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3" yWindow="531" windowWidth="10937" windowHeight="4217"/>
  </bookViews>
  <sheets>
    <sheet name="Read Me" sheetId="13" r:id="rId1"/>
    <sheet name="Other Med Professional" sheetId="1" r:id="rId2"/>
    <sheet name="Professional Services" sheetId="2" r:id="rId3"/>
    <sheet name="Dental Services" sheetId="6" r:id="rId4"/>
    <sheet name="Eye Glasses and Eye Care" sheetId="5" r:id="rId5"/>
    <sheet name="Physcian Services" sheetId="4" r:id="rId6"/>
    <sheet name="Other Med Projected" sheetId="8" r:id="rId7"/>
    <sheet name="Projections" sheetId="10" r:id="rId8"/>
    <sheet name="Graphs" sheetId="11" r:id="rId9"/>
  </sheets>
  <calcPr calcId="125725"/>
</workbook>
</file>

<file path=xl/calcChain.xml><?xml version="1.0" encoding="utf-8"?>
<calcChain xmlns="http://schemas.openxmlformats.org/spreadsheetml/2006/main">
  <c r="E484" i="11"/>
  <c r="P449" i="10"/>
  <c r="N449"/>
  <c r="L449"/>
  <c r="Z10615" i="8"/>
  <c r="Y10615"/>
  <c r="O449" i="10" s="1"/>
  <c r="X10615" i="8"/>
  <c r="W10615"/>
  <c r="V10615"/>
  <c r="U10615"/>
  <c r="K449" i="10" s="1"/>
  <c r="T10615" i="8"/>
  <c r="J449" i="10" s="1"/>
  <c r="G484" i="8"/>
  <c r="F484"/>
  <c r="E484"/>
  <c r="C484"/>
  <c r="D484" i="10" s="1"/>
  <c r="B484" i="8"/>
  <c r="A484"/>
  <c r="B484" i="10" s="1"/>
  <c r="B484" i="11" s="1"/>
  <c r="A483" i="8"/>
  <c r="G729" i="2"/>
  <c r="H482" i="11"/>
  <c r="H480"/>
  <c r="H478"/>
  <c r="H477"/>
  <c r="H476"/>
  <c r="H475"/>
  <c r="H474"/>
  <c r="H473"/>
  <c r="H472"/>
  <c r="H471"/>
  <c r="K482"/>
  <c r="K480"/>
  <c r="K478"/>
  <c r="K477"/>
  <c r="K476"/>
  <c r="K475"/>
  <c r="K474"/>
  <c r="K473"/>
  <c r="K472"/>
  <c r="K471"/>
  <c r="J482"/>
  <c r="J480"/>
  <c r="J478"/>
  <c r="J477"/>
  <c r="J476"/>
  <c r="J475"/>
  <c r="J474"/>
  <c r="J473"/>
  <c r="J472"/>
  <c r="J471"/>
  <c r="I482"/>
  <c r="I480"/>
  <c r="I478"/>
  <c r="I477"/>
  <c r="I476"/>
  <c r="I475"/>
  <c r="I474"/>
  <c r="I473"/>
  <c r="I472"/>
  <c r="I471"/>
  <c r="E482"/>
  <c r="E480"/>
  <c r="E478"/>
  <c r="E477"/>
  <c r="E476"/>
  <c r="E475"/>
  <c r="E474"/>
  <c r="E473"/>
  <c r="E472"/>
  <c r="E471"/>
  <c r="H484" i="10"/>
  <c r="G484"/>
  <c r="F484"/>
  <c r="C484"/>
  <c r="C484" i="11" s="1"/>
  <c r="P448" i="10"/>
  <c r="N448"/>
  <c r="L448"/>
  <c r="J448"/>
  <c r="Z10591" i="8"/>
  <c r="Y10591"/>
  <c r="O448" i="10" s="1"/>
  <c r="X10591" i="8"/>
  <c r="W10591"/>
  <c r="V10591"/>
  <c r="U10591"/>
  <c r="K448" i="10" s="1"/>
  <c r="T10591" i="8"/>
  <c r="F483" i="10"/>
  <c r="B483"/>
  <c r="B483" i="11" s="1"/>
  <c r="Z10567" i="8"/>
  <c r="P447" i="10" s="1"/>
  <c r="Y10567" i="8"/>
  <c r="O447" i="10" s="1"/>
  <c r="X10567" i="8"/>
  <c r="N447" i="10" s="1"/>
  <c r="W10567" i="8"/>
  <c r="AA10567" s="1"/>
  <c r="V10567"/>
  <c r="L447" i="10" s="1"/>
  <c r="U10567" i="8"/>
  <c r="K447" i="10" s="1"/>
  <c r="T10567" i="8"/>
  <c r="J447" i="10" s="1"/>
  <c r="G482"/>
  <c r="F482"/>
  <c r="G483" i="8"/>
  <c r="H483" i="10" s="1"/>
  <c r="F483" i="8"/>
  <c r="G483" i="10" s="1"/>
  <c r="E483" i="8"/>
  <c r="D483"/>
  <c r="E483" i="10" s="1"/>
  <c r="F483" i="11" s="1"/>
  <c r="E483" s="1"/>
  <c r="G482" i="8"/>
  <c r="H482" i="10" s="1"/>
  <c r="F482" i="8"/>
  <c r="E482"/>
  <c r="C483"/>
  <c r="D483" i="10" s="1"/>
  <c r="C482" i="8"/>
  <c r="D482" i="10" s="1"/>
  <c r="B483" i="8"/>
  <c r="C483" i="10" s="1"/>
  <c r="C483" i="11" s="1"/>
  <c r="B482" i="8"/>
  <c r="C482" i="10" s="1"/>
  <c r="C482" i="11" s="1"/>
  <c r="A482" i="8"/>
  <c r="B482" i="10" s="1"/>
  <c r="B482" i="11" s="1"/>
  <c r="G728" i="2"/>
  <c r="G727"/>
  <c r="O446" i="10"/>
  <c r="N446"/>
  <c r="K446"/>
  <c r="Z10543" i="8"/>
  <c r="P446" i="10" s="1"/>
  <c r="Y10543" i="8"/>
  <c r="X10543"/>
  <c r="W10543"/>
  <c r="V10543"/>
  <c r="L446" i="10" s="1"/>
  <c r="U10543" i="8"/>
  <c r="T10543"/>
  <c r="J446" i="10" s="1"/>
  <c r="P445"/>
  <c r="O445"/>
  <c r="L445"/>
  <c r="K445"/>
  <c r="Z10519" i="8"/>
  <c r="Y10519"/>
  <c r="X10519"/>
  <c r="N445" i="10" s="1"/>
  <c r="W10519" i="8"/>
  <c r="V10519"/>
  <c r="U10519"/>
  <c r="T10519"/>
  <c r="J445" i="10" s="1"/>
  <c r="Z10495" i="8"/>
  <c r="P444" i="10" s="1"/>
  <c r="Y10495" i="8"/>
  <c r="O444" i="10" s="1"/>
  <c r="X10495" i="8"/>
  <c r="N444" i="10" s="1"/>
  <c r="W10495" i="8"/>
  <c r="M444" i="10" s="1"/>
  <c r="V10495" i="8"/>
  <c r="L444" i="10" s="1"/>
  <c r="U10495" i="8"/>
  <c r="K444" i="10" s="1"/>
  <c r="T10495" i="8"/>
  <c r="J444" i="10" s="1"/>
  <c r="K443"/>
  <c r="Z10471" i="8"/>
  <c r="P443" i="10" s="1"/>
  <c r="Y10471" i="8"/>
  <c r="O443" i="10" s="1"/>
  <c r="X10471" i="8"/>
  <c r="N443" i="10" s="1"/>
  <c r="W10471" i="8"/>
  <c r="M443" i="10" s="1"/>
  <c r="V10471" i="8"/>
  <c r="L443" i="10" s="1"/>
  <c r="U10471" i="8"/>
  <c r="T10471"/>
  <c r="J443" i="10" s="1"/>
  <c r="Z10447" i="8"/>
  <c r="P442" i="10" s="1"/>
  <c r="Y10447" i="8"/>
  <c r="O442" i="10" s="1"/>
  <c r="X10447" i="8"/>
  <c r="N442" i="10" s="1"/>
  <c r="W10447" i="8"/>
  <c r="M442" i="10" s="1"/>
  <c r="V10447" i="8"/>
  <c r="L442" i="10" s="1"/>
  <c r="U10447" i="8"/>
  <c r="K442" i="10" s="1"/>
  <c r="T10447" i="8"/>
  <c r="J442" i="10" s="1"/>
  <c r="K441"/>
  <c r="Z10423" i="8"/>
  <c r="P441" i="10" s="1"/>
  <c r="Y10423" i="8"/>
  <c r="O441" i="10" s="1"/>
  <c r="X10423" i="8"/>
  <c r="N441" i="10" s="1"/>
  <c r="W10423" i="8"/>
  <c r="M441" i="10" s="1"/>
  <c r="V10423" i="8"/>
  <c r="L441" i="10" s="1"/>
  <c r="U10423" i="8"/>
  <c r="T10423"/>
  <c r="J441" i="10" s="1"/>
  <c r="Z10399" i="8"/>
  <c r="P440" i="10" s="1"/>
  <c r="Y10399" i="8"/>
  <c r="O440" i="10" s="1"/>
  <c r="X10399" i="8"/>
  <c r="N440" i="10" s="1"/>
  <c r="W10399" i="8"/>
  <c r="M440" i="10" s="1"/>
  <c r="V10399" i="8"/>
  <c r="L440" i="10" s="1"/>
  <c r="U10399" i="8"/>
  <c r="K440" i="10" s="1"/>
  <c r="T10399" i="8"/>
  <c r="J440" i="10" s="1"/>
  <c r="Z10375" i="8"/>
  <c r="P439" i="10" s="1"/>
  <c r="Y10375" i="8"/>
  <c r="O439" i="10" s="1"/>
  <c r="X10375" i="8"/>
  <c r="N439" i="10" s="1"/>
  <c r="W10375" i="8"/>
  <c r="M439" i="10" s="1"/>
  <c r="V10375" i="8"/>
  <c r="L439" i="10" s="1"/>
  <c r="U10375" i="8"/>
  <c r="K439" i="10" s="1"/>
  <c r="T10375" i="8"/>
  <c r="J439" i="10" s="1"/>
  <c r="N438"/>
  <c r="Z10351" i="8"/>
  <c r="P438" i="10" s="1"/>
  <c r="Y10351" i="8"/>
  <c r="O438" i="10" s="1"/>
  <c r="X10351" i="8"/>
  <c r="W10351"/>
  <c r="V10351"/>
  <c r="L438" i="10" s="1"/>
  <c r="U10351" i="8"/>
  <c r="K438" i="10" s="1"/>
  <c r="T10351" i="8"/>
  <c r="J438" i="10" s="1"/>
  <c r="Z10327" i="8"/>
  <c r="P437" i="10" s="1"/>
  <c r="Y10327" i="8"/>
  <c r="O437" i="10" s="1"/>
  <c r="X10327" i="8"/>
  <c r="N437" i="10" s="1"/>
  <c r="W10327" i="8"/>
  <c r="M437" i="10" s="1"/>
  <c r="V10327" i="8"/>
  <c r="L437" i="10" s="1"/>
  <c r="U10327" i="8"/>
  <c r="K437" i="10" s="1"/>
  <c r="T10327" i="8"/>
  <c r="J437" i="10" s="1"/>
  <c r="Z10303" i="8"/>
  <c r="Y10303"/>
  <c r="X10303"/>
  <c r="W10303"/>
  <c r="V10303"/>
  <c r="U10303"/>
  <c r="T10303"/>
  <c r="H473" i="10"/>
  <c r="G473"/>
  <c r="F473"/>
  <c r="D473"/>
  <c r="C473"/>
  <c r="C473" i="11" s="1"/>
  <c r="B473" i="10"/>
  <c r="B473" i="11" s="1"/>
  <c r="Z5287" i="8"/>
  <c r="P227" i="10" s="1"/>
  <c r="Y5287" i="8"/>
  <c r="O227" i="10" s="1"/>
  <c r="X5287" i="8"/>
  <c r="N227" i="10" s="1"/>
  <c r="W5287" i="8"/>
  <c r="V5287"/>
  <c r="L227" i="10" s="1"/>
  <c r="U5287" i="8"/>
  <c r="K227" i="10" s="1"/>
  <c r="T5287" i="8"/>
  <c r="J227" i="10" s="1"/>
  <c r="T5575" i="8"/>
  <c r="J239" i="10" s="1"/>
  <c r="U5575" i="8"/>
  <c r="K239" i="10" s="1"/>
  <c r="V5575" i="8"/>
  <c r="L239" i="10" s="1"/>
  <c r="W5575" i="8"/>
  <c r="M239" i="10" s="1"/>
  <c r="X5575" i="8"/>
  <c r="N239" i="10" s="1"/>
  <c r="Y5575" i="8"/>
  <c r="O239" i="10" s="1"/>
  <c r="Z5575" i="8"/>
  <c r="P239" i="10" s="1"/>
  <c r="T5599" i="8"/>
  <c r="J240" i="10" s="1"/>
  <c r="U5599" i="8"/>
  <c r="K240" i="10" s="1"/>
  <c r="V5599" i="8"/>
  <c r="L240" i="10" s="1"/>
  <c r="W5599" i="8"/>
  <c r="M240" i="10" s="1"/>
  <c r="X5599" i="8"/>
  <c r="N240" i="10" s="1"/>
  <c r="Y5599" i="8"/>
  <c r="O240" i="10" s="1"/>
  <c r="Z5599" i="8"/>
  <c r="P240" i="10" s="1"/>
  <c r="T5623" i="8"/>
  <c r="J241" i="10" s="1"/>
  <c r="U5623" i="8"/>
  <c r="K241" i="10" s="1"/>
  <c r="V5623" i="8"/>
  <c r="L241" i="10" s="1"/>
  <c r="W5623" i="8"/>
  <c r="M241" i="10" s="1"/>
  <c r="X5623" i="8"/>
  <c r="N241" i="10" s="1"/>
  <c r="Y5623" i="8"/>
  <c r="O241" i="10" s="1"/>
  <c r="Z5623" i="8"/>
  <c r="P241" i="10" s="1"/>
  <c r="T5647" i="8"/>
  <c r="J242" i="10" s="1"/>
  <c r="U5647" i="8"/>
  <c r="K242" i="10" s="1"/>
  <c r="V5647" i="8"/>
  <c r="L242" i="10" s="1"/>
  <c r="W5647" i="8"/>
  <c r="M242" i="10" s="1"/>
  <c r="X5647" i="8"/>
  <c r="N242" i="10" s="1"/>
  <c r="Y5647" i="8"/>
  <c r="O242" i="10" s="1"/>
  <c r="Z5647" i="8"/>
  <c r="P242" i="10" s="1"/>
  <c r="T5671" i="8"/>
  <c r="J243" i="10" s="1"/>
  <c r="U5671" i="8"/>
  <c r="K243" i="10" s="1"/>
  <c r="V5671" i="8"/>
  <c r="L243" i="10" s="1"/>
  <c r="W5671" i="8"/>
  <c r="M243" i="10" s="1"/>
  <c r="X5671" i="8"/>
  <c r="N243" i="10" s="1"/>
  <c r="Y5671" i="8"/>
  <c r="O243" i="10" s="1"/>
  <c r="Z5671" i="8"/>
  <c r="P243" i="10" s="1"/>
  <c r="T5695" i="8"/>
  <c r="J244" i="10" s="1"/>
  <c r="U5695" i="8"/>
  <c r="K244" i="10" s="1"/>
  <c r="V5695" i="8"/>
  <c r="L244" i="10" s="1"/>
  <c r="W5695" i="8"/>
  <c r="M244" i="10" s="1"/>
  <c r="X5695" i="8"/>
  <c r="N244" i="10" s="1"/>
  <c r="Y5695" i="8"/>
  <c r="O244" i="10" s="1"/>
  <c r="Z5695" i="8"/>
  <c r="P244" i="10" s="1"/>
  <c r="T5719" i="8"/>
  <c r="J245" i="10" s="1"/>
  <c r="U5719" i="8"/>
  <c r="K245" i="10" s="1"/>
  <c r="V5719" i="8"/>
  <c r="L245" i="10" s="1"/>
  <c r="W5719" i="8"/>
  <c r="M245" i="10" s="1"/>
  <c r="X5719" i="8"/>
  <c r="N245" i="10" s="1"/>
  <c r="Y5719" i="8"/>
  <c r="O245" i="10" s="1"/>
  <c r="Z5719" i="8"/>
  <c r="P245" i="10" s="1"/>
  <c r="T5743" i="8"/>
  <c r="J246" i="10" s="1"/>
  <c r="U5743" i="8"/>
  <c r="K246" i="10" s="1"/>
  <c r="V5743" i="8"/>
  <c r="L246" i="10" s="1"/>
  <c r="W5743" i="8"/>
  <c r="M246" i="10" s="1"/>
  <c r="X5743" i="8"/>
  <c r="N246" i="10" s="1"/>
  <c r="Y5743" i="8"/>
  <c r="O246" i="10" s="1"/>
  <c r="Z5743" i="8"/>
  <c r="P246" i="10" s="1"/>
  <c r="T5767" i="8"/>
  <c r="J247" i="10" s="1"/>
  <c r="U5767" i="8"/>
  <c r="K247" i="10" s="1"/>
  <c r="V5767" i="8"/>
  <c r="L247" i="10" s="1"/>
  <c r="W5767" i="8"/>
  <c r="M247" i="10" s="1"/>
  <c r="X5767" i="8"/>
  <c r="N247" i="10" s="1"/>
  <c r="Y5767" i="8"/>
  <c r="O247" i="10" s="1"/>
  <c r="Z5767" i="8"/>
  <c r="P247" i="10" s="1"/>
  <c r="T5791" i="8"/>
  <c r="J248" i="10" s="1"/>
  <c r="U5791" i="8"/>
  <c r="K248" i="10" s="1"/>
  <c r="V5791" i="8"/>
  <c r="L248" i="10" s="1"/>
  <c r="W5791" i="8"/>
  <c r="M248" i="10" s="1"/>
  <c r="X5791" i="8"/>
  <c r="N248" i="10" s="1"/>
  <c r="Y5791" i="8"/>
  <c r="O248" i="10" s="1"/>
  <c r="Z5791" i="8"/>
  <c r="P248" i="10" s="1"/>
  <c r="T5815" i="8"/>
  <c r="J249" i="10" s="1"/>
  <c r="U5815" i="8"/>
  <c r="K249" i="10" s="1"/>
  <c r="V5815" i="8"/>
  <c r="L249" i="10" s="1"/>
  <c r="W5815" i="8"/>
  <c r="M249" i="10" s="1"/>
  <c r="X5815" i="8"/>
  <c r="N249" i="10" s="1"/>
  <c r="Y5815" i="8"/>
  <c r="O249" i="10" s="1"/>
  <c r="Z5815" i="8"/>
  <c r="P249" i="10" s="1"/>
  <c r="T5839" i="8"/>
  <c r="J250" i="10" s="1"/>
  <c r="U5839" i="8"/>
  <c r="K250" i="10" s="1"/>
  <c r="V5839" i="8"/>
  <c r="L250" i="10" s="1"/>
  <c r="W5839" i="8"/>
  <c r="M250" i="10" s="1"/>
  <c r="X5839" i="8"/>
  <c r="N250" i="10" s="1"/>
  <c r="Y5839" i="8"/>
  <c r="O250" i="10" s="1"/>
  <c r="Z5839" i="8"/>
  <c r="P250" i="10" s="1"/>
  <c r="T5863" i="8"/>
  <c r="J251" i="10" s="1"/>
  <c r="U5863" i="8"/>
  <c r="K251" i="10" s="1"/>
  <c r="V5863" i="8"/>
  <c r="L251" i="10" s="1"/>
  <c r="W5863" i="8"/>
  <c r="M251" i="10" s="1"/>
  <c r="X5863" i="8"/>
  <c r="N251" i="10" s="1"/>
  <c r="Y5863" i="8"/>
  <c r="O251" i="10" s="1"/>
  <c r="Z5863" i="8"/>
  <c r="P251" i="10" s="1"/>
  <c r="T5887" i="8"/>
  <c r="J252" i="10" s="1"/>
  <c r="U5887" i="8"/>
  <c r="K252" i="10" s="1"/>
  <c r="V5887" i="8"/>
  <c r="L252" i="10" s="1"/>
  <c r="W5887" i="8"/>
  <c r="M252" i="10" s="1"/>
  <c r="X5887" i="8"/>
  <c r="N252" i="10" s="1"/>
  <c r="Y5887" i="8"/>
  <c r="O252" i="10" s="1"/>
  <c r="Z5887" i="8"/>
  <c r="P252" i="10" s="1"/>
  <c r="T5911" i="8"/>
  <c r="J253" i="10" s="1"/>
  <c r="U5911" i="8"/>
  <c r="K253" i="10" s="1"/>
  <c r="V5911" i="8"/>
  <c r="L253" i="10" s="1"/>
  <c r="W5911" i="8"/>
  <c r="M253" i="10" s="1"/>
  <c r="X5911" i="8"/>
  <c r="N253" i="10" s="1"/>
  <c r="Y5911" i="8"/>
  <c r="O253" i="10" s="1"/>
  <c r="Z5911" i="8"/>
  <c r="P253" i="10" s="1"/>
  <c r="T5935" i="8"/>
  <c r="J254" i="10" s="1"/>
  <c r="U5935" i="8"/>
  <c r="K254" i="10" s="1"/>
  <c r="V5935" i="8"/>
  <c r="L254" i="10" s="1"/>
  <c r="W5935" i="8"/>
  <c r="M254" i="10" s="1"/>
  <c r="X5935" i="8"/>
  <c r="N254" i="10" s="1"/>
  <c r="Y5935" i="8"/>
  <c r="O254" i="10" s="1"/>
  <c r="Z5935" i="8"/>
  <c r="P254" i="10" s="1"/>
  <c r="T5959" i="8"/>
  <c r="J255" i="10" s="1"/>
  <c r="U5959" i="8"/>
  <c r="K255" i="10" s="1"/>
  <c r="V5959" i="8"/>
  <c r="L255" i="10" s="1"/>
  <c r="W5959" i="8"/>
  <c r="M255" i="10" s="1"/>
  <c r="X5959" i="8"/>
  <c r="N255" i="10" s="1"/>
  <c r="Y5959" i="8"/>
  <c r="O255" i="10" s="1"/>
  <c r="Z5959" i="8"/>
  <c r="P255" i="10" s="1"/>
  <c r="T5983" i="8"/>
  <c r="J256" i="10" s="1"/>
  <c r="U5983" i="8"/>
  <c r="K256" i="10" s="1"/>
  <c r="V5983" i="8"/>
  <c r="L256" i="10" s="1"/>
  <c r="W5983" i="8"/>
  <c r="M256" i="10" s="1"/>
  <c r="X5983" i="8"/>
  <c r="N256" i="10" s="1"/>
  <c r="Y5983" i="8"/>
  <c r="O256" i="10" s="1"/>
  <c r="Z5983" i="8"/>
  <c r="P256" i="10" s="1"/>
  <c r="T6007" i="8"/>
  <c r="J257" i="10" s="1"/>
  <c r="U6007" i="8"/>
  <c r="K257" i="10" s="1"/>
  <c r="V6007" i="8"/>
  <c r="L257" i="10" s="1"/>
  <c r="W6007" i="8"/>
  <c r="M257" i="10" s="1"/>
  <c r="X6007" i="8"/>
  <c r="N257" i="10" s="1"/>
  <c r="Y6007" i="8"/>
  <c r="O257" i="10" s="1"/>
  <c r="Z6007" i="8"/>
  <c r="P257" i="10" s="1"/>
  <c r="T6031" i="8"/>
  <c r="J258" i="10" s="1"/>
  <c r="U6031" i="8"/>
  <c r="K258" i="10" s="1"/>
  <c r="V6031" i="8"/>
  <c r="L258" i="10" s="1"/>
  <c r="W6031" i="8"/>
  <c r="M258" i="10" s="1"/>
  <c r="X6031" i="8"/>
  <c r="N258" i="10" s="1"/>
  <c r="Y6031" i="8"/>
  <c r="O258" i="10" s="1"/>
  <c r="Z6031" i="8"/>
  <c r="P258" i="10" s="1"/>
  <c r="T6055" i="8"/>
  <c r="J259" i="10" s="1"/>
  <c r="U6055" i="8"/>
  <c r="K259" i="10" s="1"/>
  <c r="V6055" i="8"/>
  <c r="L259" i="10" s="1"/>
  <c r="W6055" i="8"/>
  <c r="M259" i="10" s="1"/>
  <c r="X6055" i="8"/>
  <c r="N259" i="10" s="1"/>
  <c r="Y6055" i="8"/>
  <c r="O259" i="10" s="1"/>
  <c r="Z6055" i="8"/>
  <c r="P259" i="10" s="1"/>
  <c r="T6079" i="8"/>
  <c r="J260" i="10" s="1"/>
  <c r="U6079" i="8"/>
  <c r="K260" i="10" s="1"/>
  <c r="V6079" i="8"/>
  <c r="L260" i="10" s="1"/>
  <c r="W6079" i="8"/>
  <c r="M260" i="10" s="1"/>
  <c r="X6079" i="8"/>
  <c r="N260" i="10" s="1"/>
  <c r="Y6079" i="8"/>
  <c r="O260" i="10" s="1"/>
  <c r="Z6079" i="8"/>
  <c r="P260" i="10" s="1"/>
  <c r="T6103" i="8"/>
  <c r="J261" i="10" s="1"/>
  <c r="U6103" i="8"/>
  <c r="K261" i="10" s="1"/>
  <c r="V6103" i="8"/>
  <c r="L261" i="10" s="1"/>
  <c r="W6103" i="8"/>
  <c r="M261" i="10" s="1"/>
  <c r="X6103" i="8"/>
  <c r="N261" i="10" s="1"/>
  <c r="Y6103" i="8"/>
  <c r="O261" i="10" s="1"/>
  <c r="Z6103" i="8"/>
  <c r="P261" i="10" s="1"/>
  <c r="T6127" i="8"/>
  <c r="J262" i="10" s="1"/>
  <c r="U6127" i="8"/>
  <c r="K262" i="10" s="1"/>
  <c r="V6127" i="8"/>
  <c r="L262" i="10" s="1"/>
  <c r="W6127" i="8"/>
  <c r="M262" i="10" s="1"/>
  <c r="X6127" i="8"/>
  <c r="N262" i="10" s="1"/>
  <c r="Y6127" i="8"/>
  <c r="O262" i="10" s="1"/>
  <c r="Z6127" i="8"/>
  <c r="P262" i="10" s="1"/>
  <c r="T6151" i="8"/>
  <c r="J263" i="10" s="1"/>
  <c r="U6151" i="8"/>
  <c r="K263" i="10" s="1"/>
  <c r="V6151" i="8"/>
  <c r="L263" i="10" s="1"/>
  <c r="W6151" i="8"/>
  <c r="M263" i="10" s="1"/>
  <c r="X6151" i="8"/>
  <c r="N263" i="10" s="1"/>
  <c r="Y6151" i="8"/>
  <c r="O263" i="10" s="1"/>
  <c r="Z6151" i="8"/>
  <c r="P263" i="10" s="1"/>
  <c r="T6175" i="8"/>
  <c r="J264" i="10" s="1"/>
  <c r="U6175" i="8"/>
  <c r="K264" i="10" s="1"/>
  <c r="V6175" i="8"/>
  <c r="L264" i="10" s="1"/>
  <c r="W6175" i="8"/>
  <c r="M264" i="10" s="1"/>
  <c r="X6175" i="8"/>
  <c r="N264" i="10" s="1"/>
  <c r="Y6175" i="8"/>
  <c r="O264" i="10" s="1"/>
  <c r="Z6175" i="8"/>
  <c r="P264" i="10" s="1"/>
  <c r="T6199" i="8"/>
  <c r="J265" i="10" s="1"/>
  <c r="U6199" i="8"/>
  <c r="K265" i="10" s="1"/>
  <c r="V6199" i="8"/>
  <c r="L265" i="10" s="1"/>
  <c r="W6199" i="8"/>
  <c r="M265" i="10" s="1"/>
  <c r="X6199" i="8"/>
  <c r="N265" i="10" s="1"/>
  <c r="Y6199" i="8"/>
  <c r="O265" i="10" s="1"/>
  <c r="Z6199" i="8"/>
  <c r="P265" i="10" s="1"/>
  <c r="T6223" i="8"/>
  <c r="J266" i="10" s="1"/>
  <c r="U6223" i="8"/>
  <c r="K266" i="10" s="1"/>
  <c r="V6223" i="8"/>
  <c r="L266" i="10" s="1"/>
  <c r="W6223" i="8"/>
  <c r="M266" i="10" s="1"/>
  <c r="X6223" i="8"/>
  <c r="N266" i="10" s="1"/>
  <c r="Y6223" i="8"/>
  <c r="O266" i="10" s="1"/>
  <c r="Z6223" i="8"/>
  <c r="P266" i="10" s="1"/>
  <c r="T6247" i="8"/>
  <c r="J267" i="10" s="1"/>
  <c r="U6247" i="8"/>
  <c r="K267" i="10" s="1"/>
  <c r="V6247" i="8"/>
  <c r="L267" i="10" s="1"/>
  <c r="W6247" i="8"/>
  <c r="M267" i="10" s="1"/>
  <c r="X6247" i="8"/>
  <c r="N267" i="10" s="1"/>
  <c r="Y6247" i="8"/>
  <c r="O267" i="10" s="1"/>
  <c r="Z6247" i="8"/>
  <c r="P267" i="10" s="1"/>
  <c r="T6271" i="8"/>
  <c r="J268" i="10" s="1"/>
  <c r="U6271" i="8"/>
  <c r="K268" i="10" s="1"/>
  <c r="V6271" i="8"/>
  <c r="L268" i="10" s="1"/>
  <c r="W6271" i="8"/>
  <c r="M268" i="10" s="1"/>
  <c r="X6271" i="8"/>
  <c r="N268" i="10" s="1"/>
  <c r="Y6271" i="8"/>
  <c r="O268" i="10" s="1"/>
  <c r="Z6271" i="8"/>
  <c r="P268" i="10" s="1"/>
  <c r="T6295" i="8"/>
  <c r="J269" i="10" s="1"/>
  <c r="U6295" i="8"/>
  <c r="K269" i="10" s="1"/>
  <c r="V6295" i="8"/>
  <c r="L269" i="10" s="1"/>
  <c r="W6295" i="8"/>
  <c r="M269" i="10" s="1"/>
  <c r="X6295" i="8"/>
  <c r="N269" i="10" s="1"/>
  <c r="Y6295" i="8"/>
  <c r="O269" i="10" s="1"/>
  <c r="Z6295" i="8"/>
  <c r="P269" i="10" s="1"/>
  <c r="T6319" i="8"/>
  <c r="J270" i="10" s="1"/>
  <c r="U6319" i="8"/>
  <c r="K270" i="10" s="1"/>
  <c r="V6319" i="8"/>
  <c r="L270" i="10" s="1"/>
  <c r="W6319" i="8"/>
  <c r="M270" i="10" s="1"/>
  <c r="X6319" i="8"/>
  <c r="N270" i="10" s="1"/>
  <c r="Y6319" i="8"/>
  <c r="O270" i="10" s="1"/>
  <c r="Z6319" i="8"/>
  <c r="P270" i="10" s="1"/>
  <c r="T6343" i="8"/>
  <c r="J271" i="10" s="1"/>
  <c r="U6343" i="8"/>
  <c r="K271" i="10" s="1"/>
  <c r="V6343" i="8"/>
  <c r="L271" i="10" s="1"/>
  <c r="W6343" i="8"/>
  <c r="M271" i="10" s="1"/>
  <c r="X6343" i="8"/>
  <c r="N271" i="10" s="1"/>
  <c r="Y6343" i="8"/>
  <c r="O271" i="10" s="1"/>
  <c r="Z6343" i="8"/>
  <c r="P271" i="10" s="1"/>
  <c r="T6367" i="8"/>
  <c r="J272" i="10" s="1"/>
  <c r="U6367" i="8"/>
  <c r="K272" i="10" s="1"/>
  <c r="V6367" i="8"/>
  <c r="L272" i="10" s="1"/>
  <c r="W6367" i="8"/>
  <c r="M272" i="10" s="1"/>
  <c r="X6367" i="8"/>
  <c r="N272" i="10" s="1"/>
  <c r="Y6367" i="8"/>
  <c r="O272" i="10" s="1"/>
  <c r="Z6367" i="8"/>
  <c r="P272" i="10" s="1"/>
  <c r="T6391" i="8"/>
  <c r="J273" i="10" s="1"/>
  <c r="U6391" i="8"/>
  <c r="K273" i="10" s="1"/>
  <c r="V6391" i="8"/>
  <c r="L273" i="10" s="1"/>
  <c r="W6391" i="8"/>
  <c r="M273" i="10" s="1"/>
  <c r="X6391" i="8"/>
  <c r="N273" i="10" s="1"/>
  <c r="Y6391" i="8"/>
  <c r="O273" i="10" s="1"/>
  <c r="Z6391" i="8"/>
  <c r="P273" i="10" s="1"/>
  <c r="T6415" i="8"/>
  <c r="J274" i="10" s="1"/>
  <c r="U6415" i="8"/>
  <c r="K274" i="10" s="1"/>
  <c r="V6415" i="8"/>
  <c r="L274" i="10" s="1"/>
  <c r="W6415" i="8"/>
  <c r="M274" i="10" s="1"/>
  <c r="X6415" i="8"/>
  <c r="N274" i="10" s="1"/>
  <c r="Y6415" i="8"/>
  <c r="O274" i="10" s="1"/>
  <c r="Z6415" i="8"/>
  <c r="P274" i="10" s="1"/>
  <c r="T6439" i="8"/>
  <c r="J275" i="10" s="1"/>
  <c r="U6439" i="8"/>
  <c r="K275" i="10" s="1"/>
  <c r="V6439" i="8"/>
  <c r="L275" i="10" s="1"/>
  <c r="W6439" i="8"/>
  <c r="M275" i="10" s="1"/>
  <c r="X6439" i="8"/>
  <c r="N275" i="10" s="1"/>
  <c r="Y6439" i="8"/>
  <c r="O275" i="10" s="1"/>
  <c r="Z6439" i="8"/>
  <c r="P275" i="10" s="1"/>
  <c r="T6463" i="8"/>
  <c r="J276" i="10" s="1"/>
  <c r="U6463" i="8"/>
  <c r="K276" i="10" s="1"/>
  <c r="V6463" i="8"/>
  <c r="L276" i="10" s="1"/>
  <c r="W6463" i="8"/>
  <c r="M276" i="10" s="1"/>
  <c r="X6463" i="8"/>
  <c r="N276" i="10" s="1"/>
  <c r="Y6463" i="8"/>
  <c r="O276" i="10" s="1"/>
  <c r="Z6463" i="8"/>
  <c r="P276" i="10" s="1"/>
  <c r="T6487" i="8"/>
  <c r="J277" i="10" s="1"/>
  <c r="U6487" i="8"/>
  <c r="K277" i="10" s="1"/>
  <c r="V6487" i="8"/>
  <c r="L277" i="10" s="1"/>
  <c r="W6487" i="8"/>
  <c r="M277" i="10" s="1"/>
  <c r="X6487" i="8"/>
  <c r="N277" i="10" s="1"/>
  <c r="Y6487" i="8"/>
  <c r="O277" i="10" s="1"/>
  <c r="Z6487" i="8"/>
  <c r="P277" i="10" s="1"/>
  <c r="T6511" i="8"/>
  <c r="J278" i="10" s="1"/>
  <c r="U6511" i="8"/>
  <c r="K278" i="10" s="1"/>
  <c r="V6511" i="8"/>
  <c r="L278" i="10" s="1"/>
  <c r="W6511" i="8"/>
  <c r="M278" i="10" s="1"/>
  <c r="X6511" i="8"/>
  <c r="N278" i="10" s="1"/>
  <c r="Y6511" i="8"/>
  <c r="O278" i="10" s="1"/>
  <c r="Z6511" i="8"/>
  <c r="P278" i="10" s="1"/>
  <c r="T6535" i="8"/>
  <c r="J279" i="10" s="1"/>
  <c r="U6535" i="8"/>
  <c r="K279" i="10" s="1"/>
  <c r="V6535" i="8"/>
  <c r="L279" i="10" s="1"/>
  <c r="W6535" i="8"/>
  <c r="M279" i="10" s="1"/>
  <c r="X6535" i="8"/>
  <c r="N279" i="10" s="1"/>
  <c r="Y6535" i="8"/>
  <c r="O279" i="10" s="1"/>
  <c r="Z6535" i="8"/>
  <c r="P279" i="10" s="1"/>
  <c r="T6559" i="8"/>
  <c r="J280" i="10" s="1"/>
  <c r="U6559" i="8"/>
  <c r="K280" i="10" s="1"/>
  <c r="V6559" i="8"/>
  <c r="L280" i="10" s="1"/>
  <c r="W6559" i="8"/>
  <c r="M280" i="10" s="1"/>
  <c r="X6559" i="8"/>
  <c r="N280" i="10" s="1"/>
  <c r="Y6559" i="8"/>
  <c r="O280" i="10" s="1"/>
  <c r="Z6559" i="8"/>
  <c r="P280" i="10" s="1"/>
  <c r="T6583" i="8"/>
  <c r="J281" i="10" s="1"/>
  <c r="U6583" i="8"/>
  <c r="K281" i="10" s="1"/>
  <c r="V6583" i="8"/>
  <c r="L281" i="10" s="1"/>
  <c r="W6583" i="8"/>
  <c r="M281" i="10" s="1"/>
  <c r="X6583" i="8"/>
  <c r="Y6583"/>
  <c r="O281" i="10" s="1"/>
  <c r="Z6583" i="8"/>
  <c r="P281" i="10" s="1"/>
  <c r="T6607" i="8"/>
  <c r="J282" i="10" s="1"/>
  <c r="U6607" i="8"/>
  <c r="K282" i="10" s="1"/>
  <c r="V6607" i="8"/>
  <c r="L282" i="10" s="1"/>
  <c r="W6607" i="8"/>
  <c r="M282" i="10" s="1"/>
  <c r="X6607" i="8"/>
  <c r="Y6607"/>
  <c r="O282" i="10" s="1"/>
  <c r="Z6607" i="8"/>
  <c r="P282" i="10" s="1"/>
  <c r="T6631" i="8"/>
  <c r="J283" i="10" s="1"/>
  <c r="U6631" i="8"/>
  <c r="K283" i="10" s="1"/>
  <c r="V6631" i="8"/>
  <c r="L283" i="10" s="1"/>
  <c r="W6631" i="8"/>
  <c r="M283" i="10" s="1"/>
  <c r="X6631" i="8"/>
  <c r="Y6631"/>
  <c r="O283" i="10" s="1"/>
  <c r="Z6631" i="8"/>
  <c r="P283" i="10" s="1"/>
  <c r="T6655" i="8"/>
  <c r="J284" i="10" s="1"/>
  <c r="U6655" i="8"/>
  <c r="K284" i="10" s="1"/>
  <c r="V6655" i="8"/>
  <c r="L284" i="10" s="1"/>
  <c r="W6655" i="8"/>
  <c r="M284" i="10" s="1"/>
  <c r="X6655" i="8"/>
  <c r="Y6655"/>
  <c r="O284" i="10" s="1"/>
  <c r="Z6655" i="8"/>
  <c r="P284" i="10" s="1"/>
  <c r="T6679" i="8"/>
  <c r="J285" i="10" s="1"/>
  <c r="U6679" i="8"/>
  <c r="K285" i="10" s="1"/>
  <c r="V6679" i="8"/>
  <c r="L285" i="10" s="1"/>
  <c r="W6679" i="8"/>
  <c r="M285" i="10" s="1"/>
  <c r="X6679" i="8"/>
  <c r="N285" i="10" s="1"/>
  <c r="Y6679" i="8"/>
  <c r="O285" i="10" s="1"/>
  <c r="Z6679" i="8"/>
  <c r="P285" i="10" s="1"/>
  <c r="T6703" i="8"/>
  <c r="J286" i="10" s="1"/>
  <c r="U6703" i="8"/>
  <c r="K286" i="10" s="1"/>
  <c r="V6703" i="8"/>
  <c r="L286" i="10" s="1"/>
  <c r="W6703" i="8"/>
  <c r="M286" i="10" s="1"/>
  <c r="X6703" i="8"/>
  <c r="N286" i="10" s="1"/>
  <c r="Y6703" i="8"/>
  <c r="O286" i="10" s="1"/>
  <c r="Z6703" i="8"/>
  <c r="P286" i="10" s="1"/>
  <c r="T6727" i="8"/>
  <c r="J287" i="10" s="1"/>
  <c r="U6727" i="8"/>
  <c r="K287" i="10" s="1"/>
  <c r="V6727" i="8"/>
  <c r="L287" i="10" s="1"/>
  <c r="W6727" i="8"/>
  <c r="M287" i="10" s="1"/>
  <c r="X6727" i="8"/>
  <c r="N287" i="10" s="1"/>
  <c r="Y6727" i="8"/>
  <c r="O287" i="10" s="1"/>
  <c r="Z6727" i="8"/>
  <c r="P287" i="10" s="1"/>
  <c r="T6751" i="8"/>
  <c r="J288" i="10" s="1"/>
  <c r="U6751" i="8"/>
  <c r="K288" i="10" s="1"/>
  <c r="V6751" i="8"/>
  <c r="L288" i="10" s="1"/>
  <c r="W6751" i="8"/>
  <c r="M288" i="10" s="1"/>
  <c r="X6751" i="8"/>
  <c r="N288" i="10" s="1"/>
  <c r="Y6751" i="8"/>
  <c r="O288" i="10" s="1"/>
  <c r="Z6751" i="8"/>
  <c r="P288" i="10" s="1"/>
  <c r="T6775" i="8"/>
  <c r="J289" i="10" s="1"/>
  <c r="U6775" i="8"/>
  <c r="K289" i="10" s="1"/>
  <c r="V6775" i="8"/>
  <c r="L289" i="10" s="1"/>
  <c r="W6775" i="8"/>
  <c r="M289" i="10" s="1"/>
  <c r="X6775" i="8"/>
  <c r="N289" i="10" s="1"/>
  <c r="Y6775" i="8"/>
  <c r="O289" i="10" s="1"/>
  <c r="Z6775" i="8"/>
  <c r="P289" i="10" s="1"/>
  <c r="T6799" i="8"/>
  <c r="J290" i="10" s="1"/>
  <c r="U6799" i="8"/>
  <c r="K290" i="10" s="1"/>
  <c r="V6799" i="8"/>
  <c r="L290" i="10" s="1"/>
  <c r="W6799" i="8"/>
  <c r="M290" i="10" s="1"/>
  <c r="X6799" i="8"/>
  <c r="N290" i="10" s="1"/>
  <c r="Y6799" i="8"/>
  <c r="O290" i="10" s="1"/>
  <c r="Z6799" i="8"/>
  <c r="P290" i="10" s="1"/>
  <c r="T6823" i="8"/>
  <c r="J291" i="10" s="1"/>
  <c r="U6823" i="8"/>
  <c r="K291" i="10" s="1"/>
  <c r="V6823" i="8"/>
  <c r="L291" i="10" s="1"/>
  <c r="W6823" i="8"/>
  <c r="M291" i="10" s="1"/>
  <c r="X6823" i="8"/>
  <c r="N291" i="10" s="1"/>
  <c r="Y6823" i="8"/>
  <c r="O291" i="10" s="1"/>
  <c r="Z6823" i="8"/>
  <c r="P291" i="10" s="1"/>
  <c r="T6847" i="8"/>
  <c r="J292" i="10" s="1"/>
  <c r="U6847" i="8"/>
  <c r="K292" i="10" s="1"/>
  <c r="V6847" i="8"/>
  <c r="L292" i="10" s="1"/>
  <c r="W6847" i="8"/>
  <c r="M292" i="10" s="1"/>
  <c r="X6847" i="8"/>
  <c r="N292" i="10" s="1"/>
  <c r="Y6847" i="8"/>
  <c r="O292" i="10" s="1"/>
  <c r="Z6847" i="8"/>
  <c r="P292" i="10" s="1"/>
  <c r="T6871" i="8"/>
  <c r="J293" i="10" s="1"/>
  <c r="U6871" i="8"/>
  <c r="K293" i="10" s="1"/>
  <c r="V6871" i="8"/>
  <c r="L293" i="10" s="1"/>
  <c r="W6871" i="8"/>
  <c r="M293" i="10" s="1"/>
  <c r="X6871" i="8"/>
  <c r="N293" i="10" s="1"/>
  <c r="Y6871" i="8"/>
  <c r="O293" i="10" s="1"/>
  <c r="Z6871" i="8"/>
  <c r="P293" i="10" s="1"/>
  <c r="T6895" i="8"/>
  <c r="J294" i="10" s="1"/>
  <c r="U6895" i="8"/>
  <c r="K294" i="10" s="1"/>
  <c r="V6895" i="8"/>
  <c r="L294" i="10" s="1"/>
  <c r="W6895" i="8"/>
  <c r="M294" i="10" s="1"/>
  <c r="X6895" i="8"/>
  <c r="N294" i="10" s="1"/>
  <c r="Y6895" i="8"/>
  <c r="O294" i="10" s="1"/>
  <c r="Z6895" i="8"/>
  <c r="P294" i="10" s="1"/>
  <c r="T6919" i="8"/>
  <c r="J295" i="10" s="1"/>
  <c r="U6919" i="8"/>
  <c r="K295" i="10" s="1"/>
  <c r="V6919" i="8"/>
  <c r="L295" i="10" s="1"/>
  <c r="W6919" i="8"/>
  <c r="M295" i="10" s="1"/>
  <c r="X6919" i="8"/>
  <c r="N295" i="10" s="1"/>
  <c r="Y6919" i="8"/>
  <c r="O295" i="10" s="1"/>
  <c r="Z6919" i="8"/>
  <c r="P295" i="10" s="1"/>
  <c r="T6943" i="8"/>
  <c r="J296" i="10" s="1"/>
  <c r="U6943" i="8"/>
  <c r="K296" i="10" s="1"/>
  <c r="V6943" i="8"/>
  <c r="L296" i="10" s="1"/>
  <c r="W6943" i="8"/>
  <c r="M296" i="10" s="1"/>
  <c r="X6943" i="8"/>
  <c r="N296" i="10" s="1"/>
  <c r="Y6943" i="8"/>
  <c r="O296" i="10" s="1"/>
  <c r="Z6943" i="8"/>
  <c r="P296" i="10" s="1"/>
  <c r="T6967" i="8"/>
  <c r="J297" i="10" s="1"/>
  <c r="U6967" i="8"/>
  <c r="K297" i="10" s="1"/>
  <c r="V6967" i="8"/>
  <c r="L297" i="10" s="1"/>
  <c r="W6967" i="8"/>
  <c r="M297" i="10" s="1"/>
  <c r="X6967" i="8"/>
  <c r="N297" i="10" s="1"/>
  <c r="Y6967" i="8"/>
  <c r="O297" i="10" s="1"/>
  <c r="Z6967" i="8"/>
  <c r="P297" i="10" s="1"/>
  <c r="T6991" i="8"/>
  <c r="J298" i="10" s="1"/>
  <c r="U6991" i="8"/>
  <c r="K298" i="10" s="1"/>
  <c r="V6991" i="8"/>
  <c r="L298" i="10" s="1"/>
  <c r="W6991" i="8"/>
  <c r="M298" i="10" s="1"/>
  <c r="X6991" i="8"/>
  <c r="N298" i="10" s="1"/>
  <c r="Y6991" i="8"/>
  <c r="O298" i="10" s="1"/>
  <c r="Z6991" i="8"/>
  <c r="P298" i="10" s="1"/>
  <c r="T7015" i="8"/>
  <c r="J299" i="10" s="1"/>
  <c r="U7015" i="8"/>
  <c r="K299" i="10" s="1"/>
  <c r="V7015" i="8"/>
  <c r="L299" i="10" s="1"/>
  <c r="W7015" i="8"/>
  <c r="M299" i="10" s="1"/>
  <c r="X7015" i="8"/>
  <c r="N299" i="10" s="1"/>
  <c r="Y7015" i="8"/>
  <c r="O299" i="10" s="1"/>
  <c r="Z7015" i="8"/>
  <c r="P299" i="10" s="1"/>
  <c r="T7039" i="8"/>
  <c r="J300" i="10" s="1"/>
  <c r="U7039" i="8"/>
  <c r="K300" i="10" s="1"/>
  <c r="V7039" i="8"/>
  <c r="L300" i="10" s="1"/>
  <c r="W7039" i="8"/>
  <c r="M300" i="10" s="1"/>
  <c r="X7039" i="8"/>
  <c r="N300" i="10" s="1"/>
  <c r="Y7039" i="8"/>
  <c r="O300" i="10" s="1"/>
  <c r="Z7039" i="8"/>
  <c r="P300" i="10" s="1"/>
  <c r="T7063" i="8"/>
  <c r="J301" i="10" s="1"/>
  <c r="U7063" i="8"/>
  <c r="K301" i="10" s="1"/>
  <c r="V7063" i="8"/>
  <c r="L301" i="10" s="1"/>
  <c r="W7063" i="8"/>
  <c r="M301" i="10" s="1"/>
  <c r="X7063" i="8"/>
  <c r="N301" i="10" s="1"/>
  <c r="Y7063" i="8"/>
  <c r="O301" i="10" s="1"/>
  <c r="Z7063" i="8"/>
  <c r="P301" i="10" s="1"/>
  <c r="T7087" i="8"/>
  <c r="J302" i="10" s="1"/>
  <c r="U7087" i="8"/>
  <c r="K302" i="10" s="1"/>
  <c r="V7087" i="8"/>
  <c r="L302" i="10" s="1"/>
  <c r="W7087" i="8"/>
  <c r="M302" i="10" s="1"/>
  <c r="X7087" i="8"/>
  <c r="N302" i="10" s="1"/>
  <c r="Y7087" i="8"/>
  <c r="O302" i="10" s="1"/>
  <c r="Z7087" i="8"/>
  <c r="P302" i="10" s="1"/>
  <c r="T7111" i="8"/>
  <c r="J303" i="10" s="1"/>
  <c r="U7111" i="8"/>
  <c r="K303" i="10" s="1"/>
  <c r="V7111" i="8"/>
  <c r="L303" i="10" s="1"/>
  <c r="W7111" i="8"/>
  <c r="M303" i="10" s="1"/>
  <c r="X7111" i="8"/>
  <c r="N303" i="10" s="1"/>
  <c r="Y7111" i="8"/>
  <c r="O303" i="10" s="1"/>
  <c r="Z7111" i="8"/>
  <c r="P303" i="10" s="1"/>
  <c r="T7135" i="8"/>
  <c r="J304" i="10" s="1"/>
  <c r="U7135" i="8"/>
  <c r="K304" i="10" s="1"/>
  <c r="V7135" i="8"/>
  <c r="L304" i="10" s="1"/>
  <c r="W7135" i="8"/>
  <c r="M304" i="10" s="1"/>
  <c r="X7135" i="8"/>
  <c r="N304" i="10" s="1"/>
  <c r="Y7135" i="8"/>
  <c r="O304" i="10" s="1"/>
  <c r="Z7135" i="8"/>
  <c r="P304" i="10" s="1"/>
  <c r="T7159" i="8"/>
  <c r="J305" i="10" s="1"/>
  <c r="U7159" i="8"/>
  <c r="K305" i="10" s="1"/>
  <c r="V7159" i="8"/>
  <c r="L305" i="10" s="1"/>
  <c r="W7159" i="8"/>
  <c r="M305" i="10" s="1"/>
  <c r="X7159" i="8"/>
  <c r="N305" i="10" s="1"/>
  <c r="Y7159" i="8"/>
  <c r="O305" i="10" s="1"/>
  <c r="Z7159" i="8"/>
  <c r="P305" i="10" s="1"/>
  <c r="T7183" i="8"/>
  <c r="J306" i="10" s="1"/>
  <c r="U7183" i="8"/>
  <c r="K306" i="10" s="1"/>
  <c r="V7183" i="8"/>
  <c r="L306" i="10" s="1"/>
  <c r="W7183" i="8"/>
  <c r="M306" i="10" s="1"/>
  <c r="X7183" i="8"/>
  <c r="N306" i="10" s="1"/>
  <c r="Y7183" i="8"/>
  <c r="O306" i="10" s="1"/>
  <c r="Z7183" i="8"/>
  <c r="P306" i="10" s="1"/>
  <c r="T7207" i="8"/>
  <c r="J307" i="10" s="1"/>
  <c r="U7207" i="8"/>
  <c r="K307" i="10" s="1"/>
  <c r="V7207" i="8"/>
  <c r="L307" i="10" s="1"/>
  <c r="W7207" i="8"/>
  <c r="M307" i="10" s="1"/>
  <c r="X7207" i="8"/>
  <c r="N307" i="10" s="1"/>
  <c r="Y7207" i="8"/>
  <c r="O307" i="10" s="1"/>
  <c r="Z7207" i="8"/>
  <c r="P307" i="10" s="1"/>
  <c r="T7231" i="8"/>
  <c r="J308" i="10" s="1"/>
  <c r="U7231" i="8"/>
  <c r="K308" i="10" s="1"/>
  <c r="V7231" i="8"/>
  <c r="L308" i="10" s="1"/>
  <c r="W7231" i="8"/>
  <c r="M308" i="10" s="1"/>
  <c r="X7231" i="8"/>
  <c r="N308" i="10" s="1"/>
  <c r="Y7231" i="8"/>
  <c r="O308" i="10" s="1"/>
  <c r="Z7231" i="8"/>
  <c r="P308" i="10" s="1"/>
  <c r="T7255" i="8"/>
  <c r="J309" i="10" s="1"/>
  <c r="U7255" i="8"/>
  <c r="K309" i="10" s="1"/>
  <c r="V7255" i="8"/>
  <c r="L309" i="10" s="1"/>
  <c r="W7255" i="8"/>
  <c r="M309" i="10" s="1"/>
  <c r="X7255" i="8"/>
  <c r="N309" i="10" s="1"/>
  <c r="Y7255" i="8"/>
  <c r="O309" i="10" s="1"/>
  <c r="Z7255" i="8"/>
  <c r="P309" i="10" s="1"/>
  <c r="T7279" i="8"/>
  <c r="J310" i="10" s="1"/>
  <c r="U7279" i="8"/>
  <c r="K310" i="10" s="1"/>
  <c r="V7279" i="8"/>
  <c r="L310" i="10" s="1"/>
  <c r="W7279" i="8"/>
  <c r="M310" i="10" s="1"/>
  <c r="X7279" i="8"/>
  <c r="N310" i="10" s="1"/>
  <c r="Y7279" i="8"/>
  <c r="O310" i="10" s="1"/>
  <c r="Z7279" i="8"/>
  <c r="P310" i="10" s="1"/>
  <c r="T7303" i="8"/>
  <c r="J311" i="10" s="1"/>
  <c r="U7303" i="8"/>
  <c r="K311" i="10" s="1"/>
  <c r="V7303" i="8"/>
  <c r="L311" i="10" s="1"/>
  <c r="W7303" i="8"/>
  <c r="M311" i="10" s="1"/>
  <c r="X7303" i="8"/>
  <c r="N311" i="10" s="1"/>
  <c r="Y7303" i="8"/>
  <c r="O311" i="10" s="1"/>
  <c r="Z7303" i="8"/>
  <c r="P311" i="10" s="1"/>
  <c r="T7327" i="8"/>
  <c r="J312" i="10" s="1"/>
  <c r="U7327" i="8"/>
  <c r="K312" i="10" s="1"/>
  <c r="V7327" i="8"/>
  <c r="L312" i="10" s="1"/>
  <c r="W7327" i="8"/>
  <c r="M312" i="10" s="1"/>
  <c r="X7327" i="8"/>
  <c r="N312" i="10" s="1"/>
  <c r="Y7327" i="8"/>
  <c r="O312" i="10" s="1"/>
  <c r="Z7327" i="8"/>
  <c r="P312" i="10" s="1"/>
  <c r="T7351" i="8"/>
  <c r="J313" i="10" s="1"/>
  <c r="U7351" i="8"/>
  <c r="K313" i="10" s="1"/>
  <c r="V7351" i="8"/>
  <c r="L313" i="10" s="1"/>
  <c r="W7351" i="8"/>
  <c r="M313" i="10" s="1"/>
  <c r="X7351" i="8"/>
  <c r="N313" i="10" s="1"/>
  <c r="Y7351" i="8"/>
  <c r="O313" i="10" s="1"/>
  <c r="Z7351" i="8"/>
  <c r="P313" i="10" s="1"/>
  <c r="T7375" i="8"/>
  <c r="J314" i="10" s="1"/>
  <c r="U7375" i="8"/>
  <c r="K314" i="10" s="1"/>
  <c r="V7375" i="8"/>
  <c r="L314" i="10" s="1"/>
  <c r="W7375" i="8"/>
  <c r="M314" i="10" s="1"/>
  <c r="X7375" i="8"/>
  <c r="N314" i="10" s="1"/>
  <c r="Y7375" i="8"/>
  <c r="O314" i="10" s="1"/>
  <c r="Z7375" i="8"/>
  <c r="P314" i="10" s="1"/>
  <c r="T7399" i="8"/>
  <c r="J315" i="10" s="1"/>
  <c r="U7399" i="8"/>
  <c r="K315" i="10" s="1"/>
  <c r="V7399" i="8"/>
  <c r="L315" i="10" s="1"/>
  <c r="W7399" i="8"/>
  <c r="M315" i="10" s="1"/>
  <c r="X7399" i="8"/>
  <c r="N315" i="10" s="1"/>
  <c r="Y7399" i="8"/>
  <c r="O315" i="10" s="1"/>
  <c r="Z7399" i="8"/>
  <c r="P315" i="10" s="1"/>
  <c r="T7423" i="8"/>
  <c r="J316" i="10" s="1"/>
  <c r="U7423" i="8"/>
  <c r="K316" i="10" s="1"/>
  <c r="V7423" i="8"/>
  <c r="L316" i="10" s="1"/>
  <c r="W7423" i="8"/>
  <c r="M316" i="10" s="1"/>
  <c r="X7423" i="8"/>
  <c r="N316" i="10" s="1"/>
  <c r="Y7423" i="8"/>
  <c r="O316" i="10" s="1"/>
  <c r="Z7423" i="8"/>
  <c r="P316" i="10" s="1"/>
  <c r="T7447" i="8"/>
  <c r="J317" i="10" s="1"/>
  <c r="U7447" i="8"/>
  <c r="K317" i="10" s="1"/>
  <c r="V7447" i="8"/>
  <c r="L317" i="10" s="1"/>
  <c r="W7447" i="8"/>
  <c r="M317" i="10" s="1"/>
  <c r="X7447" i="8"/>
  <c r="N317" i="10" s="1"/>
  <c r="Y7447" i="8"/>
  <c r="O317" i="10" s="1"/>
  <c r="Z7447" i="8"/>
  <c r="P317" i="10" s="1"/>
  <c r="T7471" i="8"/>
  <c r="J318" i="10" s="1"/>
  <c r="U7471" i="8"/>
  <c r="K318" i="10" s="1"/>
  <c r="V7471" i="8"/>
  <c r="L318" i="10" s="1"/>
  <c r="W7471" i="8"/>
  <c r="M318" i="10" s="1"/>
  <c r="X7471" i="8"/>
  <c r="N318" i="10" s="1"/>
  <c r="Y7471" i="8"/>
  <c r="O318" i="10" s="1"/>
  <c r="Z7471" i="8"/>
  <c r="P318" i="10" s="1"/>
  <c r="T7495" i="8"/>
  <c r="J319" i="10" s="1"/>
  <c r="U7495" i="8"/>
  <c r="K319" i="10" s="1"/>
  <c r="V7495" i="8"/>
  <c r="L319" i="10" s="1"/>
  <c r="W7495" i="8"/>
  <c r="M319" i="10" s="1"/>
  <c r="X7495" i="8"/>
  <c r="N319" i="10" s="1"/>
  <c r="Y7495" i="8"/>
  <c r="O319" i="10" s="1"/>
  <c r="Z7495" i="8"/>
  <c r="P319" i="10" s="1"/>
  <c r="T7519" i="8"/>
  <c r="J320" i="10" s="1"/>
  <c r="U7519" i="8"/>
  <c r="K320" i="10" s="1"/>
  <c r="V7519" i="8"/>
  <c r="L320" i="10" s="1"/>
  <c r="W7519" i="8"/>
  <c r="M320" i="10" s="1"/>
  <c r="X7519" i="8"/>
  <c r="N320" i="10" s="1"/>
  <c r="Y7519" i="8"/>
  <c r="O320" i="10" s="1"/>
  <c r="Z7519" i="8"/>
  <c r="P320" i="10" s="1"/>
  <c r="T7543" i="8"/>
  <c r="J321" i="10" s="1"/>
  <c r="U7543" i="8"/>
  <c r="K321" i="10" s="1"/>
  <c r="V7543" i="8"/>
  <c r="L321" i="10" s="1"/>
  <c r="W7543" i="8"/>
  <c r="M321" i="10" s="1"/>
  <c r="X7543" i="8"/>
  <c r="N321" i="10" s="1"/>
  <c r="Y7543" i="8"/>
  <c r="O321" i="10" s="1"/>
  <c r="Z7543" i="8"/>
  <c r="P321" i="10" s="1"/>
  <c r="T7567" i="8"/>
  <c r="J322" i="10" s="1"/>
  <c r="U7567" i="8"/>
  <c r="K322" i="10" s="1"/>
  <c r="V7567" i="8"/>
  <c r="L322" i="10" s="1"/>
  <c r="W7567" i="8"/>
  <c r="M322" i="10" s="1"/>
  <c r="X7567" i="8"/>
  <c r="N322" i="10" s="1"/>
  <c r="Y7567" i="8"/>
  <c r="O322" i="10" s="1"/>
  <c r="Z7567" i="8"/>
  <c r="P322" i="10" s="1"/>
  <c r="T7591" i="8"/>
  <c r="J323" i="10" s="1"/>
  <c r="U7591" i="8"/>
  <c r="K323" i="10" s="1"/>
  <c r="V7591" i="8"/>
  <c r="L323" i="10" s="1"/>
  <c r="W7591" i="8"/>
  <c r="M323" i="10" s="1"/>
  <c r="X7591" i="8"/>
  <c r="N323" i="10" s="1"/>
  <c r="Y7591" i="8"/>
  <c r="O323" i="10" s="1"/>
  <c r="Z7591" i="8"/>
  <c r="P323" i="10" s="1"/>
  <c r="T7615" i="8"/>
  <c r="J324" i="10" s="1"/>
  <c r="U7615" i="8"/>
  <c r="K324" i="10" s="1"/>
  <c r="V7615" i="8"/>
  <c r="L324" i="10" s="1"/>
  <c r="W7615" i="8"/>
  <c r="M324" i="10" s="1"/>
  <c r="X7615" i="8"/>
  <c r="N324" i="10" s="1"/>
  <c r="Y7615" i="8"/>
  <c r="O324" i="10" s="1"/>
  <c r="Z7615" i="8"/>
  <c r="P324" i="10" s="1"/>
  <c r="T7639" i="8"/>
  <c r="J325" i="10" s="1"/>
  <c r="U7639" i="8"/>
  <c r="K325" i="10" s="1"/>
  <c r="V7639" i="8"/>
  <c r="L325" i="10" s="1"/>
  <c r="W7639" i="8"/>
  <c r="M325" i="10" s="1"/>
  <c r="X7639" i="8"/>
  <c r="N325" i="10" s="1"/>
  <c r="Y7639" i="8"/>
  <c r="O325" i="10" s="1"/>
  <c r="Z7639" i="8"/>
  <c r="P325" i="10" s="1"/>
  <c r="T7663" i="8"/>
  <c r="J326" i="10" s="1"/>
  <c r="U7663" i="8"/>
  <c r="K326" i="10" s="1"/>
  <c r="V7663" i="8"/>
  <c r="L326" i="10" s="1"/>
  <c r="W7663" i="8"/>
  <c r="M326" i="10" s="1"/>
  <c r="X7663" i="8"/>
  <c r="N326" i="10" s="1"/>
  <c r="Y7663" i="8"/>
  <c r="O326" i="10" s="1"/>
  <c r="Z7663" i="8"/>
  <c r="P326" i="10" s="1"/>
  <c r="T7687" i="8"/>
  <c r="J327" i="10" s="1"/>
  <c r="U7687" i="8"/>
  <c r="K327" i="10" s="1"/>
  <c r="V7687" i="8"/>
  <c r="L327" i="10" s="1"/>
  <c r="W7687" i="8"/>
  <c r="M327" i="10" s="1"/>
  <c r="X7687" i="8"/>
  <c r="N327" i="10" s="1"/>
  <c r="Y7687" i="8"/>
  <c r="O327" i="10" s="1"/>
  <c r="Z7687" i="8"/>
  <c r="P327" i="10" s="1"/>
  <c r="T7711" i="8"/>
  <c r="J328" i="10" s="1"/>
  <c r="U7711" i="8"/>
  <c r="K328" i="10" s="1"/>
  <c r="V7711" i="8"/>
  <c r="L328" i="10" s="1"/>
  <c r="W7711" i="8"/>
  <c r="M328" i="10" s="1"/>
  <c r="X7711" i="8"/>
  <c r="N328" i="10" s="1"/>
  <c r="Y7711" i="8"/>
  <c r="O328" i="10" s="1"/>
  <c r="Z7711" i="8"/>
  <c r="P328" i="10" s="1"/>
  <c r="T7735" i="8"/>
  <c r="J329" i="10" s="1"/>
  <c r="U7735" i="8"/>
  <c r="K329" i="10" s="1"/>
  <c r="V7735" i="8"/>
  <c r="L329" i="10" s="1"/>
  <c r="W7735" i="8"/>
  <c r="M329" i="10" s="1"/>
  <c r="X7735" i="8"/>
  <c r="N329" i="10" s="1"/>
  <c r="Y7735" i="8"/>
  <c r="O329" i="10" s="1"/>
  <c r="Z7735" i="8"/>
  <c r="P329" i="10" s="1"/>
  <c r="T7759" i="8"/>
  <c r="J330" i="10" s="1"/>
  <c r="U7759" i="8"/>
  <c r="K330" i="10" s="1"/>
  <c r="V7759" i="8"/>
  <c r="L330" i="10" s="1"/>
  <c r="W7759" i="8"/>
  <c r="M330" i="10" s="1"/>
  <c r="X7759" i="8"/>
  <c r="N330" i="10" s="1"/>
  <c r="Y7759" i="8"/>
  <c r="O330" i="10" s="1"/>
  <c r="Z7759" i="8"/>
  <c r="P330" i="10" s="1"/>
  <c r="T7783" i="8"/>
  <c r="J331" i="10" s="1"/>
  <c r="U7783" i="8"/>
  <c r="K331" i="10" s="1"/>
  <c r="V7783" i="8"/>
  <c r="L331" i="10" s="1"/>
  <c r="W7783" i="8"/>
  <c r="M331" i="10" s="1"/>
  <c r="X7783" i="8"/>
  <c r="N331" i="10" s="1"/>
  <c r="Y7783" i="8"/>
  <c r="O331" i="10" s="1"/>
  <c r="Z7783" i="8"/>
  <c r="P331" i="10" s="1"/>
  <c r="T7807" i="8"/>
  <c r="J332" i="10" s="1"/>
  <c r="U7807" i="8"/>
  <c r="K332" i="10" s="1"/>
  <c r="V7807" i="8"/>
  <c r="L332" i="10" s="1"/>
  <c r="W7807" i="8"/>
  <c r="M332" i="10" s="1"/>
  <c r="X7807" i="8"/>
  <c r="N332" i="10" s="1"/>
  <c r="Y7807" i="8"/>
  <c r="O332" i="10" s="1"/>
  <c r="Z7807" i="8"/>
  <c r="P332" i="10" s="1"/>
  <c r="T7831" i="8"/>
  <c r="J333" i="10" s="1"/>
  <c r="U7831" i="8"/>
  <c r="K333" i="10" s="1"/>
  <c r="V7831" i="8"/>
  <c r="L333" i="10" s="1"/>
  <c r="W7831" i="8"/>
  <c r="M333" i="10" s="1"/>
  <c r="X7831" i="8"/>
  <c r="N333" i="10" s="1"/>
  <c r="Y7831" i="8"/>
  <c r="O333" i="10" s="1"/>
  <c r="Z7831" i="8"/>
  <c r="P333" i="10" s="1"/>
  <c r="T7855" i="8"/>
  <c r="J334" i="10" s="1"/>
  <c r="U7855" i="8"/>
  <c r="K334" i="10" s="1"/>
  <c r="V7855" i="8"/>
  <c r="L334" i="10" s="1"/>
  <c r="W7855" i="8"/>
  <c r="M334" i="10" s="1"/>
  <c r="X7855" i="8"/>
  <c r="N334" i="10" s="1"/>
  <c r="Y7855" i="8"/>
  <c r="O334" i="10" s="1"/>
  <c r="Z7855" i="8"/>
  <c r="P334" i="10" s="1"/>
  <c r="T7879" i="8"/>
  <c r="J335" i="10" s="1"/>
  <c r="U7879" i="8"/>
  <c r="K335" i="10" s="1"/>
  <c r="V7879" i="8"/>
  <c r="L335" i="10" s="1"/>
  <c r="W7879" i="8"/>
  <c r="M335" i="10" s="1"/>
  <c r="X7879" i="8"/>
  <c r="N335" i="10" s="1"/>
  <c r="Y7879" i="8"/>
  <c r="O335" i="10" s="1"/>
  <c r="Z7879" i="8"/>
  <c r="P335" i="10" s="1"/>
  <c r="T7903" i="8"/>
  <c r="J336" i="10" s="1"/>
  <c r="U7903" i="8"/>
  <c r="K336" i="10" s="1"/>
  <c r="V7903" i="8"/>
  <c r="L336" i="10" s="1"/>
  <c r="W7903" i="8"/>
  <c r="M336" i="10" s="1"/>
  <c r="X7903" i="8"/>
  <c r="N336" i="10" s="1"/>
  <c r="Y7903" i="8"/>
  <c r="O336" i="10" s="1"/>
  <c r="Z7903" i="8"/>
  <c r="P336" i="10" s="1"/>
  <c r="T7927" i="8"/>
  <c r="J337" i="10" s="1"/>
  <c r="U7927" i="8"/>
  <c r="K337" i="10" s="1"/>
  <c r="V7927" i="8"/>
  <c r="L337" i="10" s="1"/>
  <c r="W7927" i="8"/>
  <c r="M337" i="10" s="1"/>
  <c r="X7927" i="8"/>
  <c r="N337" i="10" s="1"/>
  <c r="Y7927" i="8"/>
  <c r="O337" i="10" s="1"/>
  <c r="Z7927" i="8"/>
  <c r="P337" i="10" s="1"/>
  <c r="T7951" i="8"/>
  <c r="J338" i="10" s="1"/>
  <c r="U7951" i="8"/>
  <c r="K338" i="10" s="1"/>
  <c r="V7951" i="8"/>
  <c r="L338" i="10" s="1"/>
  <c r="W7951" i="8"/>
  <c r="M338" i="10" s="1"/>
  <c r="X7951" i="8"/>
  <c r="N338" i="10" s="1"/>
  <c r="Y7951" i="8"/>
  <c r="O338" i="10" s="1"/>
  <c r="Z7951" i="8"/>
  <c r="P338" i="10" s="1"/>
  <c r="T7975" i="8"/>
  <c r="J339" i="10" s="1"/>
  <c r="U7975" i="8"/>
  <c r="K339" i="10" s="1"/>
  <c r="V7975" i="8"/>
  <c r="L339" i="10" s="1"/>
  <c r="W7975" i="8"/>
  <c r="M339" i="10" s="1"/>
  <c r="X7975" i="8"/>
  <c r="N339" i="10" s="1"/>
  <c r="Y7975" i="8"/>
  <c r="O339" i="10" s="1"/>
  <c r="Z7975" i="8"/>
  <c r="P339" i="10" s="1"/>
  <c r="T7999" i="8"/>
  <c r="J340" i="10" s="1"/>
  <c r="U7999" i="8"/>
  <c r="K340" i="10" s="1"/>
  <c r="V7999" i="8"/>
  <c r="L340" i="10" s="1"/>
  <c r="W7999" i="8"/>
  <c r="M340" i="10" s="1"/>
  <c r="X7999" i="8"/>
  <c r="N340" i="10" s="1"/>
  <c r="Y7999" i="8"/>
  <c r="O340" i="10" s="1"/>
  <c r="Z7999" i="8"/>
  <c r="P340" i="10" s="1"/>
  <c r="T8023" i="8"/>
  <c r="J341" i="10" s="1"/>
  <c r="U8023" i="8"/>
  <c r="K341" i="10" s="1"/>
  <c r="V8023" i="8"/>
  <c r="L341" i="10" s="1"/>
  <c r="W8023" i="8"/>
  <c r="M341" i="10" s="1"/>
  <c r="X8023" i="8"/>
  <c r="N341" i="10" s="1"/>
  <c r="Y8023" i="8"/>
  <c r="O341" i="10" s="1"/>
  <c r="Z8023" i="8"/>
  <c r="P341" i="10" s="1"/>
  <c r="T8047" i="8"/>
  <c r="J342" i="10" s="1"/>
  <c r="U8047" i="8"/>
  <c r="K342" i="10" s="1"/>
  <c r="V8047" i="8"/>
  <c r="L342" i="10" s="1"/>
  <c r="W8047" i="8"/>
  <c r="M342" i="10" s="1"/>
  <c r="X8047" i="8"/>
  <c r="N342" i="10" s="1"/>
  <c r="Y8047" i="8"/>
  <c r="O342" i="10" s="1"/>
  <c r="Z8047" i="8"/>
  <c r="P342" i="10" s="1"/>
  <c r="T8071" i="8"/>
  <c r="J343" i="10" s="1"/>
  <c r="U8071" i="8"/>
  <c r="K343" i="10" s="1"/>
  <c r="V8071" i="8"/>
  <c r="L343" i="10" s="1"/>
  <c r="W8071" i="8"/>
  <c r="M343" i="10" s="1"/>
  <c r="X8071" i="8"/>
  <c r="N343" i="10" s="1"/>
  <c r="Y8071" i="8"/>
  <c r="O343" i="10" s="1"/>
  <c r="Z8071" i="8"/>
  <c r="P343" i="10" s="1"/>
  <c r="T8095" i="8"/>
  <c r="J344" i="10" s="1"/>
  <c r="U8095" i="8"/>
  <c r="K344" i="10" s="1"/>
  <c r="V8095" i="8"/>
  <c r="L344" i="10" s="1"/>
  <c r="W8095" i="8"/>
  <c r="M344" i="10" s="1"/>
  <c r="X8095" i="8"/>
  <c r="N344" i="10" s="1"/>
  <c r="Y8095" i="8"/>
  <c r="O344" i="10" s="1"/>
  <c r="Z8095" i="8"/>
  <c r="P344" i="10" s="1"/>
  <c r="T8119" i="8"/>
  <c r="J345" i="10" s="1"/>
  <c r="U8119" i="8"/>
  <c r="K345" i="10" s="1"/>
  <c r="V8119" i="8"/>
  <c r="L345" i="10" s="1"/>
  <c r="W8119" i="8"/>
  <c r="M345" i="10" s="1"/>
  <c r="X8119" i="8"/>
  <c r="N345" i="10" s="1"/>
  <c r="Y8119" i="8"/>
  <c r="O345" i="10" s="1"/>
  <c r="Z8119" i="8"/>
  <c r="P345" i="10" s="1"/>
  <c r="T8143" i="8"/>
  <c r="J346" i="10" s="1"/>
  <c r="U8143" i="8"/>
  <c r="K346" i="10" s="1"/>
  <c r="V8143" i="8"/>
  <c r="L346" i="10" s="1"/>
  <c r="W8143" i="8"/>
  <c r="M346" i="10" s="1"/>
  <c r="X8143" i="8"/>
  <c r="N346" i="10" s="1"/>
  <c r="Y8143" i="8"/>
  <c r="O346" i="10" s="1"/>
  <c r="Z8143" i="8"/>
  <c r="P346" i="10" s="1"/>
  <c r="T8167" i="8"/>
  <c r="J347" i="10" s="1"/>
  <c r="U8167" i="8"/>
  <c r="K347" i="10" s="1"/>
  <c r="V8167" i="8"/>
  <c r="L347" i="10" s="1"/>
  <c r="W8167" i="8"/>
  <c r="M347" i="10" s="1"/>
  <c r="X8167" i="8"/>
  <c r="N347" i="10" s="1"/>
  <c r="Y8167" i="8"/>
  <c r="O347" i="10" s="1"/>
  <c r="Z8167" i="8"/>
  <c r="P347" i="10" s="1"/>
  <c r="T8191" i="8"/>
  <c r="J348" i="10" s="1"/>
  <c r="U8191" i="8"/>
  <c r="K348" i="10" s="1"/>
  <c r="V8191" i="8"/>
  <c r="L348" i="10" s="1"/>
  <c r="W8191" i="8"/>
  <c r="M348" i="10" s="1"/>
  <c r="X8191" i="8"/>
  <c r="N348" i="10" s="1"/>
  <c r="Y8191" i="8"/>
  <c r="O348" i="10" s="1"/>
  <c r="Z8191" i="8"/>
  <c r="P348" i="10" s="1"/>
  <c r="T8215" i="8"/>
  <c r="J349" i="10" s="1"/>
  <c r="U8215" i="8"/>
  <c r="K349" i="10" s="1"/>
  <c r="V8215" i="8"/>
  <c r="L349" i="10" s="1"/>
  <c r="W8215" i="8"/>
  <c r="M349" i="10" s="1"/>
  <c r="X8215" i="8"/>
  <c r="N349" i="10" s="1"/>
  <c r="Y8215" i="8"/>
  <c r="O349" i="10" s="1"/>
  <c r="Z8215" i="8"/>
  <c r="P349" i="10" s="1"/>
  <c r="T8239" i="8"/>
  <c r="J350" i="10" s="1"/>
  <c r="U8239" i="8"/>
  <c r="K350" i="10" s="1"/>
  <c r="V8239" i="8"/>
  <c r="L350" i="10" s="1"/>
  <c r="W8239" i="8"/>
  <c r="M350" i="10" s="1"/>
  <c r="X8239" i="8"/>
  <c r="N350" i="10" s="1"/>
  <c r="Y8239" i="8"/>
  <c r="O350" i="10" s="1"/>
  <c r="Z8239" i="8"/>
  <c r="P350" i="10" s="1"/>
  <c r="T8263" i="8"/>
  <c r="J351" i="10" s="1"/>
  <c r="U8263" i="8"/>
  <c r="K351" i="10" s="1"/>
  <c r="V8263" i="8"/>
  <c r="L351" i="10" s="1"/>
  <c r="W8263" i="8"/>
  <c r="M351" i="10" s="1"/>
  <c r="X8263" i="8"/>
  <c r="N351" i="10" s="1"/>
  <c r="Y8263" i="8"/>
  <c r="O351" i="10" s="1"/>
  <c r="Z8263" i="8"/>
  <c r="P351" i="10" s="1"/>
  <c r="T8287" i="8"/>
  <c r="J352" i="10" s="1"/>
  <c r="U8287" i="8"/>
  <c r="K352" i="10" s="1"/>
  <c r="V8287" i="8"/>
  <c r="L352" i="10" s="1"/>
  <c r="W8287" i="8"/>
  <c r="M352" i="10" s="1"/>
  <c r="X8287" i="8"/>
  <c r="N352" i="10" s="1"/>
  <c r="Y8287" i="8"/>
  <c r="O352" i="10" s="1"/>
  <c r="Z8287" i="8"/>
  <c r="P352" i="10" s="1"/>
  <c r="T8311" i="8"/>
  <c r="J353" i="10" s="1"/>
  <c r="U8311" i="8"/>
  <c r="K353" i="10" s="1"/>
  <c r="V8311" i="8"/>
  <c r="L353" i="10" s="1"/>
  <c r="W8311" i="8"/>
  <c r="M353" i="10" s="1"/>
  <c r="X8311" i="8"/>
  <c r="N353" i="10" s="1"/>
  <c r="Y8311" i="8"/>
  <c r="O353" i="10" s="1"/>
  <c r="Z8311" i="8"/>
  <c r="P353" i="10" s="1"/>
  <c r="T8335" i="8"/>
  <c r="J354" i="10" s="1"/>
  <c r="U8335" i="8"/>
  <c r="K354" i="10" s="1"/>
  <c r="V8335" i="8"/>
  <c r="L354" i="10" s="1"/>
  <c r="W8335" i="8"/>
  <c r="M354" i="10" s="1"/>
  <c r="X8335" i="8"/>
  <c r="N354" i="10" s="1"/>
  <c r="Y8335" i="8"/>
  <c r="O354" i="10" s="1"/>
  <c r="Z8335" i="8"/>
  <c r="P354" i="10" s="1"/>
  <c r="T8359" i="8"/>
  <c r="J355" i="10" s="1"/>
  <c r="U8359" i="8"/>
  <c r="K355" i="10" s="1"/>
  <c r="V8359" i="8"/>
  <c r="L355" i="10" s="1"/>
  <c r="W8359" i="8"/>
  <c r="M355" i="10" s="1"/>
  <c r="X8359" i="8"/>
  <c r="N355" i="10" s="1"/>
  <c r="Y8359" i="8"/>
  <c r="O355" i="10" s="1"/>
  <c r="Z8359" i="8"/>
  <c r="P355" i="10" s="1"/>
  <c r="T8383" i="8"/>
  <c r="J356" i="10" s="1"/>
  <c r="U8383" i="8"/>
  <c r="K356" i="10" s="1"/>
  <c r="V8383" i="8"/>
  <c r="L356" i="10" s="1"/>
  <c r="W8383" i="8"/>
  <c r="M356" i="10" s="1"/>
  <c r="X8383" i="8"/>
  <c r="N356" i="10" s="1"/>
  <c r="Y8383" i="8"/>
  <c r="O356" i="10" s="1"/>
  <c r="Z8383" i="8"/>
  <c r="P356" i="10" s="1"/>
  <c r="T8407" i="8"/>
  <c r="J357" i="10" s="1"/>
  <c r="U8407" i="8"/>
  <c r="K357" i="10" s="1"/>
  <c r="V8407" i="8"/>
  <c r="L357" i="10" s="1"/>
  <c r="W8407" i="8"/>
  <c r="M357" i="10" s="1"/>
  <c r="X8407" i="8"/>
  <c r="N357" i="10" s="1"/>
  <c r="Y8407" i="8"/>
  <c r="O357" i="10" s="1"/>
  <c r="Z8407" i="8"/>
  <c r="P357" i="10" s="1"/>
  <c r="T8431" i="8"/>
  <c r="J358" i="10" s="1"/>
  <c r="U8431" i="8"/>
  <c r="K358" i="10" s="1"/>
  <c r="V8431" i="8"/>
  <c r="L358" i="10" s="1"/>
  <c r="W8431" i="8"/>
  <c r="M358" i="10" s="1"/>
  <c r="X8431" i="8"/>
  <c r="N358" i="10" s="1"/>
  <c r="Y8431" i="8"/>
  <c r="O358" i="10" s="1"/>
  <c r="Z8431" i="8"/>
  <c r="P358" i="10" s="1"/>
  <c r="T8455" i="8"/>
  <c r="J359" i="10" s="1"/>
  <c r="U8455" i="8"/>
  <c r="K359" i="10" s="1"/>
  <c r="V8455" i="8"/>
  <c r="L359" i="10" s="1"/>
  <c r="W8455" i="8"/>
  <c r="M359" i="10" s="1"/>
  <c r="X8455" i="8"/>
  <c r="N359" i="10" s="1"/>
  <c r="Y8455" i="8"/>
  <c r="O359" i="10" s="1"/>
  <c r="Z8455" i="8"/>
  <c r="P359" i="10" s="1"/>
  <c r="T8479" i="8"/>
  <c r="J360" i="10" s="1"/>
  <c r="U8479" i="8"/>
  <c r="K360" i="10" s="1"/>
  <c r="V8479" i="8"/>
  <c r="L360" i="10" s="1"/>
  <c r="W8479" i="8"/>
  <c r="M360" i="10" s="1"/>
  <c r="X8479" i="8"/>
  <c r="N360" i="10" s="1"/>
  <c r="Y8479" i="8"/>
  <c r="O360" i="10" s="1"/>
  <c r="Z8479" i="8"/>
  <c r="P360" i="10" s="1"/>
  <c r="T8503" i="8"/>
  <c r="J361" i="10" s="1"/>
  <c r="U8503" i="8"/>
  <c r="K361" i="10" s="1"/>
  <c r="V8503" i="8"/>
  <c r="L361" i="10" s="1"/>
  <c r="W8503" i="8"/>
  <c r="M361" i="10" s="1"/>
  <c r="X8503" i="8"/>
  <c r="N361" i="10" s="1"/>
  <c r="Y8503" i="8"/>
  <c r="O361" i="10" s="1"/>
  <c r="Z8503" i="8"/>
  <c r="P361" i="10" s="1"/>
  <c r="T8527" i="8"/>
  <c r="J362" i="10" s="1"/>
  <c r="U8527" i="8"/>
  <c r="K362" i="10" s="1"/>
  <c r="V8527" i="8"/>
  <c r="L362" i="10" s="1"/>
  <c r="W8527" i="8"/>
  <c r="M362" i="10" s="1"/>
  <c r="X8527" i="8"/>
  <c r="N362" i="10" s="1"/>
  <c r="Y8527" i="8"/>
  <c r="O362" i="10" s="1"/>
  <c r="Z8527" i="8"/>
  <c r="P362" i="10" s="1"/>
  <c r="T8551" i="8"/>
  <c r="J363" i="10" s="1"/>
  <c r="U8551" i="8"/>
  <c r="K363" i="10" s="1"/>
  <c r="V8551" i="8"/>
  <c r="L363" i="10" s="1"/>
  <c r="W8551" i="8"/>
  <c r="M363" i="10" s="1"/>
  <c r="X8551" i="8"/>
  <c r="N363" i="10" s="1"/>
  <c r="Y8551" i="8"/>
  <c r="O363" i="10" s="1"/>
  <c r="Z8551" i="8"/>
  <c r="P363" i="10" s="1"/>
  <c r="T8575" i="8"/>
  <c r="J364" i="10" s="1"/>
  <c r="U8575" i="8"/>
  <c r="K364" i="10" s="1"/>
  <c r="V8575" i="8"/>
  <c r="L364" i="10" s="1"/>
  <c r="W8575" i="8"/>
  <c r="M364" i="10" s="1"/>
  <c r="X8575" i="8"/>
  <c r="N364" i="10" s="1"/>
  <c r="Y8575" i="8"/>
  <c r="O364" i="10" s="1"/>
  <c r="Z8575" i="8"/>
  <c r="P364" i="10" s="1"/>
  <c r="T8599" i="8"/>
  <c r="J365" i="10" s="1"/>
  <c r="U8599" i="8"/>
  <c r="K365" i="10" s="1"/>
  <c r="V8599" i="8"/>
  <c r="L365" i="10" s="1"/>
  <c r="W8599" i="8"/>
  <c r="M365" i="10" s="1"/>
  <c r="X8599" i="8"/>
  <c r="N365" i="10" s="1"/>
  <c r="Y8599" i="8"/>
  <c r="O365" i="10" s="1"/>
  <c r="Z8599" i="8"/>
  <c r="P365" i="10" s="1"/>
  <c r="T8623" i="8"/>
  <c r="J366" i="10" s="1"/>
  <c r="U8623" i="8"/>
  <c r="K366" i="10" s="1"/>
  <c r="V8623" i="8"/>
  <c r="L366" i="10" s="1"/>
  <c r="W8623" i="8"/>
  <c r="M366" i="10" s="1"/>
  <c r="X8623" i="8"/>
  <c r="N366" i="10" s="1"/>
  <c r="Y8623" i="8"/>
  <c r="O366" i="10" s="1"/>
  <c r="Z8623" i="8"/>
  <c r="P366" i="10" s="1"/>
  <c r="T8647" i="8"/>
  <c r="J367" i="10" s="1"/>
  <c r="U8647" i="8"/>
  <c r="K367" i="10" s="1"/>
  <c r="V8647" i="8"/>
  <c r="L367" i="10" s="1"/>
  <c r="W8647" i="8"/>
  <c r="M367" i="10" s="1"/>
  <c r="X8647" i="8"/>
  <c r="N367" i="10" s="1"/>
  <c r="Y8647" i="8"/>
  <c r="O367" i="10" s="1"/>
  <c r="Z8647" i="8"/>
  <c r="P367" i="10" s="1"/>
  <c r="T8671" i="8"/>
  <c r="J368" i="10" s="1"/>
  <c r="U8671" i="8"/>
  <c r="K368" i="10" s="1"/>
  <c r="V8671" i="8"/>
  <c r="L368" i="10" s="1"/>
  <c r="W8671" i="8"/>
  <c r="M368" i="10" s="1"/>
  <c r="X8671" i="8"/>
  <c r="N368" i="10" s="1"/>
  <c r="Y8671" i="8"/>
  <c r="O368" i="10" s="1"/>
  <c r="Z8671" i="8"/>
  <c r="P368" i="10" s="1"/>
  <c r="T8695" i="8"/>
  <c r="J369" i="10" s="1"/>
  <c r="U8695" i="8"/>
  <c r="K369" i="10" s="1"/>
  <c r="V8695" i="8"/>
  <c r="L369" i="10" s="1"/>
  <c r="W8695" i="8"/>
  <c r="M369" i="10" s="1"/>
  <c r="X8695" i="8"/>
  <c r="N369" i="10" s="1"/>
  <c r="Y8695" i="8"/>
  <c r="O369" i="10" s="1"/>
  <c r="Z8695" i="8"/>
  <c r="P369" i="10" s="1"/>
  <c r="T8719" i="8"/>
  <c r="J370" i="10" s="1"/>
  <c r="U8719" i="8"/>
  <c r="K370" i="10" s="1"/>
  <c r="V8719" i="8"/>
  <c r="L370" i="10" s="1"/>
  <c r="W8719" i="8"/>
  <c r="M370" i="10" s="1"/>
  <c r="X8719" i="8"/>
  <c r="N370" i="10" s="1"/>
  <c r="Y8719" i="8"/>
  <c r="O370" i="10" s="1"/>
  <c r="Z8719" i="8"/>
  <c r="P370" i="10" s="1"/>
  <c r="T8743" i="8"/>
  <c r="J371" i="10" s="1"/>
  <c r="U8743" i="8"/>
  <c r="K371" i="10" s="1"/>
  <c r="V8743" i="8"/>
  <c r="L371" i="10" s="1"/>
  <c r="W8743" i="8"/>
  <c r="M371" i="10" s="1"/>
  <c r="X8743" i="8"/>
  <c r="N371" i="10" s="1"/>
  <c r="Y8743" i="8"/>
  <c r="O371" i="10" s="1"/>
  <c r="Z8743" i="8"/>
  <c r="P371" i="10" s="1"/>
  <c r="T8767" i="8"/>
  <c r="J372" i="10" s="1"/>
  <c r="U8767" i="8"/>
  <c r="K372" i="10" s="1"/>
  <c r="V8767" i="8"/>
  <c r="L372" i="10" s="1"/>
  <c r="W8767" i="8"/>
  <c r="M372" i="10" s="1"/>
  <c r="X8767" i="8"/>
  <c r="N372" i="10" s="1"/>
  <c r="Y8767" i="8"/>
  <c r="O372" i="10" s="1"/>
  <c r="Z8767" i="8"/>
  <c r="P372" i="10" s="1"/>
  <c r="T8791" i="8"/>
  <c r="J373" i="10" s="1"/>
  <c r="U8791" i="8"/>
  <c r="K373" i="10" s="1"/>
  <c r="V8791" i="8"/>
  <c r="L373" i="10" s="1"/>
  <c r="W8791" i="8"/>
  <c r="M373" i="10" s="1"/>
  <c r="X8791" i="8"/>
  <c r="N373" i="10" s="1"/>
  <c r="Y8791" i="8"/>
  <c r="O373" i="10" s="1"/>
  <c r="Z8791" i="8"/>
  <c r="P373" i="10" s="1"/>
  <c r="T8815" i="8"/>
  <c r="J374" i="10" s="1"/>
  <c r="U8815" i="8"/>
  <c r="K374" i="10" s="1"/>
  <c r="V8815" i="8"/>
  <c r="L374" i="10" s="1"/>
  <c r="W8815" i="8"/>
  <c r="M374" i="10" s="1"/>
  <c r="X8815" i="8"/>
  <c r="N374" i="10" s="1"/>
  <c r="Y8815" i="8"/>
  <c r="O374" i="10" s="1"/>
  <c r="Z8815" i="8"/>
  <c r="P374" i="10" s="1"/>
  <c r="T8839" i="8"/>
  <c r="J375" i="10" s="1"/>
  <c r="U8839" i="8"/>
  <c r="K375" i="10" s="1"/>
  <c r="V8839" i="8"/>
  <c r="L375" i="10" s="1"/>
  <c r="W8839" i="8"/>
  <c r="M375" i="10" s="1"/>
  <c r="X8839" i="8"/>
  <c r="N375" i="10" s="1"/>
  <c r="Y8839" i="8"/>
  <c r="O375" i="10" s="1"/>
  <c r="Z8839" i="8"/>
  <c r="P375" i="10" s="1"/>
  <c r="T8863" i="8"/>
  <c r="J376" i="10" s="1"/>
  <c r="U8863" i="8"/>
  <c r="K376" i="10" s="1"/>
  <c r="V8863" i="8"/>
  <c r="L376" i="10" s="1"/>
  <c r="W8863" i="8"/>
  <c r="M376" i="10" s="1"/>
  <c r="X8863" i="8"/>
  <c r="N376" i="10" s="1"/>
  <c r="Y8863" i="8"/>
  <c r="O376" i="10" s="1"/>
  <c r="Z8863" i="8"/>
  <c r="P376" i="10" s="1"/>
  <c r="T8887" i="8"/>
  <c r="J377" i="10" s="1"/>
  <c r="U8887" i="8"/>
  <c r="K377" i="10" s="1"/>
  <c r="V8887" i="8"/>
  <c r="L377" i="10" s="1"/>
  <c r="W8887" i="8"/>
  <c r="M377" i="10" s="1"/>
  <c r="X8887" i="8"/>
  <c r="N377" i="10" s="1"/>
  <c r="Y8887" i="8"/>
  <c r="O377" i="10" s="1"/>
  <c r="Z8887" i="8"/>
  <c r="P377" i="10" s="1"/>
  <c r="T8911" i="8"/>
  <c r="J378" i="10" s="1"/>
  <c r="U8911" i="8"/>
  <c r="K378" i="10" s="1"/>
  <c r="V8911" i="8"/>
  <c r="L378" i="10" s="1"/>
  <c r="W8911" i="8"/>
  <c r="M378" i="10" s="1"/>
  <c r="X8911" i="8"/>
  <c r="N378" i="10" s="1"/>
  <c r="Y8911" i="8"/>
  <c r="O378" i="10" s="1"/>
  <c r="Z8911" i="8"/>
  <c r="P378" i="10" s="1"/>
  <c r="T8935" i="8"/>
  <c r="J379" i="10" s="1"/>
  <c r="U8935" i="8"/>
  <c r="K379" i="10" s="1"/>
  <c r="V8935" i="8"/>
  <c r="L379" i="10" s="1"/>
  <c r="W8935" i="8"/>
  <c r="M379" i="10" s="1"/>
  <c r="X8935" i="8"/>
  <c r="N379" i="10" s="1"/>
  <c r="Y8935" i="8"/>
  <c r="O379" i="10" s="1"/>
  <c r="Z8935" i="8"/>
  <c r="P379" i="10" s="1"/>
  <c r="T8959" i="8"/>
  <c r="J380" i="10" s="1"/>
  <c r="U8959" i="8"/>
  <c r="K380" i="10" s="1"/>
  <c r="V8959" i="8"/>
  <c r="L380" i="10" s="1"/>
  <c r="W8959" i="8"/>
  <c r="M380" i="10" s="1"/>
  <c r="X8959" i="8"/>
  <c r="N380" i="10" s="1"/>
  <c r="Y8959" i="8"/>
  <c r="O380" i="10" s="1"/>
  <c r="Z8959" i="8"/>
  <c r="P380" i="10" s="1"/>
  <c r="T8983" i="8"/>
  <c r="J381" i="10" s="1"/>
  <c r="U8983" i="8"/>
  <c r="K381" i="10" s="1"/>
  <c r="V8983" i="8"/>
  <c r="L381" i="10" s="1"/>
  <c r="W8983" i="8"/>
  <c r="M381" i="10" s="1"/>
  <c r="X8983" i="8"/>
  <c r="N381" i="10" s="1"/>
  <c r="Y8983" i="8"/>
  <c r="O381" i="10" s="1"/>
  <c r="Z8983" i="8"/>
  <c r="P381" i="10" s="1"/>
  <c r="T9007" i="8"/>
  <c r="J382" i="10" s="1"/>
  <c r="U9007" i="8"/>
  <c r="K382" i="10" s="1"/>
  <c r="V9007" i="8"/>
  <c r="L382" i="10" s="1"/>
  <c r="W9007" i="8"/>
  <c r="M382" i="10" s="1"/>
  <c r="X9007" i="8"/>
  <c r="N382" i="10" s="1"/>
  <c r="Y9007" i="8"/>
  <c r="O382" i="10" s="1"/>
  <c r="Z9007" i="8"/>
  <c r="P382" i="10" s="1"/>
  <c r="T9031" i="8"/>
  <c r="J383" i="10" s="1"/>
  <c r="U9031" i="8"/>
  <c r="K383" i="10" s="1"/>
  <c r="V9031" i="8"/>
  <c r="L383" i="10" s="1"/>
  <c r="W9031" i="8"/>
  <c r="M383" i="10" s="1"/>
  <c r="X9031" i="8"/>
  <c r="N383" i="10" s="1"/>
  <c r="Y9031" i="8"/>
  <c r="O383" i="10" s="1"/>
  <c r="Z9031" i="8"/>
  <c r="P383" i="10" s="1"/>
  <c r="T9055" i="8"/>
  <c r="J384" i="10" s="1"/>
  <c r="U9055" i="8"/>
  <c r="K384" i="10" s="1"/>
  <c r="V9055" i="8"/>
  <c r="L384" i="10" s="1"/>
  <c r="W9055" i="8"/>
  <c r="M384" i="10" s="1"/>
  <c r="X9055" i="8"/>
  <c r="N384" i="10" s="1"/>
  <c r="Y9055" i="8"/>
  <c r="O384" i="10" s="1"/>
  <c r="Z9055" i="8"/>
  <c r="P384" i="10" s="1"/>
  <c r="T9079" i="8"/>
  <c r="J385" i="10" s="1"/>
  <c r="U9079" i="8"/>
  <c r="K385" i="10" s="1"/>
  <c r="V9079" i="8"/>
  <c r="L385" i="10" s="1"/>
  <c r="W9079" i="8"/>
  <c r="M385" i="10" s="1"/>
  <c r="X9079" i="8"/>
  <c r="N385" i="10" s="1"/>
  <c r="Y9079" i="8"/>
  <c r="O385" i="10" s="1"/>
  <c r="Z9079" i="8"/>
  <c r="P385" i="10" s="1"/>
  <c r="T9103" i="8"/>
  <c r="J386" i="10" s="1"/>
  <c r="U9103" i="8"/>
  <c r="K386" i="10" s="1"/>
  <c r="V9103" i="8"/>
  <c r="L386" i="10" s="1"/>
  <c r="W9103" i="8"/>
  <c r="M386" i="10" s="1"/>
  <c r="X9103" i="8"/>
  <c r="N386" i="10" s="1"/>
  <c r="Y9103" i="8"/>
  <c r="O386" i="10" s="1"/>
  <c r="Z9103" i="8"/>
  <c r="P386" i="10" s="1"/>
  <c r="T9127" i="8"/>
  <c r="J387" i="10" s="1"/>
  <c r="U9127" i="8"/>
  <c r="K387" i="10" s="1"/>
  <c r="V9127" i="8"/>
  <c r="L387" i="10" s="1"/>
  <c r="W9127" i="8"/>
  <c r="M387" i="10" s="1"/>
  <c r="X9127" i="8"/>
  <c r="N387" i="10" s="1"/>
  <c r="Y9127" i="8"/>
  <c r="O387" i="10" s="1"/>
  <c r="Z9127" i="8"/>
  <c r="P387" i="10" s="1"/>
  <c r="T9151" i="8"/>
  <c r="J388" i="10" s="1"/>
  <c r="U9151" i="8"/>
  <c r="K388" i="10" s="1"/>
  <c r="V9151" i="8"/>
  <c r="L388" i="10" s="1"/>
  <c r="W9151" i="8"/>
  <c r="M388" i="10" s="1"/>
  <c r="X9151" i="8"/>
  <c r="N388" i="10" s="1"/>
  <c r="Y9151" i="8"/>
  <c r="O388" i="10" s="1"/>
  <c r="Z9151" i="8"/>
  <c r="P388" i="10" s="1"/>
  <c r="T9175" i="8"/>
  <c r="J389" i="10" s="1"/>
  <c r="U9175" i="8"/>
  <c r="K389" i="10" s="1"/>
  <c r="V9175" i="8"/>
  <c r="L389" i="10" s="1"/>
  <c r="W9175" i="8"/>
  <c r="M389" i="10" s="1"/>
  <c r="X9175" i="8"/>
  <c r="N389" i="10" s="1"/>
  <c r="Y9175" i="8"/>
  <c r="O389" i="10" s="1"/>
  <c r="Z9175" i="8"/>
  <c r="P389" i="10" s="1"/>
  <c r="T9199" i="8"/>
  <c r="J390" i="10" s="1"/>
  <c r="U9199" i="8"/>
  <c r="K390" i="10" s="1"/>
  <c r="V9199" i="8"/>
  <c r="L390" i="10" s="1"/>
  <c r="W9199" i="8"/>
  <c r="M390" i="10" s="1"/>
  <c r="X9199" i="8"/>
  <c r="N390" i="10" s="1"/>
  <c r="Y9199" i="8"/>
  <c r="O390" i="10" s="1"/>
  <c r="Z9199" i="8"/>
  <c r="P390" i="10" s="1"/>
  <c r="T9223" i="8"/>
  <c r="J391" i="10" s="1"/>
  <c r="U9223" i="8"/>
  <c r="K391" i="10" s="1"/>
  <c r="V9223" i="8"/>
  <c r="L391" i="10" s="1"/>
  <c r="W9223" i="8"/>
  <c r="M391" i="10" s="1"/>
  <c r="X9223" i="8"/>
  <c r="N391" i="10" s="1"/>
  <c r="Y9223" i="8"/>
  <c r="O391" i="10" s="1"/>
  <c r="Z9223" i="8"/>
  <c r="P391" i="10" s="1"/>
  <c r="T9247" i="8"/>
  <c r="J392" i="10" s="1"/>
  <c r="U9247" i="8"/>
  <c r="K392" i="10" s="1"/>
  <c r="V9247" i="8"/>
  <c r="L392" i="10" s="1"/>
  <c r="W9247" i="8"/>
  <c r="M392" i="10" s="1"/>
  <c r="X9247" i="8"/>
  <c r="N392" i="10" s="1"/>
  <c r="Y9247" i="8"/>
  <c r="O392" i="10" s="1"/>
  <c r="Z9247" i="8"/>
  <c r="P392" i="10" s="1"/>
  <c r="T9271" i="8"/>
  <c r="J393" i="10" s="1"/>
  <c r="U9271" i="8"/>
  <c r="K393" i="10" s="1"/>
  <c r="V9271" i="8"/>
  <c r="L393" i="10" s="1"/>
  <c r="W9271" i="8"/>
  <c r="M393" i="10" s="1"/>
  <c r="X9271" i="8"/>
  <c r="N393" i="10" s="1"/>
  <c r="Y9271" i="8"/>
  <c r="O393" i="10" s="1"/>
  <c r="Z9271" i="8"/>
  <c r="P393" i="10" s="1"/>
  <c r="T9295" i="8"/>
  <c r="J394" i="10" s="1"/>
  <c r="U9295" i="8"/>
  <c r="K394" i="10" s="1"/>
  <c r="V9295" i="8"/>
  <c r="L394" i="10" s="1"/>
  <c r="W9295" i="8"/>
  <c r="M394" i="10" s="1"/>
  <c r="X9295" i="8"/>
  <c r="N394" i="10" s="1"/>
  <c r="Y9295" i="8"/>
  <c r="O394" i="10" s="1"/>
  <c r="Z9295" i="8"/>
  <c r="P394" i="10" s="1"/>
  <c r="T9319" i="8"/>
  <c r="J395" i="10" s="1"/>
  <c r="U9319" i="8"/>
  <c r="K395" i="10" s="1"/>
  <c r="V9319" i="8"/>
  <c r="L395" i="10" s="1"/>
  <c r="W9319" i="8"/>
  <c r="M395" i="10" s="1"/>
  <c r="X9319" i="8"/>
  <c r="N395" i="10" s="1"/>
  <c r="Y9319" i="8"/>
  <c r="O395" i="10" s="1"/>
  <c r="Z9319" i="8"/>
  <c r="P395" i="10" s="1"/>
  <c r="T9343" i="8"/>
  <c r="J396" i="10" s="1"/>
  <c r="U9343" i="8"/>
  <c r="K396" i="10" s="1"/>
  <c r="V9343" i="8"/>
  <c r="L396" i="10" s="1"/>
  <c r="W9343" i="8"/>
  <c r="M396" i="10" s="1"/>
  <c r="X9343" i="8"/>
  <c r="N396" i="10" s="1"/>
  <c r="Y9343" i="8"/>
  <c r="O396" i="10" s="1"/>
  <c r="Z9343" i="8"/>
  <c r="P396" i="10" s="1"/>
  <c r="T9367" i="8"/>
  <c r="J397" i="10" s="1"/>
  <c r="U9367" i="8"/>
  <c r="K397" i="10" s="1"/>
  <c r="V9367" i="8"/>
  <c r="L397" i="10" s="1"/>
  <c r="W9367" i="8"/>
  <c r="M397" i="10" s="1"/>
  <c r="X9367" i="8"/>
  <c r="N397" i="10" s="1"/>
  <c r="Y9367" i="8"/>
  <c r="O397" i="10" s="1"/>
  <c r="Z9367" i="8"/>
  <c r="P397" i="10" s="1"/>
  <c r="T9391" i="8"/>
  <c r="J398" i="10" s="1"/>
  <c r="U9391" i="8"/>
  <c r="K398" i="10" s="1"/>
  <c r="V9391" i="8"/>
  <c r="L398" i="10" s="1"/>
  <c r="W9391" i="8"/>
  <c r="M398" i="10" s="1"/>
  <c r="X9391" i="8"/>
  <c r="N398" i="10" s="1"/>
  <c r="Y9391" i="8"/>
  <c r="O398" i="10" s="1"/>
  <c r="Z9391" i="8"/>
  <c r="P398" i="10" s="1"/>
  <c r="T9415" i="8"/>
  <c r="J399" i="10" s="1"/>
  <c r="U9415" i="8"/>
  <c r="K399" i="10" s="1"/>
  <c r="V9415" i="8"/>
  <c r="L399" i="10" s="1"/>
  <c r="W9415" i="8"/>
  <c r="M399" i="10" s="1"/>
  <c r="X9415" i="8"/>
  <c r="N399" i="10" s="1"/>
  <c r="Y9415" i="8"/>
  <c r="O399" i="10" s="1"/>
  <c r="Z9415" i="8"/>
  <c r="P399" i="10" s="1"/>
  <c r="T9439" i="8"/>
  <c r="J400" i="10" s="1"/>
  <c r="U9439" i="8"/>
  <c r="K400" i="10" s="1"/>
  <c r="V9439" i="8"/>
  <c r="L400" i="10" s="1"/>
  <c r="W9439" i="8"/>
  <c r="M400" i="10" s="1"/>
  <c r="X9439" i="8"/>
  <c r="N400" i="10" s="1"/>
  <c r="Y9439" i="8"/>
  <c r="O400" i="10" s="1"/>
  <c r="Z9439" i="8"/>
  <c r="P400" i="10" s="1"/>
  <c r="T9463" i="8"/>
  <c r="J401" i="10" s="1"/>
  <c r="U9463" i="8"/>
  <c r="K401" i="10" s="1"/>
  <c r="V9463" i="8"/>
  <c r="L401" i="10" s="1"/>
  <c r="W9463" i="8"/>
  <c r="M401" i="10" s="1"/>
  <c r="X9463" i="8"/>
  <c r="N401" i="10" s="1"/>
  <c r="Y9463" i="8"/>
  <c r="O401" i="10" s="1"/>
  <c r="Z9463" i="8"/>
  <c r="P401" i="10" s="1"/>
  <c r="T9487" i="8"/>
  <c r="J402" i="10" s="1"/>
  <c r="U9487" i="8"/>
  <c r="K402" i="10" s="1"/>
  <c r="V9487" i="8"/>
  <c r="L402" i="10" s="1"/>
  <c r="W9487" i="8"/>
  <c r="M402" i="10" s="1"/>
  <c r="X9487" i="8"/>
  <c r="N402" i="10" s="1"/>
  <c r="Y9487" i="8"/>
  <c r="O402" i="10" s="1"/>
  <c r="Z9487" i="8"/>
  <c r="P402" i="10" s="1"/>
  <c r="T9511" i="8"/>
  <c r="J403" i="10" s="1"/>
  <c r="U9511" i="8"/>
  <c r="K403" i="10" s="1"/>
  <c r="V9511" i="8"/>
  <c r="L403" i="10" s="1"/>
  <c r="W9511" i="8"/>
  <c r="M403" i="10" s="1"/>
  <c r="X9511" i="8"/>
  <c r="N403" i="10" s="1"/>
  <c r="Y9511" i="8"/>
  <c r="O403" i="10" s="1"/>
  <c r="Z9511" i="8"/>
  <c r="P403" i="10" s="1"/>
  <c r="T9535" i="8"/>
  <c r="J404" i="10" s="1"/>
  <c r="U9535" i="8"/>
  <c r="K404" i="10" s="1"/>
  <c r="V9535" i="8"/>
  <c r="L404" i="10" s="1"/>
  <c r="W9535" i="8"/>
  <c r="M404" i="10" s="1"/>
  <c r="X9535" i="8"/>
  <c r="N404" i="10" s="1"/>
  <c r="Y9535" i="8"/>
  <c r="O404" i="10" s="1"/>
  <c r="Z9535" i="8"/>
  <c r="P404" i="10" s="1"/>
  <c r="T9559" i="8"/>
  <c r="J405" i="10" s="1"/>
  <c r="U9559" i="8"/>
  <c r="K405" i="10" s="1"/>
  <c r="V9559" i="8"/>
  <c r="L405" i="10" s="1"/>
  <c r="W9559" i="8"/>
  <c r="M405" i="10" s="1"/>
  <c r="X9559" i="8"/>
  <c r="N405" i="10" s="1"/>
  <c r="Y9559" i="8"/>
  <c r="O405" i="10" s="1"/>
  <c r="Z9559" i="8"/>
  <c r="P405" i="10" s="1"/>
  <c r="T9583" i="8"/>
  <c r="J406" i="10" s="1"/>
  <c r="U9583" i="8"/>
  <c r="K406" i="10" s="1"/>
  <c r="V9583" i="8"/>
  <c r="L406" i="10" s="1"/>
  <c r="W9583" i="8"/>
  <c r="M406" i="10" s="1"/>
  <c r="X9583" i="8"/>
  <c r="N406" i="10" s="1"/>
  <c r="Y9583" i="8"/>
  <c r="O406" i="10" s="1"/>
  <c r="Z9583" i="8"/>
  <c r="P406" i="10" s="1"/>
  <c r="T9607" i="8"/>
  <c r="J407" i="10" s="1"/>
  <c r="U9607" i="8"/>
  <c r="K407" i="10" s="1"/>
  <c r="V9607" i="8"/>
  <c r="L407" i="10" s="1"/>
  <c r="W9607" i="8"/>
  <c r="M407" i="10" s="1"/>
  <c r="X9607" i="8"/>
  <c r="N407" i="10" s="1"/>
  <c r="Y9607" i="8"/>
  <c r="O407" i="10" s="1"/>
  <c r="Z9607" i="8"/>
  <c r="P407" i="10" s="1"/>
  <c r="T9631" i="8"/>
  <c r="J408" i="10" s="1"/>
  <c r="U9631" i="8"/>
  <c r="K408" i="10" s="1"/>
  <c r="V9631" i="8"/>
  <c r="L408" i="10" s="1"/>
  <c r="W9631" i="8"/>
  <c r="M408" i="10" s="1"/>
  <c r="X9631" i="8"/>
  <c r="N408" i="10" s="1"/>
  <c r="Y9631" i="8"/>
  <c r="O408" i="10" s="1"/>
  <c r="Z9631" i="8"/>
  <c r="P408" i="10" s="1"/>
  <c r="T9655" i="8"/>
  <c r="J409" i="10" s="1"/>
  <c r="U9655" i="8"/>
  <c r="K409" i="10" s="1"/>
  <c r="V9655" i="8"/>
  <c r="L409" i="10" s="1"/>
  <c r="W9655" i="8"/>
  <c r="M409" i="10" s="1"/>
  <c r="X9655" i="8"/>
  <c r="N409" i="10" s="1"/>
  <c r="Y9655" i="8"/>
  <c r="O409" i="10" s="1"/>
  <c r="Z9655" i="8"/>
  <c r="P409" i="10" s="1"/>
  <c r="T9679" i="8"/>
  <c r="J410" i="10" s="1"/>
  <c r="U9679" i="8"/>
  <c r="K410" i="10" s="1"/>
  <c r="V9679" i="8"/>
  <c r="L410" i="10" s="1"/>
  <c r="W9679" i="8"/>
  <c r="M410" i="10" s="1"/>
  <c r="X9679" i="8"/>
  <c r="N410" i="10" s="1"/>
  <c r="Y9679" i="8"/>
  <c r="O410" i="10" s="1"/>
  <c r="Z9679" i="8"/>
  <c r="P410" i="10" s="1"/>
  <c r="T9703" i="8"/>
  <c r="J411" i="10" s="1"/>
  <c r="U9703" i="8"/>
  <c r="K411" i="10" s="1"/>
  <c r="V9703" i="8"/>
  <c r="L411" i="10" s="1"/>
  <c r="W9703" i="8"/>
  <c r="M411" i="10" s="1"/>
  <c r="X9703" i="8"/>
  <c r="N411" i="10" s="1"/>
  <c r="Y9703" i="8"/>
  <c r="O411" i="10" s="1"/>
  <c r="Z9703" i="8"/>
  <c r="P411" i="10" s="1"/>
  <c r="T9727" i="8"/>
  <c r="J412" i="10" s="1"/>
  <c r="U9727" i="8"/>
  <c r="K412" i="10" s="1"/>
  <c r="V9727" i="8"/>
  <c r="L412" i="10" s="1"/>
  <c r="W9727" i="8"/>
  <c r="M412" i="10" s="1"/>
  <c r="X9727" i="8"/>
  <c r="N412" i="10" s="1"/>
  <c r="Y9727" i="8"/>
  <c r="O412" i="10" s="1"/>
  <c r="Z9727" i="8"/>
  <c r="P412" i="10" s="1"/>
  <c r="T9751" i="8"/>
  <c r="J413" i="10" s="1"/>
  <c r="U9751" i="8"/>
  <c r="K413" i="10" s="1"/>
  <c r="V9751" i="8"/>
  <c r="L413" i="10" s="1"/>
  <c r="W9751" i="8"/>
  <c r="M413" i="10" s="1"/>
  <c r="X9751" i="8"/>
  <c r="N413" i="10" s="1"/>
  <c r="Y9751" i="8"/>
  <c r="O413" i="10" s="1"/>
  <c r="Z9751" i="8"/>
  <c r="P413" i="10" s="1"/>
  <c r="T9775" i="8"/>
  <c r="J414" i="10" s="1"/>
  <c r="U9775" i="8"/>
  <c r="K414" i="10" s="1"/>
  <c r="V9775" i="8"/>
  <c r="L414" i="10" s="1"/>
  <c r="W9775" i="8"/>
  <c r="M414" i="10" s="1"/>
  <c r="X9775" i="8"/>
  <c r="N414" i="10" s="1"/>
  <c r="Y9775" i="8"/>
  <c r="O414" i="10" s="1"/>
  <c r="Z9775" i="8"/>
  <c r="P414" i="10" s="1"/>
  <c r="T9799" i="8"/>
  <c r="J415" i="10" s="1"/>
  <c r="U9799" i="8"/>
  <c r="K415" i="10" s="1"/>
  <c r="V9799" i="8"/>
  <c r="L415" i="10" s="1"/>
  <c r="W9799" i="8"/>
  <c r="M415" i="10" s="1"/>
  <c r="X9799" i="8"/>
  <c r="N415" i="10" s="1"/>
  <c r="Y9799" i="8"/>
  <c r="O415" i="10" s="1"/>
  <c r="Z9799" i="8"/>
  <c r="P415" i="10" s="1"/>
  <c r="T9823" i="8"/>
  <c r="J416" i="10" s="1"/>
  <c r="U9823" i="8"/>
  <c r="K416" i="10" s="1"/>
  <c r="V9823" i="8"/>
  <c r="L416" i="10" s="1"/>
  <c r="W9823" i="8"/>
  <c r="M416" i="10" s="1"/>
  <c r="X9823" i="8"/>
  <c r="N416" i="10" s="1"/>
  <c r="Y9823" i="8"/>
  <c r="O416" i="10" s="1"/>
  <c r="Z9823" i="8"/>
  <c r="P416" i="10" s="1"/>
  <c r="T9847" i="8"/>
  <c r="J417" i="10" s="1"/>
  <c r="U9847" i="8"/>
  <c r="K417" i="10" s="1"/>
  <c r="V9847" i="8"/>
  <c r="L417" i="10" s="1"/>
  <c r="W9847" i="8"/>
  <c r="M417" i="10" s="1"/>
  <c r="X9847" i="8"/>
  <c r="N417" i="10" s="1"/>
  <c r="Y9847" i="8"/>
  <c r="O417" i="10" s="1"/>
  <c r="Z9847" i="8"/>
  <c r="P417" i="10" s="1"/>
  <c r="T9871" i="8"/>
  <c r="J418" i="10" s="1"/>
  <c r="U9871" i="8"/>
  <c r="K418" i="10" s="1"/>
  <c r="V9871" i="8"/>
  <c r="L418" i="10" s="1"/>
  <c r="W9871" i="8"/>
  <c r="M418" i="10" s="1"/>
  <c r="X9871" i="8"/>
  <c r="N418" i="10" s="1"/>
  <c r="Y9871" i="8"/>
  <c r="O418" i="10" s="1"/>
  <c r="Z9871" i="8"/>
  <c r="P418" i="10" s="1"/>
  <c r="T9895" i="8"/>
  <c r="J419" i="10" s="1"/>
  <c r="U9895" i="8"/>
  <c r="K419" i="10" s="1"/>
  <c r="V9895" i="8"/>
  <c r="L419" i="10" s="1"/>
  <c r="W9895" i="8"/>
  <c r="M419" i="10" s="1"/>
  <c r="X9895" i="8"/>
  <c r="N419" i="10" s="1"/>
  <c r="Y9895" i="8"/>
  <c r="O419" i="10" s="1"/>
  <c r="Z9895" i="8"/>
  <c r="P419" i="10" s="1"/>
  <c r="T9919" i="8"/>
  <c r="J420" i="10" s="1"/>
  <c r="U9919" i="8"/>
  <c r="K420" i="10" s="1"/>
  <c r="V9919" i="8"/>
  <c r="L420" i="10" s="1"/>
  <c r="W9919" i="8"/>
  <c r="M420" i="10" s="1"/>
  <c r="X9919" i="8"/>
  <c r="N420" i="10" s="1"/>
  <c r="Y9919" i="8"/>
  <c r="O420" i="10" s="1"/>
  <c r="Z9919" i="8"/>
  <c r="P420" i="10" s="1"/>
  <c r="T9943" i="8"/>
  <c r="J421" i="10" s="1"/>
  <c r="U9943" i="8"/>
  <c r="K421" i="10" s="1"/>
  <c r="V9943" i="8"/>
  <c r="L421" i="10" s="1"/>
  <c r="W9943" i="8"/>
  <c r="M421" i="10" s="1"/>
  <c r="X9943" i="8"/>
  <c r="N421" i="10" s="1"/>
  <c r="Y9943" i="8"/>
  <c r="O421" i="10" s="1"/>
  <c r="Z9943" i="8"/>
  <c r="P421" i="10" s="1"/>
  <c r="T9967" i="8"/>
  <c r="J422" i="10" s="1"/>
  <c r="U9967" i="8"/>
  <c r="K422" i="10" s="1"/>
  <c r="V9967" i="8"/>
  <c r="L422" i="10" s="1"/>
  <c r="W9967" i="8"/>
  <c r="M422" i="10" s="1"/>
  <c r="X9967" i="8"/>
  <c r="N422" i="10" s="1"/>
  <c r="Y9967" i="8"/>
  <c r="O422" i="10" s="1"/>
  <c r="Z9967" i="8"/>
  <c r="P422" i="10" s="1"/>
  <c r="T9991" i="8"/>
  <c r="J423" i="10" s="1"/>
  <c r="U9991" i="8"/>
  <c r="K423" i="10" s="1"/>
  <c r="V9991" i="8"/>
  <c r="L423" i="10" s="1"/>
  <c r="W9991" i="8"/>
  <c r="M423" i="10" s="1"/>
  <c r="X9991" i="8"/>
  <c r="N423" i="10" s="1"/>
  <c r="Y9991" i="8"/>
  <c r="O423" i="10" s="1"/>
  <c r="Z9991" i="8"/>
  <c r="P423" i="10" s="1"/>
  <c r="T10015" i="8"/>
  <c r="J424" i="10" s="1"/>
  <c r="U10015" i="8"/>
  <c r="K424" i="10" s="1"/>
  <c r="V10015" i="8"/>
  <c r="L424" i="10" s="1"/>
  <c r="W10015" i="8"/>
  <c r="M424" i="10" s="1"/>
  <c r="X10015" i="8"/>
  <c r="N424" i="10" s="1"/>
  <c r="Y10015" i="8"/>
  <c r="O424" i="10" s="1"/>
  <c r="Z10015" i="8"/>
  <c r="P424" i="10" s="1"/>
  <c r="T10039" i="8"/>
  <c r="J425" i="10" s="1"/>
  <c r="U10039" i="8"/>
  <c r="K425" i="10" s="1"/>
  <c r="V10039" i="8"/>
  <c r="L425" i="10" s="1"/>
  <c r="W10039" i="8"/>
  <c r="M425" i="10" s="1"/>
  <c r="X10039" i="8"/>
  <c r="N425" i="10" s="1"/>
  <c r="Y10039" i="8"/>
  <c r="O425" i="10" s="1"/>
  <c r="Z10039" i="8"/>
  <c r="P425" i="10" s="1"/>
  <c r="T10063" i="8"/>
  <c r="J426" i="10" s="1"/>
  <c r="U10063" i="8"/>
  <c r="K426" i="10" s="1"/>
  <c r="V10063" i="8"/>
  <c r="L426" i="10" s="1"/>
  <c r="W10063" i="8"/>
  <c r="M426" i="10" s="1"/>
  <c r="X10063" i="8"/>
  <c r="N426" i="10" s="1"/>
  <c r="Y10063" i="8"/>
  <c r="O426" i="10" s="1"/>
  <c r="Z10063" i="8"/>
  <c r="P426" i="10" s="1"/>
  <c r="T10087" i="8"/>
  <c r="J427" i="10" s="1"/>
  <c r="U10087" i="8"/>
  <c r="K427" i="10" s="1"/>
  <c r="V10087" i="8"/>
  <c r="L427" i="10" s="1"/>
  <c r="W10087" i="8"/>
  <c r="M427" i="10" s="1"/>
  <c r="X10087" i="8"/>
  <c r="N427" i="10" s="1"/>
  <c r="Y10087" i="8"/>
  <c r="O427" i="10" s="1"/>
  <c r="Z10087" i="8"/>
  <c r="P427" i="10" s="1"/>
  <c r="T10111" i="8"/>
  <c r="J428" i="10" s="1"/>
  <c r="U10111" i="8"/>
  <c r="K428" i="10" s="1"/>
  <c r="V10111" i="8"/>
  <c r="L428" i="10" s="1"/>
  <c r="W10111" i="8"/>
  <c r="M428" i="10" s="1"/>
  <c r="X10111" i="8"/>
  <c r="N428" i="10" s="1"/>
  <c r="Y10111" i="8"/>
  <c r="O428" i="10" s="1"/>
  <c r="Z10111" i="8"/>
  <c r="P428" i="10" s="1"/>
  <c r="T10135" i="8"/>
  <c r="J429" i="10" s="1"/>
  <c r="U10135" i="8"/>
  <c r="K429" i="10" s="1"/>
  <c r="V10135" i="8"/>
  <c r="L429" i="10" s="1"/>
  <c r="W10135" i="8"/>
  <c r="M429" i="10" s="1"/>
  <c r="X10135" i="8"/>
  <c r="N429" i="10" s="1"/>
  <c r="Y10135" i="8"/>
  <c r="O429" i="10" s="1"/>
  <c r="Z10135" i="8"/>
  <c r="P429" i="10" s="1"/>
  <c r="T10159" i="8"/>
  <c r="J430" i="10" s="1"/>
  <c r="U10159" i="8"/>
  <c r="K430" i="10" s="1"/>
  <c r="V10159" i="8"/>
  <c r="L430" i="10" s="1"/>
  <c r="W10159" i="8"/>
  <c r="M430" i="10" s="1"/>
  <c r="X10159" i="8"/>
  <c r="N430" i="10" s="1"/>
  <c r="Y10159" i="8"/>
  <c r="O430" i="10" s="1"/>
  <c r="Z10159" i="8"/>
  <c r="P430" i="10" s="1"/>
  <c r="T10183" i="8"/>
  <c r="J431" i="10" s="1"/>
  <c r="U10183" i="8"/>
  <c r="K431" i="10" s="1"/>
  <c r="V10183" i="8"/>
  <c r="L431" i="10" s="1"/>
  <c r="W10183" i="8"/>
  <c r="M431" i="10" s="1"/>
  <c r="X10183" i="8"/>
  <c r="N431" i="10" s="1"/>
  <c r="Y10183" i="8"/>
  <c r="O431" i="10" s="1"/>
  <c r="Z10183" i="8"/>
  <c r="P431" i="10" s="1"/>
  <c r="T10207" i="8"/>
  <c r="J432" i="10" s="1"/>
  <c r="U10207" i="8"/>
  <c r="K432" i="10" s="1"/>
  <c r="V10207" i="8"/>
  <c r="L432" i="10" s="1"/>
  <c r="W10207" i="8"/>
  <c r="M432" i="10" s="1"/>
  <c r="X10207" i="8"/>
  <c r="N432" i="10" s="1"/>
  <c r="Y10207" i="8"/>
  <c r="O432" i="10" s="1"/>
  <c r="Z10207" i="8"/>
  <c r="P432" i="10" s="1"/>
  <c r="T10231" i="8"/>
  <c r="J433" i="10" s="1"/>
  <c r="U10231" i="8"/>
  <c r="K433" i="10" s="1"/>
  <c r="V10231" i="8"/>
  <c r="L433" i="10" s="1"/>
  <c r="W10231" i="8"/>
  <c r="M433" i="10" s="1"/>
  <c r="X10231" i="8"/>
  <c r="N433" i="10" s="1"/>
  <c r="Y10231" i="8"/>
  <c r="O433" i="10" s="1"/>
  <c r="Z10231" i="8"/>
  <c r="P433" i="10" s="1"/>
  <c r="T10255" i="8"/>
  <c r="J434" i="10" s="1"/>
  <c r="U10255" i="8"/>
  <c r="K434" i="10" s="1"/>
  <c r="V10255" i="8"/>
  <c r="L434" i="10" s="1"/>
  <c r="W10255" i="8"/>
  <c r="M434" i="10" s="1"/>
  <c r="X10255" i="8"/>
  <c r="N434" i="10" s="1"/>
  <c r="Y10255" i="8"/>
  <c r="O434" i="10" s="1"/>
  <c r="Z10255" i="8"/>
  <c r="P434" i="10" s="1"/>
  <c r="T10279" i="8"/>
  <c r="J435" i="10" s="1"/>
  <c r="U10279" i="8"/>
  <c r="K435" i="10" s="1"/>
  <c r="V10279" i="8"/>
  <c r="L435" i="10" s="1"/>
  <c r="W10279" i="8"/>
  <c r="M435" i="10" s="1"/>
  <c r="X10279" i="8"/>
  <c r="N435" i="10" s="1"/>
  <c r="Y10279" i="8"/>
  <c r="O435" i="10" s="1"/>
  <c r="Z10279" i="8"/>
  <c r="P435" i="10" s="1"/>
  <c r="J436"/>
  <c r="K436"/>
  <c r="L436"/>
  <c r="M436"/>
  <c r="N436"/>
  <c r="O436"/>
  <c r="P436"/>
  <c r="Z5551" i="8"/>
  <c r="P238" i="10" s="1"/>
  <c r="Y5551" i="8"/>
  <c r="O238" i="10" s="1"/>
  <c r="X5551" i="8"/>
  <c r="N238" i="10" s="1"/>
  <c r="W5551" i="8"/>
  <c r="M238" i="10" s="1"/>
  <c r="V5551" i="8"/>
  <c r="L238" i="10" s="1"/>
  <c r="U5551" i="8"/>
  <c r="K238" i="10" s="1"/>
  <c r="T5551" i="8"/>
  <c r="J238" i="10" s="1"/>
  <c r="Z5527" i="8"/>
  <c r="P237" i="10" s="1"/>
  <c r="Y5527" i="8"/>
  <c r="O237" i="10" s="1"/>
  <c r="X5527" i="8"/>
  <c r="N237" i="10" s="1"/>
  <c r="W5527" i="8"/>
  <c r="M237" i="10" s="1"/>
  <c r="V5527" i="8"/>
  <c r="L237" i="10" s="1"/>
  <c r="U5527" i="8"/>
  <c r="K237" i="10" s="1"/>
  <c r="T5527" i="8"/>
  <c r="J237" i="10" s="1"/>
  <c r="Z5503" i="8"/>
  <c r="P236" i="10" s="1"/>
  <c r="Y5503" i="8"/>
  <c r="O236" i="10" s="1"/>
  <c r="X5503" i="8"/>
  <c r="N236" i="10" s="1"/>
  <c r="W5503" i="8"/>
  <c r="M236" i="10" s="1"/>
  <c r="V5503" i="8"/>
  <c r="L236" i="10" s="1"/>
  <c r="U5503" i="8"/>
  <c r="K236" i="10" s="1"/>
  <c r="T5503" i="8"/>
  <c r="J236" i="10" s="1"/>
  <c r="Z5479" i="8"/>
  <c r="P235" i="10" s="1"/>
  <c r="Y5479" i="8"/>
  <c r="O235" i="10" s="1"/>
  <c r="X5479" i="8"/>
  <c r="N235" i="10" s="1"/>
  <c r="W5479" i="8"/>
  <c r="M235" i="10" s="1"/>
  <c r="V5479" i="8"/>
  <c r="L235" i="10" s="1"/>
  <c r="U5479" i="8"/>
  <c r="K235" i="10" s="1"/>
  <c r="T5479" i="8"/>
  <c r="J235" i="10" s="1"/>
  <c r="Z5455" i="8"/>
  <c r="P234" i="10" s="1"/>
  <c r="Y5455" i="8"/>
  <c r="O234" i="10" s="1"/>
  <c r="X5455" i="8"/>
  <c r="N234" i="10" s="1"/>
  <c r="W5455" i="8"/>
  <c r="M234" i="10" s="1"/>
  <c r="V5455" i="8"/>
  <c r="L234" i="10" s="1"/>
  <c r="U5455" i="8"/>
  <c r="K234" i="10" s="1"/>
  <c r="T5455" i="8"/>
  <c r="J234" i="10" s="1"/>
  <c r="Z5431" i="8"/>
  <c r="P233" i="10" s="1"/>
  <c r="Y5431" i="8"/>
  <c r="O233" i="10" s="1"/>
  <c r="X5431" i="8"/>
  <c r="N233" i="10" s="1"/>
  <c r="W5431" i="8"/>
  <c r="M233" i="10" s="1"/>
  <c r="V5431" i="8"/>
  <c r="L233" i="10" s="1"/>
  <c r="U5431" i="8"/>
  <c r="K233" i="10" s="1"/>
  <c r="T5431" i="8"/>
  <c r="J233" i="10" s="1"/>
  <c r="Z5407" i="8"/>
  <c r="P232" i="10" s="1"/>
  <c r="Y5407" i="8"/>
  <c r="O232" i="10" s="1"/>
  <c r="X5407" i="8"/>
  <c r="N232" i="10" s="1"/>
  <c r="W5407" i="8"/>
  <c r="M232" i="10" s="1"/>
  <c r="V5407" i="8"/>
  <c r="L232" i="10" s="1"/>
  <c r="U5407" i="8"/>
  <c r="K232" i="10" s="1"/>
  <c r="T5407" i="8"/>
  <c r="J232" i="10" s="1"/>
  <c r="Z5383" i="8"/>
  <c r="P231" i="10" s="1"/>
  <c r="Y5383" i="8"/>
  <c r="O231" i="10" s="1"/>
  <c r="X5383" i="8"/>
  <c r="N231" i="10" s="1"/>
  <c r="W5383" i="8"/>
  <c r="M231" i="10" s="1"/>
  <c r="V5383" i="8"/>
  <c r="L231" i="10" s="1"/>
  <c r="U5383" i="8"/>
  <c r="K231" i="10" s="1"/>
  <c r="T5383" i="8"/>
  <c r="J231" i="10" s="1"/>
  <c r="Z5359" i="8"/>
  <c r="P230" i="10" s="1"/>
  <c r="Y5359" i="8"/>
  <c r="O230" i="10" s="1"/>
  <c r="X5359" i="8"/>
  <c r="N230" i="10" s="1"/>
  <c r="W5359" i="8"/>
  <c r="M230" i="10" s="1"/>
  <c r="V5359" i="8"/>
  <c r="L230" i="10" s="1"/>
  <c r="U5359" i="8"/>
  <c r="K230" i="10" s="1"/>
  <c r="T5359" i="8"/>
  <c r="J230" i="10" s="1"/>
  <c r="Z5335" i="8"/>
  <c r="P229" i="10" s="1"/>
  <c r="Y5335" i="8"/>
  <c r="O229" i="10" s="1"/>
  <c r="X5335" i="8"/>
  <c r="N229" i="10" s="1"/>
  <c r="W5335" i="8"/>
  <c r="M229" i="10" s="1"/>
  <c r="V5335" i="8"/>
  <c r="L229" i="10" s="1"/>
  <c r="U5335" i="8"/>
  <c r="K229" i="10" s="1"/>
  <c r="T5335" i="8"/>
  <c r="J229" i="10" s="1"/>
  <c r="Z5311" i="8"/>
  <c r="P228" i="10" s="1"/>
  <c r="Y5311" i="8"/>
  <c r="O228" i="10" s="1"/>
  <c r="X5311" i="8"/>
  <c r="N228" i="10" s="1"/>
  <c r="W5311" i="8"/>
  <c r="M228" i="10" s="1"/>
  <c r="V5311" i="8"/>
  <c r="L228" i="10" s="1"/>
  <c r="U5311" i="8"/>
  <c r="K228" i="10" s="1"/>
  <c r="T5311" i="8"/>
  <c r="J228" i="10" s="1"/>
  <c r="Z5263" i="8"/>
  <c r="P226" i="10" s="1"/>
  <c r="Y5263" i="8"/>
  <c r="O226" i="10" s="1"/>
  <c r="X5263" i="8"/>
  <c r="N226" i="10" s="1"/>
  <c r="W5263" i="8"/>
  <c r="V5263"/>
  <c r="L226" i="10" s="1"/>
  <c r="U5263" i="8"/>
  <c r="K226" i="10" s="1"/>
  <c r="T5263" i="8"/>
  <c r="J226" i="10" s="1"/>
  <c r="Z5239" i="8"/>
  <c r="P225" i="10" s="1"/>
  <c r="Y5239" i="8"/>
  <c r="O225" i="10" s="1"/>
  <c r="X5239" i="8"/>
  <c r="N225" i="10" s="1"/>
  <c r="W5239" i="8"/>
  <c r="V5239"/>
  <c r="L225" i="10" s="1"/>
  <c r="U5239" i="8"/>
  <c r="K225" i="10" s="1"/>
  <c r="T5239" i="8"/>
  <c r="J225" i="10" s="1"/>
  <c r="Z5215" i="8"/>
  <c r="P224" i="10" s="1"/>
  <c r="Y5215" i="8"/>
  <c r="O224" i="10" s="1"/>
  <c r="X5215" i="8"/>
  <c r="N224" i="10" s="1"/>
  <c r="W5215" i="8"/>
  <c r="V5215"/>
  <c r="L224" i="10" s="1"/>
  <c r="U5215" i="8"/>
  <c r="K224" i="10" s="1"/>
  <c r="T5215" i="8"/>
  <c r="J224" i="10" s="1"/>
  <c r="Z5191" i="8"/>
  <c r="P223" i="10" s="1"/>
  <c r="Y5191" i="8"/>
  <c r="O223" i="10" s="1"/>
  <c r="X5191" i="8"/>
  <c r="N223" i="10" s="1"/>
  <c r="W5191" i="8"/>
  <c r="V5191"/>
  <c r="L223" i="10" s="1"/>
  <c r="U5191" i="8"/>
  <c r="K223" i="10" s="1"/>
  <c r="T5191" i="8"/>
  <c r="J223" i="10" s="1"/>
  <c r="Z5167" i="8"/>
  <c r="P222" i="10" s="1"/>
  <c r="Y5167" i="8"/>
  <c r="O222" i="10" s="1"/>
  <c r="X5167" i="8"/>
  <c r="N222" i="10" s="1"/>
  <c r="W5167" i="8"/>
  <c r="V5167"/>
  <c r="L222" i="10" s="1"/>
  <c r="U5167" i="8"/>
  <c r="K222" i="10" s="1"/>
  <c r="T5167" i="8"/>
  <c r="J222" i="10" s="1"/>
  <c r="Z5143" i="8"/>
  <c r="P221" i="10" s="1"/>
  <c r="Y5143" i="8"/>
  <c r="O221" i="10" s="1"/>
  <c r="X5143" i="8"/>
  <c r="N221" i="10" s="1"/>
  <c r="W5143" i="8"/>
  <c r="V5143"/>
  <c r="L221" i="10" s="1"/>
  <c r="U5143" i="8"/>
  <c r="K221" i="10" s="1"/>
  <c r="T5143" i="8"/>
  <c r="J221" i="10" s="1"/>
  <c r="Z5119" i="8"/>
  <c r="P220" i="10" s="1"/>
  <c r="Y5119" i="8"/>
  <c r="O220" i="10" s="1"/>
  <c r="X5119" i="8"/>
  <c r="N220" i="10" s="1"/>
  <c r="W5119" i="8"/>
  <c r="V5119"/>
  <c r="L220" i="10" s="1"/>
  <c r="U5119" i="8"/>
  <c r="K220" i="10" s="1"/>
  <c r="T5119" i="8"/>
  <c r="J220" i="10" s="1"/>
  <c r="Z5095" i="8"/>
  <c r="P219" i="10" s="1"/>
  <c r="Y5095" i="8"/>
  <c r="O219" i="10" s="1"/>
  <c r="X5095" i="8"/>
  <c r="N219" i="10" s="1"/>
  <c r="W5095" i="8"/>
  <c r="V5095"/>
  <c r="L219" i="10" s="1"/>
  <c r="U5095" i="8"/>
  <c r="K219" i="10" s="1"/>
  <c r="T5095" i="8"/>
  <c r="J219" i="10" s="1"/>
  <c r="Z5071" i="8"/>
  <c r="P218" i="10" s="1"/>
  <c r="Y5071" i="8"/>
  <c r="O218" i="10" s="1"/>
  <c r="X5071" i="8"/>
  <c r="N218" i="10" s="1"/>
  <c r="W5071" i="8"/>
  <c r="V5071"/>
  <c r="L218" i="10" s="1"/>
  <c r="U5071" i="8"/>
  <c r="K218" i="10" s="1"/>
  <c r="T5071" i="8"/>
  <c r="J218" i="10" s="1"/>
  <c r="Z5047" i="8"/>
  <c r="P217" i="10" s="1"/>
  <c r="Y5047" i="8"/>
  <c r="O217" i="10" s="1"/>
  <c r="X5047" i="8"/>
  <c r="N217" i="10" s="1"/>
  <c r="W5047" i="8"/>
  <c r="V5047"/>
  <c r="L217" i="10" s="1"/>
  <c r="U5047" i="8"/>
  <c r="K217" i="10" s="1"/>
  <c r="T5047" i="8"/>
  <c r="J217" i="10" s="1"/>
  <c r="Z5023" i="8"/>
  <c r="P216" i="10" s="1"/>
  <c r="Y5023" i="8"/>
  <c r="O216" i="10" s="1"/>
  <c r="X5023" i="8"/>
  <c r="N216" i="10" s="1"/>
  <c r="W5023" i="8"/>
  <c r="V5023"/>
  <c r="L216" i="10" s="1"/>
  <c r="U5023" i="8"/>
  <c r="K216" i="10" s="1"/>
  <c r="T5023" i="8"/>
  <c r="J216" i="10" s="1"/>
  <c r="Z4999" i="8"/>
  <c r="P215" i="10" s="1"/>
  <c r="Y4999" i="8"/>
  <c r="O215" i="10" s="1"/>
  <c r="X4999" i="8"/>
  <c r="N215" i="10" s="1"/>
  <c r="W4999" i="8"/>
  <c r="V4999"/>
  <c r="L215" i="10" s="1"/>
  <c r="U4999" i="8"/>
  <c r="K215" i="10" s="1"/>
  <c r="T4999" i="8"/>
  <c r="J215" i="10" s="1"/>
  <c r="Z4975" i="8"/>
  <c r="P214" i="10" s="1"/>
  <c r="Y4975" i="8"/>
  <c r="O214" i="10" s="1"/>
  <c r="X4975" i="8"/>
  <c r="N214" i="10" s="1"/>
  <c r="W4975" i="8"/>
  <c r="V4975"/>
  <c r="L214" i="10" s="1"/>
  <c r="U4975" i="8"/>
  <c r="K214" i="10" s="1"/>
  <c r="T4975" i="8"/>
  <c r="J214" i="10" s="1"/>
  <c r="Z4951" i="8"/>
  <c r="P213" i="10" s="1"/>
  <c r="Y4951" i="8"/>
  <c r="O213" i="10" s="1"/>
  <c r="X4951" i="8"/>
  <c r="N213" i="10" s="1"/>
  <c r="W4951" i="8"/>
  <c r="V4951"/>
  <c r="L213" i="10" s="1"/>
  <c r="U4951" i="8"/>
  <c r="K213" i="10" s="1"/>
  <c r="T4951" i="8"/>
  <c r="J213" i="10" s="1"/>
  <c r="Z4927" i="8"/>
  <c r="P212" i="10" s="1"/>
  <c r="Y4927" i="8"/>
  <c r="O212" i="10" s="1"/>
  <c r="X4927" i="8"/>
  <c r="N212" i="10" s="1"/>
  <c r="W4927" i="8"/>
  <c r="V4927"/>
  <c r="L212" i="10" s="1"/>
  <c r="U4927" i="8"/>
  <c r="K212" i="10" s="1"/>
  <c r="T4927" i="8"/>
  <c r="J212" i="10" s="1"/>
  <c r="Z4903" i="8"/>
  <c r="P211" i="10" s="1"/>
  <c r="Y4903" i="8"/>
  <c r="O211" i="10" s="1"/>
  <c r="X4903" i="8"/>
  <c r="N211" i="10" s="1"/>
  <c r="W4903" i="8"/>
  <c r="V4903"/>
  <c r="L211" i="10" s="1"/>
  <c r="U4903" i="8"/>
  <c r="K211" i="10" s="1"/>
  <c r="T4903" i="8"/>
  <c r="J211" i="10" s="1"/>
  <c r="Z4879" i="8"/>
  <c r="P210" i="10" s="1"/>
  <c r="Y4879" i="8"/>
  <c r="O210" i="10" s="1"/>
  <c r="X4879" i="8"/>
  <c r="N210" i="10" s="1"/>
  <c r="W4879" i="8"/>
  <c r="V4879"/>
  <c r="L210" i="10" s="1"/>
  <c r="U4879" i="8"/>
  <c r="K210" i="10" s="1"/>
  <c r="T4879" i="8"/>
  <c r="J210" i="10" s="1"/>
  <c r="Z4855" i="8"/>
  <c r="P209" i="10" s="1"/>
  <c r="Y4855" i="8"/>
  <c r="O209" i="10" s="1"/>
  <c r="X4855" i="8"/>
  <c r="N209" i="10" s="1"/>
  <c r="W4855" i="8"/>
  <c r="V4855"/>
  <c r="L209" i="10" s="1"/>
  <c r="U4855" i="8"/>
  <c r="K209" i="10" s="1"/>
  <c r="T4855" i="8"/>
  <c r="J209" i="10" s="1"/>
  <c r="Z4831" i="8"/>
  <c r="P208" i="10" s="1"/>
  <c r="Y4831" i="8"/>
  <c r="O208" i="10" s="1"/>
  <c r="X4831" i="8"/>
  <c r="N208" i="10" s="1"/>
  <c r="W4831" i="8"/>
  <c r="V4831"/>
  <c r="L208" i="10" s="1"/>
  <c r="U4831" i="8"/>
  <c r="K208" i="10" s="1"/>
  <c r="T4831" i="8"/>
  <c r="J208" i="10" s="1"/>
  <c r="Z4807" i="8"/>
  <c r="P207" i="10" s="1"/>
  <c r="Y4807" i="8"/>
  <c r="O207" i="10" s="1"/>
  <c r="X4807" i="8"/>
  <c r="N207" i="10" s="1"/>
  <c r="W4807" i="8"/>
  <c r="V4807"/>
  <c r="L207" i="10" s="1"/>
  <c r="U4807" i="8"/>
  <c r="K207" i="10" s="1"/>
  <c r="T4807" i="8"/>
  <c r="J207" i="10" s="1"/>
  <c r="Z4783" i="8"/>
  <c r="P206" i="10" s="1"/>
  <c r="Y4783" i="8"/>
  <c r="O206" i="10" s="1"/>
  <c r="X4783" i="8"/>
  <c r="N206" i="10" s="1"/>
  <c r="W4783" i="8"/>
  <c r="V4783"/>
  <c r="L206" i="10" s="1"/>
  <c r="U4783" i="8"/>
  <c r="K206" i="10" s="1"/>
  <c r="T4783" i="8"/>
  <c r="J206" i="10" s="1"/>
  <c r="Z4759" i="8"/>
  <c r="P205" i="10" s="1"/>
  <c r="Y4759" i="8"/>
  <c r="O205" i="10" s="1"/>
  <c r="X4759" i="8"/>
  <c r="N205" i="10" s="1"/>
  <c r="W4759" i="8"/>
  <c r="V4759"/>
  <c r="L205" i="10" s="1"/>
  <c r="U4759" i="8"/>
  <c r="K205" i="10" s="1"/>
  <c r="T4759" i="8"/>
  <c r="J205" i="10" s="1"/>
  <c r="Z4735" i="8"/>
  <c r="P204" i="10" s="1"/>
  <c r="Y4735" i="8"/>
  <c r="O204" i="10" s="1"/>
  <c r="X4735" i="8"/>
  <c r="N204" i="10" s="1"/>
  <c r="W4735" i="8"/>
  <c r="V4735"/>
  <c r="L204" i="10" s="1"/>
  <c r="U4735" i="8"/>
  <c r="K204" i="10" s="1"/>
  <c r="T4735" i="8"/>
  <c r="J204" i="10" s="1"/>
  <c r="Z4711" i="8"/>
  <c r="P203" i="10" s="1"/>
  <c r="Y4711" i="8"/>
  <c r="O203" i="10" s="1"/>
  <c r="X4711" i="8"/>
  <c r="N203" i="10" s="1"/>
  <c r="W4711" i="8"/>
  <c r="V4711"/>
  <c r="L203" i="10" s="1"/>
  <c r="U4711" i="8"/>
  <c r="K203" i="10" s="1"/>
  <c r="T4711" i="8"/>
  <c r="J203" i="10" s="1"/>
  <c r="Z4687" i="8"/>
  <c r="P202" i="10" s="1"/>
  <c r="Y4687" i="8"/>
  <c r="O202" i="10" s="1"/>
  <c r="X4687" i="8"/>
  <c r="N202" i="10" s="1"/>
  <c r="W4687" i="8"/>
  <c r="V4687"/>
  <c r="L202" i="10" s="1"/>
  <c r="U4687" i="8"/>
  <c r="K202" i="10" s="1"/>
  <c r="T4687" i="8"/>
  <c r="J202" i="10" s="1"/>
  <c r="Z4663" i="8"/>
  <c r="P201" i="10" s="1"/>
  <c r="Y4663" i="8"/>
  <c r="O201" i="10" s="1"/>
  <c r="X4663" i="8"/>
  <c r="N201" i="10" s="1"/>
  <c r="W4663" i="8"/>
  <c r="V4663"/>
  <c r="L201" i="10" s="1"/>
  <c r="U4663" i="8"/>
  <c r="K201" i="10" s="1"/>
  <c r="T4663" i="8"/>
  <c r="J201" i="10" s="1"/>
  <c r="Z4639" i="8"/>
  <c r="P200" i="10" s="1"/>
  <c r="Y4639" i="8"/>
  <c r="O200" i="10" s="1"/>
  <c r="X4639" i="8"/>
  <c r="N200" i="10" s="1"/>
  <c r="W4639" i="8"/>
  <c r="V4639"/>
  <c r="L200" i="10" s="1"/>
  <c r="U4639" i="8"/>
  <c r="K200" i="10" s="1"/>
  <c r="T4639" i="8"/>
  <c r="J200" i="10" s="1"/>
  <c r="Z4615" i="8"/>
  <c r="P199" i="10" s="1"/>
  <c r="Y4615" i="8"/>
  <c r="O199" i="10" s="1"/>
  <c r="X4615" i="8"/>
  <c r="N199" i="10" s="1"/>
  <c r="W4615" i="8"/>
  <c r="V4615"/>
  <c r="L199" i="10" s="1"/>
  <c r="U4615" i="8"/>
  <c r="K199" i="10" s="1"/>
  <c r="T4615" i="8"/>
  <c r="J199" i="10" s="1"/>
  <c r="Z4591" i="8"/>
  <c r="P198" i="10" s="1"/>
  <c r="Y4591" i="8"/>
  <c r="O198" i="10" s="1"/>
  <c r="X4591" i="8"/>
  <c r="N198" i="10" s="1"/>
  <c r="W4591" i="8"/>
  <c r="V4591"/>
  <c r="L198" i="10" s="1"/>
  <c r="U4591" i="8"/>
  <c r="K198" i="10" s="1"/>
  <c r="T4591" i="8"/>
  <c r="J198" i="10" s="1"/>
  <c r="Z4567" i="8"/>
  <c r="P197" i="10" s="1"/>
  <c r="Y4567" i="8"/>
  <c r="O197" i="10" s="1"/>
  <c r="X4567" i="8"/>
  <c r="N197" i="10" s="1"/>
  <c r="W4567" i="8"/>
  <c r="V4567"/>
  <c r="L197" i="10" s="1"/>
  <c r="U4567" i="8"/>
  <c r="K197" i="10" s="1"/>
  <c r="T4567" i="8"/>
  <c r="J197" i="10" s="1"/>
  <c r="Z4543" i="8"/>
  <c r="P196" i="10" s="1"/>
  <c r="Y4543" i="8"/>
  <c r="O196" i="10" s="1"/>
  <c r="X4543" i="8"/>
  <c r="N196" i="10" s="1"/>
  <c r="W4543" i="8"/>
  <c r="V4543"/>
  <c r="L196" i="10" s="1"/>
  <c r="U4543" i="8"/>
  <c r="K196" i="10" s="1"/>
  <c r="T4543" i="8"/>
  <c r="J196" i="10" s="1"/>
  <c r="Z4519" i="8"/>
  <c r="P195" i="10" s="1"/>
  <c r="Y4519" i="8"/>
  <c r="O195" i="10" s="1"/>
  <c r="X4519" i="8"/>
  <c r="N195" i="10" s="1"/>
  <c r="W4519" i="8"/>
  <c r="V4519"/>
  <c r="L195" i="10" s="1"/>
  <c r="U4519" i="8"/>
  <c r="K195" i="10" s="1"/>
  <c r="T4519" i="8"/>
  <c r="J195" i="10" s="1"/>
  <c r="Z4495" i="8"/>
  <c r="P194" i="10" s="1"/>
  <c r="Y4495" i="8"/>
  <c r="O194" i="10" s="1"/>
  <c r="X4495" i="8"/>
  <c r="N194" i="10" s="1"/>
  <c r="W4495" i="8"/>
  <c r="V4495"/>
  <c r="L194" i="10" s="1"/>
  <c r="U4495" i="8"/>
  <c r="K194" i="10" s="1"/>
  <c r="T4495" i="8"/>
  <c r="J194" i="10" s="1"/>
  <c r="Z4471" i="8"/>
  <c r="P193" i="10" s="1"/>
  <c r="Y4471" i="8"/>
  <c r="O193" i="10" s="1"/>
  <c r="X4471" i="8"/>
  <c r="N193" i="10" s="1"/>
  <c r="W4471" i="8"/>
  <c r="V4471"/>
  <c r="L193" i="10" s="1"/>
  <c r="U4471" i="8"/>
  <c r="K193" i="10" s="1"/>
  <c r="T4471" i="8"/>
  <c r="J193" i="10" s="1"/>
  <c r="Z4447" i="8"/>
  <c r="P192" i="10" s="1"/>
  <c r="Y4447" i="8"/>
  <c r="O192" i="10" s="1"/>
  <c r="X4447" i="8"/>
  <c r="N192" i="10" s="1"/>
  <c r="W4447" i="8"/>
  <c r="V4447"/>
  <c r="L192" i="10" s="1"/>
  <c r="U4447" i="8"/>
  <c r="K192" i="10" s="1"/>
  <c r="T4447" i="8"/>
  <c r="J192" i="10" s="1"/>
  <c r="Z4423" i="8"/>
  <c r="P191" i="10" s="1"/>
  <c r="Y4423" i="8"/>
  <c r="O191" i="10" s="1"/>
  <c r="X4423" i="8"/>
  <c r="N191" i="10" s="1"/>
  <c r="W4423" i="8"/>
  <c r="V4423"/>
  <c r="L191" i="10" s="1"/>
  <c r="U4423" i="8"/>
  <c r="K191" i="10" s="1"/>
  <c r="T4423" i="8"/>
  <c r="J191" i="10" s="1"/>
  <c r="Z4399" i="8"/>
  <c r="P190" i="10" s="1"/>
  <c r="Y4399" i="8"/>
  <c r="O190" i="10" s="1"/>
  <c r="X4399" i="8"/>
  <c r="N190" i="10" s="1"/>
  <c r="W4399" i="8"/>
  <c r="V4399"/>
  <c r="L190" i="10" s="1"/>
  <c r="U4399" i="8"/>
  <c r="K190" i="10" s="1"/>
  <c r="T4399" i="8"/>
  <c r="J190" i="10" s="1"/>
  <c r="Z4375" i="8"/>
  <c r="P189" i="10" s="1"/>
  <c r="Y4375" i="8"/>
  <c r="O189" i="10" s="1"/>
  <c r="X4375" i="8"/>
  <c r="N189" i="10" s="1"/>
  <c r="W4375" i="8"/>
  <c r="V4375"/>
  <c r="L189" i="10" s="1"/>
  <c r="U4375" i="8"/>
  <c r="K189" i="10" s="1"/>
  <c r="T4375" i="8"/>
  <c r="J189" i="10" s="1"/>
  <c r="Z4351" i="8"/>
  <c r="P188" i="10" s="1"/>
  <c r="Y4351" i="8"/>
  <c r="O188" i="10" s="1"/>
  <c r="X4351" i="8"/>
  <c r="N188" i="10" s="1"/>
  <c r="W4351" i="8"/>
  <c r="V4351"/>
  <c r="L188" i="10" s="1"/>
  <c r="U4351" i="8"/>
  <c r="K188" i="10" s="1"/>
  <c r="T4351" i="8"/>
  <c r="J188" i="10" s="1"/>
  <c r="Z4327" i="8"/>
  <c r="P187" i="10" s="1"/>
  <c r="Y4327" i="8"/>
  <c r="O187" i="10" s="1"/>
  <c r="X4327" i="8"/>
  <c r="N187" i="10" s="1"/>
  <c r="W4327" i="8"/>
  <c r="V4327"/>
  <c r="L187" i="10" s="1"/>
  <c r="U4327" i="8"/>
  <c r="K187" i="10" s="1"/>
  <c r="T4327" i="8"/>
  <c r="J187" i="10" s="1"/>
  <c r="Z4303" i="8"/>
  <c r="P186" i="10" s="1"/>
  <c r="Y4303" i="8"/>
  <c r="O186" i="10" s="1"/>
  <c r="X4303" i="8"/>
  <c r="N186" i="10" s="1"/>
  <c r="W4303" i="8"/>
  <c r="V4303"/>
  <c r="L186" i="10" s="1"/>
  <c r="U4303" i="8"/>
  <c r="K186" i="10" s="1"/>
  <c r="T4303" i="8"/>
  <c r="J186" i="10" s="1"/>
  <c r="Z4279" i="8"/>
  <c r="P185" i="10" s="1"/>
  <c r="Y4279" i="8"/>
  <c r="O185" i="10" s="1"/>
  <c r="X4279" i="8"/>
  <c r="N185" i="10" s="1"/>
  <c r="W4279" i="8"/>
  <c r="V4279"/>
  <c r="L185" i="10" s="1"/>
  <c r="U4279" i="8"/>
  <c r="K185" i="10" s="1"/>
  <c r="T4279" i="8"/>
  <c r="J185" i="10" s="1"/>
  <c r="Z4255" i="8"/>
  <c r="P184" i="10" s="1"/>
  <c r="Y4255" i="8"/>
  <c r="O184" i="10" s="1"/>
  <c r="X4255" i="8"/>
  <c r="N184" i="10" s="1"/>
  <c r="W4255" i="8"/>
  <c r="V4255"/>
  <c r="L184" i="10" s="1"/>
  <c r="U4255" i="8"/>
  <c r="K184" i="10" s="1"/>
  <c r="T4255" i="8"/>
  <c r="J184" i="10" s="1"/>
  <c r="Z4231" i="8"/>
  <c r="P183" i="10" s="1"/>
  <c r="Y4231" i="8"/>
  <c r="O183" i="10" s="1"/>
  <c r="X4231" i="8"/>
  <c r="N183" i="10" s="1"/>
  <c r="W4231" i="8"/>
  <c r="V4231"/>
  <c r="L183" i="10" s="1"/>
  <c r="U4231" i="8"/>
  <c r="K183" i="10" s="1"/>
  <c r="T4231" i="8"/>
  <c r="J183" i="10" s="1"/>
  <c r="Z4207" i="8"/>
  <c r="P182" i="10" s="1"/>
  <c r="Y4207" i="8"/>
  <c r="O182" i="10" s="1"/>
  <c r="X4207" i="8"/>
  <c r="N182" i="10" s="1"/>
  <c r="W4207" i="8"/>
  <c r="V4207"/>
  <c r="L182" i="10" s="1"/>
  <c r="U4207" i="8"/>
  <c r="K182" i="10" s="1"/>
  <c r="T4207" i="8"/>
  <c r="J182" i="10" s="1"/>
  <c r="Z4183" i="8"/>
  <c r="P181" i="10" s="1"/>
  <c r="Y4183" i="8"/>
  <c r="O181" i="10" s="1"/>
  <c r="X4183" i="8"/>
  <c r="N181" i="10" s="1"/>
  <c r="W4183" i="8"/>
  <c r="V4183"/>
  <c r="L181" i="10" s="1"/>
  <c r="U4183" i="8"/>
  <c r="K181" i="10" s="1"/>
  <c r="T4183" i="8"/>
  <c r="J181" i="10" s="1"/>
  <c r="Z4159" i="8"/>
  <c r="P180" i="10" s="1"/>
  <c r="Y4159" i="8"/>
  <c r="O180" i="10" s="1"/>
  <c r="X4159" i="8"/>
  <c r="N180" i="10" s="1"/>
  <c r="W4159" i="8"/>
  <c r="M180" i="10" s="1"/>
  <c r="V4159" i="8"/>
  <c r="L180" i="10" s="1"/>
  <c r="U4159" i="8"/>
  <c r="K180" i="10" s="1"/>
  <c r="T4159" i="8"/>
  <c r="J180" i="10" s="1"/>
  <c r="Z4135" i="8"/>
  <c r="P179" i="10" s="1"/>
  <c r="Y4135" i="8"/>
  <c r="O179" i="10" s="1"/>
  <c r="X4135" i="8"/>
  <c r="N179" i="10" s="1"/>
  <c r="W4135" i="8"/>
  <c r="V4135"/>
  <c r="L179" i="10" s="1"/>
  <c r="U4135" i="8"/>
  <c r="K179" i="10" s="1"/>
  <c r="T4135" i="8"/>
  <c r="J179" i="10" s="1"/>
  <c r="Z4111" i="8"/>
  <c r="P178" i="10" s="1"/>
  <c r="Y4111" i="8"/>
  <c r="O178" i="10" s="1"/>
  <c r="X4111" i="8"/>
  <c r="N178" i="10" s="1"/>
  <c r="W4111" i="8"/>
  <c r="M178" i="10" s="1"/>
  <c r="V4111" i="8"/>
  <c r="L178" i="10" s="1"/>
  <c r="U4111" i="8"/>
  <c r="K178" i="10" s="1"/>
  <c r="T4111" i="8"/>
  <c r="J178" i="10" s="1"/>
  <c r="Z4087" i="8"/>
  <c r="P177" i="10" s="1"/>
  <c r="Y4087" i="8"/>
  <c r="O177" i="10" s="1"/>
  <c r="X4087" i="8"/>
  <c r="N177" i="10" s="1"/>
  <c r="W4087" i="8"/>
  <c r="V4087"/>
  <c r="L177" i="10" s="1"/>
  <c r="U4087" i="8"/>
  <c r="K177" i="10" s="1"/>
  <c r="T4087" i="8"/>
  <c r="J177" i="10" s="1"/>
  <c r="Z4063" i="8"/>
  <c r="P176" i="10" s="1"/>
  <c r="Y4063" i="8"/>
  <c r="O176" i="10" s="1"/>
  <c r="X4063" i="8"/>
  <c r="N176" i="10" s="1"/>
  <c r="W4063" i="8"/>
  <c r="M176" i="10" s="1"/>
  <c r="V4063" i="8"/>
  <c r="L176" i="10" s="1"/>
  <c r="U4063" i="8"/>
  <c r="K176" i="10" s="1"/>
  <c r="T4063" i="8"/>
  <c r="J176" i="10" s="1"/>
  <c r="Z4039" i="8"/>
  <c r="P175" i="10" s="1"/>
  <c r="Y4039" i="8"/>
  <c r="O175" i="10" s="1"/>
  <c r="X4039" i="8"/>
  <c r="N175" i="10" s="1"/>
  <c r="W4039" i="8"/>
  <c r="V4039"/>
  <c r="L175" i="10" s="1"/>
  <c r="U4039" i="8"/>
  <c r="K175" i="10" s="1"/>
  <c r="T4039" i="8"/>
  <c r="J175" i="10" s="1"/>
  <c r="Z4015" i="8"/>
  <c r="P174" i="10" s="1"/>
  <c r="Y4015" i="8"/>
  <c r="O174" i="10" s="1"/>
  <c r="X4015" i="8"/>
  <c r="N174" i="10" s="1"/>
  <c r="W4015" i="8"/>
  <c r="M174" i="10" s="1"/>
  <c r="V4015" i="8"/>
  <c r="L174" i="10" s="1"/>
  <c r="U4015" i="8"/>
  <c r="K174" i="10" s="1"/>
  <c r="T4015" i="8"/>
  <c r="J174" i="10" s="1"/>
  <c r="Z3991" i="8"/>
  <c r="P173" i="10" s="1"/>
  <c r="Y3991" i="8"/>
  <c r="O173" i="10" s="1"/>
  <c r="X3991" i="8"/>
  <c r="N173" i="10" s="1"/>
  <c r="W3991" i="8"/>
  <c r="V3991"/>
  <c r="L173" i="10" s="1"/>
  <c r="U3991" i="8"/>
  <c r="K173" i="10" s="1"/>
  <c r="T3991" i="8"/>
  <c r="J173" i="10" s="1"/>
  <c r="Z3967" i="8"/>
  <c r="P172" i="10" s="1"/>
  <c r="Y3967" i="8"/>
  <c r="O172" i="10" s="1"/>
  <c r="X3967" i="8"/>
  <c r="N172" i="10" s="1"/>
  <c r="W3967" i="8"/>
  <c r="M172" i="10" s="1"/>
  <c r="V3967" i="8"/>
  <c r="L172" i="10" s="1"/>
  <c r="U3967" i="8"/>
  <c r="K172" i="10" s="1"/>
  <c r="T3967" i="8"/>
  <c r="J172" i="10" s="1"/>
  <c r="Z3943" i="8"/>
  <c r="P171" i="10" s="1"/>
  <c r="Y3943" i="8"/>
  <c r="O171" i="10" s="1"/>
  <c r="X3943" i="8"/>
  <c r="N171" i="10" s="1"/>
  <c r="W3943" i="8"/>
  <c r="V3943"/>
  <c r="L171" i="10" s="1"/>
  <c r="U3943" i="8"/>
  <c r="K171" i="10" s="1"/>
  <c r="T3943" i="8"/>
  <c r="J171" i="10" s="1"/>
  <c r="Z3919" i="8"/>
  <c r="P170" i="10" s="1"/>
  <c r="Y3919" i="8"/>
  <c r="O170" i="10" s="1"/>
  <c r="X3919" i="8"/>
  <c r="N170" i="10" s="1"/>
  <c r="W3919" i="8"/>
  <c r="M170" i="10" s="1"/>
  <c r="V3919" i="8"/>
  <c r="L170" i="10" s="1"/>
  <c r="U3919" i="8"/>
  <c r="K170" i="10" s="1"/>
  <c r="T3919" i="8"/>
  <c r="J170" i="10" s="1"/>
  <c r="Z3895" i="8"/>
  <c r="P169" i="10" s="1"/>
  <c r="Y3895" i="8"/>
  <c r="O169" i="10" s="1"/>
  <c r="X3895" i="8"/>
  <c r="N169" i="10" s="1"/>
  <c r="W3895" i="8"/>
  <c r="V3895"/>
  <c r="L169" i="10" s="1"/>
  <c r="U3895" i="8"/>
  <c r="K169" i="10" s="1"/>
  <c r="T3895" i="8"/>
  <c r="J169" i="10" s="1"/>
  <c r="Z3871" i="8"/>
  <c r="P168" i="10" s="1"/>
  <c r="Y3871" i="8"/>
  <c r="O168" i="10" s="1"/>
  <c r="X3871" i="8"/>
  <c r="N168" i="10" s="1"/>
  <c r="W3871" i="8"/>
  <c r="M168" i="10" s="1"/>
  <c r="V3871" i="8"/>
  <c r="L168" i="10" s="1"/>
  <c r="U3871" i="8"/>
  <c r="K168" i="10" s="1"/>
  <c r="T3871" i="8"/>
  <c r="J168" i="10" s="1"/>
  <c r="Z3847" i="8"/>
  <c r="P167" i="10" s="1"/>
  <c r="Y3847" i="8"/>
  <c r="O167" i="10" s="1"/>
  <c r="X3847" i="8"/>
  <c r="N167" i="10" s="1"/>
  <c r="W3847" i="8"/>
  <c r="V3847"/>
  <c r="L167" i="10" s="1"/>
  <c r="U3847" i="8"/>
  <c r="K167" i="10" s="1"/>
  <c r="T3847" i="8"/>
  <c r="J167" i="10" s="1"/>
  <c r="Z3823" i="8"/>
  <c r="P166" i="10" s="1"/>
  <c r="Y3823" i="8"/>
  <c r="O166" i="10" s="1"/>
  <c r="X3823" i="8"/>
  <c r="N166" i="10" s="1"/>
  <c r="W3823" i="8"/>
  <c r="M166" i="10" s="1"/>
  <c r="V3823" i="8"/>
  <c r="L166" i="10" s="1"/>
  <c r="U3823" i="8"/>
  <c r="K166" i="10" s="1"/>
  <c r="T3823" i="8"/>
  <c r="J166" i="10" s="1"/>
  <c r="Z3799" i="8"/>
  <c r="P165" i="10" s="1"/>
  <c r="Y3799" i="8"/>
  <c r="O165" i="10" s="1"/>
  <c r="X3799" i="8"/>
  <c r="N165" i="10" s="1"/>
  <c r="W3799" i="8"/>
  <c r="V3799"/>
  <c r="L165" i="10" s="1"/>
  <c r="U3799" i="8"/>
  <c r="K165" i="10" s="1"/>
  <c r="T3799" i="8"/>
  <c r="J165" i="10" s="1"/>
  <c r="Z3775" i="8"/>
  <c r="P164" i="10" s="1"/>
  <c r="Y3775" i="8"/>
  <c r="O164" i="10" s="1"/>
  <c r="X3775" i="8"/>
  <c r="N164" i="10" s="1"/>
  <c r="W3775" i="8"/>
  <c r="M164" i="10" s="1"/>
  <c r="V3775" i="8"/>
  <c r="L164" i="10" s="1"/>
  <c r="U3775" i="8"/>
  <c r="K164" i="10" s="1"/>
  <c r="T3775" i="8"/>
  <c r="J164" i="10" s="1"/>
  <c r="Z3751" i="8"/>
  <c r="P163" i="10" s="1"/>
  <c r="Y3751" i="8"/>
  <c r="O163" i="10" s="1"/>
  <c r="X3751" i="8"/>
  <c r="N163" i="10" s="1"/>
  <c r="W3751" i="8"/>
  <c r="V3751"/>
  <c r="L163" i="10" s="1"/>
  <c r="U3751" i="8"/>
  <c r="K163" i="10" s="1"/>
  <c r="T3751" i="8"/>
  <c r="J163" i="10" s="1"/>
  <c r="Z3727" i="8"/>
  <c r="P162" i="10" s="1"/>
  <c r="Y3727" i="8"/>
  <c r="O162" i="10" s="1"/>
  <c r="X3727" i="8"/>
  <c r="N162" i="10" s="1"/>
  <c r="W3727" i="8"/>
  <c r="M162" i="10" s="1"/>
  <c r="V3727" i="8"/>
  <c r="L162" i="10" s="1"/>
  <c r="U3727" i="8"/>
  <c r="K162" i="10" s="1"/>
  <c r="T3727" i="8"/>
  <c r="J162" i="10" s="1"/>
  <c r="Z3703" i="8"/>
  <c r="P161" i="10" s="1"/>
  <c r="Y3703" i="8"/>
  <c r="O161" i="10" s="1"/>
  <c r="X3703" i="8"/>
  <c r="N161" i="10" s="1"/>
  <c r="W3703" i="8"/>
  <c r="V3703"/>
  <c r="L161" i="10" s="1"/>
  <c r="U3703" i="8"/>
  <c r="K161" i="10" s="1"/>
  <c r="T3703" i="8"/>
  <c r="J161" i="10" s="1"/>
  <c r="Z3679" i="8"/>
  <c r="P160" i="10" s="1"/>
  <c r="Y3679" i="8"/>
  <c r="O160" i="10" s="1"/>
  <c r="X3679" i="8"/>
  <c r="N160" i="10" s="1"/>
  <c r="W3679" i="8"/>
  <c r="V3679"/>
  <c r="L160" i="10" s="1"/>
  <c r="U3679" i="8"/>
  <c r="K160" i="10" s="1"/>
  <c r="T3679" i="8"/>
  <c r="J160" i="10" s="1"/>
  <c r="Z3655" i="8"/>
  <c r="P159" i="10" s="1"/>
  <c r="Y3655" i="8"/>
  <c r="O159" i="10" s="1"/>
  <c r="X3655" i="8"/>
  <c r="N159" i="10" s="1"/>
  <c r="W3655" i="8"/>
  <c r="V3655"/>
  <c r="L159" i="10" s="1"/>
  <c r="U3655" i="8"/>
  <c r="K159" i="10" s="1"/>
  <c r="T3655" i="8"/>
  <c r="J159" i="10" s="1"/>
  <c r="Z3631" i="8"/>
  <c r="P158" i="10" s="1"/>
  <c r="Y3631" i="8"/>
  <c r="O158" i="10" s="1"/>
  <c r="X3631" i="8"/>
  <c r="N158" i="10" s="1"/>
  <c r="W3631" i="8"/>
  <c r="M158" i="10" s="1"/>
  <c r="V3631" i="8"/>
  <c r="L158" i="10" s="1"/>
  <c r="U3631" i="8"/>
  <c r="K158" i="10" s="1"/>
  <c r="T3631" i="8"/>
  <c r="J158" i="10" s="1"/>
  <c r="Z3607" i="8"/>
  <c r="P157" i="10" s="1"/>
  <c r="Y3607" i="8"/>
  <c r="O157" i="10" s="1"/>
  <c r="X3607" i="8"/>
  <c r="N157" i="10" s="1"/>
  <c r="W3607" i="8"/>
  <c r="M157" i="10" s="1"/>
  <c r="V3607" i="8"/>
  <c r="L157" i="10" s="1"/>
  <c r="U3607" i="8"/>
  <c r="K157" i="10" s="1"/>
  <c r="T3607" i="8"/>
  <c r="J157" i="10" s="1"/>
  <c r="Z3583" i="8"/>
  <c r="P156" i="10" s="1"/>
  <c r="Y3583" i="8"/>
  <c r="O156" i="10" s="1"/>
  <c r="X3583" i="8"/>
  <c r="N156" i="10" s="1"/>
  <c r="W3583" i="8"/>
  <c r="V3583"/>
  <c r="L156" i="10" s="1"/>
  <c r="U3583" i="8"/>
  <c r="K156" i="10" s="1"/>
  <c r="T3583" i="8"/>
  <c r="J156" i="10" s="1"/>
  <c r="Z3559" i="8"/>
  <c r="P155" i="10" s="1"/>
  <c r="Y3559" i="8"/>
  <c r="O155" i="10" s="1"/>
  <c r="X3559" i="8"/>
  <c r="N155" i="10" s="1"/>
  <c r="W3559" i="8"/>
  <c r="V3559"/>
  <c r="L155" i="10" s="1"/>
  <c r="U3559" i="8"/>
  <c r="K155" i="10" s="1"/>
  <c r="T3559" i="8"/>
  <c r="J155" i="10" s="1"/>
  <c r="Z3535" i="8"/>
  <c r="P154" i="10" s="1"/>
  <c r="Y3535" i="8"/>
  <c r="O154" i="10" s="1"/>
  <c r="X3535" i="8"/>
  <c r="N154" i="10" s="1"/>
  <c r="W3535" i="8"/>
  <c r="M154" i="10" s="1"/>
  <c r="V3535" i="8"/>
  <c r="L154" i="10" s="1"/>
  <c r="U3535" i="8"/>
  <c r="K154" i="10" s="1"/>
  <c r="T3535" i="8"/>
  <c r="J154" i="10" s="1"/>
  <c r="Z3511" i="8"/>
  <c r="P153" i="10" s="1"/>
  <c r="Y3511" i="8"/>
  <c r="O153" i="10" s="1"/>
  <c r="X3511" i="8"/>
  <c r="N153" i="10" s="1"/>
  <c r="W3511" i="8"/>
  <c r="M153" i="10" s="1"/>
  <c r="V3511" i="8"/>
  <c r="L153" i="10" s="1"/>
  <c r="U3511" i="8"/>
  <c r="K153" i="10" s="1"/>
  <c r="T3511" i="8"/>
  <c r="J153" i="10" s="1"/>
  <c r="Z3487" i="8"/>
  <c r="P152" i="10" s="1"/>
  <c r="Y3487" i="8"/>
  <c r="O152" i="10" s="1"/>
  <c r="X3487" i="8"/>
  <c r="N152" i="10" s="1"/>
  <c r="W3487" i="8"/>
  <c r="V3487"/>
  <c r="L152" i="10" s="1"/>
  <c r="U3487" i="8"/>
  <c r="K152" i="10" s="1"/>
  <c r="T3487" i="8"/>
  <c r="J152" i="10" s="1"/>
  <c r="Z3463" i="8"/>
  <c r="P151" i="10" s="1"/>
  <c r="Y3463" i="8"/>
  <c r="O151" i="10" s="1"/>
  <c r="X3463" i="8"/>
  <c r="N151" i="10" s="1"/>
  <c r="W3463" i="8"/>
  <c r="V3463"/>
  <c r="L151" i="10" s="1"/>
  <c r="U3463" i="8"/>
  <c r="K151" i="10" s="1"/>
  <c r="T3463" i="8"/>
  <c r="J151" i="10" s="1"/>
  <c r="Z3439" i="8"/>
  <c r="P150" i="10" s="1"/>
  <c r="Y3439" i="8"/>
  <c r="O150" i="10" s="1"/>
  <c r="X3439" i="8"/>
  <c r="N150" i="10" s="1"/>
  <c r="W3439" i="8"/>
  <c r="M150" i="10" s="1"/>
  <c r="V3439" i="8"/>
  <c r="L150" i="10" s="1"/>
  <c r="U3439" i="8"/>
  <c r="K150" i="10" s="1"/>
  <c r="T3439" i="8"/>
  <c r="J150" i="10" s="1"/>
  <c r="Z3415" i="8"/>
  <c r="P149" i="10" s="1"/>
  <c r="Y3415" i="8"/>
  <c r="O149" i="10" s="1"/>
  <c r="X3415" i="8"/>
  <c r="N149" i="10" s="1"/>
  <c r="W3415" i="8"/>
  <c r="M149" i="10" s="1"/>
  <c r="V3415" i="8"/>
  <c r="L149" i="10" s="1"/>
  <c r="U3415" i="8"/>
  <c r="K149" i="10" s="1"/>
  <c r="T3415" i="8"/>
  <c r="J149" i="10" s="1"/>
  <c r="Z3391" i="8"/>
  <c r="P148" i="10" s="1"/>
  <c r="Y3391" i="8"/>
  <c r="O148" i="10" s="1"/>
  <c r="X3391" i="8"/>
  <c r="N148" i="10" s="1"/>
  <c r="W3391" i="8"/>
  <c r="V3391"/>
  <c r="L148" i="10" s="1"/>
  <c r="U3391" i="8"/>
  <c r="K148" i="10" s="1"/>
  <c r="T3391" i="8"/>
  <c r="J148" i="10" s="1"/>
  <c r="Z3367" i="8"/>
  <c r="P147" i="10" s="1"/>
  <c r="Y3367" i="8"/>
  <c r="O147" i="10" s="1"/>
  <c r="X3367" i="8"/>
  <c r="N147" i="10" s="1"/>
  <c r="W3367" i="8"/>
  <c r="V3367"/>
  <c r="L147" i="10" s="1"/>
  <c r="U3367" i="8"/>
  <c r="K147" i="10" s="1"/>
  <c r="T3367" i="8"/>
  <c r="J147" i="10" s="1"/>
  <c r="Z3343" i="8"/>
  <c r="P146" i="10" s="1"/>
  <c r="Y3343" i="8"/>
  <c r="O146" i="10" s="1"/>
  <c r="X3343" i="8"/>
  <c r="N146" i="10" s="1"/>
  <c r="W3343" i="8"/>
  <c r="M146" i="10" s="1"/>
  <c r="V3343" i="8"/>
  <c r="L146" i="10" s="1"/>
  <c r="U3343" i="8"/>
  <c r="K146" i="10" s="1"/>
  <c r="T3343" i="8"/>
  <c r="J146" i="10" s="1"/>
  <c r="Z3319" i="8"/>
  <c r="P145" i="10" s="1"/>
  <c r="Y3319" i="8"/>
  <c r="O145" i="10" s="1"/>
  <c r="X3319" i="8"/>
  <c r="N145" i="10" s="1"/>
  <c r="W3319" i="8"/>
  <c r="V3319"/>
  <c r="L145" i="10" s="1"/>
  <c r="U3319" i="8"/>
  <c r="K145" i="10" s="1"/>
  <c r="T3319" i="8"/>
  <c r="J145" i="10" s="1"/>
  <c r="Z3295" i="8"/>
  <c r="P144" i="10" s="1"/>
  <c r="Y3295" i="8"/>
  <c r="O144" i="10" s="1"/>
  <c r="X3295" i="8"/>
  <c r="N144" i="10" s="1"/>
  <c r="W3295" i="8"/>
  <c r="V3295"/>
  <c r="L144" i="10" s="1"/>
  <c r="U3295" i="8"/>
  <c r="K144" i="10" s="1"/>
  <c r="T3295" i="8"/>
  <c r="J144" i="10" s="1"/>
  <c r="Z3271" i="8"/>
  <c r="P143" i="10" s="1"/>
  <c r="Y3271" i="8"/>
  <c r="O143" i="10" s="1"/>
  <c r="X3271" i="8"/>
  <c r="N143" i="10" s="1"/>
  <c r="W3271" i="8"/>
  <c r="V3271"/>
  <c r="L143" i="10" s="1"/>
  <c r="U3271" i="8"/>
  <c r="K143" i="10" s="1"/>
  <c r="T3271" i="8"/>
  <c r="J143" i="10" s="1"/>
  <c r="Z3247" i="8"/>
  <c r="P142" i="10" s="1"/>
  <c r="Y3247" i="8"/>
  <c r="O142" i="10" s="1"/>
  <c r="X3247" i="8"/>
  <c r="N142" i="10" s="1"/>
  <c r="W3247" i="8"/>
  <c r="M142" i="10" s="1"/>
  <c r="V3247" i="8"/>
  <c r="L142" i="10" s="1"/>
  <c r="U3247" i="8"/>
  <c r="K142" i="10" s="1"/>
  <c r="T3247" i="8"/>
  <c r="J142" i="10" s="1"/>
  <c r="Z3223" i="8"/>
  <c r="P141" i="10" s="1"/>
  <c r="Y3223" i="8"/>
  <c r="O141" i="10" s="1"/>
  <c r="X3223" i="8"/>
  <c r="N141" i="10" s="1"/>
  <c r="W3223" i="8"/>
  <c r="V3223"/>
  <c r="L141" i="10" s="1"/>
  <c r="U3223" i="8"/>
  <c r="K141" i="10" s="1"/>
  <c r="T3223" i="8"/>
  <c r="J141" i="10" s="1"/>
  <c r="Z3199" i="8"/>
  <c r="P140" i="10" s="1"/>
  <c r="Y3199" i="8"/>
  <c r="O140" i="10" s="1"/>
  <c r="X3199" i="8"/>
  <c r="N140" i="10" s="1"/>
  <c r="W3199" i="8"/>
  <c r="V3199"/>
  <c r="L140" i="10" s="1"/>
  <c r="U3199" i="8"/>
  <c r="K140" i="10" s="1"/>
  <c r="T3199" i="8"/>
  <c r="J140" i="10" s="1"/>
  <c r="Z3175" i="8"/>
  <c r="P139" i="10" s="1"/>
  <c r="Y3175" i="8"/>
  <c r="O139" i="10" s="1"/>
  <c r="X3175" i="8"/>
  <c r="N139" i="10" s="1"/>
  <c r="W3175" i="8"/>
  <c r="V3175"/>
  <c r="L139" i="10" s="1"/>
  <c r="U3175" i="8"/>
  <c r="K139" i="10" s="1"/>
  <c r="T3175" i="8"/>
  <c r="J139" i="10" s="1"/>
  <c r="Z3151" i="8"/>
  <c r="P138" i="10" s="1"/>
  <c r="Y3151" i="8"/>
  <c r="O138" i="10" s="1"/>
  <c r="X3151" i="8"/>
  <c r="N138" i="10" s="1"/>
  <c r="W3151" i="8"/>
  <c r="V3151"/>
  <c r="L138" i="10" s="1"/>
  <c r="U3151" i="8"/>
  <c r="K138" i="10" s="1"/>
  <c r="T3151" i="8"/>
  <c r="J138" i="10" s="1"/>
  <c r="Z3127" i="8"/>
  <c r="P137" i="10" s="1"/>
  <c r="Y3127" i="8"/>
  <c r="O137" i="10" s="1"/>
  <c r="X3127" i="8"/>
  <c r="N137" i="10" s="1"/>
  <c r="W3127" i="8"/>
  <c r="V3127"/>
  <c r="L137" i="10" s="1"/>
  <c r="U3127" i="8"/>
  <c r="K137" i="10" s="1"/>
  <c r="T3127" i="8"/>
  <c r="J137" i="10" s="1"/>
  <c r="Z3103" i="8"/>
  <c r="P136" i="10" s="1"/>
  <c r="Y3103" i="8"/>
  <c r="O136" i="10" s="1"/>
  <c r="X3103" i="8"/>
  <c r="N136" i="10" s="1"/>
  <c r="W3103" i="8"/>
  <c r="V3103"/>
  <c r="L136" i="10" s="1"/>
  <c r="U3103" i="8"/>
  <c r="K136" i="10" s="1"/>
  <c r="T3103" i="8"/>
  <c r="J136" i="10" s="1"/>
  <c r="Z3079" i="8"/>
  <c r="P135" i="10" s="1"/>
  <c r="Y3079" i="8"/>
  <c r="O135" i="10" s="1"/>
  <c r="X3079" i="8"/>
  <c r="N135" i="10" s="1"/>
  <c r="W3079" i="8"/>
  <c r="V3079"/>
  <c r="L135" i="10" s="1"/>
  <c r="U3079" i="8"/>
  <c r="K135" i="10" s="1"/>
  <c r="T3079" i="8"/>
  <c r="J135" i="10" s="1"/>
  <c r="Z3055" i="8"/>
  <c r="P134" i="10" s="1"/>
  <c r="Y3055" i="8"/>
  <c r="O134" i="10" s="1"/>
  <c r="X3055" i="8"/>
  <c r="N134" i="10" s="1"/>
  <c r="W3055" i="8"/>
  <c r="V3055"/>
  <c r="L134" i="10" s="1"/>
  <c r="U3055" i="8"/>
  <c r="K134" i="10" s="1"/>
  <c r="T3055" i="8"/>
  <c r="J134" i="10" s="1"/>
  <c r="Z3031" i="8"/>
  <c r="P133" i="10" s="1"/>
  <c r="Y3031" i="8"/>
  <c r="O133" i="10" s="1"/>
  <c r="X3031" i="8"/>
  <c r="N133" i="10" s="1"/>
  <c r="W3031" i="8"/>
  <c r="V3031"/>
  <c r="L133" i="10" s="1"/>
  <c r="U3031" i="8"/>
  <c r="K133" i="10" s="1"/>
  <c r="T3031" i="8"/>
  <c r="J133" i="10" s="1"/>
  <c r="Z3007" i="8"/>
  <c r="P132" i="10" s="1"/>
  <c r="Y3007" i="8"/>
  <c r="O132" i="10" s="1"/>
  <c r="X3007" i="8"/>
  <c r="N132" i="10" s="1"/>
  <c r="W3007" i="8"/>
  <c r="V3007"/>
  <c r="L132" i="10" s="1"/>
  <c r="U3007" i="8"/>
  <c r="K132" i="10" s="1"/>
  <c r="T3007" i="8"/>
  <c r="J132" i="10" s="1"/>
  <c r="Z2983" i="8"/>
  <c r="P131" i="10" s="1"/>
  <c r="Y2983" i="8"/>
  <c r="O131" i="10" s="1"/>
  <c r="X2983" i="8"/>
  <c r="N131" i="10" s="1"/>
  <c r="W2983" i="8"/>
  <c r="V2983"/>
  <c r="L131" i="10" s="1"/>
  <c r="U2983" i="8"/>
  <c r="K131" i="10" s="1"/>
  <c r="T2983" i="8"/>
  <c r="J131" i="10" s="1"/>
  <c r="Z2959" i="8"/>
  <c r="P130" i="10" s="1"/>
  <c r="Y2959" i="8"/>
  <c r="O130" i="10" s="1"/>
  <c r="X2959" i="8"/>
  <c r="N130" i="10" s="1"/>
  <c r="W2959" i="8"/>
  <c r="M130" i="10" s="1"/>
  <c r="V2959" i="8"/>
  <c r="L130" i="10" s="1"/>
  <c r="U2959" i="8"/>
  <c r="K130" i="10" s="1"/>
  <c r="T2959" i="8"/>
  <c r="J130" i="10" s="1"/>
  <c r="Z2935" i="8"/>
  <c r="P129" i="10" s="1"/>
  <c r="Y2935" i="8"/>
  <c r="O129" i="10" s="1"/>
  <c r="X2935" i="8"/>
  <c r="N129" i="10" s="1"/>
  <c r="W2935" i="8"/>
  <c r="V2935"/>
  <c r="L129" i="10" s="1"/>
  <c r="U2935" i="8"/>
  <c r="K129" i="10" s="1"/>
  <c r="T2935" i="8"/>
  <c r="J129" i="10" s="1"/>
  <c r="Z2911" i="8"/>
  <c r="P128" i="10" s="1"/>
  <c r="Y2911" i="8"/>
  <c r="O128" i="10" s="1"/>
  <c r="X2911" i="8"/>
  <c r="N128" i="10" s="1"/>
  <c r="W2911" i="8"/>
  <c r="V2911"/>
  <c r="L128" i="10" s="1"/>
  <c r="U2911" i="8"/>
  <c r="K128" i="10" s="1"/>
  <c r="T2911" i="8"/>
  <c r="J128" i="10" s="1"/>
  <c r="Z2887" i="8"/>
  <c r="P127" i="10" s="1"/>
  <c r="Y2887" i="8"/>
  <c r="O127" i="10" s="1"/>
  <c r="X2887" i="8"/>
  <c r="N127" i="10" s="1"/>
  <c r="W2887" i="8"/>
  <c r="V2887"/>
  <c r="L127" i="10" s="1"/>
  <c r="U2887" i="8"/>
  <c r="K127" i="10" s="1"/>
  <c r="T2887" i="8"/>
  <c r="J127" i="10" s="1"/>
  <c r="Z2863" i="8"/>
  <c r="P126" i="10" s="1"/>
  <c r="Y2863" i="8"/>
  <c r="O126" i="10" s="1"/>
  <c r="X2863" i="8"/>
  <c r="N126" i="10" s="1"/>
  <c r="W2863" i="8"/>
  <c r="M126" i="10" s="1"/>
  <c r="V2863" i="8"/>
  <c r="L126" i="10" s="1"/>
  <c r="U2863" i="8"/>
  <c r="K126" i="10" s="1"/>
  <c r="T2863" i="8"/>
  <c r="J126" i="10" s="1"/>
  <c r="Z2839" i="8"/>
  <c r="P125" i="10" s="1"/>
  <c r="Y2839" i="8"/>
  <c r="O125" i="10" s="1"/>
  <c r="X2839" i="8"/>
  <c r="N125" i="10" s="1"/>
  <c r="W2839" i="8"/>
  <c r="V2839"/>
  <c r="L125" i="10" s="1"/>
  <c r="U2839" i="8"/>
  <c r="K125" i="10" s="1"/>
  <c r="T2839" i="8"/>
  <c r="J125" i="10" s="1"/>
  <c r="Z2815" i="8"/>
  <c r="P124" i="10" s="1"/>
  <c r="Y2815" i="8"/>
  <c r="O124" i="10" s="1"/>
  <c r="X2815" i="8"/>
  <c r="N124" i="10" s="1"/>
  <c r="W2815" i="8"/>
  <c r="V2815"/>
  <c r="L124" i="10" s="1"/>
  <c r="U2815" i="8"/>
  <c r="K124" i="10" s="1"/>
  <c r="T2815" i="8"/>
  <c r="J124" i="10" s="1"/>
  <c r="Z2791" i="8"/>
  <c r="P123" i="10" s="1"/>
  <c r="Y2791" i="8"/>
  <c r="O123" i="10" s="1"/>
  <c r="X2791" i="8"/>
  <c r="N123" i="10" s="1"/>
  <c r="W2791" i="8"/>
  <c r="V2791"/>
  <c r="L123" i="10" s="1"/>
  <c r="U2791" i="8"/>
  <c r="K123" i="10" s="1"/>
  <c r="T2791" i="8"/>
  <c r="J123" i="10" s="1"/>
  <c r="Z2767" i="8"/>
  <c r="P122" i="10" s="1"/>
  <c r="Y2767" i="8"/>
  <c r="O122" i="10" s="1"/>
  <c r="X2767" i="8"/>
  <c r="N122" i="10" s="1"/>
  <c r="W2767" i="8"/>
  <c r="M122" i="10" s="1"/>
  <c r="V2767" i="8"/>
  <c r="L122" i="10" s="1"/>
  <c r="U2767" i="8"/>
  <c r="K122" i="10" s="1"/>
  <c r="T2767" i="8"/>
  <c r="J122" i="10" s="1"/>
  <c r="Z2743" i="8"/>
  <c r="P121" i="10" s="1"/>
  <c r="Y2743" i="8"/>
  <c r="O121" i="10" s="1"/>
  <c r="X2743" i="8"/>
  <c r="N121" i="10" s="1"/>
  <c r="W2743" i="8"/>
  <c r="V2743"/>
  <c r="L121" i="10" s="1"/>
  <c r="U2743" i="8"/>
  <c r="K121" i="10" s="1"/>
  <c r="T2743" i="8"/>
  <c r="J121" i="10" s="1"/>
  <c r="Z2719" i="8"/>
  <c r="P120" i="10" s="1"/>
  <c r="Y2719" i="8"/>
  <c r="O120" i="10" s="1"/>
  <c r="X2719" i="8"/>
  <c r="N120" i="10" s="1"/>
  <c r="W2719" i="8"/>
  <c r="V2719"/>
  <c r="L120" i="10" s="1"/>
  <c r="U2719" i="8"/>
  <c r="K120" i="10" s="1"/>
  <c r="T2719" i="8"/>
  <c r="J120" i="10" s="1"/>
  <c r="Z2695" i="8"/>
  <c r="P119" i="10" s="1"/>
  <c r="Y2695" i="8"/>
  <c r="O119" i="10" s="1"/>
  <c r="X2695" i="8"/>
  <c r="N119" i="10" s="1"/>
  <c r="W2695" i="8"/>
  <c r="V2695"/>
  <c r="L119" i="10" s="1"/>
  <c r="U2695" i="8"/>
  <c r="K119" i="10" s="1"/>
  <c r="T2695" i="8"/>
  <c r="J119" i="10" s="1"/>
  <c r="Z2671" i="8"/>
  <c r="P118" i="10" s="1"/>
  <c r="Y2671" i="8"/>
  <c r="O118" i="10" s="1"/>
  <c r="X2671" i="8"/>
  <c r="N118" i="10" s="1"/>
  <c r="W2671" i="8"/>
  <c r="V2671"/>
  <c r="L118" i="10" s="1"/>
  <c r="U2671" i="8"/>
  <c r="K118" i="10" s="1"/>
  <c r="T2671" i="8"/>
  <c r="J118" i="10" s="1"/>
  <c r="Z2647" i="8"/>
  <c r="P117" i="10" s="1"/>
  <c r="Y2647" i="8"/>
  <c r="O117" i="10" s="1"/>
  <c r="X2647" i="8"/>
  <c r="N117" i="10" s="1"/>
  <c r="W2647" i="8"/>
  <c r="V2647"/>
  <c r="L117" i="10" s="1"/>
  <c r="U2647" i="8"/>
  <c r="K117" i="10" s="1"/>
  <c r="T2647" i="8"/>
  <c r="J117" i="10" s="1"/>
  <c r="Z2623" i="8"/>
  <c r="P116" i="10" s="1"/>
  <c r="Y2623" i="8"/>
  <c r="O116" i="10" s="1"/>
  <c r="X2623" i="8"/>
  <c r="N116" i="10" s="1"/>
  <c r="W2623" i="8"/>
  <c r="V2623"/>
  <c r="L116" i="10" s="1"/>
  <c r="U2623" i="8"/>
  <c r="K116" i="10" s="1"/>
  <c r="T2623" i="8"/>
  <c r="J116" i="10" s="1"/>
  <c r="Z2599" i="8"/>
  <c r="P115" i="10" s="1"/>
  <c r="Y2599" i="8"/>
  <c r="O115" i="10" s="1"/>
  <c r="X2599" i="8"/>
  <c r="N115" i="10" s="1"/>
  <c r="W2599" i="8"/>
  <c r="V2599"/>
  <c r="L115" i="10" s="1"/>
  <c r="U2599" i="8"/>
  <c r="K115" i="10" s="1"/>
  <c r="T2599" i="8"/>
  <c r="J115" i="10" s="1"/>
  <c r="Z2575" i="8"/>
  <c r="P114" i="10" s="1"/>
  <c r="Y2575" i="8"/>
  <c r="O114" i="10" s="1"/>
  <c r="X2575" i="8"/>
  <c r="N114" i="10" s="1"/>
  <c r="W2575" i="8"/>
  <c r="M114" i="10" s="1"/>
  <c r="V2575" i="8"/>
  <c r="L114" i="10" s="1"/>
  <c r="U2575" i="8"/>
  <c r="K114" i="10" s="1"/>
  <c r="T2575" i="8"/>
  <c r="J114" i="10" s="1"/>
  <c r="Z2551" i="8"/>
  <c r="P113" i="10" s="1"/>
  <c r="Y2551" i="8"/>
  <c r="O113" i="10" s="1"/>
  <c r="X2551" i="8"/>
  <c r="N113" i="10" s="1"/>
  <c r="W2551" i="8"/>
  <c r="V2551"/>
  <c r="L113" i="10" s="1"/>
  <c r="U2551" i="8"/>
  <c r="K113" i="10" s="1"/>
  <c r="T2551" i="8"/>
  <c r="J113" i="10" s="1"/>
  <c r="Z2527" i="8"/>
  <c r="P112" i="10" s="1"/>
  <c r="Y2527" i="8"/>
  <c r="O112" i="10" s="1"/>
  <c r="X2527" i="8"/>
  <c r="N112" i="10" s="1"/>
  <c r="W2527" i="8"/>
  <c r="V2527"/>
  <c r="L112" i="10" s="1"/>
  <c r="U2527" i="8"/>
  <c r="K112" i="10" s="1"/>
  <c r="T2527" i="8"/>
  <c r="J112" i="10" s="1"/>
  <c r="Z2503" i="8"/>
  <c r="P111" i="10" s="1"/>
  <c r="Y2503" i="8"/>
  <c r="O111" i="10" s="1"/>
  <c r="X2503" i="8"/>
  <c r="N111" i="10" s="1"/>
  <c r="W2503" i="8"/>
  <c r="V2503"/>
  <c r="L111" i="10" s="1"/>
  <c r="U2503" i="8"/>
  <c r="K111" i="10" s="1"/>
  <c r="T2503" i="8"/>
  <c r="J111" i="10" s="1"/>
  <c r="Z2479" i="8"/>
  <c r="P110" i="10" s="1"/>
  <c r="Y2479" i="8"/>
  <c r="O110" i="10" s="1"/>
  <c r="X2479" i="8"/>
  <c r="N110" i="10" s="1"/>
  <c r="W2479" i="8"/>
  <c r="V2479"/>
  <c r="L110" i="10" s="1"/>
  <c r="U2479" i="8"/>
  <c r="K110" i="10" s="1"/>
  <c r="T2479" i="8"/>
  <c r="J110" i="10" s="1"/>
  <c r="Z2455" i="8"/>
  <c r="P109" i="10" s="1"/>
  <c r="Y2455" i="8"/>
  <c r="O109" i="10" s="1"/>
  <c r="X2455" i="8"/>
  <c r="N109" i="10" s="1"/>
  <c r="W2455" i="8"/>
  <c r="V2455"/>
  <c r="L109" i="10" s="1"/>
  <c r="U2455" i="8"/>
  <c r="K109" i="10" s="1"/>
  <c r="T2455" i="8"/>
  <c r="J109" i="10" s="1"/>
  <c r="Z2431" i="8"/>
  <c r="P108" i="10" s="1"/>
  <c r="Y2431" i="8"/>
  <c r="O108" i="10" s="1"/>
  <c r="X2431" i="8"/>
  <c r="N108" i="10" s="1"/>
  <c r="W2431" i="8"/>
  <c r="V2431"/>
  <c r="L108" i="10" s="1"/>
  <c r="U2431" i="8"/>
  <c r="K108" i="10" s="1"/>
  <c r="T2431" i="8"/>
  <c r="J108" i="10" s="1"/>
  <c r="Z2407" i="8"/>
  <c r="P107" i="10" s="1"/>
  <c r="Y2407" i="8"/>
  <c r="O107" i="10" s="1"/>
  <c r="X2407" i="8"/>
  <c r="N107" i="10" s="1"/>
  <c r="W2407" i="8"/>
  <c r="V2407"/>
  <c r="L107" i="10" s="1"/>
  <c r="U2407" i="8"/>
  <c r="K107" i="10" s="1"/>
  <c r="T2407" i="8"/>
  <c r="J107" i="10" s="1"/>
  <c r="Z2383" i="8"/>
  <c r="P106" i="10" s="1"/>
  <c r="Y2383" i="8"/>
  <c r="O106" i="10" s="1"/>
  <c r="X2383" i="8"/>
  <c r="N106" i="10" s="1"/>
  <c r="W2383" i="8"/>
  <c r="V2383"/>
  <c r="L106" i="10" s="1"/>
  <c r="U2383" i="8"/>
  <c r="K106" i="10" s="1"/>
  <c r="T2383" i="8"/>
  <c r="J106" i="10" s="1"/>
  <c r="Z2359" i="8"/>
  <c r="P105" i="10" s="1"/>
  <c r="Y2359" i="8"/>
  <c r="O105" i="10" s="1"/>
  <c r="X2359" i="8"/>
  <c r="N105" i="10" s="1"/>
  <c r="W2359" i="8"/>
  <c r="V2359"/>
  <c r="L105" i="10" s="1"/>
  <c r="U2359" i="8"/>
  <c r="K105" i="10" s="1"/>
  <c r="T2359" i="8"/>
  <c r="J105" i="10" s="1"/>
  <c r="Z2335" i="8"/>
  <c r="P104" i="10" s="1"/>
  <c r="Y2335" i="8"/>
  <c r="O104" i="10" s="1"/>
  <c r="X2335" i="8"/>
  <c r="N104" i="10" s="1"/>
  <c r="W2335" i="8"/>
  <c r="V2335"/>
  <c r="L104" i="10" s="1"/>
  <c r="U2335" i="8"/>
  <c r="K104" i="10" s="1"/>
  <c r="T2335" i="8"/>
  <c r="J104" i="10" s="1"/>
  <c r="Z2311" i="8"/>
  <c r="P103" i="10" s="1"/>
  <c r="Y2311" i="8"/>
  <c r="O103" i="10" s="1"/>
  <c r="X2311" i="8"/>
  <c r="N103" i="10" s="1"/>
  <c r="W2311" i="8"/>
  <c r="V2311"/>
  <c r="L103" i="10" s="1"/>
  <c r="U2311" i="8"/>
  <c r="K103" i="10" s="1"/>
  <c r="T2311" i="8"/>
  <c r="J103" i="10" s="1"/>
  <c r="Z2287" i="8"/>
  <c r="P102" i="10" s="1"/>
  <c r="Y2287" i="8"/>
  <c r="O102" i="10" s="1"/>
  <c r="X2287" i="8"/>
  <c r="N102" i="10" s="1"/>
  <c r="W2287" i="8"/>
  <c r="M102" i="10" s="1"/>
  <c r="V2287" i="8"/>
  <c r="L102" i="10" s="1"/>
  <c r="U2287" i="8"/>
  <c r="K102" i="10" s="1"/>
  <c r="T2287" i="8"/>
  <c r="J102" i="10" s="1"/>
  <c r="Z2263" i="8"/>
  <c r="P101" i="10" s="1"/>
  <c r="Y2263" i="8"/>
  <c r="O101" i="10" s="1"/>
  <c r="X2263" i="8"/>
  <c r="N101" i="10" s="1"/>
  <c r="W2263" i="8"/>
  <c r="V2263"/>
  <c r="L101" i="10" s="1"/>
  <c r="U2263" i="8"/>
  <c r="K101" i="10" s="1"/>
  <c r="T2263" i="8"/>
  <c r="J101" i="10" s="1"/>
  <c r="Z2239" i="8"/>
  <c r="P100" i="10" s="1"/>
  <c r="Y2239" i="8"/>
  <c r="O100" i="10" s="1"/>
  <c r="X2239" i="8"/>
  <c r="N100" i="10" s="1"/>
  <c r="W2239" i="8"/>
  <c r="V2239"/>
  <c r="L100" i="10" s="1"/>
  <c r="U2239" i="8"/>
  <c r="K100" i="10" s="1"/>
  <c r="T2239" i="8"/>
  <c r="J100" i="10" s="1"/>
  <c r="Z2215" i="8"/>
  <c r="P99" i="10" s="1"/>
  <c r="Y2215" i="8"/>
  <c r="O99" i="10" s="1"/>
  <c r="X2215" i="8"/>
  <c r="N99" i="10" s="1"/>
  <c r="W2215" i="8"/>
  <c r="V2215"/>
  <c r="L99" i="10" s="1"/>
  <c r="U2215" i="8"/>
  <c r="K99" i="10" s="1"/>
  <c r="T2215" i="8"/>
  <c r="J99" i="10" s="1"/>
  <c r="Z2191" i="8"/>
  <c r="P98" i="10" s="1"/>
  <c r="Y2191" i="8"/>
  <c r="O98" i="10" s="1"/>
  <c r="X2191" i="8"/>
  <c r="N98" i="10" s="1"/>
  <c r="W2191" i="8"/>
  <c r="M98" i="10" s="1"/>
  <c r="V2191" i="8"/>
  <c r="L98" i="10" s="1"/>
  <c r="U2191" i="8"/>
  <c r="K98" i="10" s="1"/>
  <c r="T2191" i="8"/>
  <c r="J98" i="10" s="1"/>
  <c r="Z2167" i="8"/>
  <c r="P97" i="10" s="1"/>
  <c r="Y2167" i="8"/>
  <c r="O97" i="10" s="1"/>
  <c r="X2167" i="8"/>
  <c r="N97" i="10" s="1"/>
  <c r="W2167" i="8"/>
  <c r="V2167"/>
  <c r="L97" i="10" s="1"/>
  <c r="U2167" i="8"/>
  <c r="K97" i="10" s="1"/>
  <c r="T2167" i="8"/>
  <c r="J97" i="10" s="1"/>
  <c r="Z2143" i="8"/>
  <c r="P96" i="10" s="1"/>
  <c r="Y2143" i="8"/>
  <c r="O96" i="10" s="1"/>
  <c r="X2143" i="8"/>
  <c r="N96" i="10" s="1"/>
  <c r="W2143" i="8"/>
  <c r="V2143"/>
  <c r="L96" i="10" s="1"/>
  <c r="U2143" i="8"/>
  <c r="K96" i="10" s="1"/>
  <c r="T2143" i="8"/>
  <c r="J96" i="10" s="1"/>
  <c r="Z2119" i="8"/>
  <c r="P95" i="10" s="1"/>
  <c r="Y2119" i="8"/>
  <c r="O95" i="10" s="1"/>
  <c r="X2119" i="8"/>
  <c r="N95" i="10" s="1"/>
  <c r="W2119" i="8"/>
  <c r="V2119"/>
  <c r="L95" i="10" s="1"/>
  <c r="U2119" i="8"/>
  <c r="K95" i="10" s="1"/>
  <c r="T2119" i="8"/>
  <c r="J95" i="10" s="1"/>
  <c r="Z2095" i="8"/>
  <c r="P94" i="10" s="1"/>
  <c r="Y2095" i="8"/>
  <c r="O94" i="10" s="1"/>
  <c r="X2095" i="8"/>
  <c r="N94" i="10" s="1"/>
  <c r="W2095" i="8"/>
  <c r="V2095"/>
  <c r="L94" i="10" s="1"/>
  <c r="U2095" i="8"/>
  <c r="K94" i="10" s="1"/>
  <c r="T2095" i="8"/>
  <c r="J94" i="10" s="1"/>
  <c r="Z2071" i="8"/>
  <c r="P93" i="10" s="1"/>
  <c r="Y2071" i="8"/>
  <c r="O93" i="10" s="1"/>
  <c r="X2071" i="8"/>
  <c r="N93" i="10" s="1"/>
  <c r="W2071" i="8"/>
  <c r="V2071"/>
  <c r="L93" i="10" s="1"/>
  <c r="U2071" i="8"/>
  <c r="K93" i="10" s="1"/>
  <c r="T2071" i="8"/>
  <c r="J93" i="10" s="1"/>
  <c r="Z2047" i="8"/>
  <c r="P92" i="10" s="1"/>
  <c r="Y2047" i="8"/>
  <c r="O92" i="10" s="1"/>
  <c r="X2047" i="8"/>
  <c r="N92" i="10" s="1"/>
  <c r="W2047" i="8"/>
  <c r="V2047"/>
  <c r="L92" i="10" s="1"/>
  <c r="U2047" i="8"/>
  <c r="K92" i="10" s="1"/>
  <c r="T2047" i="8"/>
  <c r="J92" i="10" s="1"/>
  <c r="Z2023" i="8"/>
  <c r="P91" i="10" s="1"/>
  <c r="Y2023" i="8"/>
  <c r="O91" i="10" s="1"/>
  <c r="X2023" i="8"/>
  <c r="N91" i="10" s="1"/>
  <c r="W2023" i="8"/>
  <c r="V2023"/>
  <c r="L91" i="10" s="1"/>
  <c r="U2023" i="8"/>
  <c r="K91" i="10" s="1"/>
  <c r="T2023" i="8"/>
  <c r="J91" i="10" s="1"/>
  <c r="Z1999" i="8"/>
  <c r="P90" i="10" s="1"/>
  <c r="Y1999" i="8"/>
  <c r="O90" i="10" s="1"/>
  <c r="X1999" i="8"/>
  <c r="N90" i="10" s="1"/>
  <c r="W1999" i="8"/>
  <c r="V1999"/>
  <c r="L90" i="10" s="1"/>
  <c r="U1999" i="8"/>
  <c r="K90" i="10" s="1"/>
  <c r="T1999" i="8"/>
  <c r="J90" i="10" s="1"/>
  <c r="Z1975" i="8"/>
  <c r="P89" i="10" s="1"/>
  <c r="Y1975" i="8"/>
  <c r="O89" i="10" s="1"/>
  <c r="X1975" i="8"/>
  <c r="N89" i="10" s="1"/>
  <c r="W1975" i="8"/>
  <c r="V1975"/>
  <c r="L89" i="10" s="1"/>
  <c r="U1975" i="8"/>
  <c r="K89" i="10" s="1"/>
  <c r="T1975" i="8"/>
  <c r="J89" i="10" s="1"/>
  <c r="Z1951" i="8"/>
  <c r="P88" i="10" s="1"/>
  <c r="Y1951" i="8"/>
  <c r="O88" i="10" s="1"/>
  <c r="X1951" i="8"/>
  <c r="N88" i="10" s="1"/>
  <c r="W1951" i="8"/>
  <c r="V1951"/>
  <c r="L88" i="10" s="1"/>
  <c r="U1951" i="8"/>
  <c r="K88" i="10" s="1"/>
  <c r="T1951" i="8"/>
  <c r="J88" i="10" s="1"/>
  <c r="Z1927" i="8"/>
  <c r="P87" i="10" s="1"/>
  <c r="Y1927" i="8"/>
  <c r="O87" i="10" s="1"/>
  <c r="X1927" i="8"/>
  <c r="N87" i="10" s="1"/>
  <c r="W1927" i="8"/>
  <c r="V1927"/>
  <c r="L87" i="10" s="1"/>
  <c r="U1927" i="8"/>
  <c r="K87" i="10" s="1"/>
  <c r="T1927" i="8"/>
  <c r="J87" i="10" s="1"/>
  <c r="Z1903" i="8"/>
  <c r="P86" i="10" s="1"/>
  <c r="Y1903" i="8"/>
  <c r="O86" i="10" s="1"/>
  <c r="X1903" i="8"/>
  <c r="N86" i="10" s="1"/>
  <c r="W1903" i="8"/>
  <c r="M86" i="10" s="1"/>
  <c r="V1903" i="8"/>
  <c r="L86" i="10" s="1"/>
  <c r="U1903" i="8"/>
  <c r="K86" i="10" s="1"/>
  <c r="T1903" i="8"/>
  <c r="J86" i="10" s="1"/>
  <c r="Z1879" i="8"/>
  <c r="P85" i="10" s="1"/>
  <c r="Y1879" i="8"/>
  <c r="O85" i="10" s="1"/>
  <c r="X1879" i="8"/>
  <c r="N85" i="10" s="1"/>
  <c r="W1879" i="8"/>
  <c r="V1879"/>
  <c r="L85" i="10" s="1"/>
  <c r="U1879" i="8"/>
  <c r="K85" i="10" s="1"/>
  <c r="T1879" i="8"/>
  <c r="J85" i="10" s="1"/>
  <c r="Z1855" i="8"/>
  <c r="P84" i="10" s="1"/>
  <c r="Y1855" i="8"/>
  <c r="O84" i="10" s="1"/>
  <c r="X1855" i="8"/>
  <c r="N84" i="10" s="1"/>
  <c r="W1855" i="8"/>
  <c r="V1855"/>
  <c r="L84" i="10" s="1"/>
  <c r="U1855" i="8"/>
  <c r="K84" i="10" s="1"/>
  <c r="T1855" i="8"/>
  <c r="J84" i="10" s="1"/>
  <c r="Z1831" i="8"/>
  <c r="P83" i="10" s="1"/>
  <c r="Y1831" i="8"/>
  <c r="O83" i="10" s="1"/>
  <c r="X1831" i="8"/>
  <c r="N83" i="10" s="1"/>
  <c r="W1831" i="8"/>
  <c r="V1831"/>
  <c r="L83" i="10" s="1"/>
  <c r="U1831" i="8"/>
  <c r="K83" i="10" s="1"/>
  <c r="T1831" i="8"/>
  <c r="J83" i="10" s="1"/>
  <c r="Z1807" i="8"/>
  <c r="P82" i="10" s="1"/>
  <c r="Y1807" i="8"/>
  <c r="O82" i="10" s="1"/>
  <c r="X1807" i="8"/>
  <c r="N82" i="10" s="1"/>
  <c r="W1807" i="8"/>
  <c r="M82" i="10" s="1"/>
  <c r="V1807" i="8"/>
  <c r="L82" i="10" s="1"/>
  <c r="U1807" i="8"/>
  <c r="K82" i="10" s="1"/>
  <c r="T1807" i="8"/>
  <c r="J82" i="10" s="1"/>
  <c r="Z1783" i="8"/>
  <c r="P81" i="10" s="1"/>
  <c r="Y1783" i="8"/>
  <c r="O81" i="10" s="1"/>
  <c r="X1783" i="8"/>
  <c r="N81" i="10" s="1"/>
  <c r="W1783" i="8"/>
  <c r="V1783"/>
  <c r="L81" i="10" s="1"/>
  <c r="U1783" i="8"/>
  <c r="K81" i="10" s="1"/>
  <c r="T1783" i="8"/>
  <c r="J81" i="10" s="1"/>
  <c r="Z1759" i="8"/>
  <c r="P80" i="10" s="1"/>
  <c r="Y1759" i="8"/>
  <c r="O80" i="10" s="1"/>
  <c r="X1759" i="8"/>
  <c r="N80" i="10" s="1"/>
  <c r="W1759" i="8"/>
  <c r="V1759"/>
  <c r="L80" i="10" s="1"/>
  <c r="U1759" i="8"/>
  <c r="K80" i="10" s="1"/>
  <c r="T1759" i="8"/>
  <c r="J80" i="10" s="1"/>
  <c r="Z1735" i="8"/>
  <c r="P79" i="10" s="1"/>
  <c r="Y1735" i="8"/>
  <c r="O79" i="10" s="1"/>
  <c r="X1735" i="8"/>
  <c r="N79" i="10" s="1"/>
  <c r="W1735" i="8"/>
  <c r="V1735"/>
  <c r="L79" i="10" s="1"/>
  <c r="U1735" i="8"/>
  <c r="K79" i="10" s="1"/>
  <c r="T1735" i="8"/>
  <c r="J79" i="10" s="1"/>
  <c r="Z1711" i="8"/>
  <c r="P78" i="10" s="1"/>
  <c r="Y1711" i="8"/>
  <c r="O78" i="10" s="1"/>
  <c r="X1711" i="8"/>
  <c r="N78" i="10" s="1"/>
  <c r="W1711" i="8"/>
  <c r="M78" i="10" s="1"/>
  <c r="V1711" i="8"/>
  <c r="L78" i="10" s="1"/>
  <c r="U1711" i="8"/>
  <c r="K78" i="10" s="1"/>
  <c r="T1711" i="8"/>
  <c r="J78" i="10" s="1"/>
  <c r="Z1687" i="8"/>
  <c r="P77" i="10" s="1"/>
  <c r="Y1687" i="8"/>
  <c r="O77" i="10" s="1"/>
  <c r="X1687" i="8"/>
  <c r="N77" i="10" s="1"/>
  <c r="W1687" i="8"/>
  <c r="V1687"/>
  <c r="L77" i="10" s="1"/>
  <c r="U1687" i="8"/>
  <c r="K77" i="10" s="1"/>
  <c r="T1687" i="8"/>
  <c r="J77" i="10" s="1"/>
  <c r="Z1663" i="8"/>
  <c r="P76" i="10" s="1"/>
  <c r="Y1663" i="8"/>
  <c r="O76" i="10" s="1"/>
  <c r="X1663" i="8"/>
  <c r="N76" i="10" s="1"/>
  <c r="W1663" i="8"/>
  <c r="V1663"/>
  <c r="L76" i="10" s="1"/>
  <c r="U1663" i="8"/>
  <c r="K76" i="10" s="1"/>
  <c r="T1663" i="8"/>
  <c r="J76" i="10" s="1"/>
  <c r="Z1639" i="8"/>
  <c r="P75" i="10" s="1"/>
  <c r="Y1639" i="8"/>
  <c r="O75" i="10" s="1"/>
  <c r="X1639" i="8"/>
  <c r="N75" i="10" s="1"/>
  <c r="W1639" i="8"/>
  <c r="V1639"/>
  <c r="L75" i="10" s="1"/>
  <c r="U1639" i="8"/>
  <c r="K75" i="10" s="1"/>
  <c r="T1639" i="8"/>
  <c r="J75" i="10" s="1"/>
  <c r="Z1615" i="8"/>
  <c r="P74" i="10" s="1"/>
  <c r="Y1615" i="8"/>
  <c r="O74" i="10" s="1"/>
  <c r="X1615" i="8"/>
  <c r="N74" i="10" s="1"/>
  <c r="W1615" i="8"/>
  <c r="M74" i="10" s="1"/>
  <c r="V1615" i="8"/>
  <c r="L74" i="10" s="1"/>
  <c r="U1615" i="8"/>
  <c r="K74" i="10" s="1"/>
  <c r="T1615" i="8"/>
  <c r="J74" i="10" s="1"/>
  <c r="Z1591" i="8"/>
  <c r="P73" i="10" s="1"/>
  <c r="Y1591" i="8"/>
  <c r="O73" i="10" s="1"/>
  <c r="X1591" i="8"/>
  <c r="N73" i="10" s="1"/>
  <c r="W1591" i="8"/>
  <c r="V1591"/>
  <c r="L73" i="10" s="1"/>
  <c r="U1591" i="8"/>
  <c r="K73" i="10" s="1"/>
  <c r="T1591" i="8"/>
  <c r="J73" i="10" s="1"/>
  <c r="Z1567" i="8"/>
  <c r="P72" i="10" s="1"/>
  <c r="Y1567" i="8"/>
  <c r="O72" i="10" s="1"/>
  <c r="X1567" i="8"/>
  <c r="N72" i="10" s="1"/>
  <c r="W1567" i="8"/>
  <c r="V1567"/>
  <c r="L72" i="10" s="1"/>
  <c r="U1567" i="8"/>
  <c r="K72" i="10" s="1"/>
  <c r="T1567" i="8"/>
  <c r="J72" i="10" s="1"/>
  <c r="Z1543" i="8"/>
  <c r="P71" i="10" s="1"/>
  <c r="Y1543" i="8"/>
  <c r="O71" i="10" s="1"/>
  <c r="X1543" i="8"/>
  <c r="N71" i="10" s="1"/>
  <c r="W1543" i="8"/>
  <c r="V1543"/>
  <c r="L71" i="10" s="1"/>
  <c r="U1543" i="8"/>
  <c r="K71" i="10" s="1"/>
  <c r="T1543" i="8"/>
  <c r="J71" i="10" s="1"/>
  <c r="Z1519" i="8"/>
  <c r="P70" i="10" s="1"/>
  <c r="Y1519" i="8"/>
  <c r="O70" i="10" s="1"/>
  <c r="X1519" i="8"/>
  <c r="N70" i="10" s="1"/>
  <c r="W1519" i="8"/>
  <c r="M70" i="10" s="1"/>
  <c r="V1519" i="8"/>
  <c r="L70" i="10" s="1"/>
  <c r="U1519" i="8"/>
  <c r="K70" i="10" s="1"/>
  <c r="T1519" i="8"/>
  <c r="J70" i="10" s="1"/>
  <c r="Z1495" i="8"/>
  <c r="P69" i="10" s="1"/>
  <c r="Y1495" i="8"/>
  <c r="O69" i="10" s="1"/>
  <c r="X1495" i="8"/>
  <c r="N69" i="10" s="1"/>
  <c r="W1495" i="8"/>
  <c r="V1495"/>
  <c r="L69" i="10" s="1"/>
  <c r="U1495" i="8"/>
  <c r="K69" i="10" s="1"/>
  <c r="T1495" i="8"/>
  <c r="J69" i="10" s="1"/>
  <c r="Z1471" i="8"/>
  <c r="P68" i="10" s="1"/>
  <c r="Y1471" i="8"/>
  <c r="O68" i="10" s="1"/>
  <c r="X1471" i="8"/>
  <c r="N68" i="10" s="1"/>
  <c r="W1471" i="8"/>
  <c r="V1471"/>
  <c r="L68" i="10" s="1"/>
  <c r="U1471" i="8"/>
  <c r="K68" i="10" s="1"/>
  <c r="T1471" i="8"/>
  <c r="J68" i="10" s="1"/>
  <c r="Z1447" i="8"/>
  <c r="P67" i="10" s="1"/>
  <c r="Y1447" i="8"/>
  <c r="O67" i="10" s="1"/>
  <c r="X1447" i="8"/>
  <c r="N67" i="10" s="1"/>
  <c r="W1447" i="8"/>
  <c r="V1447"/>
  <c r="L67" i="10" s="1"/>
  <c r="U1447" i="8"/>
  <c r="K67" i="10" s="1"/>
  <c r="T1447" i="8"/>
  <c r="J67" i="10" s="1"/>
  <c r="Z1423" i="8"/>
  <c r="P66" i="10" s="1"/>
  <c r="Y1423" i="8"/>
  <c r="O66" i="10" s="1"/>
  <c r="X1423" i="8"/>
  <c r="N66" i="10" s="1"/>
  <c r="W1423" i="8"/>
  <c r="V1423"/>
  <c r="L66" i="10" s="1"/>
  <c r="U1423" i="8"/>
  <c r="K66" i="10" s="1"/>
  <c r="T1423" i="8"/>
  <c r="J66" i="10" s="1"/>
  <c r="Z1399" i="8"/>
  <c r="P65" i="10" s="1"/>
  <c r="Y1399" i="8"/>
  <c r="O65" i="10" s="1"/>
  <c r="X1399" i="8"/>
  <c r="N65" i="10" s="1"/>
  <c r="W1399" i="8"/>
  <c r="V1399"/>
  <c r="L65" i="10" s="1"/>
  <c r="U1399" i="8"/>
  <c r="K65" i="10" s="1"/>
  <c r="T1399" i="8"/>
  <c r="J65" i="10" s="1"/>
  <c r="Z1375" i="8"/>
  <c r="P64" i="10" s="1"/>
  <c r="Y1375" i="8"/>
  <c r="O64" i="10" s="1"/>
  <c r="X1375" i="8"/>
  <c r="N64" i="10" s="1"/>
  <c r="W1375" i="8"/>
  <c r="V1375"/>
  <c r="L64" i="10" s="1"/>
  <c r="U1375" i="8"/>
  <c r="K64" i="10" s="1"/>
  <c r="T1375" i="8"/>
  <c r="J64" i="10" s="1"/>
  <c r="Z1351" i="8"/>
  <c r="P63" i="10" s="1"/>
  <c r="Y1351" i="8"/>
  <c r="O63" i="10" s="1"/>
  <c r="X1351" i="8"/>
  <c r="N63" i="10" s="1"/>
  <c r="W1351" i="8"/>
  <c r="V1351"/>
  <c r="L63" i="10" s="1"/>
  <c r="U1351" i="8"/>
  <c r="K63" i="10" s="1"/>
  <c r="T1351" i="8"/>
  <c r="J63" i="10" s="1"/>
  <c r="Z1327" i="8"/>
  <c r="P62" i="10" s="1"/>
  <c r="Y1327" i="8"/>
  <c r="O62" i="10" s="1"/>
  <c r="X1327" i="8"/>
  <c r="N62" i="10" s="1"/>
  <c r="W1327" i="8"/>
  <c r="V1327"/>
  <c r="L62" i="10" s="1"/>
  <c r="U1327" i="8"/>
  <c r="K62" i="10" s="1"/>
  <c r="T1327" i="8"/>
  <c r="J62" i="10" s="1"/>
  <c r="Z1303" i="8"/>
  <c r="P61" i="10" s="1"/>
  <c r="Y1303" i="8"/>
  <c r="O61" i="10" s="1"/>
  <c r="X1303" i="8"/>
  <c r="N61" i="10" s="1"/>
  <c r="W1303" i="8"/>
  <c r="V1303"/>
  <c r="L61" i="10" s="1"/>
  <c r="U1303" i="8"/>
  <c r="K61" i="10" s="1"/>
  <c r="T1303" i="8"/>
  <c r="J61" i="10" s="1"/>
  <c r="Z1279" i="8"/>
  <c r="P60" i="10" s="1"/>
  <c r="Y1279" i="8"/>
  <c r="O60" i="10" s="1"/>
  <c r="X1279" i="8"/>
  <c r="N60" i="10" s="1"/>
  <c r="W1279" i="8"/>
  <c r="V1279"/>
  <c r="L60" i="10" s="1"/>
  <c r="U1279" i="8"/>
  <c r="K60" i="10" s="1"/>
  <c r="T1279" i="8"/>
  <c r="J60" i="10" s="1"/>
  <c r="Z1255" i="8"/>
  <c r="P59" i="10" s="1"/>
  <c r="Y1255" i="8"/>
  <c r="O59" i="10" s="1"/>
  <c r="X1255" i="8"/>
  <c r="N59" i="10" s="1"/>
  <c r="W1255" i="8"/>
  <c r="V1255"/>
  <c r="L59" i="10" s="1"/>
  <c r="U1255" i="8"/>
  <c r="K59" i="10" s="1"/>
  <c r="T1255" i="8"/>
  <c r="J59" i="10" s="1"/>
  <c r="Z1231" i="8"/>
  <c r="P58" i="10" s="1"/>
  <c r="Y1231" i="8"/>
  <c r="O58" i="10" s="1"/>
  <c r="X1231" i="8"/>
  <c r="N58" i="10" s="1"/>
  <c r="W1231" i="8"/>
  <c r="M58" i="10" s="1"/>
  <c r="V1231" i="8"/>
  <c r="L58" i="10" s="1"/>
  <c r="U1231" i="8"/>
  <c r="K58" i="10" s="1"/>
  <c r="T1231" i="8"/>
  <c r="J58" i="10" s="1"/>
  <c r="Z1207" i="8"/>
  <c r="P57" i="10" s="1"/>
  <c r="Y1207" i="8"/>
  <c r="O57" i="10" s="1"/>
  <c r="X1207" i="8"/>
  <c r="N57" i="10" s="1"/>
  <c r="W1207" i="8"/>
  <c r="M57" i="10" s="1"/>
  <c r="V1207" i="8"/>
  <c r="L57" i="10" s="1"/>
  <c r="U1207" i="8"/>
  <c r="K57" i="10" s="1"/>
  <c r="T1207" i="8"/>
  <c r="J57" i="10" s="1"/>
  <c r="Z1183" i="8"/>
  <c r="P56" i="10" s="1"/>
  <c r="Y1183" i="8"/>
  <c r="O56" i="10" s="1"/>
  <c r="X1183" i="8"/>
  <c r="N56" i="10" s="1"/>
  <c r="W1183" i="8"/>
  <c r="V1183"/>
  <c r="L56" i="10" s="1"/>
  <c r="U1183" i="8"/>
  <c r="K56" i="10" s="1"/>
  <c r="T1183" i="8"/>
  <c r="J56" i="10" s="1"/>
  <c r="Z1159" i="8"/>
  <c r="P55" i="10" s="1"/>
  <c r="Y1159" i="8"/>
  <c r="O55" i="10" s="1"/>
  <c r="X1159" i="8"/>
  <c r="N55" i="10" s="1"/>
  <c r="W1159" i="8"/>
  <c r="V1159"/>
  <c r="L55" i="10" s="1"/>
  <c r="U1159" i="8"/>
  <c r="K55" i="10" s="1"/>
  <c r="T1159" i="8"/>
  <c r="J55" i="10" s="1"/>
  <c r="Z1135" i="8"/>
  <c r="P54" i="10" s="1"/>
  <c r="Y1135" i="8"/>
  <c r="O54" i="10" s="1"/>
  <c r="X1135" i="8"/>
  <c r="N54" i="10" s="1"/>
  <c r="W1135" i="8"/>
  <c r="V1135"/>
  <c r="L54" i="10" s="1"/>
  <c r="U1135" i="8"/>
  <c r="K54" i="10" s="1"/>
  <c r="T1135" i="8"/>
  <c r="J54" i="10" s="1"/>
  <c r="Z1111" i="8"/>
  <c r="P53" i="10" s="1"/>
  <c r="Y1111" i="8"/>
  <c r="O53" i="10" s="1"/>
  <c r="X1111" i="8"/>
  <c r="N53" i="10" s="1"/>
  <c r="W1111" i="8"/>
  <c r="V1111"/>
  <c r="L53" i="10" s="1"/>
  <c r="U1111" i="8"/>
  <c r="K53" i="10" s="1"/>
  <c r="T1111" i="8"/>
  <c r="J53" i="10" s="1"/>
  <c r="Z1087" i="8"/>
  <c r="P52" i="10" s="1"/>
  <c r="Y1087" i="8"/>
  <c r="O52" i="10" s="1"/>
  <c r="X1087" i="8"/>
  <c r="N52" i="10" s="1"/>
  <c r="W1087" i="8"/>
  <c r="V1087"/>
  <c r="L52" i="10" s="1"/>
  <c r="U1087" i="8"/>
  <c r="K52" i="10" s="1"/>
  <c r="T1087" i="8"/>
  <c r="J52" i="10" s="1"/>
  <c r="Z1063" i="8"/>
  <c r="P51" i="10" s="1"/>
  <c r="Y1063" i="8"/>
  <c r="O51" i="10" s="1"/>
  <c r="X1063" i="8"/>
  <c r="N51" i="10" s="1"/>
  <c r="W1063" i="8"/>
  <c r="V1063"/>
  <c r="L51" i="10" s="1"/>
  <c r="U1063" i="8"/>
  <c r="K51" i="10" s="1"/>
  <c r="T1063" i="8"/>
  <c r="J51" i="10" s="1"/>
  <c r="Z1039" i="8"/>
  <c r="P50" i="10" s="1"/>
  <c r="Y1039" i="8"/>
  <c r="O50" i="10" s="1"/>
  <c r="X1039" i="8"/>
  <c r="N50" i="10" s="1"/>
  <c r="W1039" i="8"/>
  <c r="V1039"/>
  <c r="L50" i="10" s="1"/>
  <c r="U1039" i="8"/>
  <c r="K50" i="10" s="1"/>
  <c r="T1039" i="8"/>
  <c r="J50" i="10" s="1"/>
  <c r="Z1015" i="8"/>
  <c r="P49" i="10" s="1"/>
  <c r="Y1015" i="8"/>
  <c r="O49" i="10" s="1"/>
  <c r="X1015" i="8"/>
  <c r="N49" i="10" s="1"/>
  <c r="W1015" i="8"/>
  <c r="V1015"/>
  <c r="L49" i="10" s="1"/>
  <c r="U1015" i="8"/>
  <c r="K49" i="10" s="1"/>
  <c r="T1015" i="8"/>
  <c r="J49" i="10" s="1"/>
  <c r="Z991" i="8"/>
  <c r="P48" i="10" s="1"/>
  <c r="Y991" i="8"/>
  <c r="O48" i="10" s="1"/>
  <c r="X991" i="8"/>
  <c r="N48" i="10" s="1"/>
  <c r="W991" i="8"/>
  <c r="V991"/>
  <c r="L48" i="10" s="1"/>
  <c r="U991" i="8"/>
  <c r="K48" i="10" s="1"/>
  <c r="T991" i="8"/>
  <c r="J48" i="10" s="1"/>
  <c r="Z967" i="8"/>
  <c r="P47" i="10" s="1"/>
  <c r="Y967" i="8"/>
  <c r="O47" i="10" s="1"/>
  <c r="X967" i="8"/>
  <c r="N47" i="10" s="1"/>
  <c r="W967" i="8"/>
  <c r="V967"/>
  <c r="L47" i="10" s="1"/>
  <c r="U967" i="8"/>
  <c r="K47" i="10" s="1"/>
  <c r="T967" i="8"/>
  <c r="J47" i="10" s="1"/>
  <c r="Z943" i="8"/>
  <c r="P46" i="10" s="1"/>
  <c r="Y943" i="8"/>
  <c r="O46" i="10" s="1"/>
  <c r="X943" i="8"/>
  <c r="N46" i="10" s="1"/>
  <c r="W943" i="8"/>
  <c r="V943"/>
  <c r="L46" i="10" s="1"/>
  <c r="U943" i="8"/>
  <c r="K46" i="10" s="1"/>
  <c r="T943" i="8"/>
  <c r="J46" i="10" s="1"/>
  <c r="Z919" i="8"/>
  <c r="P45" i="10" s="1"/>
  <c r="Y919" i="8"/>
  <c r="O45" i="10" s="1"/>
  <c r="X919" i="8"/>
  <c r="N45" i="10" s="1"/>
  <c r="W919" i="8"/>
  <c r="V919"/>
  <c r="L45" i="10" s="1"/>
  <c r="U919" i="8"/>
  <c r="K45" i="10" s="1"/>
  <c r="T919" i="8"/>
  <c r="J45" i="10" s="1"/>
  <c r="Z895" i="8"/>
  <c r="P44" i="10" s="1"/>
  <c r="Y895" i="8"/>
  <c r="O44" i="10" s="1"/>
  <c r="X895" i="8"/>
  <c r="N44" i="10" s="1"/>
  <c r="W895" i="8"/>
  <c r="V895"/>
  <c r="L44" i="10" s="1"/>
  <c r="U895" i="8"/>
  <c r="K44" i="10" s="1"/>
  <c r="T895" i="8"/>
  <c r="J44" i="10" s="1"/>
  <c r="Z871" i="8"/>
  <c r="P43" i="10" s="1"/>
  <c r="Y871" i="8"/>
  <c r="O43" i="10" s="1"/>
  <c r="X871" i="8"/>
  <c r="N43" i="10" s="1"/>
  <c r="W871" i="8"/>
  <c r="V871"/>
  <c r="L43" i="10" s="1"/>
  <c r="U871" i="8"/>
  <c r="K43" i="10" s="1"/>
  <c r="T871" i="8"/>
  <c r="J43" i="10" s="1"/>
  <c r="Z847" i="8"/>
  <c r="P42" i="10" s="1"/>
  <c r="Y847" i="8"/>
  <c r="O42" i="10" s="1"/>
  <c r="X847" i="8"/>
  <c r="N42" i="10" s="1"/>
  <c r="W847" i="8"/>
  <c r="V847"/>
  <c r="L42" i="10" s="1"/>
  <c r="U847" i="8"/>
  <c r="K42" i="10" s="1"/>
  <c r="T847" i="8"/>
  <c r="J42" i="10" s="1"/>
  <c r="Z823" i="8"/>
  <c r="P41" i="10" s="1"/>
  <c r="Y823" i="8"/>
  <c r="O41" i="10" s="1"/>
  <c r="X823" i="8"/>
  <c r="N41" i="10" s="1"/>
  <c r="W823" i="8"/>
  <c r="V823"/>
  <c r="L41" i="10" s="1"/>
  <c r="U823" i="8"/>
  <c r="K41" i="10" s="1"/>
  <c r="T823" i="8"/>
  <c r="J41" i="10" s="1"/>
  <c r="Z799" i="8"/>
  <c r="P40" i="10" s="1"/>
  <c r="Y799" i="8"/>
  <c r="O40" i="10" s="1"/>
  <c r="X799" i="8"/>
  <c r="N40" i="10" s="1"/>
  <c r="W799" i="8"/>
  <c r="V799"/>
  <c r="L40" i="10" s="1"/>
  <c r="U799" i="8"/>
  <c r="K40" i="10" s="1"/>
  <c r="T799" i="8"/>
  <c r="J40" i="10" s="1"/>
  <c r="Z775" i="8"/>
  <c r="P39" i="10" s="1"/>
  <c r="Y775" i="8"/>
  <c r="O39" i="10" s="1"/>
  <c r="X775" i="8"/>
  <c r="N39" i="10" s="1"/>
  <c r="W775" i="8"/>
  <c r="V775"/>
  <c r="L39" i="10" s="1"/>
  <c r="U775" i="8"/>
  <c r="K39" i="10" s="1"/>
  <c r="T775" i="8"/>
  <c r="J39" i="10" s="1"/>
  <c r="Z751" i="8"/>
  <c r="P38" i="10" s="1"/>
  <c r="Y751" i="8"/>
  <c r="O38" i="10" s="1"/>
  <c r="X751" i="8"/>
  <c r="N38" i="10" s="1"/>
  <c r="W751" i="8"/>
  <c r="V751"/>
  <c r="L38" i="10" s="1"/>
  <c r="U751" i="8"/>
  <c r="K38" i="10" s="1"/>
  <c r="T751" i="8"/>
  <c r="J38" i="10" s="1"/>
  <c r="Z727" i="8"/>
  <c r="P37" i="10" s="1"/>
  <c r="Y727" i="8"/>
  <c r="O37" i="10" s="1"/>
  <c r="X727" i="8"/>
  <c r="N37" i="10" s="1"/>
  <c r="W727" i="8"/>
  <c r="V727"/>
  <c r="L37" i="10" s="1"/>
  <c r="U727" i="8"/>
  <c r="K37" i="10" s="1"/>
  <c r="T727" i="8"/>
  <c r="J37" i="10" s="1"/>
  <c r="Z703" i="8"/>
  <c r="P36" i="10" s="1"/>
  <c r="Y703" i="8"/>
  <c r="O36" i="10" s="1"/>
  <c r="X703" i="8"/>
  <c r="N36" i="10" s="1"/>
  <c r="W703" i="8"/>
  <c r="V703"/>
  <c r="L36" i="10" s="1"/>
  <c r="U703" i="8"/>
  <c r="K36" i="10" s="1"/>
  <c r="T703" i="8"/>
  <c r="J36" i="10" s="1"/>
  <c r="Z679" i="8"/>
  <c r="P35" i="10" s="1"/>
  <c r="Y679" i="8"/>
  <c r="O35" i="10" s="1"/>
  <c r="X679" i="8"/>
  <c r="N35" i="10" s="1"/>
  <c r="W679" i="8"/>
  <c r="V679"/>
  <c r="L35" i="10" s="1"/>
  <c r="U679" i="8"/>
  <c r="K35" i="10" s="1"/>
  <c r="T679" i="8"/>
  <c r="J35" i="10" s="1"/>
  <c r="Z655" i="8"/>
  <c r="P34" i="10" s="1"/>
  <c r="Y655" i="8"/>
  <c r="O34" i="10" s="1"/>
  <c r="X655" i="8"/>
  <c r="N34" i="10" s="1"/>
  <c r="W655" i="8"/>
  <c r="V655"/>
  <c r="L34" i="10" s="1"/>
  <c r="U655" i="8"/>
  <c r="K34" i="10" s="1"/>
  <c r="T655" i="8"/>
  <c r="J34" i="10" s="1"/>
  <c r="Z631" i="8"/>
  <c r="P33" i="10" s="1"/>
  <c r="Y631" i="8"/>
  <c r="O33" i="10" s="1"/>
  <c r="X631" i="8"/>
  <c r="N33" i="10" s="1"/>
  <c r="W631" i="8"/>
  <c r="V631"/>
  <c r="L33" i="10" s="1"/>
  <c r="U631" i="8"/>
  <c r="K33" i="10" s="1"/>
  <c r="T631" i="8"/>
  <c r="J33" i="10" s="1"/>
  <c r="Z607" i="8"/>
  <c r="P32" i="10" s="1"/>
  <c r="Y607" i="8"/>
  <c r="O32" i="10" s="1"/>
  <c r="X607" i="8"/>
  <c r="N32" i="10" s="1"/>
  <c r="W607" i="8"/>
  <c r="V607"/>
  <c r="L32" i="10" s="1"/>
  <c r="U607" i="8"/>
  <c r="K32" i="10" s="1"/>
  <c r="T607" i="8"/>
  <c r="J32" i="10" s="1"/>
  <c r="Z583" i="8"/>
  <c r="P31" i="10" s="1"/>
  <c r="Y583" i="8"/>
  <c r="O31" i="10" s="1"/>
  <c r="X583" i="8"/>
  <c r="N31" i="10" s="1"/>
  <c r="W583" i="8"/>
  <c r="V583"/>
  <c r="L31" i="10" s="1"/>
  <c r="U583" i="8"/>
  <c r="K31" i="10" s="1"/>
  <c r="T583" i="8"/>
  <c r="J31" i="10" s="1"/>
  <c r="Z559" i="8"/>
  <c r="P30" i="10" s="1"/>
  <c r="Y559" i="8"/>
  <c r="O30" i="10" s="1"/>
  <c r="X559" i="8"/>
  <c r="N30" i="10" s="1"/>
  <c r="W559" i="8"/>
  <c r="V559"/>
  <c r="L30" i="10" s="1"/>
  <c r="U559" i="8"/>
  <c r="K30" i="10" s="1"/>
  <c r="T559" i="8"/>
  <c r="J30" i="10" s="1"/>
  <c r="Z535" i="8"/>
  <c r="P29" i="10" s="1"/>
  <c r="Y535" i="8"/>
  <c r="O29" i="10" s="1"/>
  <c r="X535" i="8"/>
  <c r="N29" i="10" s="1"/>
  <c r="W535" i="8"/>
  <c r="V535"/>
  <c r="L29" i="10" s="1"/>
  <c r="U535" i="8"/>
  <c r="K29" i="10" s="1"/>
  <c r="T535" i="8"/>
  <c r="J29" i="10" s="1"/>
  <c r="Z511" i="8"/>
  <c r="P28" i="10" s="1"/>
  <c r="Y511" i="8"/>
  <c r="O28" i="10" s="1"/>
  <c r="X511" i="8"/>
  <c r="N28" i="10" s="1"/>
  <c r="W511" i="8"/>
  <c r="V511"/>
  <c r="L28" i="10" s="1"/>
  <c r="U511" i="8"/>
  <c r="K28" i="10" s="1"/>
  <c r="T511" i="8"/>
  <c r="J28" i="10" s="1"/>
  <c r="Z487" i="8"/>
  <c r="P27" i="10" s="1"/>
  <c r="Y487" i="8"/>
  <c r="O27" i="10" s="1"/>
  <c r="X487" i="8"/>
  <c r="N27" i="10" s="1"/>
  <c r="W487" i="8"/>
  <c r="V487"/>
  <c r="L27" i="10" s="1"/>
  <c r="U487" i="8"/>
  <c r="K27" i="10" s="1"/>
  <c r="T487" i="8"/>
  <c r="J27" i="10" s="1"/>
  <c r="Z463" i="8"/>
  <c r="P26" i="10" s="1"/>
  <c r="Y463" i="8"/>
  <c r="O26" i="10" s="1"/>
  <c r="X463" i="8"/>
  <c r="N26" i="10" s="1"/>
  <c r="W463" i="8"/>
  <c r="V463"/>
  <c r="L26" i="10" s="1"/>
  <c r="U463" i="8"/>
  <c r="K26" i="10" s="1"/>
  <c r="T463" i="8"/>
  <c r="J26" i="10" s="1"/>
  <c r="Z439" i="8"/>
  <c r="P25" i="10" s="1"/>
  <c r="Y439" i="8"/>
  <c r="O25" i="10" s="1"/>
  <c r="X439" i="8"/>
  <c r="N25" i="10" s="1"/>
  <c r="W439" i="8"/>
  <c r="V439"/>
  <c r="L25" i="10" s="1"/>
  <c r="U439" i="8"/>
  <c r="K25" i="10" s="1"/>
  <c r="T439" i="8"/>
  <c r="J25" i="10" s="1"/>
  <c r="Z415" i="8"/>
  <c r="P24" i="10" s="1"/>
  <c r="Y415" i="8"/>
  <c r="O24" i="10" s="1"/>
  <c r="X415" i="8"/>
  <c r="N24" i="10" s="1"/>
  <c r="W415" i="8"/>
  <c r="V415"/>
  <c r="L24" i="10" s="1"/>
  <c r="U415" i="8"/>
  <c r="K24" i="10" s="1"/>
  <c r="T415" i="8"/>
  <c r="J24" i="10" s="1"/>
  <c r="Z391" i="8"/>
  <c r="P23" i="10" s="1"/>
  <c r="Y391" i="8"/>
  <c r="O23" i="10" s="1"/>
  <c r="X391" i="8"/>
  <c r="N23" i="10" s="1"/>
  <c r="W391" i="8"/>
  <c r="V391"/>
  <c r="L23" i="10" s="1"/>
  <c r="U391" i="8"/>
  <c r="K23" i="10" s="1"/>
  <c r="T391" i="8"/>
  <c r="J23" i="10" s="1"/>
  <c r="Z367" i="8"/>
  <c r="P22" i="10" s="1"/>
  <c r="Y367" i="8"/>
  <c r="O22" i="10" s="1"/>
  <c r="X367" i="8"/>
  <c r="N22" i="10" s="1"/>
  <c r="W367" i="8"/>
  <c r="V367"/>
  <c r="L22" i="10" s="1"/>
  <c r="U367" i="8"/>
  <c r="K22" i="10" s="1"/>
  <c r="T367" i="8"/>
  <c r="J22" i="10" s="1"/>
  <c r="Z343" i="8"/>
  <c r="P21" i="10" s="1"/>
  <c r="Y343" i="8"/>
  <c r="O21" i="10" s="1"/>
  <c r="X343" i="8"/>
  <c r="N21" i="10" s="1"/>
  <c r="W343" i="8"/>
  <c r="V343"/>
  <c r="L21" i="10" s="1"/>
  <c r="U343" i="8"/>
  <c r="K21" i="10" s="1"/>
  <c r="T343" i="8"/>
  <c r="J21" i="10" s="1"/>
  <c r="Z319" i="8"/>
  <c r="P20" i="10" s="1"/>
  <c r="Y319" i="8"/>
  <c r="O20" i="10" s="1"/>
  <c r="X319" i="8"/>
  <c r="N20" i="10" s="1"/>
  <c r="W319" i="8"/>
  <c r="V319"/>
  <c r="L20" i="10" s="1"/>
  <c r="U319" i="8"/>
  <c r="K20" i="10" s="1"/>
  <c r="T319" i="8"/>
  <c r="J20" i="10" s="1"/>
  <c r="Z295" i="8"/>
  <c r="P19" i="10" s="1"/>
  <c r="Y295" i="8"/>
  <c r="O19" i="10" s="1"/>
  <c r="X295" i="8"/>
  <c r="N19" i="10" s="1"/>
  <c r="W295" i="8"/>
  <c r="V295"/>
  <c r="L19" i="10" s="1"/>
  <c r="U295" i="8"/>
  <c r="K19" i="10" s="1"/>
  <c r="T295" i="8"/>
  <c r="J19" i="10" s="1"/>
  <c r="Z271" i="8"/>
  <c r="P18" i="10" s="1"/>
  <c r="Y271" i="8"/>
  <c r="O18" i="10" s="1"/>
  <c r="X271" i="8"/>
  <c r="N18" i="10" s="1"/>
  <c r="W271" i="8"/>
  <c r="V271"/>
  <c r="L18" i="10" s="1"/>
  <c r="U271" i="8"/>
  <c r="K18" i="10" s="1"/>
  <c r="T271" i="8"/>
  <c r="J18" i="10" s="1"/>
  <c r="Z247" i="8"/>
  <c r="P17" i="10" s="1"/>
  <c r="Y247" i="8"/>
  <c r="O17" i="10" s="1"/>
  <c r="X247" i="8"/>
  <c r="N17" i="10" s="1"/>
  <c r="W247" i="8"/>
  <c r="V247"/>
  <c r="L17" i="10" s="1"/>
  <c r="U247" i="8"/>
  <c r="K17" i="10" s="1"/>
  <c r="T247" i="8"/>
  <c r="J17" i="10" s="1"/>
  <c r="Z223" i="8"/>
  <c r="P16" i="10" s="1"/>
  <c r="Y223" i="8"/>
  <c r="O16" i="10" s="1"/>
  <c r="X223" i="8"/>
  <c r="N16" i="10" s="1"/>
  <c r="W223" i="8"/>
  <c r="V223"/>
  <c r="L16" i="10" s="1"/>
  <c r="U223" i="8"/>
  <c r="K16" i="10" s="1"/>
  <c r="T223" i="8"/>
  <c r="J16" i="10" s="1"/>
  <c r="Z199" i="8"/>
  <c r="P15" i="10" s="1"/>
  <c r="Y199" i="8"/>
  <c r="O15" i="10" s="1"/>
  <c r="X199" i="8"/>
  <c r="N15" i="10" s="1"/>
  <c r="W199" i="8"/>
  <c r="V199"/>
  <c r="L15" i="10" s="1"/>
  <c r="U199" i="8"/>
  <c r="K15" i="10" s="1"/>
  <c r="T199" i="8"/>
  <c r="J15" i="10" s="1"/>
  <c r="Z175" i="8"/>
  <c r="P14" i="10" s="1"/>
  <c r="Y175" i="8"/>
  <c r="O14" i="10" s="1"/>
  <c r="X175" i="8"/>
  <c r="N14" i="10" s="1"/>
  <c r="W175" i="8"/>
  <c r="V175"/>
  <c r="L14" i="10" s="1"/>
  <c r="U175" i="8"/>
  <c r="K14" i="10" s="1"/>
  <c r="T175" i="8"/>
  <c r="J14" i="10" s="1"/>
  <c r="Z151" i="8"/>
  <c r="P13" i="10" s="1"/>
  <c r="Y151" i="8"/>
  <c r="O13" i="10" s="1"/>
  <c r="X151" i="8"/>
  <c r="N13" i="10" s="1"/>
  <c r="W151" i="8"/>
  <c r="V151"/>
  <c r="L13" i="10" s="1"/>
  <c r="U151" i="8"/>
  <c r="K13" i="10" s="1"/>
  <c r="T151" i="8"/>
  <c r="J13" i="10" s="1"/>
  <c r="Z127" i="8"/>
  <c r="P12" i="10" s="1"/>
  <c r="Y127" i="8"/>
  <c r="O12" i="10" s="1"/>
  <c r="X127" i="8"/>
  <c r="N12" i="10" s="1"/>
  <c r="W127" i="8"/>
  <c r="V127"/>
  <c r="L12" i="10" s="1"/>
  <c r="U127" i="8"/>
  <c r="K12" i="10" s="1"/>
  <c r="T127" i="8"/>
  <c r="J12" i="10" s="1"/>
  <c r="Z103" i="8"/>
  <c r="P11" i="10" s="1"/>
  <c r="Y103" i="8"/>
  <c r="O11" i="10" s="1"/>
  <c r="X103" i="8"/>
  <c r="N11" i="10" s="1"/>
  <c r="W103" i="8"/>
  <c r="V103"/>
  <c r="L11" i="10" s="1"/>
  <c r="U103" i="8"/>
  <c r="K11" i="10" s="1"/>
  <c r="T103" i="8"/>
  <c r="J11" i="10" s="1"/>
  <c r="Z79" i="8"/>
  <c r="P10" i="10" s="1"/>
  <c r="Y79" i="8"/>
  <c r="O10" i="10" s="1"/>
  <c r="X79" i="8"/>
  <c r="N10" i="10" s="1"/>
  <c r="W79" i="8"/>
  <c r="V79"/>
  <c r="L10" i="10" s="1"/>
  <c r="U79" i="8"/>
  <c r="K10" i="10" s="1"/>
  <c r="T79" i="8"/>
  <c r="J10" i="10" s="1"/>
  <c r="Z55" i="8"/>
  <c r="P9" i="10" s="1"/>
  <c r="Y55" i="8"/>
  <c r="O9" i="10" s="1"/>
  <c r="X55" i="8"/>
  <c r="N9" i="10" s="1"/>
  <c r="W55" i="8"/>
  <c r="V55"/>
  <c r="L9" i="10" s="1"/>
  <c r="U55" i="8"/>
  <c r="K9" i="10" s="1"/>
  <c r="T55" i="8"/>
  <c r="J9" i="10" s="1"/>
  <c r="Z31" i="8"/>
  <c r="P8" i="10" s="1"/>
  <c r="Y31" i="8"/>
  <c r="O8" i="10" s="1"/>
  <c r="X31" i="8"/>
  <c r="N8" i="10" s="1"/>
  <c r="W31" i="8"/>
  <c r="V31"/>
  <c r="L8" i="10" s="1"/>
  <c r="U31" i="8"/>
  <c r="K8" i="10" s="1"/>
  <c r="T31" i="8"/>
  <c r="J8" i="10" s="1"/>
  <c r="Z7" i="8"/>
  <c r="P7" i="10" s="1"/>
  <c r="Y7" i="8"/>
  <c r="O7" i="10" s="1"/>
  <c r="X7" i="8"/>
  <c r="N7" i="10" s="1"/>
  <c r="W7" i="8"/>
  <c r="M7" i="10" s="1"/>
  <c r="V7" i="8"/>
  <c r="L7" i="10" s="1"/>
  <c r="U7" i="8"/>
  <c r="K7" i="10" s="1"/>
  <c r="T7" i="8"/>
  <c r="J7" i="10" s="1"/>
  <c r="G481" i="8"/>
  <c r="F481"/>
  <c r="E481"/>
  <c r="D481"/>
  <c r="C481"/>
  <c r="B481"/>
  <c r="A481"/>
  <c r="G480"/>
  <c r="F480"/>
  <c r="E480"/>
  <c r="C480"/>
  <c r="B480"/>
  <c r="A480"/>
  <c r="G479"/>
  <c r="F479"/>
  <c r="E479"/>
  <c r="D479"/>
  <c r="C479"/>
  <c r="B479"/>
  <c r="A479"/>
  <c r="G478"/>
  <c r="F478"/>
  <c r="E478"/>
  <c r="C478"/>
  <c r="B478"/>
  <c r="A478"/>
  <c r="G477"/>
  <c r="F477"/>
  <c r="E477"/>
  <c r="C477"/>
  <c r="B477"/>
  <c r="A477"/>
  <c r="G476"/>
  <c r="F476"/>
  <c r="E476"/>
  <c r="C476"/>
  <c r="B476"/>
  <c r="A476"/>
  <c r="G475"/>
  <c r="F475"/>
  <c r="E475"/>
  <c r="C475"/>
  <c r="B475"/>
  <c r="A475"/>
  <c r="G474"/>
  <c r="F474"/>
  <c r="E474"/>
  <c r="C474"/>
  <c r="B474"/>
  <c r="A474"/>
  <c r="G472"/>
  <c r="F472"/>
  <c r="E472"/>
  <c r="C472"/>
  <c r="B472"/>
  <c r="A472"/>
  <c r="G471"/>
  <c r="F471"/>
  <c r="E471"/>
  <c r="C471"/>
  <c r="B471"/>
  <c r="A471"/>
  <c r="G470"/>
  <c r="F470"/>
  <c r="E470"/>
  <c r="C470"/>
  <c r="B470"/>
  <c r="A470"/>
  <c r="G469"/>
  <c r="F469"/>
  <c r="E469"/>
  <c r="D469"/>
  <c r="C469"/>
  <c r="B469"/>
  <c r="A469"/>
  <c r="G468"/>
  <c r="F468"/>
  <c r="E468"/>
  <c r="D468"/>
  <c r="C468"/>
  <c r="B468"/>
  <c r="A468"/>
  <c r="G467"/>
  <c r="F467"/>
  <c r="E467"/>
  <c r="D467"/>
  <c r="C467"/>
  <c r="B467"/>
  <c r="A467"/>
  <c r="G466"/>
  <c r="F466"/>
  <c r="E466"/>
  <c r="D466"/>
  <c r="C466"/>
  <c r="B466"/>
  <c r="A466"/>
  <c r="G465"/>
  <c r="F465"/>
  <c r="E465"/>
  <c r="D465"/>
  <c r="C465"/>
  <c r="B465"/>
  <c r="A465"/>
  <c r="G464"/>
  <c r="F464"/>
  <c r="E464"/>
  <c r="D464"/>
  <c r="C464"/>
  <c r="B464"/>
  <c r="A464"/>
  <c r="G463"/>
  <c r="F463"/>
  <c r="E463"/>
  <c r="D463"/>
  <c r="C463"/>
  <c r="B463"/>
  <c r="A463"/>
  <c r="G462"/>
  <c r="F462"/>
  <c r="E462"/>
  <c r="D462"/>
  <c r="C462"/>
  <c r="B462"/>
  <c r="A462"/>
  <c r="G461"/>
  <c r="F461"/>
  <c r="E461"/>
  <c r="D461"/>
  <c r="C461"/>
  <c r="B461"/>
  <c r="A461"/>
  <c r="G460"/>
  <c r="F460"/>
  <c r="E460"/>
  <c r="D460"/>
  <c r="C460"/>
  <c r="B460"/>
  <c r="A460"/>
  <c r="G459"/>
  <c r="F459"/>
  <c r="E459"/>
  <c r="D459"/>
  <c r="C459"/>
  <c r="B459"/>
  <c r="A459"/>
  <c r="G458"/>
  <c r="F458"/>
  <c r="E458"/>
  <c r="D458"/>
  <c r="C458"/>
  <c r="B458"/>
  <c r="A458"/>
  <c r="G457"/>
  <c r="F457"/>
  <c r="E457"/>
  <c r="D457"/>
  <c r="C457"/>
  <c r="B457"/>
  <c r="A457"/>
  <c r="G456"/>
  <c r="F456"/>
  <c r="E456"/>
  <c r="D456"/>
  <c r="C456"/>
  <c r="B456"/>
  <c r="A456"/>
  <c r="G455"/>
  <c r="F455"/>
  <c r="E455"/>
  <c r="D455"/>
  <c r="C455"/>
  <c r="B455"/>
  <c r="A455"/>
  <c r="G454"/>
  <c r="F454"/>
  <c r="E454"/>
  <c r="D454"/>
  <c r="C454"/>
  <c r="B454"/>
  <c r="A454"/>
  <c r="G453"/>
  <c r="F453"/>
  <c r="E453"/>
  <c r="D453"/>
  <c r="C453"/>
  <c r="B453"/>
  <c r="A453"/>
  <c r="G452"/>
  <c r="F452"/>
  <c r="E452"/>
  <c r="D452"/>
  <c r="C452"/>
  <c r="B452"/>
  <c r="A452"/>
  <c r="G451"/>
  <c r="F451"/>
  <c r="E451"/>
  <c r="D451"/>
  <c r="C451"/>
  <c r="B451"/>
  <c r="A451"/>
  <c r="G450"/>
  <c r="F450"/>
  <c r="E450"/>
  <c r="D450"/>
  <c r="C450"/>
  <c r="B450"/>
  <c r="A450"/>
  <c r="G449"/>
  <c r="F449"/>
  <c r="E449"/>
  <c r="D449"/>
  <c r="C449"/>
  <c r="B449"/>
  <c r="A449"/>
  <c r="G448"/>
  <c r="F448"/>
  <c r="E448"/>
  <c r="D448"/>
  <c r="C448"/>
  <c r="B448"/>
  <c r="A448"/>
  <c r="G447"/>
  <c r="F447"/>
  <c r="E447"/>
  <c r="D447"/>
  <c r="C447"/>
  <c r="B447"/>
  <c r="A447"/>
  <c r="G446"/>
  <c r="F446"/>
  <c r="E446"/>
  <c r="D446"/>
  <c r="C446"/>
  <c r="B446"/>
  <c r="A446"/>
  <c r="G445"/>
  <c r="F445"/>
  <c r="E445"/>
  <c r="D445"/>
  <c r="C445"/>
  <c r="B445"/>
  <c r="A445"/>
  <c r="G444"/>
  <c r="F444"/>
  <c r="E444"/>
  <c r="D444"/>
  <c r="C444"/>
  <c r="B444"/>
  <c r="A444"/>
  <c r="G443"/>
  <c r="F443"/>
  <c r="E443"/>
  <c r="D443"/>
  <c r="C443"/>
  <c r="B443"/>
  <c r="A443"/>
  <c r="G442"/>
  <c r="F442"/>
  <c r="E442"/>
  <c r="D442"/>
  <c r="C442"/>
  <c r="B442"/>
  <c r="A442"/>
  <c r="G441"/>
  <c r="F441"/>
  <c r="E441"/>
  <c r="D441"/>
  <c r="C441"/>
  <c r="B441"/>
  <c r="A441"/>
  <c r="G440"/>
  <c r="F440"/>
  <c r="E440"/>
  <c r="D440"/>
  <c r="C440"/>
  <c r="B440"/>
  <c r="A440"/>
  <c r="G439"/>
  <c r="F439"/>
  <c r="E439"/>
  <c r="D439"/>
  <c r="C439"/>
  <c r="B439"/>
  <c r="A439"/>
  <c r="G438"/>
  <c r="F438"/>
  <c r="E438"/>
  <c r="D438"/>
  <c r="C438"/>
  <c r="B438"/>
  <c r="A438"/>
  <c r="G437"/>
  <c r="F437"/>
  <c r="E437"/>
  <c r="D437"/>
  <c r="C437"/>
  <c r="B437"/>
  <c r="A437"/>
  <c r="G436"/>
  <c r="F436"/>
  <c r="E436"/>
  <c r="D436"/>
  <c r="C436"/>
  <c r="B436"/>
  <c r="A436"/>
  <c r="G435"/>
  <c r="F435"/>
  <c r="E435"/>
  <c r="D435"/>
  <c r="C435"/>
  <c r="B435"/>
  <c r="A435"/>
  <c r="G434"/>
  <c r="F434"/>
  <c r="E434"/>
  <c r="D434"/>
  <c r="C434"/>
  <c r="B434"/>
  <c r="A434"/>
  <c r="G433"/>
  <c r="F433"/>
  <c r="E433"/>
  <c r="D433"/>
  <c r="C433"/>
  <c r="B433"/>
  <c r="A433"/>
  <c r="G432"/>
  <c r="F432"/>
  <c r="E432"/>
  <c r="D432"/>
  <c r="C432"/>
  <c r="B432"/>
  <c r="A432"/>
  <c r="G431"/>
  <c r="F431"/>
  <c r="E431"/>
  <c r="D431"/>
  <c r="C431"/>
  <c r="B431"/>
  <c r="A431"/>
  <c r="G430"/>
  <c r="F430"/>
  <c r="E430"/>
  <c r="D430"/>
  <c r="C430"/>
  <c r="B430"/>
  <c r="A430"/>
  <c r="G429"/>
  <c r="F429"/>
  <c r="E429"/>
  <c r="D429"/>
  <c r="C429"/>
  <c r="B429"/>
  <c r="A429"/>
  <c r="G428"/>
  <c r="F428"/>
  <c r="E428"/>
  <c r="D428"/>
  <c r="C428"/>
  <c r="B428"/>
  <c r="A428"/>
  <c r="G427"/>
  <c r="F427"/>
  <c r="E427"/>
  <c r="D427"/>
  <c r="C427"/>
  <c r="B427"/>
  <c r="A427"/>
  <c r="G426"/>
  <c r="F426"/>
  <c r="E426"/>
  <c r="D426"/>
  <c r="C426"/>
  <c r="B426"/>
  <c r="A426"/>
  <c r="G425"/>
  <c r="F425"/>
  <c r="E425"/>
  <c r="D425"/>
  <c r="C425"/>
  <c r="B425"/>
  <c r="A425"/>
  <c r="G424"/>
  <c r="F424"/>
  <c r="E424"/>
  <c r="D424"/>
  <c r="C424"/>
  <c r="B424"/>
  <c r="A424"/>
  <c r="G423"/>
  <c r="F423"/>
  <c r="E423"/>
  <c r="D423"/>
  <c r="C423"/>
  <c r="B423"/>
  <c r="A423"/>
  <c r="G422"/>
  <c r="F422"/>
  <c r="E422"/>
  <c r="D422"/>
  <c r="C422"/>
  <c r="B422"/>
  <c r="A422"/>
  <c r="G421"/>
  <c r="F421"/>
  <c r="E421"/>
  <c r="D421"/>
  <c r="C421"/>
  <c r="B421"/>
  <c r="A421"/>
  <c r="G420"/>
  <c r="F420"/>
  <c r="E420"/>
  <c r="D420"/>
  <c r="C420"/>
  <c r="B420"/>
  <c r="A420"/>
  <c r="G419"/>
  <c r="F419"/>
  <c r="E419"/>
  <c r="D419"/>
  <c r="C419"/>
  <c r="B419"/>
  <c r="A419"/>
  <c r="G418"/>
  <c r="F418"/>
  <c r="E418"/>
  <c r="D418"/>
  <c r="C418"/>
  <c r="B418"/>
  <c r="A418"/>
  <c r="G417"/>
  <c r="F417"/>
  <c r="E417"/>
  <c r="D417"/>
  <c r="C417"/>
  <c r="B417"/>
  <c r="A417"/>
  <c r="G416"/>
  <c r="F416"/>
  <c r="E416"/>
  <c r="D416"/>
  <c r="C416"/>
  <c r="B416"/>
  <c r="A416"/>
  <c r="G415"/>
  <c r="F415"/>
  <c r="E415"/>
  <c r="D415"/>
  <c r="C415"/>
  <c r="B415"/>
  <c r="A415"/>
  <c r="G414"/>
  <c r="F414"/>
  <c r="E414"/>
  <c r="D414"/>
  <c r="C414"/>
  <c r="B414"/>
  <c r="A414"/>
  <c r="G413"/>
  <c r="F413"/>
  <c r="E413"/>
  <c r="D413"/>
  <c r="C413"/>
  <c r="B413"/>
  <c r="A413"/>
  <c r="G412"/>
  <c r="F412"/>
  <c r="E412"/>
  <c r="D412"/>
  <c r="C412"/>
  <c r="B412"/>
  <c r="A412"/>
  <c r="G411"/>
  <c r="F411"/>
  <c r="E411"/>
  <c r="D411"/>
  <c r="C411"/>
  <c r="B411"/>
  <c r="A411"/>
  <c r="G410"/>
  <c r="F410"/>
  <c r="E410"/>
  <c r="D410"/>
  <c r="C410"/>
  <c r="B410"/>
  <c r="A410"/>
  <c r="G409"/>
  <c r="F409"/>
  <c r="E409"/>
  <c r="D409"/>
  <c r="C409"/>
  <c r="B409"/>
  <c r="A409"/>
  <c r="G408"/>
  <c r="F408"/>
  <c r="E408"/>
  <c r="D408"/>
  <c r="C408"/>
  <c r="B408"/>
  <c r="A408"/>
  <c r="G407"/>
  <c r="F407"/>
  <c r="E407"/>
  <c r="D407"/>
  <c r="C407"/>
  <c r="B407"/>
  <c r="A407"/>
  <c r="G406"/>
  <c r="F406"/>
  <c r="E406"/>
  <c r="D406"/>
  <c r="C406"/>
  <c r="B406"/>
  <c r="A406"/>
  <c r="G405"/>
  <c r="F405"/>
  <c r="E405"/>
  <c r="D405"/>
  <c r="C405"/>
  <c r="B405"/>
  <c r="A405"/>
  <c r="G404"/>
  <c r="F404"/>
  <c r="E404"/>
  <c r="D404"/>
  <c r="C404"/>
  <c r="B404"/>
  <c r="A404"/>
  <c r="G403"/>
  <c r="F403"/>
  <c r="E403"/>
  <c r="D403"/>
  <c r="C403"/>
  <c r="B403"/>
  <c r="A403"/>
  <c r="G402"/>
  <c r="F402"/>
  <c r="E402"/>
  <c r="D402"/>
  <c r="C402"/>
  <c r="B402"/>
  <c r="A402"/>
  <c r="G401"/>
  <c r="F401"/>
  <c r="E401"/>
  <c r="D401"/>
  <c r="C401"/>
  <c r="B401"/>
  <c r="A401"/>
  <c r="G400"/>
  <c r="F400"/>
  <c r="E400"/>
  <c r="D400"/>
  <c r="C400"/>
  <c r="B400"/>
  <c r="A400"/>
  <c r="G399"/>
  <c r="F399"/>
  <c r="E399"/>
  <c r="D399"/>
  <c r="C399"/>
  <c r="B399"/>
  <c r="A399"/>
  <c r="G398"/>
  <c r="F398"/>
  <c r="E398"/>
  <c r="D398"/>
  <c r="C398"/>
  <c r="B398"/>
  <c r="A398"/>
  <c r="G397"/>
  <c r="F397"/>
  <c r="E397"/>
  <c r="D397"/>
  <c r="C397"/>
  <c r="B397"/>
  <c r="A397"/>
  <c r="G396"/>
  <c r="F396"/>
  <c r="E396"/>
  <c r="D396"/>
  <c r="C396"/>
  <c r="B396"/>
  <c r="A396"/>
  <c r="G395"/>
  <c r="F395"/>
  <c r="E395"/>
  <c r="D395"/>
  <c r="C395"/>
  <c r="B395"/>
  <c r="A395"/>
  <c r="G394"/>
  <c r="F394"/>
  <c r="E394"/>
  <c r="D394"/>
  <c r="C394"/>
  <c r="B394"/>
  <c r="A394"/>
  <c r="G393"/>
  <c r="F393"/>
  <c r="E393"/>
  <c r="D393"/>
  <c r="C393"/>
  <c r="B393"/>
  <c r="A393"/>
  <c r="G392"/>
  <c r="F392"/>
  <c r="E392"/>
  <c r="D392"/>
  <c r="C392"/>
  <c r="B392"/>
  <c r="A392"/>
  <c r="G391"/>
  <c r="F391"/>
  <c r="E391"/>
  <c r="D391"/>
  <c r="C391"/>
  <c r="B391"/>
  <c r="A391"/>
  <c r="G390"/>
  <c r="F390"/>
  <c r="E390"/>
  <c r="D390"/>
  <c r="C390"/>
  <c r="B390"/>
  <c r="A390"/>
  <c r="G389"/>
  <c r="F389"/>
  <c r="E389"/>
  <c r="D389"/>
  <c r="C389"/>
  <c r="B389"/>
  <c r="A389"/>
  <c r="G388"/>
  <c r="F388"/>
  <c r="E388"/>
  <c r="D388"/>
  <c r="C388"/>
  <c r="B388"/>
  <c r="A388"/>
  <c r="G387"/>
  <c r="F387"/>
  <c r="E387"/>
  <c r="D387"/>
  <c r="C387"/>
  <c r="B387"/>
  <c r="A387"/>
  <c r="G386"/>
  <c r="F386"/>
  <c r="E386"/>
  <c r="D386"/>
  <c r="C386"/>
  <c r="B386"/>
  <c r="A386"/>
  <c r="G385"/>
  <c r="F385"/>
  <c r="E385"/>
  <c r="D385"/>
  <c r="C385"/>
  <c r="B385"/>
  <c r="A385"/>
  <c r="G384"/>
  <c r="F384"/>
  <c r="E384"/>
  <c r="D384"/>
  <c r="C384"/>
  <c r="B384"/>
  <c r="A384"/>
  <c r="G383"/>
  <c r="F383"/>
  <c r="E383"/>
  <c r="D383"/>
  <c r="C383"/>
  <c r="B383"/>
  <c r="A383"/>
  <c r="G382"/>
  <c r="F382"/>
  <c r="E382"/>
  <c r="D382"/>
  <c r="C382"/>
  <c r="B382"/>
  <c r="A382"/>
  <c r="G381"/>
  <c r="F381"/>
  <c r="E381"/>
  <c r="D381"/>
  <c r="C381"/>
  <c r="B381"/>
  <c r="A381"/>
  <c r="G380"/>
  <c r="F380"/>
  <c r="E380"/>
  <c r="D380"/>
  <c r="C380"/>
  <c r="B380"/>
  <c r="A380"/>
  <c r="G379"/>
  <c r="F379"/>
  <c r="E379"/>
  <c r="D379"/>
  <c r="C379"/>
  <c r="B379"/>
  <c r="A379"/>
  <c r="G378"/>
  <c r="F378"/>
  <c r="E378"/>
  <c r="D378"/>
  <c r="C378"/>
  <c r="B378"/>
  <c r="A378"/>
  <c r="G377"/>
  <c r="F377"/>
  <c r="E377"/>
  <c r="D377"/>
  <c r="C377"/>
  <c r="B377"/>
  <c r="A377"/>
  <c r="G376"/>
  <c r="F376"/>
  <c r="E376"/>
  <c r="D376"/>
  <c r="C376"/>
  <c r="B376"/>
  <c r="A376"/>
  <c r="G375"/>
  <c r="F375"/>
  <c r="E375"/>
  <c r="D375"/>
  <c r="C375"/>
  <c r="B375"/>
  <c r="A375"/>
  <c r="G374"/>
  <c r="F374"/>
  <c r="E374"/>
  <c r="D374"/>
  <c r="C374"/>
  <c r="B374"/>
  <c r="A374"/>
  <c r="G373"/>
  <c r="F373"/>
  <c r="E373"/>
  <c r="D373"/>
  <c r="C373"/>
  <c r="B373"/>
  <c r="A373"/>
  <c r="G372"/>
  <c r="F372"/>
  <c r="E372"/>
  <c r="D372"/>
  <c r="C372"/>
  <c r="B372"/>
  <c r="A372"/>
  <c r="G371"/>
  <c r="F371"/>
  <c r="E371"/>
  <c r="D371"/>
  <c r="C371"/>
  <c r="B371"/>
  <c r="A371"/>
  <c r="G370"/>
  <c r="F370"/>
  <c r="E370"/>
  <c r="D370"/>
  <c r="C370"/>
  <c r="B370"/>
  <c r="A370"/>
  <c r="G369"/>
  <c r="F369"/>
  <c r="E369"/>
  <c r="D369"/>
  <c r="C369"/>
  <c r="B369"/>
  <c r="A369"/>
  <c r="G368"/>
  <c r="F368"/>
  <c r="E368"/>
  <c r="D368"/>
  <c r="C368"/>
  <c r="B368"/>
  <c r="A368"/>
  <c r="G367"/>
  <c r="F367"/>
  <c r="E367"/>
  <c r="D367"/>
  <c r="C367"/>
  <c r="B367"/>
  <c r="A367"/>
  <c r="G366"/>
  <c r="F366"/>
  <c r="E366"/>
  <c r="D366"/>
  <c r="C366"/>
  <c r="B366"/>
  <c r="A366"/>
  <c r="G365"/>
  <c r="F365"/>
  <c r="E365"/>
  <c r="D365"/>
  <c r="C365"/>
  <c r="B365"/>
  <c r="A365"/>
  <c r="G364"/>
  <c r="F364"/>
  <c r="E364"/>
  <c r="D364"/>
  <c r="C364"/>
  <c r="B364"/>
  <c r="A364"/>
  <c r="G363"/>
  <c r="F363"/>
  <c r="E363"/>
  <c r="D363"/>
  <c r="C363"/>
  <c r="B363"/>
  <c r="A363"/>
  <c r="G362"/>
  <c r="F362"/>
  <c r="E362"/>
  <c r="D362"/>
  <c r="C362"/>
  <c r="B362"/>
  <c r="A362"/>
  <c r="G361"/>
  <c r="F361"/>
  <c r="E361"/>
  <c r="D361"/>
  <c r="C361"/>
  <c r="B361"/>
  <c r="A361"/>
  <c r="G360"/>
  <c r="F360"/>
  <c r="E360"/>
  <c r="D360"/>
  <c r="C360"/>
  <c r="B360"/>
  <c r="A360"/>
  <c r="G359"/>
  <c r="F359"/>
  <c r="E359"/>
  <c r="D359"/>
  <c r="C359"/>
  <c r="B359"/>
  <c r="A359"/>
  <c r="G358"/>
  <c r="F358"/>
  <c r="E358"/>
  <c r="D358"/>
  <c r="C358"/>
  <c r="B358"/>
  <c r="A358"/>
  <c r="G357"/>
  <c r="F357"/>
  <c r="E357"/>
  <c r="D357"/>
  <c r="C357"/>
  <c r="B357"/>
  <c r="A357"/>
  <c r="G356"/>
  <c r="F356"/>
  <c r="E356"/>
  <c r="D356"/>
  <c r="C356"/>
  <c r="B356"/>
  <c r="A356"/>
  <c r="G355"/>
  <c r="F355"/>
  <c r="E355"/>
  <c r="D355"/>
  <c r="C355"/>
  <c r="B355"/>
  <c r="A355"/>
  <c r="G354"/>
  <c r="F354"/>
  <c r="E354"/>
  <c r="D354"/>
  <c r="C354"/>
  <c r="B354"/>
  <c r="A354"/>
  <c r="G353"/>
  <c r="F353"/>
  <c r="E353"/>
  <c r="D353"/>
  <c r="C353"/>
  <c r="B353"/>
  <c r="A353"/>
  <c r="G352"/>
  <c r="F352"/>
  <c r="E352"/>
  <c r="D352"/>
  <c r="C352"/>
  <c r="B352"/>
  <c r="A352"/>
  <c r="G351"/>
  <c r="F351"/>
  <c r="E351"/>
  <c r="D351"/>
  <c r="C351"/>
  <c r="B351"/>
  <c r="A351"/>
  <c r="G350"/>
  <c r="F350"/>
  <c r="E350"/>
  <c r="D350"/>
  <c r="C350"/>
  <c r="B350"/>
  <c r="A350"/>
  <c r="G349"/>
  <c r="F349"/>
  <c r="E349"/>
  <c r="D349"/>
  <c r="C349"/>
  <c r="B349"/>
  <c r="A349"/>
  <c r="G348"/>
  <c r="F348"/>
  <c r="E348"/>
  <c r="D348"/>
  <c r="C348"/>
  <c r="B348"/>
  <c r="A348"/>
  <c r="G347"/>
  <c r="F347"/>
  <c r="E347"/>
  <c r="D347"/>
  <c r="C347"/>
  <c r="B347"/>
  <c r="A347"/>
  <c r="G346"/>
  <c r="F346"/>
  <c r="E346"/>
  <c r="D346"/>
  <c r="C346"/>
  <c r="B346"/>
  <c r="A346"/>
  <c r="G345"/>
  <c r="F345"/>
  <c r="E345"/>
  <c r="D345"/>
  <c r="C345"/>
  <c r="B345"/>
  <c r="A345"/>
  <c r="G344"/>
  <c r="F344"/>
  <c r="E344"/>
  <c r="D344"/>
  <c r="C344"/>
  <c r="B344"/>
  <c r="A344"/>
  <c r="G343"/>
  <c r="F343"/>
  <c r="E343"/>
  <c r="D343"/>
  <c r="C343"/>
  <c r="B343"/>
  <c r="A343"/>
  <c r="G342"/>
  <c r="F342"/>
  <c r="E342"/>
  <c r="D342"/>
  <c r="C342"/>
  <c r="B342"/>
  <c r="A342"/>
  <c r="G341"/>
  <c r="F341"/>
  <c r="E341"/>
  <c r="D341"/>
  <c r="C341"/>
  <c r="B341"/>
  <c r="A341"/>
  <c r="G340"/>
  <c r="F340"/>
  <c r="E340"/>
  <c r="D340"/>
  <c r="C340"/>
  <c r="B340"/>
  <c r="A340"/>
  <c r="G339"/>
  <c r="F339"/>
  <c r="E339"/>
  <c r="D339"/>
  <c r="C339"/>
  <c r="B339"/>
  <c r="A339"/>
  <c r="G338"/>
  <c r="F338"/>
  <c r="E338"/>
  <c r="D338"/>
  <c r="C338"/>
  <c r="B338"/>
  <c r="A338"/>
  <c r="G337"/>
  <c r="F337"/>
  <c r="E337"/>
  <c r="D337"/>
  <c r="C337"/>
  <c r="B337"/>
  <c r="A337"/>
  <c r="G336"/>
  <c r="F336"/>
  <c r="E336"/>
  <c r="D336"/>
  <c r="C336"/>
  <c r="B336"/>
  <c r="A336"/>
  <c r="G335"/>
  <c r="F335"/>
  <c r="E335"/>
  <c r="D335"/>
  <c r="C335"/>
  <c r="B335"/>
  <c r="A335"/>
  <c r="G334"/>
  <c r="F334"/>
  <c r="E334"/>
  <c r="D334"/>
  <c r="C334"/>
  <c r="B334"/>
  <c r="A334"/>
  <c r="G333"/>
  <c r="F333"/>
  <c r="E333"/>
  <c r="D333"/>
  <c r="C333"/>
  <c r="B333"/>
  <c r="A333"/>
  <c r="G332"/>
  <c r="F332"/>
  <c r="E332"/>
  <c r="D332"/>
  <c r="C332"/>
  <c r="B332"/>
  <c r="A332"/>
  <c r="G331"/>
  <c r="F331"/>
  <c r="E331"/>
  <c r="D331"/>
  <c r="C331"/>
  <c r="B331"/>
  <c r="A331"/>
  <c r="G330"/>
  <c r="F330"/>
  <c r="E330"/>
  <c r="D330"/>
  <c r="C330"/>
  <c r="B330"/>
  <c r="A330"/>
  <c r="G329"/>
  <c r="F329"/>
  <c r="E329"/>
  <c r="D329"/>
  <c r="C329"/>
  <c r="B329"/>
  <c r="A329"/>
  <c r="G328"/>
  <c r="F328"/>
  <c r="E328"/>
  <c r="D328"/>
  <c r="C328"/>
  <c r="B328"/>
  <c r="A328"/>
  <c r="G327"/>
  <c r="F327"/>
  <c r="E327"/>
  <c r="D327"/>
  <c r="C327"/>
  <c r="B327"/>
  <c r="A327"/>
  <c r="G326"/>
  <c r="F326"/>
  <c r="E326"/>
  <c r="D326"/>
  <c r="C326"/>
  <c r="B326"/>
  <c r="A326"/>
  <c r="G325"/>
  <c r="F325"/>
  <c r="E325"/>
  <c r="D325"/>
  <c r="C325"/>
  <c r="B325"/>
  <c r="A325"/>
  <c r="G324"/>
  <c r="F324"/>
  <c r="E324"/>
  <c r="D324"/>
  <c r="C324"/>
  <c r="B324"/>
  <c r="A324"/>
  <c r="G323"/>
  <c r="F323"/>
  <c r="E323"/>
  <c r="D323"/>
  <c r="C323"/>
  <c r="B323"/>
  <c r="A323"/>
  <c r="G322"/>
  <c r="F322"/>
  <c r="E322"/>
  <c r="D322"/>
  <c r="C322"/>
  <c r="B322"/>
  <c r="A322"/>
  <c r="G321"/>
  <c r="F321"/>
  <c r="E321"/>
  <c r="D321"/>
  <c r="C321"/>
  <c r="B321"/>
  <c r="A321"/>
  <c r="G320"/>
  <c r="F320"/>
  <c r="E320"/>
  <c r="D320"/>
  <c r="C320"/>
  <c r="B320"/>
  <c r="A320"/>
  <c r="G319"/>
  <c r="F319"/>
  <c r="E319"/>
  <c r="D319"/>
  <c r="C319"/>
  <c r="B319"/>
  <c r="A319"/>
  <c r="G318"/>
  <c r="F318"/>
  <c r="E318"/>
  <c r="D318"/>
  <c r="C318"/>
  <c r="B318"/>
  <c r="A318"/>
  <c r="G317"/>
  <c r="F317"/>
  <c r="E317"/>
  <c r="D317"/>
  <c r="C317"/>
  <c r="B317"/>
  <c r="A317"/>
  <c r="G316"/>
  <c r="F316"/>
  <c r="E316"/>
  <c r="D316"/>
  <c r="C316"/>
  <c r="B316"/>
  <c r="A316"/>
  <c r="G315"/>
  <c r="F315"/>
  <c r="E315"/>
  <c r="D315"/>
  <c r="C315"/>
  <c r="B315"/>
  <c r="A315"/>
  <c r="G314"/>
  <c r="F314"/>
  <c r="E314"/>
  <c r="D314"/>
  <c r="C314"/>
  <c r="B314"/>
  <c r="A314"/>
  <c r="G313"/>
  <c r="F313"/>
  <c r="E313"/>
  <c r="D313"/>
  <c r="C313"/>
  <c r="B313"/>
  <c r="A313"/>
  <c r="G312"/>
  <c r="F312"/>
  <c r="E312"/>
  <c r="D312"/>
  <c r="C312"/>
  <c r="B312"/>
  <c r="A312"/>
  <c r="G311"/>
  <c r="F311"/>
  <c r="E311"/>
  <c r="D311"/>
  <c r="C311"/>
  <c r="B311"/>
  <c r="A311"/>
  <c r="G310"/>
  <c r="F310"/>
  <c r="E310"/>
  <c r="D310"/>
  <c r="C310"/>
  <c r="B310"/>
  <c r="A310"/>
  <c r="G309"/>
  <c r="F309"/>
  <c r="E309"/>
  <c r="D309"/>
  <c r="C309"/>
  <c r="B309"/>
  <c r="A309"/>
  <c r="G308"/>
  <c r="F308"/>
  <c r="E308"/>
  <c r="D308"/>
  <c r="C308"/>
  <c r="B308"/>
  <c r="A308"/>
  <c r="G307"/>
  <c r="F307"/>
  <c r="E307"/>
  <c r="D307"/>
  <c r="C307"/>
  <c r="B307"/>
  <c r="A307"/>
  <c r="G306"/>
  <c r="F306"/>
  <c r="E306"/>
  <c r="D306"/>
  <c r="C306"/>
  <c r="B306"/>
  <c r="A306"/>
  <c r="G305"/>
  <c r="F305"/>
  <c r="E305"/>
  <c r="D305"/>
  <c r="C305"/>
  <c r="B305"/>
  <c r="A305"/>
  <c r="G304"/>
  <c r="F304"/>
  <c r="E304"/>
  <c r="D304"/>
  <c r="C304"/>
  <c r="B304"/>
  <c r="A304"/>
  <c r="G303"/>
  <c r="F303"/>
  <c r="E303"/>
  <c r="D303"/>
  <c r="C303"/>
  <c r="B303"/>
  <c r="A303"/>
  <c r="G302"/>
  <c r="F302"/>
  <c r="E302"/>
  <c r="D302"/>
  <c r="C302"/>
  <c r="B302"/>
  <c r="A302"/>
  <c r="G301"/>
  <c r="F301"/>
  <c r="E301"/>
  <c r="D301"/>
  <c r="C301"/>
  <c r="B301"/>
  <c r="A301"/>
  <c r="G300"/>
  <c r="F300"/>
  <c r="E300"/>
  <c r="D300"/>
  <c r="C300"/>
  <c r="B300"/>
  <c r="A300"/>
  <c r="G299"/>
  <c r="F299"/>
  <c r="E299"/>
  <c r="D299"/>
  <c r="C299"/>
  <c r="B299"/>
  <c r="A299"/>
  <c r="G298"/>
  <c r="F298"/>
  <c r="E298"/>
  <c r="D298"/>
  <c r="C298"/>
  <c r="B298"/>
  <c r="A298"/>
  <c r="G297"/>
  <c r="F297"/>
  <c r="E297"/>
  <c r="D297"/>
  <c r="C297"/>
  <c r="B297"/>
  <c r="A297"/>
  <c r="G296"/>
  <c r="F296"/>
  <c r="E296"/>
  <c r="D296"/>
  <c r="C296"/>
  <c r="B296"/>
  <c r="A296"/>
  <c r="G295"/>
  <c r="F295"/>
  <c r="E295"/>
  <c r="D295"/>
  <c r="C295"/>
  <c r="B295"/>
  <c r="A295"/>
  <c r="G294"/>
  <c r="F294"/>
  <c r="E294"/>
  <c r="D294"/>
  <c r="C294"/>
  <c r="B294"/>
  <c r="A294"/>
  <c r="G293"/>
  <c r="F293"/>
  <c r="E293"/>
  <c r="D293"/>
  <c r="C293"/>
  <c r="B293"/>
  <c r="A293"/>
  <c r="G292"/>
  <c r="F292"/>
  <c r="E292"/>
  <c r="D292"/>
  <c r="C292"/>
  <c r="B292"/>
  <c r="A292"/>
  <c r="G291"/>
  <c r="F291"/>
  <c r="E291"/>
  <c r="D291"/>
  <c r="C291"/>
  <c r="B291"/>
  <c r="A291"/>
  <c r="G290"/>
  <c r="F290"/>
  <c r="E290"/>
  <c r="D290"/>
  <c r="C290"/>
  <c r="B290"/>
  <c r="A290"/>
  <c r="G289"/>
  <c r="F289"/>
  <c r="E289"/>
  <c r="D289"/>
  <c r="C289"/>
  <c r="B289"/>
  <c r="A289"/>
  <c r="G288"/>
  <c r="F288"/>
  <c r="E288"/>
  <c r="D288"/>
  <c r="C288"/>
  <c r="B288"/>
  <c r="A288"/>
  <c r="G287"/>
  <c r="F287"/>
  <c r="E287"/>
  <c r="D287"/>
  <c r="C287"/>
  <c r="B287"/>
  <c r="A287"/>
  <c r="G286"/>
  <c r="F286"/>
  <c r="E286"/>
  <c r="D286"/>
  <c r="C286"/>
  <c r="B286"/>
  <c r="A286"/>
  <c r="G285"/>
  <c r="F285"/>
  <c r="E285"/>
  <c r="D285"/>
  <c r="C285"/>
  <c r="B285"/>
  <c r="A285"/>
  <c r="G284"/>
  <c r="F284"/>
  <c r="E284"/>
  <c r="D284"/>
  <c r="C284"/>
  <c r="B284"/>
  <c r="A284"/>
  <c r="G283"/>
  <c r="F283"/>
  <c r="E283"/>
  <c r="D283"/>
  <c r="C283"/>
  <c r="B283"/>
  <c r="A283"/>
  <c r="G282"/>
  <c r="F282"/>
  <c r="E282"/>
  <c r="D282"/>
  <c r="C282"/>
  <c r="B282"/>
  <c r="A282"/>
  <c r="G281"/>
  <c r="F281"/>
  <c r="E281"/>
  <c r="D281"/>
  <c r="C281"/>
  <c r="B281"/>
  <c r="A281"/>
  <c r="G280"/>
  <c r="F280"/>
  <c r="E280"/>
  <c r="D280"/>
  <c r="C280"/>
  <c r="B280"/>
  <c r="A280"/>
  <c r="G279"/>
  <c r="F279"/>
  <c r="E279"/>
  <c r="D279"/>
  <c r="C279"/>
  <c r="B279"/>
  <c r="A279"/>
  <c r="G278"/>
  <c r="F278"/>
  <c r="E278"/>
  <c r="D278"/>
  <c r="C278"/>
  <c r="B278"/>
  <c r="A278"/>
  <c r="G277"/>
  <c r="F277"/>
  <c r="E277"/>
  <c r="D277"/>
  <c r="C277"/>
  <c r="B277"/>
  <c r="A277"/>
  <c r="G276"/>
  <c r="F276"/>
  <c r="E276"/>
  <c r="D276"/>
  <c r="C276"/>
  <c r="B276"/>
  <c r="A276"/>
  <c r="G275"/>
  <c r="F275"/>
  <c r="E275"/>
  <c r="D275"/>
  <c r="C275"/>
  <c r="B275"/>
  <c r="A275"/>
  <c r="G274"/>
  <c r="F274"/>
  <c r="E274"/>
  <c r="D274"/>
  <c r="C274"/>
  <c r="B274"/>
  <c r="A274"/>
  <c r="G273"/>
  <c r="F273"/>
  <c r="E273"/>
  <c r="D273"/>
  <c r="C273"/>
  <c r="B273"/>
  <c r="A273"/>
  <c r="G272"/>
  <c r="F272"/>
  <c r="E272"/>
  <c r="D272"/>
  <c r="C272"/>
  <c r="B272"/>
  <c r="A272"/>
  <c r="G271"/>
  <c r="F271"/>
  <c r="E271"/>
  <c r="D271"/>
  <c r="C271"/>
  <c r="B271"/>
  <c r="A271"/>
  <c r="G270"/>
  <c r="F270"/>
  <c r="E270"/>
  <c r="D270"/>
  <c r="C270"/>
  <c r="B270"/>
  <c r="A270"/>
  <c r="G269"/>
  <c r="F269"/>
  <c r="E269"/>
  <c r="D269"/>
  <c r="C269"/>
  <c r="B269"/>
  <c r="A269"/>
  <c r="G268"/>
  <c r="F268"/>
  <c r="E268"/>
  <c r="D268"/>
  <c r="C268"/>
  <c r="B268"/>
  <c r="A268"/>
  <c r="G267"/>
  <c r="F267"/>
  <c r="E267"/>
  <c r="D267"/>
  <c r="C267"/>
  <c r="B267"/>
  <c r="A267"/>
  <c r="G266"/>
  <c r="F266"/>
  <c r="E266"/>
  <c r="D266"/>
  <c r="C266"/>
  <c r="B266"/>
  <c r="A266"/>
  <c r="G265"/>
  <c r="F265"/>
  <c r="E265"/>
  <c r="D265"/>
  <c r="C265"/>
  <c r="B265"/>
  <c r="A265"/>
  <c r="G264"/>
  <c r="F264"/>
  <c r="E264"/>
  <c r="D264"/>
  <c r="C264"/>
  <c r="B264"/>
  <c r="A264"/>
  <c r="G263"/>
  <c r="F263"/>
  <c r="E263"/>
  <c r="D263"/>
  <c r="C263"/>
  <c r="B263"/>
  <c r="A263"/>
  <c r="G262"/>
  <c r="F262"/>
  <c r="E262"/>
  <c r="D262"/>
  <c r="C262"/>
  <c r="B262"/>
  <c r="A262"/>
  <c r="G261"/>
  <c r="F261"/>
  <c r="E261"/>
  <c r="D261"/>
  <c r="C261"/>
  <c r="B261"/>
  <c r="A261"/>
  <c r="G260"/>
  <c r="F260"/>
  <c r="E260"/>
  <c r="D260"/>
  <c r="C260"/>
  <c r="B260"/>
  <c r="A260"/>
  <c r="G259"/>
  <c r="F259"/>
  <c r="E259"/>
  <c r="D259"/>
  <c r="C259"/>
  <c r="B259"/>
  <c r="A259"/>
  <c r="G258"/>
  <c r="F258"/>
  <c r="E258"/>
  <c r="D258"/>
  <c r="C258"/>
  <c r="B258"/>
  <c r="A258"/>
  <c r="G257"/>
  <c r="F257"/>
  <c r="E257"/>
  <c r="D257"/>
  <c r="C257"/>
  <c r="B257"/>
  <c r="A257"/>
  <c r="G256"/>
  <c r="F256"/>
  <c r="E256"/>
  <c r="D256"/>
  <c r="C256"/>
  <c r="B256"/>
  <c r="A256"/>
  <c r="G255"/>
  <c r="F255"/>
  <c r="E255"/>
  <c r="D255"/>
  <c r="C255"/>
  <c r="B255"/>
  <c r="A255"/>
  <c r="G254"/>
  <c r="F254"/>
  <c r="E254"/>
  <c r="D254"/>
  <c r="C254"/>
  <c r="B254"/>
  <c r="A254"/>
  <c r="G253"/>
  <c r="F253"/>
  <c r="E253"/>
  <c r="D253"/>
  <c r="C253"/>
  <c r="B253"/>
  <c r="A253"/>
  <c r="G252"/>
  <c r="F252"/>
  <c r="E252"/>
  <c r="D252"/>
  <c r="C252"/>
  <c r="B252"/>
  <c r="A252"/>
  <c r="G251"/>
  <c r="F251"/>
  <c r="E251"/>
  <c r="D251"/>
  <c r="C251"/>
  <c r="B251"/>
  <c r="A251"/>
  <c r="G250"/>
  <c r="F250"/>
  <c r="E250"/>
  <c r="D250"/>
  <c r="C250"/>
  <c r="B250"/>
  <c r="A250"/>
  <c r="G249"/>
  <c r="F249"/>
  <c r="E249"/>
  <c r="D249"/>
  <c r="C249"/>
  <c r="B249"/>
  <c r="A249"/>
  <c r="G248"/>
  <c r="F248"/>
  <c r="E248"/>
  <c r="D248"/>
  <c r="C248"/>
  <c r="B248"/>
  <c r="A248"/>
  <c r="G247"/>
  <c r="F247"/>
  <c r="E247"/>
  <c r="D247"/>
  <c r="C247"/>
  <c r="B247"/>
  <c r="A247"/>
  <c r="G246"/>
  <c r="F246"/>
  <c r="E246"/>
  <c r="D246"/>
  <c r="C246"/>
  <c r="B246"/>
  <c r="A246"/>
  <c r="G245"/>
  <c r="F245"/>
  <c r="E245"/>
  <c r="D245"/>
  <c r="C245"/>
  <c r="B245"/>
  <c r="A245"/>
  <c r="G244"/>
  <c r="F244"/>
  <c r="E244"/>
  <c r="D244"/>
  <c r="C244"/>
  <c r="B244"/>
  <c r="A244"/>
  <c r="G243"/>
  <c r="F243"/>
  <c r="E243"/>
  <c r="D243"/>
  <c r="C243"/>
  <c r="B243"/>
  <c r="A243"/>
  <c r="G242"/>
  <c r="F242"/>
  <c r="E242"/>
  <c r="D242"/>
  <c r="C242"/>
  <c r="B242"/>
  <c r="A242"/>
  <c r="G241"/>
  <c r="F241"/>
  <c r="E241"/>
  <c r="D241"/>
  <c r="C241"/>
  <c r="B241"/>
  <c r="A241"/>
  <c r="G240"/>
  <c r="F240"/>
  <c r="E240"/>
  <c r="D240"/>
  <c r="C240"/>
  <c r="B240"/>
  <c r="A240"/>
  <c r="G239"/>
  <c r="F239"/>
  <c r="E239"/>
  <c r="D239"/>
  <c r="C239"/>
  <c r="B239"/>
  <c r="A239"/>
  <c r="G238"/>
  <c r="F238"/>
  <c r="E238"/>
  <c r="D238"/>
  <c r="C238"/>
  <c r="B238"/>
  <c r="A238"/>
  <c r="G237"/>
  <c r="F237"/>
  <c r="E237"/>
  <c r="D237"/>
  <c r="C237"/>
  <c r="B237"/>
  <c r="A237"/>
  <c r="G236"/>
  <c r="F236"/>
  <c r="E236"/>
  <c r="D236"/>
  <c r="C236"/>
  <c r="B236"/>
  <c r="A236"/>
  <c r="G235"/>
  <c r="F235"/>
  <c r="E235"/>
  <c r="D235"/>
  <c r="C235"/>
  <c r="B235"/>
  <c r="A235"/>
  <c r="G234"/>
  <c r="F234"/>
  <c r="E234"/>
  <c r="D234"/>
  <c r="C234"/>
  <c r="B234"/>
  <c r="A234"/>
  <c r="G233"/>
  <c r="F233"/>
  <c r="E233"/>
  <c r="D233"/>
  <c r="C233"/>
  <c r="B233"/>
  <c r="A233"/>
  <c r="G232"/>
  <c r="F232"/>
  <c r="E232"/>
  <c r="D232"/>
  <c r="C232"/>
  <c r="B232"/>
  <c r="A232"/>
  <c r="G231"/>
  <c r="F231"/>
  <c r="E231"/>
  <c r="D231"/>
  <c r="C231"/>
  <c r="B231"/>
  <c r="A231"/>
  <c r="G230"/>
  <c r="F230"/>
  <c r="E230"/>
  <c r="D230"/>
  <c r="C230"/>
  <c r="B230"/>
  <c r="A230"/>
  <c r="G229"/>
  <c r="F229"/>
  <c r="E229"/>
  <c r="D229"/>
  <c r="C229"/>
  <c r="B229"/>
  <c r="A229"/>
  <c r="G228"/>
  <c r="F228"/>
  <c r="E228"/>
  <c r="D228"/>
  <c r="C228"/>
  <c r="B228"/>
  <c r="A228"/>
  <c r="G227"/>
  <c r="F227"/>
  <c r="E227"/>
  <c r="D227"/>
  <c r="C227"/>
  <c r="B227"/>
  <c r="A227"/>
  <c r="G226"/>
  <c r="F226"/>
  <c r="E226"/>
  <c r="D226"/>
  <c r="C226"/>
  <c r="B226"/>
  <c r="A226"/>
  <c r="G225"/>
  <c r="F225"/>
  <c r="E225"/>
  <c r="D225"/>
  <c r="C225"/>
  <c r="B225"/>
  <c r="A225"/>
  <c r="G224"/>
  <c r="F224"/>
  <c r="E224"/>
  <c r="D224"/>
  <c r="C224"/>
  <c r="B224"/>
  <c r="A224"/>
  <c r="G223"/>
  <c r="F223"/>
  <c r="E223"/>
  <c r="D223"/>
  <c r="C223"/>
  <c r="B223"/>
  <c r="A223"/>
  <c r="G222"/>
  <c r="F222"/>
  <c r="E222"/>
  <c r="D222"/>
  <c r="C222"/>
  <c r="B222"/>
  <c r="A222"/>
  <c r="G221"/>
  <c r="F221"/>
  <c r="E221"/>
  <c r="D221"/>
  <c r="C221"/>
  <c r="B221"/>
  <c r="A221"/>
  <c r="G220"/>
  <c r="F220"/>
  <c r="E220"/>
  <c r="D220"/>
  <c r="C220"/>
  <c r="B220"/>
  <c r="A220"/>
  <c r="G219"/>
  <c r="F219"/>
  <c r="E219"/>
  <c r="D219"/>
  <c r="C219"/>
  <c r="B219"/>
  <c r="A219"/>
  <c r="G218"/>
  <c r="F218"/>
  <c r="E218"/>
  <c r="D218"/>
  <c r="C218"/>
  <c r="B218"/>
  <c r="A218"/>
  <c r="G217"/>
  <c r="F217"/>
  <c r="E217"/>
  <c r="D217"/>
  <c r="C217"/>
  <c r="B217"/>
  <c r="A217"/>
  <c r="G216"/>
  <c r="F216"/>
  <c r="E216"/>
  <c r="D216"/>
  <c r="C216"/>
  <c r="B216"/>
  <c r="A216"/>
  <c r="G215"/>
  <c r="F215"/>
  <c r="E215"/>
  <c r="D215"/>
  <c r="C215"/>
  <c r="B215"/>
  <c r="A215"/>
  <c r="G214"/>
  <c r="F214"/>
  <c r="E214"/>
  <c r="D214"/>
  <c r="C214"/>
  <c r="B214"/>
  <c r="A214"/>
  <c r="G213"/>
  <c r="F213"/>
  <c r="E213"/>
  <c r="D213"/>
  <c r="C213"/>
  <c r="B213"/>
  <c r="A213"/>
  <c r="G212"/>
  <c r="F212"/>
  <c r="E212"/>
  <c r="D212"/>
  <c r="C212"/>
  <c r="B212"/>
  <c r="A212"/>
  <c r="G211"/>
  <c r="F211"/>
  <c r="E211"/>
  <c r="D211"/>
  <c r="C211"/>
  <c r="B211"/>
  <c r="A211"/>
  <c r="G210"/>
  <c r="F210"/>
  <c r="E210"/>
  <c r="D210"/>
  <c r="C210"/>
  <c r="B210"/>
  <c r="A210"/>
  <c r="G209"/>
  <c r="F209"/>
  <c r="E209"/>
  <c r="D209"/>
  <c r="C209"/>
  <c r="B209"/>
  <c r="A209"/>
  <c r="G208"/>
  <c r="F208"/>
  <c r="E208"/>
  <c r="D208"/>
  <c r="C208"/>
  <c r="B208"/>
  <c r="A208"/>
  <c r="G207"/>
  <c r="F207"/>
  <c r="E207"/>
  <c r="D207"/>
  <c r="C207"/>
  <c r="B207"/>
  <c r="A207"/>
  <c r="G206"/>
  <c r="F206"/>
  <c r="E206"/>
  <c r="D206"/>
  <c r="C206"/>
  <c r="B206"/>
  <c r="A206"/>
  <c r="G205"/>
  <c r="F205"/>
  <c r="E205"/>
  <c r="D205"/>
  <c r="C205"/>
  <c r="B205"/>
  <c r="A205"/>
  <c r="G204"/>
  <c r="F204"/>
  <c r="E204"/>
  <c r="D204"/>
  <c r="C204"/>
  <c r="B204"/>
  <c r="A204"/>
  <c r="G203"/>
  <c r="F203"/>
  <c r="E203"/>
  <c r="D203"/>
  <c r="C203"/>
  <c r="B203"/>
  <c r="A203"/>
  <c r="G202"/>
  <c r="F202"/>
  <c r="E202"/>
  <c r="D202"/>
  <c r="C202"/>
  <c r="B202"/>
  <c r="A202"/>
  <c r="G201"/>
  <c r="F201"/>
  <c r="E201"/>
  <c r="D201"/>
  <c r="C201"/>
  <c r="B201"/>
  <c r="A201"/>
  <c r="G200"/>
  <c r="F200"/>
  <c r="E200"/>
  <c r="D200"/>
  <c r="C200"/>
  <c r="B200"/>
  <c r="A200"/>
  <c r="G199"/>
  <c r="F199"/>
  <c r="E199"/>
  <c r="D199"/>
  <c r="C199"/>
  <c r="B199"/>
  <c r="A199"/>
  <c r="G198"/>
  <c r="F198"/>
  <c r="E198"/>
  <c r="D198"/>
  <c r="C198"/>
  <c r="B198"/>
  <c r="A198"/>
  <c r="G197"/>
  <c r="F197"/>
  <c r="E197"/>
  <c r="D197"/>
  <c r="C197"/>
  <c r="B197"/>
  <c r="A197"/>
  <c r="G196"/>
  <c r="F196"/>
  <c r="E196"/>
  <c r="D196"/>
  <c r="C196"/>
  <c r="B196"/>
  <c r="A196"/>
  <c r="G195"/>
  <c r="F195"/>
  <c r="E195"/>
  <c r="D195"/>
  <c r="C195"/>
  <c r="B195"/>
  <c r="A195"/>
  <c r="G194"/>
  <c r="F194"/>
  <c r="E194"/>
  <c r="D194"/>
  <c r="C194"/>
  <c r="B194"/>
  <c r="A194"/>
  <c r="G193"/>
  <c r="F193"/>
  <c r="E193"/>
  <c r="D193"/>
  <c r="C193"/>
  <c r="B193"/>
  <c r="A193"/>
  <c r="G192"/>
  <c r="F192"/>
  <c r="E192"/>
  <c r="D192"/>
  <c r="C192"/>
  <c r="B192"/>
  <c r="A192"/>
  <c r="G191"/>
  <c r="F191"/>
  <c r="E191"/>
  <c r="D191"/>
  <c r="C191"/>
  <c r="B191"/>
  <c r="A191"/>
  <c r="G190"/>
  <c r="F190"/>
  <c r="E190"/>
  <c r="D190"/>
  <c r="C190"/>
  <c r="B190"/>
  <c r="A190"/>
  <c r="G189"/>
  <c r="F189"/>
  <c r="E189"/>
  <c r="D189"/>
  <c r="C189"/>
  <c r="B189"/>
  <c r="A189"/>
  <c r="G188"/>
  <c r="F188"/>
  <c r="E188"/>
  <c r="D188"/>
  <c r="C188"/>
  <c r="B188"/>
  <c r="A188"/>
  <c r="G187"/>
  <c r="F187"/>
  <c r="E187"/>
  <c r="D187"/>
  <c r="C187"/>
  <c r="B187"/>
  <c r="A187"/>
  <c r="G186"/>
  <c r="F186"/>
  <c r="E186"/>
  <c r="D186"/>
  <c r="C186"/>
  <c r="B186"/>
  <c r="A186"/>
  <c r="G185"/>
  <c r="F185"/>
  <c r="E185"/>
  <c r="D185"/>
  <c r="C185"/>
  <c r="B185"/>
  <c r="A185"/>
  <c r="G184"/>
  <c r="F184"/>
  <c r="E184"/>
  <c r="D184"/>
  <c r="C184"/>
  <c r="B184"/>
  <c r="A184"/>
  <c r="G183"/>
  <c r="F183"/>
  <c r="E183"/>
  <c r="D183"/>
  <c r="C183"/>
  <c r="B183"/>
  <c r="A183"/>
  <c r="G182"/>
  <c r="F182"/>
  <c r="E182"/>
  <c r="D182"/>
  <c r="C182"/>
  <c r="B182"/>
  <c r="A182"/>
  <c r="G181"/>
  <c r="F181"/>
  <c r="E181"/>
  <c r="D181"/>
  <c r="C181"/>
  <c r="B181"/>
  <c r="A181"/>
  <c r="G180"/>
  <c r="F180"/>
  <c r="E180"/>
  <c r="D180"/>
  <c r="C180"/>
  <c r="B180"/>
  <c r="A180"/>
  <c r="G179"/>
  <c r="F179"/>
  <c r="E179"/>
  <c r="D179"/>
  <c r="C179"/>
  <c r="B179"/>
  <c r="A179"/>
  <c r="G178"/>
  <c r="F178"/>
  <c r="E178"/>
  <c r="D178"/>
  <c r="C178"/>
  <c r="B178"/>
  <c r="A178"/>
  <c r="G177"/>
  <c r="F177"/>
  <c r="E177"/>
  <c r="D177"/>
  <c r="C177"/>
  <c r="B177"/>
  <c r="A177"/>
  <c r="G176"/>
  <c r="F176"/>
  <c r="E176"/>
  <c r="D176"/>
  <c r="C176"/>
  <c r="B176"/>
  <c r="A176"/>
  <c r="G175"/>
  <c r="F175"/>
  <c r="E175"/>
  <c r="D175"/>
  <c r="C175"/>
  <c r="B175"/>
  <c r="A175"/>
  <c r="G174"/>
  <c r="F174"/>
  <c r="E174"/>
  <c r="D174"/>
  <c r="C174"/>
  <c r="B174"/>
  <c r="A174"/>
  <c r="G173"/>
  <c r="F173"/>
  <c r="E173"/>
  <c r="D173"/>
  <c r="C173"/>
  <c r="B173"/>
  <c r="A173"/>
  <c r="G172"/>
  <c r="F172"/>
  <c r="E172"/>
  <c r="D172"/>
  <c r="C172"/>
  <c r="B172"/>
  <c r="A172"/>
  <c r="G171"/>
  <c r="F171"/>
  <c r="E171"/>
  <c r="D171"/>
  <c r="C171"/>
  <c r="B171"/>
  <c r="A171"/>
  <c r="G170"/>
  <c r="F170"/>
  <c r="E170"/>
  <c r="D170"/>
  <c r="C170"/>
  <c r="B170"/>
  <c r="A170"/>
  <c r="G169"/>
  <c r="F169"/>
  <c r="E169"/>
  <c r="D169"/>
  <c r="C169"/>
  <c r="B169"/>
  <c r="A169"/>
  <c r="G168"/>
  <c r="F168"/>
  <c r="E168"/>
  <c r="D168"/>
  <c r="C168"/>
  <c r="B168"/>
  <c r="A168"/>
  <c r="G167"/>
  <c r="F167"/>
  <c r="E167"/>
  <c r="D167"/>
  <c r="C167"/>
  <c r="B167"/>
  <c r="A167"/>
  <c r="G166"/>
  <c r="F166"/>
  <c r="E166"/>
  <c r="D166"/>
  <c r="C166"/>
  <c r="B166"/>
  <c r="A166"/>
  <c r="G165"/>
  <c r="F165"/>
  <c r="E165"/>
  <c r="D165"/>
  <c r="C165"/>
  <c r="B165"/>
  <c r="A165"/>
  <c r="G164"/>
  <c r="F164"/>
  <c r="E164"/>
  <c r="D164"/>
  <c r="C164"/>
  <c r="B164"/>
  <c r="A164"/>
  <c r="G163"/>
  <c r="F163"/>
  <c r="E163"/>
  <c r="D163"/>
  <c r="C163"/>
  <c r="B163"/>
  <c r="A163"/>
  <c r="G162"/>
  <c r="F162"/>
  <c r="E162"/>
  <c r="D162"/>
  <c r="C162"/>
  <c r="B162"/>
  <c r="A162"/>
  <c r="G161"/>
  <c r="F161"/>
  <c r="E161"/>
  <c r="D161"/>
  <c r="C161"/>
  <c r="B161"/>
  <c r="A161"/>
  <c r="G160"/>
  <c r="F160"/>
  <c r="E160"/>
  <c r="D160"/>
  <c r="C160"/>
  <c r="B160"/>
  <c r="A160"/>
  <c r="G159"/>
  <c r="F159"/>
  <c r="E159"/>
  <c r="D159"/>
  <c r="C159"/>
  <c r="B159"/>
  <c r="A159"/>
  <c r="G158"/>
  <c r="F158"/>
  <c r="E158"/>
  <c r="D158"/>
  <c r="C158"/>
  <c r="B158"/>
  <c r="A158"/>
  <c r="G157"/>
  <c r="F157"/>
  <c r="E157"/>
  <c r="D157"/>
  <c r="C157"/>
  <c r="B157"/>
  <c r="A157"/>
  <c r="G156"/>
  <c r="F156"/>
  <c r="E156"/>
  <c r="D156"/>
  <c r="C156"/>
  <c r="B156"/>
  <c r="A156"/>
  <c r="G155"/>
  <c r="F155"/>
  <c r="E155"/>
  <c r="D155"/>
  <c r="C155"/>
  <c r="B155"/>
  <c r="A155"/>
  <c r="G154"/>
  <c r="F154"/>
  <c r="E154"/>
  <c r="D154"/>
  <c r="C154"/>
  <c r="B154"/>
  <c r="A154"/>
  <c r="G153"/>
  <c r="F153"/>
  <c r="E153"/>
  <c r="D153"/>
  <c r="C153"/>
  <c r="B153"/>
  <c r="A153"/>
  <c r="G152"/>
  <c r="F152"/>
  <c r="E152"/>
  <c r="D152"/>
  <c r="C152"/>
  <c r="B152"/>
  <c r="A152"/>
  <c r="G151"/>
  <c r="F151"/>
  <c r="E151"/>
  <c r="D151"/>
  <c r="C151"/>
  <c r="B151"/>
  <c r="A151"/>
  <c r="G150"/>
  <c r="F150"/>
  <c r="E150"/>
  <c r="D150"/>
  <c r="C150"/>
  <c r="B150"/>
  <c r="A150"/>
  <c r="G149"/>
  <c r="F149"/>
  <c r="E149"/>
  <c r="D149"/>
  <c r="C149"/>
  <c r="B149"/>
  <c r="A149"/>
  <c r="G148"/>
  <c r="F148"/>
  <c r="E148"/>
  <c r="D148"/>
  <c r="C148"/>
  <c r="B148"/>
  <c r="A148"/>
  <c r="G147"/>
  <c r="F147"/>
  <c r="E147"/>
  <c r="D147"/>
  <c r="C147"/>
  <c r="B147"/>
  <c r="A147"/>
  <c r="G146"/>
  <c r="F146"/>
  <c r="E146"/>
  <c r="D146"/>
  <c r="C146"/>
  <c r="B146"/>
  <c r="A146"/>
  <c r="G145"/>
  <c r="F145"/>
  <c r="E145"/>
  <c r="D145"/>
  <c r="C145"/>
  <c r="B145"/>
  <c r="A145"/>
  <c r="G144"/>
  <c r="F144"/>
  <c r="E144"/>
  <c r="D144"/>
  <c r="C144"/>
  <c r="B144"/>
  <c r="A144"/>
  <c r="G143"/>
  <c r="F143"/>
  <c r="E143"/>
  <c r="D143"/>
  <c r="C143"/>
  <c r="B143"/>
  <c r="A143"/>
  <c r="G142"/>
  <c r="F142"/>
  <c r="E142"/>
  <c r="D142"/>
  <c r="C142"/>
  <c r="B142"/>
  <c r="A142"/>
  <c r="G141"/>
  <c r="F141"/>
  <c r="E141"/>
  <c r="D141"/>
  <c r="C141"/>
  <c r="B141"/>
  <c r="A141"/>
  <c r="G140"/>
  <c r="F140"/>
  <c r="E140"/>
  <c r="D140"/>
  <c r="C140"/>
  <c r="B140"/>
  <c r="A140"/>
  <c r="G139"/>
  <c r="F139"/>
  <c r="E139"/>
  <c r="D139"/>
  <c r="C139"/>
  <c r="B139"/>
  <c r="A139"/>
  <c r="G138"/>
  <c r="F138"/>
  <c r="E138"/>
  <c r="D138"/>
  <c r="C138"/>
  <c r="B138"/>
  <c r="A138"/>
  <c r="G137"/>
  <c r="F137"/>
  <c r="E137"/>
  <c r="D137"/>
  <c r="C137"/>
  <c r="B137"/>
  <c r="A137"/>
  <c r="G136"/>
  <c r="F136"/>
  <c r="E136"/>
  <c r="D136"/>
  <c r="C136"/>
  <c r="B136"/>
  <c r="A136"/>
  <c r="G135"/>
  <c r="F135"/>
  <c r="E135"/>
  <c r="D135"/>
  <c r="C135"/>
  <c r="B135"/>
  <c r="A135"/>
  <c r="G134"/>
  <c r="F134"/>
  <c r="E134"/>
  <c r="D134"/>
  <c r="C134"/>
  <c r="B134"/>
  <c r="A134"/>
  <c r="G133"/>
  <c r="F133"/>
  <c r="E133"/>
  <c r="D133"/>
  <c r="C133"/>
  <c r="B133"/>
  <c r="A133"/>
  <c r="G132"/>
  <c r="F132"/>
  <c r="E132"/>
  <c r="D132"/>
  <c r="C132"/>
  <c r="B132"/>
  <c r="A132"/>
  <c r="G131"/>
  <c r="F131"/>
  <c r="E131"/>
  <c r="D131"/>
  <c r="C131"/>
  <c r="B131"/>
  <c r="A131"/>
  <c r="G130"/>
  <c r="F130"/>
  <c r="E130"/>
  <c r="D130"/>
  <c r="C130"/>
  <c r="B130"/>
  <c r="A130"/>
  <c r="G129"/>
  <c r="F129"/>
  <c r="E129"/>
  <c r="D129"/>
  <c r="C129"/>
  <c r="B129"/>
  <c r="A129"/>
  <c r="G128"/>
  <c r="F128"/>
  <c r="E128"/>
  <c r="D128"/>
  <c r="C128"/>
  <c r="B128"/>
  <c r="A128"/>
  <c r="G127"/>
  <c r="F127"/>
  <c r="E127"/>
  <c r="D127"/>
  <c r="C127"/>
  <c r="B127"/>
  <c r="A127"/>
  <c r="G126"/>
  <c r="F126"/>
  <c r="E126"/>
  <c r="D126"/>
  <c r="C126"/>
  <c r="B126"/>
  <c r="A126"/>
  <c r="G125"/>
  <c r="F125"/>
  <c r="E125"/>
  <c r="D125"/>
  <c r="C125"/>
  <c r="B125"/>
  <c r="A125"/>
  <c r="G124"/>
  <c r="F124"/>
  <c r="E124"/>
  <c r="D124"/>
  <c r="C124"/>
  <c r="B124"/>
  <c r="A124"/>
  <c r="G123"/>
  <c r="F123"/>
  <c r="E123"/>
  <c r="D123"/>
  <c r="C123"/>
  <c r="B123"/>
  <c r="A123"/>
  <c r="G122"/>
  <c r="F122"/>
  <c r="E122"/>
  <c r="D122"/>
  <c r="C122"/>
  <c r="B122"/>
  <c r="A122"/>
  <c r="G121"/>
  <c r="F121"/>
  <c r="E121"/>
  <c r="D121"/>
  <c r="C121"/>
  <c r="B121"/>
  <c r="A121"/>
  <c r="G120"/>
  <c r="F120"/>
  <c r="E120"/>
  <c r="D120"/>
  <c r="C120"/>
  <c r="B120"/>
  <c r="A120"/>
  <c r="G119"/>
  <c r="F119"/>
  <c r="E119"/>
  <c r="D119"/>
  <c r="C119"/>
  <c r="B119"/>
  <c r="A119"/>
  <c r="G118"/>
  <c r="F118"/>
  <c r="E118"/>
  <c r="D118"/>
  <c r="C118"/>
  <c r="B118"/>
  <c r="A118"/>
  <c r="G117"/>
  <c r="F117"/>
  <c r="E117"/>
  <c r="D117"/>
  <c r="C117"/>
  <c r="B117"/>
  <c r="A117"/>
  <c r="G116"/>
  <c r="F116"/>
  <c r="E116"/>
  <c r="D116"/>
  <c r="C116"/>
  <c r="B116"/>
  <c r="A116"/>
  <c r="G115"/>
  <c r="F115"/>
  <c r="E115"/>
  <c r="D115"/>
  <c r="C115"/>
  <c r="B115"/>
  <c r="A115"/>
  <c r="G114"/>
  <c r="F114"/>
  <c r="E114"/>
  <c r="D114"/>
  <c r="C114"/>
  <c r="B114"/>
  <c r="A114"/>
  <c r="G113"/>
  <c r="F113"/>
  <c r="E113"/>
  <c r="D113"/>
  <c r="C113"/>
  <c r="B113"/>
  <c r="A113"/>
  <c r="G112"/>
  <c r="F112"/>
  <c r="E112"/>
  <c r="D112"/>
  <c r="C112"/>
  <c r="B112"/>
  <c r="A112"/>
  <c r="G111"/>
  <c r="F111"/>
  <c r="E111"/>
  <c r="D111"/>
  <c r="C111"/>
  <c r="B111"/>
  <c r="A111"/>
  <c r="G110"/>
  <c r="F110"/>
  <c r="E110"/>
  <c r="D110"/>
  <c r="C110"/>
  <c r="B110"/>
  <c r="A110"/>
  <c r="G109"/>
  <c r="F109"/>
  <c r="E109"/>
  <c r="D109"/>
  <c r="C109"/>
  <c r="B109"/>
  <c r="A109"/>
  <c r="G108"/>
  <c r="F108"/>
  <c r="E108"/>
  <c r="D108"/>
  <c r="C108"/>
  <c r="B108"/>
  <c r="A108"/>
  <c r="G107"/>
  <c r="F107"/>
  <c r="E107"/>
  <c r="D107"/>
  <c r="C107"/>
  <c r="B107"/>
  <c r="A107"/>
  <c r="G106"/>
  <c r="F106"/>
  <c r="E106"/>
  <c r="D106"/>
  <c r="C106"/>
  <c r="B106"/>
  <c r="A106"/>
  <c r="G105"/>
  <c r="F105"/>
  <c r="E105"/>
  <c r="D105"/>
  <c r="C105"/>
  <c r="B105"/>
  <c r="A105"/>
  <c r="G104"/>
  <c r="F104"/>
  <c r="E104"/>
  <c r="D104"/>
  <c r="C104"/>
  <c r="B104"/>
  <c r="A104"/>
  <c r="G103"/>
  <c r="F103"/>
  <c r="E103"/>
  <c r="D103"/>
  <c r="C103"/>
  <c r="B103"/>
  <c r="A103"/>
  <c r="G102"/>
  <c r="F102"/>
  <c r="E102"/>
  <c r="D102"/>
  <c r="C102"/>
  <c r="B102"/>
  <c r="A102"/>
  <c r="G101"/>
  <c r="F101"/>
  <c r="E101"/>
  <c r="D101"/>
  <c r="C101"/>
  <c r="B101"/>
  <c r="A101"/>
  <c r="G100"/>
  <c r="F100"/>
  <c r="E100"/>
  <c r="D100"/>
  <c r="C100"/>
  <c r="B100"/>
  <c r="A100"/>
  <c r="G99"/>
  <c r="F99"/>
  <c r="E99"/>
  <c r="D99"/>
  <c r="C99"/>
  <c r="B99"/>
  <c r="A99"/>
  <c r="G98"/>
  <c r="F98"/>
  <c r="E98"/>
  <c r="D98"/>
  <c r="C98"/>
  <c r="B98"/>
  <c r="A98"/>
  <c r="G97"/>
  <c r="F97"/>
  <c r="E97"/>
  <c r="D97"/>
  <c r="C97"/>
  <c r="B97"/>
  <c r="A97"/>
  <c r="G96"/>
  <c r="F96"/>
  <c r="E96"/>
  <c r="D96"/>
  <c r="C96"/>
  <c r="B96"/>
  <c r="A96"/>
  <c r="G95"/>
  <c r="F95"/>
  <c r="E95"/>
  <c r="D95"/>
  <c r="C95"/>
  <c r="B95"/>
  <c r="A95"/>
  <c r="G94"/>
  <c r="F94"/>
  <c r="E94"/>
  <c r="D94"/>
  <c r="C94"/>
  <c r="B94"/>
  <c r="A94"/>
  <c r="G93"/>
  <c r="F93"/>
  <c r="E93"/>
  <c r="D93"/>
  <c r="C93"/>
  <c r="B93"/>
  <c r="A93"/>
  <c r="G92"/>
  <c r="F92"/>
  <c r="E92"/>
  <c r="D92"/>
  <c r="C92"/>
  <c r="B92"/>
  <c r="A92"/>
  <c r="G91"/>
  <c r="F91"/>
  <c r="E91"/>
  <c r="D91"/>
  <c r="C91"/>
  <c r="B91"/>
  <c r="A91"/>
  <c r="G90"/>
  <c r="F90"/>
  <c r="E90"/>
  <c r="D90"/>
  <c r="C90"/>
  <c r="B90"/>
  <c r="A90"/>
  <c r="G89"/>
  <c r="F89"/>
  <c r="E89"/>
  <c r="D89"/>
  <c r="C89"/>
  <c r="B89"/>
  <c r="A89"/>
  <c r="G88"/>
  <c r="F88"/>
  <c r="E88"/>
  <c r="D88"/>
  <c r="C88"/>
  <c r="B88"/>
  <c r="A88"/>
  <c r="G87"/>
  <c r="F87"/>
  <c r="E87"/>
  <c r="D87"/>
  <c r="C87"/>
  <c r="B87"/>
  <c r="A87"/>
  <c r="G86"/>
  <c r="F86"/>
  <c r="E86"/>
  <c r="D86"/>
  <c r="C86"/>
  <c r="B86"/>
  <c r="A86"/>
  <c r="G85"/>
  <c r="F85"/>
  <c r="E85"/>
  <c r="D85"/>
  <c r="C85"/>
  <c r="B85"/>
  <c r="A85"/>
  <c r="G84"/>
  <c r="F84"/>
  <c r="E84"/>
  <c r="D84"/>
  <c r="C84"/>
  <c r="B84"/>
  <c r="A84"/>
  <c r="G83"/>
  <c r="F83"/>
  <c r="E83"/>
  <c r="D83"/>
  <c r="C83"/>
  <c r="B83"/>
  <c r="A83"/>
  <c r="G82"/>
  <c r="F82"/>
  <c r="E82"/>
  <c r="D82"/>
  <c r="C82"/>
  <c r="B82"/>
  <c r="A82"/>
  <c r="G81"/>
  <c r="F81"/>
  <c r="E81"/>
  <c r="D81"/>
  <c r="C81"/>
  <c r="B81"/>
  <c r="A81"/>
  <c r="G80"/>
  <c r="F80"/>
  <c r="E80"/>
  <c r="D80"/>
  <c r="C80"/>
  <c r="B80"/>
  <c r="A80"/>
  <c r="G79"/>
  <c r="F79"/>
  <c r="E79"/>
  <c r="D79"/>
  <c r="C79"/>
  <c r="B79"/>
  <c r="A79"/>
  <c r="G78"/>
  <c r="F78"/>
  <c r="E78"/>
  <c r="D78"/>
  <c r="C78"/>
  <c r="B78"/>
  <c r="A78"/>
  <c r="G77"/>
  <c r="F77"/>
  <c r="E77"/>
  <c r="D77"/>
  <c r="C77"/>
  <c r="B77"/>
  <c r="A77"/>
  <c r="G76"/>
  <c r="F76"/>
  <c r="E76"/>
  <c r="D76"/>
  <c r="C76"/>
  <c r="B76"/>
  <c r="A76"/>
  <c r="G75"/>
  <c r="F75"/>
  <c r="E75"/>
  <c r="D75"/>
  <c r="C75"/>
  <c r="B75"/>
  <c r="A75"/>
  <c r="G74"/>
  <c r="F74"/>
  <c r="E74"/>
  <c r="D74"/>
  <c r="C74"/>
  <c r="B74"/>
  <c r="A74"/>
  <c r="G73"/>
  <c r="F73"/>
  <c r="E73"/>
  <c r="D73"/>
  <c r="C73"/>
  <c r="B73"/>
  <c r="A73"/>
  <c r="G72"/>
  <c r="F72"/>
  <c r="E72"/>
  <c r="D72"/>
  <c r="C72"/>
  <c r="B72"/>
  <c r="A72"/>
  <c r="G71"/>
  <c r="F71"/>
  <c r="E71"/>
  <c r="D71"/>
  <c r="C71"/>
  <c r="B71"/>
  <c r="A71"/>
  <c r="G70"/>
  <c r="F70"/>
  <c r="E70"/>
  <c r="D70"/>
  <c r="C70"/>
  <c r="B70"/>
  <c r="A70"/>
  <c r="G69"/>
  <c r="F69"/>
  <c r="E69"/>
  <c r="D69"/>
  <c r="C69"/>
  <c r="B69"/>
  <c r="A69"/>
  <c r="G68"/>
  <c r="F68"/>
  <c r="E68"/>
  <c r="D68"/>
  <c r="C68"/>
  <c r="B68"/>
  <c r="A68"/>
  <c r="G67"/>
  <c r="F67"/>
  <c r="E67"/>
  <c r="D67"/>
  <c r="C67"/>
  <c r="B67"/>
  <c r="A67"/>
  <c r="G66"/>
  <c r="F66"/>
  <c r="E66"/>
  <c r="D66"/>
  <c r="C66"/>
  <c r="B66"/>
  <c r="A66"/>
  <c r="G65"/>
  <c r="F65"/>
  <c r="E65"/>
  <c r="D65"/>
  <c r="C65"/>
  <c r="B65"/>
  <c r="A65"/>
  <c r="G64"/>
  <c r="F64"/>
  <c r="E64"/>
  <c r="D64"/>
  <c r="C64"/>
  <c r="B64"/>
  <c r="A64"/>
  <c r="G63"/>
  <c r="F63"/>
  <c r="E63"/>
  <c r="D63"/>
  <c r="C63"/>
  <c r="B63"/>
  <c r="A63"/>
  <c r="G62"/>
  <c r="F62"/>
  <c r="E62"/>
  <c r="D62"/>
  <c r="C62"/>
  <c r="B62"/>
  <c r="A62"/>
  <c r="G61"/>
  <c r="F61"/>
  <c r="E61"/>
  <c r="D61"/>
  <c r="C61"/>
  <c r="B61"/>
  <c r="A61"/>
  <c r="G60"/>
  <c r="F60"/>
  <c r="E60"/>
  <c r="D60"/>
  <c r="C60"/>
  <c r="B60"/>
  <c r="A60"/>
  <c r="G59"/>
  <c r="F59"/>
  <c r="E59"/>
  <c r="D59"/>
  <c r="C59"/>
  <c r="B59"/>
  <c r="A59"/>
  <c r="G58"/>
  <c r="F58"/>
  <c r="E58"/>
  <c r="D58"/>
  <c r="C58"/>
  <c r="B58"/>
  <c r="A58"/>
  <c r="G57"/>
  <c r="F57"/>
  <c r="E57"/>
  <c r="D57"/>
  <c r="C57"/>
  <c r="B57"/>
  <c r="A57"/>
  <c r="G56"/>
  <c r="F56"/>
  <c r="E56"/>
  <c r="D56"/>
  <c r="C56"/>
  <c r="B56"/>
  <c r="A56"/>
  <c r="G55"/>
  <c r="F55"/>
  <c r="E55"/>
  <c r="D55"/>
  <c r="C55"/>
  <c r="B55"/>
  <c r="A55"/>
  <c r="G54"/>
  <c r="F54"/>
  <c r="E54"/>
  <c r="D54"/>
  <c r="C54"/>
  <c r="B54"/>
  <c r="A54"/>
  <c r="G53"/>
  <c r="F53"/>
  <c r="E53"/>
  <c r="D53"/>
  <c r="C53"/>
  <c r="B53"/>
  <c r="A53"/>
  <c r="G52"/>
  <c r="F52"/>
  <c r="E52"/>
  <c r="D52"/>
  <c r="C52"/>
  <c r="B52"/>
  <c r="A52"/>
  <c r="G51"/>
  <c r="F51"/>
  <c r="E51"/>
  <c r="D51"/>
  <c r="C51"/>
  <c r="B51"/>
  <c r="A51"/>
  <c r="G50"/>
  <c r="F50"/>
  <c r="E50"/>
  <c r="D50"/>
  <c r="C50"/>
  <c r="B50"/>
  <c r="A50"/>
  <c r="G49"/>
  <c r="F49"/>
  <c r="E49"/>
  <c r="D49"/>
  <c r="C49"/>
  <c r="B49"/>
  <c r="A49"/>
  <c r="G48"/>
  <c r="F48"/>
  <c r="E48"/>
  <c r="D48"/>
  <c r="C48"/>
  <c r="B48"/>
  <c r="A48"/>
  <c r="G47"/>
  <c r="F47"/>
  <c r="E47"/>
  <c r="D47"/>
  <c r="C47"/>
  <c r="B47"/>
  <c r="A47"/>
  <c r="G46"/>
  <c r="F46"/>
  <c r="E46"/>
  <c r="D46"/>
  <c r="C46"/>
  <c r="B46"/>
  <c r="A46"/>
  <c r="G45"/>
  <c r="F45"/>
  <c r="E45"/>
  <c r="D45"/>
  <c r="C45"/>
  <c r="B45"/>
  <c r="A45"/>
  <c r="G44"/>
  <c r="F44"/>
  <c r="E44"/>
  <c r="D44"/>
  <c r="C44"/>
  <c r="B44"/>
  <c r="A44"/>
  <c r="G43"/>
  <c r="F43"/>
  <c r="E43"/>
  <c r="D43"/>
  <c r="C43"/>
  <c r="B43"/>
  <c r="A43"/>
  <c r="G42"/>
  <c r="F42"/>
  <c r="E42"/>
  <c r="D42"/>
  <c r="C42"/>
  <c r="B42"/>
  <c r="A42"/>
  <c r="G41"/>
  <c r="F41"/>
  <c r="E41"/>
  <c r="D41"/>
  <c r="C41"/>
  <c r="B41"/>
  <c r="A41"/>
  <c r="G40"/>
  <c r="F40"/>
  <c r="E40"/>
  <c r="D40"/>
  <c r="C40"/>
  <c r="B40"/>
  <c r="A40"/>
  <c r="G39"/>
  <c r="F39"/>
  <c r="E39"/>
  <c r="D39"/>
  <c r="C39"/>
  <c r="B39"/>
  <c r="A39"/>
  <c r="G38"/>
  <c r="F38"/>
  <c r="E38"/>
  <c r="D38"/>
  <c r="C38"/>
  <c r="B38"/>
  <c r="A38"/>
  <c r="G37"/>
  <c r="F37"/>
  <c r="E37"/>
  <c r="D37"/>
  <c r="C37"/>
  <c r="B37"/>
  <c r="A37"/>
  <c r="G36"/>
  <c r="F36"/>
  <c r="E36"/>
  <c r="D36"/>
  <c r="C36"/>
  <c r="B36"/>
  <c r="A36"/>
  <c r="G35"/>
  <c r="F35"/>
  <c r="E35"/>
  <c r="D35"/>
  <c r="C35"/>
  <c r="B35"/>
  <c r="A35"/>
  <c r="G34"/>
  <c r="F34"/>
  <c r="E34"/>
  <c r="D34"/>
  <c r="C34"/>
  <c r="B34"/>
  <c r="A34"/>
  <c r="G33"/>
  <c r="F33"/>
  <c r="E33"/>
  <c r="D33"/>
  <c r="C33"/>
  <c r="B33"/>
  <c r="A33"/>
  <c r="G32"/>
  <c r="F32"/>
  <c r="E32"/>
  <c r="D32"/>
  <c r="C32"/>
  <c r="B32"/>
  <c r="A32"/>
  <c r="G31"/>
  <c r="F31"/>
  <c r="E31"/>
  <c r="D31"/>
  <c r="C31"/>
  <c r="B31"/>
  <c r="A31"/>
  <c r="G30"/>
  <c r="F30"/>
  <c r="E30"/>
  <c r="D30"/>
  <c r="C30"/>
  <c r="B30"/>
  <c r="A30"/>
  <c r="G29"/>
  <c r="F29"/>
  <c r="E29"/>
  <c r="D29"/>
  <c r="C29"/>
  <c r="B29"/>
  <c r="A29"/>
  <c r="G28"/>
  <c r="F28"/>
  <c r="E28"/>
  <c r="D28"/>
  <c r="C28"/>
  <c r="B28"/>
  <c r="A28"/>
  <c r="G27"/>
  <c r="F27"/>
  <c r="E27"/>
  <c r="D27"/>
  <c r="C27"/>
  <c r="B27"/>
  <c r="A27"/>
  <c r="G26"/>
  <c r="F26"/>
  <c r="E26"/>
  <c r="D26"/>
  <c r="C26"/>
  <c r="B26"/>
  <c r="A26"/>
  <c r="G25"/>
  <c r="F25"/>
  <c r="E25"/>
  <c r="D25"/>
  <c r="C25"/>
  <c r="B25"/>
  <c r="A25"/>
  <c r="G24"/>
  <c r="F24"/>
  <c r="E24"/>
  <c r="D24"/>
  <c r="C24"/>
  <c r="B24"/>
  <c r="A24"/>
  <c r="G23"/>
  <c r="F23"/>
  <c r="E23"/>
  <c r="D23"/>
  <c r="C23"/>
  <c r="B23"/>
  <c r="A23"/>
  <c r="G22"/>
  <c r="F22"/>
  <c r="E22"/>
  <c r="D22"/>
  <c r="C22"/>
  <c r="B22"/>
  <c r="A22"/>
  <c r="G21"/>
  <c r="F21"/>
  <c r="E21"/>
  <c r="D21"/>
  <c r="C21"/>
  <c r="B21"/>
  <c r="A21"/>
  <c r="G20"/>
  <c r="F20"/>
  <c r="E20"/>
  <c r="D20"/>
  <c r="C20"/>
  <c r="B20"/>
  <c r="A20"/>
  <c r="G19"/>
  <c r="F19"/>
  <c r="E19"/>
  <c r="D19"/>
  <c r="C19"/>
  <c r="B19"/>
  <c r="A19"/>
  <c r="G18"/>
  <c r="F18"/>
  <c r="E18"/>
  <c r="D18"/>
  <c r="C18"/>
  <c r="B18"/>
  <c r="A18"/>
  <c r="G17"/>
  <c r="F17"/>
  <c r="E17"/>
  <c r="D17"/>
  <c r="C17"/>
  <c r="B17"/>
  <c r="A17"/>
  <c r="G16"/>
  <c r="F16"/>
  <c r="E16"/>
  <c r="D16"/>
  <c r="C16"/>
  <c r="B16"/>
  <c r="A16"/>
  <c r="G15"/>
  <c r="F15"/>
  <c r="E15"/>
  <c r="D15"/>
  <c r="C15"/>
  <c r="B15"/>
  <c r="A15"/>
  <c r="G14"/>
  <c r="F14"/>
  <c r="E14"/>
  <c r="D14"/>
  <c r="C14"/>
  <c r="B14"/>
  <c r="A14"/>
  <c r="G13"/>
  <c r="F13"/>
  <c r="E13"/>
  <c r="D13"/>
  <c r="C13"/>
  <c r="B13"/>
  <c r="A13"/>
  <c r="G12"/>
  <c r="F12"/>
  <c r="E12"/>
  <c r="D12"/>
  <c r="C12"/>
  <c r="B12"/>
  <c r="A12"/>
  <c r="G11"/>
  <c r="F11"/>
  <c r="E11"/>
  <c r="D11"/>
  <c r="C11"/>
  <c r="B11"/>
  <c r="A11"/>
  <c r="G10"/>
  <c r="F10"/>
  <c r="E10"/>
  <c r="D10"/>
  <c r="C10"/>
  <c r="B10"/>
  <c r="A10"/>
  <c r="G9"/>
  <c r="F9"/>
  <c r="E9"/>
  <c r="D9"/>
  <c r="C9"/>
  <c r="B9"/>
  <c r="A9"/>
  <c r="G8"/>
  <c r="F8"/>
  <c r="E8"/>
  <c r="D8"/>
  <c r="C8"/>
  <c r="B8"/>
  <c r="A8"/>
  <c r="G7"/>
  <c r="E7"/>
  <c r="F7"/>
  <c r="D7"/>
  <c r="C7"/>
  <c r="B7"/>
  <c r="A7"/>
  <c r="G726" i="2"/>
  <c r="G725"/>
  <c r="G724"/>
  <c r="G723"/>
  <c r="G722"/>
  <c r="G721"/>
  <c r="G720"/>
  <c r="G719"/>
  <c r="G718"/>
  <c r="G717"/>
  <c r="G716"/>
  <c r="G715"/>
  <c r="G714"/>
  <c r="G713"/>
  <c r="G712"/>
  <c r="G711"/>
  <c r="G710"/>
  <c r="G709"/>
  <c r="G708"/>
  <c r="G707"/>
  <c r="G706"/>
  <c r="G705"/>
  <c r="G704"/>
  <c r="G703"/>
  <c r="G702"/>
  <c r="G701"/>
  <c r="G700"/>
  <c r="G699"/>
  <c r="G698"/>
  <c r="G697"/>
  <c r="G696"/>
  <c r="G695"/>
  <c r="G694"/>
  <c r="G693"/>
  <c r="G692"/>
  <c r="G691"/>
  <c r="G690"/>
  <c r="G689"/>
  <c r="G688"/>
  <c r="G687"/>
  <c r="G686"/>
  <c r="G685"/>
  <c r="G684"/>
  <c r="G683"/>
  <c r="G682"/>
  <c r="G681"/>
  <c r="G680"/>
  <c r="G679"/>
  <c r="G678"/>
  <c r="G677"/>
  <c r="G676"/>
  <c r="G675"/>
  <c r="G674"/>
  <c r="G673"/>
  <c r="G672"/>
  <c r="G671"/>
  <c r="G670"/>
  <c r="G669"/>
  <c r="G668"/>
  <c r="G667"/>
  <c r="G666"/>
  <c r="G665"/>
  <c r="G664"/>
  <c r="G663"/>
  <c r="G662"/>
  <c r="G661"/>
  <c r="G660"/>
  <c r="G659"/>
  <c r="G658"/>
  <c r="G657"/>
  <c r="G656"/>
  <c r="G655"/>
  <c r="G654"/>
  <c r="G653"/>
  <c r="G652"/>
  <c r="G651"/>
  <c r="G650"/>
  <c r="G649"/>
  <c r="G648"/>
  <c r="G647"/>
  <c r="G646"/>
  <c r="G645"/>
  <c r="G644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S483" i="10" l="1"/>
  <c r="AA31" i="8"/>
  <c r="AA127"/>
  <c r="AA223"/>
  <c r="AA319"/>
  <c r="AA415"/>
  <c r="AA511"/>
  <c r="AA607"/>
  <c r="AA703"/>
  <c r="AA799"/>
  <c r="AA895"/>
  <c r="AA991"/>
  <c r="AA1087"/>
  <c r="AA1279"/>
  <c r="AA1375"/>
  <c r="AA1471"/>
  <c r="AA1567"/>
  <c r="AA1663"/>
  <c r="AA1759"/>
  <c r="AA2047"/>
  <c r="AA2143"/>
  <c r="AA2239"/>
  <c r="AA2335"/>
  <c r="AA2431"/>
  <c r="AA2527"/>
  <c r="AA2623"/>
  <c r="AA2719"/>
  <c r="AA3103"/>
  <c r="AA3199"/>
  <c r="AA3295"/>
  <c r="AA3391"/>
  <c r="AA3487"/>
  <c r="AA3583"/>
  <c r="AA3679"/>
  <c r="AA6631"/>
  <c r="AA10591"/>
  <c r="M448" i="10"/>
  <c r="AA10615" i="8"/>
  <c r="M449" i="10"/>
  <c r="R484"/>
  <c r="AA10519" i="8"/>
  <c r="M445" i="10"/>
  <c r="AA10543" i="8"/>
  <c r="AA5287"/>
  <c r="AA10351"/>
  <c r="M446" i="10"/>
  <c r="M447"/>
  <c r="H7"/>
  <c r="C10"/>
  <c r="C10" i="11" s="1"/>
  <c r="B13" i="10"/>
  <c r="B13" i="11" s="1"/>
  <c r="D15" i="10"/>
  <c r="B17"/>
  <c r="B17" i="11" s="1"/>
  <c r="D19" i="10"/>
  <c r="B21"/>
  <c r="B21" i="11" s="1"/>
  <c r="H23" i="10"/>
  <c r="F25"/>
  <c r="H27"/>
  <c r="F29"/>
  <c r="H31"/>
  <c r="F33"/>
  <c r="D35"/>
  <c r="F37"/>
  <c r="H39"/>
  <c r="F41"/>
  <c r="H43"/>
  <c r="F45"/>
  <c r="E48"/>
  <c r="G50"/>
  <c r="C54"/>
  <c r="C54" i="11" s="1"/>
  <c r="C58" i="10"/>
  <c r="C58" i="11" s="1"/>
  <c r="E60" i="10"/>
  <c r="G62"/>
  <c r="H63"/>
  <c r="F65"/>
  <c r="H67"/>
  <c r="B69"/>
  <c r="B69" i="11" s="1"/>
  <c r="H71" i="10"/>
  <c r="B73"/>
  <c r="B73" i="11" s="1"/>
  <c r="H75" i="10"/>
  <c r="B77"/>
  <c r="B77" i="11" s="1"/>
  <c r="D79" i="10"/>
  <c r="B81"/>
  <c r="B81" i="11" s="1"/>
  <c r="H83" i="10"/>
  <c r="F85"/>
  <c r="D87"/>
  <c r="C90"/>
  <c r="C90" i="11" s="1"/>
  <c r="C94" i="10"/>
  <c r="C94" i="11" s="1"/>
  <c r="E96" i="10"/>
  <c r="H99"/>
  <c r="C102"/>
  <c r="C102" i="11" s="1"/>
  <c r="E104" i="10"/>
  <c r="G106"/>
  <c r="C110"/>
  <c r="C110" i="11" s="1"/>
  <c r="C114" i="10"/>
  <c r="C114" i="11" s="1"/>
  <c r="C118" i="10"/>
  <c r="C118" i="11" s="1"/>
  <c r="H119" i="10"/>
  <c r="B121"/>
  <c r="B121" i="11" s="1"/>
  <c r="D123" i="10"/>
  <c r="F125"/>
  <c r="H127"/>
  <c r="C130"/>
  <c r="C130" i="11" s="1"/>
  <c r="E132" i="10"/>
  <c r="G134"/>
  <c r="C138"/>
  <c r="C138" i="11" s="1"/>
  <c r="E140" i="10"/>
  <c r="G142"/>
  <c r="H143"/>
  <c r="F145"/>
  <c r="D147"/>
  <c r="F149"/>
  <c r="H151"/>
  <c r="F153"/>
  <c r="H155"/>
  <c r="C158"/>
  <c r="C158" i="11" s="1"/>
  <c r="E160" i="10"/>
  <c r="G162"/>
  <c r="C166"/>
  <c r="C166" i="11" s="1"/>
  <c r="E168" i="10"/>
  <c r="G170"/>
  <c r="C174"/>
  <c r="C174" i="11" s="1"/>
  <c r="H175" i="10"/>
  <c r="B177"/>
  <c r="B177" i="11" s="1"/>
  <c r="D179" i="10"/>
  <c r="F181"/>
  <c r="H183"/>
  <c r="F185"/>
  <c r="H187"/>
  <c r="F189"/>
  <c r="D191"/>
  <c r="F193"/>
  <c r="H195"/>
  <c r="B197"/>
  <c r="B197" i="11" s="1"/>
  <c r="D199" i="10"/>
  <c r="H199"/>
  <c r="F201"/>
  <c r="H203"/>
  <c r="F205"/>
  <c r="H207"/>
  <c r="F209"/>
  <c r="D211"/>
  <c r="C214"/>
  <c r="C214" i="11" s="1"/>
  <c r="E216" i="10"/>
  <c r="D219"/>
  <c r="F221"/>
  <c r="H223"/>
  <c r="C226"/>
  <c r="C226" i="11" s="1"/>
  <c r="C230" i="10"/>
  <c r="C230" i="11" s="1"/>
  <c r="C234" i="10"/>
  <c r="C234" i="11" s="1"/>
  <c r="H235" i="10"/>
  <c r="F237"/>
  <c r="H239"/>
  <c r="C242"/>
  <c r="C242" i="11" s="1"/>
  <c r="E244" i="10"/>
  <c r="H247"/>
  <c r="C250"/>
  <c r="C250" i="11" s="1"/>
  <c r="B253" i="10"/>
  <c r="B253" i="11" s="1"/>
  <c r="G254" i="10"/>
  <c r="E256"/>
  <c r="G258"/>
  <c r="E260"/>
  <c r="D263"/>
  <c r="F265"/>
  <c r="H267"/>
  <c r="F269"/>
  <c r="H271"/>
  <c r="B273"/>
  <c r="B273" i="11" s="1"/>
  <c r="H275" i="10"/>
  <c r="C278"/>
  <c r="C278" i="11" s="1"/>
  <c r="E280" i="10"/>
  <c r="G282"/>
  <c r="E284"/>
  <c r="D287"/>
  <c r="F289"/>
  <c r="H291"/>
  <c r="F293"/>
  <c r="H295"/>
  <c r="B297"/>
  <c r="B297" i="11" s="1"/>
  <c r="H299" i="10"/>
  <c r="F301"/>
  <c r="H303"/>
  <c r="C306"/>
  <c r="C306" i="11" s="1"/>
  <c r="E308" i="10"/>
  <c r="G310"/>
  <c r="C314"/>
  <c r="C314" i="11" s="1"/>
  <c r="E316" i="10"/>
  <c r="G318"/>
  <c r="C322"/>
  <c r="C322" i="11" s="1"/>
  <c r="F325" i="10"/>
  <c r="H327"/>
  <c r="F329"/>
  <c r="D331"/>
  <c r="B333"/>
  <c r="B333" i="11" s="1"/>
  <c r="D335" i="10"/>
  <c r="R335" s="1"/>
  <c r="B337"/>
  <c r="B337" i="11" s="1"/>
  <c r="D339" i="10"/>
  <c r="C342"/>
  <c r="C342" i="11" s="1"/>
  <c r="E344" i="10"/>
  <c r="D347"/>
  <c r="E348"/>
  <c r="G350"/>
  <c r="E352"/>
  <c r="D355"/>
  <c r="B357"/>
  <c r="B357" i="11" s="1"/>
  <c r="G358" i="10"/>
  <c r="B361"/>
  <c r="B361" i="11" s="1"/>
  <c r="G362" i="10"/>
  <c r="E364"/>
  <c r="G366"/>
  <c r="E368"/>
  <c r="D371"/>
  <c r="G374"/>
  <c r="B377"/>
  <c r="B377" i="11" s="1"/>
  <c r="D379" i="10"/>
  <c r="R379" s="1"/>
  <c r="F381"/>
  <c r="D383"/>
  <c r="F385"/>
  <c r="H387"/>
  <c r="B389"/>
  <c r="B389" i="11" s="1"/>
  <c r="D391" i="10"/>
  <c r="E392"/>
  <c r="B393"/>
  <c r="B393" i="11" s="1"/>
  <c r="D395" i="10"/>
  <c r="B397"/>
  <c r="B397" i="11" s="1"/>
  <c r="D399" i="10"/>
  <c r="B401"/>
  <c r="B401" i="11" s="1"/>
  <c r="D403" i="10"/>
  <c r="F405"/>
  <c r="D407"/>
  <c r="C410"/>
  <c r="C410" i="11" s="1"/>
  <c r="B413" i="10"/>
  <c r="B413" i="11" s="1"/>
  <c r="H415" i="10"/>
  <c r="C418"/>
  <c r="C418" i="11" s="1"/>
  <c r="C422" i="10"/>
  <c r="C422" i="11" s="1"/>
  <c r="G422" i="10"/>
  <c r="H423"/>
  <c r="F425"/>
  <c r="H427"/>
  <c r="F429"/>
  <c r="H431"/>
  <c r="C434"/>
  <c r="C434" i="11" s="1"/>
  <c r="E436" i="10"/>
  <c r="G438"/>
  <c r="C442"/>
  <c r="C442" i="11" s="1"/>
  <c r="C446" i="10"/>
  <c r="C446" i="11" s="1"/>
  <c r="E448" i="10"/>
  <c r="E452"/>
  <c r="G454"/>
  <c r="E456"/>
  <c r="H459"/>
  <c r="B461"/>
  <c r="B461" i="11" s="1"/>
  <c r="G462" i="10"/>
  <c r="G466"/>
  <c r="B469"/>
  <c r="B469" i="11" s="1"/>
  <c r="F471" i="10"/>
  <c r="F19"/>
  <c r="E8"/>
  <c r="F8" i="11" s="1"/>
  <c r="E8" s="1"/>
  <c r="D11" i="10"/>
  <c r="C14"/>
  <c r="C14" i="11" s="1"/>
  <c r="F17" i="10"/>
  <c r="H19"/>
  <c r="C22"/>
  <c r="C22" i="11" s="1"/>
  <c r="E24" i="10"/>
  <c r="F24" i="11" s="1"/>
  <c r="E24" s="1"/>
  <c r="G26" i="10"/>
  <c r="C30"/>
  <c r="C30" i="11" s="1"/>
  <c r="B33" i="10"/>
  <c r="B33" i="11" s="1"/>
  <c r="H35" i="10"/>
  <c r="B37"/>
  <c r="B37" i="11" s="1"/>
  <c r="D39" i="10"/>
  <c r="E40"/>
  <c r="F40" i="11" s="1"/>
  <c r="E40" s="1"/>
  <c r="G42" i="10"/>
  <c r="E44"/>
  <c r="G46"/>
  <c r="C50"/>
  <c r="C50" i="11" s="1"/>
  <c r="E52" i="10"/>
  <c r="G54"/>
  <c r="E56"/>
  <c r="G58"/>
  <c r="C62"/>
  <c r="C62" i="11" s="1"/>
  <c r="C66" i="10"/>
  <c r="C66" i="11" s="1"/>
  <c r="C70" i="10"/>
  <c r="C70" i="11" s="1"/>
  <c r="C74" i="10"/>
  <c r="C74" i="11" s="1"/>
  <c r="E76" i="10"/>
  <c r="G78"/>
  <c r="C82"/>
  <c r="C82" i="11" s="1"/>
  <c r="E84" i="10"/>
  <c r="G86"/>
  <c r="E88"/>
  <c r="G90"/>
  <c r="E92"/>
  <c r="D95"/>
  <c r="B97"/>
  <c r="B97" i="11" s="1"/>
  <c r="G98" i="10"/>
  <c r="B101"/>
  <c r="B101" i="11" s="1"/>
  <c r="H103" i="10"/>
  <c r="F105"/>
  <c r="D107"/>
  <c r="F109"/>
  <c r="G110"/>
  <c r="E112"/>
  <c r="G114"/>
  <c r="B117"/>
  <c r="B117" i="11" s="1"/>
  <c r="E120" i="10"/>
  <c r="C122"/>
  <c r="C122" i="11" s="1"/>
  <c r="E124" i="10"/>
  <c r="G126"/>
  <c r="B129"/>
  <c r="B129" i="11" s="1"/>
  <c r="G130" i="10"/>
  <c r="F133"/>
  <c r="D135"/>
  <c r="F137"/>
  <c r="D139"/>
  <c r="B141"/>
  <c r="B141" i="11" s="1"/>
  <c r="D143" i="10"/>
  <c r="C146"/>
  <c r="C146" i="11" s="1"/>
  <c r="C150" i="10"/>
  <c r="C150" i="11" s="1"/>
  <c r="C154" i="10"/>
  <c r="C154" i="11" s="1"/>
  <c r="E156" i="10"/>
  <c r="D159"/>
  <c r="B161"/>
  <c r="B161" i="11" s="1"/>
  <c r="D163" i="10"/>
  <c r="E164"/>
  <c r="D167"/>
  <c r="B169"/>
  <c r="B169" i="11" s="1"/>
  <c r="H171" i="10"/>
  <c r="F173"/>
  <c r="E176"/>
  <c r="G178"/>
  <c r="C182"/>
  <c r="C182" i="11" s="1"/>
  <c r="E184" i="10"/>
  <c r="G186"/>
  <c r="E188"/>
  <c r="G190"/>
  <c r="D195"/>
  <c r="F197"/>
  <c r="B201"/>
  <c r="B201" i="11" s="1"/>
  <c r="D203" i="10"/>
  <c r="G206"/>
  <c r="C210"/>
  <c r="C210" i="11" s="1"/>
  <c r="E212" i="10"/>
  <c r="G214"/>
  <c r="C218"/>
  <c r="C218" i="11" s="1"/>
  <c r="E220" i="10"/>
  <c r="G222"/>
  <c r="E224"/>
  <c r="G226"/>
  <c r="E228"/>
  <c r="H231"/>
  <c r="F233"/>
  <c r="E236"/>
  <c r="G238"/>
  <c r="E240"/>
  <c r="G242"/>
  <c r="B245"/>
  <c r="B245" i="11" s="1"/>
  <c r="G246" i="10"/>
  <c r="B249"/>
  <c r="B249" i="11" s="1"/>
  <c r="D251" i="10"/>
  <c r="C254"/>
  <c r="C254" i="11" s="1"/>
  <c r="C258" i="10"/>
  <c r="C258" i="11" s="1"/>
  <c r="B261" i="10"/>
  <c r="B261" i="11" s="1"/>
  <c r="H263" i="10"/>
  <c r="C266"/>
  <c r="C266" i="11" s="1"/>
  <c r="C270" i="10"/>
  <c r="C270" i="11" s="1"/>
  <c r="C274" i="10"/>
  <c r="C274" i="11" s="1"/>
  <c r="F277" i="10"/>
  <c r="G278"/>
  <c r="B281"/>
  <c r="B281" i="11" s="1"/>
  <c r="D283" i="10"/>
  <c r="F285"/>
  <c r="G286"/>
  <c r="C290"/>
  <c r="C290" i="11" s="1"/>
  <c r="C294" i="10"/>
  <c r="C294" i="11" s="1"/>
  <c r="C298" i="10"/>
  <c r="C298" i="11" s="1"/>
  <c r="E300" i="10"/>
  <c r="G302"/>
  <c r="B305"/>
  <c r="B305" i="11" s="1"/>
  <c r="D307" i="10"/>
  <c r="B309"/>
  <c r="B309" i="11" s="1"/>
  <c r="D311" i="10"/>
  <c r="E312"/>
  <c r="D315"/>
  <c r="B317"/>
  <c r="B317" i="11" s="1"/>
  <c r="D319" i="10"/>
  <c r="E320"/>
  <c r="D323"/>
  <c r="C326"/>
  <c r="C326" i="11" s="1"/>
  <c r="B329" i="10"/>
  <c r="B329" i="11" s="1"/>
  <c r="H331" i="10"/>
  <c r="F333"/>
  <c r="C338"/>
  <c r="C338" i="11" s="1"/>
  <c r="E340" i="10"/>
  <c r="D343"/>
  <c r="C346"/>
  <c r="C346" i="11" s="1"/>
  <c r="C350" i="10"/>
  <c r="C350" i="11" s="1"/>
  <c r="C354" i="10"/>
  <c r="C354" i="11" s="1"/>
  <c r="C358" i="10"/>
  <c r="C358" i="11" s="1"/>
  <c r="H359" i="10"/>
  <c r="F361"/>
  <c r="D363"/>
  <c r="B365"/>
  <c r="B365" i="11" s="1"/>
  <c r="D367" i="10"/>
  <c r="F369"/>
  <c r="H371"/>
  <c r="F373"/>
  <c r="H375"/>
  <c r="F377"/>
  <c r="E380"/>
  <c r="C382"/>
  <c r="C382" i="11" s="1"/>
  <c r="E384" i="10"/>
  <c r="D387"/>
  <c r="E388"/>
  <c r="G390"/>
  <c r="C394"/>
  <c r="C394" i="11" s="1"/>
  <c r="F397" i="10"/>
  <c r="C402"/>
  <c r="C402" i="11" s="1"/>
  <c r="E404" i="10"/>
  <c r="H407"/>
  <c r="F409"/>
  <c r="D411"/>
  <c r="F413"/>
  <c r="G414"/>
  <c r="F417"/>
  <c r="D419"/>
  <c r="B421"/>
  <c r="B421" i="11" s="1"/>
  <c r="C426" i="10"/>
  <c r="C426" i="11" s="1"/>
  <c r="E428" i="10"/>
  <c r="G430"/>
  <c r="B433"/>
  <c r="B433" i="11" s="1"/>
  <c r="H435" i="10"/>
  <c r="F437"/>
  <c r="D439"/>
  <c r="B441"/>
  <c r="B441" i="11" s="1"/>
  <c r="D443" i="10"/>
  <c r="B445"/>
  <c r="B445" i="11" s="1"/>
  <c r="G446" i="10"/>
  <c r="B449"/>
  <c r="B449" i="11" s="1"/>
  <c r="D451" i="10"/>
  <c r="B453"/>
  <c r="B453" i="11" s="1"/>
  <c r="D455" i="10"/>
  <c r="F457"/>
  <c r="D459"/>
  <c r="F461"/>
  <c r="D463"/>
  <c r="E464"/>
  <c r="B465"/>
  <c r="B465" i="11" s="1"/>
  <c r="D467" i="10"/>
  <c r="F469"/>
  <c r="H470"/>
  <c r="C475"/>
  <c r="C475" i="11" s="1"/>
  <c r="C477" i="10"/>
  <c r="C477" i="11" s="1"/>
  <c r="G479" i="10"/>
  <c r="B9"/>
  <c r="B9" i="11" s="1"/>
  <c r="G10" i="10"/>
  <c r="E12"/>
  <c r="F12" i="11" s="1"/>
  <c r="E12" s="1"/>
  <c r="G14" i="10"/>
  <c r="C18"/>
  <c r="C18" i="11" s="1"/>
  <c r="E20" i="10"/>
  <c r="F20" i="11" s="1"/>
  <c r="E20" s="1"/>
  <c r="G22" i="10"/>
  <c r="B25"/>
  <c r="B25" i="11" s="1"/>
  <c r="D27" i="10"/>
  <c r="B29"/>
  <c r="B29" i="11" s="1"/>
  <c r="D31" i="10"/>
  <c r="C34"/>
  <c r="C34" i="11" s="1"/>
  <c r="C38" i="10"/>
  <c r="C38" i="11" s="1"/>
  <c r="C42" i="10"/>
  <c r="C42" i="11" s="1"/>
  <c r="C46" i="10"/>
  <c r="C46" i="11" s="1"/>
  <c r="H47" i="10"/>
  <c r="F49"/>
  <c r="H51"/>
  <c r="B53"/>
  <c r="B53" i="11" s="1"/>
  <c r="H55" i="10"/>
  <c r="F57"/>
  <c r="H59"/>
  <c r="B61"/>
  <c r="B61" i="11" s="1"/>
  <c r="D63" i="10"/>
  <c r="B65"/>
  <c r="B65" i="11" s="1"/>
  <c r="D67" i="10"/>
  <c r="F69"/>
  <c r="D71"/>
  <c r="F73"/>
  <c r="D75"/>
  <c r="F77"/>
  <c r="H79"/>
  <c r="F81"/>
  <c r="D83"/>
  <c r="B85"/>
  <c r="B85" i="11" s="1"/>
  <c r="H87" i="10"/>
  <c r="F89"/>
  <c r="H91"/>
  <c r="F93"/>
  <c r="H95"/>
  <c r="C98"/>
  <c r="C98" i="11" s="1"/>
  <c r="E100" i="10"/>
  <c r="G102"/>
  <c r="C106"/>
  <c r="C106" i="11" s="1"/>
  <c r="E108" i="10"/>
  <c r="D111"/>
  <c r="F113"/>
  <c r="H115"/>
  <c r="F117"/>
  <c r="D119"/>
  <c r="F121"/>
  <c r="H123"/>
  <c r="B125"/>
  <c r="B125" i="11" s="1"/>
  <c r="D127" i="10"/>
  <c r="F129"/>
  <c r="H131"/>
  <c r="C134"/>
  <c r="C134" i="11" s="1"/>
  <c r="E136" i="10"/>
  <c r="G138"/>
  <c r="C142"/>
  <c r="C142" i="11" s="1"/>
  <c r="B145" i="10"/>
  <c r="B145" i="11" s="1"/>
  <c r="G146" i="10"/>
  <c r="E148"/>
  <c r="G150"/>
  <c r="B153"/>
  <c r="B153" i="11" s="1"/>
  <c r="D155" i="10"/>
  <c r="F157"/>
  <c r="H159"/>
  <c r="C162"/>
  <c r="C162" i="11" s="1"/>
  <c r="F165" i="10"/>
  <c r="H167"/>
  <c r="F169"/>
  <c r="D171"/>
  <c r="B173"/>
  <c r="B173" i="11" s="1"/>
  <c r="D175" i="10"/>
  <c r="F177"/>
  <c r="H179"/>
  <c r="B181"/>
  <c r="B181" i="11" s="1"/>
  <c r="D183" i="10"/>
  <c r="C186"/>
  <c r="C186" i="11" s="1"/>
  <c r="C190" i="10"/>
  <c r="C190" i="11" s="1"/>
  <c r="E192" i="10"/>
  <c r="B193"/>
  <c r="B193" i="11" s="1"/>
  <c r="G194" i="10"/>
  <c r="E196"/>
  <c r="G198"/>
  <c r="C202"/>
  <c r="C202" i="11" s="1"/>
  <c r="E204" i="10"/>
  <c r="B205"/>
  <c r="B205" i="11" s="1"/>
  <c r="D207" i="10"/>
  <c r="B209"/>
  <c r="B209" i="11" s="1"/>
  <c r="H211" i="10"/>
  <c r="F213"/>
  <c r="H215"/>
  <c r="F217"/>
  <c r="H219"/>
  <c r="C222"/>
  <c r="C222" i="11" s="1"/>
  <c r="F225" i="10"/>
  <c r="H227"/>
  <c r="F229"/>
  <c r="D231"/>
  <c r="B233"/>
  <c r="B233" i="11" s="1"/>
  <c r="D235" i="10"/>
  <c r="B237"/>
  <c r="B237" i="11" s="1"/>
  <c r="D239" i="10"/>
  <c r="F241"/>
  <c r="H243"/>
  <c r="C246"/>
  <c r="C246" i="11" s="1"/>
  <c r="E248" i="10"/>
  <c r="G250"/>
  <c r="E252"/>
  <c r="D255"/>
  <c r="B257"/>
  <c r="B257" i="11" s="1"/>
  <c r="D259" i="10"/>
  <c r="C262"/>
  <c r="C262" i="11" s="1"/>
  <c r="B265" i="10"/>
  <c r="B265" i="11" s="1"/>
  <c r="D267" i="10"/>
  <c r="B269"/>
  <c r="B269" i="11" s="1"/>
  <c r="G270" i="10"/>
  <c r="E272"/>
  <c r="G274"/>
  <c r="E276"/>
  <c r="H279"/>
  <c r="C282"/>
  <c r="C282" i="11" s="1"/>
  <c r="B285" i="10"/>
  <c r="B285" i="11" s="1"/>
  <c r="H287" i="10"/>
  <c r="B289"/>
  <c r="B289" i="11" s="1"/>
  <c r="D291" i="10"/>
  <c r="E292"/>
  <c r="G294"/>
  <c r="F297"/>
  <c r="D299"/>
  <c r="C302"/>
  <c r="C302" i="11" s="1"/>
  <c r="E304" i="10"/>
  <c r="G306"/>
  <c r="C310"/>
  <c r="C310" i="11" s="1"/>
  <c r="F313" i="10"/>
  <c r="H315"/>
  <c r="C318"/>
  <c r="C318" i="11" s="1"/>
  <c r="F321" i="10"/>
  <c r="H323"/>
  <c r="E324"/>
  <c r="D327"/>
  <c r="C330"/>
  <c r="C330" i="11" s="1"/>
  <c r="E332" i="10"/>
  <c r="G334"/>
  <c r="H335"/>
  <c r="F337"/>
  <c r="H339"/>
  <c r="F341"/>
  <c r="H343"/>
  <c r="F345"/>
  <c r="G346"/>
  <c r="B349"/>
  <c r="B349" i="11" s="1"/>
  <c r="D351" i="10"/>
  <c r="R351" s="1"/>
  <c r="B353"/>
  <c r="B353" i="11" s="1"/>
  <c r="G354" i="10"/>
  <c r="E356"/>
  <c r="D359"/>
  <c r="R359" s="1"/>
  <c r="C362"/>
  <c r="C362" i="11" s="1"/>
  <c r="C366" i="10"/>
  <c r="C366" i="11" s="1"/>
  <c r="B369" i="10"/>
  <c r="B369" i="11" s="1"/>
  <c r="G370" i="10"/>
  <c r="C374"/>
  <c r="C374" i="11" s="1"/>
  <c r="E376" i="10"/>
  <c r="G378"/>
  <c r="B381"/>
  <c r="B381" i="11" s="1"/>
  <c r="H383" i="10"/>
  <c r="B385"/>
  <c r="B385" i="11" s="1"/>
  <c r="G386" i="10"/>
  <c r="C390"/>
  <c r="C390" i="11" s="1"/>
  <c r="F393" i="10"/>
  <c r="H395"/>
  <c r="E396"/>
  <c r="G398"/>
  <c r="E400"/>
  <c r="G402"/>
  <c r="C406"/>
  <c r="C406" i="11" s="1"/>
  <c r="E408" i="10"/>
  <c r="H411"/>
  <c r="C414"/>
  <c r="C414" i="11" s="1"/>
  <c r="E416" i="10"/>
  <c r="G418"/>
  <c r="E420"/>
  <c r="D423"/>
  <c r="B425"/>
  <c r="B425" i="11" s="1"/>
  <c r="D427" i="10"/>
  <c r="R427" s="1"/>
  <c r="C430"/>
  <c r="C430" i="11" s="1"/>
  <c r="E432" i="10"/>
  <c r="G434"/>
  <c r="C438"/>
  <c r="C438" i="11" s="1"/>
  <c r="E440" i="10"/>
  <c r="F441"/>
  <c r="G442"/>
  <c r="E444"/>
  <c r="H447"/>
  <c r="C450"/>
  <c r="C450" i="11" s="1"/>
  <c r="H451" i="10"/>
  <c r="F453"/>
  <c r="H455"/>
  <c r="B457"/>
  <c r="B457" i="11" s="1"/>
  <c r="G458" i="10"/>
  <c r="E460"/>
  <c r="H463"/>
  <c r="C466"/>
  <c r="C466" i="11" s="1"/>
  <c r="E468" i="10"/>
  <c r="C472"/>
  <c r="C472" i="11" s="1"/>
  <c r="F474" i="10"/>
  <c r="F476"/>
  <c r="F478"/>
  <c r="D480"/>
  <c r="F481"/>
  <c r="D7"/>
  <c r="F9"/>
  <c r="H11"/>
  <c r="F13"/>
  <c r="H15"/>
  <c r="E16"/>
  <c r="F16" i="11" s="1"/>
  <c r="E16" s="1"/>
  <c r="G18" i="10"/>
  <c r="F21"/>
  <c r="D23"/>
  <c r="C26"/>
  <c r="C26" i="11" s="1"/>
  <c r="E28" i="10"/>
  <c r="F28" i="11" s="1"/>
  <c r="E28" s="1"/>
  <c r="G30" i="10"/>
  <c r="E32"/>
  <c r="F32" i="11" s="1"/>
  <c r="E32" s="1"/>
  <c r="G34" i="10"/>
  <c r="E36"/>
  <c r="F36" i="11" s="1"/>
  <c r="E36" s="1"/>
  <c r="G38" i="10"/>
  <c r="B41"/>
  <c r="B41" i="11" s="1"/>
  <c r="D43" i="10"/>
  <c r="B45"/>
  <c r="B45" i="11" s="1"/>
  <c r="D47" i="10"/>
  <c r="B49"/>
  <c r="B49" i="11" s="1"/>
  <c r="D51" i="10"/>
  <c r="F53"/>
  <c r="D55"/>
  <c r="B57"/>
  <c r="B57" i="11" s="1"/>
  <c r="D59" i="10"/>
  <c r="F61"/>
  <c r="E64"/>
  <c r="G66"/>
  <c r="E68"/>
  <c r="G70"/>
  <c r="E72"/>
  <c r="G74"/>
  <c r="C78"/>
  <c r="C78" i="11" s="1"/>
  <c r="E80" i="10"/>
  <c r="G82"/>
  <c r="C86"/>
  <c r="C86" i="11" s="1"/>
  <c r="B89" i="10"/>
  <c r="B89" i="11" s="1"/>
  <c r="D91" i="10"/>
  <c r="B93"/>
  <c r="B93" i="11" s="1"/>
  <c r="G94" i="10"/>
  <c r="F97"/>
  <c r="D99"/>
  <c r="F101"/>
  <c r="D103"/>
  <c r="B105"/>
  <c r="B105" i="11" s="1"/>
  <c r="H107" i="10"/>
  <c r="B109"/>
  <c r="B109" i="11" s="1"/>
  <c r="H111" i="10"/>
  <c r="B113"/>
  <c r="B113" i="11" s="1"/>
  <c r="D115" i="10"/>
  <c r="E116"/>
  <c r="G118"/>
  <c r="G122"/>
  <c r="C126"/>
  <c r="C126" i="11" s="1"/>
  <c r="E128" i="10"/>
  <c r="D131"/>
  <c r="B133"/>
  <c r="B133" i="11" s="1"/>
  <c r="H135" i="10"/>
  <c r="B137"/>
  <c r="B137" i="11" s="1"/>
  <c r="H139" i="10"/>
  <c r="F141"/>
  <c r="E144"/>
  <c r="H147"/>
  <c r="B149"/>
  <c r="B149" i="11" s="1"/>
  <c r="D151" i="10"/>
  <c r="E152"/>
  <c r="G154"/>
  <c r="B157"/>
  <c r="B157" i="11" s="1"/>
  <c r="G158" i="10"/>
  <c r="F161"/>
  <c r="H163"/>
  <c r="B165"/>
  <c r="B165" i="11" s="1"/>
  <c r="G166" i="10"/>
  <c r="C170"/>
  <c r="C170" i="11" s="1"/>
  <c r="E172" i="10"/>
  <c r="G174"/>
  <c r="C178"/>
  <c r="C178" i="11" s="1"/>
  <c r="E180" i="10"/>
  <c r="G182"/>
  <c r="B185"/>
  <c r="B185" i="11" s="1"/>
  <c r="D187" i="10"/>
  <c r="B189"/>
  <c r="B189" i="11" s="1"/>
  <c r="H191" i="10"/>
  <c r="C194"/>
  <c r="C194" i="11" s="1"/>
  <c r="C198" i="10"/>
  <c r="C198" i="11" s="1"/>
  <c r="E200" i="10"/>
  <c r="G202"/>
  <c r="C206"/>
  <c r="C206" i="11" s="1"/>
  <c r="E208" i="10"/>
  <c r="G210"/>
  <c r="B213"/>
  <c r="B213" i="11" s="1"/>
  <c r="D215" i="10"/>
  <c r="B217"/>
  <c r="B217" i="11" s="1"/>
  <c r="G218" i="10"/>
  <c r="B221"/>
  <c r="B221" i="11" s="1"/>
  <c r="D223" i="10"/>
  <c r="B225"/>
  <c r="B225" i="11" s="1"/>
  <c r="D227" i="10"/>
  <c r="B229"/>
  <c r="B229" i="11" s="1"/>
  <c r="G230" i="10"/>
  <c r="E232"/>
  <c r="G234"/>
  <c r="C238"/>
  <c r="C238" i="11" s="1"/>
  <c r="B241" i="10"/>
  <c r="B241" i="11" s="1"/>
  <c r="D243" i="10"/>
  <c r="F245"/>
  <c r="D247"/>
  <c r="F249"/>
  <c r="H251"/>
  <c r="F253"/>
  <c r="H255"/>
  <c r="F257"/>
  <c r="H259"/>
  <c r="F261"/>
  <c r="G262"/>
  <c r="E264"/>
  <c r="G266"/>
  <c r="E268"/>
  <c r="D271"/>
  <c r="F273"/>
  <c r="D275"/>
  <c r="B277"/>
  <c r="B277" i="11" s="1"/>
  <c r="D279" i="10"/>
  <c r="F281"/>
  <c r="H283"/>
  <c r="C286"/>
  <c r="C286" i="11" s="1"/>
  <c r="E288" i="10"/>
  <c r="G290"/>
  <c r="B293"/>
  <c r="B293" i="11" s="1"/>
  <c r="D295" i="10"/>
  <c r="R295" s="1"/>
  <c r="E296"/>
  <c r="G298"/>
  <c r="B301"/>
  <c r="B301" i="11" s="1"/>
  <c r="D303" i="10"/>
  <c r="R303" s="1"/>
  <c r="F305"/>
  <c r="H307"/>
  <c r="F309"/>
  <c r="H311"/>
  <c r="B313"/>
  <c r="B313" i="11" s="1"/>
  <c r="G314" i="10"/>
  <c r="F317"/>
  <c r="H319"/>
  <c r="B321"/>
  <c r="B321" i="11" s="1"/>
  <c r="G322" i="10"/>
  <c r="B325"/>
  <c r="B325" i="11" s="1"/>
  <c r="G326" i="10"/>
  <c r="E328"/>
  <c r="G330"/>
  <c r="C334"/>
  <c r="C334" i="11" s="1"/>
  <c r="E336" i="10"/>
  <c r="G338"/>
  <c r="B341"/>
  <c r="B341" i="11" s="1"/>
  <c r="G342" i="10"/>
  <c r="B345"/>
  <c r="B345" i="11" s="1"/>
  <c r="H347" i="10"/>
  <c r="F349"/>
  <c r="H351"/>
  <c r="F353"/>
  <c r="H355"/>
  <c r="F357"/>
  <c r="E360"/>
  <c r="H363"/>
  <c r="F365"/>
  <c r="H367"/>
  <c r="C370"/>
  <c r="C370" i="11" s="1"/>
  <c r="E372" i="10"/>
  <c r="B373"/>
  <c r="B373" i="11" s="1"/>
  <c r="D375" i="10"/>
  <c r="C378"/>
  <c r="C378" i="11" s="1"/>
  <c r="H379" i="10"/>
  <c r="G382"/>
  <c r="C386"/>
  <c r="C386" i="11" s="1"/>
  <c r="F389" i="10"/>
  <c r="H391"/>
  <c r="G394"/>
  <c r="C398"/>
  <c r="C398" i="11" s="1"/>
  <c r="H399" i="10"/>
  <c r="F401"/>
  <c r="H403"/>
  <c r="B405"/>
  <c r="B405" i="11" s="1"/>
  <c r="G406" i="10"/>
  <c r="B409"/>
  <c r="B409" i="11" s="1"/>
  <c r="G410" i="10"/>
  <c r="E412"/>
  <c r="D415"/>
  <c r="B417"/>
  <c r="B417" i="11" s="1"/>
  <c r="H419" i="10"/>
  <c r="F421"/>
  <c r="E424"/>
  <c r="G426"/>
  <c r="B429"/>
  <c r="B429" i="11" s="1"/>
  <c r="D431" i="10"/>
  <c r="F433"/>
  <c r="D435"/>
  <c r="B437"/>
  <c r="B437" i="11" s="1"/>
  <c r="H439" i="10"/>
  <c r="H443"/>
  <c r="F445"/>
  <c r="D447"/>
  <c r="F449"/>
  <c r="G450"/>
  <c r="C454"/>
  <c r="C454" i="11" s="1"/>
  <c r="C458" i="10"/>
  <c r="C458" i="11" s="1"/>
  <c r="C462" i="10"/>
  <c r="C462" i="11" s="1"/>
  <c r="F465" i="10"/>
  <c r="H467"/>
  <c r="C470"/>
  <c r="C470" i="11" s="1"/>
  <c r="H472" i="10"/>
  <c r="H475"/>
  <c r="H477"/>
  <c r="C479"/>
  <c r="C479" i="11" s="1"/>
  <c r="B481" i="10"/>
  <c r="B481" i="11" s="1"/>
  <c r="B7" i="10"/>
  <c r="B7" i="11" s="1"/>
  <c r="G7" i="10"/>
  <c r="C8"/>
  <c r="C8" i="11" s="1"/>
  <c r="G8" i="10"/>
  <c r="D9"/>
  <c r="H9"/>
  <c r="E10"/>
  <c r="F10" i="11" s="1"/>
  <c r="E10" s="1"/>
  <c r="B11" i="10"/>
  <c r="B11" i="11" s="1"/>
  <c r="F11" i="10"/>
  <c r="C12"/>
  <c r="C12" i="11" s="1"/>
  <c r="G12" i="10"/>
  <c r="D13"/>
  <c r="H13"/>
  <c r="E14"/>
  <c r="F14" i="11" s="1"/>
  <c r="E14" s="1"/>
  <c r="B15" i="10"/>
  <c r="B15" i="11" s="1"/>
  <c r="F15" i="10"/>
  <c r="C16"/>
  <c r="C16" i="11" s="1"/>
  <c r="G16" i="10"/>
  <c r="D17"/>
  <c r="H17"/>
  <c r="E18"/>
  <c r="F18" i="11" s="1"/>
  <c r="E18" s="1"/>
  <c r="B19" i="10"/>
  <c r="B19" i="11" s="1"/>
  <c r="C20" i="10"/>
  <c r="C20" i="11" s="1"/>
  <c r="G20" i="10"/>
  <c r="D21"/>
  <c r="H21"/>
  <c r="E22"/>
  <c r="F22" i="11" s="1"/>
  <c r="E22" s="1"/>
  <c r="B23" i="10"/>
  <c r="B23" i="11" s="1"/>
  <c r="F23" i="10"/>
  <c r="C24"/>
  <c r="C24" i="11" s="1"/>
  <c r="G24" i="10"/>
  <c r="D25"/>
  <c r="H25"/>
  <c r="E26"/>
  <c r="F26" i="11" s="1"/>
  <c r="E26" s="1"/>
  <c r="B27" i="10"/>
  <c r="B27" i="11" s="1"/>
  <c r="F27" i="10"/>
  <c r="C28"/>
  <c r="C28" i="11" s="1"/>
  <c r="G28" i="10"/>
  <c r="D29"/>
  <c r="H29"/>
  <c r="E30"/>
  <c r="F30" i="11" s="1"/>
  <c r="E30" s="1"/>
  <c r="B31" i="10"/>
  <c r="B31" i="11" s="1"/>
  <c r="F31" i="10"/>
  <c r="C32"/>
  <c r="C32" i="11" s="1"/>
  <c r="G32" i="10"/>
  <c r="D33"/>
  <c r="H33"/>
  <c r="E34"/>
  <c r="F34" i="11" s="1"/>
  <c r="E34" s="1"/>
  <c r="B35" i="10"/>
  <c r="B35" i="11" s="1"/>
  <c r="F35" i="10"/>
  <c r="C36"/>
  <c r="C36" i="11" s="1"/>
  <c r="G36" i="10"/>
  <c r="D37"/>
  <c r="H37"/>
  <c r="E38"/>
  <c r="F38" i="11" s="1"/>
  <c r="E38" s="1"/>
  <c r="B39" i="10"/>
  <c r="B39" i="11" s="1"/>
  <c r="F39" i="10"/>
  <c r="C40"/>
  <c r="C40" i="11" s="1"/>
  <c r="G40" i="10"/>
  <c r="D41"/>
  <c r="H41"/>
  <c r="E42"/>
  <c r="F42" i="11" s="1"/>
  <c r="E42" s="1"/>
  <c r="B43" i="10"/>
  <c r="B43" i="11" s="1"/>
  <c r="F43" i="10"/>
  <c r="C44"/>
  <c r="C44" i="11" s="1"/>
  <c r="G44" i="10"/>
  <c r="D45"/>
  <c r="H45"/>
  <c r="E46"/>
  <c r="B47"/>
  <c r="B47" i="11" s="1"/>
  <c r="F47" i="10"/>
  <c r="C48"/>
  <c r="C48" i="11" s="1"/>
  <c r="G48" i="10"/>
  <c r="D49"/>
  <c r="H49"/>
  <c r="E50"/>
  <c r="B51"/>
  <c r="B51" i="11" s="1"/>
  <c r="F51" i="10"/>
  <c r="C52"/>
  <c r="C52" i="11" s="1"/>
  <c r="G52" i="10"/>
  <c r="D53"/>
  <c r="H53"/>
  <c r="E54"/>
  <c r="B55"/>
  <c r="B55" i="11" s="1"/>
  <c r="F55" i="10"/>
  <c r="C56"/>
  <c r="C56" i="11" s="1"/>
  <c r="G56" i="10"/>
  <c r="D57"/>
  <c r="H57"/>
  <c r="E58"/>
  <c r="B59"/>
  <c r="B59" i="11" s="1"/>
  <c r="F59" i="10"/>
  <c r="C60"/>
  <c r="C60" i="11" s="1"/>
  <c r="G60" i="10"/>
  <c r="D61"/>
  <c r="H61"/>
  <c r="E62"/>
  <c r="B63"/>
  <c r="B63" i="11" s="1"/>
  <c r="F63" i="10"/>
  <c r="C64"/>
  <c r="C64" i="11" s="1"/>
  <c r="G64" i="10"/>
  <c r="D65"/>
  <c r="H65"/>
  <c r="E66"/>
  <c r="B67"/>
  <c r="B67" i="11" s="1"/>
  <c r="F67" i="10"/>
  <c r="C68"/>
  <c r="C68" i="11" s="1"/>
  <c r="G68" i="10"/>
  <c r="D69"/>
  <c r="H69"/>
  <c r="E70"/>
  <c r="B71"/>
  <c r="B71" i="11" s="1"/>
  <c r="F71" i="10"/>
  <c r="C72"/>
  <c r="C72" i="11" s="1"/>
  <c r="G72" i="10"/>
  <c r="D73"/>
  <c r="H73"/>
  <c r="E74"/>
  <c r="B75"/>
  <c r="B75" i="11" s="1"/>
  <c r="F75" i="10"/>
  <c r="C76"/>
  <c r="C76" i="11" s="1"/>
  <c r="G76" i="10"/>
  <c r="D77"/>
  <c r="H77"/>
  <c r="E78"/>
  <c r="B79"/>
  <c r="B79" i="11" s="1"/>
  <c r="F79" i="10"/>
  <c r="C80"/>
  <c r="C80" i="11" s="1"/>
  <c r="G80" i="10"/>
  <c r="D81"/>
  <c r="H81"/>
  <c r="E82"/>
  <c r="B83"/>
  <c r="B83" i="11" s="1"/>
  <c r="F83" i="10"/>
  <c r="C84"/>
  <c r="C84" i="11" s="1"/>
  <c r="G84" i="10"/>
  <c r="D85"/>
  <c r="H85"/>
  <c r="E86"/>
  <c r="B87"/>
  <c r="B87" i="11" s="1"/>
  <c r="F87" i="10"/>
  <c r="C88"/>
  <c r="C88" i="11" s="1"/>
  <c r="G88" i="10"/>
  <c r="D89"/>
  <c r="H89"/>
  <c r="E90"/>
  <c r="B91"/>
  <c r="B91" i="11" s="1"/>
  <c r="F91" i="10"/>
  <c r="C92"/>
  <c r="C92" i="11" s="1"/>
  <c r="G92" i="10"/>
  <c r="D93"/>
  <c r="H93"/>
  <c r="E94"/>
  <c r="E7"/>
  <c r="F7" i="11" s="1"/>
  <c r="E7" s="1"/>
  <c r="B8" i="10"/>
  <c r="F8"/>
  <c r="C9"/>
  <c r="C9" i="11" s="1"/>
  <c r="G9" i="10"/>
  <c r="D10"/>
  <c r="H10"/>
  <c r="E11"/>
  <c r="F11" i="11" s="1"/>
  <c r="E11" s="1"/>
  <c r="B12" i="10"/>
  <c r="B12" i="11" s="1"/>
  <c r="F12" i="10"/>
  <c r="C13"/>
  <c r="C13" i="11" s="1"/>
  <c r="G13" i="10"/>
  <c r="D14"/>
  <c r="H14"/>
  <c r="E15"/>
  <c r="F15" i="11" s="1"/>
  <c r="E15" s="1"/>
  <c r="B16" i="10"/>
  <c r="B16" i="11" s="1"/>
  <c r="F16" i="10"/>
  <c r="C17"/>
  <c r="C17" i="11" s="1"/>
  <c r="G17" i="10"/>
  <c r="D18"/>
  <c r="H18"/>
  <c r="E19"/>
  <c r="F19" i="11" s="1"/>
  <c r="E19" s="1"/>
  <c r="B20" i="10"/>
  <c r="F20"/>
  <c r="C21"/>
  <c r="C21" i="11" s="1"/>
  <c r="G21" i="10"/>
  <c r="D22"/>
  <c r="H22"/>
  <c r="E23"/>
  <c r="F23" i="11" s="1"/>
  <c r="E23" s="1"/>
  <c r="B24" i="10"/>
  <c r="B24" i="11" s="1"/>
  <c r="F24" i="10"/>
  <c r="C25"/>
  <c r="C25" i="11" s="1"/>
  <c r="G25" i="10"/>
  <c r="D26"/>
  <c r="H26"/>
  <c r="E27"/>
  <c r="F27" i="11" s="1"/>
  <c r="E27" s="1"/>
  <c r="B28" i="10"/>
  <c r="B28" i="11" s="1"/>
  <c r="F28" i="10"/>
  <c r="C29"/>
  <c r="C29" i="11" s="1"/>
  <c r="G29" i="10"/>
  <c r="D30"/>
  <c r="H30"/>
  <c r="E31"/>
  <c r="F31" i="11" s="1"/>
  <c r="E31" s="1"/>
  <c r="B32" i="10"/>
  <c r="F32"/>
  <c r="C33"/>
  <c r="C33" i="11" s="1"/>
  <c r="G33" i="10"/>
  <c r="D34"/>
  <c r="H34"/>
  <c r="E35"/>
  <c r="F35" i="11" s="1"/>
  <c r="E35" s="1"/>
  <c r="B36" i="10"/>
  <c r="B36" i="11" s="1"/>
  <c r="F36" i="10"/>
  <c r="C37"/>
  <c r="C37" i="11" s="1"/>
  <c r="G37" i="10"/>
  <c r="D38"/>
  <c r="H38"/>
  <c r="E39"/>
  <c r="F39" i="11" s="1"/>
  <c r="E39" s="1"/>
  <c r="B40" i="10"/>
  <c r="B40" i="11" s="1"/>
  <c r="F40" i="10"/>
  <c r="C41"/>
  <c r="C41" i="11" s="1"/>
  <c r="G41" i="10"/>
  <c r="D42"/>
  <c r="H42"/>
  <c r="E43"/>
  <c r="B44"/>
  <c r="F44"/>
  <c r="C45"/>
  <c r="C45" i="11" s="1"/>
  <c r="G45" i="10"/>
  <c r="D46"/>
  <c r="H46"/>
  <c r="E47"/>
  <c r="B48"/>
  <c r="B48" i="11" s="1"/>
  <c r="F48" i="10"/>
  <c r="C49"/>
  <c r="C49" i="11" s="1"/>
  <c r="G49" i="10"/>
  <c r="D50"/>
  <c r="H50"/>
  <c r="E51"/>
  <c r="B52"/>
  <c r="B52" i="11" s="1"/>
  <c r="F52" i="10"/>
  <c r="C53"/>
  <c r="C53" i="11" s="1"/>
  <c r="G53" i="10"/>
  <c r="D54"/>
  <c r="H54"/>
  <c r="E55"/>
  <c r="B56"/>
  <c r="F56"/>
  <c r="C57"/>
  <c r="C57" i="11" s="1"/>
  <c r="G57" i="10"/>
  <c r="D58"/>
  <c r="H58"/>
  <c r="E59"/>
  <c r="B60"/>
  <c r="B60" i="11" s="1"/>
  <c r="F60" i="10"/>
  <c r="C61"/>
  <c r="C61" i="11" s="1"/>
  <c r="G61" i="10"/>
  <c r="D62"/>
  <c r="H62"/>
  <c r="E63"/>
  <c r="B64"/>
  <c r="B64" i="11" s="1"/>
  <c r="F64" i="10"/>
  <c r="C65"/>
  <c r="C65" i="11" s="1"/>
  <c r="G65" i="10"/>
  <c r="D66"/>
  <c r="H66"/>
  <c r="E67"/>
  <c r="B68"/>
  <c r="F68"/>
  <c r="C69"/>
  <c r="C69" i="11" s="1"/>
  <c r="G69" i="10"/>
  <c r="D70"/>
  <c r="H70"/>
  <c r="E71"/>
  <c r="B72"/>
  <c r="B72" i="11" s="1"/>
  <c r="F72" i="10"/>
  <c r="C73"/>
  <c r="C73" i="11" s="1"/>
  <c r="G73" i="10"/>
  <c r="D74"/>
  <c r="H74"/>
  <c r="E75"/>
  <c r="B76"/>
  <c r="B76" i="11" s="1"/>
  <c r="F76" i="10"/>
  <c r="C77"/>
  <c r="C77" i="11" s="1"/>
  <c r="G77" i="10"/>
  <c r="D78"/>
  <c r="H78"/>
  <c r="E79"/>
  <c r="B80"/>
  <c r="F80"/>
  <c r="C81"/>
  <c r="C81" i="11" s="1"/>
  <c r="G81" i="10"/>
  <c r="D82"/>
  <c r="H82"/>
  <c r="E83"/>
  <c r="B84"/>
  <c r="B84" i="11" s="1"/>
  <c r="F84" i="10"/>
  <c r="C85"/>
  <c r="C85" i="11" s="1"/>
  <c r="G85" i="10"/>
  <c r="D86"/>
  <c r="H86"/>
  <c r="E87"/>
  <c r="B88"/>
  <c r="B88" i="11" s="1"/>
  <c r="F88" i="10"/>
  <c r="C89"/>
  <c r="C89" i="11" s="1"/>
  <c r="G89" i="10"/>
  <c r="D90"/>
  <c r="H90"/>
  <c r="E91"/>
  <c r="B92"/>
  <c r="F92"/>
  <c r="C93"/>
  <c r="C93" i="11" s="1"/>
  <c r="G93" i="10"/>
  <c r="D94"/>
  <c r="R94" s="1"/>
  <c r="H94"/>
  <c r="E95"/>
  <c r="B96"/>
  <c r="B96" i="11" s="1"/>
  <c r="F96" i="10"/>
  <c r="C97"/>
  <c r="C97" i="11" s="1"/>
  <c r="G97" i="10"/>
  <c r="D98"/>
  <c r="H98"/>
  <c r="E99"/>
  <c r="B100"/>
  <c r="B100" i="11" s="1"/>
  <c r="F100" i="10"/>
  <c r="C101"/>
  <c r="C101" i="11" s="1"/>
  <c r="G101" i="10"/>
  <c r="D102"/>
  <c r="H102"/>
  <c r="E103"/>
  <c r="B104"/>
  <c r="F104"/>
  <c r="C105"/>
  <c r="C105" i="11" s="1"/>
  <c r="G105" i="10"/>
  <c r="D106"/>
  <c r="H106"/>
  <c r="E107"/>
  <c r="B108"/>
  <c r="B108" i="11" s="1"/>
  <c r="F108" i="10"/>
  <c r="C109"/>
  <c r="C109" i="11" s="1"/>
  <c r="G109" i="10"/>
  <c r="D110"/>
  <c r="H110"/>
  <c r="E111"/>
  <c r="B112"/>
  <c r="B112" i="11" s="1"/>
  <c r="F112" i="10"/>
  <c r="C113"/>
  <c r="C113" i="11" s="1"/>
  <c r="G113" i="10"/>
  <c r="D114"/>
  <c r="H114"/>
  <c r="E115"/>
  <c r="B116"/>
  <c r="F116"/>
  <c r="C117"/>
  <c r="C117" i="11" s="1"/>
  <c r="G117" i="10"/>
  <c r="D118"/>
  <c r="H118"/>
  <c r="E119"/>
  <c r="B120"/>
  <c r="B120" i="11" s="1"/>
  <c r="F120" i="10"/>
  <c r="C121"/>
  <c r="C121" i="11" s="1"/>
  <c r="G121" i="10"/>
  <c r="D122"/>
  <c r="H122"/>
  <c r="E123"/>
  <c r="B124"/>
  <c r="B124" i="11" s="1"/>
  <c r="F124" i="10"/>
  <c r="C125"/>
  <c r="C125" i="11" s="1"/>
  <c r="G125" i="10"/>
  <c r="D126"/>
  <c r="H126"/>
  <c r="E127"/>
  <c r="B128"/>
  <c r="F128"/>
  <c r="C129"/>
  <c r="C129" i="11" s="1"/>
  <c r="G129" i="10"/>
  <c r="D130"/>
  <c r="H130"/>
  <c r="E131"/>
  <c r="B132"/>
  <c r="B132" i="11" s="1"/>
  <c r="F132" i="10"/>
  <c r="C133"/>
  <c r="C133" i="11" s="1"/>
  <c r="G133" i="10"/>
  <c r="D134"/>
  <c r="H134"/>
  <c r="E135"/>
  <c r="B136"/>
  <c r="B136" i="11" s="1"/>
  <c r="F136" i="10"/>
  <c r="C137"/>
  <c r="C137" i="11" s="1"/>
  <c r="G137" i="10"/>
  <c r="D138"/>
  <c r="H138"/>
  <c r="E139"/>
  <c r="B140"/>
  <c r="F140"/>
  <c r="C141"/>
  <c r="C141" i="11" s="1"/>
  <c r="G141" i="10"/>
  <c r="D142"/>
  <c r="H142"/>
  <c r="E143"/>
  <c r="B144"/>
  <c r="B144" i="11" s="1"/>
  <c r="F144" i="10"/>
  <c r="C145"/>
  <c r="C145" i="11" s="1"/>
  <c r="G145" i="10"/>
  <c r="D146"/>
  <c r="H146"/>
  <c r="E147"/>
  <c r="B148"/>
  <c r="B148" i="11" s="1"/>
  <c r="F148" i="10"/>
  <c r="C149"/>
  <c r="C149" i="11" s="1"/>
  <c r="G149" i="10"/>
  <c r="D150"/>
  <c r="H150"/>
  <c r="E151"/>
  <c r="B152"/>
  <c r="F152"/>
  <c r="C153"/>
  <c r="C153" i="11" s="1"/>
  <c r="G153" i="10"/>
  <c r="D154"/>
  <c r="H154"/>
  <c r="E155"/>
  <c r="B156"/>
  <c r="B156" i="11" s="1"/>
  <c r="F156" i="10"/>
  <c r="C157"/>
  <c r="C157" i="11" s="1"/>
  <c r="G157" i="10"/>
  <c r="D158"/>
  <c r="R158" s="1"/>
  <c r="H158"/>
  <c r="E159"/>
  <c r="B160"/>
  <c r="B160" i="11" s="1"/>
  <c r="F160" i="10"/>
  <c r="C161"/>
  <c r="C161" i="11" s="1"/>
  <c r="G161" i="10"/>
  <c r="D162"/>
  <c r="H162"/>
  <c r="E163"/>
  <c r="B164"/>
  <c r="F164"/>
  <c r="C165"/>
  <c r="C165" i="11" s="1"/>
  <c r="G165" i="10"/>
  <c r="D166"/>
  <c r="H166"/>
  <c r="E167"/>
  <c r="B168"/>
  <c r="B168" i="11" s="1"/>
  <c r="F168" i="10"/>
  <c r="C169"/>
  <c r="C169" i="11" s="1"/>
  <c r="G169" i="10"/>
  <c r="D170"/>
  <c r="H170"/>
  <c r="E171"/>
  <c r="B172"/>
  <c r="B172" i="11" s="1"/>
  <c r="F172" i="10"/>
  <c r="C173"/>
  <c r="C173" i="11" s="1"/>
  <c r="G173" i="10"/>
  <c r="D174"/>
  <c r="H174"/>
  <c r="E175"/>
  <c r="B176"/>
  <c r="F176"/>
  <c r="C177"/>
  <c r="C177" i="11" s="1"/>
  <c r="G177" i="10"/>
  <c r="D178"/>
  <c r="H178"/>
  <c r="E179"/>
  <c r="B180"/>
  <c r="B180" i="11" s="1"/>
  <c r="F180" i="10"/>
  <c r="C181"/>
  <c r="C181" i="11" s="1"/>
  <c r="G181" i="10"/>
  <c r="D182"/>
  <c r="H182"/>
  <c r="E183"/>
  <c r="B184"/>
  <c r="B184" i="11" s="1"/>
  <c r="F184" i="10"/>
  <c r="C7"/>
  <c r="C7" i="11" s="1"/>
  <c r="F7" i="10"/>
  <c r="D8"/>
  <c r="H8"/>
  <c r="E9"/>
  <c r="F9" i="11" s="1"/>
  <c r="E9" s="1"/>
  <c r="B10" i="10"/>
  <c r="B10" i="11" s="1"/>
  <c r="F10" i="10"/>
  <c r="C11"/>
  <c r="C11" i="11" s="1"/>
  <c r="G11" i="10"/>
  <c r="D12"/>
  <c r="H12"/>
  <c r="E13"/>
  <c r="F13" i="11" s="1"/>
  <c r="E13" s="1"/>
  <c r="B14" i="10"/>
  <c r="B14" i="11" s="1"/>
  <c r="F14" i="10"/>
  <c r="C15"/>
  <c r="C15" i="11" s="1"/>
  <c r="G15" i="10"/>
  <c r="D16"/>
  <c r="H16"/>
  <c r="E17"/>
  <c r="F17" i="11" s="1"/>
  <c r="E17" s="1"/>
  <c r="B18" i="10"/>
  <c r="B18" i="11" s="1"/>
  <c r="F18" i="10"/>
  <c r="C19"/>
  <c r="C19" i="11" s="1"/>
  <c r="G19" i="10"/>
  <c r="D20"/>
  <c r="H20"/>
  <c r="E21"/>
  <c r="F21" i="11" s="1"/>
  <c r="E21" s="1"/>
  <c r="B22" i="10"/>
  <c r="B22" i="11" s="1"/>
  <c r="F22" i="10"/>
  <c r="C23"/>
  <c r="C23" i="11" s="1"/>
  <c r="G23" i="10"/>
  <c r="D24"/>
  <c r="H24"/>
  <c r="E25"/>
  <c r="F25" i="11" s="1"/>
  <c r="E25" s="1"/>
  <c r="B26" i="10"/>
  <c r="B26" i="11" s="1"/>
  <c r="F26" i="10"/>
  <c r="C27"/>
  <c r="C27" i="11" s="1"/>
  <c r="G27" i="10"/>
  <c r="D28"/>
  <c r="H28"/>
  <c r="E29"/>
  <c r="F29" i="11" s="1"/>
  <c r="E29" s="1"/>
  <c r="B30" i="10"/>
  <c r="B30" i="11" s="1"/>
  <c r="F30" i="10"/>
  <c r="C31"/>
  <c r="C31" i="11" s="1"/>
  <c r="G31" i="10"/>
  <c r="D32"/>
  <c r="H32"/>
  <c r="E33"/>
  <c r="F33" i="11" s="1"/>
  <c r="E33" s="1"/>
  <c r="B34" i="10"/>
  <c r="B34" i="11" s="1"/>
  <c r="F34" i="10"/>
  <c r="C35"/>
  <c r="C35" i="11" s="1"/>
  <c r="G35" i="10"/>
  <c r="D36"/>
  <c r="H36"/>
  <c r="E37"/>
  <c r="F37" i="11" s="1"/>
  <c r="E37" s="1"/>
  <c r="B38" i="10"/>
  <c r="B38" i="11" s="1"/>
  <c r="F38" i="10"/>
  <c r="C39"/>
  <c r="C39" i="11" s="1"/>
  <c r="G39" i="10"/>
  <c r="D40"/>
  <c r="H40"/>
  <c r="E41"/>
  <c r="F41" i="11" s="1"/>
  <c r="E41" s="1"/>
  <c r="B42" i="10"/>
  <c r="B42" i="11" s="1"/>
  <c r="F42" i="10"/>
  <c r="C43"/>
  <c r="C43" i="11" s="1"/>
  <c r="G43" i="10"/>
  <c r="D44"/>
  <c r="H44"/>
  <c r="E45"/>
  <c r="B46"/>
  <c r="B46" i="11" s="1"/>
  <c r="F46" i="10"/>
  <c r="C47"/>
  <c r="C47" i="11" s="1"/>
  <c r="G47" i="10"/>
  <c r="D48"/>
  <c r="H48"/>
  <c r="E49"/>
  <c r="B50"/>
  <c r="B50" i="11" s="1"/>
  <c r="F50" i="10"/>
  <c r="C51"/>
  <c r="C51" i="11" s="1"/>
  <c r="G51" i="10"/>
  <c r="D52"/>
  <c r="H52"/>
  <c r="E53"/>
  <c r="B54"/>
  <c r="B54" i="11" s="1"/>
  <c r="F54" i="10"/>
  <c r="C55"/>
  <c r="C55" i="11" s="1"/>
  <c r="G55" i="10"/>
  <c r="D56"/>
  <c r="H56"/>
  <c r="E57"/>
  <c r="B58"/>
  <c r="B58" i="11" s="1"/>
  <c r="F58" i="10"/>
  <c r="C59"/>
  <c r="C59" i="11" s="1"/>
  <c r="G59" i="10"/>
  <c r="D60"/>
  <c r="H60"/>
  <c r="E61"/>
  <c r="B62"/>
  <c r="B62" i="11" s="1"/>
  <c r="F62" i="10"/>
  <c r="C63"/>
  <c r="C63" i="11" s="1"/>
  <c r="G63" i="10"/>
  <c r="D64"/>
  <c r="H64"/>
  <c r="E65"/>
  <c r="B66"/>
  <c r="B66" i="11" s="1"/>
  <c r="F66" i="10"/>
  <c r="C67"/>
  <c r="C67" i="11" s="1"/>
  <c r="G67" i="10"/>
  <c r="D68"/>
  <c r="H68"/>
  <c r="E69"/>
  <c r="B70"/>
  <c r="B70" i="11" s="1"/>
  <c r="F70" i="10"/>
  <c r="C71"/>
  <c r="C71" i="11" s="1"/>
  <c r="G71" i="10"/>
  <c r="D72"/>
  <c r="H72"/>
  <c r="E73"/>
  <c r="B74"/>
  <c r="B74" i="11" s="1"/>
  <c r="F74" i="10"/>
  <c r="C75"/>
  <c r="C75" i="11" s="1"/>
  <c r="G75" i="10"/>
  <c r="D76"/>
  <c r="H76"/>
  <c r="E77"/>
  <c r="B78"/>
  <c r="B78" i="11" s="1"/>
  <c r="F78" i="10"/>
  <c r="C79"/>
  <c r="C79" i="11" s="1"/>
  <c r="G79" i="10"/>
  <c r="D80"/>
  <c r="H80"/>
  <c r="E81"/>
  <c r="B82"/>
  <c r="B82" i="11" s="1"/>
  <c r="F82" i="10"/>
  <c r="C83"/>
  <c r="C83" i="11" s="1"/>
  <c r="G83" i="10"/>
  <c r="D84"/>
  <c r="H84"/>
  <c r="E85"/>
  <c r="B86"/>
  <c r="B86" i="11" s="1"/>
  <c r="F86" i="10"/>
  <c r="C87"/>
  <c r="C87" i="11" s="1"/>
  <c r="G87" i="10"/>
  <c r="D88"/>
  <c r="H88"/>
  <c r="E89"/>
  <c r="B90"/>
  <c r="B90" i="11" s="1"/>
  <c r="F90" i="10"/>
  <c r="C91"/>
  <c r="C91" i="11" s="1"/>
  <c r="G91" i="10"/>
  <c r="D92"/>
  <c r="H92"/>
  <c r="E93"/>
  <c r="B94"/>
  <c r="B94" i="11" s="1"/>
  <c r="F94" i="10"/>
  <c r="C95"/>
  <c r="C95" i="11" s="1"/>
  <c r="G95" i="10"/>
  <c r="D96"/>
  <c r="H96"/>
  <c r="E97"/>
  <c r="B98"/>
  <c r="B98" i="11" s="1"/>
  <c r="F98" i="10"/>
  <c r="C99"/>
  <c r="C99" i="11" s="1"/>
  <c r="G99" i="10"/>
  <c r="D100"/>
  <c r="H100"/>
  <c r="E101"/>
  <c r="B102"/>
  <c r="B102" i="11" s="1"/>
  <c r="F102" i="10"/>
  <c r="C103"/>
  <c r="C103" i="11" s="1"/>
  <c r="G103" i="10"/>
  <c r="D104"/>
  <c r="H104"/>
  <c r="E105"/>
  <c r="B106"/>
  <c r="B106" i="11" s="1"/>
  <c r="F106" i="10"/>
  <c r="C107"/>
  <c r="C107" i="11" s="1"/>
  <c r="G107" i="10"/>
  <c r="D108"/>
  <c r="H108"/>
  <c r="E109"/>
  <c r="B110"/>
  <c r="B110" i="11" s="1"/>
  <c r="F110" i="10"/>
  <c r="C111"/>
  <c r="C111" i="11" s="1"/>
  <c r="G111" i="10"/>
  <c r="D112"/>
  <c r="H112"/>
  <c r="E113"/>
  <c r="B114"/>
  <c r="B114" i="11" s="1"/>
  <c r="F114" i="10"/>
  <c r="C115"/>
  <c r="C115" i="11" s="1"/>
  <c r="G115" i="10"/>
  <c r="D116"/>
  <c r="H116"/>
  <c r="E117"/>
  <c r="B118"/>
  <c r="B118" i="11" s="1"/>
  <c r="F118" i="10"/>
  <c r="C119"/>
  <c r="C119" i="11" s="1"/>
  <c r="G119" i="10"/>
  <c r="D120"/>
  <c r="H120"/>
  <c r="E121"/>
  <c r="B122"/>
  <c r="B122" i="11" s="1"/>
  <c r="F122" i="10"/>
  <c r="C123"/>
  <c r="C123" i="11" s="1"/>
  <c r="G123" i="10"/>
  <c r="D124"/>
  <c r="H124"/>
  <c r="E125"/>
  <c r="B126"/>
  <c r="B126" i="11" s="1"/>
  <c r="F126" i="10"/>
  <c r="C127"/>
  <c r="C127" i="11" s="1"/>
  <c r="G127" i="10"/>
  <c r="D128"/>
  <c r="H128"/>
  <c r="E129"/>
  <c r="B130"/>
  <c r="B130" i="11" s="1"/>
  <c r="F130" i="10"/>
  <c r="C131"/>
  <c r="C131" i="11" s="1"/>
  <c r="G131" i="10"/>
  <c r="D132"/>
  <c r="H132"/>
  <c r="E133"/>
  <c r="B134"/>
  <c r="B134" i="11" s="1"/>
  <c r="F134" i="10"/>
  <c r="C135"/>
  <c r="C135" i="11" s="1"/>
  <c r="G135" i="10"/>
  <c r="D136"/>
  <c r="H136"/>
  <c r="E137"/>
  <c r="B138"/>
  <c r="B138" i="11" s="1"/>
  <c r="F138" i="10"/>
  <c r="C139"/>
  <c r="C139" i="11" s="1"/>
  <c r="G139" i="10"/>
  <c r="D140"/>
  <c r="H140"/>
  <c r="E141"/>
  <c r="B142"/>
  <c r="B142" i="11" s="1"/>
  <c r="F142" i="10"/>
  <c r="C143"/>
  <c r="C143" i="11" s="1"/>
  <c r="G143" i="10"/>
  <c r="D144"/>
  <c r="H144"/>
  <c r="E145"/>
  <c r="B146"/>
  <c r="B146" i="11" s="1"/>
  <c r="F146" i="10"/>
  <c r="C147"/>
  <c r="C147" i="11" s="1"/>
  <c r="G147" i="10"/>
  <c r="D148"/>
  <c r="H148"/>
  <c r="E149"/>
  <c r="B150"/>
  <c r="B150" i="11" s="1"/>
  <c r="F150" i="10"/>
  <c r="C151"/>
  <c r="C151" i="11" s="1"/>
  <c r="G151" i="10"/>
  <c r="D152"/>
  <c r="H152"/>
  <c r="E153"/>
  <c r="B154"/>
  <c r="B154" i="11" s="1"/>
  <c r="F154" i="10"/>
  <c r="C155"/>
  <c r="C155" i="11" s="1"/>
  <c r="G155" i="10"/>
  <c r="D156"/>
  <c r="H156"/>
  <c r="E157"/>
  <c r="B158"/>
  <c r="B158" i="11" s="1"/>
  <c r="F158" i="10"/>
  <c r="C159"/>
  <c r="C159" i="11" s="1"/>
  <c r="G159" i="10"/>
  <c r="D160"/>
  <c r="H160"/>
  <c r="E161"/>
  <c r="B162"/>
  <c r="B162" i="11" s="1"/>
  <c r="F162" i="10"/>
  <c r="C163"/>
  <c r="C163" i="11" s="1"/>
  <c r="G163" i="10"/>
  <c r="D164"/>
  <c r="H164"/>
  <c r="E165"/>
  <c r="B166"/>
  <c r="B166" i="11" s="1"/>
  <c r="F166" i="10"/>
  <c r="C167"/>
  <c r="C167" i="11" s="1"/>
  <c r="G167" i="10"/>
  <c r="D168"/>
  <c r="H168"/>
  <c r="E169"/>
  <c r="B170"/>
  <c r="B170" i="11" s="1"/>
  <c r="F170" i="10"/>
  <c r="C171"/>
  <c r="C171" i="11" s="1"/>
  <c r="G171" i="10"/>
  <c r="D172"/>
  <c r="H172"/>
  <c r="E173"/>
  <c r="B174"/>
  <c r="B174" i="11" s="1"/>
  <c r="F174" i="10"/>
  <c r="C175"/>
  <c r="C175" i="11" s="1"/>
  <c r="G175" i="10"/>
  <c r="D176"/>
  <c r="H176"/>
  <c r="E177"/>
  <c r="B178"/>
  <c r="B178" i="11" s="1"/>
  <c r="F178" i="10"/>
  <c r="C179"/>
  <c r="C179" i="11" s="1"/>
  <c r="G179" i="10"/>
  <c r="D180"/>
  <c r="H180"/>
  <c r="E181"/>
  <c r="B182"/>
  <c r="B182" i="11" s="1"/>
  <c r="F182" i="10"/>
  <c r="C183"/>
  <c r="C183" i="11" s="1"/>
  <c r="G183" i="10"/>
  <c r="D184"/>
  <c r="H184"/>
  <c r="E185"/>
  <c r="B186"/>
  <c r="B186" i="11" s="1"/>
  <c r="F186" i="10"/>
  <c r="B95"/>
  <c r="B95" i="11" s="1"/>
  <c r="F95" i="10"/>
  <c r="C96"/>
  <c r="C96" i="11" s="1"/>
  <c r="G96" i="10"/>
  <c r="D97"/>
  <c r="H97"/>
  <c r="E98"/>
  <c r="B99"/>
  <c r="B99" i="11" s="1"/>
  <c r="F99" i="10"/>
  <c r="C100"/>
  <c r="C100" i="11" s="1"/>
  <c r="G100" i="10"/>
  <c r="D101"/>
  <c r="H101"/>
  <c r="E102"/>
  <c r="B103"/>
  <c r="B103" i="11" s="1"/>
  <c r="F103" i="10"/>
  <c r="C104"/>
  <c r="C104" i="11" s="1"/>
  <c r="G104" i="10"/>
  <c r="D105"/>
  <c r="H105"/>
  <c r="E106"/>
  <c r="B107"/>
  <c r="B107" i="11" s="1"/>
  <c r="F107" i="10"/>
  <c r="C108"/>
  <c r="C108" i="11" s="1"/>
  <c r="G108" i="10"/>
  <c r="D109"/>
  <c r="H109"/>
  <c r="E110"/>
  <c r="B111"/>
  <c r="B111" i="11" s="1"/>
  <c r="F111" i="10"/>
  <c r="C112"/>
  <c r="C112" i="11" s="1"/>
  <c r="G112" i="10"/>
  <c r="D113"/>
  <c r="H113"/>
  <c r="E114"/>
  <c r="B115"/>
  <c r="B115" i="11" s="1"/>
  <c r="F115" i="10"/>
  <c r="C116"/>
  <c r="C116" i="11" s="1"/>
  <c r="G116" i="10"/>
  <c r="D117"/>
  <c r="H117"/>
  <c r="E118"/>
  <c r="B119"/>
  <c r="B119" i="11" s="1"/>
  <c r="F119" i="10"/>
  <c r="C120"/>
  <c r="C120" i="11" s="1"/>
  <c r="G120" i="10"/>
  <c r="D121"/>
  <c r="H121"/>
  <c r="E122"/>
  <c r="B123"/>
  <c r="B123" i="11" s="1"/>
  <c r="F123" i="10"/>
  <c r="C124"/>
  <c r="C124" i="11" s="1"/>
  <c r="G124" i="10"/>
  <c r="D125"/>
  <c r="H125"/>
  <c r="E126"/>
  <c r="B127"/>
  <c r="B127" i="11" s="1"/>
  <c r="F127" i="10"/>
  <c r="C128"/>
  <c r="C128" i="11" s="1"/>
  <c r="G128" i="10"/>
  <c r="D129"/>
  <c r="H129"/>
  <c r="E130"/>
  <c r="B131"/>
  <c r="B131" i="11" s="1"/>
  <c r="F131" i="10"/>
  <c r="C132"/>
  <c r="C132" i="11" s="1"/>
  <c r="G132" i="10"/>
  <c r="D133"/>
  <c r="H133"/>
  <c r="E134"/>
  <c r="B135"/>
  <c r="B135" i="11" s="1"/>
  <c r="F135" i="10"/>
  <c r="C136"/>
  <c r="C136" i="11" s="1"/>
  <c r="G136" i="10"/>
  <c r="D137"/>
  <c r="H137"/>
  <c r="E138"/>
  <c r="B139"/>
  <c r="B139" i="11" s="1"/>
  <c r="F139" i="10"/>
  <c r="C140"/>
  <c r="C140" i="11" s="1"/>
  <c r="G140" i="10"/>
  <c r="D141"/>
  <c r="H141"/>
  <c r="E142"/>
  <c r="B143"/>
  <c r="B143" i="11" s="1"/>
  <c r="F143" i="10"/>
  <c r="C144"/>
  <c r="C144" i="11" s="1"/>
  <c r="G144" i="10"/>
  <c r="D145"/>
  <c r="H145"/>
  <c r="E146"/>
  <c r="B147"/>
  <c r="B147" i="11" s="1"/>
  <c r="F147" i="10"/>
  <c r="C148"/>
  <c r="C148" i="11" s="1"/>
  <c r="G148" i="10"/>
  <c r="D149"/>
  <c r="H149"/>
  <c r="E150"/>
  <c r="B151"/>
  <c r="B151" i="11" s="1"/>
  <c r="F151" i="10"/>
  <c r="C152"/>
  <c r="C152" i="11" s="1"/>
  <c r="G152" i="10"/>
  <c r="D153"/>
  <c r="H153"/>
  <c r="E154"/>
  <c r="B155"/>
  <c r="B155" i="11" s="1"/>
  <c r="F155" i="10"/>
  <c r="C156"/>
  <c r="C156" i="11" s="1"/>
  <c r="G156" i="10"/>
  <c r="D157"/>
  <c r="H157"/>
  <c r="E158"/>
  <c r="B159"/>
  <c r="B159" i="11" s="1"/>
  <c r="F159" i="10"/>
  <c r="C160"/>
  <c r="C160" i="11" s="1"/>
  <c r="G160" i="10"/>
  <c r="D161"/>
  <c r="H161"/>
  <c r="E162"/>
  <c r="B163"/>
  <c r="B163" i="11" s="1"/>
  <c r="F163" i="10"/>
  <c r="C164"/>
  <c r="C164" i="11" s="1"/>
  <c r="G164" i="10"/>
  <c r="D165"/>
  <c r="H165"/>
  <c r="E166"/>
  <c r="B167"/>
  <c r="B167" i="11" s="1"/>
  <c r="F167" i="10"/>
  <c r="C168"/>
  <c r="C168" i="11" s="1"/>
  <c r="G168" i="10"/>
  <c r="D169"/>
  <c r="H169"/>
  <c r="E170"/>
  <c r="B171"/>
  <c r="B171" i="11" s="1"/>
  <c r="F171" i="10"/>
  <c r="C172"/>
  <c r="C172" i="11" s="1"/>
  <c r="G172" i="10"/>
  <c r="D173"/>
  <c r="H173"/>
  <c r="E174"/>
  <c r="B175"/>
  <c r="B175" i="11" s="1"/>
  <c r="F175" i="10"/>
  <c r="C176"/>
  <c r="C176" i="11" s="1"/>
  <c r="G176" i="10"/>
  <c r="D177"/>
  <c r="H177"/>
  <c r="E178"/>
  <c r="B179"/>
  <c r="B179" i="11" s="1"/>
  <c r="F179" i="10"/>
  <c r="C180"/>
  <c r="C180" i="11" s="1"/>
  <c r="G180" i="10"/>
  <c r="D181"/>
  <c r="H181"/>
  <c r="E182"/>
  <c r="B183"/>
  <c r="B183" i="11" s="1"/>
  <c r="F183" i="10"/>
  <c r="C184"/>
  <c r="C184" i="11" s="1"/>
  <c r="G184" i="10"/>
  <c r="D185"/>
  <c r="H185"/>
  <c r="E186"/>
  <c r="B187"/>
  <c r="B187" i="11" s="1"/>
  <c r="F187" i="10"/>
  <c r="C188"/>
  <c r="C188" i="11" s="1"/>
  <c r="G188" i="10"/>
  <c r="D189"/>
  <c r="H189"/>
  <c r="E190"/>
  <c r="B191"/>
  <c r="B191" i="11" s="1"/>
  <c r="F191" i="10"/>
  <c r="C192"/>
  <c r="C192" i="11" s="1"/>
  <c r="G192" i="10"/>
  <c r="D193"/>
  <c r="H193"/>
  <c r="E194"/>
  <c r="B195"/>
  <c r="B195" i="11" s="1"/>
  <c r="F195" i="10"/>
  <c r="C196"/>
  <c r="C196" i="11" s="1"/>
  <c r="G196" i="10"/>
  <c r="D197"/>
  <c r="H197"/>
  <c r="E198"/>
  <c r="B199"/>
  <c r="B199" i="11" s="1"/>
  <c r="F199" i="10"/>
  <c r="C200"/>
  <c r="C200" i="11" s="1"/>
  <c r="G200" i="10"/>
  <c r="D201"/>
  <c r="H201"/>
  <c r="E202"/>
  <c r="B203"/>
  <c r="B203" i="11" s="1"/>
  <c r="F203" i="10"/>
  <c r="C204"/>
  <c r="C204" i="11" s="1"/>
  <c r="G204" i="10"/>
  <c r="D205"/>
  <c r="H205"/>
  <c r="E206"/>
  <c r="B207"/>
  <c r="B207" i="11" s="1"/>
  <c r="F207" i="10"/>
  <c r="C208"/>
  <c r="C208" i="11" s="1"/>
  <c r="G208" i="10"/>
  <c r="D209"/>
  <c r="H209"/>
  <c r="E210"/>
  <c r="B211"/>
  <c r="B211" i="11" s="1"/>
  <c r="F211" i="10"/>
  <c r="C212"/>
  <c r="C212" i="11" s="1"/>
  <c r="G212" i="10"/>
  <c r="D213"/>
  <c r="H213"/>
  <c r="E214"/>
  <c r="B215"/>
  <c r="B215" i="11" s="1"/>
  <c r="F215" i="10"/>
  <c r="C216"/>
  <c r="C216" i="11" s="1"/>
  <c r="G216" i="10"/>
  <c r="D217"/>
  <c r="H217"/>
  <c r="E218"/>
  <c r="B219"/>
  <c r="B219" i="11" s="1"/>
  <c r="F219" i="10"/>
  <c r="C220"/>
  <c r="C220" i="11" s="1"/>
  <c r="G220" i="10"/>
  <c r="D221"/>
  <c r="H221"/>
  <c r="E222"/>
  <c r="B223"/>
  <c r="B223" i="11" s="1"/>
  <c r="F223" i="10"/>
  <c r="C224"/>
  <c r="C224" i="11" s="1"/>
  <c r="G224" i="10"/>
  <c r="D225"/>
  <c r="H225"/>
  <c r="E226"/>
  <c r="B227"/>
  <c r="B227" i="11" s="1"/>
  <c r="F227" i="10"/>
  <c r="C228"/>
  <c r="C228" i="11" s="1"/>
  <c r="G228" i="10"/>
  <c r="D229"/>
  <c r="H229"/>
  <c r="E230"/>
  <c r="B231"/>
  <c r="B231" i="11" s="1"/>
  <c r="F231" i="10"/>
  <c r="C232"/>
  <c r="C232" i="11" s="1"/>
  <c r="G232" i="10"/>
  <c r="D233"/>
  <c r="H233"/>
  <c r="E234"/>
  <c r="B235"/>
  <c r="B235" i="11" s="1"/>
  <c r="F235" i="10"/>
  <c r="C236"/>
  <c r="C236" i="11" s="1"/>
  <c r="G236" i="10"/>
  <c r="D237"/>
  <c r="H237"/>
  <c r="E238"/>
  <c r="B239"/>
  <c r="B239" i="11" s="1"/>
  <c r="F239" i="10"/>
  <c r="C240"/>
  <c r="C240" i="11" s="1"/>
  <c r="G240" i="10"/>
  <c r="C185"/>
  <c r="C185" i="11" s="1"/>
  <c r="G185" i="10"/>
  <c r="D186"/>
  <c r="H186"/>
  <c r="E187"/>
  <c r="B188"/>
  <c r="F188"/>
  <c r="C189"/>
  <c r="C189" i="11" s="1"/>
  <c r="G189" i="10"/>
  <c r="D190"/>
  <c r="H190"/>
  <c r="E191"/>
  <c r="B192"/>
  <c r="B192" i="11" s="1"/>
  <c r="F192" i="10"/>
  <c r="C193"/>
  <c r="C193" i="11" s="1"/>
  <c r="G193" i="10"/>
  <c r="D194"/>
  <c r="H194"/>
  <c r="E195"/>
  <c r="B196"/>
  <c r="B196" i="11" s="1"/>
  <c r="F196" i="10"/>
  <c r="C197"/>
  <c r="C197" i="11" s="1"/>
  <c r="G197" i="10"/>
  <c r="D198"/>
  <c r="H198"/>
  <c r="E199"/>
  <c r="B200"/>
  <c r="F200"/>
  <c r="C201"/>
  <c r="C201" i="11" s="1"/>
  <c r="G201" i="10"/>
  <c r="D202"/>
  <c r="H202"/>
  <c r="E203"/>
  <c r="B204"/>
  <c r="B204" i="11" s="1"/>
  <c r="F204" i="10"/>
  <c r="C205"/>
  <c r="C205" i="11" s="1"/>
  <c r="G205" i="10"/>
  <c r="D206"/>
  <c r="H206"/>
  <c r="E207"/>
  <c r="B208"/>
  <c r="B208" i="11" s="1"/>
  <c r="F208" i="10"/>
  <c r="C209"/>
  <c r="C209" i="11" s="1"/>
  <c r="G209" i="10"/>
  <c r="D210"/>
  <c r="H210"/>
  <c r="E211"/>
  <c r="B212"/>
  <c r="F212"/>
  <c r="C213"/>
  <c r="C213" i="11" s="1"/>
  <c r="G213" i="10"/>
  <c r="D214"/>
  <c r="H214"/>
  <c r="E215"/>
  <c r="B216"/>
  <c r="B216" i="11" s="1"/>
  <c r="F216" i="10"/>
  <c r="C217"/>
  <c r="C217" i="11" s="1"/>
  <c r="G217" i="10"/>
  <c r="D218"/>
  <c r="H218"/>
  <c r="E219"/>
  <c r="B220"/>
  <c r="B220" i="11" s="1"/>
  <c r="F220" i="10"/>
  <c r="C221"/>
  <c r="C221" i="11" s="1"/>
  <c r="G221" i="10"/>
  <c r="D222"/>
  <c r="H222"/>
  <c r="E223"/>
  <c r="B224"/>
  <c r="F224"/>
  <c r="C225"/>
  <c r="C225" i="11" s="1"/>
  <c r="G225" i="10"/>
  <c r="D226"/>
  <c r="H226"/>
  <c r="E227"/>
  <c r="B228"/>
  <c r="B228" i="11" s="1"/>
  <c r="F228" i="10"/>
  <c r="C229"/>
  <c r="C229" i="11" s="1"/>
  <c r="G229" i="10"/>
  <c r="D230"/>
  <c r="H230"/>
  <c r="E231"/>
  <c r="B232"/>
  <c r="B232" i="11" s="1"/>
  <c r="F232" i="10"/>
  <c r="C233"/>
  <c r="C233" i="11" s="1"/>
  <c r="G233" i="10"/>
  <c r="D234"/>
  <c r="H234"/>
  <c r="E235"/>
  <c r="B236"/>
  <c r="F236"/>
  <c r="C237"/>
  <c r="C237" i="11" s="1"/>
  <c r="G237" i="10"/>
  <c r="D238"/>
  <c r="H238"/>
  <c r="E239"/>
  <c r="B240"/>
  <c r="B240" i="11" s="1"/>
  <c r="F240" i="10"/>
  <c r="C241"/>
  <c r="C241" i="11" s="1"/>
  <c r="G241" i="10"/>
  <c r="D242"/>
  <c r="H242"/>
  <c r="E243"/>
  <c r="B244"/>
  <c r="B244" i="11" s="1"/>
  <c r="F244" i="10"/>
  <c r="C245"/>
  <c r="C245" i="11" s="1"/>
  <c r="G245" i="10"/>
  <c r="D246"/>
  <c r="H246"/>
  <c r="E247"/>
  <c r="B248"/>
  <c r="F248"/>
  <c r="C249"/>
  <c r="C249" i="11" s="1"/>
  <c r="G249" i="10"/>
  <c r="D250"/>
  <c r="H250"/>
  <c r="E251"/>
  <c r="B252"/>
  <c r="B252" i="11" s="1"/>
  <c r="F252" i="10"/>
  <c r="C253"/>
  <c r="C253" i="11" s="1"/>
  <c r="G253" i="10"/>
  <c r="D254"/>
  <c r="H254"/>
  <c r="E255"/>
  <c r="B256"/>
  <c r="B256" i="11" s="1"/>
  <c r="F256" i="10"/>
  <c r="C257"/>
  <c r="C257" i="11" s="1"/>
  <c r="G257" i="10"/>
  <c r="D258"/>
  <c r="H258"/>
  <c r="E259"/>
  <c r="B260"/>
  <c r="F260"/>
  <c r="C261"/>
  <c r="C261" i="11" s="1"/>
  <c r="G261" i="10"/>
  <c r="D262"/>
  <c r="H262"/>
  <c r="E263"/>
  <c r="B264"/>
  <c r="B264" i="11" s="1"/>
  <c r="F264" i="10"/>
  <c r="C265"/>
  <c r="C265" i="11" s="1"/>
  <c r="G265" i="10"/>
  <c r="D266"/>
  <c r="H266"/>
  <c r="E267"/>
  <c r="B268"/>
  <c r="B268" i="11" s="1"/>
  <c r="F268" i="10"/>
  <c r="C269"/>
  <c r="C269" i="11" s="1"/>
  <c r="G269" i="10"/>
  <c r="D270"/>
  <c r="H270"/>
  <c r="E271"/>
  <c r="B272"/>
  <c r="F272"/>
  <c r="C273"/>
  <c r="C273" i="11" s="1"/>
  <c r="G273" i="10"/>
  <c r="D274"/>
  <c r="H274"/>
  <c r="E275"/>
  <c r="B276"/>
  <c r="B276" i="11" s="1"/>
  <c r="F276" i="10"/>
  <c r="C277"/>
  <c r="C277" i="11" s="1"/>
  <c r="G277" i="10"/>
  <c r="D278"/>
  <c r="H278"/>
  <c r="E279"/>
  <c r="B280"/>
  <c r="B280" i="11" s="1"/>
  <c r="F280" i="10"/>
  <c r="C281"/>
  <c r="C281" i="11" s="1"/>
  <c r="G281" i="10"/>
  <c r="D282"/>
  <c r="R282" s="1"/>
  <c r="H282"/>
  <c r="E283"/>
  <c r="B284"/>
  <c r="F284"/>
  <c r="C285"/>
  <c r="C285" i="11" s="1"/>
  <c r="G285" i="10"/>
  <c r="D286"/>
  <c r="H286"/>
  <c r="E287"/>
  <c r="B288"/>
  <c r="B288" i="11" s="1"/>
  <c r="F288" i="10"/>
  <c r="C289"/>
  <c r="C289" i="11" s="1"/>
  <c r="G289" i="10"/>
  <c r="D290"/>
  <c r="H290"/>
  <c r="E291"/>
  <c r="B292"/>
  <c r="B292" i="11" s="1"/>
  <c r="F292" i="10"/>
  <c r="C293"/>
  <c r="C293" i="11" s="1"/>
  <c r="G293" i="10"/>
  <c r="D294"/>
  <c r="H294"/>
  <c r="E295"/>
  <c r="B296"/>
  <c r="F296"/>
  <c r="C297"/>
  <c r="C297" i="11" s="1"/>
  <c r="G297" i="10"/>
  <c r="D298"/>
  <c r="R298" s="1"/>
  <c r="H298"/>
  <c r="E299"/>
  <c r="B300"/>
  <c r="B300" i="11" s="1"/>
  <c r="F300" i="10"/>
  <c r="C301"/>
  <c r="C301" i="11" s="1"/>
  <c r="G301" i="10"/>
  <c r="D302"/>
  <c r="H302"/>
  <c r="E303"/>
  <c r="B304"/>
  <c r="B304" i="11" s="1"/>
  <c r="F304" i="10"/>
  <c r="C305"/>
  <c r="C305" i="11" s="1"/>
  <c r="G305" i="10"/>
  <c r="D306"/>
  <c r="H306"/>
  <c r="E307"/>
  <c r="B308"/>
  <c r="F308"/>
  <c r="C309"/>
  <c r="C309" i="11" s="1"/>
  <c r="G309" i="10"/>
  <c r="D310"/>
  <c r="H310"/>
  <c r="E311"/>
  <c r="B312"/>
  <c r="B312" i="11" s="1"/>
  <c r="F312" i="10"/>
  <c r="C313"/>
  <c r="C313" i="11" s="1"/>
  <c r="G313" i="10"/>
  <c r="D314"/>
  <c r="R314" s="1"/>
  <c r="H314"/>
  <c r="E315"/>
  <c r="B316"/>
  <c r="B316" i="11" s="1"/>
  <c r="F316" i="10"/>
  <c r="C317"/>
  <c r="C317" i="11" s="1"/>
  <c r="G317" i="10"/>
  <c r="D318"/>
  <c r="H318"/>
  <c r="E319"/>
  <c r="B320"/>
  <c r="F320"/>
  <c r="C321"/>
  <c r="C321" i="11" s="1"/>
  <c r="G321" i="10"/>
  <c r="D322"/>
  <c r="H322"/>
  <c r="E323"/>
  <c r="B324"/>
  <c r="B324" i="11" s="1"/>
  <c r="F324" i="10"/>
  <c r="C325"/>
  <c r="C325" i="11" s="1"/>
  <c r="G325" i="10"/>
  <c r="D326"/>
  <c r="H326"/>
  <c r="E327"/>
  <c r="B328"/>
  <c r="B328" i="11" s="1"/>
  <c r="F328" i="10"/>
  <c r="C329"/>
  <c r="C329" i="11" s="1"/>
  <c r="G329" i="10"/>
  <c r="D330"/>
  <c r="R330" s="1"/>
  <c r="H330"/>
  <c r="E331"/>
  <c r="B332"/>
  <c r="F332"/>
  <c r="C333"/>
  <c r="C333" i="11" s="1"/>
  <c r="G333" i="10"/>
  <c r="D334"/>
  <c r="C187"/>
  <c r="C187" i="11" s="1"/>
  <c r="G187" i="10"/>
  <c r="D188"/>
  <c r="H188"/>
  <c r="E189"/>
  <c r="B190"/>
  <c r="B190" i="11" s="1"/>
  <c r="F190" i="10"/>
  <c r="C191"/>
  <c r="C191" i="11" s="1"/>
  <c r="G191" i="10"/>
  <c r="D192"/>
  <c r="H192"/>
  <c r="E193"/>
  <c r="B194"/>
  <c r="B194" i="11" s="1"/>
  <c r="F194" i="10"/>
  <c r="C195"/>
  <c r="C195" i="11" s="1"/>
  <c r="G195" i="10"/>
  <c r="D196"/>
  <c r="H196"/>
  <c r="E197"/>
  <c r="B198"/>
  <c r="B198" i="11" s="1"/>
  <c r="F198" i="10"/>
  <c r="C199"/>
  <c r="C199" i="11" s="1"/>
  <c r="G199" i="10"/>
  <c r="D200"/>
  <c r="H200"/>
  <c r="E201"/>
  <c r="B202"/>
  <c r="B202" i="11" s="1"/>
  <c r="F202" i="10"/>
  <c r="C203"/>
  <c r="C203" i="11" s="1"/>
  <c r="G203" i="10"/>
  <c r="D204"/>
  <c r="H204"/>
  <c r="E205"/>
  <c r="B206"/>
  <c r="B206" i="11" s="1"/>
  <c r="F206" i="10"/>
  <c r="C207"/>
  <c r="C207" i="11" s="1"/>
  <c r="G207" i="10"/>
  <c r="D208"/>
  <c r="H208"/>
  <c r="E209"/>
  <c r="B210"/>
  <c r="B210" i="11" s="1"/>
  <c r="F210" i="10"/>
  <c r="C211"/>
  <c r="C211" i="11" s="1"/>
  <c r="G211" i="10"/>
  <c r="D212"/>
  <c r="R212" s="1"/>
  <c r="H212"/>
  <c r="E213"/>
  <c r="B214"/>
  <c r="B214" i="11" s="1"/>
  <c r="F214" i="10"/>
  <c r="C215"/>
  <c r="C215" i="11" s="1"/>
  <c r="G215" i="10"/>
  <c r="D216"/>
  <c r="H216"/>
  <c r="E217"/>
  <c r="B218"/>
  <c r="B218" i="11" s="1"/>
  <c r="F218" i="10"/>
  <c r="C219"/>
  <c r="C219" i="11" s="1"/>
  <c r="G219" i="10"/>
  <c r="D220"/>
  <c r="H220"/>
  <c r="E221"/>
  <c r="B222"/>
  <c r="B222" i="11" s="1"/>
  <c r="F222" i="10"/>
  <c r="C223"/>
  <c r="C223" i="11" s="1"/>
  <c r="G223" i="10"/>
  <c r="D224"/>
  <c r="H224"/>
  <c r="E225"/>
  <c r="B226"/>
  <c r="B226" i="11" s="1"/>
  <c r="F226" i="10"/>
  <c r="C227"/>
  <c r="C227" i="11" s="1"/>
  <c r="G227" i="10"/>
  <c r="D228"/>
  <c r="H228"/>
  <c r="E229"/>
  <c r="B230"/>
  <c r="B230" i="11" s="1"/>
  <c r="F230" i="10"/>
  <c r="C231"/>
  <c r="C231" i="11" s="1"/>
  <c r="G231" i="10"/>
  <c r="D232"/>
  <c r="H232"/>
  <c r="E233"/>
  <c r="B234"/>
  <c r="B234" i="11" s="1"/>
  <c r="F234" i="10"/>
  <c r="C235"/>
  <c r="C235" i="11" s="1"/>
  <c r="G235" i="10"/>
  <c r="D236"/>
  <c r="H236"/>
  <c r="E237"/>
  <c r="B238"/>
  <c r="B238" i="11" s="1"/>
  <c r="F238" i="10"/>
  <c r="C239"/>
  <c r="C239" i="11" s="1"/>
  <c r="G239" i="10"/>
  <c r="D240"/>
  <c r="H240"/>
  <c r="E241"/>
  <c r="B242"/>
  <c r="B242" i="11" s="1"/>
  <c r="F242" i="10"/>
  <c r="C243"/>
  <c r="C243" i="11" s="1"/>
  <c r="G243" i="10"/>
  <c r="D244"/>
  <c r="H244"/>
  <c r="E245"/>
  <c r="B246"/>
  <c r="B246" i="11" s="1"/>
  <c r="F246" i="10"/>
  <c r="C247"/>
  <c r="C247" i="11" s="1"/>
  <c r="G247" i="10"/>
  <c r="D248"/>
  <c r="H248"/>
  <c r="E249"/>
  <c r="B250"/>
  <c r="B250" i="11" s="1"/>
  <c r="F250" i="10"/>
  <c r="C251"/>
  <c r="C251" i="11" s="1"/>
  <c r="G251" i="10"/>
  <c r="D252"/>
  <c r="H252"/>
  <c r="E253"/>
  <c r="B254"/>
  <c r="B254" i="11" s="1"/>
  <c r="F254" i="10"/>
  <c r="C255"/>
  <c r="C255" i="11" s="1"/>
  <c r="G255" i="10"/>
  <c r="D256"/>
  <c r="H256"/>
  <c r="E257"/>
  <c r="B258"/>
  <c r="B258" i="11" s="1"/>
  <c r="F258" i="10"/>
  <c r="C259"/>
  <c r="C259" i="11" s="1"/>
  <c r="G259" i="10"/>
  <c r="D260"/>
  <c r="H260"/>
  <c r="E261"/>
  <c r="B262"/>
  <c r="B262" i="11" s="1"/>
  <c r="F262" i="10"/>
  <c r="C263"/>
  <c r="C263" i="11" s="1"/>
  <c r="G263" i="10"/>
  <c r="D264"/>
  <c r="H264"/>
  <c r="E265"/>
  <c r="B266"/>
  <c r="B266" i="11" s="1"/>
  <c r="F266" i="10"/>
  <c r="C267"/>
  <c r="C267" i="11" s="1"/>
  <c r="G267" i="10"/>
  <c r="D268"/>
  <c r="H268"/>
  <c r="E269"/>
  <c r="B270"/>
  <c r="B270" i="11" s="1"/>
  <c r="F270" i="10"/>
  <c r="C271"/>
  <c r="C271" i="11" s="1"/>
  <c r="G271" i="10"/>
  <c r="D272"/>
  <c r="H272"/>
  <c r="E273"/>
  <c r="B274"/>
  <c r="B274" i="11" s="1"/>
  <c r="F274" i="10"/>
  <c r="C275"/>
  <c r="C275" i="11" s="1"/>
  <c r="G275" i="10"/>
  <c r="D276"/>
  <c r="R276" s="1"/>
  <c r="H276"/>
  <c r="E277"/>
  <c r="B278"/>
  <c r="B278" i="11" s="1"/>
  <c r="F278" i="10"/>
  <c r="C279"/>
  <c r="C279" i="11" s="1"/>
  <c r="G279" i="10"/>
  <c r="D280"/>
  <c r="H280"/>
  <c r="E281"/>
  <c r="B282"/>
  <c r="B282" i="11" s="1"/>
  <c r="F282" i="10"/>
  <c r="C283"/>
  <c r="C283" i="11" s="1"/>
  <c r="G283" i="10"/>
  <c r="D284"/>
  <c r="H284"/>
  <c r="E285"/>
  <c r="B286"/>
  <c r="B286" i="11" s="1"/>
  <c r="F286" i="10"/>
  <c r="C287"/>
  <c r="C287" i="11" s="1"/>
  <c r="G287" i="10"/>
  <c r="D288"/>
  <c r="H288"/>
  <c r="E289"/>
  <c r="B290"/>
  <c r="B290" i="11" s="1"/>
  <c r="F290" i="10"/>
  <c r="C291"/>
  <c r="C291" i="11" s="1"/>
  <c r="G291" i="10"/>
  <c r="D292"/>
  <c r="R292" s="1"/>
  <c r="H292"/>
  <c r="E293"/>
  <c r="B294"/>
  <c r="B294" i="11" s="1"/>
  <c r="F294" i="10"/>
  <c r="C295"/>
  <c r="C295" i="11" s="1"/>
  <c r="G295" i="10"/>
  <c r="D296"/>
  <c r="H296"/>
  <c r="E297"/>
  <c r="B298"/>
  <c r="B298" i="11" s="1"/>
  <c r="F298" i="10"/>
  <c r="C299"/>
  <c r="C299" i="11" s="1"/>
  <c r="G299" i="10"/>
  <c r="D300"/>
  <c r="H300"/>
  <c r="E301"/>
  <c r="B302"/>
  <c r="B302" i="11" s="1"/>
  <c r="F302" i="10"/>
  <c r="C303"/>
  <c r="C303" i="11" s="1"/>
  <c r="G303" i="10"/>
  <c r="D304"/>
  <c r="H304"/>
  <c r="E305"/>
  <c r="B306"/>
  <c r="B306" i="11" s="1"/>
  <c r="F306" i="10"/>
  <c r="C307"/>
  <c r="C307" i="11" s="1"/>
  <c r="G307" i="10"/>
  <c r="D308"/>
  <c r="R308" s="1"/>
  <c r="H308"/>
  <c r="E309"/>
  <c r="B310"/>
  <c r="B310" i="11" s="1"/>
  <c r="F310" i="10"/>
  <c r="C311"/>
  <c r="C311" i="11" s="1"/>
  <c r="G311" i="10"/>
  <c r="D312"/>
  <c r="H312"/>
  <c r="E313"/>
  <c r="B314"/>
  <c r="B314" i="11" s="1"/>
  <c r="F314" i="10"/>
  <c r="C315"/>
  <c r="C315" i="11" s="1"/>
  <c r="G315" i="10"/>
  <c r="D316"/>
  <c r="H316"/>
  <c r="E317"/>
  <c r="B318"/>
  <c r="B318" i="11" s="1"/>
  <c r="F318" i="10"/>
  <c r="C319"/>
  <c r="C319" i="11" s="1"/>
  <c r="G319" i="10"/>
  <c r="D320"/>
  <c r="H320"/>
  <c r="E321"/>
  <c r="B322"/>
  <c r="B322" i="11" s="1"/>
  <c r="F322" i="10"/>
  <c r="C323"/>
  <c r="C323" i="11" s="1"/>
  <c r="G323" i="10"/>
  <c r="D324"/>
  <c r="R324" s="1"/>
  <c r="H324"/>
  <c r="E325"/>
  <c r="B326"/>
  <c r="B326" i="11" s="1"/>
  <c r="F326" i="10"/>
  <c r="C327"/>
  <c r="C327" i="11" s="1"/>
  <c r="G327" i="10"/>
  <c r="D328"/>
  <c r="H328"/>
  <c r="E329"/>
  <c r="B330"/>
  <c r="B330" i="11" s="1"/>
  <c r="F330" i="10"/>
  <c r="C331"/>
  <c r="C331" i="11" s="1"/>
  <c r="G331" i="10"/>
  <c r="D332"/>
  <c r="H332"/>
  <c r="D241"/>
  <c r="H241"/>
  <c r="E242"/>
  <c r="B243"/>
  <c r="B243" i="11" s="1"/>
  <c r="F243" i="10"/>
  <c r="C244"/>
  <c r="C244" i="11" s="1"/>
  <c r="G244" i="10"/>
  <c r="D245"/>
  <c r="H245"/>
  <c r="E246"/>
  <c r="B247"/>
  <c r="B247" i="11" s="1"/>
  <c r="F247" i="10"/>
  <c r="C248"/>
  <c r="C248" i="11" s="1"/>
  <c r="G248" i="10"/>
  <c r="D249"/>
  <c r="H249"/>
  <c r="E250"/>
  <c r="B251"/>
  <c r="B251" i="11" s="1"/>
  <c r="F251" i="10"/>
  <c r="C252"/>
  <c r="C252" i="11" s="1"/>
  <c r="G252" i="10"/>
  <c r="D253"/>
  <c r="H253"/>
  <c r="E254"/>
  <c r="B255"/>
  <c r="B255" i="11" s="1"/>
  <c r="F255" i="10"/>
  <c r="C256"/>
  <c r="C256" i="11" s="1"/>
  <c r="G256" i="10"/>
  <c r="D257"/>
  <c r="H257"/>
  <c r="E258"/>
  <c r="B259"/>
  <c r="B259" i="11" s="1"/>
  <c r="F259" i="10"/>
  <c r="C260"/>
  <c r="C260" i="11" s="1"/>
  <c r="G260" i="10"/>
  <c r="D261"/>
  <c r="H261"/>
  <c r="E262"/>
  <c r="B263"/>
  <c r="B263" i="11" s="1"/>
  <c r="F263" i="10"/>
  <c r="C264"/>
  <c r="C264" i="11" s="1"/>
  <c r="G264" i="10"/>
  <c r="D265"/>
  <c r="H265"/>
  <c r="E266"/>
  <c r="B267"/>
  <c r="B267" i="11" s="1"/>
  <c r="F267" i="10"/>
  <c r="C268"/>
  <c r="C268" i="11" s="1"/>
  <c r="G268" i="10"/>
  <c r="D269"/>
  <c r="H269"/>
  <c r="E270"/>
  <c r="B271"/>
  <c r="B271" i="11" s="1"/>
  <c r="F271" i="10"/>
  <c r="C272"/>
  <c r="C272" i="11" s="1"/>
  <c r="G272" i="10"/>
  <c r="D273"/>
  <c r="R273" s="1"/>
  <c r="H273"/>
  <c r="E274"/>
  <c r="B275"/>
  <c r="B275" i="11" s="1"/>
  <c r="F275" i="10"/>
  <c r="C276"/>
  <c r="C276" i="11" s="1"/>
  <c r="G276" i="10"/>
  <c r="D277"/>
  <c r="H277"/>
  <c r="E278"/>
  <c r="B279"/>
  <c r="B279" i="11" s="1"/>
  <c r="F279" i="10"/>
  <c r="C280"/>
  <c r="C280" i="11" s="1"/>
  <c r="G280" i="10"/>
  <c r="D281"/>
  <c r="H281"/>
  <c r="E282"/>
  <c r="B283"/>
  <c r="B283" i="11" s="1"/>
  <c r="F283" i="10"/>
  <c r="C284"/>
  <c r="C284" i="11" s="1"/>
  <c r="G284" i="10"/>
  <c r="D285"/>
  <c r="H285"/>
  <c r="E286"/>
  <c r="B287"/>
  <c r="B287" i="11" s="1"/>
  <c r="F287" i="10"/>
  <c r="C288"/>
  <c r="C288" i="11" s="1"/>
  <c r="G288" i="10"/>
  <c r="D289"/>
  <c r="R289" s="1"/>
  <c r="H289"/>
  <c r="E290"/>
  <c r="B291"/>
  <c r="B291" i="11" s="1"/>
  <c r="F291" i="10"/>
  <c r="C292"/>
  <c r="C292" i="11" s="1"/>
  <c r="G292" i="10"/>
  <c r="D293"/>
  <c r="H293"/>
  <c r="E294"/>
  <c r="B295"/>
  <c r="B295" i="11" s="1"/>
  <c r="F295" i="10"/>
  <c r="C296"/>
  <c r="C296" i="11" s="1"/>
  <c r="G296" i="10"/>
  <c r="D297"/>
  <c r="H297"/>
  <c r="E298"/>
  <c r="B299"/>
  <c r="B299" i="11" s="1"/>
  <c r="F299" i="10"/>
  <c r="C300"/>
  <c r="C300" i="11" s="1"/>
  <c r="G300" i="10"/>
  <c r="D301"/>
  <c r="H301"/>
  <c r="E302"/>
  <c r="B303"/>
  <c r="B303" i="11" s="1"/>
  <c r="F303" i="10"/>
  <c r="C304"/>
  <c r="C304" i="11" s="1"/>
  <c r="G304" i="10"/>
  <c r="D305"/>
  <c r="R305" s="1"/>
  <c r="H305"/>
  <c r="E306"/>
  <c r="B307"/>
  <c r="B307" i="11" s="1"/>
  <c r="F307" i="10"/>
  <c r="C308"/>
  <c r="C308" i="11" s="1"/>
  <c r="G308" i="10"/>
  <c r="D309"/>
  <c r="H309"/>
  <c r="E310"/>
  <c r="B311"/>
  <c r="B311" i="11" s="1"/>
  <c r="F311" i="10"/>
  <c r="C312"/>
  <c r="C312" i="11" s="1"/>
  <c r="G312" i="10"/>
  <c r="D313"/>
  <c r="H313"/>
  <c r="E314"/>
  <c r="B315"/>
  <c r="B315" i="11" s="1"/>
  <c r="F315" i="10"/>
  <c r="C316"/>
  <c r="C316" i="11" s="1"/>
  <c r="G316" i="10"/>
  <c r="D317"/>
  <c r="H317"/>
  <c r="E318"/>
  <c r="B319"/>
  <c r="B319" i="11" s="1"/>
  <c r="F319" i="10"/>
  <c r="C320"/>
  <c r="C320" i="11" s="1"/>
  <c r="G320" i="10"/>
  <c r="D321"/>
  <c r="R321" s="1"/>
  <c r="H321"/>
  <c r="E322"/>
  <c r="B323"/>
  <c r="B323" i="11" s="1"/>
  <c r="F323" i="10"/>
  <c r="C324"/>
  <c r="C324" i="11" s="1"/>
  <c r="G324" i="10"/>
  <c r="D325"/>
  <c r="H325"/>
  <c r="E326"/>
  <c r="B327"/>
  <c r="B327" i="11" s="1"/>
  <c r="F327" i="10"/>
  <c r="C328"/>
  <c r="C328" i="11" s="1"/>
  <c r="G328" i="10"/>
  <c r="D329"/>
  <c r="H329"/>
  <c r="E330"/>
  <c r="B331"/>
  <c r="B331" i="11" s="1"/>
  <c r="F331" i="10"/>
  <c r="C332"/>
  <c r="C332" i="11" s="1"/>
  <c r="G332" i="10"/>
  <c r="D333"/>
  <c r="E333"/>
  <c r="B334"/>
  <c r="B334" i="11" s="1"/>
  <c r="F334" i="10"/>
  <c r="C335"/>
  <c r="C335" i="11" s="1"/>
  <c r="G335" i="10"/>
  <c r="D336"/>
  <c r="H336"/>
  <c r="E337"/>
  <c r="B338"/>
  <c r="B338" i="11" s="1"/>
  <c r="F338" i="10"/>
  <c r="C339"/>
  <c r="C339" i="11" s="1"/>
  <c r="G339" i="10"/>
  <c r="D340"/>
  <c r="H340"/>
  <c r="E341"/>
  <c r="B342"/>
  <c r="B342" i="11" s="1"/>
  <c r="F342" i="10"/>
  <c r="C343"/>
  <c r="C343" i="11" s="1"/>
  <c r="G343" i="10"/>
  <c r="D344"/>
  <c r="H344"/>
  <c r="E345"/>
  <c r="B346"/>
  <c r="B346" i="11" s="1"/>
  <c r="F346" i="10"/>
  <c r="C347"/>
  <c r="C347" i="11" s="1"/>
  <c r="G347" i="10"/>
  <c r="D348"/>
  <c r="R348" s="1"/>
  <c r="H348"/>
  <c r="E349"/>
  <c r="B350"/>
  <c r="B350" i="11" s="1"/>
  <c r="F350" i="10"/>
  <c r="C351"/>
  <c r="C351" i="11" s="1"/>
  <c r="G351" i="10"/>
  <c r="D352"/>
  <c r="H352"/>
  <c r="E353"/>
  <c r="B354"/>
  <c r="B354" i="11" s="1"/>
  <c r="F354" i="10"/>
  <c r="C355"/>
  <c r="C355" i="11" s="1"/>
  <c r="G355" i="10"/>
  <c r="D356"/>
  <c r="H356"/>
  <c r="E357"/>
  <c r="B358"/>
  <c r="B358" i="11" s="1"/>
  <c r="F358" i="10"/>
  <c r="C359"/>
  <c r="C359" i="11" s="1"/>
  <c r="G359" i="10"/>
  <c r="D360"/>
  <c r="H360"/>
  <c r="E361"/>
  <c r="B362"/>
  <c r="B362" i="11" s="1"/>
  <c r="F362" i="10"/>
  <c r="C363"/>
  <c r="C363" i="11" s="1"/>
  <c r="G363" i="10"/>
  <c r="D364"/>
  <c r="R364" s="1"/>
  <c r="H364"/>
  <c r="E365"/>
  <c r="B366"/>
  <c r="B366" i="11" s="1"/>
  <c r="F366" i="10"/>
  <c r="C367"/>
  <c r="C367" i="11" s="1"/>
  <c r="G367" i="10"/>
  <c r="D368"/>
  <c r="H368"/>
  <c r="E369"/>
  <c r="B370"/>
  <c r="B370" i="11" s="1"/>
  <c r="F370" i="10"/>
  <c r="C371"/>
  <c r="C371" i="11" s="1"/>
  <c r="G371" i="10"/>
  <c r="D372"/>
  <c r="H372"/>
  <c r="E373"/>
  <c r="B374"/>
  <c r="B374" i="11" s="1"/>
  <c r="F374" i="10"/>
  <c r="C375"/>
  <c r="C375" i="11" s="1"/>
  <c r="G375" i="10"/>
  <c r="D376"/>
  <c r="H376"/>
  <c r="E377"/>
  <c r="B378"/>
  <c r="B378" i="11" s="1"/>
  <c r="F378" i="10"/>
  <c r="C379"/>
  <c r="C379" i="11" s="1"/>
  <c r="G379" i="10"/>
  <c r="D380"/>
  <c r="R380" s="1"/>
  <c r="H380"/>
  <c r="E381"/>
  <c r="B382"/>
  <c r="B382" i="11" s="1"/>
  <c r="F382" i="10"/>
  <c r="C383"/>
  <c r="C383" i="11" s="1"/>
  <c r="G383" i="10"/>
  <c r="D384"/>
  <c r="H384"/>
  <c r="E385"/>
  <c r="B386"/>
  <c r="B386" i="11" s="1"/>
  <c r="F386" i="10"/>
  <c r="C387"/>
  <c r="C387" i="11" s="1"/>
  <c r="G387" i="10"/>
  <c r="D388"/>
  <c r="H388"/>
  <c r="E389"/>
  <c r="B390"/>
  <c r="B390" i="11" s="1"/>
  <c r="F390" i="10"/>
  <c r="C391"/>
  <c r="C391" i="11" s="1"/>
  <c r="G391" i="10"/>
  <c r="D392"/>
  <c r="H392"/>
  <c r="E393"/>
  <c r="B394"/>
  <c r="B394" i="11" s="1"/>
  <c r="F394" i="10"/>
  <c r="C395"/>
  <c r="C395" i="11" s="1"/>
  <c r="G395" i="10"/>
  <c r="D396"/>
  <c r="R396" s="1"/>
  <c r="H396"/>
  <c r="E397"/>
  <c r="B398"/>
  <c r="B398" i="11" s="1"/>
  <c r="F398" i="10"/>
  <c r="C399"/>
  <c r="C399" i="11" s="1"/>
  <c r="G399" i="10"/>
  <c r="D400"/>
  <c r="H400"/>
  <c r="E401"/>
  <c r="B402"/>
  <c r="B402" i="11" s="1"/>
  <c r="F402" i="10"/>
  <c r="C403"/>
  <c r="C403" i="11" s="1"/>
  <c r="G403" i="10"/>
  <c r="D404"/>
  <c r="H404"/>
  <c r="E405"/>
  <c r="B406"/>
  <c r="B406" i="11" s="1"/>
  <c r="F406" i="10"/>
  <c r="C407"/>
  <c r="C407" i="11" s="1"/>
  <c r="G407" i="10"/>
  <c r="D408"/>
  <c r="H408"/>
  <c r="E409"/>
  <c r="B410"/>
  <c r="B410" i="11" s="1"/>
  <c r="F410" i="10"/>
  <c r="C411"/>
  <c r="C411" i="11" s="1"/>
  <c r="G411" i="10"/>
  <c r="D412"/>
  <c r="R412" s="1"/>
  <c r="H412"/>
  <c r="E413"/>
  <c r="B414"/>
  <c r="B414" i="11" s="1"/>
  <c r="F414" i="10"/>
  <c r="C415"/>
  <c r="C415" i="11" s="1"/>
  <c r="G415" i="10"/>
  <c r="D416"/>
  <c r="H416"/>
  <c r="E417"/>
  <c r="B418"/>
  <c r="B418" i="11" s="1"/>
  <c r="F418" i="10"/>
  <c r="C419"/>
  <c r="C419" i="11" s="1"/>
  <c r="G419" i="10"/>
  <c r="D420"/>
  <c r="H420"/>
  <c r="E421"/>
  <c r="B422"/>
  <c r="B422" i="11" s="1"/>
  <c r="F422" i="10"/>
  <c r="C423"/>
  <c r="C423" i="11" s="1"/>
  <c r="G423" i="10"/>
  <c r="D424"/>
  <c r="H424"/>
  <c r="E425"/>
  <c r="B426"/>
  <c r="B426" i="11" s="1"/>
  <c r="F426" i="10"/>
  <c r="C427"/>
  <c r="C427" i="11" s="1"/>
  <c r="G427" i="10"/>
  <c r="D428"/>
  <c r="R428" s="1"/>
  <c r="H428"/>
  <c r="E429"/>
  <c r="B430"/>
  <c r="B430" i="11" s="1"/>
  <c r="F430" i="10"/>
  <c r="C431"/>
  <c r="C431" i="11" s="1"/>
  <c r="G431" i="10"/>
  <c r="D432"/>
  <c r="H432"/>
  <c r="E433"/>
  <c r="B434"/>
  <c r="B434" i="11" s="1"/>
  <c r="F434" i="10"/>
  <c r="C435"/>
  <c r="C435" i="11" s="1"/>
  <c r="G435" i="10"/>
  <c r="D436"/>
  <c r="H436"/>
  <c r="E437"/>
  <c r="B438"/>
  <c r="B438" i="11" s="1"/>
  <c r="F438" i="10"/>
  <c r="C439"/>
  <c r="C439" i="11" s="1"/>
  <c r="G439" i="10"/>
  <c r="D440"/>
  <c r="H440"/>
  <c r="E441"/>
  <c r="B442"/>
  <c r="B442" i="11" s="1"/>
  <c r="F442" i="10"/>
  <c r="C443"/>
  <c r="C443" i="11" s="1"/>
  <c r="G443" i="10"/>
  <c r="D444"/>
  <c r="R444" s="1"/>
  <c r="H444"/>
  <c r="E445"/>
  <c r="B446"/>
  <c r="B446" i="11" s="1"/>
  <c r="F446" i="10"/>
  <c r="C447"/>
  <c r="C447" i="11" s="1"/>
  <c r="G447" i="10"/>
  <c r="D448"/>
  <c r="H448"/>
  <c r="E449"/>
  <c r="B450"/>
  <c r="B450" i="11" s="1"/>
  <c r="F450" i="10"/>
  <c r="C451"/>
  <c r="C451" i="11" s="1"/>
  <c r="G451" i="10"/>
  <c r="D452"/>
  <c r="H452"/>
  <c r="E453"/>
  <c r="B454"/>
  <c r="B454" i="11" s="1"/>
  <c r="F454" i="10"/>
  <c r="C455"/>
  <c r="C455" i="11" s="1"/>
  <c r="G455" i="10"/>
  <c r="D456"/>
  <c r="H456"/>
  <c r="E457"/>
  <c r="B458"/>
  <c r="B458" i="11" s="1"/>
  <c r="F458" i="10"/>
  <c r="C459"/>
  <c r="C459" i="11" s="1"/>
  <c r="G459" i="10"/>
  <c r="D460"/>
  <c r="R460" s="1"/>
  <c r="H460"/>
  <c r="E461"/>
  <c r="B462"/>
  <c r="B462" i="11" s="1"/>
  <c r="F462" i="10"/>
  <c r="C463"/>
  <c r="C463" i="11" s="1"/>
  <c r="G463" i="10"/>
  <c r="D464"/>
  <c r="H464"/>
  <c r="E465"/>
  <c r="B466"/>
  <c r="B466" i="11" s="1"/>
  <c r="F466" i="10"/>
  <c r="C467"/>
  <c r="C467" i="11" s="1"/>
  <c r="G467" i="10"/>
  <c r="D468"/>
  <c r="H468"/>
  <c r="E469"/>
  <c r="B470"/>
  <c r="B470" i="11" s="1"/>
  <c r="G470" i="10"/>
  <c r="D471"/>
  <c r="B472"/>
  <c r="B472" i="11" s="1"/>
  <c r="G472" i="10"/>
  <c r="D474"/>
  <c r="B475"/>
  <c r="B475" i="11" s="1"/>
  <c r="G475" i="10"/>
  <c r="D476"/>
  <c r="B477"/>
  <c r="B477" i="11" s="1"/>
  <c r="G477" i="10"/>
  <c r="D478"/>
  <c r="B479"/>
  <c r="B479" i="11" s="1"/>
  <c r="F479" i="10"/>
  <c r="C480"/>
  <c r="C480" i="11" s="1"/>
  <c r="H480" i="10"/>
  <c r="E481"/>
  <c r="Q57"/>
  <c r="H333"/>
  <c r="E334"/>
  <c r="B335"/>
  <c r="B335" i="11" s="1"/>
  <c r="F335" i="10"/>
  <c r="C336"/>
  <c r="C336" i="11" s="1"/>
  <c r="G336" i="10"/>
  <c r="D337"/>
  <c r="H337"/>
  <c r="E338"/>
  <c r="B339"/>
  <c r="B339" i="11" s="1"/>
  <c r="F339" i="10"/>
  <c r="C340"/>
  <c r="C340" i="11" s="1"/>
  <c r="G340" i="10"/>
  <c r="D341"/>
  <c r="R341" s="1"/>
  <c r="H341"/>
  <c r="E342"/>
  <c r="B343"/>
  <c r="B343" i="11" s="1"/>
  <c r="F343" i="10"/>
  <c r="C344"/>
  <c r="C344" i="11" s="1"/>
  <c r="G344" i="10"/>
  <c r="D345"/>
  <c r="H345"/>
  <c r="E346"/>
  <c r="B347"/>
  <c r="B347" i="11" s="1"/>
  <c r="F347" i="10"/>
  <c r="C348"/>
  <c r="C348" i="11" s="1"/>
  <c r="G348" i="10"/>
  <c r="D349"/>
  <c r="H349"/>
  <c r="E350"/>
  <c r="B351"/>
  <c r="B351" i="11" s="1"/>
  <c r="F351" i="10"/>
  <c r="C352"/>
  <c r="C352" i="11" s="1"/>
  <c r="G352" i="10"/>
  <c r="D353"/>
  <c r="H353"/>
  <c r="E354"/>
  <c r="B355"/>
  <c r="B355" i="11" s="1"/>
  <c r="F355" i="10"/>
  <c r="C356"/>
  <c r="C356" i="11" s="1"/>
  <c r="G356" i="10"/>
  <c r="D357"/>
  <c r="R357" s="1"/>
  <c r="H357"/>
  <c r="E358"/>
  <c r="B359"/>
  <c r="B359" i="11" s="1"/>
  <c r="F359" i="10"/>
  <c r="C360"/>
  <c r="C360" i="11" s="1"/>
  <c r="G360" i="10"/>
  <c r="D361"/>
  <c r="H361"/>
  <c r="E362"/>
  <c r="B363"/>
  <c r="B363" i="11" s="1"/>
  <c r="F363" i="10"/>
  <c r="C364"/>
  <c r="C364" i="11" s="1"/>
  <c r="G364" i="10"/>
  <c r="D365"/>
  <c r="H365"/>
  <c r="E366"/>
  <c r="B367"/>
  <c r="B367" i="11" s="1"/>
  <c r="F367" i="10"/>
  <c r="C368"/>
  <c r="C368" i="11" s="1"/>
  <c r="G368" i="10"/>
  <c r="D369"/>
  <c r="H369"/>
  <c r="E370"/>
  <c r="B371"/>
  <c r="B371" i="11" s="1"/>
  <c r="F371" i="10"/>
  <c r="C372"/>
  <c r="C372" i="11" s="1"/>
  <c r="G372" i="10"/>
  <c r="D373"/>
  <c r="R373" s="1"/>
  <c r="H373"/>
  <c r="E374"/>
  <c r="B375"/>
  <c r="B375" i="11" s="1"/>
  <c r="F375" i="10"/>
  <c r="C376"/>
  <c r="C376" i="11" s="1"/>
  <c r="G376" i="10"/>
  <c r="D377"/>
  <c r="H377"/>
  <c r="E378"/>
  <c r="B379"/>
  <c r="B379" i="11" s="1"/>
  <c r="F379" i="10"/>
  <c r="C380"/>
  <c r="C380" i="11" s="1"/>
  <c r="G380" i="10"/>
  <c r="D381"/>
  <c r="H381"/>
  <c r="E382"/>
  <c r="B383"/>
  <c r="B383" i="11" s="1"/>
  <c r="F383" i="10"/>
  <c r="C384"/>
  <c r="C384" i="11" s="1"/>
  <c r="G384" i="10"/>
  <c r="D385"/>
  <c r="H385"/>
  <c r="E386"/>
  <c r="B387"/>
  <c r="B387" i="11" s="1"/>
  <c r="F387" i="10"/>
  <c r="C388"/>
  <c r="C388" i="11" s="1"/>
  <c r="G388" i="10"/>
  <c r="D389"/>
  <c r="R389" s="1"/>
  <c r="H389"/>
  <c r="E390"/>
  <c r="B391"/>
  <c r="B391" i="11" s="1"/>
  <c r="F391" i="10"/>
  <c r="C392"/>
  <c r="C392" i="11" s="1"/>
  <c r="G392" i="10"/>
  <c r="D393"/>
  <c r="H393"/>
  <c r="E394"/>
  <c r="B395"/>
  <c r="B395" i="11" s="1"/>
  <c r="F395" i="10"/>
  <c r="C396"/>
  <c r="C396" i="11" s="1"/>
  <c r="G396" i="10"/>
  <c r="D397"/>
  <c r="H397"/>
  <c r="E398"/>
  <c r="B399"/>
  <c r="B399" i="11" s="1"/>
  <c r="F399" i="10"/>
  <c r="C400"/>
  <c r="C400" i="11" s="1"/>
  <c r="G400" i="10"/>
  <c r="D401"/>
  <c r="H401"/>
  <c r="E402"/>
  <c r="B403"/>
  <c r="B403" i="11" s="1"/>
  <c r="F403" i="10"/>
  <c r="C404"/>
  <c r="C404" i="11" s="1"/>
  <c r="G404" i="10"/>
  <c r="D405"/>
  <c r="R405" s="1"/>
  <c r="H405"/>
  <c r="E406"/>
  <c r="B407"/>
  <c r="B407" i="11" s="1"/>
  <c r="F407" i="10"/>
  <c r="C408"/>
  <c r="C408" i="11" s="1"/>
  <c r="G408" i="10"/>
  <c r="D409"/>
  <c r="H409"/>
  <c r="E410"/>
  <c r="B411"/>
  <c r="B411" i="11" s="1"/>
  <c r="F411" i="10"/>
  <c r="C412"/>
  <c r="C412" i="11" s="1"/>
  <c r="G412" i="10"/>
  <c r="D413"/>
  <c r="H413"/>
  <c r="E414"/>
  <c r="B415"/>
  <c r="B415" i="11" s="1"/>
  <c r="F415" i="10"/>
  <c r="C416"/>
  <c r="C416" i="11" s="1"/>
  <c r="G416" i="10"/>
  <c r="D417"/>
  <c r="H417"/>
  <c r="E418"/>
  <c r="B419"/>
  <c r="B419" i="11" s="1"/>
  <c r="F419" i="10"/>
  <c r="C420"/>
  <c r="C420" i="11" s="1"/>
  <c r="G420" i="10"/>
  <c r="D421"/>
  <c r="R421" s="1"/>
  <c r="H421"/>
  <c r="E422"/>
  <c r="B423"/>
  <c r="B423" i="11" s="1"/>
  <c r="F423" i="10"/>
  <c r="C424"/>
  <c r="C424" i="11" s="1"/>
  <c r="G424" i="10"/>
  <c r="D425"/>
  <c r="H425"/>
  <c r="E426"/>
  <c r="B427"/>
  <c r="B427" i="11" s="1"/>
  <c r="F427" i="10"/>
  <c r="C428"/>
  <c r="C428" i="11" s="1"/>
  <c r="G428" i="10"/>
  <c r="D429"/>
  <c r="H429"/>
  <c r="E430"/>
  <c r="B431"/>
  <c r="B431" i="11" s="1"/>
  <c r="F431" i="10"/>
  <c r="C432"/>
  <c r="C432" i="11" s="1"/>
  <c r="G432" i="10"/>
  <c r="D433"/>
  <c r="H433"/>
  <c r="E434"/>
  <c r="B435"/>
  <c r="B435" i="11" s="1"/>
  <c r="F435" i="10"/>
  <c r="C436"/>
  <c r="C436" i="11" s="1"/>
  <c r="G436" i="10"/>
  <c r="D437"/>
  <c r="R437" s="1"/>
  <c r="H437"/>
  <c r="E438"/>
  <c r="B439"/>
  <c r="B439" i="11" s="1"/>
  <c r="F439" i="10"/>
  <c r="C440"/>
  <c r="C440" i="11" s="1"/>
  <c r="G440" i="10"/>
  <c r="D441"/>
  <c r="H441"/>
  <c r="E442"/>
  <c r="B443"/>
  <c r="B443" i="11" s="1"/>
  <c r="F443" i="10"/>
  <c r="C444"/>
  <c r="C444" i="11" s="1"/>
  <c r="G444" i="10"/>
  <c r="D445"/>
  <c r="H445"/>
  <c r="E446"/>
  <c r="B447"/>
  <c r="B447" i="11" s="1"/>
  <c r="F447" i="10"/>
  <c r="C448"/>
  <c r="C448" i="11" s="1"/>
  <c r="G448" i="10"/>
  <c r="D449"/>
  <c r="H449"/>
  <c r="E450"/>
  <c r="B451"/>
  <c r="B451" i="11" s="1"/>
  <c r="F451" i="10"/>
  <c r="C452"/>
  <c r="C452" i="11" s="1"/>
  <c r="G452" i="10"/>
  <c r="D453"/>
  <c r="R453" s="1"/>
  <c r="H453"/>
  <c r="E454"/>
  <c r="B455"/>
  <c r="B455" i="11" s="1"/>
  <c r="F455" i="10"/>
  <c r="C456"/>
  <c r="C456" i="11" s="1"/>
  <c r="G456" i="10"/>
  <c r="D457"/>
  <c r="H457"/>
  <c r="E458"/>
  <c r="B459"/>
  <c r="B459" i="11" s="1"/>
  <c r="F459" i="10"/>
  <c r="C460"/>
  <c r="C460" i="11" s="1"/>
  <c r="G460" i="10"/>
  <c r="D461"/>
  <c r="H461"/>
  <c r="E462"/>
  <c r="B463"/>
  <c r="B463" i="11" s="1"/>
  <c r="F463" i="10"/>
  <c r="C464"/>
  <c r="C464" i="11" s="1"/>
  <c r="G464" i="10"/>
  <c r="D465"/>
  <c r="H465"/>
  <c r="E466"/>
  <c r="B467"/>
  <c r="B467" i="11" s="1"/>
  <c r="F467" i="10"/>
  <c r="C468"/>
  <c r="C468" i="11" s="1"/>
  <c r="G468" i="10"/>
  <c r="D469"/>
  <c r="R469" s="1"/>
  <c r="H469"/>
  <c r="F470"/>
  <c r="C471"/>
  <c r="C471" i="11" s="1"/>
  <c r="H471" i="10"/>
  <c r="F472"/>
  <c r="C474"/>
  <c r="C474" i="11" s="1"/>
  <c r="H474" i="10"/>
  <c r="F475"/>
  <c r="C476"/>
  <c r="C476" i="11" s="1"/>
  <c r="H476" i="10"/>
  <c r="F477"/>
  <c r="C478"/>
  <c r="C478" i="11" s="1"/>
  <c r="H478" i="10"/>
  <c r="E479"/>
  <c r="B480"/>
  <c r="B480" i="11" s="1"/>
  <c r="G480" i="10"/>
  <c r="D481"/>
  <c r="H481"/>
  <c r="H334"/>
  <c r="E335"/>
  <c r="B336"/>
  <c r="B336" i="11" s="1"/>
  <c r="F336" i="10"/>
  <c r="C337"/>
  <c r="C337" i="11" s="1"/>
  <c r="G337" i="10"/>
  <c r="D338"/>
  <c r="H338"/>
  <c r="E339"/>
  <c r="B340"/>
  <c r="B340" i="11" s="1"/>
  <c r="F340" i="10"/>
  <c r="C341"/>
  <c r="C341" i="11" s="1"/>
  <c r="G341" i="10"/>
  <c r="D342"/>
  <c r="H342"/>
  <c r="E343"/>
  <c r="B344"/>
  <c r="F344"/>
  <c r="C345"/>
  <c r="C345" i="11" s="1"/>
  <c r="G345" i="10"/>
  <c r="D346"/>
  <c r="R346" s="1"/>
  <c r="H346"/>
  <c r="E347"/>
  <c r="B348"/>
  <c r="B348" i="11" s="1"/>
  <c r="F348" i="10"/>
  <c r="C349"/>
  <c r="C349" i="11" s="1"/>
  <c r="G349" i="10"/>
  <c r="D350"/>
  <c r="H350"/>
  <c r="E351"/>
  <c r="B352"/>
  <c r="B352" i="11" s="1"/>
  <c r="F352" i="10"/>
  <c r="C353"/>
  <c r="C353" i="11" s="1"/>
  <c r="G353" i="10"/>
  <c r="D354"/>
  <c r="H354"/>
  <c r="E355"/>
  <c r="B356"/>
  <c r="F356"/>
  <c r="C357"/>
  <c r="C357" i="11" s="1"/>
  <c r="G357" i="10"/>
  <c r="D358"/>
  <c r="R358" s="1"/>
  <c r="H358"/>
  <c r="E359"/>
  <c r="B360"/>
  <c r="B360" i="11" s="1"/>
  <c r="F360" i="10"/>
  <c r="C361"/>
  <c r="C361" i="11" s="1"/>
  <c r="G361" i="10"/>
  <c r="D362"/>
  <c r="H362"/>
  <c r="E363"/>
  <c r="B364"/>
  <c r="B364" i="11" s="1"/>
  <c r="F364" i="10"/>
  <c r="C365"/>
  <c r="C365" i="11" s="1"/>
  <c r="G365" i="10"/>
  <c r="D366"/>
  <c r="H366"/>
  <c r="E367"/>
  <c r="B368"/>
  <c r="F368"/>
  <c r="C369"/>
  <c r="C369" i="11" s="1"/>
  <c r="G369" i="10"/>
  <c r="D370"/>
  <c r="H370"/>
  <c r="E371"/>
  <c r="B372"/>
  <c r="B372" i="11" s="1"/>
  <c r="F372" i="10"/>
  <c r="C373"/>
  <c r="C373" i="11" s="1"/>
  <c r="G373" i="10"/>
  <c r="D374"/>
  <c r="R374" s="1"/>
  <c r="H374"/>
  <c r="E375"/>
  <c r="B376"/>
  <c r="B376" i="11" s="1"/>
  <c r="F376" i="10"/>
  <c r="C377"/>
  <c r="C377" i="11" s="1"/>
  <c r="G377" i="10"/>
  <c r="D378"/>
  <c r="H378"/>
  <c r="E379"/>
  <c r="B380"/>
  <c r="F380"/>
  <c r="C381"/>
  <c r="C381" i="11" s="1"/>
  <c r="G381" i="10"/>
  <c r="D382"/>
  <c r="H382"/>
  <c r="E383"/>
  <c r="B384"/>
  <c r="B384" i="11" s="1"/>
  <c r="F384" i="10"/>
  <c r="C385"/>
  <c r="C385" i="11" s="1"/>
  <c r="G385" i="10"/>
  <c r="D386"/>
  <c r="H386"/>
  <c r="E387"/>
  <c r="B388"/>
  <c r="B388" i="11" s="1"/>
  <c r="F388" i="10"/>
  <c r="C389"/>
  <c r="C389" i="11" s="1"/>
  <c r="G389" i="10"/>
  <c r="D390"/>
  <c r="R390" s="1"/>
  <c r="H390"/>
  <c r="E391"/>
  <c r="B392"/>
  <c r="F392"/>
  <c r="C393"/>
  <c r="C393" i="11" s="1"/>
  <c r="G393" i="10"/>
  <c r="D394"/>
  <c r="H394"/>
  <c r="E395"/>
  <c r="B396"/>
  <c r="B396" i="11" s="1"/>
  <c r="F396" i="10"/>
  <c r="C397"/>
  <c r="C397" i="11" s="1"/>
  <c r="G397" i="10"/>
  <c r="D398"/>
  <c r="H398"/>
  <c r="E399"/>
  <c r="B400"/>
  <c r="B400" i="11" s="1"/>
  <c r="F400" i="10"/>
  <c r="C401"/>
  <c r="C401" i="11" s="1"/>
  <c r="G401" i="10"/>
  <c r="D402"/>
  <c r="H402"/>
  <c r="E403"/>
  <c r="B404"/>
  <c r="F404"/>
  <c r="C405"/>
  <c r="C405" i="11" s="1"/>
  <c r="G405" i="10"/>
  <c r="D406"/>
  <c r="R406" s="1"/>
  <c r="H406"/>
  <c r="E407"/>
  <c r="B408"/>
  <c r="B408" i="11" s="1"/>
  <c r="F408" i="10"/>
  <c r="C409"/>
  <c r="C409" i="11" s="1"/>
  <c r="G409" i="10"/>
  <c r="D410"/>
  <c r="H410"/>
  <c r="E411"/>
  <c r="B412"/>
  <c r="B412" i="11" s="1"/>
  <c r="F412" i="10"/>
  <c r="C413"/>
  <c r="C413" i="11" s="1"/>
  <c r="G413" i="10"/>
  <c r="D414"/>
  <c r="H414"/>
  <c r="E415"/>
  <c r="B416"/>
  <c r="F416"/>
  <c r="C417"/>
  <c r="C417" i="11" s="1"/>
  <c r="G417" i="10"/>
  <c r="D418"/>
  <c r="H418"/>
  <c r="E419"/>
  <c r="B420"/>
  <c r="B420" i="11" s="1"/>
  <c r="F420" i="10"/>
  <c r="C421"/>
  <c r="C421" i="11" s="1"/>
  <c r="G421" i="10"/>
  <c r="D422"/>
  <c r="R422" s="1"/>
  <c r="H422"/>
  <c r="E423"/>
  <c r="B424"/>
  <c r="B424" i="11" s="1"/>
  <c r="F424" i="10"/>
  <c r="C425"/>
  <c r="C425" i="11" s="1"/>
  <c r="G425" i="10"/>
  <c r="D426"/>
  <c r="H426"/>
  <c r="E427"/>
  <c r="B428"/>
  <c r="F428"/>
  <c r="C429"/>
  <c r="C429" i="11" s="1"/>
  <c r="G429" i="10"/>
  <c r="D430"/>
  <c r="H430"/>
  <c r="E431"/>
  <c r="B432"/>
  <c r="B432" i="11" s="1"/>
  <c r="F432" i="10"/>
  <c r="C433"/>
  <c r="C433" i="11" s="1"/>
  <c r="G433" i="10"/>
  <c r="D434"/>
  <c r="H434"/>
  <c r="E435"/>
  <c r="B436"/>
  <c r="B436" i="11" s="1"/>
  <c r="F436" i="10"/>
  <c r="C437"/>
  <c r="C437" i="11" s="1"/>
  <c r="G437" i="10"/>
  <c r="D438"/>
  <c r="R438" s="1"/>
  <c r="H438"/>
  <c r="E439"/>
  <c r="B440"/>
  <c r="F440"/>
  <c r="C441"/>
  <c r="C441" i="11" s="1"/>
  <c r="G441" i="10"/>
  <c r="D442"/>
  <c r="H442"/>
  <c r="E443"/>
  <c r="B444"/>
  <c r="B444" i="11" s="1"/>
  <c r="F444" i="10"/>
  <c r="C445"/>
  <c r="C445" i="11" s="1"/>
  <c r="G445" i="10"/>
  <c r="D446"/>
  <c r="H446"/>
  <c r="E447"/>
  <c r="B448"/>
  <c r="B448" i="11" s="1"/>
  <c r="F448" i="10"/>
  <c r="C449"/>
  <c r="C449" i="11" s="1"/>
  <c r="G449" i="10"/>
  <c r="D450"/>
  <c r="H450"/>
  <c r="E451"/>
  <c r="B452"/>
  <c r="F452"/>
  <c r="C453"/>
  <c r="C453" i="11" s="1"/>
  <c r="G453" i="10"/>
  <c r="D454"/>
  <c r="R454" s="1"/>
  <c r="H454"/>
  <c r="E455"/>
  <c r="B456"/>
  <c r="B456" i="11" s="1"/>
  <c r="F456" i="10"/>
  <c r="C457"/>
  <c r="C457" i="11" s="1"/>
  <c r="G457" i="10"/>
  <c r="D458"/>
  <c r="H458"/>
  <c r="E459"/>
  <c r="B460"/>
  <c r="B460" i="11" s="1"/>
  <c r="F460" i="10"/>
  <c r="C461"/>
  <c r="C461" i="11" s="1"/>
  <c r="G461" i="10"/>
  <c r="D462"/>
  <c r="H462"/>
  <c r="E463"/>
  <c r="B464"/>
  <c r="F464"/>
  <c r="C465"/>
  <c r="C465" i="11" s="1"/>
  <c r="G465" i="10"/>
  <c r="D466"/>
  <c r="H466"/>
  <c r="E467"/>
  <c r="B468"/>
  <c r="B468" i="11" s="1"/>
  <c r="F468" i="10"/>
  <c r="C469"/>
  <c r="C469" i="11" s="1"/>
  <c r="G469" i="10"/>
  <c r="D470"/>
  <c r="R470" s="1"/>
  <c r="B471"/>
  <c r="B471" i="11" s="1"/>
  <c r="G471" i="10"/>
  <c r="D472"/>
  <c r="B474"/>
  <c r="B474" i="11" s="1"/>
  <c r="G474" i="10"/>
  <c r="D475"/>
  <c r="B476"/>
  <c r="G476"/>
  <c r="R476" s="1"/>
  <c r="D477"/>
  <c r="B478"/>
  <c r="B478" i="11" s="1"/>
  <c r="G478" i="10"/>
  <c r="D479"/>
  <c r="R479" s="1"/>
  <c r="H479"/>
  <c r="F480"/>
  <c r="C481"/>
  <c r="C481" i="11" s="1"/>
  <c r="G481" i="10"/>
  <c r="Q7"/>
  <c r="Q149"/>
  <c r="Q153"/>
  <c r="Q157"/>
  <c r="Q230"/>
  <c r="Q234"/>
  <c r="Q238"/>
  <c r="Q228"/>
  <c r="Q232"/>
  <c r="Q236"/>
  <c r="Q379"/>
  <c r="Q347"/>
  <c r="Q239"/>
  <c r="AA10375" i="8"/>
  <c r="AA10423"/>
  <c r="AA10471"/>
  <c r="AA10399"/>
  <c r="AA10447"/>
  <c r="AA10495"/>
  <c r="Q439" i="10"/>
  <c r="Q291"/>
  <c r="Q448"/>
  <c r="Q444"/>
  <c r="R275"/>
  <c r="R279"/>
  <c r="R283"/>
  <c r="R287"/>
  <c r="R291"/>
  <c r="R299"/>
  <c r="R307"/>
  <c r="R311"/>
  <c r="R315"/>
  <c r="R323"/>
  <c r="R327"/>
  <c r="R331"/>
  <c r="R339"/>
  <c r="R343"/>
  <c r="R347"/>
  <c r="R280"/>
  <c r="R284"/>
  <c r="R288"/>
  <c r="R296"/>
  <c r="R300"/>
  <c r="R304"/>
  <c r="R312"/>
  <c r="R316"/>
  <c r="R328"/>
  <c r="R332"/>
  <c r="R336"/>
  <c r="R340"/>
  <c r="R344"/>
  <c r="R277"/>
  <c r="R281"/>
  <c r="R285"/>
  <c r="R293"/>
  <c r="R297"/>
  <c r="R301"/>
  <c r="R309"/>
  <c r="R313"/>
  <c r="R325"/>
  <c r="R329"/>
  <c r="R333"/>
  <c r="R337"/>
  <c r="R345"/>
  <c r="R349"/>
  <c r="Q442"/>
  <c r="Q405"/>
  <c r="Q317"/>
  <c r="R278"/>
  <c r="R286"/>
  <c r="R290"/>
  <c r="R294"/>
  <c r="R302"/>
  <c r="R306"/>
  <c r="R310"/>
  <c r="R322"/>
  <c r="R326"/>
  <c r="R334"/>
  <c r="R338"/>
  <c r="R342"/>
  <c r="Q440"/>
  <c r="Q58"/>
  <c r="Q70"/>
  <c r="Q74"/>
  <c r="Q78"/>
  <c r="Q82"/>
  <c r="Q86"/>
  <c r="Q98"/>
  <c r="Q102"/>
  <c r="Q114"/>
  <c r="Q122"/>
  <c r="Q126"/>
  <c r="Q130"/>
  <c r="Q142"/>
  <c r="Q146"/>
  <c r="Q150"/>
  <c r="Q154"/>
  <c r="Q158"/>
  <c r="Q162"/>
  <c r="Q166"/>
  <c r="Q170"/>
  <c r="Q174"/>
  <c r="Q178"/>
  <c r="Q231"/>
  <c r="Q235"/>
  <c r="Q436"/>
  <c r="Q432"/>
  <c r="Q428"/>
  <c r="Q424"/>
  <c r="Q420"/>
  <c r="Q416"/>
  <c r="Q412"/>
  <c r="Q408"/>
  <c r="Q404"/>
  <c r="Q400"/>
  <c r="Q396"/>
  <c r="Q392"/>
  <c r="Q388"/>
  <c r="Q384"/>
  <c r="Q380"/>
  <c r="Q376"/>
  <c r="Q372"/>
  <c r="Q368"/>
  <c r="Q364"/>
  <c r="Q360"/>
  <c r="Q356"/>
  <c r="Q352"/>
  <c r="Q348"/>
  <c r="Q344"/>
  <c r="Q340"/>
  <c r="Q336"/>
  <c r="Q332"/>
  <c r="Q328"/>
  <c r="Q324"/>
  <c r="Q320"/>
  <c r="Q316"/>
  <c r="R43"/>
  <c r="R267"/>
  <c r="R271"/>
  <c r="Q435"/>
  <c r="Q431"/>
  <c r="Q427"/>
  <c r="Q423"/>
  <c r="Q419"/>
  <c r="Q415"/>
  <c r="Q411"/>
  <c r="Q407"/>
  <c r="Q403"/>
  <c r="Q399"/>
  <c r="Q395"/>
  <c r="Q391"/>
  <c r="Q387"/>
  <c r="Q383"/>
  <c r="Q375"/>
  <c r="Q371"/>
  <c r="Q367"/>
  <c r="Q363"/>
  <c r="Q359"/>
  <c r="Q355"/>
  <c r="Q351"/>
  <c r="Q343"/>
  <c r="Q339"/>
  <c r="Q335"/>
  <c r="Q331"/>
  <c r="Q327"/>
  <c r="Q323"/>
  <c r="Q319"/>
  <c r="Q315"/>
  <c r="R200"/>
  <c r="R204"/>
  <c r="R208"/>
  <c r="R216"/>
  <c r="R264"/>
  <c r="R268"/>
  <c r="R272"/>
  <c r="R352"/>
  <c r="R356"/>
  <c r="R360"/>
  <c r="R368"/>
  <c r="R372"/>
  <c r="R376"/>
  <c r="R384"/>
  <c r="R388"/>
  <c r="R392"/>
  <c r="R400"/>
  <c r="R404"/>
  <c r="R408"/>
  <c r="R416"/>
  <c r="R420"/>
  <c r="R424"/>
  <c r="R432"/>
  <c r="R436"/>
  <c r="R440"/>
  <c r="R448"/>
  <c r="R452"/>
  <c r="R456"/>
  <c r="R464"/>
  <c r="R468"/>
  <c r="Q164"/>
  <c r="Q168"/>
  <c r="Q172"/>
  <c r="Q176"/>
  <c r="Q180"/>
  <c r="Q229"/>
  <c r="Q233"/>
  <c r="Q237"/>
  <c r="Q434"/>
  <c r="Q430"/>
  <c r="Q426"/>
  <c r="Q422"/>
  <c r="Q418"/>
  <c r="Q414"/>
  <c r="Q410"/>
  <c r="Q406"/>
  <c r="Q402"/>
  <c r="Q398"/>
  <c r="Q394"/>
  <c r="Q390"/>
  <c r="Q386"/>
  <c r="Q382"/>
  <c r="Q378"/>
  <c r="Q374"/>
  <c r="Q370"/>
  <c r="Q366"/>
  <c r="Q362"/>
  <c r="Q358"/>
  <c r="Q354"/>
  <c r="Q350"/>
  <c r="Q346"/>
  <c r="Q342"/>
  <c r="Q338"/>
  <c r="Q334"/>
  <c r="Q330"/>
  <c r="Q326"/>
  <c r="Q322"/>
  <c r="Q318"/>
  <c r="Q314"/>
  <c r="R93"/>
  <c r="R185"/>
  <c r="R189"/>
  <c r="R193"/>
  <c r="R265"/>
  <c r="R269"/>
  <c r="Q433"/>
  <c r="Q429"/>
  <c r="Q425"/>
  <c r="Q421"/>
  <c r="Q417"/>
  <c r="Q413"/>
  <c r="Q409"/>
  <c r="Q401"/>
  <c r="Q397"/>
  <c r="Q393"/>
  <c r="Q389"/>
  <c r="Q385"/>
  <c r="Q381"/>
  <c r="Q377"/>
  <c r="Q373"/>
  <c r="Q369"/>
  <c r="Q365"/>
  <c r="Q361"/>
  <c r="Q357"/>
  <c r="Q353"/>
  <c r="Q349"/>
  <c r="Q345"/>
  <c r="Q341"/>
  <c r="Q337"/>
  <c r="Q333"/>
  <c r="Q329"/>
  <c r="Q325"/>
  <c r="Q321"/>
  <c r="R106"/>
  <c r="R110"/>
  <c r="R114"/>
  <c r="R118"/>
  <c r="R122"/>
  <c r="R134"/>
  <c r="R138"/>
  <c r="R150"/>
  <c r="R162"/>
  <c r="R166"/>
  <c r="R178"/>
  <c r="R182"/>
  <c r="R186"/>
  <c r="R190"/>
  <c r="R194"/>
  <c r="R198"/>
  <c r="R202"/>
  <c r="R206"/>
  <c r="R210"/>
  <c r="R214"/>
  <c r="R266"/>
  <c r="R270"/>
  <c r="R274"/>
  <c r="R350"/>
  <c r="R354"/>
  <c r="R362"/>
  <c r="R366"/>
  <c r="R370"/>
  <c r="R378"/>
  <c r="R382"/>
  <c r="R386"/>
  <c r="R394"/>
  <c r="R398"/>
  <c r="R402"/>
  <c r="R410"/>
  <c r="R414"/>
  <c r="R418"/>
  <c r="R426"/>
  <c r="R430"/>
  <c r="R434"/>
  <c r="R442"/>
  <c r="R446"/>
  <c r="R450"/>
  <c r="R458"/>
  <c r="R462"/>
  <c r="R466"/>
  <c r="Q310"/>
  <c r="Q306"/>
  <c r="Q302"/>
  <c r="Q294"/>
  <c r="Q290"/>
  <c r="Q286"/>
  <c r="Q278"/>
  <c r="Q274"/>
  <c r="Q270"/>
  <c r="Q266"/>
  <c r="Q262"/>
  <c r="Q258"/>
  <c r="Q254"/>
  <c r="Q250"/>
  <c r="Q246"/>
  <c r="Q242"/>
  <c r="R353"/>
  <c r="R361"/>
  <c r="R365"/>
  <c r="R369"/>
  <c r="R377"/>
  <c r="R381"/>
  <c r="R385"/>
  <c r="R393"/>
  <c r="R397"/>
  <c r="R401"/>
  <c r="R409"/>
  <c r="R413"/>
  <c r="R417"/>
  <c r="R425"/>
  <c r="R429"/>
  <c r="R433"/>
  <c r="R441"/>
  <c r="R445"/>
  <c r="R449"/>
  <c r="R457"/>
  <c r="R461"/>
  <c r="R465"/>
  <c r="R472"/>
  <c r="Q437"/>
  <c r="Q441"/>
  <c r="Q445"/>
  <c r="Q449"/>
  <c r="Q313"/>
  <c r="Q309"/>
  <c r="Q305"/>
  <c r="Q301"/>
  <c r="Q297"/>
  <c r="Q293"/>
  <c r="Q289"/>
  <c r="Q285"/>
  <c r="Q277"/>
  <c r="Q273"/>
  <c r="Q269"/>
  <c r="Q265"/>
  <c r="Q261"/>
  <c r="Q257"/>
  <c r="Q253"/>
  <c r="Q249"/>
  <c r="Q245"/>
  <c r="Q241"/>
  <c r="Q298"/>
  <c r="Q446"/>
  <c r="Q312"/>
  <c r="Q308"/>
  <c r="Q304"/>
  <c r="Q300"/>
  <c r="Q296"/>
  <c r="Q292"/>
  <c r="Q288"/>
  <c r="Q280"/>
  <c r="Q276"/>
  <c r="Q272"/>
  <c r="Q268"/>
  <c r="Q264"/>
  <c r="Q260"/>
  <c r="Q256"/>
  <c r="Q252"/>
  <c r="Q248"/>
  <c r="Q244"/>
  <c r="Q240"/>
  <c r="R355"/>
  <c r="R363"/>
  <c r="R367"/>
  <c r="R371"/>
  <c r="R375"/>
  <c r="R383"/>
  <c r="R387"/>
  <c r="R391"/>
  <c r="R395"/>
  <c r="R399"/>
  <c r="R403"/>
  <c r="R407"/>
  <c r="R411"/>
  <c r="R415"/>
  <c r="R419"/>
  <c r="R423"/>
  <c r="R431"/>
  <c r="R435"/>
  <c r="R439"/>
  <c r="R443"/>
  <c r="R447"/>
  <c r="R451"/>
  <c r="R455"/>
  <c r="R459"/>
  <c r="R463"/>
  <c r="R467"/>
  <c r="R473"/>
  <c r="R475"/>
  <c r="Q443"/>
  <c r="Q447"/>
  <c r="Q311"/>
  <c r="Q307"/>
  <c r="Q303"/>
  <c r="Q299"/>
  <c r="Q295"/>
  <c r="Q287"/>
  <c r="Q279"/>
  <c r="Q275"/>
  <c r="Q271"/>
  <c r="Q267"/>
  <c r="Q263"/>
  <c r="Q259"/>
  <c r="Q255"/>
  <c r="Q251"/>
  <c r="Q247"/>
  <c r="Q243"/>
  <c r="R471"/>
  <c r="M438"/>
  <c r="AA10327" i="8"/>
  <c r="AA10303"/>
  <c r="AA103"/>
  <c r="AA199"/>
  <c r="AA295"/>
  <c r="AA391"/>
  <c r="AA679"/>
  <c r="AA775"/>
  <c r="AA1351"/>
  <c r="AA1447"/>
  <c r="AA1543"/>
  <c r="AA1639"/>
  <c r="AA1735"/>
  <c r="AA1831"/>
  <c r="AA1927"/>
  <c r="AA2023"/>
  <c r="AA2119"/>
  <c r="AA2311"/>
  <c r="AA2407"/>
  <c r="AA2503"/>
  <c r="AA2599"/>
  <c r="AA2695"/>
  <c r="AA2791"/>
  <c r="AA2887"/>
  <c r="AA2983"/>
  <c r="AA3079"/>
  <c r="AA3175"/>
  <c r="AA3271"/>
  <c r="AA3367"/>
  <c r="AA3463"/>
  <c r="AA3559"/>
  <c r="AA3655"/>
  <c r="AA3751"/>
  <c r="AA6655"/>
  <c r="AA55"/>
  <c r="AA151"/>
  <c r="AA247"/>
  <c r="AA343"/>
  <c r="AA439"/>
  <c r="AA535"/>
  <c r="AA631"/>
  <c r="AA727"/>
  <c r="AA823"/>
  <c r="AA1303"/>
  <c r="AA1687"/>
  <c r="AA1783"/>
  <c r="AA1879"/>
  <c r="AA3031"/>
  <c r="AA3223"/>
  <c r="AA3703"/>
  <c r="AA3799"/>
  <c r="AA3895"/>
  <c r="AA3991"/>
  <c r="AA4087"/>
  <c r="AA4183"/>
  <c r="AA6607"/>
  <c r="AA79"/>
  <c r="AA175"/>
  <c r="AA271"/>
  <c r="AA463"/>
  <c r="AA559"/>
  <c r="AA655"/>
  <c r="AA751"/>
  <c r="AA847"/>
  <c r="AA943"/>
  <c r="AA1039"/>
  <c r="AA1999"/>
  <c r="AA2095"/>
  <c r="AA2383"/>
  <c r="AA2479"/>
  <c r="AA2671"/>
  <c r="AA6583"/>
  <c r="AA367"/>
  <c r="AA1327"/>
  <c r="AA1423"/>
  <c r="M227" i="10"/>
  <c r="AA487" i="8"/>
  <c r="AA871"/>
  <c r="AA967"/>
  <c r="AA1063"/>
  <c r="AA1159"/>
  <c r="N281" i="10"/>
  <c r="N282"/>
  <c r="N283"/>
  <c r="N284"/>
  <c r="AA1951" i="8"/>
  <c r="AA2911"/>
  <c r="AA3007"/>
  <c r="AA919"/>
  <c r="AA1015"/>
  <c r="AA1399"/>
  <c r="AA1975"/>
  <c r="AA2071"/>
  <c r="AA2167"/>
  <c r="AA2263"/>
  <c r="AA2359"/>
  <c r="AA2455"/>
  <c r="AA3319"/>
  <c r="AA4231"/>
  <c r="M183" i="10"/>
  <c r="AA4327" i="8"/>
  <c r="M187" i="10"/>
  <c r="AA4423" i="8"/>
  <c r="M191" i="10"/>
  <c r="AA4519" i="8"/>
  <c r="M195" i="10"/>
  <c r="AA4615" i="8"/>
  <c r="M199" i="10"/>
  <c r="AA4711" i="8"/>
  <c r="M203" i="10"/>
  <c r="AA4807" i="8"/>
  <c r="M207" i="10"/>
  <c r="AA4903" i="8"/>
  <c r="M211" i="10"/>
  <c r="AA4999" i="8"/>
  <c r="M215" i="10"/>
  <c r="AA5095" i="8"/>
  <c r="M219" i="10"/>
  <c r="AA5191" i="8"/>
  <c r="M223" i="10"/>
  <c r="AA5311" i="8"/>
  <c r="AA5407"/>
  <c r="AA5503"/>
  <c r="AA10207"/>
  <c r="AA10111"/>
  <c r="AA10015"/>
  <c r="AA9919"/>
  <c r="AA9823"/>
  <c r="AA9727"/>
  <c r="AA9631"/>
  <c r="AA9535"/>
  <c r="AA9439"/>
  <c r="AA9343"/>
  <c r="AA9247"/>
  <c r="AA9151"/>
  <c r="AA9055"/>
  <c r="AA8959"/>
  <c r="AA8863"/>
  <c r="AA8767"/>
  <c r="AA8671"/>
  <c r="AA8575"/>
  <c r="AA8479"/>
  <c r="AA8383"/>
  <c r="AA8287"/>
  <c r="AA8191"/>
  <c r="AA8095"/>
  <c r="AA7999"/>
  <c r="AA7903"/>
  <c r="AA7807"/>
  <c r="AA7711"/>
  <c r="AA7615"/>
  <c r="AA7519"/>
  <c r="AA7423"/>
  <c r="AA7327"/>
  <c r="AA7231"/>
  <c r="AA7135"/>
  <c r="AA7039"/>
  <c r="AA6943"/>
  <c r="AA6847"/>
  <c r="AA6679"/>
  <c r="AA6487"/>
  <c r="AA5887"/>
  <c r="AA583"/>
  <c r="AA1255"/>
  <c r="AA2215"/>
  <c r="AA3847"/>
  <c r="AA3943"/>
  <c r="AA4039"/>
  <c r="AA4135"/>
  <c r="M59" i="10"/>
  <c r="M60"/>
  <c r="M79"/>
  <c r="M140"/>
  <c r="M141"/>
  <c r="M143"/>
  <c r="M144"/>
  <c r="M145"/>
  <c r="M147"/>
  <c r="M148"/>
  <c r="M151"/>
  <c r="M152"/>
  <c r="M155"/>
  <c r="M156"/>
  <c r="M159"/>
  <c r="M160"/>
  <c r="M161"/>
  <c r="M163"/>
  <c r="M165"/>
  <c r="M167"/>
  <c r="M169"/>
  <c r="M171"/>
  <c r="M173"/>
  <c r="M175"/>
  <c r="M177"/>
  <c r="M179"/>
  <c r="M181"/>
  <c r="AA1183" i="8"/>
  <c r="M56" i="10"/>
  <c r="AA4255" i="8"/>
  <c r="M184" i="10"/>
  <c r="AA4351" i="8"/>
  <c r="M188" i="10"/>
  <c r="AA4447" i="8"/>
  <c r="M192" i="10"/>
  <c r="AA4543" i="8"/>
  <c r="M196" i="10"/>
  <c r="AA4639" i="8"/>
  <c r="M200" i="10"/>
  <c r="AA4735" i="8"/>
  <c r="M204" i="10"/>
  <c r="AA4831" i="8"/>
  <c r="M208" i="10"/>
  <c r="AA4927" i="8"/>
  <c r="M212" i="10"/>
  <c r="AA5023" i="8"/>
  <c r="M216" i="10"/>
  <c r="AA5119" i="8"/>
  <c r="M220" i="10"/>
  <c r="AA5215" i="8"/>
  <c r="M224" i="10"/>
  <c r="AA5335" i="8"/>
  <c r="AA5431"/>
  <c r="AA5527"/>
  <c r="AA10279"/>
  <c r="AA10183"/>
  <c r="AA10087"/>
  <c r="AA9991"/>
  <c r="AA9895"/>
  <c r="AA9799"/>
  <c r="AA9703"/>
  <c r="AA9607"/>
  <c r="AA9511"/>
  <c r="AA9415"/>
  <c r="AA9319"/>
  <c r="AA9223"/>
  <c r="AA9127"/>
  <c r="AA9031"/>
  <c r="AA8935"/>
  <c r="AA8839"/>
  <c r="AA8743"/>
  <c r="AA8647"/>
  <c r="AA8551"/>
  <c r="AA8455"/>
  <c r="AA8359"/>
  <c r="AA8263"/>
  <c r="AA8167"/>
  <c r="AA8071"/>
  <c r="AA7975"/>
  <c r="AA7879"/>
  <c r="AA7783"/>
  <c r="AA7687"/>
  <c r="AA7591"/>
  <c r="AA7495"/>
  <c r="AA7399"/>
  <c r="AA7303"/>
  <c r="AA7207"/>
  <c r="AA7111"/>
  <c r="AA7015"/>
  <c r="AA6919"/>
  <c r="AA6823"/>
  <c r="AA6751"/>
  <c r="AA6559"/>
  <c r="AA6463"/>
  <c r="AA7"/>
  <c r="AA1855"/>
  <c r="AA2815"/>
  <c r="AA3775"/>
  <c r="AA3871"/>
  <c r="AA3967"/>
  <c r="AA4063"/>
  <c r="AA4159"/>
  <c r="AA6391"/>
  <c r="AA6367"/>
  <c r="AA6343"/>
  <c r="AA6319"/>
  <c r="AA6295"/>
  <c r="AA6271"/>
  <c r="AA6247"/>
  <c r="AA6223"/>
  <c r="AA6199"/>
  <c r="AA6175"/>
  <c r="AA6151"/>
  <c r="AA6127"/>
  <c r="AA6103"/>
  <c r="AA6079"/>
  <c r="AA6055"/>
  <c r="AA6031"/>
  <c r="AA6007"/>
  <c r="AA5983"/>
  <c r="AA5959"/>
  <c r="AA5935"/>
  <c r="AA5911"/>
  <c r="M61" i="10"/>
  <c r="M62"/>
  <c r="M63"/>
  <c r="M64"/>
  <c r="M65"/>
  <c r="M80"/>
  <c r="AA4279" i="8"/>
  <c r="M185" i="10"/>
  <c r="AA4375" i="8"/>
  <c r="M189" i="10"/>
  <c r="AA4471" i="8"/>
  <c r="M193" i="10"/>
  <c r="AA4567" i="8"/>
  <c r="M197" i="10"/>
  <c r="AA4663" i="8"/>
  <c r="M201" i="10"/>
  <c r="AA4759" i="8"/>
  <c r="M205" i="10"/>
  <c r="AA4855" i="8"/>
  <c r="M209" i="10"/>
  <c r="AA4951" i="8"/>
  <c r="M213" i="10"/>
  <c r="AA5047" i="8"/>
  <c r="M217" i="10"/>
  <c r="AA5143" i="8"/>
  <c r="M221" i="10"/>
  <c r="AA5239" i="8"/>
  <c r="M225" i="10"/>
  <c r="AA5359" i="8"/>
  <c r="AA5455"/>
  <c r="AA5551"/>
  <c r="AA10255"/>
  <c r="AA10159"/>
  <c r="AA10063"/>
  <c r="AA9967"/>
  <c r="AA9871"/>
  <c r="AA9775"/>
  <c r="AA9679"/>
  <c r="AA9583"/>
  <c r="AA9487"/>
  <c r="AA9391"/>
  <c r="AA9295"/>
  <c r="AA9199"/>
  <c r="AA9103"/>
  <c r="AA9007"/>
  <c r="AA8911"/>
  <c r="AA8815"/>
  <c r="AA8719"/>
  <c r="AA8623"/>
  <c r="AA8527"/>
  <c r="AA8431"/>
  <c r="AA8335"/>
  <c r="AA8239"/>
  <c r="AA8143"/>
  <c r="AA8047"/>
  <c r="AA7951"/>
  <c r="AA7855"/>
  <c r="AA7759"/>
  <c r="AA7663"/>
  <c r="AA7567"/>
  <c r="AA7471"/>
  <c r="AA7375"/>
  <c r="AA7279"/>
  <c r="AA7183"/>
  <c r="AA7087"/>
  <c r="AA6991"/>
  <c r="AA6895"/>
  <c r="AA6799"/>
  <c r="AA6727"/>
  <c r="AA6535"/>
  <c r="AA6439"/>
  <c r="AA1111"/>
  <c r="AA1207"/>
  <c r="AA1495"/>
  <c r="AA1591"/>
  <c r="AA2551"/>
  <c r="AA2647"/>
  <c r="AA2743"/>
  <c r="AA2839"/>
  <c r="AA2935"/>
  <c r="AA3127"/>
  <c r="AA3415"/>
  <c r="AA3511"/>
  <c r="AA3607"/>
  <c r="AA5863"/>
  <c r="AA5839"/>
  <c r="AA5815"/>
  <c r="AA5791"/>
  <c r="AA5767"/>
  <c r="AA5743"/>
  <c r="AA5719"/>
  <c r="AA5695"/>
  <c r="AA5671"/>
  <c r="AA5647"/>
  <c r="AA5623"/>
  <c r="AA5599"/>
  <c r="AA5575"/>
  <c r="M66" i="10"/>
  <c r="M67"/>
  <c r="M68"/>
  <c r="M69"/>
  <c r="M71"/>
  <c r="M72"/>
  <c r="M73"/>
  <c r="M75"/>
  <c r="M81"/>
  <c r="M83"/>
  <c r="M84"/>
  <c r="M85"/>
  <c r="M87"/>
  <c r="M88"/>
  <c r="M89"/>
  <c r="M90"/>
  <c r="M91"/>
  <c r="M92"/>
  <c r="M93"/>
  <c r="M94"/>
  <c r="M95"/>
  <c r="M96"/>
  <c r="M97"/>
  <c r="M99"/>
  <c r="M100"/>
  <c r="M101"/>
  <c r="M103"/>
  <c r="M104"/>
  <c r="M105"/>
  <c r="M106"/>
  <c r="M107"/>
  <c r="M108"/>
  <c r="M109"/>
  <c r="M110"/>
  <c r="M111"/>
  <c r="M112"/>
  <c r="M113"/>
  <c r="M115"/>
  <c r="M116"/>
  <c r="M117"/>
  <c r="M118"/>
  <c r="M119"/>
  <c r="M120"/>
  <c r="M121"/>
  <c r="M123"/>
  <c r="M124"/>
  <c r="M125"/>
  <c r="M127"/>
  <c r="M128"/>
  <c r="M129"/>
  <c r="M131"/>
  <c r="AA4207" i="8"/>
  <c r="M182" i="10"/>
  <c r="AA4303" i="8"/>
  <c r="M186" i="10"/>
  <c r="AA4399" i="8"/>
  <c r="M190" i="10"/>
  <c r="AA4495" i="8"/>
  <c r="M194" i="10"/>
  <c r="AA4591" i="8"/>
  <c r="M198" i="10"/>
  <c r="AA4687" i="8"/>
  <c r="M202" i="10"/>
  <c r="AA4783" i="8"/>
  <c r="M206" i="10"/>
  <c r="AA4879" i="8"/>
  <c r="M210" i="10"/>
  <c r="AA4975" i="8"/>
  <c r="M214" i="10"/>
  <c r="AA5071" i="8"/>
  <c r="M218" i="10"/>
  <c r="AA5167" i="8"/>
  <c r="M222" i="10"/>
  <c r="AA5263" i="8"/>
  <c r="M226" i="10"/>
  <c r="AA5383" i="8"/>
  <c r="AA5479"/>
  <c r="AA10231"/>
  <c r="AA10135"/>
  <c r="AA10039"/>
  <c r="AA9943"/>
  <c r="AA9847"/>
  <c r="AA9751"/>
  <c r="AA9655"/>
  <c r="AA9559"/>
  <c r="AA9463"/>
  <c r="AA9367"/>
  <c r="AA9271"/>
  <c r="AA9175"/>
  <c r="AA9079"/>
  <c r="AA8983"/>
  <c r="AA8887"/>
  <c r="AA8791"/>
  <c r="AA8695"/>
  <c r="AA8599"/>
  <c r="AA8503"/>
  <c r="AA8407"/>
  <c r="AA8311"/>
  <c r="AA8215"/>
  <c r="AA8119"/>
  <c r="AA8023"/>
  <c r="AA7927"/>
  <c r="AA7831"/>
  <c r="AA7735"/>
  <c r="AA7639"/>
  <c r="AA7543"/>
  <c r="AA7447"/>
  <c r="AA7351"/>
  <c r="AA7255"/>
  <c r="AA7159"/>
  <c r="AA7063"/>
  <c r="AA6967"/>
  <c r="AA6871"/>
  <c r="AA6775"/>
  <c r="AA6703"/>
  <c r="AA6511"/>
  <c r="AA6415"/>
  <c r="AA1135"/>
  <c r="AA1231"/>
  <c r="AA1519"/>
  <c r="AA1615"/>
  <c r="AA1711"/>
  <c r="AA1807"/>
  <c r="AA1903"/>
  <c r="AA2191"/>
  <c r="AA2287"/>
  <c r="AA2575"/>
  <c r="AA2767"/>
  <c r="AA2863"/>
  <c r="AA2959"/>
  <c r="AA3055"/>
  <c r="AA3151"/>
  <c r="AA3247"/>
  <c r="AA3343"/>
  <c r="AA3439"/>
  <c r="AA3535"/>
  <c r="AA3631"/>
  <c r="AA3727"/>
  <c r="AA3823"/>
  <c r="AA3919"/>
  <c r="AA4015"/>
  <c r="AA4111"/>
  <c r="M8" i="10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76"/>
  <c r="M77"/>
  <c r="M132"/>
  <c r="M133"/>
  <c r="M134"/>
  <c r="M135"/>
  <c r="M136"/>
  <c r="M137"/>
  <c r="M138"/>
  <c r="M139"/>
  <c r="R478" l="1"/>
  <c r="G478" i="11" s="1"/>
  <c r="Q137" i="10"/>
  <c r="Q47"/>
  <c r="Q31"/>
  <c r="Q15"/>
  <c r="Q129"/>
  <c r="Q115"/>
  <c r="Q96"/>
  <c r="Q134"/>
  <c r="Q133"/>
  <c r="Q43"/>
  <c r="Q27"/>
  <c r="Q119"/>
  <c r="Q106"/>
  <c r="Q101"/>
  <c r="Q88"/>
  <c r="Q72"/>
  <c r="Q67"/>
  <c r="Q55"/>
  <c r="Q39"/>
  <c r="Q23"/>
  <c r="Q11"/>
  <c r="Q124"/>
  <c r="Q92"/>
  <c r="Q51"/>
  <c r="Q35"/>
  <c r="Q19"/>
  <c r="Q110"/>
  <c r="Q83"/>
  <c r="Q138"/>
  <c r="Q44"/>
  <c r="Q32"/>
  <c r="Q20"/>
  <c r="Q8"/>
  <c r="Q218"/>
  <c r="Q202"/>
  <c r="Q186"/>
  <c r="Q125"/>
  <c r="Q111"/>
  <c r="Q97"/>
  <c r="Q139"/>
  <c r="Q77"/>
  <c r="Q49"/>
  <c r="Q41"/>
  <c r="Q37"/>
  <c r="Q29"/>
  <c r="Q21"/>
  <c r="Q17"/>
  <c r="Q9"/>
  <c r="Q136"/>
  <c r="Q132"/>
  <c r="Q54"/>
  <c r="Q50"/>
  <c r="Q46"/>
  <c r="Q42"/>
  <c r="Q38"/>
  <c r="Q34"/>
  <c r="Q30"/>
  <c r="Q26"/>
  <c r="Q22"/>
  <c r="Q18"/>
  <c r="Q14"/>
  <c r="Q10"/>
  <c r="Q222"/>
  <c r="Q214"/>
  <c r="Q206"/>
  <c r="Q198"/>
  <c r="Q190"/>
  <c r="Q182"/>
  <c r="Q128"/>
  <c r="Q123"/>
  <c r="Q118"/>
  <c r="Q113"/>
  <c r="Q109"/>
  <c r="Q105"/>
  <c r="Q100"/>
  <c r="Q95"/>
  <c r="Q91"/>
  <c r="Q87"/>
  <c r="Q81"/>
  <c r="Q71"/>
  <c r="Q66"/>
  <c r="Q221"/>
  <c r="Q213"/>
  <c r="Q205"/>
  <c r="Q197"/>
  <c r="Q189"/>
  <c r="Q80"/>
  <c r="Q62"/>
  <c r="Q220"/>
  <c r="Q212"/>
  <c r="Q204"/>
  <c r="Q196"/>
  <c r="Q188"/>
  <c r="Q56"/>
  <c r="Q177"/>
  <c r="Q169"/>
  <c r="Q161"/>
  <c r="Q155"/>
  <c r="Q147"/>
  <c r="Q141"/>
  <c r="Q59"/>
  <c r="Q219"/>
  <c r="Q211"/>
  <c r="Q203"/>
  <c r="Q195"/>
  <c r="Q187"/>
  <c r="Q281"/>
  <c r="G471" i="11"/>
  <c r="D473" i="8"/>
  <c r="E473" i="10" s="1"/>
  <c r="G473" i="11"/>
  <c r="G455"/>
  <c r="G439"/>
  <c r="G423"/>
  <c r="G407"/>
  <c r="G391"/>
  <c r="G375"/>
  <c r="G359"/>
  <c r="G465"/>
  <c r="G449"/>
  <c r="G433"/>
  <c r="G417"/>
  <c r="G401"/>
  <c r="G385"/>
  <c r="G369"/>
  <c r="G353"/>
  <c r="G454"/>
  <c r="G438"/>
  <c r="G422"/>
  <c r="G406"/>
  <c r="G390"/>
  <c r="G374"/>
  <c r="G358"/>
  <c r="G270"/>
  <c r="G206"/>
  <c r="G190"/>
  <c r="G166"/>
  <c r="G138"/>
  <c r="G114"/>
  <c r="G265"/>
  <c r="G93"/>
  <c r="G468"/>
  <c r="G452"/>
  <c r="G436"/>
  <c r="G420"/>
  <c r="G404"/>
  <c r="G388"/>
  <c r="G372"/>
  <c r="G356"/>
  <c r="G264"/>
  <c r="G204"/>
  <c r="G271"/>
  <c r="G342"/>
  <c r="G326"/>
  <c r="G306"/>
  <c r="G290"/>
  <c r="G345"/>
  <c r="G329"/>
  <c r="G309"/>
  <c r="G293"/>
  <c r="G277"/>
  <c r="G336"/>
  <c r="G316"/>
  <c r="G300"/>
  <c r="G284"/>
  <c r="G343"/>
  <c r="G327"/>
  <c r="G307"/>
  <c r="G291"/>
  <c r="G275"/>
  <c r="S455" i="10"/>
  <c r="F455" i="11"/>
  <c r="E455" s="1"/>
  <c r="S439" i="10"/>
  <c r="F439" i="11"/>
  <c r="E439" s="1"/>
  <c r="A428" i="10"/>
  <c r="B428" i="11"/>
  <c r="A428" s="1"/>
  <c r="S423" i="10"/>
  <c r="F423" i="11"/>
  <c r="E423" s="1"/>
  <c r="S407" i="10"/>
  <c r="F407" i="11"/>
  <c r="E407" s="1"/>
  <c r="S391" i="10"/>
  <c r="F391" i="11"/>
  <c r="E391" s="1"/>
  <c r="A380" i="10"/>
  <c r="B380" i="11"/>
  <c r="A380" s="1"/>
  <c r="S375" i="10"/>
  <c r="F375" i="11"/>
  <c r="E375" s="1"/>
  <c r="S359" i="10"/>
  <c r="F359" i="11"/>
  <c r="E359" s="1"/>
  <c r="S343" i="10"/>
  <c r="F343" i="11"/>
  <c r="E343" s="1"/>
  <c r="S479" i="10"/>
  <c r="F479" i="11"/>
  <c r="E479" s="1"/>
  <c r="S454" i="10"/>
  <c r="F454" i="11"/>
  <c r="E454" s="1"/>
  <c r="S438" i="10"/>
  <c r="F438" i="11"/>
  <c r="E438" s="1"/>
  <c r="S422" i="10"/>
  <c r="F422" i="11"/>
  <c r="E422" s="1"/>
  <c r="S406" i="10"/>
  <c r="F406" i="11"/>
  <c r="E406" s="1"/>
  <c r="S390" i="10"/>
  <c r="F390" i="11"/>
  <c r="E390" s="1"/>
  <c r="S374" i="10"/>
  <c r="F374" i="11"/>
  <c r="E374" s="1"/>
  <c r="S358" i="10"/>
  <c r="F358" i="11"/>
  <c r="E358" s="1"/>
  <c r="S342" i="10"/>
  <c r="F342" i="11"/>
  <c r="E342" s="1"/>
  <c r="S461" i="10"/>
  <c r="F461" i="11"/>
  <c r="E461" s="1"/>
  <c r="S445" i="10"/>
  <c r="T445" s="1"/>
  <c r="F445" i="11"/>
  <c r="E445" s="1"/>
  <c r="S429" i="10"/>
  <c r="F429" i="11"/>
  <c r="E429" s="1"/>
  <c r="S413" i="10"/>
  <c r="T413" s="1"/>
  <c r="F413" i="11"/>
  <c r="E413" s="1"/>
  <c r="S397" i="10"/>
  <c r="F397" i="11"/>
  <c r="E397" s="1"/>
  <c r="S381" i="10"/>
  <c r="T381" s="1"/>
  <c r="F381" i="11"/>
  <c r="E381" s="1"/>
  <c r="S365" i="10"/>
  <c r="F365" i="11"/>
  <c r="E365" s="1"/>
  <c r="S349" i="10"/>
  <c r="F349" i="11"/>
  <c r="E349" s="1"/>
  <c r="S333" i="10"/>
  <c r="F333" i="11"/>
  <c r="E333" s="1"/>
  <c r="S322" i="10"/>
  <c r="F322" i="11"/>
  <c r="E322" s="1"/>
  <c r="S306" i="10"/>
  <c r="F306" i="11"/>
  <c r="E306" s="1"/>
  <c r="S290" i="10"/>
  <c r="F290" i="11"/>
  <c r="E290" s="1"/>
  <c r="S274" i="10"/>
  <c r="F274" i="11"/>
  <c r="E274" s="1"/>
  <c r="S258" i="10"/>
  <c r="F258" i="11"/>
  <c r="E258" s="1"/>
  <c r="S242" i="10"/>
  <c r="F242" i="11"/>
  <c r="E242" s="1"/>
  <c r="S325" i="10"/>
  <c r="F325" i="11"/>
  <c r="E325" s="1"/>
  <c r="S309" i="10"/>
  <c r="F309" i="11"/>
  <c r="E309" s="1"/>
  <c r="S293" i="10"/>
  <c r="F293" i="11"/>
  <c r="E293" s="1"/>
  <c r="S277" i="10"/>
  <c r="F277" i="11"/>
  <c r="E277" s="1"/>
  <c r="S261" i="10"/>
  <c r="F261" i="11"/>
  <c r="E261" s="1"/>
  <c r="S245" i="10"/>
  <c r="F245" i="11"/>
  <c r="E245" s="1"/>
  <c r="S229" i="10"/>
  <c r="F229" i="11"/>
  <c r="E229" s="1"/>
  <c r="S213" i="10"/>
  <c r="F213" i="11"/>
  <c r="E213" s="1"/>
  <c r="S197" i="10"/>
  <c r="F197" i="11"/>
  <c r="E197" s="1"/>
  <c r="S331" i="10"/>
  <c r="F331" i="11"/>
  <c r="E331" s="1"/>
  <c r="A320" i="10"/>
  <c r="B320" i="11"/>
  <c r="A320" s="1"/>
  <c r="S315" i="10"/>
  <c r="F315" i="11"/>
  <c r="E315" s="1"/>
  <c r="S299" i="10"/>
  <c r="F299" i="11"/>
  <c r="E299" s="1"/>
  <c r="S283" i="10"/>
  <c r="F283" i="11"/>
  <c r="E283" s="1"/>
  <c r="A272" i="10"/>
  <c r="B272" i="11"/>
  <c r="A272" s="1"/>
  <c r="S267" i="10"/>
  <c r="F267" i="11"/>
  <c r="E267" s="1"/>
  <c r="S251" i="10"/>
  <c r="F251" i="11"/>
  <c r="E251" s="1"/>
  <c r="S235" i="10"/>
  <c r="F235" i="11"/>
  <c r="E235" s="1"/>
  <c r="A224" i="10"/>
  <c r="B224" i="11"/>
  <c r="A224" s="1"/>
  <c r="S219" i="10"/>
  <c r="F219" i="11"/>
  <c r="E219" s="1"/>
  <c r="S203" i="10"/>
  <c r="F203" i="11"/>
  <c r="E203" s="1"/>
  <c r="S187" i="10"/>
  <c r="F187" i="11"/>
  <c r="E187" s="1"/>
  <c r="S234" i="10"/>
  <c r="F234" i="11"/>
  <c r="E234" s="1"/>
  <c r="S218" i="10"/>
  <c r="F218" i="11"/>
  <c r="E218" s="1"/>
  <c r="S202" i="10"/>
  <c r="F202" i="11"/>
  <c r="E202" s="1"/>
  <c r="S186" i="10"/>
  <c r="F186" i="11"/>
  <c r="E186" s="1"/>
  <c r="S170" i="10"/>
  <c r="F170" i="11"/>
  <c r="E170" s="1"/>
  <c r="S154" i="10"/>
  <c r="F154" i="11"/>
  <c r="E154" s="1"/>
  <c r="S138" i="10"/>
  <c r="F138" i="11"/>
  <c r="E138" s="1"/>
  <c r="S122" i="10"/>
  <c r="F122" i="11"/>
  <c r="E122" s="1"/>
  <c r="S106" i="10"/>
  <c r="T106" s="1"/>
  <c r="F106" i="11"/>
  <c r="E106" s="1"/>
  <c r="S173" i="10"/>
  <c r="F173" i="11"/>
  <c r="E173" s="1"/>
  <c r="S157" i="10"/>
  <c r="F157" i="11"/>
  <c r="E157" s="1"/>
  <c r="S141" i="10"/>
  <c r="F141" i="11"/>
  <c r="E141" s="1"/>
  <c r="S125" i="10"/>
  <c r="F125" i="11"/>
  <c r="E125" s="1"/>
  <c r="S109" i="10"/>
  <c r="F109" i="11"/>
  <c r="E109" s="1"/>
  <c r="S93" i="10"/>
  <c r="F93" i="11"/>
  <c r="E93" s="1"/>
  <c r="S77" i="10"/>
  <c r="F77" i="11"/>
  <c r="E77" s="1"/>
  <c r="S61" i="10"/>
  <c r="F61" i="11"/>
  <c r="E61" s="1"/>
  <c r="S45" i="10"/>
  <c r="F45" i="11"/>
  <c r="E45" s="1"/>
  <c r="S175" i="10"/>
  <c r="F175" i="11"/>
  <c r="E175" s="1"/>
  <c r="A164" i="10"/>
  <c r="B164" i="11"/>
  <c r="A164" s="1"/>
  <c r="S159" i="10"/>
  <c r="F159" i="11"/>
  <c r="E159" s="1"/>
  <c r="S143" i="10"/>
  <c r="F143" i="11"/>
  <c r="E143" s="1"/>
  <c r="S127" i="10"/>
  <c r="F127" i="11"/>
  <c r="E127" s="1"/>
  <c r="A116" i="10"/>
  <c r="B116" i="11"/>
  <c r="A116" s="1"/>
  <c r="S111" i="10"/>
  <c r="F111" i="11"/>
  <c r="E111" s="1"/>
  <c r="S95" i="10"/>
  <c r="F95" i="11"/>
  <c r="E95" s="1"/>
  <c r="S79" i="10"/>
  <c r="F79" i="11"/>
  <c r="E79" s="1"/>
  <c r="A68" i="10"/>
  <c r="B68" i="11"/>
  <c r="A68" s="1"/>
  <c r="S63" i="10"/>
  <c r="F63" i="11"/>
  <c r="E63" s="1"/>
  <c r="S47" i="10"/>
  <c r="F47" i="11"/>
  <c r="E47" s="1"/>
  <c r="A20" i="10"/>
  <c r="B20" i="11"/>
  <c r="A20" s="1"/>
  <c r="S82" i="10"/>
  <c r="F82" i="11"/>
  <c r="E82" s="1"/>
  <c r="S66" i="10"/>
  <c r="F66" i="11"/>
  <c r="E66" s="1"/>
  <c r="S50" i="10"/>
  <c r="F50" i="11"/>
  <c r="E50" s="1"/>
  <c r="S412" i="10"/>
  <c r="T412" s="1"/>
  <c r="F412" i="11"/>
  <c r="E412" s="1"/>
  <c r="S264" i="10"/>
  <c r="F264" i="11"/>
  <c r="E264" s="1"/>
  <c r="S432" i="10"/>
  <c r="T432" s="1"/>
  <c r="F432" i="11"/>
  <c r="E432" s="1"/>
  <c r="S376" i="10"/>
  <c r="F376" i="11"/>
  <c r="E376" s="1"/>
  <c r="S332" i="10"/>
  <c r="F332" i="11"/>
  <c r="E332" s="1"/>
  <c r="S292" i="10"/>
  <c r="F292" i="11"/>
  <c r="E292" s="1"/>
  <c r="S248" i="10"/>
  <c r="F248" i="11"/>
  <c r="E248" s="1"/>
  <c r="S196" i="10"/>
  <c r="F196" i="11"/>
  <c r="E196" s="1"/>
  <c r="S108" i="10"/>
  <c r="F108" i="11"/>
  <c r="E108" s="1"/>
  <c r="S464" i="10"/>
  <c r="F464" i="11"/>
  <c r="E464" s="1"/>
  <c r="S404" i="10"/>
  <c r="F404" i="11"/>
  <c r="E404" s="1"/>
  <c r="S320" i="10"/>
  <c r="F320" i="11"/>
  <c r="E320" s="1"/>
  <c r="S312" i="10"/>
  <c r="T312" s="1"/>
  <c r="F312" i="11"/>
  <c r="E312" s="1"/>
  <c r="S240" i="10"/>
  <c r="F240" i="11"/>
  <c r="E240" s="1"/>
  <c r="S212" i="10"/>
  <c r="T212" s="1"/>
  <c r="F212" i="11"/>
  <c r="E212" s="1"/>
  <c r="S188" i="10"/>
  <c r="F188" i="11"/>
  <c r="E188" s="1"/>
  <c r="S112" i="10"/>
  <c r="F112" i="11"/>
  <c r="E112" s="1"/>
  <c r="S88" i="10"/>
  <c r="F88" i="11"/>
  <c r="E88" s="1"/>
  <c r="S44" i="10"/>
  <c r="F44" i="11"/>
  <c r="E44" s="1"/>
  <c r="S364" i="10"/>
  <c r="F364" i="11"/>
  <c r="E364" s="1"/>
  <c r="S348" i="10"/>
  <c r="T348" s="1"/>
  <c r="F348" i="11"/>
  <c r="E348" s="1"/>
  <c r="S284" i="10"/>
  <c r="F284" i="11"/>
  <c r="E284" s="1"/>
  <c r="S160" i="10"/>
  <c r="F160" i="11"/>
  <c r="E160" s="1"/>
  <c r="S104" i="10"/>
  <c r="F104" i="11"/>
  <c r="E104" s="1"/>
  <c r="S60" i="10"/>
  <c r="F60" i="11"/>
  <c r="E60" s="1"/>
  <c r="S48" i="10"/>
  <c r="F48" i="11"/>
  <c r="E48" s="1"/>
  <c r="G484"/>
  <c r="D484" i="8"/>
  <c r="E484" i="10" s="1"/>
  <c r="R483"/>
  <c r="Q63"/>
  <c r="Q179"/>
  <c r="Q171"/>
  <c r="Q163"/>
  <c r="Q156"/>
  <c r="Q148"/>
  <c r="Q143"/>
  <c r="Q60"/>
  <c r="Q282"/>
  <c r="Q438"/>
  <c r="D475" i="8"/>
  <c r="E475" i="10" s="1"/>
  <c r="G475" i="11"/>
  <c r="G459"/>
  <c r="G443"/>
  <c r="G427"/>
  <c r="G411"/>
  <c r="G395"/>
  <c r="G379"/>
  <c r="G363"/>
  <c r="G469"/>
  <c r="G453"/>
  <c r="G437"/>
  <c r="G421"/>
  <c r="G405"/>
  <c r="G389"/>
  <c r="G373"/>
  <c r="G357"/>
  <c r="G458"/>
  <c r="G442"/>
  <c r="G426"/>
  <c r="G410"/>
  <c r="G394"/>
  <c r="G378"/>
  <c r="G362"/>
  <c r="T274" i="10"/>
  <c r="G274" i="11"/>
  <c r="G210"/>
  <c r="G194"/>
  <c r="G178"/>
  <c r="G150"/>
  <c r="G118"/>
  <c r="G94"/>
  <c r="G269"/>
  <c r="G185"/>
  <c r="G456"/>
  <c r="G440"/>
  <c r="G424"/>
  <c r="G408"/>
  <c r="G392"/>
  <c r="T376" i="10"/>
  <c r="G376" i="11"/>
  <c r="G360"/>
  <c r="G268"/>
  <c r="G208"/>
  <c r="G346"/>
  <c r="G330"/>
  <c r="G310"/>
  <c r="G294"/>
  <c r="G278"/>
  <c r="G349"/>
  <c r="G333"/>
  <c r="G313"/>
  <c r="G297"/>
  <c r="G281"/>
  <c r="G340"/>
  <c r="G324"/>
  <c r="G304"/>
  <c r="G288"/>
  <c r="G347"/>
  <c r="T331" i="10"/>
  <c r="G331" i="11"/>
  <c r="G311"/>
  <c r="G295"/>
  <c r="G279"/>
  <c r="A476" i="10"/>
  <c r="B476" i="11"/>
  <c r="A476" s="1"/>
  <c r="S467" i="10"/>
  <c r="F467" i="11"/>
  <c r="E467" s="1"/>
  <c r="S451" i="10"/>
  <c r="T451" s="1"/>
  <c r="F451" i="11"/>
  <c r="E451" s="1"/>
  <c r="A440" i="10"/>
  <c r="B440" i="11"/>
  <c r="A440" s="1"/>
  <c r="S435" i="10"/>
  <c r="F435" i="11"/>
  <c r="E435" s="1"/>
  <c r="S419" i="10"/>
  <c r="F419" i="11"/>
  <c r="E419" s="1"/>
  <c r="S403" i="10"/>
  <c r="F403" i="11"/>
  <c r="E403" s="1"/>
  <c r="A392" i="10"/>
  <c r="B392" i="11"/>
  <c r="A392" s="1"/>
  <c r="S387" i="10"/>
  <c r="T387" s="1"/>
  <c r="F387" i="11"/>
  <c r="E387" s="1"/>
  <c r="S371" i="10"/>
  <c r="F371" i="11"/>
  <c r="E371" s="1"/>
  <c r="S355" i="10"/>
  <c r="T355" s="1"/>
  <c r="F355" i="11"/>
  <c r="E355" s="1"/>
  <c r="A344" i="10"/>
  <c r="B344" i="11"/>
  <c r="A344" s="1"/>
  <c r="S339" i="10"/>
  <c r="F339" i="11"/>
  <c r="E339" s="1"/>
  <c r="S466" i="10"/>
  <c r="F466" i="11"/>
  <c r="E466" s="1"/>
  <c r="S450" i="10"/>
  <c r="F450" i="11"/>
  <c r="E450" s="1"/>
  <c r="S434" i="10"/>
  <c r="F434" i="11"/>
  <c r="E434" s="1"/>
  <c r="S418" i="10"/>
  <c r="F418" i="11"/>
  <c r="E418" s="1"/>
  <c r="S402" i="10"/>
  <c r="F402" i="11"/>
  <c r="E402" s="1"/>
  <c r="S386" i="10"/>
  <c r="F386" i="11"/>
  <c r="E386" s="1"/>
  <c r="S370" i="10"/>
  <c r="F370" i="11"/>
  <c r="E370" s="1"/>
  <c r="S354" i="10"/>
  <c r="F354" i="11"/>
  <c r="E354" s="1"/>
  <c r="S338" i="10"/>
  <c r="F338" i="11"/>
  <c r="E338" s="1"/>
  <c r="S457" i="10"/>
  <c r="T457" s="1"/>
  <c r="F457" i="11"/>
  <c r="E457" s="1"/>
  <c r="S441" i="10"/>
  <c r="F441" i="11"/>
  <c r="E441" s="1"/>
  <c r="S425" i="10"/>
  <c r="T425" s="1"/>
  <c r="F425" i="11"/>
  <c r="E425" s="1"/>
  <c r="S409" i="10"/>
  <c r="F409" i="11"/>
  <c r="E409" s="1"/>
  <c r="S393" i="10"/>
  <c r="T393" s="1"/>
  <c r="F393" i="11"/>
  <c r="E393" s="1"/>
  <c r="S377" i="10"/>
  <c r="F377" i="11"/>
  <c r="E377" s="1"/>
  <c r="S361" i="10"/>
  <c r="T361" s="1"/>
  <c r="F361" i="11"/>
  <c r="E361" s="1"/>
  <c r="S345" i="10"/>
  <c r="F345" i="11"/>
  <c r="E345" s="1"/>
  <c r="S318" i="10"/>
  <c r="F318" i="11"/>
  <c r="E318" s="1"/>
  <c r="S302" i="10"/>
  <c r="F302" i="11"/>
  <c r="E302" s="1"/>
  <c r="S286" i="10"/>
  <c r="F286" i="11"/>
  <c r="E286" s="1"/>
  <c r="S270" i="10"/>
  <c r="F270" i="11"/>
  <c r="E270" s="1"/>
  <c r="S254" i="10"/>
  <c r="F254" i="11"/>
  <c r="E254" s="1"/>
  <c r="S321" i="10"/>
  <c r="F321" i="11"/>
  <c r="E321" s="1"/>
  <c r="S305" i="10"/>
  <c r="F305" i="11"/>
  <c r="E305" s="1"/>
  <c r="S289" i="10"/>
  <c r="F289" i="11"/>
  <c r="E289" s="1"/>
  <c r="S273" i="10"/>
  <c r="F273" i="11"/>
  <c r="E273" s="1"/>
  <c r="S257" i="10"/>
  <c r="F257" i="11"/>
  <c r="E257" s="1"/>
  <c r="S241" i="10"/>
  <c r="F241" i="11"/>
  <c r="E241" s="1"/>
  <c r="S225" i="10"/>
  <c r="F225" i="11"/>
  <c r="E225" s="1"/>
  <c r="S209" i="10"/>
  <c r="F209" i="11"/>
  <c r="E209" s="1"/>
  <c r="S193" i="10"/>
  <c r="F193" i="11"/>
  <c r="E193" s="1"/>
  <c r="A332" i="10"/>
  <c r="B332" i="11"/>
  <c r="A332" s="1"/>
  <c r="S327" i="10"/>
  <c r="F327" i="11"/>
  <c r="E327" s="1"/>
  <c r="S311" i="10"/>
  <c r="F311" i="11"/>
  <c r="E311" s="1"/>
  <c r="S295" i="10"/>
  <c r="F295" i="11"/>
  <c r="E295" s="1"/>
  <c r="A284" i="10"/>
  <c r="B284" i="11"/>
  <c r="A284" s="1"/>
  <c r="S279" i="10"/>
  <c r="F279" i="11"/>
  <c r="E279" s="1"/>
  <c r="S263" i="10"/>
  <c r="F263" i="11"/>
  <c r="E263" s="1"/>
  <c r="S247" i="10"/>
  <c r="F247" i="11"/>
  <c r="E247" s="1"/>
  <c r="A236" i="10"/>
  <c r="B236" i="11"/>
  <c r="A236" s="1"/>
  <c r="S231" i="10"/>
  <c r="F231" i="11"/>
  <c r="E231" s="1"/>
  <c r="S215" i="10"/>
  <c r="F215" i="11"/>
  <c r="E215" s="1"/>
  <c r="S199" i="10"/>
  <c r="F199" i="11"/>
  <c r="E199" s="1"/>
  <c r="A188" i="10"/>
  <c r="B188" i="11"/>
  <c r="A188" s="1"/>
  <c r="S230" i="10"/>
  <c r="F230" i="11"/>
  <c r="E230" s="1"/>
  <c r="S214" i="10"/>
  <c r="F214" i="11"/>
  <c r="E214" s="1"/>
  <c r="S198" i="10"/>
  <c r="F198" i="11"/>
  <c r="E198" s="1"/>
  <c r="S182" i="10"/>
  <c r="F182" i="11"/>
  <c r="E182" s="1"/>
  <c r="S166" i="10"/>
  <c r="F166" i="11"/>
  <c r="E166" s="1"/>
  <c r="S150" i="10"/>
  <c r="F150" i="11"/>
  <c r="E150" s="1"/>
  <c r="S134" i="10"/>
  <c r="F134" i="11"/>
  <c r="E134" s="1"/>
  <c r="S118" i="10"/>
  <c r="F118" i="11"/>
  <c r="E118" s="1"/>
  <c r="S102" i="10"/>
  <c r="F102" i="11"/>
  <c r="E102" s="1"/>
  <c r="S185" i="10"/>
  <c r="F185" i="11"/>
  <c r="E185" s="1"/>
  <c r="S169" i="10"/>
  <c r="F169" i="11"/>
  <c r="E169" s="1"/>
  <c r="S153" i="10"/>
  <c r="F153" i="11"/>
  <c r="E153" s="1"/>
  <c r="S137" i="10"/>
  <c r="F137" i="11"/>
  <c r="E137" s="1"/>
  <c r="S121" i="10"/>
  <c r="F121" i="11"/>
  <c r="E121" s="1"/>
  <c r="S105" i="10"/>
  <c r="F105" i="11"/>
  <c r="E105" s="1"/>
  <c r="S89" i="10"/>
  <c r="F89" i="11"/>
  <c r="E89" s="1"/>
  <c r="S73" i="10"/>
  <c r="F73" i="11"/>
  <c r="E73" s="1"/>
  <c r="S57" i="10"/>
  <c r="F57" i="11"/>
  <c r="E57" s="1"/>
  <c r="A176" i="10"/>
  <c r="B176" i="11"/>
  <c r="A176" s="1"/>
  <c r="S171" i="10"/>
  <c r="F171" i="11"/>
  <c r="E171" s="1"/>
  <c r="S155" i="10"/>
  <c r="F155" i="11"/>
  <c r="E155" s="1"/>
  <c r="S139" i="10"/>
  <c r="F139" i="11"/>
  <c r="E139" s="1"/>
  <c r="A128" i="10"/>
  <c r="B128" i="11"/>
  <c r="A128" s="1"/>
  <c r="S123" i="10"/>
  <c r="F123" i="11"/>
  <c r="E123" s="1"/>
  <c r="S107" i="10"/>
  <c r="F107" i="11"/>
  <c r="E107" s="1"/>
  <c r="S91" i="10"/>
  <c r="F91" i="11"/>
  <c r="E91" s="1"/>
  <c r="A80" i="10"/>
  <c r="B80" i="11"/>
  <c r="A80" s="1"/>
  <c r="S75" i="10"/>
  <c r="F75" i="11"/>
  <c r="E75" s="1"/>
  <c r="S59" i="10"/>
  <c r="F59" i="11"/>
  <c r="E59" s="1"/>
  <c r="S43" i="10"/>
  <c r="F43" i="11"/>
  <c r="E43" s="1"/>
  <c r="A32" i="10"/>
  <c r="B32" i="11"/>
  <c r="A32" s="1"/>
  <c r="S94" i="10"/>
  <c r="F94" i="11"/>
  <c r="E94" s="1"/>
  <c r="S78" i="10"/>
  <c r="F78" i="11"/>
  <c r="E78" s="1"/>
  <c r="S62" i="10"/>
  <c r="F62" i="11"/>
  <c r="E62" s="1"/>
  <c r="S46" i="10"/>
  <c r="F46" i="11"/>
  <c r="E46" s="1"/>
  <c r="S424" i="10"/>
  <c r="F424" i="11"/>
  <c r="E424" s="1"/>
  <c r="S360" i="10"/>
  <c r="F360" i="11"/>
  <c r="E360" s="1"/>
  <c r="S232" i="10"/>
  <c r="F232" i="11"/>
  <c r="E232" s="1"/>
  <c r="S208" i="10"/>
  <c r="F208" i="11"/>
  <c r="E208" s="1"/>
  <c r="S68" i="10"/>
  <c r="F68" i="11"/>
  <c r="E68" s="1"/>
  <c r="S468" i="10"/>
  <c r="F468" i="11"/>
  <c r="E468" s="1"/>
  <c r="S416" i="10"/>
  <c r="F416" i="11"/>
  <c r="E416" s="1"/>
  <c r="S396" i="10"/>
  <c r="F396" i="11"/>
  <c r="E396" s="1"/>
  <c r="S356" i="10"/>
  <c r="F356" i="11"/>
  <c r="E356" s="1"/>
  <c r="S324" i="10"/>
  <c r="F324" i="11"/>
  <c r="E324" s="1"/>
  <c r="S304" i="10"/>
  <c r="F304" i="11"/>
  <c r="E304" s="1"/>
  <c r="S276" i="10"/>
  <c r="F276" i="11"/>
  <c r="E276" s="1"/>
  <c r="S192" i="10"/>
  <c r="F192" i="11"/>
  <c r="E192" s="1"/>
  <c r="S136" i="10"/>
  <c r="F136" i="11"/>
  <c r="E136" s="1"/>
  <c r="S100" i="10"/>
  <c r="F100" i="11"/>
  <c r="E100" s="1"/>
  <c r="S384" i="10"/>
  <c r="F384" i="11"/>
  <c r="E384" s="1"/>
  <c r="S224" i="10"/>
  <c r="F224" i="11"/>
  <c r="E224" s="1"/>
  <c r="S124" i="10"/>
  <c r="F124" i="11"/>
  <c r="E124" s="1"/>
  <c r="S56" i="10"/>
  <c r="F56" i="11"/>
  <c r="E56" s="1"/>
  <c r="S456" i="10"/>
  <c r="F456" i="11"/>
  <c r="E456" s="1"/>
  <c r="S392" i="10"/>
  <c r="F392" i="11"/>
  <c r="E392" s="1"/>
  <c r="S260" i="10"/>
  <c r="F260" i="11"/>
  <c r="E260" s="1"/>
  <c r="S96" i="10"/>
  <c r="F96" i="11"/>
  <c r="E96" s="1"/>
  <c r="Q76" i="10"/>
  <c r="Q48"/>
  <c r="Q36"/>
  <c r="Q24"/>
  <c r="Q12"/>
  <c r="Q226"/>
  <c r="Q194"/>
  <c r="Q120"/>
  <c r="Q107"/>
  <c r="Q93"/>
  <c r="Q89"/>
  <c r="Q84"/>
  <c r="Q73"/>
  <c r="Q225"/>
  <c r="Q217"/>
  <c r="Q209"/>
  <c r="Q201"/>
  <c r="Q193"/>
  <c r="Q185"/>
  <c r="Q64"/>
  <c r="Q224"/>
  <c r="Q216"/>
  <c r="Q208"/>
  <c r="Q200"/>
  <c r="Q192"/>
  <c r="Q184"/>
  <c r="Q181"/>
  <c r="Q173"/>
  <c r="Q165"/>
  <c r="Q159"/>
  <c r="Q151"/>
  <c r="Q144"/>
  <c r="Q79"/>
  <c r="Q223"/>
  <c r="Q215"/>
  <c r="Q207"/>
  <c r="Q199"/>
  <c r="Q191"/>
  <c r="Q183"/>
  <c r="R319"/>
  <c r="Q227"/>
  <c r="G463" i="11"/>
  <c r="G447"/>
  <c r="G431"/>
  <c r="G415"/>
  <c r="G399"/>
  <c r="G383"/>
  <c r="G367"/>
  <c r="G351"/>
  <c r="G470"/>
  <c r="H470" s="1"/>
  <c r="D472" i="8"/>
  <c r="E472" i="10" s="1"/>
  <c r="G472" i="11"/>
  <c r="G457"/>
  <c r="T441" i="10"/>
  <c r="G441" i="11"/>
  <c r="G425"/>
  <c r="T409" i="10"/>
  <c r="G409" i="11"/>
  <c r="G393"/>
  <c r="T377" i="10"/>
  <c r="G377" i="11"/>
  <c r="G361"/>
  <c r="G462"/>
  <c r="G446"/>
  <c r="G430"/>
  <c r="G414"/>
  <c r="G398"/>
  <c r="G382"/>
  <c r="G366"/>
  <c r="G350"/>
  <c r="T214" i="10"/>
  <c r="G214" i="11"/>
  <c r="T198" i="10"/>
  <c r="G198" i="11"/>
  <c r="T182" i="10"/>
  <c r="G182" i="11"/>
  <c r="G158"/>
  <c r="T122" i="10"/>
  <c r="G122" i="11"/>
  <c r="G106"/>
  <c r="T273" i="10"/>
  <c r="G273" i="11"/>
  <c r="G189"/>
  <c r="G460"/>
  <c r="G444"/>
  <c r="G428"/>
  <c r="G412"/>
  <c r="T396" i="10"/>
  <c r="G396" i="11"/>
  <c r="G380"/>
  <c r="T364" i="10"/>
  <c r="G364" i="11"/>
  <c r="G272"/>
  <c r="G212"/>
  <c r="T43" i="10"/>
  <c r="G43" i="11"/>
  <c r="G334"/>
  <c r="G314"/>
  <c r="G298"/>
  <c r="G282"/>
  <c r="G337"/>
  <c r="G321"/>
  <c r="G301"/>
  <c r="G285"/>
  <c r="G344"/>
  <c r="G328"/>
  <c r="G308"/>
  <c r="T292" i="10"/>
  <c r="G292" i="11"/>
  <c r="T276" i="10"/>
  <c r="G276" i="11"/>
  <c r="G335"/>
  <c r="G315"/>
  <c r="G299"/>
  <c r="G283"/>
  <c r="G479"/>
  <c r="D476" i="8"/>
  <c r="E476" i="10" s="1"/>
  <c r="G476" i="11"/>
  <c r="S463" i="10"/>
  <c r="F463" i="11"/>
  <c r="E463" s="1"/>
  <c r="A452" i="10"/>
  <c r="B452" i="11"/>
  <c r="A452" s="1"/>
  <c r="S447" i="10"/>
  <c r="F447" i="11"/>
  <c r="E447" s="1"/>
  <c r="S431" i="10"/>
  <c r="F431" i="11"/>
  <c r="E431" s="1"/>
  <c r="S415" i="10"/>
  <c r="F415" i="11"/>
  <c r="E415" s="1"/>
  <c r="A404" i="10"/>
  <c r="B404" i="11"/>
  <c r="A404" s="1"/>
  <c r="S399" i="10"/>
  <c r="F399" i="11"/>
  <c r="E399" s="1"/>
  <c r="S383" i="10"/>
  <c r="F383" i="11"/>
  <c r="E383" s="1"/>
  <c r="S367" i="10"/>
  <c r="F367" i="11"/>
  <c r="E367" s="1"/>
  <c r="A356" i="10"/>
  <c r="B356" i="11"/>
  <c r="A356" s="1"/>
  <c r="S351" i="10"/>
  <c r="F351" i="11"/>
  <c r="E351" s="1"/>
  <c r="S335" i="10"/>
  <c r="F335" i="11"/>
  <c r="E335" s="1"/>
  <c r="S462" i="10"/>
  <c r="F462" i="11"/>
  <c r="E462" s="1"/>
  <c r="S446" i="10"/>
  <c r="F446" i="11"/>
  <c r="E446" s="1"/>
  <c r="S430" i="10"/>
  <c r="F430" i="11"/>
  <c r="E430" s="1"/>
  <c r="S414" i="10"/>
  <c r="F414" i="11"/>
  <c r="E414" s="1"/>
  <c r="S398" i="10"/>
  <c r="F398" i="11"/>
  <c r="E398" s="1"/>
  <c r="S382" i="10"/>
  <c r="F382" i="11"/>
  <c r="E382" s="1"/>
  <c r="S366" i="10"/>
  <c r="F366" i="11"/>
  <c r="E366" s="1"/>
  <c r="S350" i="10"/>
  <c r="F350" i="11"/>
  <c r="E350" s="1"/>
  <c r="S334" i="10"/>
  <c r="F334" i="11"/>
  <c r="E334" s="1"/>
  <c r="S469" i="10"/>
  <c r="F469" i="11"/>
  <c r="E469" s="1"/>
  <c r="S453" i="10"/>
  <c r="F453" i="11"/>
  <c r="E453" s="1"/>
  <c r="S437" i="10"/>
  <c r="F437" i="11"/>
  <c r="E437" s="1"/>
  <c r="S421" i="10"/>
  <c r="F421" i="11"/>
  <c r="E421" s="1"/>
  <c r="S405" i="10"/>
  <c r="F405" i="11"/>
  <c r="E405" s="1"/>
  <c r="S389" i="10"/>
  <c r="F389" i="11"/>
  <c r="E389" s="1"/>
  <c r="S373" i="10"/>
  <c r="F373" i="11"/>
  <c r="E373" s="1"/>
  <c r="S357" i="10"/>
  <c r="F357" i="11"/>
  <c r="E357" s="1"/>
  <c r="S341" i="10"/>
  <c r="F341" i="11"/>
  <c r="E341" s="1"/>
  <c r="S330" i="10"/>
  <c r="F330" i="11"/>
  <c r="E330" s="1"/>
  <c r="S314" i="10"/>
  <c r="F314" i="11"/>
  <c r="E314" s="1"/>
  <c r="S298" i="10"/>
  <c r="F298" i="11"/>
  <c r="E298" s="1"/>
  <c r="S282" i="10"/>
  <c r="F282" i="11"/>
  <c r="E282" s="1"/>
  <c r="S266" i="10"/>
  <c r="T266" s="1"/>
  <c r="F266" i="11"/>
  <c r="E266" s="1"/>
  <c r="S250" i="10"/>
  <c r="F250" i="11"/>
  <c r="E250" s="1"/>
  <c r="S317" i="10"/>
  <c r="F317" i="11"/>
  <c r="E317" s="1"/>
  <c r="S301" i="10"/>
  <c r="F301" i="11"/>
  <c r="E301" s="1"/>
  <c r="S285" i="10"/>
  <c r="F285" i="11"/>
  <c r="E285" s="1"/>
  <c r="S269" i="10"/>
  <c r="F269" i="11"/>
  <c r="E269" s="1"/>
  <c r="S253" i="10"/>
  <c r="F253" i="11"/>
  <c r="E253" s="1"/>
  <c r="S237" i="10"/>
  <c r="F237" i="11"/>
  <c r="E237" s="1"/>
  <c r="S221" i="10"/>
  <c r="F221" i="11"/>
  <c r="E221" s="1"/>
  <c r="S205" i="10"/>
  <c r="F205" i="11"/>
  <c r="E205" s="1"/>
  <c r="S189" i="10"/>
  <c r="F189" i="11"/>
  <c r="E189" s="1"/>
  <c r="S323" i="10"/>
  <c r="F323" i="11"/>
  <c r="E323" s="1"/>
  <c r="S307" i="10"/>
  <c r="F307" i="11"/>
  <c r="E307" s="1"/>
  <c r="A296" i="10"/>
  <c r="B296" i="11"/>
  <c r="A296" s="1"/>
  <c r="S291" i="10"/>
  <c r="F291" i="11"/>
  <c r="E291" s="1"/>
  <c r="S275" i="10"/>
  <c r="F275" i="11"/>
  <c r="E275" s="1"/>
  <c r="S259" i="10"/>
  <c r="F259" i="11"/>
  <c r="E259" s="1"/>
  <c r="A248" i="10"/>
  <c r="B248" i="11"/>
  <c r="A248" s="1"/>
  <c r="S243" i="10"/>
  <c r="F243" i="11"/>
  <c r="E243" s="1"/>
  <c r="S227" i="10"/>
  <c r="F227" i="11"/>
  <c r="E227" s="1"/>
  <c r="S211" i="10"/>
  <c r="F211" i="11"/>
  <c r="E211" s="1"/>
  <c r="A200" i="10"/>
  <c r="B200" i="11"/>
  <c r="A200" s="1"/>
  <c r="S195" i="10"/>
  <c r="F195" i="11"/>
  <c r="E195" s="1"/>
  <c r="S226" i="10"/>
  <c r="F226" i="11"/>
  <c r="E226" s="1"/>
  <c r="S210" i="10"/>
  <c r="F210" i="11"/>
  <c r="E210" s="1"/>
  <c r="S194" i="10"/>
  <c r="F194" i="11"/>
  <c r="E194" s="1"/>
  <c r="S178" i="10"/>
  <c r="F178" i="11"/>
  <c r="E178" s="1"/>
  <c r="S162" i="10"/>
  <c r="F162" i="11"/>
  <c r="E162" s="1"/>
  <c r="S146" i="10"/>
  <c r="F146" i="11"/>
  <c r="E146" s="1"/>
  <c r="S130" i="10"/>
  <c r="F130" i="11"/>
  <c r="E130" s="1"/>
  <c r="S114" i="10"/>
  <c r="F114" i="11"/>
  <c r="E114" s="1"/>
  <c r="S98" i="10"/>
  <c r="F98" i="11"/>
  <c r="E98" s="1"/>
  <c r="S181" i="10"/>
  <c r="F181" i="11"/>
  <c r="E181" s="1"/>
  <c r="S165" i="10"/>
  <c r="F165" i="11"/>
  <c r="E165" s="1"/>
  <c r="S149" i="10"/>
  <c r="F149" i="11"/>
  <c r="E149" s="1"/>
  <c r="S133" i="10"/>
  <c r="F133" i="11"/>
  <c r="E133" s="1"/>
  <c r="S117" i="10"/>
  <c r="F117" i="11"/>
  <c r="E117" s="1"/>
  <c r="S101" i="10"/>
  <c r="F101" i="11"/>
  <c r="E101" s="1"/>
  <c r="S85" i="10"/>
  <c r="F85" i="11"/>
  <c r="E85" s="1"/>
  <c r="S69" i="10"/>
  <c r="F69" i="11"/>
  <c r="E69" s="1"/>
  <c r="S53" i="10"/>
  <c r="F53" i="11"/>
  <c r="E53" s="1"/>
  <c r="S183" i="10"/>
  <c r="F183" i="11"/>
  <c r="E183" s="1"/>
  <c r="S167" i="10"/>
  <c r="F167" i="11"/>
  <c r="E167" s="1"/>
  <c r="S151" i="10"/>
  <c r="F151" i="11"/>
  <c r="E151" s="1"/>
  <c r="A140" i="10"/>
  <c r="B140" i="11"/>
  <c r="A140" s="1"/>
  <c r="S135" i="10"/>
  <c r="F135" i="11"/>
  <c r="E135" s="1"/>
  <c r="S119" i="10"/>
  <c r="F119" i="11"/>
  <c r="E119" s="1"/>
  <c r="S103" i="10"/>
  <c r="F103" i="11"/>
  <c r="E103" s="1"/>
  <c r="A92" i="10"/>
  <c r="B92" i="11"/>
  <c r="A92" s="1"/>
  <c r="S87" i="10"/>
  <c r="F87" i="11"/>
  <c r="E87" s="1"/>
  <c r="S71" i="10"/>
  <c r="F71" i="11"/>
  <c r="E71" s="1"/>
  <c r="S55" i="10"/>
  <c r="F55" i="11"/>
  <c r="E55" s="1"/>
  <c r="A44" i="10"/>
  <c r="B44" i="11"/>
  <c r="A44" s="1"/>
  <c r="S90" i="10"/>
  <c r="F90" i="11"/>
  <c r="E90" s="1"/>
  <c r="S74" i="10"/>
  <c r="F74" i="11"/>
  <c r="E74" s="1"/>
  <c r="S58" i="10"/>
  <c r="F58" i="11"/>
  <c r="E58" s="1"/>
  <c r="S372" i="10"/>
  <c r="F372" i="11"/>
  <c r="E372" s="1"/>
  <c r="S336" i="10"/>
  <c r="F336" i="11"/>
  <c r="E336" s="1"/>
  <c r="S268" i="10"/>
  <c r="F268" i="11"/>
  <c r="E268" s="1"/>
  <c r="S200" i="10"/>
  <c r="F200" i="11"/>
  <c r="E200" s="1"/>
  <c r="S180" i="10"/>
  <c r="F180" i="11"/>
  <c r="E180" s="1"/>
  <c r="S152" i="10"/>
  <c r="F152" i="11"/>
  <c r="E152" s="1"/>
  <c r="S144" i="10"/>
  <c r="F144" i="11"/>
  <c r="E144" s="1"/>
  <c r="S80" i="10"/>
  <c r="F80" i="11"/>
  <c r="E80" s="1"/>
  <c r="S460" i="10"/>
  <c r="F460" i="11"/>
  <c r="E460" s="1"/>
  <c r="S444" i="10"/>
  <c r="F444" i="11"/>
  <c r="E444" s="1"/>
  <c r="S408" i="10"/>
  <c r="F408" i="11"/>
  <c r="E408" s="1"/>
  <c r="S252" i="10"/>
  <c r="F252" i="11"/>
  <c r="E252" s="1"/>
  <c r="S148" i="10"/>
  <c r="F148" i="11"/>
  <c r="E148" s="1"/>
  <c r="S428" i="10"/>
  <c r="F428" i="11"/>
  <c r="E428" s="1"/>
  <c r="S300" i="10"/>
  <c r="F300" i="11"/>
  <c r="E300" s="1"/>
  <c r="S236" i="10"/>
  <c r="F236" i="11"/>
  <c r="E236" s="1"/>
  <c r="S184" i="10"/>
  <c r="F184" i="11"/>
  <c r="E184" s="1"/>
  <c r="S164" i="10"/>
  <c r="F164" i="11"/>
  <c r="E164" s="1"/>
  <c r="S156" i="10"/>
  <c r="F156" i="11"/>
  <c r="E156" s="1"/>
  <c r="S92" i="10"/>
  <c r="F92" i="11"/>
  <c r="E92" s="1"/>
  <c r="S84" i="10"/>
  <c r="F84" i="11"/>
  <c r="E84" s="1"/>
  <c r="S448" i="10"/>
  <c r="F448" i="11"/>
  <c r="E448" s="1"/>
  <c r="S436" i="10"/>
  <c r="F436" i="11"/>
  <c r="E436" s="1"/>
  <c r="S368" i="10"/>
  <c r="F368" i="11"/>
  <c r="E368" s="1"/>
  <c r="S352" i="10"/>
  <c r="F352" i="11"/>
  <c r="E352" s="1"/>
  <c r="S344" i="10"/>
  <c r="F344" i="11"/>
  <c r="E344" s="1"/>
  <c r="S316" i="10"/>
  <c r="F316" i="11"/>
  <c r="E316" s="1"/>
  <c r="S280" i="10"/>
  <c r="F280" i="11"/>
  <c r="E280" s="1"/>
  <c r="S244" i="10"/>
  <c r="F244" i="11"/>
  <c r="E244" s="1"/>
  <c r="S140" i="10"/>
  <c r="F140" i="11"/>
  <c r="E140" s="1"/>
  <c r="Q52" i="10"/>
  <c r="Q40"/>
  <c r="Q28"/>
  <c r="Q16"/>
  <c r="Q210"/>
  <c r="Q131"/>
  <c r="Q116"/>
  <c r="Q103"/>
  <c r="Q68"/>
  <c r="Q135"/>
  <c r="Q53"/>
  <c r="Q45"/>
  <c r="Q33"/>
  <c r="Q25"/>
  <c r="Q13"/>
  <c r="Q127"/>
  <c r="Q121"/>
  <c r="Q117"/>
  <c r="Q112"/>
  <c r="Q108"/>
  <c r="Q104"/>
  <c r="Q99"/>
  <c r="Q94"/>
  <c r="Q90"/>
  <c r="Q85"/>
  <c r="Q75"/>
  <c r="Q69"/>
  <c r="Q65"/>
  <c r="Q61"/>
  <c r="Q175"/>
  <c r="Q167"/>
  <c r="Q160"/>
  <c r="Q152"/>
  <c r="Q145"/>
  <c r="Q140"/>
  <c r="R320"/>
  <c r="T467"/>
  <c r="G467" i="11"/>
  <c r="G451"/>
  <c r="T435" i="10"/>
  <c r="G435" i="11"/>
  <c r="T419" i="10"/>
  <c r="G419" i="11"/>
  <c r="T403" i="10"/>
  <c r="G403" i="11"/>
  <c r="G387"/>
  <c r="T371" i="10"/>
  <c r="G371" i="11"/>
  <c r="G355"/>
  <c r="T461" i="10"/>
  <c r="G461" i="11"/>
  <c r="G445"/>
  <c r="T429" i="10"/>
  <c r="G429" i="11"/>
  <c r="G413"/>
  <c r="T397" i="10"/>
  <c r="G397" i="11"/>
  <c r="G381"/>
  <c r="T365" i="10"/>
  <c r="G365" i="11"/>
  <c r="T466" i="10"/>
  <c r="G466" i="11"/>
  <c r="T450" i="10"/>
  <c r="G450" i="11"/>
  <c r="T434" i="10"/>
  <c r="G434" i="11"/>
  <c r="T418" i="10"/>
  <c r="G418" i="11"/>
  <c r="T402" i="10"/>
  <c r="G402" i="11"/>
  <c r="T386" i="10"/>
  <c r="G386" i="11"/>
  <c r="T370" i="10"/>
  <c r="G370" i="11"/>
  <c r="T354" i="10"/>
  <c r="G354" i="11"/>
  <c r="G266"/>
  <c r="T202" i="10"/>
  <c r="G202" i="11"/>
  <c r="T186" i="10"/>
  <c r="G186" i="11"/>
  <c r="T162" i="10"/>
  <c r="G162" i="11"/>
  <c r="T134" i="10"/>
  <c r="G134" i="11"/>
  <c r="G110"/>
  <c r="T193" i="10"/>
  <c r="G193" i="11"/>
  <c r="T464" i="10"/>
  <c r="G464" i="11"/>
  <c r="T448" i="10"/>
  <c r="G448" i="11"/>
  <c r="G432"/>
  <c r="T416" i="10"/>
  <c r="G416" i="11"/>
  <c r="G400"/>
  <c r="T384" i="10"/>
  <c r="G384" i="11"/>
  <c r="T368" i="10"/>
  <c r="G368" i="11"/>
  <c r="T352" i="10"/>
  <c r="G352" i="11"/>
  <c r="G216"/>
  <c r="T200" i="10"/>
  <c r="G200" i="11"/>
  <c r="T267" i="10"/>
  <c r="G267" i="11"/>
  <c r="T338" i="10"/>
  <c r="G338" i="11"/>
  <c r="T322" i="10"/>
  <c r="G322" i="11"/>
  <c r="T302" i="10"/>
  <c r="G302" i="11"/>
  <c r="T286" i="10"/>
  <c r="G286" i="11"/>
  <c r="G341"/>
  <c r="G325"/>
  <c r="G305"/>
  <c r="G289"/>
  <c r="G348"/>
  <c r="T332" i="10"/>
  <c r="G332" i="11"/>
  <c r="G312"/>
  <c r="G296"/>
  <c r="T280" i="10"/>
  <c r="G280" i="11"/>
  <c r="T339" i="10"/>
  <c r="G339" i="11"/>
  <c r="T323" i="10"/>
  <c r="G323" i="11"/>
  <c r="G303"/>
  <c r="G287"/>
  <c r="A464" i="10"/>
  <c r="B464" i="11"/>
  <c r="A464" s="1"/>
  <c r="S459" i="10"/>
  <c r="F459" i="11"/>
  <c r="E459" s="1"/>
  <c r="S443" i="10"/>
  <c r="F443" i="11"/>
  <c r="E443" s="1"/>
  <c r="S427" i="10"/>
  <c r="F427" i="11"/>
  <c r="E427" s="1"/>
  <c r="A416" i="10"/>
  <c r="B416" i="11"/>
  <c r="A416" s="1"/>
  <c r="S411" i="10"/>
  <c r="F411" i="11"/>
  <c r="E411" s="1"/>
  <c r="S395" i="10"/>
  <c r="F395" i="11"/>
  <c r="E395" s="1"/>
  <c r="S379" i="10"/>
  <c r="F379" i="11"/>
  <c r="E379" s="1"/>
  <c r="A368" i="10"/>
  <c r="B368" i="11"/>
  <c r="A368" s="1"/>
  <c r="S363" i="10"/>
  <c r="F363" i="11"/>
  <c r="E363" s="1"/>
  <c r="S347" i="10"/>
  <c r="F347" i="11"/>
  <c r="E347" s="1"/>
  <c r="S458" i="10"/>
  <c r="F458" i="11"/>
  <c r="E458" s="1"/>
  <c r="S442" i="10"/>
  <c r="F442" i="11"/>
  <c r="E442" s="1"/>
  <c r="S426" i="10"/>
  <c r="F426" i="11"/>
  <c r="E426" s="1"/>
  <c r="S410" i="10"/>
  <c r="F410" i="11"/>
  <c r="E410" s="1"/>
  <c r="S394" i="10"/>
  <c r="F394" i="11"/>
  <c r="E394" s="1"/>
  <c r="S378" i="10"/>
  <c r="F378" i="11"/>
  <c r="E378" s="1"/>
  <c r="S362" i="10"/>
  <c r="F362" i="11"/>
  <c r="E362" s="1"/>
  <c r="S346" i="10"/>
  <c r="F346" i="11"/>
  <c r="E346" s="1"/>
  <c r="S481" i="10"/>
  <c r="F481" i="11"/>
  <c r="E481" s="1"/>
  <c r="S465" i="10"/>
  <c r="F465" i="11"/>
  <c r="E465" s="1"/>
  <c r="S449" i="10"/>
  <c r="F449" i="11"/>
  <c r="E449" s="1"/>
  <c r="S433" i="10"/>
  <c r="F433" i="11"/>
  <c r="E433" s="1"/>
  <c r="S417" i="10"/>
  <c r="F417" i="11"/>
  <c r="E417" s="1"/>
  <c r="S401" i="10"/>
  <c r="F401" i="11"/>
  <c r="E401" s="1"/>
  <c r="S385" i="10"/>
  <c r="F385" i="11"/>
  <c r="E385" s="1"/>
  <c r="S369" i="10"/>
  <c r="F369" i="11"/>
  <c r="E369" s="1"/>
  <c r="S353" i="10"/>
  <c r="F353" i="11"/>
  <c r="E353" s="1"/>
  <c r="S337" i="10"/>
  <c r="F337" i="11"/>
  <c r="E337" s="1"/>
  <c r="S326" i="10"/>
  <c r="F326" i="11"/>
  <c r="E326" s="1"/>
  <c r="S310" i="10"/>
  <c r="F310" i="11"/>
  <c r="E310" s="1"/>
  <c r="S294" i="10"/>
  <c r="F294" i="11"/>
  <c r="E294" s="1"/>
  <c r="S278" i="10"/>
  <c r="F278" i="11"/>
  <c r="E278" s="1"/>
  <c r="S262" i="10"/>
  <c r="F262" i="11"/>
  <c r="E262" s="1"/>
  <c r="S246" i="10"/>
  <c r="F246" i="11"/>
  <c r="E246" s="1"/>
  <c r="S329" i="10"/>
  <c r="F329" i="11"/>
  <c r="E329" s="1"/>
  <c r="S313" i="10"/>
  <c r="F313" i="11"/>
  <c r="E313" s="1"/>
  <c r="S297" i="10"/>
  <c r="F297" i="11"/>
  <c r="E297" s="1"/>
  <c r="S281" i="10"/>
  <c r="F281" i="11"/>
  <c r="E281" s="1"/>
  <c r="S265" i="10"/>
  <c r="F265" i="11"/>
  <c r="E265" s="1"/>
  <c r="S249" i="10"/>
  <c r="F249" i="11"/>
  <c r="E249" s="1"/>
  <c r="S233" i="10"/>
  <c r="F233" i="11"/>
  <c r="E233" s="1"/>
  <c r="S217" i="10"/>
  <c r="F217" i="11"/>
  <c r="E217" s="1"/>
  <c r="S201" i="10"/>
  <c r="F201" i="11"/>
  <c r="E201" s="1"/>
  <c r="S319" i="10"/>
  <c r="F319" i="11"/>
  <c r="E319" s="1"/>
  <c r="A308" i="10"/>
  <c r="B308" i="11"/>
  <c r="A308" s="1"/>
  <c r="S303" i="10"/>
  <c r="F303" i="11"/>
  <c r="E303" s="1"/>
  <c r="S287" i="10"/>
  <c r="F287" i="11"/>
  <c r="E287" s="1"/>
  <c r="S271" i="10"/>
  <c r="F271" i="11"/>
  <c r="E271" s="1"/>
  <c r="A260" i="10"/>
  <c r="B260" i="11"/>
  <c r="A260" s="1"/>
  <c r="S255" i="10"/>
  <c r="F255" i="11"/>
  <c r="E255" s="1"/>
  <c r="S239" i="10"/>
  <c r="F239" i="11"/>
  <c r="E239" s="1"/>
  <c r="S223" i="10"/>
  <c r="F223" i="11"/>
  <c r="E223" s="1"/>
  <c r="A212" i="10"/>
  <c r="B212" i="11"/>
  <c r="A212" s="1"/>
  <c r="S207" i="10"/>
  <c r="F207" i="11"/>
  <c r="E207" s="1"/>
  <c r="S191" i="10"/>
  <c r="F191" i="11"/>
  <c r="E191" s="1"/>
  <c r="S238" i="10"/>
  <c r="F238" i="11"/>
  <c r="E238" s="1"/>
  <c r="S222" i="10"/>
  <c r="F222" i="11"/>
  <c r="E222" s="1"/>
  <c r="S206" i="10"/>
  <c r="F206" i="11"/>
  <c r="E206" s="1"/>
  <c r="S190" i="10"/>
  <c r="F190" i="11"/>
  <c r="E190" s="1"/>
  <c r="S174" i="10"/>
  <c r="F174" i="11"/>
  <c r="E174" s="1"/>
  <c r="S158" i="10"/>
  <c r="F158" i="11"/>
  <c r="E158" s="1"/>
  <c r="S142" i="10"/>
  <c r="F142" i="11"/>
  <c r="E142" s="1"/>
  <c r="S126" i="10"/>
  <c r="F126" i="11"/>
  <c r="E126" s="1"/>
  <c r="S110" i="10"/>
  <c r="F110" i="11"/>
  <c r="E110" s="1"/>
  <c r="S177" i="10"/>
  <c r="F177" i="11"/>
  <c r="E177" s="1"/>
  <c r="S161" i="10"/>
  <c r="F161" i="11"/>
  <c r="E161" s="1"/>
  <c r="S145" i="10"/>
  <c r="F145" i="11"/>
  <c r="E145" s="1"/>
  <c r="S129" i="10"/>
  <c r="F129" i="11"/>
  <c r="E129" s="1"/>
  <c r="S113" i="10"/>
  <c r="F113" i="11"/>
  <c r="E113" s="1"/>
  <c r="S97" i="10"/>
  <c r="F97" i="11"/>
  <c r="E97" s="1"/>
  <c r="S81" i="10"/>
  <c r="F81" i="11"/>
  <c r="E81" s="1"/>
  <c r="S65" i="10"/>
  <c r="F65" i="11"/>
  <c r="E65" s="1"/>
  <c r="S49" i="10"/>
  <c r="F49" i="11"/>
  <c r="E49" s="1"/>
  <c r="S179" i="10"/>
  <c r="F179" i="11"/>
  <c r="E179" s="1"/>
  <c r="S163" i="10"/>
  <c r="F163" i="11"/>
  <c r="E163" s="1"/>
  <c r="A152" i="10"/>
  <c r="B152" i="11"/>
  <c r="A152" s="1"/>
  <c r="S147" i="10"/>
  <c r="F147" i="11"/>
  <c r="E147" s="1"/>
  <c r="S131" i="10"/>
  <c r="F131" i="11"/>
  <c r="E131" s="1"/>
  <c r="S115" i="10"/>
  <c r="F115" i="11"/>
  <c r="E115" s="1"/>
  <c r="A104" i="10"/>
  <c r="B104" i="11"/>
  <c r="A104" s="1"/>
  <c r="S99" i="10"/>
  <c r="F99" i="11"/>
  <c r="E99" s="1"/>
  <c r="S83" i="10"/>
  <c r="F83" i="11"/>
  <c r="E83" s="1"/>
  <c r="S67" i="10"/>
  <c r="F67" i="11"/>
  <c r="E67" s="1"/>
  <c r="A56" i="10"/>
  <c r="B56" i="11"/>
  <c r="A56" s="1"/>
  <c r="S51" i="10"/>
  <c r="F51" i="11"/>
  <c r="E51" s="1"/>
  <c r="A8" i="10"/>
  <c r="B8" i="11"/>
  <c r="A8" s="1"/>
  <c r="S86" i="10"/>
  <c r="F86" i="11"/>
  <c r="E86" s="1"/>
  <c r="S70" i="10"/>
  <c r="F70" i="11"/>
  <c r="E70" s="1"/>
  <c r="S54" i="10"/>
  <c r="F54" i="11"/>
  <c r="E54" s="1"/>
  <c r="S328" i="10"/>
  <c r="F328" i="11"/>
  <c r="E328" s="1"/>
  <c r="S296" i="10"/>
  <c r="F296" i="11"/>
  <c r="E296" s="1"/>
  <c r="S288" i="10"/>
  <c r="F288" i="11"/>
  <c r="E288" s="1"/>
  <c r="S172" i="10"/>
  <c r="F172" i="11"/>
  <c r="E172" s="1"/>
  <c r="S128" i="10"/>
  <c r="F128" i="11"/>
  <c r="E128" s="1"/>
  <c r="S116" i="10"/>
  <c r="F116" i="11"/>
  <c r="E116" s="1"/>
  <c r="S72" i="10"/>
  <c r="F72" i="11"/>
  <c r="E72" s="1"/>
  <c r="S64" i="10"/>
  <c r="F64" i="11"/>
  <c r="E64" s="1"/>
  <c r="S440" i="10"/>
  <c r="F440" i="11"/>
  <c r="E440" s="1"/>
  <c r="S420" i="10"/>
  <c r="F420" i="11"/>
  <c r="E420" s="1"/>
  <c r="S400" i="10"/>
  <c r="F400" i="11"/>
  <c r="E400" s="1"/>
  <c r="S272" i="10"/>
  <c r="F272" i="11"/>
  <c r="E272" s="1"/>
  <c r="S204" i="10"/>
  <c r="F204" i="11"/>
  <c r="E204" s="1"/>
  <c r="S388" i="10"/>
  <c r="F388" i="11"/>
  <c r="E388" s="1"/>
  <c r="S380" i="10"/>
  <c r="F380" i="11"/>
  <c r="E380" s="1"/>
  <c r="S340" i="10"/>
  <c r="F340" i="11"/>
  <c r="E340" s="1"/>
  <c r="S228" i="10"/>
  <c r="F228" i="11"/>
  <c r="E228" s="1"/>
  <c r="S220" i="10"/>
  <c r="F220" i="11"/>
  <c r="E220" s="1"/>
  <c r="S176" i="10"/>
  <c r="F176" i="11"/>
  <c r="E176" s="1"/>
  <c r="S120" i="10"/>
  <c r="F120" i="11"/>
  <c r="E120" s="1"/>
  <c r="S76" i="10"/>
  <c r="F76" i="11"/>
  <c r="E76" s="1"/>
  <c r="S52" i="10"/>
  <c r="F52" i="11"/>
  <c r="E52" s="1"/>
  <c r="S452" i="10"/>
  <c r="F452" i="11"/>
  <c r="E452" s="1"/>
  <c r="S308" i="10"/>
  <c r="F308" i="11"/>
  <c r="E308" s="1"/>
  <c r="S256" i="10"/>
  <c r="F256" i="11"/>
  <c r="E256" s="1"/>
  <c r="S216" i="10"/>
  <c r="F216" i="11"/>
  <c r="E216" s="1"/>
  <c r="S168" i="10"/>
  <c r="F168" i="11"/>
  <c r="E168" s="1"/>
  <c r="S132" i="10"/>
  <c r="F132" i="11"/>
  <c r="E132" s="1"/>
  <c r="R477" i="10"/>
  <c r="R482"/>
  <c r="R481"/>
  <c r="R480"/>
  <c r="Q283"/>
  <c r="R318"/>
  <c r="R262"/>
  <c r="R246"/>
  <c r="R230"/>
  <c r="R102"/>
  <c r="R86"/>
  <c r="R70"/>
  <c r="R54"/>
  <c r="R249"/>
  <c r="R233"/>
  <c r="R217"/>
  <c r="R201"/>
  <c r="R169"/>
  <c r="R153"/>
  <c r="R137"/>
  <c r="R121"/>
  <c r="R105"/>
  <c r="R89"/>
  <c r="R73"/>
  <c r="R57"/>
  <c r="R248"/>
  <c r="R232"/>
  <c r="R184"/>
  <c r="R168"/>
  <c r="R152"/>
  <c r="R136"/>
  <c r="R120"/>
  <c r="R104"/>
  <c r="R88"/>
  <c r="R72"/>
  <c r="R56"/>
  <c r="R255"/>
  <c r="R239"/>
  <c r="R223"/>
  <c r="R207"/>
  <c r="R191"/>
  <c r="R175"/>
  <c r="R159"/>
  <c r="R143"/>
  <c r="R127"/>
  <c r="R111"/>
  <c r="R95"/>
  <c r="R79"/>
  <c r="R63"/>
  <c r="R47"/>
  <c r="R250"/>
  <c r="R234"/>
  <c r="R218"/>
  <c r="R170"/>
  <c r="R154"/>
  <c r="R90"/>
  <c r="R74"/>
  <c r="R58"/>
  <c r="R317"/>
  <c r="R253"/>
  <c r="R237"/>
  <c r="R221"/>
  <c r="R205"/>
  <c r="R173"/>
  <c r="R157"/>
  <c r="R141"/>
  <c r="R125"/>
  <c r="R109"/>
  <c r="R77"/>
  <c r="R61"/>
  <c r="R45"/>
  <c r="R252"/>
  <c r="R236"/>
  <c r="R220"/>
  <c r="R188"/>
  <c r="R172"/>
  <c r="R156"/>
  <c r="R140"/>
  <c r="R124"/>
  <c r="R108"/>
  <c r="R92"/>
  <c r="R76"/>
  <c r="R60"/>
  <c r="R44"/>
  <c r="R259"/>
  <c r="R243"/>
  <c r="R227"/>
  <c r="R211"/>
  <c r="R195"/>
  <c r="R179"/>
  <c r="R163"/>
  <c r="R147"/>
  <c r="R131"/>
  <c r="R115"/>
  <c r="R99"/>
  <c r="R83"/>
  <c r="R67"/>
  <c r="R51"/>
  <c r="D470" i="8"/>
  <c r="Q284" i="10"/>
  <c r="R254"/>
  <c r="R238"/>
  <c r="R222"/>
  <c r="R174"/>
  <c r="R142"/>
  <c r="R126"/>
  <c r="R78"/>
  <c r="R62"/>
  <c r="R46"/>
  <c r="R257"/>
  <c r="R241"/>
  <c r="R225"/>
  <c r="R209"/>
  <c r="R177"/>
  <c r="R161"/>
  <c r="R145"/>
  <c r="R129"/>
  <c r="R113"/>
  <c r="R97"/>
  <c r="R81"/>
  <c r="R65"/>
  <c r="R49"/>
  <c r="R256"/>
  <c r="R240"/>
  <c r="R224"/>
  <c r="R192"/>
  <c r="R176"/>
  <c r="R160"/>
  <c r="R144"/>
  <c r="R128"/>
  <c r="R112"/>
  <c r="R96"/>
  <c r="R80"/>
  <c r="R64"/>
  <c r="R48"/>
  <c r="R263"/>
  <c r="R247"/>
  <c r="R231"/>
  <c r="R215"/>
  <c r="R199"/>
  <c r="R183"/>
  <c r="R167"/>
  <c r="R151"/>
  <c r="R135"/>
  <c r="R119"/>
  <c r="R103"/>
  <c r="R87"/>
  <c r="R71"/>
  <c r="R55"/>
  <c r="D471" i="8"/>
  <c r="R474" i="10"/>
  <c r="R258"/>
  <c r="R242"/>
  <c r="R226"/>
  <c r="R146"/>
  <c r="R130"/>
  <c r="R98"/>
  <c r="R82"/>
  <c r="R66"/>
  <c r="R50"/>
  <c r="R261"/>
  <c r="R245"/>
  <c r="R229"/>
  <c r="R213"/>
  <c r="R197"/>
  <c r="R181"/>
  <c r="R165"/>
  <c r="R149"/>
  <c r="R133"/>
  <c r="R117"/>
  <c r="R101"/>
  <c r="R85"/>
  <c r="R69"/>
  <c r="R53"/>
  <c r="R260"/>
  <c r="R244"/>
  <c r="R228"/>
  <c r="R196"/>
  <c r="R180"/>
  <c r="R164"/>
  <c r="R148"/>
  <c r="R132"/>
  <c r="R116"/>
  <c r="R100"/>
  <c r="R84"/>
  <c r="R68"/>
  <c r="R52"/>
  <c r="R251"/>
  <c r="R235"/>
  <c r="R219"/>
  <c r="R203"/>
  <c r="R187"/>
  <c r="R171"/>
  <c r="R155"/>
  <c r="R139"/>
  <c r="R123"/>
  <c r="R107"/>
  <c r="R91"/>
  <c r="R75"/>
  <c r="R59"/>
  <c r="D478" i="8" l="1"/>
  <c r="E478" i="10" s="1"/>
  <c r="T139"/>
  <c r="G139" i="11"/>
  <c r="T180" i="10"/>
  <c r="G180" i="11"/>
  <c r="T229" i="10"/>
  <c r="G229" i="11"/>
  <c r="T146" i="10"/>
  <c r="G146" i="11"/>
  <c r="D474" i="8"/>
  <c r="G474" i="11"/>
  <c r="T87" i="10"/>
  <c r="G87" i="11"/>
  <c r="T151" i="10"/>
  <c r="G151" i="11"/>
  <c r="T215" i="10"/>
  <c r="G215" i="11"/>
  <c r="T48" i="10"/>
  <c r="G48" i="11"/>
  <c r="T112" i="10"/>
  <c r="G112" i="11"/>
  <c r="T176" i="10"/>
  <c r="G176" i="11"/>
  <c r="T256" i="10"/>
  <c r="G256" i="11"/>
  <c r="T97" i="10"/>
  <c r="G97" i="11"/>
  <c r="T161" i="10"/>
  <c r="G161" i="11"/>
  <c r="T241" i="10"/>
  <c r="G241" i="11"/>
  <c r="T78" i="10"/>
  <c r="G78" i="11"/>
  <c r="T222" i="10"/>
  <c r="G222" i="11"/>
  <c r="T99" i="10"/>
  <c r="G99" i="11"/>
  <c r="T163" i="10"/>
  <c r="G163" i="11"/>
  <c r="T227" i="10"/>
  <c r="G227" i="11"/>
  <c r="T60" i="10"/>
  <c r="G60" i="11"/>
  <c r="T124" i="10"/>
  <c r="G124" i="11"/>
  <c r="T188" i="10"/>
  <c r="G188" i="11"/>
  <c r="T45" i="10"/>
  <c r="G45" i="11"/>
  <c r="T125" i="10"/>
  <c r="G125" i="11"/>
  <c r="T205" i="10"/>
  <c r="G205" i="11"/>
  <c r="T317" i="10"/>
  <c r="G317" i="11"/>
  <c r="T154" i="10"/>
  <c r="G154" i="11"/>
  <c r="T250" i="10"/>
  <c r="G250" i="11"/>
  <c r="T95" i="10"/>
  <c r="G95" i="11"/>
  <c r="T159" i="10"/>
  <c r="G159" i="11"/>
  <c r="T223" i="10"/>
  <c r="G223" i="11"/>
  <c r="T72" i="10"/>
  <c r="G72" i="11"/>
  <c r="T136" i="10"/>
  <c r="G136" i="11"/>
  <c r="T232" i="10"/>
  <c r="G232" i="11"/>
  <c r="T89" i="10"/>
  <c r="G89" i="11"/>
  <c r="T153" i="10"/>
  <c r="G153" i="11"/>
  <c r="T233" i="10"/>
  <c r="G233" i="11"/>
  <c r="T86" i="10"/>
  <c r="G86" i="11"/>
  <c r="T262" i="10"/>
  <c r="G262" i="11"/>
  <c r="D480" i="8"/>
  <c r="G480" i="11"/>
  <c r="I287"/>
  <c r="J287" s="1"/>
  <c r="K287" s="1"/>
  <c r="H287"/>
  <c r="H280"/>
  <c r="I280"/>
  <c r="J280" s="1"/>
  <c r="K280" s="1"/>
  <c r="H348"/>
  <c r="I348"/>
  <c r="J348" s="1"/>
  <c r="K348" s="1"/>
  <c r="H338"/>
  <c r="I338"/>
  <c r="J338" s="1"/>
  <c r="K338" s="1"/>
  <c r="H352"/>
  <c r="I352"/>
  <c r="J352" s="1"/>
  <c r="K352" s="1"/>
  <c r="H416"/>
  <c r="I416"/>
  <c r="J416" s="1"/>
  <c r="K416" s="1"/>
  <c r="H193"/>
  <c r="I193"/>
  <c r="J193" s="1"/>
  <c r="K193" s="1"/>
  <c r="I186"/>
  <c r="J186" s="1"/>
  <c r="K186" s="1"/>
  <c r="H186"/>
  <c r="H370"/>
  <c r="I370"/>
  <c r="J370" s="1"/>
  <c r="K370" s="1"/>
  <c r="H434"/>
  <c r="I434"/>
  <c r="J434" s="1"/>
  <c r="K434" s="1"/>
  <c r="H381"/>
  <c r="I381"/>
  <c r="J381" s="1"/>
  <c r="K381" s="1"/>
  <c r="H445"/>
  <c r="I445"/>
  <c r="J445" s="1"/>
  <c r="K445" s="1"/>
  <c r="H387"/>
  <c r="I387"/>
  <c r="J387" s="1"/>
  <c r="K387" s="1"/>
  <c r="H451"/>
  <c r="I451"/>
  <c r="J451" s="1"/>
  <c r="K451" s="1"/>
  <c r="S476" i="10"/>
  <c r="F476" i="11"/>
  <c r="H328"/>
  <c r="I328"/>
  <c r="J328" s="1"/>
  <c r="K328" s="1"/>
  <c r="I301"/>
  <c r="J301" s="1"/>
  <c r="K301" s="1"/>
  <c r="H301"/>
  <c r="I337"/>
  <c r="J337" s="1"/>
  <c r="K337" s="1"/>
  <c r="H337"/>
  <c r="H314"/>
  <c r="I314"/>
  <c r="J314" s="1"/>
  <c r="K314" s="1"/>
  <c r="H272"/>
  <c r="I272"/>
  <c r="J272" s="1"/>
  <c r="K272" s="1"/>
  <c r="H412"/>
  <c r="I412"/>
  <c r="J412" s="1"/>
  <c r="K412" s="1"/>
  <c r="H189"/>
  <c r="I189"/>
  <c r="J189" s="1"/>
  <c r="K189" s="1"/>
  <c r="H158"/>
  <c r="I158"/>
  <c r="J158" s="1"/>
  <c r="K158" s="1"/>
  <c r="I350"/>
  <c r="J350" s="1"/>
  <c r="K350" s="1"/>
  <c r="H350"/>
  <c r="I414"/>
  <c r="J414" s="1"/>
  <c r="K414" s="1"/>
  <c r="H414"/>
  <c r="H361"/>
  <c r="I361"/>
  <c r="J361" s="1"/>
  <c r="K361" s="1"/>
  <c r="H425"/>
  <c r="I425"/>
  <c r="J425" s="1"/>
  <c r="K425" s="1"/>
  <c r="I383"/>
  <c r="J383" s="1"/>
  <c r="K383" s="1"/>
  <c r="H383"/>
  <c r="I447"/>
  <c r="J447" s="1"/>
  <c r="K447" s="1"/>
  <c r="H447"/>
  <c r="H311"/>
  <c r="I311"/>
  <c r="J311" s="1"/>
  <c r="K311" s="1"/>
  <c r="H304"/>
  <c r="I304"/>
  <c r="J304" s="1"/>
  <c r="K304" s="1"/>
  <c r="H330"/>
  <c r="I330"/>
  <c r="J330" s="1"/>
  <c r="K330" s="1"/>
  <c r="H360"/>
  <c r="I360"/>
  <c r="J360" s="1"/>
  <c r="K360" s="1"/>
  <c r="H424"/>
  <c r="I424"/>
  <c r="J424" s="1"/>
  <c r="K424" s="1"/>
  <c r="I269"/>
  <c r="J269" s="1"/>
  <c r="K269" s="1"/>
  <c r="H269"/>
  <c r="I178"/>
  <c r="J178" s="1"/>
  <c r="K178" s="1"/>
  <c r="H178"/>
  <c r="H362"/>
  <c r="I362"/>
  <c r="J362" s="1"/>
  <c r="K362" s="1"/>
  <c r="H426"/>
  <c r="I426"/>
  <c r="J426" s="1"/>
  <c r="K426" s="1"/>
  <c r="H373"/>
  <c r="I373"/>
  <c r="J373" s="1"/>
  <c r="K373" s="1"/>
  <c r="H437"/>
  <c r="I437"/>
  <c r="J437" s="1"/>
  <c r="K437" s="1"/>
  <c r="I379"/>
  <c r="J379" s="1"/>
  <c r="K379" s="1"/>
  <c r="H379"/>
  <c r="I443"/>
  <c r="J443" s="1"/>
  <c r="K443" s="1"/>
  <c r="H443"/>
  <c r="S475" i="10"/>
  <c r="F475" i="11"/>
  <c r="T293" i="10"/>
  <c r="T325"/>
  <c r="T479"/>
  <c r="H336" i="11"/>
  <c r="I336"/>
  <c r="J336" s="1"/>
  <c r="K336" s="1"/>
  <c r="H306"/>
  <c r="I306"/>
  <c r="J306" s="1"/>
  <c r="K306" s="1"/>
  <c r="H204"/>
  <c r="I204"/>
  <c r="J204" s="1"/>
  <c r="K204" s="1"/>
  <c r="H388"/>
  <c r="I388"/>
  <c r="J388" s="1"/>
  <c r="K388" s="1"/>
  <c r="H452"/>
  <c r="I452"/>
  <c r="J452" s="1"/>
  <c r="K452" s="1"/>
  <c r="I114"/>
  <c r="J114" s="1"/>
  <c r="K114" s="1"/>
  <c r="H114"/>
  <c r="H206"/>
  <c r="I206"/>
  <c r="J206" s="1"/>
  <c r="K206" s="1"/>
  <c r="I390"/>
  <c r="J390" s="1"/>
  <c r="K390" s="1"/>
  <c r="H390"/>
  <c r="I454"/>
  <c r="J454" s="1"/>
  <c r="K454" s="1"/>
  <c r="H454"/>
  <c r="H401"/>
  <c r="I401"/>
  <c r="J401" s="1"/>
  <c r="K401" s="1"/>
  <c r="H465"/>
  <c r="I465"/>
  <c r="J465" s="1"/>
  <c r="K465" s="1"/>
  <c r="H407"/>
  <c r="I407"/>
  <c r="J407" s="1"/>
  <c r="K407" s="1"/>
  <c r="T282" i="10"/>
  <c r="T380"/>
  <c r="T444"/>
  <c r="T382"/>
  <c r="T446"/>
  <c r="T351"/>
  <c r="T415"/>
  <c r="T279"/>
  <c r="T347"/>
  <c r="T340"/>
  <c r="T294"/>
  <c r="T208"/>
  <c r="T392"/>
  <c r="T456"/>
  <c r="T118"/>
  <c r="T210"/>
  <c r="T394"/>
  <c r="T458"/>
  <c r="T405"/>
  <c r="T469"/>
  <c r="T411"/>
  <c r="T300"/>
  <c r="T342"/>
  <c r="T356"/>
  <c r="T420"/>
  <c r="T93"/>
  <c r="T166"/>
  <c r="T358"/>
  <c r="T422"/>
  <c r="T369"/>
  <c r="T433"/>
  <c r="T375"/>
  <c r="T439"/>
  <c r="T299"/>
  <c r="T313"/>
  <c r="T203"/>
  <c r="G203" i="11"/>
  <c r="T101" i="10"/>
  <c r="G101" i="11"/>
  <c r="T123" i="10"/>
  <c r="G123" i="11"/>
  <c r="T100" i="10"/>
  <c r="G100" i="11"/>
  <c r="T213" i="10"/>
  <c r="G213" i="11"/>
  <c r="T258" i="10"/>
  <c r="G258" i="11"/>
  <c r="T199" i="10"/>
  <c r="G199" i="11"/>
  <c r="H199" s="1"/>
  <c r="T160" i="10"/>
  <c r="G160" i="11"/>
  <c r="T240" i="10"/>
  <c r="G240" i="11"/>
  <c r="T81" i="10"/>
  <c r="G81" i="11"/>
  <c r="T145" i="10"/>
  <c r="G145" i="11"/>
  <c r="T225" i="10"/>
  <c r="G225" i="11"/>
  <c r="T62" i="10"/>
  <c r="G62" i="11"/>
  <c r="T174" i="10"/>
  <c r="G174" i="11"/>
  <c r="T83" i="10"/>
  <c r="G83" i="11"/>
  <c r="T147" i="10"/>
  <c r="G147" i="11"/>
  <c r="T211" i="10"/>
  <c r="G211" i="11"/>
  <c r="T44" i="10"/>
  <c r="G44" i="11"/>
  <c r="T108" i="10"/>
  <c r="G108" i="11"/>
  <c r="T172" i="10"/>
  <c r="G172" i="11"/>
  <c r="T252" i="10"/>
  <c r="G252" i="11"/>
  <c r="T109" i="10"/>
  <c r="G109" i="11"/>
  <c r="T173" i="10"/>
  <c r="G173" i="11"/>
  <c r="T253" i="10"/>
  <c r="G253" i="11"/>
  <c r="T90" i="10"/>
  <c r="G90" i="11"/>
  <c r="T234" i="10"/>
  <c r="G234" i="11"/>
  <c r="T79" i="10"/>
  <c r="G79" i="11"/>
  <c r="T143" i="10"/>
  <c r="G143" i="11"/>
  <c r="T207" i="10"/>
  <c r="G207" i="11"/>
  <c r="T56" i="10"/>
  <c r="G56" i="11"/>
  <c r="T120" i="10"/>
  <c r="G120" i="11"/>
  <c r="T184" i="10"/>
  <c r="G184" i="11"/>
  <c r="T73" i="10"/>
  <c r="G73" i="11"/>
  <c r="T137" i="10"/>
  <c r="G137" i="11"/>
  <c r="T217" i="10"/>
  <c r="G217" i="11"/>
  <c r="T70" i="10"/>
  <c r="G70" i="11"/>
  <c r="T246" i="10"/>
  <c r="G246" i="11"/>
  <c r="D477" i="8"/>
  <c r="E477" i="10" s="1"/>
  <c r="G477" i="11"/>
  <c r="T337" i="10"/>
  <c r="I303" i="11"/>
  <c r="J303" s="1"/>
  <c r="K303" s="1"/>
  <c r="H303"/>
  <c r="H296"/>
  <c r="I296"/>
  <c r="J296" s="1"/>
  <c r="K296" s="1"/>
  <c r="I289"/>
  <c r="J289" s="1"/>
  <c r="K289" s="1"/>
  <c r="H289"/>
  <c r="I325"/>
  <c r="J325" s="1"/>
  <c r="K325" s="1"/>
  <c r="H325"/>
  <c r="I286"/>
  <c r="J286" s="1"/>
  <c r="K286" s="1"/>
  <c r="H286"/>
  <c r="H267"/>
  <c r="I267"/>
  <c r="J267" s="1"/>
  <c r="K267" s="1"/>
  <c r="H368"/>
  <c r="I368"/>
  <c r="J368" s="1"/>
  <c r="K368" s="1"/>
  <c r="H432"/>
  <c r="I432"/>
  <c r="J432" s="1"/>
  <c r="K432" s="1"/>
  <c r="H110"/>
  <c r="I110"/>
  <c r="J110" s="1"/>
  <c r="K110" s="1"/>
  <c r="I202"/>
  <c r="J202" s="1"/>
  <c r="K202" s="1"/>
  <c r="H202"/>
  <c r="H386"/>
  <c r="I386"/>
  <c r="J386" s="1"/>
  <c r="K386" s="1"/>
  <c r="H450"/>
  <c r="I450"/>
  <c r="J450" s="1"/>
  <c r="K450" s="1"/>
  <c r="I397"/>
  <c r="J397" s="1"/>
  <c r="K397" s="1"/>
  <c r="H397"/>
  <c r="I461"/>
  <c r="J461" s="1"/>
  <c r="K461" s="1"/>
  <c r="H461"/>
  <c r="I403"/>
  <c r="J403" s="1"/>
  <c r="K403" s="1"/>
  <c r="H403"/>
  <c r="I467"/>
  <c r="J467" s="1"/>
  <c r="K467" s="1"/>
  <c r="H467"/>
  <c r="T320" i="10"/>
  <c r="G320" i="11"/>
  <c r="T275" i="10"/>
  <c r="T301"/>
  <c r="T341"/>
  <c r="H283" i="11"/>
  <c r="I283"/>
  <c r="J283" s="1"/>
  <c r="K283" s="1"/>
  <c r="I315"/>
  <c r="J315" s="1"/>
  <c r="K315" s="1"/>
  <c r="H315"/>
  <c r="H276"/>
  <c r="I276"/>
  <c r="J276" s="1"/>
  <c r="K276" s="1"/>
  <c r="H344"/>
  <c r="I344"/>
  <c r="J344" s="1"/>
  <c r="K344" s="1"/>
  <c r="I334"/>
  <c r="J334" s="1"/>
  <c r="K334" s="1"/>
  <c r="H334"/>
  <c r="H364"/>
  <c r="I364"/>
  <c r="J364" s="1"/>
  <c r="K364" s="1"/>
  <c r="H428"/>
  <c r="I428"/>
  <c r="J428" s="1"/>
  <c r="K428" s="1"/>
  <c r="I273"/>
  <c r="J273" s="1"/>
  <c r="K273" s="1"/>
  <c r="H273"/>
  <c r="H182"/>
  <c r="I182"/>
  <c r="J182" s="1"/>
  <c r="K182" s="1"/>
  <c r="I366"/>
  <c r="J366" s="1"/>
  <c r="K366" s="1"/>
  <c r="H366"/>
  <c r="I430"/>
  <c r="J430" s="1"/>
  <c r="K430" s="1"/>
  <c r="H430"/>
  <c r="H377"/>
  <c r="I377"/>
  <c r="J377" s="1"/>
  <c r="K377" s="1"/>
  <c r="H441"/>
  <c r="I441"/>
  <c r="J441" s="1"/>
  <c r="K441" s="1"/>
  <c r="S472" i="10"/>
  <c r="F472" i="11"/>
  <c r="I399"/>
  <c r="J399" s="1"/>
  <c r="K399" s="1"/>
  <c r="H399"/>
  <c r="I463"/>
  <c r="J463" s="1"/>
  <c r="K463" s="1"/>
  <c r="H463"/>
  <c r="T327" i="10"/>
  <c r="T289"/>
  <c r="T321"/>
  <c r="T345"/>
  <c r="I331" i="11"/>
  <c r="J331" s="1"/>
  <c r="K331" s="1"/>
  <c r="H331"/>
  <c r="H324"/>
  <c r="I324"/>
  <c r="J324" s="1"/>
  <c r="K324" s="1"/>
  <c r="I297"/>
  <c r="J297" s="1"/>
  <c r="K297" s="1"/>
  <c r="H297"/>
  <c r="I333"/>
  <c r="J333" s="1"/>
  <c r="K333" s="1"/>
  <c r="H333"/>
  <c r="I278"/>
  <c r="J278" s="1"/>
  <c r="K278" s="1"/>
  <c r="H278"/>
  <c r="H346"/>
  <c r="I346"/>
  <c r="J346" s="1"/>
  <c r="K346" s="1"/>
  <c r="H376"/>
  <c r="I376"/>
  <c r="J376" s="1"/>
  <c r="K376" s="1"/>
  <c r="H440"/>
  <c r="I440"/>
  <c r="J440" s="1"/>
  <c r="K440" s="1"/>
  <c r="H94"/>
  <c r="I94"/>
  <c r="J94" s="1"/>
  <c r="K94" s="1"/>
  <c r="I194"/>
  <c r="J194" s="1"/>
  <c r="K194" s="1"/>
  <c r="H194"/>
  <c r="H378"/>
  <c r="I378"/>
  <c r="J378" s="1"/>
  <c r="K378" s="1"/>
  <c r="H442"/>
  <c r="I442"/>
  <c r="J442" s="1"/>
  <c r="K442" s="1"/>
  <c r="I389"/>
  <c r="J389" s="1"/>
  <c r="K389" s="1"/>
  <c r="H389"/>
  <c r="I453"/>
  <c r="J453" s="1"/>
  <c r="K453" s="1"/>
  <c r="H453"/>
  <c r="I395"/>
  <c r="J395" s="1"/>
  <c r="K395" s="1"/>
  <c r="H395"/>
  <c r="I459"/>
  <c r="J459" s="1"/>
  <c r="K459" s="1"/>
  <c r="H459"/>
  <c r="H291"/>
  <c r="I291"/>
  <c r="J291" s="1"/>
  <c r="K291" s="1"/>
  <c r="I327"/>
  <c r="J327" s="1"/>
  <c r="K327" s="1"/>
  <c r="H327"/>
  <c r="H284"/>
  <c r="I284"/>
  <c r="J284" s="1"/>
  <c r="K284" s="1"/>
  <c r="I277"/>
  <c r="J277" s="1"/>
  <c r="K277" s="1"/>
  <c r="H277"/>
  <c r="I309"/>
  <c r="J309" s="1"/>
  <c r="K309" s="1"/>
  <c r="H309"/>
  <c r="I345"/>
  <c r="J345" s="1"/>
  <c r="K345" s="1"/>
  <c r="H345"/>
  <c r="I326"/>
  <c r="J326" s="1"/>
  <c r="K326" s="1"/>
  <c r="H326"/>
  <c r="H264"/>
  <c r="I264"/>
  <c r="J264" s="1"/>
  <c r="K264" s="1"/>
  <c r="H404"/>
  <c r="I404"/>
  <c r="J404" s="1"/>
  <c r="K404" s="1"/>
  <c r="H468"/>
  <c r="I468"/>
  <c r="J468" s="1"/>
  <c r="K468" s="1"/>
  <c r="I138"/>
  <c r="J138" s="1"/>
  <c r="K138" s="1"/>
  <c r="H138"/>
  <c r="I270"/>
  <c r="J270" s="1"/>
  <c r="K270" s="1"/>
  <c r="H270"/>
  <c r="I406"/>
  <c r="J406" s="1"/>
  <c r="K406" s="1"/>
  <c r="H406"/>
  <c r="I353"/>
  <c r="J353" s="1"/>
  <c r="K353" s="1"/>
  <c r="H353"/>
  <c r="H417"/>
  <c r="I417"/>
  <c r="J417" s="1"/>
  <c r="K417" s="1"/>
  <c r="H359"/>
  <c r="I359"/>
  <c r="J359" s="1"/>
  <c r="K359" s="1"/>
  <c r="H423"/>
  <c r="I423"/>
  <c r="J423" s="1"/>
  <c r="K423" s="1"/>
  <c r="S478" i="10"/>
  <c r="F478" i="11"/>
  <c r="T216" i="10"/>
  <c r="T400"/>
  <c r="T308"/>
  <c r="T298"/>
  <c r="T460"/>
  <c r="T398"/>
  <c r="T462"/>
  <c r="T367"/>
  <c r="T431"/>
  <c r="T295"/>
  <c r="T288"/>
  <c r="T310"/>
  <c r="T268"/>
  <c r="T408"/>
  <c r="T185"/>
  <c r="T150"/>
  <c r="T410"/>
  <c r="T357"/>
  <c r="T421"/>
  <c r="T363"/>
  <c r="T427"/>
  <c r="T316"/>
  <c r="T290"/>
  <c r="T271"/>
  <c r="T372"/>
  <c r="T436"/>
  <c r="T265"/>
  <c r="T190"/>
  <c r="T374"/>
  <c r="T438"/>
  <c r="T385"/>
  <c r="T449"/>
  <c r="T391"/>
  <c r="T455"/>
  <c r="T297"/>
  <c r="T52"/>
  <c r="G52" i="11"/>
  <c r="T260" i="10"/>
  <c r="G260" i="11"/>
  <c r="T66" i="10"/>
  <c r="G66" i="11"/>
  <c r="T187" i="10"/>
  <c r="G187" i="11"/>
  <c r="T164" i="10"/>
  <c r="G164" i="11"/>
  <c r="T85" i="10"/>
  <c r="G85" i="11"/>
  <c r="T50" i="10"/>
  <c r="G50" i="11"/>
  <c r="T71" i="10"/>
  <c r="G71" i="11"/>
  <c r="T96" i="10"/>
  <c r="G96" i="11"/>
  <c r="T171" i="10"/>
  <c r="G171" i="11"/>
  <c r="T84" i="10"/>
  <c r="G84" i="11"/>
  <c r="T228" i="10"/>
  <c r="G228" i="11"/>
  <c r="T133" i="10"/>
  <c r="G133" i="11"/>
  <c r="T261" i="10"/>
  <c r="G261" i="11"/>
  <c r="T98" i="10"/>
  <c r="G98" i="11"/>
  <c r="T242" i="10"/>
  <c r="G242" i="11"/>
  <c r="T55" i="10"/>
  <c r="G55" i="11"/>
  <c r="T119" i="10"/>
  <c r="G119" i="11"/>
  <c r="T183" i="10"/>
  <c r="G183" i="11"/>
  <c r="T247" i="10"/>
  <c r="G247" i="11"/>
  <c r="T80" i="10"/>
  <c r="G80" i="11"/>
  <c r="T144" i="10"/>
  <c r="G144" i="11"/>
  <c r="T224" i="10"/>
  <c r="G224" i="11"/>
  <c r="T65" i="10"/>
  <c r="G65" i="11"/>
  <c r="T129" i="10"/>
  <c r="G129" i="11"/>
  <c r="T209" i="10"/>
  <c r="G209" i="11"/>
  <c r="T46" i="10"/>
  <c r="G46" i="11"/>
  <c r="T142" i="10"/>
  <c r="G142" i="11"/>
  <c r="T254" i="10"/>
  <c r="G254" i="11"/>
  <c r="T67" i="10"/>
  <c r="G67" i="11"/>
  <c r="T131" i="10"/>
  <c r="G131" i="11"/>
  <c r="T195" i="10"/>
  <c r="G195" i="11"/>
  <c r="T259" i="10"/>
  <c r="G259" i="11"/>
  <c r="T92" i="10"/>
  <c r="G92" i="11"/>
  <c r="T156" i="10"/>
  <c r="G156" i="11"/>
  <c r="T236" i="10"/>
  <c r="G236" i="11"/>
  <c r="T77" i="10"/>
  <c r="G77" i="11"/>
  <c r="T157" i="10"/>
  <c r="G157" i="11"/>
  <c r="T237" i="10"/>
  <c r="G237" i="11"/>
  <c r="T74" i="10"/>
  <c r="G74" i="11"/>
  <c r="T218" i="10"/>
  <c r="G218" i="11"/>
  <c r="T63" i="10"/>
  <c r="G63" i="11"/>
  <c r="T127" i="10"/>
  <c r="G127" i="11"/>
  <c r="T191" i="10"/>
  <c r="G191" i="11"/>
  <c r="T255" i="10"/>
  <c r="G255" i="11"/>
  <c r="T104" i="10"/>
  <c r="G104" i="11"/>
  <c r="T168" i="10"/>
  <c r="G168" i="11"/>
  <c r="T57" i="10"/>
  <c r="G57" i="11"/>
  <c r="T121" i="10"/>
  <c r="G121" i="11"/>
  <c r="T201" i="10"/>
  <c r="G201" i="11"/>
  <c r="T54" i="10"/>
  <c r="G54" i="11"/>
  <c r="T230" i="10"/>
  <c r="G230" i="11"/>
  <c r="G482"/>
  <c r="D482" i="8"/>
  <c r="E482" i="10" s="1"/>
  <c r="I323" i="11"/>
  <c r="J323" s="1"/>
  <c r="K323" s="1"/>
  <c r="H323"/>
  <c r="H312"/>
  <c r="I312"/>
  <c r="J312" s="1"/>
  <c r="K312" s="1"/>
  <c r="I302"/>
  <c r="J302" s="1"/>
  <c r="K302" s="1"/>
  <c r="H302"/>
  <c r="H200"/>
  <c r="I200"/>
  <c r="J200" s="1"/>
  <c r="K200" s="1"/>
  <c r="H384"/>
  <c r="I384"/>
  <c r="J384" s="1"/>
  <c r="K384" s="1"/>
  <c r="H448"/>
  <c r="I448"/>
  <c r="J448" s="1"/>
  <c r="K448" s="1"/>
  <c r="H134"/>
  <c r="I134"/>
  <c r="J134" s="1"/>
  <c r="K134" s="1"/>
  <c r="H266"/>
  <c r="I266"/>
  <c r="J266" s="1"/>
  <c r="K266" s="1"/>
  <c r="H402"/>
  <c r="I402"/>
  <c r="J402" s="1"/>
  <c r="K402" s="1"/>
  <c r="H466"/>
  <c r="I466"/>
  <c r="J466" s="1"/>
  <c r="K466" s="1"/>
  <c r="H413"/>
  <c r="I413"/>
  <c r="J413" s="1"/>
  <c r="K413" s="1"/>
  <c r="H355"/>
  <c r="I355"/>
  <c r="J355" s="1"/>
  <c r="K355" s="1"/>
  <c r="H419"/>
  <c r="I419"/>
  <c r="J419" s="1"/>
  <c r="K419" s="1"/>
  <c r="H292"/>
  <c r="I292"/>
  <c r="J292" s="1"/>
  <c r="K292" s="1"/>
  <c r="I285"/>
  <c r="J285" s="1"/>
  <c r="K285" s="1"/>
  <c r="H285"/>
  <c r="I321"/>
  <c r="J321" s="1"/>
  <c r="K321" s="1"/>
  <c r="H321"/>
  <c r="H282"/>
  <c r="I282"/>
  <c r="J282" s="1"/>
  <c r="K282" s="1"/>
  <c r="I43"/>
  <c r="J43" s="1"/>
  <c r="K43" s="1"/>
  <c r="H43"/>
  <c r="H380"/>
  <c r="I380"/>
  <c r="J380" s="1"/>
  <c r="K380" s="1"/>
  <c r="H444"/>
  <c r="I444"/>
  <c r="J444" s="1"/>
  <c r="K444" s="1"/>
  <c r="I106"/>
  <c r="J106" s="1"/>
  <c r="K106" s="1"/>
  <c r="H106"/>
  <c r="H198"/>
  <c r="I198"/>
  <c r="J198" s="1"/>
  <c r="K198" s="1"/>
  <c r="I382"/>
  <c r="J382" s="1"/>
  <c r="K382" s="1"/>
  <c r="H382"/>
  <c r="I446"/>
  <c r="J446" s="1"/>
  <c r="K446" s="1"/>
  <c r="H446"/>
  <c r="H393"/>
  <c r="I393"/>
  <c r="J393" s="1"/>
  <c r="K393" s="1"/>
  <c r="H457"/>
  <c r="I457"/>
  <c r="J457" s="1"/>
  <c r="K457" s="1"/>
  <c r="I351"/>
  <c r="J351" s="1"/>
  <c r="K351" s="1"/>
  <c r="H351"/>
  <c r="I415"/>
  <c r="J415" s="1"/>
  <c r="K415" s="1"/>
  <c r="H415"/>
  <c r="H279"/>
  <c r="I279"/>
  <c r="J279" s="1"/>
  <c r="K279" s="1"/>
  <c r="I347"/>
  <c r="J347" s="1"/>
  <c r="K347" s="1"/>
  <c r="H347"/>
  <c r="H340"/>
  <c r="I340"/>
  <c r="J340" s="1"/>
  <c r="K340" s="1"/>
  <c r="I294"/>
  <c r="J294" s="1"/>
  <c r="K294" s="1"/>
  <c r="H294"/>
  <c r="H208"/>
  <c r="I208"/>
  <c r="J208" s="1"/>
  <c r="K208" s="1"/>
  <c r="H392"/>
  <c r="I392"/>
  <c r="J392" s="1"/>
  <c r="K392" s="1"/>
  <c r="H456"/>
  <c r="I456"/>
  <c r="J456" s="1"/>
  <c r="K456" s="1"/>
  <c r="H118"/>
  <c r="I118"/>
  <c r="J118" s="1"/>
  <c r="K118" s="1"/>
  <c r="I210"/>
  <c r="J210" s="1"/>
  <c r="K210" s="1"/>
  <c r="H210"/>
  <c r="H394"/>
  <c r="I394"/>
  <c r="J394" s="1"/>
  <c r="K394" s="1"/>
  <c r="H458"/>
  <c r="I458"/>
  <c r="J458" s="1"/>
  <c r="K458" s="1"/>
  <c r="H405"/>
  <c r="I405"/>
  <c r="J405" s="1"/>
  <c r="K405" s="1"/>
  <c r="H469"/>
  <c r="I469"/>
  <c r="J469" s="1"/>
  <c r="K469" s="1"/>
  <c r="I411"/>
  <c r="J411" s="1"/>
  <c r="K411" s="1"/>
  <c r="H411"/>
  <c r="S484" i="10"/>
  <c r="F484" i="11"/>
  <c r="T283" i="10"/>
  <c r="T315"/>
  <c r="T277"/>
  <c r="T309"/>
  <c r="T343"/>
  <c r="H300" i="11"/>
  <c r="I300"/>
  <c r="J300" s="1"/>
  <c r="K300" s="1"/>
  <c r="I342"/>
  <c r="J342" s="1"/>
  <c r="K342" s="1"/>
  <c r="H342"/>
  <c r="H356"/>
  <c r="I356"/>
  <c r="J356" s="1"/>
  <c r="K356" s="1"/>
  <c r="H420"/>
  <c r="I420"/>
  <c r="J420" s="1"/>
  <c r="K420" s="1"/>
  <c r="H93"/>
  <c r="I93"/>
  <c r="J93" s="1"/>
  <c r="K93" s="1"/>
  <c r="H166"/>
  <c r="I166"/>
  <c r="J166" s="1"/>
  <c r="K166" s="1"/>
  <c r="I358"/>
  <c r="J358" s="1"/>
  <c r="K358" s="1"/>
  <c r="H358"/>
  <c r="I422"/>
  <c r="J422" s="1"/>
  <c r="K422" s="1"/>
  <c r="H422"/>
  <c r="H369"/>
  <c r="I369"/>
  <c r="J369" s="1"/>
  <c r="K369" s="1"/>
  <c r="H433"/>
  <c r="I433"/>
  <c r="J433" s="1"/>
  <c r="K433" s="1"/>
  <c r="H375"/>
  <c r="I375"/>
  <c r="J375" s="1"/>
  <c r="K375" s="1"/>
  <c r="H439"/>
  <c r="I439"/>
  <c r="J439" s="1"/>
  <c r="K439" s="1"/>
  <c r="S473" i="10"/>
  <c r="F473" i="11"/>
  <c r="T287" i="10"/>
  <c r="T328"/>
  <c r="T314"/>
  <c r="T272"/>
  <c r="T189"/>
  <c r="T158"/>
  <c r="T350"/>
  <c r="T414"/>
  <c r="T383"/>
  <c r="T447"/>
  <c r="I199" i="11"/>
  <c r="J199" s="1"/>
  <c r="K199" s="1"/>
  <c r="T311" i="10"/>
  <c r="T304"/>
  <c r="T330"/>
  <c r="T360"/>
  <c r="T424"/>
  <c r="T269"/>
  <c r="T178"/>
  <c r="T362"/>
  <c r="T426"/>
  <c r="T373"/>
  <c r="T437"/>
  <c r="T379"/>
  <c r="T443"/>
  <c r="T336"/>
  <c r="T306"/>
  <c r="T204"/>
  <c r="T388"/>
  <c r="T452"/>
  <c r="T114"/>
  <c r="T206"/>
  <c r="T390"/>
  <c r="T454"/>
  <c r="T401"/>
  <c r="T465"/>
  <c r="T407"/>
  <c r="T281"/>
  <c r="T349"/>
  <c r="T75"/>
  <c r="G75" i="11"/>
  <c r="T116" i="10"/>
  <c r="G116" i="11"/>
  <c r="T165" i="10"/>
  <c r="G165" i="11"/>
  <c r="T59" i="10"/>
  <c r="G59" i="11"/>
  <c r="T251" i="10"/>
  <c r="G251" i="11"/>
  <c r="T244" i="10"/>
  <c r="G244" i="11"/>
  <c r="T149" i="10"/>
  <c r="G149" i="11"/>
  <c r="T130" i="10"/>
  <c r="G130" i="11"/>
  <c r="T135" i="10"/>
  <c r="G135" i="11"/>
  <c r="T263" i="10"/>
  <c r="G263" i="11"/>
  <c r="T107" i="10"/>
  <c r="G107" i="11"/>
  <c r="T235" i="10"/>
  <c r="G235" i="11"/>
  <c r="T148" i="10"/>
  <c r="G148" i="11"/>
  <c r="T69" i="10"/>
  <c r="G69" i="11"/>
  <c r="T197" i="10"/>
  <c r="G197" i="11"/>
  <c r="T91" i="10"/>
  <c r="G91" i="11"/>
  <c r="T155" i="10"/>
  <c r="G155" i="11"/>
  <c r="T219" i="10"/>
  <c r="G219" i="11"/>
  <c r="T68" i="10"/>
  <c r="G68" i="11"/>
  <c r="T132" i="10"/>
  <c r="G132" i="11"/>
  <c r="T196" i="10"/>
  <c r="G196" i="11"/>
  <c r="T53" i="10"/>
  <c r="G53" i="11"/>
  <c r="T117" i="10"/>
  <c r="G117" i="11"/>
  <c r="T181" i="10"/>
  <c r="G181" i="11"/>
  <c r="T245" i="10"/>
  <c r="G245" i="11"/>
  <c r="T82" i="10"/>
  <c r="G82" i="11"/>
  <c r="T226" i="10"/>
  <c r="G226" i="11"/>
  <c r="T103" i="10"/>
  <c r="G103" i="11"/>
  <c r="H103" s="1"/>
  <c r="T167" i="10"/>
  <c r="G167" i="11"/>
  <c r="H167" s="1"/>
  <c r="T231" i="10"/>
  <c r="G231" i="11"/>
  <c r="T64" i="10"/>
  <c r="G64" i="11"/>
  <c r="T128" i="10"/>
  <c r="G128" i="11"/>
  <c r="T192" i="10"/>
  <c r="G192" i="11"/>
  <c r="T49" i="10"/>
  <c r="G49" i="11"/>
  <c r="T113" i="10"/>
  <c r="G113" i="11"/>
  <c r="T177" i="10"/>
  <c r="G177" i="11"/>
  <c r="T257" i="10"/>
  <c r="G257" i="11"/>
  <c r="T126" i="10"/>
  <c r="G126" i="11"/>
  <c r="T238" i="10"/>
  <c r="G238" i="11"/>
  <c r="T51" i="10"/>
  <c r="G51" i="11"/>
  <c r="T115" i="10"/>
  <c r="G115" i="11"/>
  <c r="T179" i="10"/>
  <c r="G179" i="11"/>
  <c r="T243" i="10"/>
  <c r="G243" i="11"/>
  <c r="T76" i="10"/>
  <c r="G76" i="11"/>
  <c r="T140" i="10"/>
  <c r="G140" i="11"/>
  <c r="T220" i="10"/>
  <c r="G220" i="11"/>
  <c r="T61" i="10"/>
  <c r="G61" i="11"/>
  <c r="T141" i="10"/>
  <c r="G141" i="11"/>
  <c r="T221" i="10"/>
  <c r="G221" i="11"/>
  <c r="T58" i="10"/>
  <c r="G58" i="11"/>
  <c r="T170" i="10"/>
  <c r="G170" i="11"/>
  <c r="T47" i="10"/>
  <c r="G47" i="11"/>
  <c r="T111" i="10"/>
  <c r="G111" i="11"/>
  <c r="T175" i="10"/>
  <c r="G175" i="11"/>
  <c r="T239" i="10"/>
  <c r="G239" i="11"/>
  <c r="T88" i="10"/>
  <c r="G88" i="11"/>
  <c r="T152" i="10"/>
  <c r="G152" i="11"/>
  <c r="T248" i="10"/>
  <c r="G248" i="11"/>
  <c r="T105" i="10"/>
  <c r="G105" i="11"/>
  <c r="T169" i="10"/>
  <c r="G169" i="11"/>
  <c r="T249" i="10"/>
  <c r="G249" i="11"/>
  <c r="T102" i="10"/>
  <c r="G102" i="11"/>
  <c r="T318" i="10"/>
  <c r="G318" i="11"/>
  <c r="T481" i="10"/>
  <c r="G481" i="11"/>
  <c r="T329" i="10"/>
  <c r="I339" i="11"/>
  <c r="J339" s="1"/>
  <c r="K339" s="1"/>
  <c r="H339"/>
  <c r="H332"/>
  <c r="I332"/>
  <c r="J332" s="1"/>
  <c r="K332" s="1"/>
  <c r="I305"/>
  <c r="J305" s="1"/>
  <c r="K305" s="1"/>
  <c r="H305"/>
  <c r="H341"/>
  <c r="I341"/>
  <c r="J341" s="1"/>
  <c r="K341" s="1"/>
  <c r="H322"/>
  <c r="I322"/>
  <c r="J322" s="1"/>
  <c r="K322" s="1"/>
  <c r="H216"/>
  <c r="I216"/>
  <c r="J216" s="1"/>
  <c r="K216" s="1"/>
  <c r="H400"/>
  <c r="I400"/>
  <c r="J400" s="1"/>
  <c r="K400" s="1"/>
  <c r="H464"/>
  <c r="I464"/>
  <c r="J464" s="1"/>
  <c r="K464" s="1"/>
  <c r="I162"/>
  <c r="J162" s="1"/>
  <c r="K162" s="1"/>
  <c r="H162"/>
  <c r="H354"/>
  <c r="I354"/>
  <c r="J354" s="1"/>
  <c r="K354" s="1"/>
  <c r="H418"/>
  <c r="I418"/>
  <c r="J418" s="1"/>
  <c r="K418" s="1"/>
  <c r="I365"/>
  <c r="J365" s="1"/>
  <c r="K365" s="1"/>
  <c r="H365"/>
  <c r="I429"/>
  <c r="J429" s="1"/>
  <c r="K429" s="1"/>
  <c r="H429"/>
  <c r="I371"/>
  <c r="J371" s="1"/>
  <c r="K371" s="1"/>
  <c r="H371"/>
  <c r="I435"/>
  <c r="J435" s="1"/>
  <c r="K435" s="1"/>
  <c r="H435"/>
  <c r="T291" i="10"/>
  <c r="T307"/>
  <c r="T285"/>
  <c r="H479" i="11"/>
  <c r="I479"/>
  <c r="J479" s="1"/>
  <c r="K479" s="1"/>
  <c r="H299"/>
  <c r="I299"/>
  <c r="J299" s="1"/>
  <c r="K299" s="1"/>
  <c r="I335"/>
  <c r="J335" s="1"/>
  <c r="K335" s="1"/>
  <c r="H335"/>
  <c r="H308"/>
  <c r="I308"/>
  <c r="J308" s="1"/>
  <c r="K308" s="1"/>
  <c r="H298"/>
  <c r="I298"/>
  <c r="J298" s="1"/>
  <c r="K298" s="1"/>
  <c r="I212"/>
  <c r="J212" s="1"/>
  <c r="K212" s="1"/>
  <c r="H212"/>
  <c r="H396"/>
  <c r="I396"/>
  <c r="J396" s="1"/>
  <c r="K396" s="1"/>
  <c r="H460"/>
  <c r="I460"/>
  <c r="J460" s="1"/>
  <c r="K460" s="1"/>
  <c r="I122"/>
  <c r="J122" s="1"/>
  <c r="K122" s="1"/>
  <c r="H122"/>
  <c r="H214"/>
  <c r="I214"/>
  <c r="J214" s="1"/>
  <c r="K214" s="1"/>
  <c r="I398"/>
  <c r="J398" s="1"/>
  <c r="K398" s="1"/>
  <c r="H398"/>
  <c r="I462"/>
  <c r="J462" s="1"/>
  <c r="K462" s="1"/>
  <c r="H462"/>
  <c r="H409"/>
  <c r="I409"/>
  <c r="J409" s="1"/>
  <c r="K409" s="1"/>
  <c r="I367"/>
  <c r="J367" s="1"/>
  <c r="K367" s="1"/>
  <c r="H367"/>
  <c r="I431"/>
  <c r="J431" s="1"/>
  <c r="K431" s="1"/>
  <c r="H431"/>
  <c r="T319" i="10"/>
  <c r="G319" i="11"/>
  <c r="T305" i="10"/>
  <c r="H295" i="11"/>
  <c r="I295"/>
  <c r="J295" s="1"/>
  <c r="K295" s="1"/>
  <c r="H288"/>
  <c r="I288"/>
  <c r="J288" s="1"/>
  <c r="K288" s="1"/>
  <c r="I281"/>
  <c r="J281" s="1"/>
  <c r="K281" s="1"/>
  <c r="H281"/>
  <c r="I313"/>
  <c r="J313" s="1"/>
  <c r="K313" s="1"/>
  <c r="H313"/>
  <c r="H349"/>
  <c r="I349"/>
  <c r="J349" s="1"/>
  <c r="K349" s="1"/>
  <c r="I310"/>
  <c r="J310" s="1"/>
  <c r="K310" s="1"/>
  <c r="H310"/>
  <c r="H268"/>
  <c r="I268"/>
  <c r="J268" s="1"/>
  <c r="K268" s="1"/>
  <c r="H408"/>
  <c r="I408"/>
  <c r="J408" s="1"/>
  <c r="K408" s="1"/>
  <c r="H185"/>
  <c r="I185"/>
  <c r="J185" s="1"/>
  <c r="K185" s="1"/>
  <c r="H150"/>
  <c r="I150"/>
  <c r="J150" s="1"/>
  <c r="K150" s="1"/>
  <c r="H274"/>
  <c r="I274"/>
  <c r="J274" s="1"/>
  <c r="K274" s="1"/>
  <c r="H410"/>
  <c r="I410"/>
  <c r="J410" s="1"/>
  <c r="K410" s="1"/>
  <c r="I357"/>
  <c r="J357" s="1"/>
  <c r="K357" s="1"/>
  <c r="H357"/>
  <c r="I421"/>
  <c r="J421" s="1"/>
  <c r="K421" s="1"/>
  <c r="H421"/>
  <c r="I363"/>
  <c r="J363" s="1"/>
  <c r="K363" s="1"/>
  <c r="H363"/>
  <c r="I427"/>
  <c r="J427" s="1"/>
  <c r="K427" s="1"/>
  <c r="H427"/>
  <c r="G483"/>
  <c r="T483" i="10"/>
  <c r="H275" i="11"/>
  <c r="I275"/>
  <c r="J275" s="1"/>
  <c r="K275" s="1"/>
  <c r="H307"/>
  <c r="I307"/>
  <c r="J307" s="1"/>
  <c r="K307" s="1"/>
  <c r="I343"/>
  <c r="J343" s="1"/>
  <c r="K343" s="1"/>
  <c r="H343"/>
  <c r="H316"/>
  <c r="I316"/>
  <c r="J316" s="1"/>
  <c r="K316" s="1"/>
  <c r="I293"/>
  <c r="J293" s="1"/>
  <c r="K293" s="1"/>
  <c r="H293"/>
  <c r="I329"/>
  <c r="J329" s="1"/>
  <c r="K329" s="1"/>
  <c r="H329"/>
  <c r="H290"/>
  <c r="I290"/>
  <c r="J290" s="1"/>
  <c r="K290" s="1"/>
  <c r="I271"/>
  <c r="J271" s="1"/>
  <c r="K271" s="1"/>
  <c r="H271"/>
  <c r="H372"/>
  <c r="I372"/>
  <c r="J372" s="1"/>
  <c r="K372" s="1"/>
  <c r="H436"/>
  <c r="I436"/>
  <c r="J436" s="1"/>
  <c r="K436" s="1"/>
  <c r="I265"/>
  <c r="J265" s="1"/>
  <c r="K265" s="1"/>
  <c r="H265"/>
  <c r="H190"/>
  <c r="I190"/>
  <c r="J190" s="1"/>
  <c r="K190" s="1"/>
  <c r="I374"/>
  <c r="J374" s="1"/>
  <c r="K374" s="1"/>
  <c r="H374"/>
  <c r="I438"/>
  <c r="J438" s="1"/>
  <c r="K438" s="1"/>
  <c r="H438"/>
  <c r="H385"/>
  <c r="I385"/>
  <c r="J385" s="1"/>
  <c r="K385" s="1"/>
  <c r="H449"/>
  <c r="I449"/>
  <c r="J449" s="1"/>
  <c r="K449" s="1"/>
  <c r="H391"/>
  <c r="I391"/>
  <c r="J391" s="1"/>
  <c r="K391" s="1"/>
  <c r="H455"/>
  <c r="I455"/>
  <c r="J455" s="1"/>
  <c r="K455" s="1"/>
  <c r="T303" i="10"/>
  <c r="T296"/>
  <c r="T110"/>
  <c r="T344"/>
  <c r="T334"/>
  <c r="T428"/>
  <c r="T366"/>
  <c r="T430"/>
  <c r="T399"/>
  <c r="T463"/>
  <c r="T324"/>
  <c r="T278"/>
  <c r="T346"/>
  <c r="T440"/>
  <c r="T94"/>
  <c r="T194"/>
  <c r="T378"/>
  <c r="T442"/>
  <c r="T389"/>
  <c r="T453"/>
  <c r="T395"/>
  <c r="T459"/>
  <c r="T284"/>
  <c r="T326"/>
  <c r="T264"/>
  <c r="T404"/>
  <c r="T468"/>
  <c r="T138"/>
  <c r="T270"/>
  <c r="T406"/>
  <c r="T353"/>
  <c r="T417"/>
  <c r="T359"/>
  <c r="T423"/>
  <c r="T335"/>
  <c r="T333"/>
  <c r="E480"/>
  <c r="E474"/>
  <c r="E471"/>
  <c r="E470"/>
  <c r="I103" i="11" l="1"/>
  <c r="J103" s="1"/>
  <c r="K103" s="1"/>
  <c r="H483"/>
  <c r="I483"/>
  <c r="J483" s="1"/>
  <c r="K483" s="1"/>
  <c r="H140"/>
  <c r="I140"/>
  <c r="J140" s="1"/>
  <c r="K140" s="1"/>
  <c r="I115"/>
  <c r="J115" s="1"/>
  <c r="K115" s="1"/>
  <c r="H115"/>
  <c r="H245"/>
  <c r="I245"/>
  <c r="J245" s="1"/>
  <c r="K245" s="1"/>
  <c r="H251"/>
  <c r="I251"/>
  <c r="J251" s="1"/>
  <c r="K251" s="1"/>
  <c r="S474" i="10"/>
  <c r="F474" i="11"/>
  <c r="H102"/>
  <c r="I102"/>
  <c r="J102" s="1"/>
  <c r="K102" s="1"/>
  <c r="H248"/>
  <c r="I248"/>
  <c r="J248" s="1"/>
  <c r="K248" s="1"/>
  <c r="H175"/>
  <c r="I175"/>
  <c r="J175" s="1"/>
  <c r="K175" s="1"/>
  <c r="I58"/>
  <c r="J58" s="1"/>
  <c r="K58" s="1"/>
  <c r="H58"/>
  <c r="H220"/>
  <c r="I220"/>
  <c r="J220" s="1"/>
  <c r="K220" s="1"/>
  <c r="I179"/>
  <c r="J179" s="1"/>
  <c r="K179" s="1"/>
  <c r="H179"/>
  <c r="H126"/>
  <c r="I126"/>
  <c r="J126" s="1"/>
  <c r="K126" s="1"/>
  <c r="H49"/>
  <c r="I49"/>
  <c r="J49" s="1"/>
  <c r="K49" s="1"/>
  <c r="H231"/>
  <c r="I231"/>
  <c r="J231" s="1"/>
  <c r="K231" s="1"/>
  <c r="I82"/>
  <c r="J82" s="1"/>
  <c r="K82" s="1"/>
  <c r="H82"/>
  <c r="H53"/>
  <c r="I53"/>
  <c r="J53" s="1"/>
  <c r="K53" s="1"/>
  <c r="H219"/>
  <c r="I219"/>
  <c r="J219" s="1"/>
  <c r="K219" s="1"/>
  <c r="H69"/>
  <c r="I69"/>
  <c r="J69" s="1"/>
  <c r="K69" s="1"/>
  <c r="H263"/>
  <c r="I263"/>
  <c r="J263" s="1"/>
  <c r="K263" s="1"/>
  <c r="H244"/>
  <c r="I244"/>
  <c r="J244" s="1"/>
  <c r="K244" s="1"/>
  <c r="I116"/>
  <c r="J116" s="1"/>
  <c r="K116" s="1"/>
  <c r="H116"/>
  <c r="H201"/>
  <c r="I201"/>
  <c r="J201" s="1"/>
  <c r="K201" s="1"/>
  <c r="H104"/>
  <c r="I104"/>
  <c r="J104" s="1"/>
  <c r="K104" s="1"/>
  <c r="H63"/>
  <c r="I63"/>
  <c r="J63" s="1"/>
  <c r="K63" s="1"/>
  <c r="H157"/>
  <c r="I157"/>
  <c r="J157" s="1"/>
  <c r="K157" s="1"/>
  <c r="H92"/>
  <c r="I92"/>
  <c r="J92" s="1"/>
  <c r="K92" s="1"/>
  <c r="I67"/>
  <c r="J67" s="1"/>
  <c r="K67" s="1"/>
  <c r="H67"/>
  <c r="H209"/>
  <c r="I209"/>
  <c r="J209" s="1"/>
  <c r="K209" s="1"/>
  <c r="I144"/>
  <c r="J144" s="1"/>
  <c r="K144" s="1"/>
  <c r="H144"/>
  <c r="H119"/>
  <c r="I119"/>
  <c r="J119" s="1"/>
  <c r="K119" s="1"/>
  <c r="I261"/>
  <c r="J261" s="1"/>
  <c r="K261" s="1"/>
  <c r="H261"/>
  <c r="I171"/>
  <c r="J171" s="1"/>
  <c r="K171" s="1"/>
  <c r="H171"/>
  <c r="H85"/>
  <c r="I85"/>
  <c r="J85" s="1"/>
  <c r="K85" s="1"/>
  <c r="H260"/>
  <c r="I260"/>
  <c r="J260" s="1"/>
  <c r="K260" s="1"/>
  <c r="H137"/>
  <c r="I137"/>
  <c r="J137" s="1"/>
  <c r="K137" s="1"/>
  <c r="H56"/>
  <c r="I56"/>
  <c r="J56" s="1"/>
  <c r="K56" s="1"/>
  <c r="H234"/>
  <c r="I234"/>
  <c r="J234" s="1"/>
  <c r="K234" s="1"/>
  <c r="H109"/>
  <c r="I109"/>
  <c r="J109" s="1"/>
  <c r="K109" s="1"/>
  <c r="I44"/>
  <c r="J44" s="1"/>
  <c r="K44" s="1"/>
  <c r="H44"/>
  <c r="H174"/>
  <c r="I174"/>
  <c r="J174" s="1"/>
  <c r="K174" s="1"/>
  <c r="H81"/>
  <c r="I81"/>
  <c r="J81" s="1"/>
  <c r="K81" s="1"/>
  <c r="H258"/>
  <c r="I258"/>
  <c r="J258" s="1"/>
  <c r="K258" s="1"/>
  <c r="H101"/>
  <c r="I101"/>
  <c r="J101" s="1"/>
  <c r="K101" s="1"/>
  <c r="H86"/>
  <c r="I86"/>
  <c r="J86" s="1"/>
  <c r="K86" s="1"/>
  <c r="H232"/>
  <c r="I232"/>
  <c r="J232" s="1"/>
  <c r="K232" s="1"/>
  <c r="H159"/>
  <c r="I159"/>
  <c r="J159" s="1"/>
  <c r="K159" s="1"/>
  <c r="H317"/>
  <c r="I317"/>
  <c r="J317" s="1"/>
  <c r="K317" s="1"/>
  <c r="I188"/>
  <c r="J188" s="1"/>
  <c r="K188" s="1"/>
  <c r="H188"/>
  <c r="I163"/>
  <c r="J163" s="1"/>
  <c r="K163" s="1"/>
  <c r="H163"/>
  <c r="H241"/>
  <c r="I241"/>
  <c r="J241" s="1"/>
  <c r="K241" s="1"/>
  <c r="H176"/>
  <c r="I176"/>
  <c r="J176" s="1"/>
  <c r="K176" s="1"/>
  <c r="H151"/>
  <c r="I151"/>
  <c r="J151" s="1"/>
  <c r="K151" s="1"/>
  <c r="H229"/>
  <c r="I229"/>
  <c r="J229" s="1"/>
  <c r="K229" s="1"/>
  <c r="S482" i="10"/>
  <c r="F482" i="11"/>
  <c r="H121"/>
  <c r="I121"/>
  <c r="J121" s="1"/>
  <c r="K121" s="1"/>
  <c r="I255"/>
  <c r="J255" s="1"/>
  <c r="K255" s="1"/>
  <c r="H255"/>
  <c r="I218"/>
  <c r="J218" s="1"/>
  <c r="K218" s="1"/>
  <c r="H218"/>
  <c r="H77"/>
  <c r="I77"/>
  <c r="J77" s="1"/>
  <c r="K77" s="1"/>
  <c r="H259"/>
  <c r="I259"/>
  <c r="J259" s="1"/>
  <c r="K259" s="1"/>
  <c r="I254"/>
  <c r="J254" s="1"/>
  <c r="K254" s="1"/>
  <c r="H254"/>
  <c r="H129"/>
  <c r="I129"/>
  <c r="J129" s="1"/>
  <c r="K129" s="1"/>
  <c r="I80"/>
  <c r="J80" s="1"/>
  <c r="K80" s="1"/>
  <c r="H80"/>
  <c r="H55"/>
  <c r="I55"/>
  <c r="J55" s="1"/>
  <c r="K55" s="1"/>
  <c r="H133"/>
  <c r="I133"/>
  <c r="J133" s="1"/>
  <c r="K133" s="1"/>
  <c r="I96"/>
  <c r="J96" s="1"/>
  <c r="K96" s="1"/>
  <c r="H96"/>
  <c r="I164"/>
  <c r="J164" s="1"/>
  <c r="K164" s="1"/>
  <c r="H164"/>
  <c r="I52"/>
  <c r="J52" s="1"/>
  <c r="K52" s="1"/>
  <c r="H52"/>
  <c r="H320"/>
  <c r="I320"/>
  <c r="J320" s="1"/>
  <c r="K320" s="1"/>
  <c r="I246"/>
  <c r="J246" s="1"/>
  <c r="K246" s="1"/>
  <c r="H246"/>
  <c r="H73"/>
  <c r="I73"/>
  <c r="J73" s="1"/>
  <c r="K73" s="1"/>
  <c r="H207"/>
  <c r="I207"/>
  <c r="J207" s="1"/>
  <c r="K207" s="1"/>
  <c r="I90"/>
  <c r="J90" s="1"/>
  <c r="K90" s="1"/>
  <c r="H90"/>
  <c r="H252"/>
  <c r="I252"/>
  <c r="J252" s="1"/>
  <c r="K252" s="1"/>
  <c r="I211"/>
  <c r="J211" s="1"/>
  <c r="K211" s="1"/>
  <c r="H211"/>
  <c r="H62"/>
  <c r="I62"/>
  <c r="J62" s="1"/>
  <c r="K62" s="1"/>
  <c r="H240"/>
  <c r="I240"/>
  <c r="J240" s="1"/>
  <c r="K240" s="1"/>
  <c r="H213"/>
  <c r="I213"/>
  <c r="J213" s="1"/>
  <c r="K213" s="1"/>
  <c r="I203"/>
  <c r="J203" s="1"/>
  <c r="K203" s="1"/>
  <c r="H203"/>
  <c r="H233"/>
  <c r="I233"/>
  <c r="J233" s="1"/>
  <c r="K233" s="1"/>
  <c r="H136"/>
  <c r="I136"/>
  <c r="J136" s="1"/>
  <c r="K136" s="1"/>
  <c r="H95"/>
  <c r="I95"/>
  <c r="J95" s="1"/>
  <c r="K95" s="1"/>
  <c r="H205"/>
  <c r="I205"/>
  <c r="J205" s="1"/>
  <c r="K205" s="1"/>
  <c r="I124"/>
  <c r="J124" s="1"/>
  <c r="K124" s="1"/>
  <c r="H124"/>
  <c r="I99"/>
  <c r="J99" s="1"/>
  <c r="K99" s="1"/>
  <c r="H99"/>
  <c r="H161"/>
  <c r="I161"/>
  <c r="J161" s="1"/>
  <c r="K161" s="1"/>
  <c r="H112"/>
  <c r="I112"/>
  <c r="J112" s="1"/>
  <c r="K112" s="1"/>
  <c r="H87"/>
  <c r="I87"/>
  <c r="J87" s="1"/>
  <c r="K87" s="1"/>
  <c r="I180"/>
  <c r="J180" s="1"/>
  <c r="K180" s="1"/>
  <c r="H180"/>
  <c r="S471" i="10"/>
  <c r="F471" i="11"/>
  <c r="I319"/>
  <c r="J319" s="1"/>
  <c r="K319" s="1"/>
  <c r="H319"/>
  <c r="H221"/>
  <c r="I221"/>
  <c r="J221" s="1"/>
  <c r="K221" s="1"/>
  <c r="I257"/>
  <c r="J257" s="1"/>
  <c r="K257" s="1"/>
  <c r="H257"/>
  <c r="I196"/>
  <c r="J196" s="1"/>
  <c r="K196" s="1"/>
  <c r="H196"/>
  <c r="H135"/>
  <c r="I135"/>
  <c r="J135" s="1"/>
  <c r="K135" s="1"/>
  <c r="I75"/>
  <c r="J75" s="1"/>
  <c r="K75" s="1"/>
  <c r="H75"/>
  <c r="H481"/>
  <c r="I481"/>
  <c r="J481" s="1"/>
  <c r="K481" s="1"/>
  <c r="H169"/>
  <c r="I169"/>
  <c r="J169" s="1"/>
  <c r="K169" s="1"/>
  <c r="H88"/>
  <c r="I88"/>
  <c r="J88" s="1"/>
  <c r="K88" s="1"/>
  <c r="H47"/>
  <c r="I47"/>
  <c r="J47" s="1"/>
  <c r="K47" s="1"/>
  <c r="H141"/>
  <c r="I141"/>
  <c r="J141" s="1"/>
  <c r="K141" s="1"/>
  <c r="H76"/>
  <c r="I76"/>
  <c r="J76" s="1"/>
  <c r="K76" s="1"/>
  <c r="I51"/>
  <c r="J51" s="1"/>
  <c r="K51" s="1"/>
  <c r="H51"/>
  <c r="H177"/>
  <c r="I177"/>
  <c r="J177" s="1"/>
  <c r="K177" s="1"/>
  <c r="I128"/>
  <c r="J128" s="1"/>
  <c r="K128" s="1"/>
  <c r="H128"/>
  <c r="H181"/>
  <c r="I181"/>
  <c r="J181" s="1"/>
  <c r="K181" s="1"/>
  <c r="I132"/>
  <c r="J132" s="1"/>
  <c r="K132" s="1"/>
  <c r="H132"/>
  <c r="I91"/>
  <c r="J91" s="1"/>
  <c r="K91" s="1"/>
  <c r="H91"/>
  <c r="H235"/>
  <c r="I235"/>
  <c r="J235" s="1"/>
  <c r="K235" s="1"/>
  <c r="I130"/>
  <c r="J130" s="1"/>
  <c r="K130" s="1"/>
  <c r="H130"/>
  <c r="I59"/>
  <c r="J59" s="1"/>
  <c r="K59" s="1"/>
  <c r="H59"/>
  <c r="T473" i="10"/>
  <c r="T484"/>
  <c r="I230" i="11"/>
  <c r="J230" s="1"/>
  <c r="K230" s="1"/>
  <c r="H230"/>
  <c r="H57"/>
  <c r="I57"/>
  <c r="J57" s="1"/>
  <c r="K57" s="1"/>
  <c r="H191"/>
  <c r="I191"/>
  <c r="J191" s="1"/>
  <c r="K191" s="1"/>
  <c r="I74"/>
  <c r="J74" s="1"/>
  <c r="K74" s="1"/>
  <c r="H74"/>
  <c r="H236"/>
  <c r="I236"/>
  <c r="J236" s="1"/>
  <c r="K236" s="1"/>
  <c r="I195"/>
  <c r="J195" s="1"/>
  <c r="K195" s="1"/>
  <c r="H195"/>
  <c r="H142"/>
  <c r="I142"/>
  <c r="J142" s="1"/>
  <c r="K142" s="1"/>
  <c r="H65"/>
  <c r="I65"/>
  <c r="J65" s="1"/>
  <c r="K65" s="1"/>
  <c r="H247"/>
  <c r="I247"/>
  <c r="J247" s="1"/>
  <c r="K247" s="1"/>
  <c r="H242"/>
  <c r="I242"/>
  <c r="J242" s="1"/>
  <c r="K242" s="1"/>
  <c r="H228"/>
  <c r="I228"/>
  <c r="J228" s="1"/>
  <c r="K228" s="1"/>
  <c r="H71"/>
  <c r="I71"/>
  <c r="J71" s="1"/>
  <c r="K71" s="1"/>
  <c r="I187"/>
  <c r="J187" s="1"/>
  <c r="K187" s="1"/>
  <c r="H187"/>
  <c r="T478" i="10"/>
  <c r="T472"/>
  <c r="S477"/>
  <c r="F477" i="11"/>
  <c r="H70"/>
  <c r="I70"/>
  <c r="J70" s="1"/>
  <c r="K70" s="1"/>
  <c r="H184"/>
  <c r="I184"/>
  <c r="J184" s="1"/>
  <c r="K184" s="1"/>
  <c r="H143"/>
  <c r="I143"/>
  <c r="J143" s="1"/>
  <c r="K143" s="1"/>
  <c r="H253"/>
  <c r="I253"/>
  <c r="J253" s="1"/>
  <c r="K253" s="1"/>
  <c r="I172"/>
  <c r="J172" s="1"/>
  <c r="K172" s="1"/>
  <c r="H172"/>
  <c r="I147"/>
  <c r="J147" s="1"/>
  <c r="K147" s="1"/>
  <c r="H147"/>
  <c r="H225"/>
  <c r="I225"/>
  <c r="J225" s="1"/>
  <c r="K225" s="1"/>
  <c r="I160"/>
  <c r="J160" s="1"/>
  <c r="K160" s="1"/>
  <c r="H160"/>
  <c r="I100"/>
  <c r="J100" s="1"/>
  <c r="K100" s="1"/>
  <c r="H100"/>
  <c r="H153"/>
  <c r="I153"/>
  <c r="J153" s="1"/>
  <c r="K153" s="1"/>
  <c r="I72"/>
  <c r="J72" s="1"/>
  <c r="K72" s="1"/>
  <c r="H72"/>
  <c r="H250"/>
  <c r="I250"/>
  <c r="J250" s="1"/>
  <c r="K250" s="1"/>
  <c r="H125"/>
  <c r="I125"/>
  <c r="J125" s="1"/>
  <c r="K125" s="1"/>
  <c r="I60"/>
  <c r="J60" s="1"/>
  <c r="K60" s="1"/>
  <c r="H60"/>
  <c r="I222"/>
  <c r="J222" s="1"/>
  <c r="K222" s="1"/>
  <c r="H222"/>
  <c r="H97"/>
  <c r="I97"/>
  <c r="J97" s="1"/>
  <c r="K97" s="1"/>
  <c r="H48"/>
  <c r="I48"/>
  <c r="J48" s="1"/>
  <c r="K48" s="1"/>
  <c r="I139"/>
  <c r="J139" s="1"/>
  <c r="K139" s="1"/>
  <c r="H139"/>
  <c r="H249"/>
  <c r="I249"/>
  <c r="J249" s="1"/>
  <c r="K249" s="1"/>
  <c r="H152"/>
  <c r="I152"/>
  <c r="J152" s="1"/>
  <c r="K152" s="1"/>
  <c r="H111"/>
  <c r="I111"/>
  <c r="J111" s="1"/>
  <c r="K111" s="1"/>
  <c r="I192"/>
  <c r="J192" s="1"/>
  <c r="K192" s="1"/>
  <c r="H192"/>
  <c r="I155"/>
  <c r="J155" s="1"/>
  <c r="K155" s="1"/>
  <c r="H155"/>
  <c r="I148"/>
  <c r="J148" s="1"/>
  <c r="K148" s="1"/>
  <c r="H148"/>
  <c r="S480" i="10"/>
  <c r="F480" i="11"/>
  <c r="I318"/>
  <c r="J318" s="1"/>
  <c r="K318" s="1"/>
  <c r="H318"/>
  <c r="H105"/>
  <c r="I105"/>
  <c r="J105" s="1"/>
  <c r="K105" s="1"/>
  <c r="I239"/>
  <c r="J239" s="1"/>
  <c r="K239" s="1"/>
  <c r="H239"/>
  <c r="I170"/>
  <c r="J170" s="1"/>
  <c r="K170" s="1"/>
  <c r="H170"/>
  <c r="H61"/>
  <c r="I61"/>
  <c r="J61" s="1"/>
  <c r="K61" s="1"/>
  <c r="H243"/>
  <c r="I243"/>
  <c r="J243" s="1"/>
  <c r="K243" s="1"/>
  <c r="I238"/>
  <c r="J238" s="1"/>
  <c r="K238" s="1"/>
  <c r="H238"/>
  <c r="H113"/>
  <c r="I113"/>
  <c r="J113" s="1"/>
  <c r="K113" s="1"/>
  <c r="I64"/>
  <c r="J64" s="1"/>
  <c r="K64" s="1"/>
  <c r="H64"/>
  <c r="H226"/>
  <c r="I226"/>
  <c r="J226" s="1"/>
  <c r="K226" s="1"/>
  <c r="H117"/>
  <c r="I117"/>
  <c r="J117" s="1"/>
  <c r="K117" s="1"/>
  <c r="I68"/>
  <c r="J68" s="1"/>
  <c r="K68" s="1"/>
  <c r="H68"/>
  <c r="H197"/>
  <c r="I197"/>
  <c r="J197" s="1"/>
  <c r="K197" s="1"/>
  <c r="I107"/>
  <c r="J107" s="1"/>
  <c r="K107" s="1"/>
  <c r="H107"/>
  <c r="H149"/>
  <c r="I149"/>
  <c r="J149" s="1"/>
  <c r="K149" s="1"/>
  <c r="H165"/>
  <c r="I165"/>
  <c r="J165" s="1"/>
  <c r="K165" s="1"/>
  <c r="H54"/>
  <c r="I54"/>
  <c r="J54" s="1"/>
  <c r="K54" s="1"/>
  <c r="H168"/>
  <c r="I168"/>
  <c r="J168" s="1"/>
  <c r="K168" s="1"/>
  <c r="H127"/>
  <c r="I127"/>
  <c r="J127" s="1"/>
  <c r="K127" s="1"/>
  <c r="H237"/>
  <c r="I237"/>
  <c r="J237" s="1"/>
  <c r="K237" s="1"/>
  <c r="H156"/>
  <c r="I156"/>
  <c r="J156" s="1"/>
  <c r="K156" s="1"/>
  <c r="I131"/>
  <c r="J131" s="1"/>
  <c r="K131" s="1"/>
  <c r="H131"/>
  <c r="H46"/>
  <c r="I46"/>
  <c r="J46" s="1"/>
  <c r="K46" s="1"/>
  <c r="H224"/>
  <c r="I224"/>
  <c r="J224" s="1"/>
  <c r="K224" s="1"/>
  <c r="H183"/>
  <c r="I183"/>
  <c r="J183" s="1"/>
  <c r="K183" s="1"/>
  <c r="I98"/>
  <c r="J98" s="1"/>
  <c r="K98" s="1"/>
  <c r="H98"/>
  <c r="I84"/>
  <c r="J84" s="1"/>
  <c r="K84" s="1"/>
  <c r="H84"/>
  <c r="I50"/>
  <c r="J50" s="1"/>
  <c r="K50" s="1"/>
  <c r="H50"/>
  <c r="I66"/>
  <c r="J66" s="1"/>
  <c r="K66" s="1"/>
  <c r="H66"/>
  <c r="H217"/>
  <c r="I217"/>
  <c r="J217" s="1"/>
  <c r="K217" s="1"/>
  <c r="H120"/>
  <c r="I120"/>
  <c r="J120" s="1"/>
  <c r="K120" s="1"/>
  <c r="H79"/>
  <c r="I79"/>
  <c r="J79" s="1"/>
  <c r="K79" s="1"/>
  <c r="H173"/>
  <c r="I173"/>
  <c r="J173" s="1"/>
  <c r="K173" s="1"/>
  <c r="I108"/>
  <c r="J108" s="1"/>
  <c r="K108" s="1"/>
  <c r="H108"/>
  <c r="I83"/>
  <c r="J83" s="1"/>
  <c r="K83" s="1"/>
  <c r="H83"/>
  <c r="H145"/>
  <c r="I145"/>
  <c r="J145" s="1"/>
  <c r="K145" s="1"/>
  <c r="I123"/>
  <c r="J123" s="1"/>
  <c r="K123" s="1"/>
  <c r="H123"/>
  <c r="T475" i="10"/>
  <c r="T476"/>
  <c r="I262" i="11"/>
  <c r="J262" s="1"/>
  <c r="K262" s="1"/>
  <c r="H262"/>
  <c r="H89"/>
  <c r="I89"/>
  <c r="J89" s="1"/>
  <c r="K89" s="1"/>
  <c r="I223"/>
  <c r="J223" s="1"/>
  <c r="K223" s="1"/>
  <c r="H223"/>
  <c r="I154"/>
  <c r="J154" s="1"/>
  <c r="K154" s="1"/>
  <c r="H154"/>
  <c r="H45"/>
  <c r="H487" s="1"/>
  <c r="I45"/>
  <c r="J45" s="1"/>
  <c r="K45" s="1"/>
  <c r="H227"/>
  <c r="I227"/>
  <c r="J227" s="1"/>
  <c r="K227" s="1"/>
  <c r="H78"/>
  <c r="I78"/>
  <c r="J78" s="1"/>
  <c r="K78" s="1"/>
  <c r="H256"/>
  <c r="I256"/>
  <c r="J256" s="1"/>
  <c r="K256" s="1"/>
  <c r="H215"/>
  <c r="I215"/>
  <c r="J215" s="1"/>
  <c r="K215" s="1"/>
  <c r="I146"/>
  <c r="J146" s="1"/>
  <c r="K146" s="1"/>
  <c r="H146"/>
  <c r="I167"/>
  <c r="J167" s="1"/>
  <c r="K167" s="1"/>
  <c r="S470" i="10"/>
  <c r="F470" i="11"/>
  <c r="E470" s="1"/>
  <c r="T480" i="10" l="1"/>
  <c r="T471"/>
  <c r="T482"/>
  <c r="T470"/>
  <c r="T477"/>
  <c r="T474"/>
  <c r="I470" i="11"/>
  <c r="J470" s="1"/>
  <c r="K470" s="1"/>
  <c r="K487" s="1"/>
  <c r="H490"/>
</calcChain>
</file>

<file path=xl/comments1.xml><?xml version="1.0" encoding="utf-8"?>
<comments xmlns="http://schemas.openxmlformats.org/spreadsheetml/2006/main">
  <authors>
    <author/>
  </authors>
  <commentList>
    <comment ref="D718" authorId="0">
      <text>
        <r>
          <rPr>
            <sz val="11"/>
            <color indexed="8"/>
            <rFont val="Calibri"/>
            <family val="2"/>
            <scheme val="minor"/>
          </rPr>
          <t xml:space="preserve">*  Data unavailable due to the 2025 lapse in appropriations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D780" authorId="0">
      <text>
        <r>
          <rPr>
            <sz val="11"/>
            <color indexed="8"/>
            <rFont val="Calibri"/>
            <family val="2"/>
            <scheme val="minor"/>
          </rPr>
          <t xml:space="preserve">*  Data unavailable due to the 2025 lapse in appropriations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D479" authorId="0">
      <text>
        <r>
          <rPr>
            <sz val="11"/>
            <color indexed="8"/>
            <rFont val="Calibri"/>
            <family val="2"/>
            <scheme val="minor"/>
          </rPr>
          <t xml:space="preserve">*  Data unavailable due to the 2025 lapse in appropriations
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D780" authorId="0">
      <text>
        <r>
          <rPr>
            <sz val="11"/>
            <color indexed="8"/>
            <rFont val="Calibri"/>
            <family val="2"/>
            <scheme val="minor"/>
          </rPr>
          <t xml:space="preserve">*  Data unavailable due to the 2025 lapse in appropriations
</t>
        </r>
      </text>
    </comment>
  </commentList>
</comments>
</file>

<file path=xl/sharedStrings.xml><?xml version="1.0" encoding="utf-8"?>
<sst xmlns="http://schemas.openxmlformats.org/spreadsheetml/2006/main" count="20140" uniqueCount="553">
  <si>
    <t>Consumer Price Index for All Urban Consumers (CPI-U)</t>
  </si>
  <si>
    <t>Original Data Value</t>
  </si>
  <si>
    <t>Series Id:</t>
  </si>
  <si>
    <t>CUUR0000SEMC04</t>
  </si>
  <si>
    <t>Not Seasonally Adjusted</t>
  </si>
  <si>
    <t>Series Title:</t>
  </si>
  <si>
    <t>Services by other medical professionals in U.S. city average, all urban consumers, not seasonally adjusted</t>
  </si>
  <si>
    <t>Area:</t>
  </si>
  <si>
    <t>U.S. city average</t>
  </si>
  <si>
    <t>Item:</t>
  </si>
  <si>
    <t>Services by other medical professionals</t>
  </si>
  <si>
    <t>Base Period:</t>
  </si>
  <si>
    <t>DECEMBER 1986=100</t>
  </si>
  <si>
    <t>Years:</t>
  </si>
  <si>
    <t>Series ID</t>
  </si>
  <si>
    <t>Year</t>
  </si>
  <si>
    <t>Period</t>
  </si>
  <si>
    <t>Value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</si>
  <si>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</si>
  <si>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</si>
  <si>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</si>
  <si>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</si>
  <si>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</si>
  <si>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</si>
  <si>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</si>
  <si>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</si>
  <si>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</si>
  <si>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</si>
  <si>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</si>
  <si>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</si>
  <si>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S01</t>
  </si>
  <si>
    <t>S02</t>
  </si>
  <si>
    <t/>
  </si>
  <si>
    <t>https://data.bls.gov/PDQWeb/cu</t>
  </si>
  <si>
    <t>CUUR0000SEMC</t>
  </si>
  <si>
    <t>Professional services in U.S. city average, all urban consumers, not seasonally adjusted</t>
  </si>
  <si>
    <t>Professional services</t>
  </si>
  <si>
    <t>1982-84=100</t>
  </si>
  <si>
    <t>1967 to 2026</t>
  </si>
  <si>
    <t>Other</t>
  </si>
  <si>
    <t>Medical</t>
  </si>
  <si>
    <t>Services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</si>
  <si>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</si>
  <si>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</si>
  <si>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</si>
  <si>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</si>
  <si>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</si>
  <si>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</si>
  <si>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</si>
  <si>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</si>
  <si>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</si>
  <si>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</si>
  <si>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</si>
  <si>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</si>
  <si>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</si>
  <si>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</si>
  <si>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</si>
  <si>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</si>
  <si>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</si>
  <si>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</si>
  <si>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</si>
  <si>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</si>
  <si>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</si>
  <si>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</si>
  <si>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</si>
  <si>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</si>
  <si>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Actual</t>
  </si>
  <si>
    <t>1986 to 2026</t>
  </si>
  <si>
    <t>CUUR0000SEMC01</t>
  </si>
  <si>
    <t>Physicians' services in U.S. city average, all urban consumers, not seasonally adjusted</t>
  </si>
  <si>
    <t>Physicians' services</t>
  </si>
  <si>
    <t>1947 to 2026</t>
  </si>
  <si>
    <t>CUUR0000SEMC02</t>
  </si>
  <si>
    <t>Dental services in U.S. city average, all urban consumers, not seasonally adjusted</t>
  </si>
  <si>
    <t>Dental services</t>
  </si>
  <si>
    <t>CUUR0000SEMC03</t>
  </si>
  <si>
    <t>Eyeglasses and eye care in U.S. city average, all urban consumers, not seasonally adjusted</t>
  </si>
  <si>
    <t>Eyeglasses and eye care</t>
  </si>
  <si>
    <t>Professionals</t>
  </si>
  <si>
    <t>Professional</t>
  </si>
  <si>
    <t>Dental</t>
  </si>
  <si>
    <t>Eye Glasses and</t>
  </si>
  <si>
    <t>Eye Care</t>
  </si>
  <si>
    <t>Physician</t>
  </si>
  <si>
    <t>NA</t>
  </si>
  <si>
    <t>Other Med</t>
  </si>
  <si>
    <t>Physcians</t>
  </si>
  <si>
    <t>1986/12 to 1989/11</t>
  </si>
  <si>
    <t>1987/1 to 1989/12</t>
  </si>
  <si>
    <t>1987/2 to 1990/1</t>
  </si>
  <si>
    <t>1987/3 to 1990/2</t>
  </si>
  <si>
    <t>1987/4 to 1990/3</t>
  </si>
  <si>
    <t>1987/5 to 1990/4</t>
  </si>
  <si>
    <t>1987/6 to 1990/5</t>
  </si>
  <si>
    <t>1987/7 to 1990/6</t>
  </si>
  <si>
    <t>1987/8 to 1990/7</t>
  </si>
  <si>
    <t>1987/9 to 1990/8</t>
  </si>
  <si>
    <t>1987/10 to 1990/9</t>
  </si>
  <si>
    <t>1987/11 to 1990/10</t>
  </si>
  <si>
    <t>1987/12 to 1990/11</t>
  </si>
  <si>
    <t>1988/1 to 1990/12</t>
  </si>
  <si>
    <t>1988/2 to 1991/1</t>
  </si>
  <si>
    <t>1988/3 to 1991/2</t>
  </si>
  <si>
    <t>1988/4 to 1991/3</t>
  </si>
  <si>
    <t>1988/5 to 1991/4</t>
  </si>
  <si>
    <t>1988/6 to 1991/5</t>
  </si>
  <si>
    <t>1988/7 to 1991/6</t>
  </si>
  <si>
    <t>1988/8 to 1991/7</t>
  </si>
  <si>
    <t>1988/9 to 1991/8</t>
  </si>
  <si>
    <t>1988/10 to 1991/9</t>
  </si>
  <si>
    <t>1988/11 to 1991/10</t>
  </si>
  <si>
    <t>1988/12 to 1991/11</t>
  </si>
  <si>
    <t>1989/1 to 1991/12</t>
  </si>
  <si>
    <t>1989/2 to 1992/1</t>
  </si>
  <si>
    <t>1989/3 to 1992/2</t>
  </si>
  <si>
    <t>1989/4 to 1992/3</t>
  </si>
  <si>
    <t>1989/5 to 1992/4</t>
  </si>
  <si>
    <t>1989/6 to 1992/5</t>
  </si>
  <si>
    <t>1989/7 to 1992/6</t>
  </si>
  <si>
    <t>1989/8 to 1992/7</t>
  </si>
  <si>
    <t>1989/9 to 1992/8</t>
  </si>
  <si>
    <t>1989/10 to 1992/9</t>
  </si>
  <si>
    <t>1989/11 to 1992/10</t>
  </si>
  <si>
    <t>1989/12 to 1992/11</t>
  </si>
  <si>
    <t>1990/1 to 1992/12</t>
  </si>
  <si>
    <t>1990/2 to 1993/1</t>
  </si>
  <si>
    <t>1990/3 to 1993/2</t>
  </si>
  <si>
    <t>1990/4 to 1993/3</t>
  </si>
  <si>
    <t>1990/5 to 1993/4</t>
  </si>
  <si>
    <t>1990/6 to 1993/5</t>
  </si>
  <si>
    <t>1990/7 to 1993/6</t>
  </si>
  <si>
    <t>1990/8 to 1993/7</t>
  </si>
  <si>
    <t>1990/10 to 1993/9</t>
  </si>
  <si>
    <t>1990/11 to 1993/10</t>
  </si>
  <si>
    <t>1990/12 to 1993/11</t>
  </si>
  <si>
    <t>1991/1 to 1993/12</t>
  </si>
  <si>
    <t>1991/2 to 1994/1</t>
  </si>
  <si>
    <t>1991/3 to 1994/2</t>
  </si>
  <si>
    <t>1991/4 to 1994/3</t>
  </si>
  <si>
    <t>1991/5 to 1994/4</t>
  </si>
  <si>
    <t>1991/6 to 1994/5</t>
  </si>
  <si>
    <t>1991/7 to 1994/6</t>
  </si>
  <si>
    <t>1991/8 to 1994/7</t>
  </si>
  <si>
    <t>1991/9 to 1994/8</t>
  </si>
  <si>
    <t>1991/10 to 1994/9</t>
  </si>
  <si>
    <t>1991/11 to 1994/10</t>
  </si>
  <si>
    <t>1991/12 to 1994/11</t>
  </si>
  <si>
    <t>1992/1 to 1994/12</t>
  </si>
  <si>
    <t>1992/2 to 1995/1</t>
  </si>
  <si>
    <t>1992/3 to 1995/2</t>
  </si>
  <si>
    <t>1992/4 to 1995/3</t>
  </si>
  <si>
    <t>1992/5 to 1995/4</t>
  </si>
  <si>
    <t>1992/6 to 1995/5</t>
  </si>
  <si>
    <t>1992/7 to 1995/6</t>
  </si>
  <si>
    <t>1992/8 to 1995/7</t>
  </si>
  <si>
    <t>1992/9 to 1995/8</t>
  </si>
  <si>
    <t>1992/10 to 1995/9</t>
  </si>
  <si>
    <t>1992/11 to 1995/10</t>
  </si>
  <si>
    <t>1992/12 to 1995/11</t>
  </si>
  <si>
    <t>1993/1 to 1995/12</t>
  </si>
  <si>
    <t>1993/2 to 1996/1</t>
  </si>
  <si>
    <t>1993/3 to 1996/2</t>
  </si>
  <si>
    <t>1993/4 to 1996/3</t>
  </si>
  <si>
    <t>1993/5 to 1996/4</t>
  </si>
  <si>
    <t>1993/6 to 1996/5</t>
  </si>
  <si>
    <t>1993/7 to 1996/6</t>
  </si>
  <si>
    <t>1993/8 to 1996/7</t>
  </si>
  <si>
    <t>1993/9 to 1996/8</t>
  </si>
  <si>
    <t>1993/10 to 1996/9</t>
  </si>
  <si>
    <t>1993/11 to 1996/10</t>
  </si>
  <si>
    <t>1993/12 to 1996/11</t>
  </si>
  <si>
    <t>1994/1 to 1996/12</t>
  </si>
  <si>
    <t>1994/2 to 1997/1</t>
  </si>
  <si>
    <t>1994/3 to 1997/2</t>
  </si>
  <si>
    <t>1994/4 to 1997/3</t>
  </si>
  <si>
    <t>1994/5 to 1997/4</t>
  </si>
  <si>
    <t>1994/6 to 1997/5</t>
  </si>
  <si>
    <t>1994/7 to 1997/6</t>
  </si>
  <si>
    <t>1994/8 to 1997/7</t>
  </si>
  <si>
    <t>1994/9 to 1997/8</t>
  </si>
  <si>
    <t>1994/10 to 1997/9</t>
  </si>
  <si>
    <t>1994/11 to 1997/10</t>
  </si>
  <si>
    <t>1994/12 to 1997/11</t>
  </si>
  <si>
    <t>1995/1 to 1997/12</t>
  </si>
  <si>
    <t>1995/2 to 1998/1</t>
  </si>
  <si>
    <t>1995/3 to 1998/2</t>
  </si>
  <si>
    <t>1995/4 to 1998/3</t>
  </si>
  <si>
    <t>1995/5 to 1998/4</t>
  </si>
  <si>
    <t>1995/6 to 1998/5</t>
  </si>
  <si>
    <t>1995/7 to 1998/6</t>
  </si>
  <si>
    <t>1995/8 to 1998/7</t>
  </si>
  <si>
    <t>1995/9 to 1998/8</t>
  </si>
  <si>
    <t>1995/10 to 1998/9</t>
  </si>
  <si>
    <t>1995/11 to 1998/10</t>
  </si>
  <si>
    <t>1995/12 to 1998/11</t>
  </si>
  <si>
    <t>1996/1 to 1998/12</t>
  </si>
  <si>
    <t>1996/2 to 1999/1</t>
  </si>
  <si>
    <t>1996/3 to 1999/2</t>
  </si>
  <si>
    <t>1996/4 to 1999/3</t>
  </si>
  <si>
    <t>1996/5 to 1999/4</t>
  </si>
  <si>
    <t>1996/6 to 1999/5</t>
  </si>
  <si>
    <t>1996/7 to 1999/6</t>
  </si>
  <si>
    <t>1996/8 to 1999/7</t>
  </si>
  <si>
    <t>1996/9 to 1999/8</t>
  </si>
  <si>
    <t>1996/10 to 1999/9</t>
  </si>
  <si>
    <t>1996/11 to 1999/10</t>
  </si>
  <si>
    <t>1996/12 to 1999/11</t>
  </si>
  <si>
    <t>1997/1 to 1999/12</t>
  </si>
  <si>
    <t>1997/2 to 2000/1</t>
  </si>
  <si>
    <t>1997/3 to 2000/2</t>
  </si>
  <si>
    <t>1997/4 to 2000/3</t>
  </si>
  <si>
    <t>1997/5 to 2000/4</t>
  </si>
  <si>
    <t>1997/6 to 2000/5</t>
  </si>
  <si>
    <t>1997/7 to 2000/6</t>
  </si>
  <si>
    <t>1997/8 to 2000/7</t>
  </si>
  <si>
    <t>1997/9 to 2000/8</t>
  </si>
  <si>
    <t>1997/10 to 2000/9</t>
  </si>
  <si>
    <t>1997/11 to 2000/10</t>
  </si>
  <si>
    <t>1997/12 to 2000/11</t>
  </si>
  <si>
    <t>1998/1 to 2000/12</t>
  </si>
  <si>
    <t>1998/2 to 2001/1</t>
  </si>
  <si>
    <t>1998/3 to 2001/2</t>
  </si>
  <si>
    <t>1998/4 to 2001/3</t>
  </si>
  <si>
    <t>1998/5 to 2001/4</t>
  </si>
  <si>
    <t>1998/6 to 2001/5</t>
  </si>
  <si>
    <t>1998/7 to 2001/6</t>
  </si>
  <si>
    <t>1998/8 to 2001/7</t>
  </si>
  <si>
    <t>1998/9 to 2001/8</t>
  </si>
  <si>
    <t>1998/10 to 2001/9</t>
  </si>
  <si>
    <t>1998/11 to 2001/10</t>
  </si>
  <si>
    <t>1998/12 to 2001/11</t>
  </si>
  <si>
    <t>1999/1 to 2001/12</t>
  </si>
  <si>
    <t>1999/2 to 2002/1</t>
  </si>
  <si>
    <t>1999/3 to 2002/2</t>
  </si>
  <si>
    <t>1999/4 to 2002/3</t>
  </si>
  <si>
    <t>1999/5 to 2002/4</t>
  </si>
  <si>
    <t>1999/6 to 2002/5</t>
  </si>
  <si>
    <t>1999/7 to 2002/6</t>
  </si>
  <si>
    <t>1999/8 to 2002/7</t>
  </si>
  <si>
    <t>1999/9 to 2002/8</t>
  </si>
  <si>
    <t>1999/10 to 2002/9</t>
  </si>
  <si>
    <t>1999/11 to 2002/10</t>
  </si>
  <si>
    <t>1999/12  to 2002/11</t>
  </si>
  <si>
    <t>2000/1  to 2002/12</t>
  </si>
  <si>
    <t>2000/2  to 2003/1</t>
  </si>
  <si>
    <t>2000/3  to 2003/2</t>
  </si>
  <si>
    <t>2000/4  to 2003/3</t>
  </si>
  <si>
    <t>2000/5  to 2003/4</t>
  </si>
  <si>
    <t>2000/6  to 2003/5</t>
  </si>
  <si>
    <t>2000/7 to 2003/6</t>
  </si>
  <si>
    <t>2000/8 to 2003/7</t>
  </si>
  <si>
    <t>2000/9 to 2003/8</t>
  </si>
  <si>
    <t>2000/10 to 2003/9</t>
  </si>
  <si>
    <t>2000/11 to 2003/10</t>
  </si>
  <si>
    <t>2000/12 to 2003/11</t>
  </si>
  <si>
    <t>2001/1 to 2003/12</t>
  </si>
  <si>
    <t>2001/2 to 2004/1</t>
  </si>
  <si>
    <t>2001/3 to 2004/2</t>
  </si>
  <si>
    <t>2001/4 to 2004/3</t>
  </si>
  <si>
    <t>2001/5 to 2004/4</t>
  </si>
  <si>
    <t>2001/6 to 2004/5</t>
  </si>
  <si>
    <t>2001/10 to 2004/9</t>
  </si>
  <si>
    <t>2001/11 to 2004/10</t>
  </si>
  <si>
    <t>2001/8 to 2004/7</t>
  </si>
  <si>
    <t>2001/7 to 2004/6</t>
  </si>
  <si>
    <t>2001/9 to 2004/8</t>
  </si>
  <si>
    <t>2001/12 to 2004/11</t>
  </si>
  <si>
    <t>2002/1 to 2004/12</t>
  </si>
  <si>
    <t>2002/2 to 2005/1</t>
  </si>
  <si>
    <t>2002/3 to 2005/2</t>
  </si>
  <si>
    <t>2002/4 to 2005/3</t>
  </si>
  <si>
    <t>2002/5 to 2005/4</t>
  </si>
  <si>
    <t>2002/6 to 2005/5</t>
  </si>
  <si>
    <t>2002/7 to 2005/6</t>
  </si>
  <si>
    <t>2002/8 to 2005/7</t>
  </si>
  <si>
    <t>2002/9 to 2005/8</t>
  </si>
  <si>
    <t>2002/10 to 2005/9</t>
  </si>
  <si>
    <t>2002/11 to 2005/10</t>
  </si>
  <si>
    <t>2002/12 to 2005/11</t>
  </si>
  <si>
    <t>2003/1 to 2005/12</t>
  </si>
  <si>
    <t>2003/2 to 2006/1</t>
  </si>
  <si>
    <t>2003/3 to 2006/2</t>
  </si>
  <si>
    <t>2003/4 to 2006/3</t>
  </si>
  <si>
    <t>2003/5 to 2006/4</t>
  </si>
  <si>
    <t>2003/6 to 2006/5</t>
  </si>
  <si>
    <t>2003/7 to 2006/6</t>
  </si>
  <si>
    <t>2003/8 to 2006/7</t>
  </si>
  <si>
    <t>2003/9 to 2006/8</t>
  </si>
  <si>
    <t>2003/10 to 2006/9</t>
  </si>
  <si>
    <t>2003/11 to 2006/10</t>
  </si>
  <si>
    <t>2003/12 to 2006/11</t>
  </si>
  <si>
    <t>2004/1 to 2006/12</t>
  </si>
  <si>
    <t>2004/2 to 2007/1</t>
  </si>
  <si>
    <t>2004/3 to 2007/2</t>
  </si>
  <si>
    <t>2004/4 to 2007/3</t>
  </si>
  <si>
    <t>2004/5 to 2007/4</t>
  </si>
  <si>
    <t>2004/6 to 2007/5</t>
  </si>
  <si>
    <t>2004/7 to 2007/6</t>
  </si>
  <si>
    <t>2004/8 to 2007/7</t>
  </si>
  <si>
    <t>2004/9 to 2007/8</t>
  </si>
  <si>
    <t>2004/10 to 2007/9</t>
  </si>
  <si>
    <t>2004/11 to 2007/10</t>
  </si>
  <si>
    <t>2004/12 to 2007/11</t>
  </si>
  <si>
    <t>2005/1 to 2007/12</t>
  </si>
  <si>
    <t>2005/2 to 2008/1</t>
  </si>
  <si>
    <t>2005/5 to 2008/4</t>
  </si>
  <si>
    <t>2005/6 to 2008/5</t>
  </si>
  <si>
    <t>2005/7 to 2008/6</t>
  </si>
  <si>
    <t>2005/8 to 2008/7</t>
  </si>
  <si>
    <t>2005/9 to 2008/8</t>
  </si>
  <si>
    <t>2005/10 to 2008/9</t>
  </si>
  <si>
    <t>2005/11 to 2008/10</t>
  </si>
  <si>
    <t>2005/12 to 2008/11</t>
  </si>
  <si>
    <t>2006/1 to 2008/12</t>
  </si>
  <si>
    <t>2006/2 to 2009/1</t>
  </si>
  <si>
    <t>2006/3 to 2009/2</t>
  </si>
  <si>
    <t>2006/4 to 2009/3</t>
  </si>
  <si>
    <t>2006/5 to 2009/4</t>
  </si>
  <si>
    <t>2006/6 to 2009/5</t>
  </si>
  <si>
    <t>2006/7 to 2009/6</t>
  </si>
  <si>
    <t>2006/8 to 2009/7</t>
  </si>
  <si>
    <t>2006/9 to 2009/8</t>
  </si>
  <si>
    <t>2006/10 to 2009/9</t>
  </si>
  <si>
    <t>2006/11 to 2009/10</t>
  </si>
  <si>
    <t>2006/12 to 2009/11</t>
  </si>
  <si>
    <t>2007/1 to 2009/12</t>
  </si>
  <si>
    <t>2007/2 to 2010/1</t>
  </si>
  <si>
    <t>2007/3 to 2010/2</t>
  </si>
  <si>
    <t>2007/4 to 2010/3</t>
  </si>
  <si>
    <t>2007/5 to 2010/4</t>
  </si>
  <si>
    <t>2007/6 to 2010/5</t>
  </si>
  <si>
    <t>2007/7 to 2010/6</t>
  </si>
  <si>
    <t>2007/8 to 2010/7</t>
  </si>
  <si>
    <t>2007/9 to 2010/8</t>
  </si>
  <si>
    <t>2007/10 to 2010/9</t>
  </si>
  <si>
    <t>2007/11 to 2010/10</t>
  </si>
  <si>
    <t>2007/12 to 2010/11</t>
  </si>
  <si>
    <t>2008/1 to 2010/12</t>
  </si>
  <si>
    <t>2008/2 to 2011/1</t>
  </si>
  <si>
    <t>2008/3 to 2011/2</t>
  </si>
  <si>
    <t>2008/4 to 2011/3</t>
  </si>
  <si>
    <t>2008/5 to 2011/4</t>
  </si>
  <si>
    <t>2008/6 to 2011/5</t>
  </si>
  <si>
    <t>2008/7 to 2011/6</t>
  </si>
  <si>
    <t>2008/9 to 2011/8</t>
  </si>
  <si>
    <t>2008/10 to 2011/9</t>
  </si>
  <si>
    <t>2008/11 to 2011/10</t>
  </si>
  <si>
    <t>2008/12 to 2011/11</t>
  </si>
  <si>
    <t>2009/1 to 2011/12</t>
  </si>
  <si>
    <t>2009/2 to 2012/1</t>
  </si>
  <si>
    <t>2009/3 to 2012/2</t>
  </si>
  <si>
    <t>2009/4 to 2012/3</t>
  </si>
  <si>
    <t>2009/5 to 2012/4</t>
  </si>
  <si>
    <t>2009/6 to 2012/5</t>
  </si>
  <si>
    <t>2009/7 to 2012/6</t>
  </si>
  <si>
    <t>2009/8 to 2012/7</t>
  </si>
  <si>
    <t>2009/9 to 2012/8</t>
  </si>
  <si>
    <t>2009/10 to 2012/9</t>
  </si>
  <si>
    <t>2009/11 to 2012/10</t>
  </si>
  <si>
    <t>2009/12 to 2012/11</t>
  </si>
  <si>
    <t>2010/1 to 2012/12</t>
  </si>
  <si>
    <t>2010/2 to 2013/1</t>
  </si>
  <si>
    <t>2010/3 to 2013/2</t>
  </si>
  <si>
    <t>2010/4 to 2013/3</t>
  </si>
  <si>
    <t>2010/5 to 2013/4</t>
  </si>
  <si>
    <t>2010/6 to 2013/5</t>
  </si>
  <si>
    <t>2010/7 to 2013/6</t>
  </si>
  <si>
    <t>2010/8 to 2013/7</t>
  </si>
  <si>
    <t>2010/9 to 2013/8</t>
  </si>
  <si>
    <t>2010/10 to 2013/9</t>
  </si>
  <si>
    <t>2010/11 to 2013/10</t>
  </si>
  <si>
    <t>2010/12 to 2013/11</t>
  </si>
  <si>
    <t>2011/1 to 2013/12</t>
  </si>
  <si>
    <t>2011/2 to 2014/1</t>
  </si>
  <si>
    <t>2011/3 to 2014/2</t>
  </si>
  <si>
    <t>2011/4 to 2014/3</t>
  </si>
  <si>
    <t>2011/5 to 2014/4</t>
  </si>
  <si>
    <t>2011/6 to 2014/5</t>
  </si>
  <si>
    <t>2011/7 to 2014/6</t>
  </si>
  <si>
    <t>2011/8 to 2014/7</t>
  </si>
  <si>
    <t>2011/9 to 2014/8</t>
  </si>
  <si>
    <t>2011/10 to 2014/9</t>
  </si>
  <si>
    <t>2011/11 to 2014/10</t>
  </si>
  <si>
    <t>2011/12 to 2014/11</t>
  </si>
  <si>
    <t>2012/1 to 2014/12</t>
  </si>
  <si>
    <t>2012/2 to 2015/1</t>
  </si>
  <si>
    <t>2012/3 to 2015/2</t>
  </si>
  <si>
    <t>2012/4 to 2015/3</t>
  </si>
  <si>
    <t>2012/5 to 2015/4</t>
  </si>
  <si>
    <t>2012/6 to 2015/5</t>
  </si>
  <si>
    <t>2012/7 to 2015/6</t>
  </si>
  <si>
    <t>2012/8 to 2015/7</t>
  </si>
  <si>
    <t>2012/9 to 2015/8</t>
  </si>
  <si>
    <t>2012/10 to 2015/9</t>
  </si>
  <si>
    <t>2012/11 to 2015/10</t>
  </si>
  <si>
    <t>2012/12 to 2015/11</t>
  </si>
  <si>
    <t>2013/1 to 2015/12</t>
  </si>
  <si>
    <t>2013/2 to 2016/1</t>
  </si>
  <si>
    <t>2013/3 to 2016/2</t>
  </si>
  <si>
    <t>2013/4 to 2016/3</t>
  </si>
  <si>
    <t>2013/5 to 2016/4</t>
  </si>
  <si>
    <t>2013/6 to 2016/5</t>
  </si>
  <si>
    <t>2013/7 to 2016/6</t>
  </si>
  <si>
    <t>2013/8 to 2016/7</t>
  </si>
  <si>
    <t>2013/9 to 2016/8</t>
  </si>
  <si>
    <t>2013/10 to 2016/9</t>
  </si>
  <si>
    <t>2013/11 to 2016/10</t>
  </si>
  <si>
    <t>2014/1 to 2016/12</t>
  </si>
  <si>
    <t>2014/2 to 2017/1</t>
  </si>
  <si>
    <t>2014/3 to 2017/2</t>
  </si>
  <si>
    <t>2014/4 to 2017/3</t>
  </si>
  <si>
    <t>2014/5 to 2017/4</t>
  </si>
  <si>
    <t>2014/6 to 2017/5</t>
  </si>
  <si>
    <t>2014/7 to 2017/6</t>
  </si>
  <si>
    <t>2014/8 to 2017/7</t>
  </si>
  <si>
    <t>2014/9 to 2017/8</t>
  </si>
  <si>
    <t>2014/10 to 2017/9</t>
  </si>
  <si>
    <t>2014/11 to 2017/10</t>
  </si>
  <si>
    <t>2014/12 to 2017/11</t>
  </si>
  <si>
    <t>2015/1 to 2017/12</t>
  </si>
  <si>
    <t>2015/2 to 2018/1</t>
  </si>
  <si>
    <t>2015/3 to 2018/2</t>
  </si>
  <si>
    <t>2015/4 to 2018/3</t>
  </si>
  <si>
    <t>2015/5 to 2018/4</t>
  </si>
  <si>
    <t>2015/6 to 2018/5</t>
  </si>
  <si>
    <t>2015/7 to 2018/6</t>
  </si>
  <si>
    <t>2015/8 to 2018/7</t>
  </si>
  <si>
    <t>2015/9 to 2018/8</t>
  </si>
  <si>
    <t>2015/10 to 2018/9</t>
  </si>
  <si>
    <t>2015/11 to 2018/10</t>
  </si>
  <si>
    <t>2015/12 to 2018/11</t>
  </si>
  <si>
    <t>2016/1 to 2018/12</t>
  </si>
  <si>
    <t>2016/2 to 2019/1</t>
  </si>
  <si>
    <t>2016/3 to 2019/2</t>
  </si>
  <si>
    <t>2016/4 to 2019/3</t>
  </si>
  <si>
    <t>2016/5 to 2019/4</t>
  </si>
  <si>
    <t>2016/6 to 2019/5</t>
  </si>
  <si>
    <t>2016/7 to 2019/6</t>
  </si>
  <si>
    <t>2016/8 to 2019/7</t>
  </si>
  <si>
    <t>2016/9 to 2019/8</t>
  </si>
  <si>
    <t>2016/10 to 2019/9</t>
  </si>
  <si>
    <t>2016/11 to 2019/10</t>
  </si>
  <si>
    <t>2016/12 to 2019/11</t>
  </si>
  <si>
    <t>2017/1 to 2019/12</t>
  </si>
  <si>
    <t>2017/2 to 2020/1</t>
  </si>
  <si>
    <t>2017/3 to 2020/2</t>
  </si>
  <si>
    <t>2017/4 to 2020/3</t>
  </si>
  <si>
    <t>2017/5 to 2020/4</t>
  </si>
  <si>
    <t>2017/6 to 2020/5</t>
  </si>
  <si>
    <t>2017/7 to 2020/6</t>
  </si>
  <si>
    <t>2017/8 to 2020/7</t>
  </si>
  <si>
    <t>2017/9 to 2020/8</t>
  </si>
  <si>
    <t>2017/10 to 2020/9</t>
  </si>
  <si>
    <t>2017/11 to 2020/10</t>
  </si>
  <si>
    <t>2017/12 to 2020/11</t>
  </si>
  <si>
    <t>2018/1 to 2020/12</t>
  </si>
  <si>
    <t>2018/2 to 2021/1</t>
  </si>
  <si>
    <t>2018/3 to 2021/2</t>
  </si>
  <si>
    <t>2018/4 to 2021/3</t>
  </si>
  <si>
    <t>2018/5 to 2021/4</t>
  </si>
  <si>
    <t>2018/6 to 2021/5</t>
  </si>
  <si>
    <t>2018/7 to 2021/6</t>
  </si>
  <si>
    <t>2018/8 to 2021/7</t>
  </si>
  <si>
    <t>2018/9 to 2021/8</t>
  </si>
  <si>
    <t>2018/10 to 2021/9</t>
  </si>
  <si>
    <t>2018/11 to 2021/10</t>
  </si>
  <si>
    <t>2018/12 to 2021/11</t>
  </si>
  <si>
    <t>2019/1 to 2021/12</t>
  </si>
  <si>
    <t>2019/2 to 2022/1</t>
  </si>
  <si>
    <t>2019/3 to 2022/2</t>
  </si>
  <si>
    <t>2019/4 to 2022/3</t>
  </si>
  <si>
    <t>2019/5 to 2022/4</t>
  </si>
  <si>
    <t>2019/6 to 2022/5</t>
  </si>
  <si>
    <t>2019/7 to 2022/6</t>
  </si>
  <si>
    <t>2019/8 to 2022/7</t>
  </si>
  <si>
    <t>2019/9 to 2022/8</t>
  </si>
  <si>
    <t>2019/10 to 2022/9</t>
  </si>
  <si>
    <t>2019/11 to 2022/10</t>
  </si>
  <si>
    <t>2019/12 to 2022/11</t>
  </si>
  <si>
    <t>2020/1 to 2022/12</t>
  </si>
  <si>
    <t>2020/2 to 2023/1</t>
  </si>
  <si>
    <t>2020/3 to 2023/2</t>
  </si>
  <si>
    <t>2020/4 to 2023/3</t>
  </si>
  <si>
    <t>2020/5 to 2023/4</t>
  </si>
  <si>
    <t>2020/6 to 2023/5</t>
  </si>
  <si>
    <t>2020/7 to 2023/6</t>
  </si>
  <si>
    <t>2020/8 to 2023/7</t>
  </si>
  <si>
    <t>2020/9 to 2023/8</t>
  </si>
  <si>
    <t>2020/10 to 2023/9</t>
  </si>
  <si>
    <t>2020/11 to 2023/10</t>
  </si>
  <si>
    <t>2020/12 to 2023/11</t>
  </si>
  <si>
    <t>2021/1 to 2023/12</t>
  </si>
  <si>
    <t>2021/2 to 2024/1</t>
  </si>
  <si>
    <t>2021/3 to 2024/2</t>
  </si>
  <si>
    <t>2021/4 to 2024/3</t>
  </si>
  <si>
    <t>2021/5 to 2024/4</t>
  </si>
  <si>
    <t>2021/6 to 2024/5</t>
  </si>
  <si>
    <t>2021/7 to 2024/6</t>
  </si>
  <si>
    <t>2021/8 to 2024/7</t>
  </si>
  <si>
    <t>2021/9 to 2024/8</t>
  </si>
  <si>
    <t>2021/10 to 2024/9</t>
  </si>
  <si>
    <t>2021/11 to 2024/10</t>
  </si>
  <si>
    <t>2021/12 to 2024/11</t>
  </si>
  <si>
    <t>2022/1 to 2024/12</t>
  </si>
  <si>
    <t>2022/2 to 2025/1</t>
  </si>
  <si>
    <t>2022/3 to 2025/2</t>
  </si>
  <si>
    <t>2022/4 to 2025/3</t>
  </si>
  <si>
    <t>2022/5 to 2025/4</t>
  </si>
  <si>
    <t>2022/6 to 2025/5</t>
  </si>
  <si>
    <t>2022/7 to 2025/6</t>
  </si>
  <si>
    <t>2022/8 to 2025/7</t>
  </si>
  <si>
    <t>NOB</t>
  </si>
  <si>
    <t>Sample</t>
  </si>
  <si>
    <t>Projected</t>
  </si>
  <si>
    <t>Sum of</t>
  </si>
  <si>
    <t>1990/9 to 1993/8</t>
  </si>
  <si>
    <t>2005/3 to 2008/2</t>
  </si>
  <si>
    <t>2005/4 to 2008/3</t>
  </si>
  <si>
    <t>$C$235:$C$270</t>
  </si>
  <si>
    <t>2008/8 to 2011/7</t>
  </si>
  <si>
    <t>2013/12 to 2016/11</t>
  </si>
  <si>
    <t>2022/9 to 2025/8</t>
  </si>
  <si>
    <t>2022/10 to 2025/9</t>
  </si>
  <si>
    <t>2022/11 to 2025/10</t>
  </si>
  <si>
    <t>2022/12 to 2025/11</t>
  </si>
  <si>
    <t>2023/1 to 2025/12</t>
  </si>
  <si>
    <t>2023/2 to 2026/1</t>
  </si>
  <si>
    <t>2023/3 to 2026/2</t>
  </si>
  <si>
    <t>2023/4 to 2026/3</t>
  </si>
  <si>
    <t>2023/5 to 2026/4</t>
  </si>
  <si>
    <t>2023/6 to 2026/5</t>
  </si>
  <si>
    <t>2023/7 to 2026/6</t>
  </si>
  <si>
    <t>2023/8 to 2026/7</t>
  </si>
  <si>
    <t>2023/9 to 2026/8</t>
  </si>
  <si>
    <t>2023/10 to 2026/9</t>
  </si>
  <si>
    <t>Missing</t>
  </si>
  <si>
    <t>Combined</t>
  </si>
  <si>
    <t>*** Other Med Professionals ***</t>
  </si>
  <si>
    <t xml:space="preserve">MAPE:  </t>
  </si>
  <si>
    <t xml:space="preserve">Correlation between Actual and Projected:  </t>
  </si>
  <si>
    <t xml:space="preserve">Correlation between Actual and Projected thry 2025/7:  </t>
  </si>
  <si>
    <t>Downloaded 10-14-2026 from:</t>
  </si>
  <si>
    <t>The easiest way to update the analysis for October 2026 data is to create a new spreadsheet containing the</t>
  </si>
  <si>
    <t>cell for Other Medical professionals empty if a value is not reported.</t>
  </si>
  <si>
    <t>It has been updated to reflect data through September 2026.</t>
  </si>
  <si>
    <t>data and formating in columns A through G of the Other Med Projected tab.  Update the data for October 2026, leaving the</t>
  </si>
  <si>
    <t>Estimate the following regression over the 2023/10 to 2026/9 sample period.</t>
  </si>
  <si>
    <t>Projected Value for Other = (Professional - a2*Dentists - a3*Physcians -a4*Eye)/a1</t>
  </si>
  <si>
    <t>If no value for Other Medical Professionals was reported for October 2026, use this projected value.</t>
  </si>
  <si>
    <t>This spreadsheet produced the results found id Dave Tucek's October 2026 presentation at the FFEW meeting in St. George, Utah.</t>
  </si>
  <si>
    <t>Professional = a1*Other +a2*Dentists+a3*Physcians+a4*Eye</t>
  </si>
  <si>
    <t>Calculate the October 2026 projection for Other Medical Professionals as</t>
  </si>
  <si>
    <t>Note that this regression has already been estimated in the Other Med Projected tab starting in cell I10615.</t>
  </si>
</sst>
</file>

<file path=xl/styles.xml><?xml version="1.0" encoding="utf-8"?>
<styleSheet xmlns="http://schemas.openxmlformats.org/spreadsheetml/2006/main">
  <numFmts count="4">
    <numFmt numFmtId="164" formatCode="#0.0"/>
    <numFmt numFmtId="165" formatCode="#0.000"/>
    <numFmt numFmtId="166" formatCode="0.000"/>
    <numFmt numFmtId="167" formatCode="0.0000"/>
  </numFmts>
  <fonts count="24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2"/>
      <color indexed="8"/>
      <name val="Arial"/>
      <family val="2"/>
    </font>
    <font>
      <b/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0"/>
      <color indexed="8"/>
      <name val="Arial"/>
    </font>
    <font>
      <sz val="10"/>
      <color indexed="8"/>
      <name val="Arial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4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165" fontId="8" fillId="2" borderId="0" xfId="0" applyNumberFormat="1" applyFont="1" applyFill="1" applyAlignment="1">
      <alignment horizontal="right"/>
    </xf>
    <xf numFmtId="0" fontId="9" fillId="0" borderId="0" xfId="0" applyFont="1"/>
    <xf numFmtId="0" fontId="10" fillId="2" borderId="0" xfId="0" applyFont="1" applyFill="1" applyAlignment="1">
      <alignment horizontal="left"/>
    </xf>
    <xf numFmtId="164" fontId="11" fillId="2" borderId="0" xfId="0" applyNumberFormat="1" applyFont="1" applyFill="1" applyAlignment="1">
      <alignment horizontal="right"/>
    </xf>
    <xf numFmtId="165" fontId="11" fillId="2" borderId="0" xfId="0" applyNumberFormat="1" applyFont="1" applyFill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14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Continuous"/>
    </xf>
    <xf numFmtId="0" fontId="13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0" fontId="0" fillId="0" borderId="0" xfId="0"/>
    <xf numFmtId="0" fontId="16" fillId="0" borderId="0" xfId="1" applyAlignment="1" applyProtection="1"/>
    <xf numFmtId="0" fontId="12" fillId="2" borderId="0" xfId="0" applyFont="1" applyFill="1" applyAlignment="1">
      <alignment horizontal="left"/>
    </xf>
    <xf numFmtId="164" fontId="15" fillId="2" borderId="0" xfId="0" applyNumberFormat="1" applyFont="1" applyFill="1" applyAlignment="1">
      <alignment horizontal="right"/>
    </xf>
    <xf numFmtId="165" fontId="15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horizontal="left" vertical="top" wrapText="1"/>
    </xf>
    <xf numFmtId="0" fontId="12" fillId="2" borderId="1" xfId="0" applyFont="1" applyFill="1" applyBorder="1" applyAlignment="1">
      <alignment horizontal="left" wrapText="1"/>
    </xf>
    <xf numFmtId="0" fontId="0" fillId="0" borderId="0" xfId="0"/>
    <xf numFmtId="0" fontId="12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/>
    </xf>
    <xf numFmtId="166" fontId="15" fillId="2" borderId="0" xfId="0" applyNumberFormat="1" applyFont="1" applyFill="1" applyAlignment="1">
      <alignment horizontal="center"/>
    </xf>
    <xf numFmtId="165" fontId="15" fillId="2" borderId="0" xfId="0" applyNumberFormat="1" applyFont="1" applyFill="1" applyAlignment="1">
      <alignment horizontal="center"/>
    </xf>
    <xf numFmtId="0" fontId="0" fillId="0" borderId="0" xfId="0"/>
    <xf numFmtId="0" fontId="12" fillId="2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6" fontId="18" fillId="2" borderId="0" xfId="0" applyNumberFormat="1" applyFont="1" applyFill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167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9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6" fontId="20" fillId="2" borderId="0" xfId="0" applyNumberFormat="1" applyFont="1" applyFill="1" applyAlignment="1">
      <alignment horizontal="center"/>
    </xf>
    <xf numFmtId="16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21" fillId="2" borderId="0" xfId="0" applyFont="1" applyFill="1" applyAlignment="1">
      <alignment horizontal="left"/>
    </xf>
    <xf numFmtId="165" fontId="22" fillId="2" borderId="0" xfId="0" applyNumberFormat="1" applyFont="1" applyFill="1" applyAlignment="1">
      <alignment horizontal="right"/>
    </xf>
    <xf numFmtId="0" fontId="23" fillId="0" borderId="0" xfId="0" applyFont="1" applyAlignment="1">
      <alignment horizontal="center"/>
    </xf>
    <xf numFmtId="10" fontId="13" fillId="0" borderId="0" xfId="0" applyNumberFormat="1" applyFont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166" fontId="3" fillId="2" borderId="0" xfId="0" applyNumberFormat="1" applyFont="1" applyFill="1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left"/>
    </xf>
    <xf numFmtId="0" fontId="0" fillId="0" borderId="0" xfId="0"/>
    <xf numFmtId="0" fontId="6" fillId="2" borderId="0" xfId="0" applyFont="1" applyFill="1" applyAlignment="1">
      <alignment horizontal="left" vertical="top" wrapText="1"/>
    </xf>
    <xf numFmtId="0" fontId="0" fillId="0" borderId="0" xfId="0"/>
    <xf numFmtId="0" fontId="1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Other Medical Professionals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&amp; Projected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(12-1989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7728870403266031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barChart>
        <c:barDir val="col"/>
        <c:grouping val="clustered"/>
        <c:ser>
          <c:idx val="0"/>
          <c:order val="0"/>
          <c:tx>
            <c:v>Actual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cat>
            <c:numRef>
              <c:f>Graphs!$A$43:$A$484</c:f>
              <c:numCache>
                <c:formatCode>General</c:formatCode>
                <c:ptCount val="442"/>
                <c:pt idx="1">
                  <c:v>1990</c:v>
                </c:pt>
                <c:pt idx="13">
                  <c:v>1991</c:v>
                </c:pt>
                <c:pt idx="25">
                  <c:v>1992</c:v>
                </c:pt>
                <c:pt idx="37">
                  <c:v>1993</c:v>
                </c:pt>
                <c:pt idx="49">
                  <c:v>1994</c:v>
                </c:pt>
                <c:pt idx="61">
                  <c:v>1995</c:v>
                </c:pt>
                <c:pt idx="73">
                  <c:v>1996</c:v>
                </c:pt>
                <c:pt idx="85">
                  <c:v>1997</c:v>
                </c:pt>
                <c:pt idx="97">
                  <c:v>1998</c:v>
                </c:pt>
                <c:pt idx="109">
                  <c:v>1999</c:v>
                </c:pt>
                <c:pt idx="121">
                  <c:v>2000</c:v>
                </c:pt>
                <c:pt idx="133">
                  <c:v>2001</c:v>
                </c:pt>
                <c:pt idx="145">
                  <c:v>2002</c:v>
                </c:pt>
                <c:pt idx="157">
                  <c:v>2003</c:v>
                </c:pt>
                <c:pt idx="169">
                  <c:v>2004</c:v>
                </c:pt>
                <c:pt idx="181">
                  <c:v>2005</c:v>
                </c:pt>
                <c:pt idx="193">
                  <c:v>2006</c:v>
                </c:pt>
                <c:pt idx="205">
                  <c:v>2007</c:v>
                </c:pt>
                <c:pt idx="217">
                  <c:v>2008</c:v>
                </c:pt>
                <c:pt idx="229">
                  <c:v>2009</c:v>
                </c:pt>
                <c:pt idx="241">
                  <c:v>2010</c:v>
                </c:pt>
                <c:pt idx="253">
                  <c:v>2011</c:v>
                </c:pt>
                <c:pt idx="265">
                  <c:v>2012</c:v>
                </c:pt>
                <c:pt idx="277">
                  <c:v>2013</c:v>
                </c:pt>
                <c:pt idx="289">
                  <c:v>2014</c:v>
                </c:pt>
                <c:pt idx="301">
                  <c:v>2015</c:v>
                </c:pt>
                <c:pt idx="313">
                  <c:v>2016</c:v>
                </c:pt>
                <c:pt idx="325">
                  <c:v>2017</c:v>
                </c:pt>
                <c:pt idx="337">
                  <c:v>2018</c:v>
                </c:pt>
                <c:pt idx="349">
                  <c:v>2019</c:v>
                </c:pt>
                <c:pt idx="361">
                  <c:v>2020</c:v>
                </c:pt>
                <c:pt idx="373">
                  <c:v>2021</c:v>
                </c:pt>
                <c:pt idx="385">
                  <c:v>2022</c:v>
                </c:pt>
                <c:pt idx="397">
                  <c:v>2023</c:v>
                </c:pt>
                <c:pt idx="409">
                  <c:v>2024</c:v>
                </c:pt>
                <c:pt idx="421">
                  <c:v>2025</c:v>
                </c:pt>
                <c:pt idx="433">
                  <c:v>2026</c:v>
                </c:pt>
              </c:numCache>
            </c:numRef>
          </c:cat>
          <c:val>
            <c:numRef>
              <c:f>Graphs!$E$43:$E$484</c:f>
              <c:numCache>
                <c:formatCode>0.000</c:formatCode>
                <c:ptCount val="442"/>
                <c:pt idx="0">
                  <c:v>116.6</c:v>
                </c:pt>
                <c:pt idx="1">
                  <c:v>117</c:v>
                </c:pt>
                <c:pt idx="2">
                  <c:v>117.7</c:v>
                </c:pt>
                <c:pt idx="3">
                  <c:v>118.6</c:v>
                </c:pt>
                <c:pt idx="4">
                  <c:v>119.1</c:v>
                </c:pt>
                <c:pt idx="5">
                  <c:v>119.5</c:v>
                </c:pt>
                <c:pt idx="6">
                  <c:v>119.7</c:v>
                </c:pt>
                <c:pt idx="7">
                  <c:v>121</c:v>
                </c:pt>
                <c:pt idx="8">
                  <c:v>121.5</c:v>
                </c:pt>
                <c:pt idx="9">
                  <c:v>121.7</c:v>
                </c:pt>
                <c:pt idx="10">
                  <c:v>121.7</c:v>
                </c:pt>
                <c:pt idx="11">
                  <c:v>122.1</c:v>
                </c:pt>
                <c:pt idx="12">
                  <c:v>122.5</c:v>
                </c:pt>
                <c:pt idx="13">
                  <c:v>122.9</c:v>
                </c:pt>
                <c:pt idx="14">
                  <c:v>124</c:v>
                </c:pt>
                <c:pt idx="15">
                  <c:v>125.2</c:v>
                </c:pt>
                <c:pt idx="16">
                  <c:v>125.7</c:v>
                </c:pt>
                <c:pt idx="17">
                  <c:v>126.6</c:v>
                </c:pt>
                <c:pt idx="18">
                  <c:v>126.7</c:v>
                </c:pt>
                <c:pt idx="19">
                  <c:v>126.8</c:v>
                </c:pt>
                <c:pt idx="20">
                  <c:v>127.3</c:v>
                </c:pt>
                <c:pt idx="21">
                  <c:v>127.9</c:v>
                </c:pt>
                <c:pt idx="22">
                  <c:v>128.1</c:v>
                </c:pt>
                <c:pt idx="23">
                  <c:v>128.9</c:v>
                </c:pt>
                <c:pt idx="24">
                  <c:v>129.19999999999999</c:v>
                </c:pt>
                <c:pt idx="25">
                  <c:v>130</c:v>
                </c:pt>
                <c:pt idx="26">
                  <c:v>130.5</c:v>
                </c:pt>
                <c:pt idx="27">
                  <c:v>131</c:v>
                </c:pt>
                <c:pt idx="28">
                  <c:v>131.4</c:v>
                </c:pt>
                <c:pt idx="29">
                  <c:v>131.6</c:v>
                </c:pt>
                <c:pt idx="30">
                  <c:v>131.6</c:v>
                </c:pt>
                <c:pt idx="31">
                  <c:v>132</c:v>
                </c:pt>
                <c:pt idx="32">
                  <c:v>131.6</c:v>
                </c:pt>
                <c:pt idx="33">
                  <c:v>131.9</c:v>
                </c:pt>
                <c:pt idx="34">
                  <c:v>132.80000000000001</c:v>
                </c:pt>
                <c:pt idx="35">
                  <c:v>133</c:v>
                </c:pt>
                <c:pt idx="36">
                  <c:v>133.19999999999999</c:v>
                </c:pt>
                <c:pt idx="37">
                  <c:v>133.80000000000001</c:v>
                </c:pt>
                <c:pt idx="38">
                  <c:v>134.1</c:v>
                </c:pt>
                <c:pt idx="39">
                  <c:v>134.19999999999999</c:v>
                </c:pt>
                <c:pt idx="40">
                  <c:v>135.1</c:v>
                </c:pt>
                <c:pt idx="41">
                  <c:v>136</c:v>
                </c:pt>
                <c:pt idx="42">
                  <c:v>136.19999999999999</c:v>
                </c:pt>
                <c:pt idx="43">
                  <c:v>136.5</c:v>
                </c:pt>
                <c:pt idx="44">
                  <c:v>136.4</c:v>
                </c:pt>
                <c:pt idx="45">
                  <c:v>136.6</c:v>
                </c:pt>
                <c:pt idx="46">
                  <c:v>136.80000000000001</c:v>
                </c:pt>
                <c:pt idx="47">
                  <c:v>137.1</c:v>
                </c:pt>
                <c:pt idx="48">
                  <c:v>137.5</c:v>
                </c:pt>
                <c:pt idx="49">
                  <c:v>138.1</c:v>
                </c:pt>
                <c:pt idx="50">
                  <c:v>139.30000000000001</c:v>
                </c:pt>
                <c:pt idx="51">
                  <c:v>139.9</c:v>
                </c:pt>
                <c:pt idx="52">
                  <c:v>140.9</c:v>
                </c:pt>
                <c:pt idx="53">
                  <c:v>141.30000000000001</c:v>
                </c:pt>
                <c:pt idx="54">
                  <c:v>141.6</c:v>
                </c:pt>
                <c:pt idx="55">
                  <c:v>141.5</c:v>
                </c:pt>
                <c:pt idx="56">
                  <c:v>141.9</c:v>
                </c:pt>
                <c:pt idx="57">
                  <c:v>142.4</c:v>
                </c:pt>
                <c:pt idx="58">
                  <c:v>142.80000000000001</c:v>
                </c:pt>
                <c:pt idx="59">
                  <c:v>142.9</c:v>
                </c:pt>
                <c:pt idx="60">
                  <c:v>143</c:v>
                </c:pt>
                <c:pt idx="61">
                  <c:v>143.6</c:v>
                </c:pt>
                <c:pt idx="62">
                  <c:v>144</c:v>
                </c:pt>
                <c:pt idx="63">
                  <c:v>144</c:v>
                </c:pt>
                <c:pt idx="64">
                  <c:v>144.6</c:v>
                </c:pt>
                <c:pt idx="65">
                  <c:v>144.69999999999999</c:v>
                </c:pt>
                <c:pt idx="66">
                  <c:v>144.69999999999999</c:v>
                </c:pt>
                <c:pt idx="67">
                  <c:v>142.9</c:v>
                </c:pt>
                <c:pt idx="68">
                  <c:v>143.5</c:v>
                </c:pt>
                <c:pt idx="69">
                  <c:v>143.4</c:v>
                </c:pt>
                <c:pt idx="70">
                  <c:v>143.6</c:v>
                </c:pt>
                <c:pt idx="71">
                  <c:v>143.69999999999999</c:v>
                </c:pt>
                <c:pt idx="72">
                  <c:v>144.1</c:v>
                </c:pt>
                <c:pt idx="73">
                  <c:v>144.69999999999999</c:v>
                </c:pt>
                <c:pt idx="74">
                  <c:v>145.19999999999999</c:v>
                </c:pt>
                <c:pt idx="75">
                  <c:v>145.5</c:v>
                </c:pt>
                <c:pt idx="76">
                  <c:v>145.80000000000001</c:v>
                </c:pt>
                <c:pt idx="77">
                  <c:v>146.4</c:v>
                </c:pt>
                <c:pt idx="78">
                  <c:v>146.69999999999999</c:v>
                </c:pt>
                <c:pt idx="79">
                  <c:v>146.6</c:v>
                </c:pt>
                <c:pt idx="80">
                  <c:v>146.69999999999999</c:v>
                </c:pt>
                <c:pt idx="81">
                  <c:v>146.9</c:v>
                </c:pt>
                <c:pt idx="82">
                  <c:v>147.4</c:v>
                </c:pt>
                <c:pt idx="83">
                  <c:v>148.30000000000001</c:v>
                </c:pt>
                <c:pt idx="84">
                  <c:v>148.4</c:v>
                </c:pt>
                <c:pt idx="85">
                  <c:v>149.1</c:v>
                </c:pt>
                <c:pt idx="86">
                  <c:v>150.6</c:v>
                </c:pt>
                <c:pt idx="87">
                  <c:v>151.19999999999999</c:v>
                </c:pt>
                <c:pt idx="88">
                  <c:v>151.9</c:v>
                </c:pt>
                <c:pt idx="89">
                  <c:v>152.1</c:v>
                </c:pt>
                <c:pt idx="90">
                  <c:v>152.1</c:v>
                </c:pt>
                <c:pt idx="91">
                  <c:v>152.1</c:v>
                </c:pt>
                <c:pt idx="92">
                  <c:v>152.5</c:v>
                </c:pt>
                <c:pt idx="93">
                  <c:v>152.30000000000001</c:v>
                </c:pt>
                <c:pt idx="94">
                  <c:v>152.19999999999999</c:v>
                </c:pt>
                <c:pt idx="95">
                  <c:v>153</c:v>
                </c:pt>
                <c:pt idx="96">
                  <c:v>153</c:v>
                </c:pt>
                <c:pt idx="97">
                  <c:v>154.1</c:v>
                </c:pt>
                <c:pt idx="98">
                  <c:v>154.4</c:v>
                </c:pt>
                <c:pt idx="99">
                  <c:v>155</c:v>
                </c:pt>
                <c:pt idx="100">
                  <c:v>155.5</c:v>
                </c:pt>
                <c:pt idx="101">
                  <c:v>155.80000000000001</c:v>
                </c:pt>
                <c:pt idx="102">
                  <c:v>155.80000000000001</c:v>
                </c:pt>
                <c:pt idx="103">
                  <c:v>155.4</c:v>
                </c:pt>
                <c:pt idx="104">
                  <c:v>154.9</c:v>
                </c:pt>
                <c:pt idx="105">
                  <c:v>155.1</c:v>
                </c:pt>
                <c:pt idx="106">
                  <c:v>155.5</c:v>
                </c:pt>
                <c:pt idx="107">
                  <c:v>156.4</c:v>
                </c:pt>
                <c:pt idx="108">
                  <c:v>156.69999999999999</c:v>
                </c:pt>
                <c:pt idx="109">
                  <c:v>158</c:v>
                </c:pt>
                <c:pt idx="110">
                  <c:v>158.30000000000001</c:v>
                </c:pt>
                <c:pt idx="111">
                  <c:v>158.4</c:v>
                </c:pt>
                <c:pt idx="112">
                  <c:v>158.4</c:v>
                </c:pt>
                <c:pt idx="113">
                  <c:v>158.6</c:v>
                </c:pt>
                <c:pt idx="114">
                  <c:v>158.5</c:v>
                </c:pt>
                <c:pt idx="115">
                  <c:v>158.5</c:v>
                </c:pt>
                <c:pt idx="116">
                  <c:v>158.6</c:v>
                </c:pt>
                <c:pt idx="117">
                  <c:v>158.9</c:v>
                </c:pt>
                <c:pt idx="118">
                  <c:v>159.4</c:v>
                </c:pt>
                <c:pt idx="119">
                  <c:v>159.5</c:v>
                </c:pt>
                <c:pt idx="120">
                  <c:v>159.30000000000001</c:v>
                </c:pt>
                <c:pt idx="121">
                  <c:v>159.80000000000001</c:v>
                </c:pt>
                <c:pt idx="122">
                  <c:v>160.4</c:v>
                </c:pt>
                <c:pt idx="123">
                  <c:v>160.6</c:v>
                </c:pt>
                <c:pt idx="124">
                  <c:v>160.69999999999999</c:v>
                </c:pt>
                <c:pt idx="125">
                  <c:v>161.4</c:v>
                </c:pt>
                <c:pt idx="126">
                  <c:v>162.1</c:v>
                </c:pt>
                <c:pt idx="127">
                  <c:v>162.30000000000001</c:v>
                </c:pt>
                <c:pt idx="128">
                  <c:v>162.9</c:v>
                </c:pt>
                <c:pt idx="129">
                  <c:v>163</c:v>
                </c:pt>
                <c:pt idx="130">
                  <c:v>162.9</c:v>
                </c:pt>
                <c:pt idx="131">
                  <c:v>163.19999999999999</c:v>
                </c:pt>
                <c:pt idx="132">
                  <c:v>163.4</c:v>
                </c:pt>
                <c:pt idx="133">
                  <c:v>164.2</c:v>
                </c:pt>
                <c:pt idx="134">
                  <c:v>165.7</c:v>
                </c:pt>
                <c:pt idx="135">
                  <c:v>166.2</c:v>
                </c:pt>
                <c:pt idx="136">
                  <c:v>166.5</c:v>
                </c:pt>
                <c:pt idx="137">
                  <c:v>166.8</c:v>
                </c:pt>
                <c:pt idx="138">
                  <c:v>167.4</c:v>
                </c:pt>
                <c:pt idx="139">
                  <c:v>167.5</c:v>
                </c:pt>
                <c:pt idx="140">
                  <c:v>168.5</c:v>
                </c:pt>
                <c:pt idx="141">
                  <c:v>168.6</c:v>
                </c:pt>
                <c:pt idx="142">
                  <c:v>168.5</c:v>
                </c:pt>
                <c:pt idx="143">
                  <c:v>168.9</c:v>
                </c:pt>
                <c:pt idx="144">
                  <c:v>169</c:v>
                </c:pt>
                <c:pt idx="145">
                  <c:v>169.7</c:v>
                </c:pt>
                <c:pt idx="146">
                  <c:v>170.2</c:v>
                </c:pt>
                <c:pt idx="147">
                  <c:v>170.3</c:v>
                </c:pt>
                <c:pt idx="148">
                  <c:v>171.6</c:v>
                </c:pt>
                <c:pt idx="149">
                  <c:v>171.4</c:v>
                </c:pt>
                <c:pt idx="150">
                  <c:v>171.3</c:v>
                </c:pt>
                <c:pt idx="151">
                  <c:v>171.3</c:v>
                </c:pt>
                <c:pt idx="152">
                  <c:v>171.6</c:v>
                </c:pt>
                <c:pt idx="153">
                  <c:v>171.7</c:v>
                </c:pt>
                <c:pt idx="154">
                  <c:v>173.6</c:v>
                </c:pt>
                <c:pt idx="155">
                  <c:v>174.2</c:v>
                </c:pt>
                <c:pt idx="156">
                  <c:v>175.1</c:v>
                </c:pt>
                <c:pt idx="157">
                  <c:v>175.6</c:v>
                </c:pt>
                <c:pt idx="158">
                  <c:v>176</c:v>
                </c:pt>
                <c:pt idx="159">
                  <c:v>175.8</c:v>
                </c:pt>
                <c:pt idx="160">
                  <c:v>176.2</c:v>
                </c:pt>
                <c:pt idx="161">
                  <c:v>176.3</c:v>
                </c:pt>
                <c:pt idx="162">
                  <c:v>176.6</c:v>
                </c:pt>
                <c:pt idx="163">
                  <c:v>176.8</c:v>
                </c:pt>
                <c:pt idx="164">
                  <c:v>177.3</c:v>
                </c:pt>
                <c:pt idx="165">
                  <c:v>177.8</c:v>
                </c:pt>
                <c:pt idx="166">
                  <c:v>178.6</c:v>
                </c:pt>
                <c:pt idx="167">
                  <c:v>178.5</c:v>
                </c:pt>
                <c:pt idx="168">
                  <c:v>179.2</c:v>
                </c:pt>
                <c:pt idx="169">
                  <c:v>179.5</c:v>
                </c:pt>
                <c:pt idx="170">
                  <c:v>179.2</c:v>
                </c:pt>
                <c:pt idx="171">
                  <c:v>180.3</c:v>
                </c:pt>
                <c:pt idx="172">
                  <c:v>181.4</c:v>
                </c:pt>
                <c:pt idx="173">
                  <c:v>181.8</c:v>
                </c:pt>
                <c:pt idx="174">
                  <c:v>182.1</c:v>
                </c:pt>
                <c:pt idx="175">
                  <c:v>182.1</c:v>
                </c:pt>
                <c:pt idx="176">
                  <c:v>182.9</c:v>
                </c:pt>
                <c:pt idx="177">
                  <c:v>183.1</c:v>
                </c:pt>
                <c:pt idx="178">
                  <c:v>183.3</c:v>
                </c:pt>
                <c:pt idx="179">
                  <c:v>183.3</c:v>
                </c:pt>
                <c:pt idx="180">
                  <c:v>183.7</c:v>
                </c:pt>
                <c:pt idx="181">
                  <c:v>184.3</c:v>
                </c:pt>
                <c:pt idx="182">
                  <c:v>186</c:v>
                </c:pt>
                <c:pt idx="183">
                  <c:v>186.1</c:v>
                </c:pt>
                <c:pt idx="184">
                  <c:v>186.2</c:v>
                </c:pt>
                <c:pt idx="185">
                  <c:v>186.7</c:v>
                </c:pt>
                <c:pt idx="186">
                  <c:v>186.7</c:v>
                </c:pt>
                <c:pt idx="187">
                  <c:v>186.9</c:v>
                </c:pt>
                <c:pt idx="188">
                  <c:v>187</c:v>
                </c:pt>
                <c:pt idx="189">
                  <c:v>187.2</c:v>
                </c:pt>
                <c:pt idx="190">
                  <c:v>188</c:v>
                </c:pt>
                <c:pt idx="191">
                  <c:v>188.2</c:v>
                </c:pt>
                <c:pt idx="192">
                  <c:v>188.3</c:v>
                </c:pt>
                <c:pt idx="193">
                  <c:v>188.1</c:v>
                </c:pt>
                <c:pt idx="194">
                  <c:v>190.4</c:v>
                </c:pt>
                <c:pt idx="195">
                  <c:v>191.1</c:v>
                </c:pt>
                <c:pt idx="196">
                  <c:v>191.2</c:v>
                </c:pt>
                <c:pt idx="197">
                  <c:v>191.4</c:v>
                </c:pt>
                <c:pt idx="198">
                  <c:v>191.4</c:v>
                </c:pt>
                <c:pt idx="199">
                  <c:v>192.3</c:v>
                </c:pt>
                <c:pt idx="200">
                  <c:v>193.3</c:v>
                </c:pt>
                <c:pt idx="201">
                  <c:v>194.2</c:v>
                </c:pt>
                <c:pt idx="202">
                  <c:v>194.2</c:v>
                </c:pt>
                <c:pt idx="203">
                  <c:v>194.1</c:v>
                </c:pt>
                <c:pt idx="204">
                  <c:v>194.2</c:v>
                </c:pt>
                <c:pt idx="205">
                  <c:v>195.01300000000001</c:v>
                </c:pt>
                <c:pt idx="206">
                  <c:v>195.667</c:v>
                </c:pt>
                <c:pt idx="207">
                  <c:v>196.56100000000001</c:v>
                </c:pt>
                <c:pt idx="208">
                  <c:v>196.74100000000001</c:v>
                </c:pt>
                <c:pt idx="209">
                  <c:v>196.96</c:v>
                </c:pt>
                <c:pt idx="210">
                  <c:v>197.12700000000001</c:v>
                </c:pt>
                <c:pt idx="211">
                  <c:v>197.38800000000001</c:v>
                </c:pt>
                <c:pt idx="212">
                  <c:v>197.613</c:v>
                </c:pt>
                <c:pt idx="213">
                  <c:v>197.702</c:v>
                </c:pt>
                <c:pt idx="214">
                  <c:v>198.43199999999999</c:v>
                </c:pt>
                <c:pt idx="215">
                  <c:v>199.45400000000001</c:v>
                </c:pt>
                <c:pt idx="216">
                  <c:v>200.31200000000001</c:v>
                </c:pt>
                <c:pt idx="217">
                  <c:v>200.94399999999999</c:v>
                </c:pt>
                <c:pt idx="218">
                  <c:v>202.63399999999999</c:v>
                </c:pt>
                <c:pt idx="219">
                  <c:v>202.67</c:v>
                </c:pt>
                <c:pt idx="220">
                  <c:v>203.50700000000001</c:v>
                </c:pt>
                <c:pt idx="221">
                  <c:v>204.70599999999999</c:v>
                </c:pt>
                <c:pt idx="222">
                  <c:v>205.904</c:v>
                </c:pt>
                <c:pt idx="223">
                  <c:v>207.626</c:v>
                </c:pt>
                <c:pt idx="224">
                  <c:v>207.17099999999999</c:v>
                </c:pt>
                <c:pt idx="225">
                  <c:v>207.25899999999999</c:v>
                </c:pt>
                <c:pt idx="226">
                  <c:v>207.78800000000001</c:v>
                </c:pt>
                <c:pt idx="227">
                  <c:v>207.851</c:v>
                </c:pt>
                <c:pt idx="228">
                  <c:v>207.85</c:v>
                </c:pt>
                <c:pt idx="229">
                  <c:v>208.59</c:v>
                </c:pt>
                <c:pt idx="230">
                  <c:v>208.75200000000001</c:v>
                </c:pt>
                <c:pt idx="231">
                  <c:v>208.941</c:v>
                </c:pt>
                <c:pt idx="232">
                  <c:v>209.08099999999999</c:v>
                </c:pt>
                <c:pt idx="233">
                  <c:v>209.02099999999999</c:v>
                </c:pt>
                <c:pt idx="234">
                  <c:v>209.62799999999999</c:v>
                </c:pt>
                <c:pt idx="235">
                  <c:v>209.727</c:v>
                </c:pt>
                <c:pt idx="236">
                  <c:v>209.87</c:v>
                </c:pt>
                <c:pt idx="237">
                  <c:v>209.86600000000001</c:v>
                </c:pt>
                <c:pt idx="238">
                  <c:v>210.67599999999999</c:v>
                </c:pt>
                <c:pt idx="239">
                  <c:v>211.66800000000001</c:v>
                </c:pt>
                <c:pt idx="240">
                  <c:v>211.524</c:v>
                </c:pt>
                <c:pt idx="241">
                  <c:v>212.02699999999999</c:v>
                </c:pt>
                <c:pt idx="242">
                  <c:v>213.566</c:v>
                </c:pt>
                <c:pt idx="243">
                  <c:v>214.10900000000001</c:v>
                </c:pt>
                <c:pt idx="244">
                  <c:v>214.203</c:v>
                </c:pt>
                <c:pt idx="245">
                  <c:v>213.703</c:v>
                </c:pt>
                <c:pt idx="246">
                  <c:v>213.88</c:v>
                </c:pt>
                <c:pt idx="247">
                  <c:v>214.315</c:v>
                </c:pt>
                <c:pt idx="248">
                  <c:v>215.023</c:v>
                </c:pt>
                <c:pt idx="249">
                  <c:v>215.36500000000001</c:v>
                </c:pt>
                <c:pt idx="250">
                  <c:v>215.32599999999999</c:v>
                </c:pt>
                <c:pt idx="251">
                  <c:v>215.49600000000001</c:v>
                </c:pt>
                <c:pt idx="252">
                  <c:v>215.42699999999999</c:v>
                </c:pt>
                <c:pt idx="253">
                  <c:v>216.45</c:v>
                </c:pt>
                <c:pt idx="254">
                  <c:v>217.57400000000001</c:v>
                </c:pt>
                <c:pt idx="255">
                  <c:v>216.964</c:v>
                </c:pt>
                <c:pt idx="256">
                  <c:v>217.22900000000001</c:v>
                </c:pt>
                <c:pt idx="257">
                  <c:v>217.35900000000001</c:v>
                </c:pt>
                <c:pt idx="258">
                  <c:v>217.702</c:v>
                </c:pt>
                <c:pt idx="259">
                  <c:v>217.934</c:v>
                </c:pt>
                <c:pt idx="260">
                  <c:v>217.303</c:v>
                </c:pt>
                <c:pt idx="261">
                  <c:v>217.184</c:v>
                </c:pt>
                <c:pt idx="262">
                  <c:v>217.49100000000001</c:v>
                </c:pt>
                <c:pt idx="263">
                  <c:v>217.809</c:v>
                </c:pt>
                <c:pt idx="264">
                  <c:v>218.22300000000001</c:v>
                </c:pt>
                <c:pt idx="265">
                  <c:v>218.44399999999999</c:v>
                </c:pt>
                <c:pt idx="266">
                  <c:v>219.023</c:v>
                </c:pt>
                <c:pt idx="267">
                  <c:v>219.28700000000001</c:v>
                </c:pt>
                <c:pt idx="268">
                  <c:v>219.29499999999999</c:v>
                </c:pt>
                <c:pt idx="269">
                  <c:v>219.65299999999999</c:v>
                </c:pt>
                <c:pt idx="270">
                  <c:v>219.523</c:v>
                </c:pt>
                <c:pt idx="271">
                  <c:v>219.61699999999999</c:v>
                </c:pt>
                <c:pt idx="272">
                  <c:v>220.20599999999999</c:v>
                </c:pt>
                <c:pt idx="273">
                  <c:v>220.03</c:v>
                </c:pt>
                <c:pt idx="274">
                  <c:v>220.17099999999999</c:v>
                </c:pt>
                <c:pt idx="275">
                  <c:v>220.02199999999999</c:v>
                </c:pt>
                <c:pt idx="276">
                  <c:v>220.029</c:v>
                </c:pt>
                <c:pt idx="277">
                  <c:v>221.35400000000001</c:v>
                </c:pt>
                <c:pt idx="278">
                  <c:v>222.14699999999999</c:v>
                </c:pt>
                <c:pt idx="279">
                  <c:v>222.72200000000001</c:v>
                </c:pt>
                <c:pt idx="280">
                  <c:v>222.666</c:v>
                </c:pt>
                <c:pt idx="281">
                  <c:v>222.518</c:v>
                </c:pt>
                <c:pt idx="282">
                  <c:v>223.298</c:v>
                </c:pt>
                <c:pt idx="283">
                  <c:v>223.40799999999999</c:v>
                </c:pt>
                <c:pt idx="284">
                  <c:v>223.61</c:v>
                </c:pt>
                <c:pt idx="285">
                  <c:v>224.453</c:v>
                </c:pt>
                <c:pt idx="286">
                  <c:v>224.595</c:v>
                </c:pt>
                <c:pt idx="287">
                  <c:v>224.75</c:v>
                </c:pt>
                <c:pt idx="288">
                  <c:v>224.58</c:v>
                </c:pt>
                <c:pt idx="289">
                  <c:v>225.03399999999999</c:v>
                </c:pt>
                <c:pt idx="290">
                  <c:v>225.215</c:v>
                </c:pt>
                <c:pt idx="291">
                  <c:v>225.20699999999999</c:v>
                </c:pt>
                <c:pt idx="292">
                  <c:v>224.672</c:v>
                </c:pt>
                <c:pt idx="293">
                  <c:v>225.29499999999999</c:v>
                </c:pt>
                <c:pt idx="294">
                  <c:v>226.608</c:v>
                </c:pt>
                <c:pt idx="295">
                  <c:v>227.07599999999999</c:v>
                </c:pt>
                <c:pt idx="296">
                  <c:v>226.30600000000001</c:v>
                </c:pt>
                <c:pt idx="297">
                  <c:v>225.94499999999999</c:v>
                </c:pt>
                <c:pt idx="298">
                  <c:v>227.18299999999999</c:v>
                </c:pt>
                <c:pt idx="299">
                  <c:v>229.11799999999999</c:v>
                </c:pt>
                <c:pt idx="300">
                  <c:v>229.05699999999999</c:v>
                </c:pt>
                <c:pt idx="301">
                  <c:v>227.60300000000001</c:v>
                </c:pt>
                <c:pt idx="302">
                  <c:v>228.005</c:v>
                </c:pt>
                <c:pt idx="303">
                  <c:v>227.97399999999999</c:v>
                </c:pt>
                <c:pt idx="304">
                  <c:v>227.964</c:v>
                </c:pt>
                <c:pt idx="305">
                  <c:v>228.02699999999999</c:v>
                </c:pt>
                <c:pt idx="306">
                  <c:v>227.99199999999999</c:v>
                </c:pt>
                <c:pt idx="307">
                  <c:v>228.29599999999999</c:v>
                </c:pt>
                <c:pt idx="308">
                  <c:v>228.83600000000001</c:v>
                </c:pt>
                <c:pt idx="309">
                  <c:v>228.803</c:v>
                </c:pt>
                <c:pt idx="310">
                  <c:v>228.8</c:v>
                </c:pt>
                <c:pt idx="311">
                  <c:v>228.36500000000001</c:v>
                </c:pt>
                <c:pt idx="312">
                  <c:v>228.291</c:v>
                </c:pt>
                <c:pt idx="313">
                  <c:v>228.81700000000001</c:v>
                </c:pt>
                <c:pt idx="314">
                  <c:v>228.858</c:v>
                </c:pt>
                <c:pt idx="315">
                  <c:v>228.68199999999999</c:v>
                </c:pt>
                <c:pt idx="316">
                  <c:v>228.93299999999999</c:v>
                </c:pt>
                <c:pt idx="317">
                  <c:v>231.20599999999999</c:v>
                </c:pt>
                <c:pt idx="318">
                  <c:v>230.32400000000001</c:v>
                </c:pt>
                <c:pt idx="319">
                  <c:v>232.46899999999999</c:v>
                </c:pt>
                <c:pt idx="320">
                  <c:v>231.911</c:v>
                </c:pt>
                <c:pt idx="321">
                  <c:v>231.95099999999999</c:v>
                </c:pt>
                <c:pt idx="322">
                  <c:v>232.01499999999999</c:v>
                </c:pt>
                <c:pt idx="323">
                  <c:v>233.07599999999999</c:v>
                </c:pt>
                <c:pt idx="324">
                  <c:v>233.25899999999999</c:v>
                </c:pt>
                <c:pt idx="325">
                  <c:v>234.95400000000001</c:v>
                </c:pt>
                <c:pt idx="326">
                  <c:v>235.67099999999999</c:v>
                </c:pt>
                <c:pt idx="327">
                  <c:v>236.29300000000001</c:v>
                </c:pt>
                <c:pt idx="328">
                  <c:v>236.29300000000001</c:v>
                </c:pt>
                <c:pt idx="329">
                  <c:v>236.29300000000001</c:v>
                </c:pt>
                <c:pt idx="330">
                  <c:v>236.08699999999999</c:v>
                </c:pt>
                <c:pt idx="331">
                  <c:v>236.12899999999999</c:v>
                </c:pt>
                <c:pt idx="332">
                  <c:v>236.12899999999999</c:v>
                </c:pt>
                <c:pt idx="333">
                  <c:v>237.209</c:v>
                </c:pt>
                <c:pt idx="334">
                  <c:v>237.71700000000001</c:v>
                </c:pt>
                <c:pt idx="335">
                  <c:v>238.24299999999999</c:v>
                </c:pt>
                <c:pt idx="336">
                  <c:v>238.09</c:v>
                </c:pt>
                <c:pt idx="337">
                  <c:v>237.02699999999999</c:v>
                </c:pt>
                <c:pt idx="338">
                  <c:v>235.05600000000001</c:v>
                </c:pt>
                <c:pt idx="339">
                  <c:v>236.93799999999999</c:v>
                </c:pt>
                <c:pt idx="340">
                  <c:v>237.43</c:v>
                </c:pt>
                <c:pt idx="341">
                  <c:v>237.66300000000001</c:v>
                </c:pt>
                <c:pt idx="342">
                  <c:v>237.82599999999999</c:v>
                </c:pt>
                <c:pt idx="343">
                  <c:v>237.82599999999999</c:v>
                </c:pt>
                <c:pt idx="344">
                  <c:v>237.499</c:v>
                </c:pt>
                <c:pt idx="345">
                  <c:v>237.154</c:v>
                </c:pt>
                <c:pt idx="346">
                  <c:v>237.34399999999999</c:v>
                </c:pt>
                <c:pt idx="347">
                  <c:v>238.25</c:v>
                </c:pt>
                <c:pt idx="348">
                  <c:v>238.25</c:v>
                </c:pt>
                <c:pt idx="349">
                  <c:v>237.35599999999999</c:v>
                </c:pt>
                <c:pt idx="350">
                  <c:v>238.24700000000001</c:v>
                </c:pt>
                <c:pt idx="351">
                  <c:v>238.88</c:v>
                </c:pt>
                <c:pt idx="352">
                  <c:v>238.339</c:v>
                </c:pt>
                <c:pt idx="353">
                  <c:v>238.94200000000001</c:v>
                </c:pt>
                <c:pt idx="354">
                  <c:v>239.09299999999999</c:v>
                </c:pt>
                <c:pt idx="355">
                  <c:v>238.98699999999999</c:v>
                </c:pt>
                <c:pt idx="356">
                  <c:v>239.80600000000001</c:v>
                </c:pt>
                <c:pt idx="357">
                  <c:v>240.83199999999999</c:v>
                </c:pt>
                <c:pt idx="358">
                  <c:v>239.90600000000001</c:v>
                </c:pt>
                <c:pt idx="359">
                  <c:v>239.923</c:v>
                </c:pt>
                <c:pt idx="360">
                  <c:v>240.13800000000001</c:v>
                </c:pt>
                <c:pt idx="361">
                  <c:v>240.58500000000001</c:v>
                </c:pt>
                <c:pt idx="362">
                  <c:v>240.68899999999999</c:v>
                </c:pt>
                <c:pt idx="363">
                  <c:v>240.70699999999999</c:v>
                </c:pt>
                <c:pt idx="364">
                  <c:v>241.08500000000001</c:v>
                </c:pt>
                <c:pt idx="365">
                  <c:v>241.41900000000001</c:v>
                </c:pt>
                <c:pt idx="366">
                  <c:v>242.11500000000001</c:v>
                </c:pt>
                <c:pt idx="367">
                  <c:v>242.38</c:v>
                </c:pt>
                <c:pt idx="368">
                  <c:v>242.38</c:v>
                </c:pt>
                <c:pt idx="369">
                  <c:v>243.578</c:v>
                </c:pt>
                <c:pt idx="370">
                  <c:v>243.578</c:v>
                </c:pt>
                <c:pt idx="371">
                  <c:v>243.43700000000001</c:v>
                </c:pt>
                <c:pt idx="372">
                  <c:v>243.32</c:v>
                </c:pt>
                <c:pt idx="373">
                  <c:v>247.15299999999999</c:v>
                </c:pt>
                <c:pt idx="374">
                  <c:v>246.67099999999999</c:v>
                </c:pt>
                <c:pt idx="375">
                  <c:v>247.06899999999999</c:v>
                </c:pt>
                <c:pt idx="376">
                  <c:v>247.24600000000001</c:v>
                </c:pt>
                <c:pt idx="377">
                  <c:v>247.78399999999999</c:v>
                </c:pt>
                <c:pt idx="378">
                  <c:v>247.745</c:v>
                </c:pt>
                <c:pt idx="379">
                  <c:v>247.804</c:v>
                </c:pt>
                <c:pt idx="380">
                  <c:v>247.804</c:v>
                </c:pt>
                <c:pt idx="381">
                  <c:v>248.614</c:v>
                </c:pt>
                <c:pt idx="382">
                  <c:v>248.614</c:v>
                </c:pt>
                <c:pt idx="383">
                  <c:v>248.614</c:v>
                </c:pt>
                <c:pt idx="384">
                  <c:v>250.25899999999999</c:v>
                </c:pt>
                <c:pt idx="385">
                  <c:v>256.43700000000001</c:v>
                </c:pt>
                <c:pt idx="386">
                  <c:v>258.61099999999999</c:v>
                </c:pt>
                <c:pt idx="387">
                  <c:v>257.988</c:v>
                </c:pt>
                <c:pt idx="388">
                  <c:v>257.303</c:v>
                </c:pt>
                <c:pt idx="389">
                  <c:v>259.02600000000001</c:v>
                </c:pt>
                <c:pt idx="390">
                  <c:v>259.38400000000001</c:v>
                </c:pt>
                <c:pt idx="391">
                  <c:v>258.62</c:v>
                </c:pt>
                <c:pt idx="392">
                  <c:v>258.81200000000001</c:v>
                </c:pt>
                <c:pt idx="393">
                  <c:v>258.82600000000002</c:v>
                </c:pt>
                <c:pt idx="394">
                  <c:v>258.94</c:v>
                </c:pt>
                <c:pt idx="395">
                  <c:v>257.83600000000001</c:v>
                </c:pt>
                <c:pt idx="396">
                  <c:v>255.471</c:v>
                </c:pt>
                <c:pt idx="397">
                  <c:v>255.43799999999999</c:v>
                </c:pt>
                <c:pt idx="398">
                  <c:v>256.30500000000001</c:v>
                </c:pt>
                <c:pt idx="399">
                  <c:v>257.43099999999998</c:v>
                </c:pt>
                <c:pt idx="400">
                  <c:v>257.98</c:v>
                </c:pt>
                <c:pt idx="401">
                  <c:v>261.04899999999998</c:v>
                </c:pt>
                <c:pt idx="402">
                  <c:v>259.43200000000002</c:v>
                </c:pt>
                <c:pt idx="403">
                  <c:v>261.03399999999999</c:v>
                </c:pt>
                <c:pt idx="404">
                  <c:v>258.98899999999998</c:v>
                </c:pt>
                <c:pt idx="405">
                  <c:v>259.20999999999998</c:v>
                </c:pt>
                <c:pt idx="406">
                  <c:v>259.137</c:v>
                </c:pt>
                <c:pt idx="407">
                  <c:v>259.16000000000003</c:v>
                </c:pt>
                <c:pt idx="408">
                  <c:v>259.16000000000003</c:v>
                </c:pt>
                <c:pt idx="409">
                  <c:v>260.839</c:v>
                </c:pt>
                <c:pt idx="410">
                  <c:v>260.05599999999998</c:v>
                </c:pt>
                <c:pt idx="411">
                  <c:v>261.65800000000002</c:v>
                </c:pt>
                <c:pt idx="412">
                  <c:v>259.59500000000003</c:v>
                </c:pt>
                <c:pt idx="413">
                  <c:v>259.58699999999999</c:v>
                </c:pt>
                <c:pt idx="414">
                  <c:v>260.74400000000003</c:v>
                </c:pt>
                <c:pt idx="415">
                  <c:v>261.029</c:v>
                </c:pt>
                <c:pt idx="416">
                  <c:v>260.89800000000002</c:v>
                </c:pt>
                <c:pt idx="417">
                  <c:v>264.92500000000001</c:v>
                </c:pt>
                <c:pt idx="418">
                  <c:v>263.10300000000001</c:v>
                </c:pt>
                <c:pt idx="419">
                  <c:v>263.17099999999999</c:v>
                </c:pt>
                <c:pt idx="420">
                  <c:v>263.87799999999999</c:v>
                </c:pt>
                <c:pt idx="421">
                  <c:v>264.11200000000002</c:v>
                </c:pt>
                <c:pt idx="422">
                  <c:v>264.61700000000002</c:v>
                </c:pt>
                <c:pt idx="423">
                  <c:v>264.14299999999997</c:v>
                </c:pt>
                <c:pt idx="424">
                  <c:v>265.59800000000001</c:v>
                </c:pt>
                <c:pt idx="425">
                  <c:v>265.738</c:v>
                </c:pt>
                <c:pt idx="426">
                  <c:v>267.84500000000003</c:v>
                </c:pt>
                <c:pt idx="427">
                  <c:v>267.03473635560937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278.47199999999998</c:v>
                </c:pt>
                <c:pt idx="437">
                  <c:v>0</c:v>
                </c:pt>
                <c:pt idx="438">
                  <c:v>278.74099999999999</c:v>
                </c:pt>
                <c:pt idx="439">
                  <c:v>0</c:v>
                </c:pt>
                <c:pt idx="440">
                  <c:v>281.459</c:v>
                </c:pt>
                <c:pt idx="441">
                  <c:v>0</c:v>
                </c:pt>
              </c:numCache>
            </c:numRef>
          </c:val>
        </c:ser>
        <c:axId val="254367232"/>
        <c:axId val="254368768"/>
      </c:barChart>
      <c:lineChart>
        <c:grouping val="standard"/>
        <c:ser>
          <c:idx val="1"/>
          <c:order val="1"/>
          <c:tx>
            <c:v>Projected</c:v>
          </c:tx>
          <c:marker>
            <c:symbol val="none"/>
          </c:marker>
          <c:cat>
            <c:numRef>
              <c:f>Graphs!$A$43:$A$483</c:f>
              <c:numCache>
                <c:formatCode>General</c:formatCode>
                <c:ptCount val="441"/>
                <c:pt idx="1">
                  <c:v>1990</c:v>
                </c:pt>
                <c:pt idx="13">
                  <c:v>1991</c:v>
                </c:pt>
                <c:pt idx="25">
                  <c:v>1992</c:v>
                </c:pt>
                <c:pt idx="37">
                  <c:v>1993</c:v>
                </c:pt>
                <c:pt idx="49">
                  <c:v>1994</c:v>
                </c:pt>
                <c:pt idx="61">
                  <c:v>1995</c:v>
                </c:pt>
                <c:pt idx="73">
                  <c:v>1996</c:v>
                </c:pt>
                <c:pt idx="85">
                  <c:v>1997</c:v>
                </c:pt>
                <c:pt idx="97">
                  <c:v>1998</c:v>
                </c:pt>
                <c:pt idx="109">
                  <c:v>1999</c:v>
                </c:pt>
                <c:pt idx="121">
                  <c:v>2000</c:v>
                </c:pt>
                <c:pt idx="133">
                  <c:v>2001</c:v>
                </c:pt>
                <c:pt idx="145">
                  <c:v>2002</c:v>
                </c:pt>
                <c:pt idx="157">
                  <c:v>2003</c:v>
                </c:pt>
                <c:pt idx="169">
                  <c:v>2004</c:v>
                </c:pt>
                <c:pt idx="181">
                  <c:v>2005</c:v>
                </c:pt>
                <c:pt idx="193">
                  <c:v>2006</c:v>
                </c:pt>
                <c:pt idx="205">
                  <c:v>2007</c:v>
                </c:pt>
                <c:pt idx="217">
                  <c:v>2008</c:v>
                </c:pt>
                <c:pt idx="229">
                  <c:v>2009</c:v>
                </c:pt>
                <c:pt idx="241">
                  <c:v>2010</c:v>
                </c:pt>
                <c:pt idx="253">
                  <c:v>2011</c:v>
                </c:pt>
                <c:pt idx="265">
                  <c:v>2012</c:v>
                </c:pt>
                <c:pt idx="277">
                  <c:v>2013</c:v>
                </c:pt>
                <c:pt idx="289">
                  <c:v>2014</c:v>
                </c:pt>
                <c:pt idx="301">
                  <c:v>2015</c:v>
                </c:pt>
                <c:pt idx="313">
                  <c:v>2016</c:v>
                </c:pt>
                <c:pt idx="325">
                  <c:v>2017</c:v>
                </c:pt>
                <c:pt idx="337">
                  <c:v>2018</c:v>
                </c:pt>
                <c:pt idx="349">
                  <c:v>2019</c:v>
                </c:pt>
                <c:pt idx="361">
                  <c:v>2020</c:v>
                </c:pt>
                <c:pt idx="373">
                  <c:v>2021</c:v>
                </c:pt>
                <c:pt idx="385">
                  <c:v>2022</c:v>
                </c:pt>
                <c:pt idx="397">
                  <c:v>2023</c:v>
                </c:pt>
                <c:pt idx="409">
                  <c:v>2024</c:v>
                </c:pt>
                <c:pt idx="421">
                  <c:v>2025</c:v>
                </c:pt>
                <c:pt idx="433">
                  <c:v>2026</c:v>
                </c:pt>
              </c:numCache>
            </c:numRef>
          </c:cat>
          <c:val>
            <c:numRef>
              <c:f>Graphs!$G$43:$G$484</c:f>
              <c:numCache>
                <c:formatCode>0.000</c:formatCode>
                <c:ptCount val="442"/>
                <c:pt idx="0">
                  <c:v>117.54641524148171</c:v>
                </c:pt>
                <c:pt idx="1">
                  <c:v>117.36980430858947</c:v>
                </c:pt>
                <c:pt idx="2">
                  <c:v>117.29883177418399</c:v>
                </c:pt>
                <c:pt idx="3">
                  <c:v>118.0907304191177</c:v>
                </c:pt>
                <c:pt idx="4">
                  <c:v>119.63842790121156</c:v>
                </c:pt>
                <c:pt idx="5">
                  <c:v>119.53466361267884</c:v>
                </c:pt>
                <c:pt idx="6">
                  <c:v>119.95151916224209</c:v>
                </c:pt>
                <c:pt idx="7">
                  <c:v>121.5066762552709</c:v>
                </c:pt>
                <c:pt idx="8">
                  <c:v>121.89499534208757</c:v>
                </c:pt>
                <c:pt idx="9">
                  <c:v>121.25641660505516</c:v>
                </c:pt>
                <c:pt idx="10">
                  <c:v>121.60350646812175</c:v>
                </c:pt>
                <c:pt idx="11">
                  <c:v>122.33118103470721</c:v>
                </c:pt>
                <c:pt idx="12">
                  <c:v>122.69174675617644</c:v>
                </c:pt>
                <c:pt idx="13">
                  <c:v>122.09838533067025</c:v>
                </c:pt>
                <c:pt idx="14">
                  <c:v>124.77194689563825</c:v>
                </c:pt>
                <c:pt idx="15">
                  <c:v>125.21550597526171</c:v>
                </c:pt>
                <c:pt idx="16">
                  <c:v>125.70690622230414</c:v>
                </c:pt>
                <c:pt idx="17">
                  <c:v>126.20750494631334</c:v>
                </c:pt>
                <c:pt idx="18">
                  <c:v>127.26349208371278</c:v>
                </c:pt>
                <c:pt idx="19">
                  <c:v>126.63687852070608</c:v>
                </c:pt>
                <c:pt idx="20">
                  <c:v>128.23642736843578</c:v>
                </c:pt>
                <c:pt idx="21">
                  <c:v>127.96953553402204</c:v>
                </c:pt>
                <c:pt idx="22">
                  <c:v>127.81746798914726</c:v>
                </c:pt>
                <c:pt idx="23">
                  <c:v>129.75140211150025</c:v>
                </c:pt>
                <c:pt idx="24">
                  <c:v>129.66146396491553</c:v>
                </c:pt>
                <c:pt idx="25">
                  <c:v>130.33764396046504</c:v>
                </c:pt>
                <c:pt idx="26">
                  <c:v>130.20095851546299</c:v>
                </c:pt>
                <c:pt idx="27">
                  <c:v>129.89229245455761</c:v>
                </c:pt>
                <c:pt idx="28">
                  <c:v>131.19507267416947</c:v>
                </c:pt>
                <c:pt idx="29">
                  <c:v>131.10203964629505</c:v>
                </c:pt>
                <c:pt idx="30">
                  <c:v>131.60419844772105</c:v>
                </c:pt>
                <c:pt idx="31">
                  <c:v>131.21313322002527</c:v>
                </c:pt>
                <c:pt idx="32">
                  <c:v>131.73533005962341</c:v>
                </c:pt>
                <c:pt idx="33">
                  <c:v>130.75204175856513</c:v>
                </c:pt>
                <c:pt idx="34">
                  <c:v>132.52696929708924</c:v>
                </c:pt>
                <c:pt idx="35">
                  <c:v>133.41494110679719</c:v>
                </c:pt>
                <c:pt idx="36">
                  <c:v>132.93382250740825</c:v>
                </c:pt>
                <c:pt idx="37">
                  <c:v>133.50973588520014</c:v>
                </c:pt>
                <c:pt idx="38">
                  <c:v>133.94173657293913</c:v>
                </c:pt>
                <c:pt idx="39">
                  <c:v>134.59624858337449</c:v>
                </c:pt>
                <c:pt idx="40">
                  <c:v>135.70238826319661</c:v>
                </c:pt>
                <c:pt idx="41">
                  <c:v>135.99625766839574</c:v>
                </c:pt>
                <c:pt idx="42">
                  <c:v>136.43408659853011</c:v>
                </c:pt>
                <c:pt idx="43">
                  <c:v>136.64478502811116</c:v>
                </c:pt>
                <c:pt idx="44">
                  <c:v>136.93532347819604</c:v>
                </c:pt>
                <c:pt idx="45">
                  <c:v>137.23317874832841</c:v>
                </c:pt>
                <c:pt idx="46">
                  <c:v>135.97124029419876</c:v>
                </c:pt>
                <c:pt idx="47">
                  <c:v>137.24973547951998</c:v>
                </c:pt>
                <c:pt idx="48">
                  <c:v>137.58019211465495</c:v>
                </c:pt>
                <c:pt idx="49">
                  <c:v>137.90177330664659</c:v>
                </c:pt>
                <c:pt idx="50">
                  <c:v>138.80083543168354</c:v>
                </c:pt>
                <c:pt idx="51">
                  <c:v>140.00889682437781</c:v>
                </c:pt>
                <c:pt idx="52">
                  <c:v>141.28560248584955</c:v>
                </c:pt>
                <c:pt idx="53">
                  <c:v>141.24764646952744</c:v>
                </c:pt>
                <c:pt idx="54">
                  <c:v>141.36343105514572</c:v>
                </c:pt>
                <c:pt idx="55">
                  <c:v>141.26430797826589</c:v>
                </c:pt>
                <c:pt idx="56">
                  <c:v>141.27974035176001</c:v>
                </c:pt>
                <c:pt idx="57">
                  <c:v>142.20979410195798</c:v>
                </c:pt>
                <c:pt idx="58">
                  <c:v>142.94551223008673</c:v>
                </c:pt>
                <c:pt idx="59">
                  <c:v>142.37930715374216</c:v>
                </c:pt>
                <c:pt idx="60">
                  <c:v>143.20107706978314</c:v>
                </c:pt>
                <c:pt idx="61">
                  <c:v>144.28614859243098</c:v>
                </c:pt>
                <c:pt idx="62">
                  <c:v>143.96362451675967</c:v>
                </c:pt>
                <c:pt idx="63">
                  <c:v>143.99783053192138</c:v>
                </c:pt>
                <c:pt idx="64">
                  <c:v>144.67354020293729</c:v>
                </c:pt>
                <c:pt idx="65">
                  <c:v>144.34151568368375</c:v>
                </c:pt>
                <c:pt idx="66">
                  <c:v>144.70865878716225</c:v>
                </c:pt>
                <c:pt idx="67">
                  <c:v>143.37046198357035</c:v>
                </c:pt>
                <c:pt idx="68">
                  <c:v>142.76109466398535</c:v>
                </c:pt>
                <c:pt idx="69">
                  <c:v>144.11941803122775</c:v>
                </c:pt>
                <c:pt idx="70">
                  <c:v>143.64957702730425</c:v>
                </c:pt>
                <c:pt idx="71">
                  <c:v>142.90506597140791</c:v>
                </c:pt>
                <c:pt idx="72">
                  <c:v>143.77912659601009</c:v>
                </c:pt>
                <c:pt idx="73">
                  <c:v>145.17379941286643</c:v>
                </c:pt>
                <c:pt idx="74">
                  <c:v>145.35653310317974</c:v>
                </c:pt>
                <c:pt idx="75">
                  <c:v>145.02703520554437</c:v>
                </c:pt>
                <c:pt idx="76">
                  <c:v>145.92636495804797</c:v>
                </c:pt>
                <c:pt idx="77">
                  <c:v>146.43760980141545</c:v>
                </c:pt>
                <c:pt idx="78">
                  <c:v>146.81026472235763</c:v>
                </c:pt>
                <c:pt idx="79">
                  <c:v>146.19047651658136</c:v>
                </c:pt>
                <c:pt idx="80">
                  <c:v>146.71854185522648</c:v>
                </c:pt>
                <c:pt idx="81">
                  <c:v>147.28355736620873</c:v>
                </c:pt>
                <c:pt idx="82">
                  <c:v>147.21590634600352</c:v>
                </c:pt>
                <c:pt idx="83">
                  <c:v>147.36435779719037</c:v>
                </c:pt>
                <c:pt idx="84">
                  <c:v>147.94058947207441</c:v>
                </c:pt>
                <c:pt idx="85">
                  <c:v>149.67218297104546</c:v>
                </c:pt>
                <c:pt idx="86">
                  <c:v>150.70098920765645</c:v>
                </c:pt>
                <c:pt idx="87">
                  <c:v>151.36646713957114</c:v>
                </c:pt>
                <c:pt idx="88">
                  <c:v>152.17916403733119</c:v>
                </c:pt>
                <c:pt idx="89">
                  <c:v>151.88141099322132</c:v>
                </c:pt>
                <c:pt idx="90">
                  <c:v>151.85295077062673</c:v>
                </c:pt>
                <c:pt idx="91">
                  <c:v>151.55499438861287</c:v>
                </c:pt>
                <c:pt idx="92">
                  <c:v>151.58302364228868</c:v>
                </c:pt>
                <c:pt idx="93">
                  <c:v>151.22443432053186</c:v>
                </c:pt>
                <c:pt idx="94">
                  <c:v>152.21852711263392</c:v>
                </c:pt>
                <c:pt idx="95">
                  <c:v>152.41390919944791</c:v>
                </c:pt>
                <c:pt idx="96">
                  <c:v>152.68839781697343</c:v>
                </c:pt>
                <c:pt idx="97">
                  <c:v>153.7514850903207</c:v>
                </c:pt>
                <c:pt idx="98">
                  <c:v>154.35299468132817</c:v>
                </c:pt>
                <c:pt idx="99">
                  <c:v>154.03098314811464</c:v>
                </c:pt>
                <c:pt idx="100">
                  <c:v>155.77049105013396</c:v>
                </c:pt>
                <c:pt idx="101">
                  <c:v>154.84499717883995</c:v>
                </c:pt>
                <c:pt idx="102">
                  <c:v>155.08925866058587</c:v>
                </c:pt>
                <c:pt idx="103">
                  <c:v>154.68256321452535</c:v>
                </c:pt>
                <c:pt idx="104">
                  <c:v>153.52415337800318</c:v>
                </c:pt>
                <c:pt idx="105">
                  <c:v>153.64813234323768</c:v>
                </c:pt>
                <c:pt idx="106">
                  <c:v>155.50867264583368</c:v>
                </c:pt>
                <c:pt idx="107">
                  <c:v>155.72338818484801</c:v>
                </c:pt>
                <c:pt idx="108">
                  <c:v>156.23028719499075</c:v>
                </c:pt>
                <c:pt idx="109">
                  <c:v>157.61421947330504</c:v>
                </c:pt>
                <c:pt idx="110">
                  <c:v>158.07284577459569</c:v>
                </c:pt>
                <c:pt idx="111">
                  <c:v>158.09989904159926</c:v>
                </c:pt>
                <c:pt idx="112">
                  <c:v>158.42229299753831</c:v>
                </c:pt>
                <c:pt idx="113">
                  <c:v>157.59021899799427</c:v>
                </c:pt>
                <c:pt idx="114">
                  <c:v>158.5266248313456</c:v>
                </c:pt>
                <c:pt idx="115">
                  <c:v>158.95065827119632</c:v>
                </c:pt>
                <c:pt idx="116">
                  <c:v>158.7153277298535</c:v>
                </c:pt>
                <c:pt idx="117">
                  <c:v>159.2250140393098</c:v>
                </c:pt>
                <c:pt idx="118">
                  <c:v>159.11520136365547</c:v>
                </c:pt>
                <c:pt idx="119">
                  <c:v>159.39077780587135</c:v>
                </c:pt>
                <c:pt idx="120">
                  <c:v>159.16532412986749</c:v>
                </c:pt>
                <c:pt idx="121">
                  <c:v>159.58644838178176</c:v>
                </c:pt>
                <c:pt idx="122">
                  <c:v>160.37587469126777</c:v>
                </c:pt>
                <c:pt idx="123">
                  <c:v>160.16486758987133</c:v>
                </c:pt>
                <c:pt idx="124">
                  <c:v>159.88351856148523</c:v>
                </c:pt>
                <c:pt idx="125">
                  <c:v>161.1969967296483</c:v>
                </c:pt>
                <c:pt idx="126">
                  <c:v>162.43820595496274</c:v>
                </c:pt>
                <c:pt idx="127">
                  <c:v>162.08881828796419</c:v>
                </c:pt>
                <c:pt idx="128">
                  <c:v>162.79248310718046</c:v>
                </c:pt>
                <c:pt idx="129">
                  <c:v>162.98284442650879</c:v>
                </c:pt>
                <c:pt idx="130">
                  <c:v>162.62783909967439</c:v>
                </c:pt>
                <c:pt idx="131">
                  <c:v>163.29247840232594</c:v>
                </c:pt>
                <c:pt idx="132">
                  <c:v>162.91103811198602</c:v>
                </c:pt>
                <c:pt idx="133">
                  <c:v>164.37812666990601</c:v>
                </c:pt>
                <c:pt idx="134">
                  <c:v>165.60616976328706</c:v>
                </c:pt>
                <c:pt idx="135">
                  <c:v>166.40726754808693</c:v>
                </c:pt>
                <c:pt idx="136">
                  <c:v>166.21920451714442</c:v>
                </c:pt>
                <c:pt idx="137">
                  <c:v>166.708678551464</c:v>
                </c:pt>
                <c:pt idx="138">
                  <c:v>167.42950338780301</c:v>
                </c:pt>
                <c:pt idx="139">
                  <c:v>167.72734761312785</c:v>
                </c:pt>
                <c:pt idx="140">
                  <c:v>168.28691571871639</c:v>
                </c:pt>
                <c:pt idx="141">
                  <c:v>168.66978874704856</c:v>
                </c:pt>
                <c:pt idx="142">
                  <c:v>168.74758404788693</c:v>
                </c:pt>
                <c:pt idx="143">
                  <c:v>168.92902478652707</c:v>
                </c:pt>
                <c:pt idx="144">
                  <c:v>168.83876030444262</c:v>
                </c:pt>
                <c:pt idx="145">
                  <c:v>169.50478600086734</c:v>
                </c:pt>
                <c:pt idx="146">
                  <c:v>169.80028744262151</c:v>
                </c:pt>
                <c:pt idx="147">
                  <c:v>169.8535183223722</c:v>
                </c:pt>
                <c:pt idx="148">
                  <c:v>171.18476105951851</c:v>
                </c:pt>
                <c:pt idx="149">
                  <c:v>170.60231636060774</c:v>
                </c:pt>
                <c:pt idx="150">
                  <c:v>171.18302585347595</c:v>
                </c:pt>
                <c:pt idx="151">
                  <c:v>170.73002628869537</c:v>
                </c:pt>
                <c:pt idx="152">
                  <c:v>171.96646025876939</c:v>
                </c:pt>
                <c:pt idx="153">
                  <c:v>171.77011204803622</c:v>
                </c:pt>
                <c:pt idx="154">
                  <c:v>173.35430797542472</c:v>
                </c:pt>
                <c:pt idx="155">
                  <c:v>174.0097109602319</c:v>
                </c:pt>
                <c:pt idx="156">
                  <c:v>174.75187028182569</c:v>
                </c:pt>
                <c:pt idx="157">
                  <c:v>175.79510404292668</c:v>
                </c:pt>
                <c:pt idx="158">
                  <c:v>175.82581947647833</c:v>
                </c:pt>
                <c:pt idx="159">
                  <c:v>175.79357109353717</c:v>
                </c:pt>
                <c:pt idx="160">
                  <c:v>175.96575137581107</c:v>
                </c:pt>
                <c:pt idx="161">
                  <c:v>175.97294356579656</c:v>
                </c:pt>
                <c:pt idx="162">
                  <c:v>176.60686274439186</c:v>
                </c:pt>
                <c:pt idx="163">
                  <c:v>176.36446784580315</c:v>
                </c:pt>
                <c:pt idx="164">
                  <c:v>176.69476799139062</c:v>
                </c:pt>
                <c:pt idx="165">
                  <c:v>177.49179612034834</c:v>
                </c:pt>
                <c:pt idx="166">
                  <c:v>178.57460870623768</c:v>
                </c:pt>
                <c:pt idx="167">
                  <c:v>178.18971422325038</c:v>
                </c:pt>
                <c:pt idx="168">
                  <c:v>179.00314113793743</c:v>
                </c:pt>
                <c:pt idx="169">
                  <c:v>179.42905292163616</c:v>
                </c:pt>
                <c:pt idx="170">
                  <c:v>179.36620079054444</c:v>
                </c:pt>
                <c:pt idx="171">
                  <c:v>180.45683056680886</c:v>
                </c:pt>
                <c:pt idx="172">
                  <c:v>181.28756602846244</c:v>
                </c:pt>
                <c:pt idx="173">
                  <c:v>182.15691475772718</c:v>
                </c:pt>
                <c:pt idx="174">
                  <c:v>182.4665606410237</c:v>
                </c:pt>
                <c:pt idx="175">
                  <c:v>181.68157639454876</c:v>
                </c:pt>
                <c:pt idx="176">
                  <c:v>183.31796340432084</c:v>
                </c:pt>
                <c:pt idx="177">
                  <c:v>183.31331754326786</c:v>
                </c:pt>
                <c:pt idx="178">
                  <c:v>183.77050185385087</c:v>
                </c:pt>
                <c:pt idx="179">
                  <c:v>182.84670837966948</c:v>
                </c:pt>
                <c:pt idx="180">
                  <c:v>183.09305341970378</c:v>
                </c:pt>
                <c:pt idx="181">
                  <c:v>183.76557740641647</c:v>
                </c:pt>
                <c:pt idx="182">
                  <c:v>186.33458919424189</c:v>
                </c:pt>
                <c:pt idx="183">
                  <c:v>185.75531923591865</c:v>
                </c:pt>
                <c:pt idx="184">
                  <c:v>186.18945831622256</c:v>
                </c:pt>
                <c:pt idx="185">
                  <c:v>186.39507955971621</c:v>
                </c:pt>
                <c:pt idx="186">
                  <c:v>186.63836043708528</c:v>
                </c:pt>
                <c:pt idx="187">
                  <c:v>186.84505048165281</c:v>
                </c:pt>
                <c:pt idx="188">
                  <c:v>187.15539551653217</c:v>
                </c:pt>
                <c:pt idx="189">
                  <c:v>187.3943995926092</c:v>
                </c:pt>
                <c:pt idx="190">
                  <c:v>187.63432980049262</c:v>
                </c:pt>
                <c:pt idx="191">
                  <c:v>187.85715415703757</c:v>
                </c:pt>
                <c:pt idx="192">
                  <c:v>188.744286466924</c:v>
                </c:pt>
                <c:pt idx="193">
                  <c:v>187.77426519110122</c:v>
                </c:pt>
                <c:pt idx="194">
                  <c:v>190.41606823326316</c:v>
                </c:pt>
                <c:pt idx="195">
                  <c:v>190.54953225586922</c:v>
                </c:pt>
                <c:pt idx="196">
                  <c:v>190.9848739340498</c:v>
                </c:pt>
                <c:pt idx="197">
                  <c:v>191.16446147467198</c:v>
                </c:pt>
                <c:pt idx="198">
                  <c:v>190.80400882265798</c:v>
                </c:pt>
                <c:pt idx="199">
                  <c:v>191.5173271574474</c:v>
                </c:pt>
                <c:pt idx="200">
                  <c:v>193.38384248933841</c:v>
                </c:pt>
                <c:pt idx="201">
                  <c:v>194.41641933898802</c:v>
                </c:pt>
                <c:pt idx="202">
                  <c:v>194.39265466465983</c:v>
                </c:pt>
                <c:pt idx="203">
                  <c:v>193.84995546724909</c:v>
                </c:pt>
                <c:pt idx="204">
                  <c:v>193.7094330051234</c:v>
                </c:pt>
                <c:pt idx="205">
                  <c:v>194.79541577530671</c:v>
                </c:pt>
                <c:pt idx="206">
                  <c:v>195.21138196913677</c:v>
                </c:pt>
                <c:pt idx="207">
                  <c:v>196.23946537044102</c:v>
                </c:pt>
                <c:pt idx="208">
                  <c:v>196.48521903644968</c:v>
                </c:pt>
                <c:pt idx="209">
                  <c:v>196.72773566561222</c:v>
                </c:pt>
                <c:pt idx="210">
                  <c:v>196.93497674442906</c:v>
                </c:pt>
                <c:pt idx="211">
                  <c:v>197.18972697028477</c:v>
                </c:pt>
                <c:pt idx="212">
                  <c:v>197.34454600549063</c:v>
                </c:pt>
                <c:pt idx="213">
                  <c:v>197.47850947419988</c:v>
                </c:pt>
                <c:pt idx="214">
                  <c:v>198.33666971407774</c:v>
                </c:pt>
                <c:pt idx="215">
                  <c:v>199.41009915136468</c:v>
                </c:pt>
                <c:pt idx="216">
                  <c:v>200.18730450887497</c:v>
                </c:pt>
                <c:pt idx="217">
                  <c:v>200.54634660534609</c:v>
                </c:pt>
                <c:pt idx="218">
                  <c:v>203.86074132047111</c:v>
                </c:pt>
                <c:pt idx="219">
                  <c:v>203.60564550438448</c:v>
                </c:pt>
                <c:pt idx="220">
                  <c:v>204.81796336405435</c:v>
                </c:pt>
                <c:pt idx="221">
                  <c:v>205.46350062922755</c:v>
                </c:pt>
                <c:pt idx="222">
                  <c:v>206.86329127073958</c:v>
                </c:pt>
                <c:pt idx="223">
                  <c:v>208.76796382378592</c:v>
                </c:pt>
                <c:pt idx="224">
                  <c:v>206.9061768517746</c:v>
                </c:pt>
                <c:pt idx="225">
                  <c:v>206.48236274931287</c:v>
                </c:pt>
                <c:pt idx="226">
                  <c:v>207.71741204325514</c:v>
                </c:pt>
                <c:pt idx="227">
                  <c:v>207.76501771974171</c:v>
                </c:pt>
                <c:pt idx="228">
                  <c:v>207.6667000185958</c:v>
                </c:pt>
                <c:pt idx="229">
                  <c:v>208.34914124084639</c:v>
                </c:pt>
                <c:pt idx="230">
                  <c:v>208.38143758099918</c:v>
                </c:pt>
                <c:pt idx="231">
                  <c:v>208.32777380459049</c:v>
                </c:pt>
                <c:pt idx="232">
                  <c:v>208.63358595376349</c:v>
                </c:pt>
                <c:pt idx="233">
                  <c:v>208.14677165683668</c:v>
                </c:pt>
                <c:pt idx="234">
                  <c:v>208.97459913176189</c:v>
                </c:pt>
                <c:pt idx="235">
                  <c:v>209.05511045763745</c:v>
                </c:pt>
                <c:pt idx="236">
                  <c:v>209.28649923597629</c:v>
                </c:pt>
                <c:pt idx="237">
                  <c:v>209.32860629126736</c:v>
                </c:pt>
                <c:pt idx="238">
                  <c:v>210.35715597989832</c:v>
                </c:pt>
                <c:pt idx="239">
                  <c:v>211.57895359037386</c:v>
                </c:pt>
                <c:pt idx="240">
                  <c:v>211.443077598381</c:v>
                </c:pt>
                <c:pt idx="241">
                  <c:v>211.98592283374703</c:v>
                </c:pt>
                <c:pt idx="242">
                  <c:v>213.68921447523559</c:v>
                </c:pt>
                <c:pt idx="243">
                  <c:v>214.23407921762174</c:v>
                </c:pt>
                <c:pt idx="244">
                  <c:v>214.16974100476892</c:v>
                </c:pt>
                <c:pt idx="245">
                  <c:v>213.580774738457</c:v>
                </c:pt>
                <c:pt idx="246">
                  <c:v>213.77195689353684</c:v>
                </c:pt>
                <c:pt idx="247">
                  <c:v>214.24822083603496</c:v>
                </c:pt>
                <c:pt idx="248">
                  <c:v>215.0183749388606</c:v>
                </c:pt>
                <c:pt idx="249">
                  <c:v>215.34596800057656</c:v>
                </c:pt>
                <c:pt idx="250">
                  <c:v>215.28681198865357</c:v>
                </c:pt>
                <c:pt idx="251">
                  <c:v>215.4415273285432</c:v>
                </c:pt>
                <c:pt idx="252">
                  <c:v>215.35831476561611</c:v>
                </c:pt>
                <c:pt idx="253">
                  <c:v>216.46275192595058</c:v>
                </c:pt>
                <c:pt idx="254">
                  <c:v>217.6332078890276</c:v>
                </c:pt>
                <c:pt idx="255">
                  <c:v>216.8949635201736</c:v>
                </c:pt>
                <c:pt idx="256">
                  <c:v>217.13840240087808</c:v>
                </c:pt>
                <c:pt idx="257">
                  <c:v>217.23864161143925</c:v>
                </c:pt>
                <c:pt idx="258">
                  <c:v>217.63445557350994</c:v>
                </c:pt>
                <c:pt idx="259">
                  <c:v>217.86240747167216</c:v>
                </c:pt>
                <c:pt idx="260">
                  <c:v>217.16592982237421</c:v>
                </c:pt>
                <c:pt idx="261">
                  <c:v>217.03882111598182</c:v>
                </c:pt>
                <c:pt idx="262">
                  <c:v>217.37451656250076</c:v>
                </c:pt>
                <c:pt idx="263">
                  <c:v>217.73710244914227</c:v>
                </c:pt>
                <c:pt idx="264">
                  <c:v>218.16690904016841</c:v>
                </c:pt>
                <c:pt idx="265">
                  <c:v>218.41733694577437</c:v>
                </c:pt>
                <c:pt idx="266">
                  <c:v>218.95845401888633</c:v>
                </c:pt>
                <c:pt idx="267">
                  <c:v>219.23892371231022</c:v>
                </c:pt>
                <c:pt idx="268">
                  <c:v>219.2579993366119</c:v>
                </c:pt>
                <c:pt idx="269">
                  <c:v>219.61329163306334</c:v>
                </c:pt>
                <c:pt idx="270">
                  <c:v>219.61910402409359</c:v>
                </c:pt>
                <c:pt idx="271">
                  <c:v>219.7756087568537</c:v>
                </c:pt>
                <c:pt idx="272">
                  <c:v>220.34549155038729</c:v>
                </c:pt>
                <c:pt idx="273">
                  <c:v>220.22763529308872</c:v>
                </c:pt>
                <c:pt idx="274">
                  <c:v>220.31841711841989</c:v>
                </c:pt>
                <c:pt idx="275">
                  <c:v>220.15956718969912</c:v>
                </c:pt>
                <c:pt idx="276">
                  <c:v>220.13657538941868</c:v>
                </c:pt>
                <c:pt idx="277">
                  <c:v>221.40693806629272</c:v>
                </c:pt>
                <c:pt idx="278">
                  <c:v>222.1620699345587</c:v>
                </c:pt>
                <c:pt idx="279">
                  <c:v>222.6973878800118</c:v>
                </c:pt>
                <c:pt idx="280">
                  <c:v>222.6833592782003</c:v>
                </c:pt>
                <c:pt idx="281">
                  <c:v>222.53499018706663</c:v>
                </c:pt>
                <c:pt idx="282">
                  <c:v>223.32400779477234</c:v>
                </c:pt>
                <c:pt idx="283">
                  <c:v>223.4265277397003</c:v>
                </c:pt>
                <c:pt idx="284">
                  <c:v>223.61268965268536</c:v>
                </c:pt>
                <c:pt idx="285">
                  <c:v>224.42951340537053</c:v>
                </c:pt>
                <c:pt idx="286">
                  <c:v>224.56834756033157</c:v>
                </c:pt>
                <c:pt idx="287">
                  <c:v>224.71465356463057</c:v>
                </c:pt>
                <c:pt idx="288">
                  <c:v>224.57853474661007</c:v>
                </c:pt>
                <c:pt idx="289">
                  <c:v>225.11384009859268</c:v>
                </c:pt>
                <c:pt idx="290">
                  <c:v>225.49467661024107</c:v>
                </c:pt>
                <c:pt idx="291">
                  <c:v>225.46483610341147</c:v>
                </c:pt>
                <c:pt idx="292">
                  <c:v>224.91019263301666</c:v>
                </c:pt>
                <c:pt idx="293">
                  <c:v>225.60114863987295</c:v>
                </c:pt>
                <c:pt idx="294">
                  <c:v>226.78987231590159</c:v>
                </c:pt>
                <c:pt idx="295">
                  <c:v>227.19329465093168</c:v>
                </c:pt>
                <c:pt idx="296">
                  <c:v>226.3639983819543</c:v>
                </c:pt>
                <c:pt idx="297">
                  <c:v>226.00530761829717</c:v>
                </c:pt>
                <c:pt idx="298">
                  <c:v>227.24744793281465</c:v>
                </c:pt>
                <c:pt idx="299">
                  <c:v>229.21887469786972</c:v>
                </c:pt>
                <c:pt idx="300">
                  <c:v>229.14161331163402</c:v>
                </c:pt>
                <c:pt idx="301">
                  <c:v>227.53854578298183</c:v>
                </c:pt>
                <c:pt idx="302">
                  <c:v>228.00199824135197</c:v>
                </c:pt>
                <c:pt idx="303">
                  <c:v>227.85995236643487</c:v>
                </c:pt>
                <c:pt idx="304">
                  <c:v>227.77292607836628</c:v>
                </c:pt>
                <c:pt idx="305">
                  <c:v>227.92587701295949</c:v>
                </c:pt>
                <c:pt idx="306">
                  <c:v>227.94374031911866</c:v>
                </c:pt>
                <c:pt idx="307">
                  <c:v>228.2602132396394</c:v>
                </c:pt>
                <c:pt idx="308">
                  <c:v>228.82549085949404</c:v>
                </c:pt>
                <c:pt idx="309">
                  <c:v>228.79144497892906</c:v>
                </c:pt>
                <c:pt idx="310">
                  <c:v>228.794466621883</c:v>
                </c:pt>
                <c:pt idx="311">
                  <c:v>228.3520240099453</c:v>
                </c:pt>
                <c:pt idx="312">
                  <c:v>228.30353750117641</c:v>
                </c:pt>
                <c:pt idx="313">
                  <c:v>228.90674079691419</c:v>
                </c:pt>
                <c:pt idx="314">
                  <c:v>228.69357940134131</c:v>
                </c:pt>
                <c:pt idx="315">
                  <c:v>228.79582179540589</c:v>
                </c:pt>
                <c:pt idx="316">
                  <c:v>229.00415573255023</c:v>
                </c:pt>
                <c:pt idx="317">
                  <c:v>231.29306255282935</c:v>
                </c:pt>
                <c:pt idx="318">
                  <c:v>230.55454778318281</c:v>
                </c:pt>
                <c:pt idx="319">
                  <c:v>232.47637911016588</c:v>
                </c:pt>
                <c:pt idx="320">
                  <c:v>231.93082438363115</c:v>
                </c:pt>
                <c:pt idx="321">
                  <c:v>231.93160112730561</c:v>
                </c:pt>
                <c:pt idx="322">
                  <c:v>231.94019352884521</c:v>
                </c:pt>
                <c:pt idx="323">
                  <c:v>233.04694218180904</c:v>
                </c:pt>
                <c:pt idx="324">
                  <c:v>233.23172425346695</c:v>
                </c:pt>
                <c:pt idx="325">
                  <c:v>234.88322974891983</c:v>
                </c:pt>
                <c:pt idx="326">
                  <c:v>235.53751298293287</c:v>
                </c:pt>
                <c:pt idx="327">
                  <c:v>235.83504455653866</c:v>
                </c:pt>
                <c:pt idx="328">
                  <c:v>235.85711381427157</c:v>
                </c:pt>
                <c:pt idx="329">
                  <c:v>235.98158814956838</c:v>
                </c:pt>
                <c:pt idx="330">
                  <c:v>235.75682245675461</c:v>
                </c:pt>
                <c:pt idx="331">
                  <c:v>235.93188656663258</c:v>
                </c:pt>
                <c:pt idx="332">
                  <c:v>236.02455451921745</c:v>
                </c:pt>
                <c:pt idx="333">
                  <c:v>237.11081347724894</c:v>
                </c:pt>
                <c:pt idx="334">
                  <c:v>237.63870510603167</c:v>
                </c:pt>
                <c:pt idx="335">
                  <c:v>238.15159746353595</c:v>
                </c:pt>
                <c:pt idx="336">
                  <c:v>238.02413976363329</c:v>
                </c:pt>
                <c:pt idx="337">
                  <c:v>236.54919170032122</c:v>
                </c:pt>
                <c:pt idx="338">
                  <c:v>233.42043691916305</c:v>
                </c:pt>
                <c:pt idx="339">
                  <c:v>236.17313172525522</c:v>
                </c:pt>
                <c:pt idx="340">
                  <c:v>237.02648939559677</c:v>
                </c:pt>
                <c:pt idx="341">
                  <c:v>237.5032172113425</c:v>
                </c:pt>
                <c:pt idx="342">
                  <c:v>237.6955763718039</c:v>
                </c:pt>
                <c:pt idx="343">
                  <c:v>237.70653538623043</c:v>
                </c:pt>
                <c:pt idx="344">
                  <c:v>237.33911519321254</c:v>
                </c:pt>
                <c:pt idx="345">
                  <c:v>236.95630944732019</c:v>
                </c:pt>
                <c:pt idx="346">
                  <c:v>237.17942218673187</c:v>
                </c:pt>
                <c:pt idx="347">
                  <c:v>238.14634501956249</c:v>
                </c:pt>
                <c:pt idx="348">
                  <c:v>238.0884405733199</c:v>
                </c:pt>
                <c:pt idx="349">
                  <c:v>237.1833117166461</c:v>
                </c:pt>
                <c:pt idx="350">
                  <c:v>238.15030651069154</c:v>
                </c:pt>
                <c:pt idx="351">
                  <c:v>238.88840144041095</c:v>
                </c:pt>
                <c:pt idx="352">
                  <c:v>238.31858733871726</c:v>
                </c:pt>
                <c:pt idx="353">
                  <c:v>238.9076145554088</c:v>
                </c:pt>
                <c:pt idx="354">
                  <c:v>239.12050254810782</c:v>
                </c:pt>
                <c:pt idx="355">
                  <c:v>239.00593756324992</c:v>
                </c:pt>
                <c:pt idx="356">
                  <c:v>239.85015867849913</c:v>
                </c:pt>
                <c:pt idx="357">
                  <c:v>240.87298945921637</c:v>
                </c:pt>
                <c:pt idx="358">
                  <c:v>239.9035641470314</c:v>
                </c:pt>
                <c:pt idx="359">
                  <c:v>239.92984314146497</c:v>
                </c:pt>
                <c:pt idx="360">
                  <c:v>240.14605384519564</c:v>
                </c:pt>
                <c:pt idx="361">
                  <c:v>240.71602168042017</c:v>
                </c:pt>
                <c:pt idx="362">
                  <c:v>240.73807036742798</c:v>
                </c:pt>
                <c:pt idx="363">
                  <c:v>241.08093276456052</c:v>
                </c:pt>
                <c:pt idx="364">
                  <c:v>241.50238357574921</c:v>
                </c:pt>
                <c:pt idx="365">
                  <c:v>241.90395208747432</c:v>
                </c:pt>
                <c:pt idx="366">
                  <c:v>242.3734581485312</c:v>
                </c:pt>
                <c:pt idx="367">
                  <c:v>242.32248784585218</c:v>
                </c:pt>
                <c:pt idx="368">
                  <c:v>241.98290912664879</c:v>
                </c:pt>
                <c:pt idx="369">
                  <c:v>243.66196978613107</c:v>
                </c:pt>
                <c:pt idx="370">
                  <c:v>243.75082192756634</c:v>
                </c:pt>
                <c:pt idx="371">
                  <c:v>243.47588024457636</c:v>
                </c:pt>
                <c:pt idx="372">
                  <c:v>243.41878588647137</c:v>
                </c:pt>
                <c:pt idx="373">
                  <c:v>246.41685092486037</c:v>
                </c:pt>
                <c:pt idx="374">
                  <c:v>245.25573490064156</c:v>
                </c:pt>
                <c:pt idx="375">
                  <c:v>246.51201142000761</c:v>
                </c:pt>
                <c:pt idx="376">
                  <c:v>247.05320939628774</c:v>
                </c:pt>
                <c:pt idx="377">
                  <c:v>247.56576029811453</c:v>
                </c:pt>
                <c:pt idx="378">
                  <c:v>247.64963453407731</c:v>
                </c:pt>
                <c:pt idx="379">
                  <c:v>247.77419111786381</c:v>
                </c:pt>
                <c:pt idx="380">
                  <c:v>247.86891188999456</c:v>
                </c:pt>
                <c:pt idx="381">
                  <c:v>248.7009147683753</c:v>
                </c:pt>
                <c:pt idx="382">
                  <c:v>248.65770049310365</c:v>
                </c:pt>
                <c:pt idx="383">
                  <c:v>248.59415224458343</c:v>
                </c:pt>
                <c:pt idx="384">
                  <c:v>250.23058213015668</c:v>
                </c:pt>
                <c:pt idx="385">
                  <c:v>255.54929791832623</c:v>
                </c:pt>
                <c:pt idx="386">
                  <c:v>258.03529522642998</c:v>
                </c:pt>
                <c:pt idx="387">
                  <c:v>257.84470233028378</c:v>
                </c:pt>
                <c:pt idx="388">
                  <c:v>257.30406446252363</c:v>
                </c:pt>
                <c:pt idx="389">
                  <c:v>258.80958193953603</c:v>
                </c:pt>
                <c:pt idx="390">
                  <c:v>258.5755212130897</c:v>
                </c:pt>
                <c:pt idx="391">
                  <c:v>258.36860065681196</c:v>
                </c:pt>
                <c:pt idx="392">
                  <c:v>258.56153484352086</c:v>
                </c:pt>
                <c:pt idx="393">
                  <c:v>258.02674198317311</c:v>
                </c:pt>
                <c:pt idx="394">
                  <c:v>258.30148967232066</c:v>
                </c:pt>
                <c:pt idx="395">
                  <c:v>257.98008858491522</c:v>
                </c:pt>
                <c:pt idx="396">
                  <c:v>255.53051968507415</c:v>
                </c:pt>
                <c:pt idx="397">
                  <c:v>255.52471906376957</c:v>
                </c:pt>
                <c:pt idx="398">
                  <c:v>256.35600677037553</c:v>
                </c:pt>
                <c:pt idx="399">
                  <c:v>257.69338972330405</c:v>
                </c:pt>
                <c:pt idx="400">
                  <c:v>258.38322411911423</c:v>
                </c:pt>
                <c:pt idx="401">
                  <c:v>262.04205996107163</c:v>
                </c:pt>
                <c:pt idx="402">
                  <c:v>259.30431935043737</c:v>
                </c:pt>
                <c:pt idx="403">
                  <c:v>261.33207131132519</c:v>
                </c:pt>
                <c:pt idx="404">
                  <c:v>257.48596727518077</c:v>
                </c:pt>
                <c:pt idx="405">
                  <c:v>257.88476655106103</c:v>
                </c:pt>
                <c:pt idx="406">
                  <c:v>257.8640874063243</c:v>
                </c:pt>
                <c:pt idx="407">
                  <c:v>258.16098715470241</c:v>
                </c:pt>
                <c:pt idx="408">
                  <c:v>258.25047553890062</c:v>
                </c:pt>
                <c:pt idx="409">
                  <c:v>260.32794750740192</c:v>
                </c:pt>
                <c:pt idx="410">
                  <c:v>258.96640921487142</c:v>
                </c:pt>
                <c:pt idx="411">
                  <c:v>261.50571928145388</c:v>
                </c:pt>
                <c:pt idx="412">
                  <c:v>258.69115540949548</c:v>
                </c:pt>
                <c:pt idx="413">
                  <c:v>258.21613606000011</c:v>
                </c:pt>
                <c:pt idx="414">
                  <c:v>259.82137592970582</c:v>
                </c:pt>
                <c:pt idx="415">
                  <c:v>260.36545931712135</c:v>
                </c:pt>
                <c:pt idx="416">
                  <c:v>260.19095448402891</c:v>
                </c:pt>
                <c:pt idx="417">
                  <c:v>264.87091951569317</c:v>
                </c:pt>
                <c:pt idx="418">
                  <c:v>262.55639808339191</c:v>
                </c:pt>
                <c:pt idx="419">
                  <c:v>262.33536168900207</c:v>
                </c:pt>
                <c:pt idx="420">
                  <c:v>263.54913477616486</c:v>
                </c:pt>
                <c:pt idx="421">
                  <c:v>264.25204465685164</c:v>
                </c:pt>
                <c:pt idx="422">
                  <c:v>264.81073136896913</c:v>
                </c:pt>
                <c:pt idx="423">
                  <c:v>264.06576107375287</c:v>
                </c:pt>
                <c:pt idx="424">
                  <c:v>265.55034225405427</c:v>
                </c:pt>
                <c:pt idx="425">
                  <c:v>265.81023612418988</c:v>
                </c:pt>
                <c:pt idx="426">
                  <c:v>267.80399617004821</c:v>
                </c:pt>
                <c:pt idx="427">
                  <c:v>267.03473635560937</c:v>
                </c:pt>
                <c:pt idx="428">
                  <c:v>267.36959259323788</c:v>
                </c:pt>
                <c:pt idx="429">
                  <c:v>268.27932341042424</c:v>
                </c:pt>
                <c:pt idx="430">
                  <c:v>268.25966741096158</c:v>
                </c:pt>
                <c:pt idx="431">
                  <c:v>268.22095516340562</c:v>
                </c:pt>
                <c:pt idx="432">
                  <c:v>268.50679205138027</c:v>
                </c:pt>
                <c:pt idx="433">
                  <c:v>276.93548728307235</c:v>
                </c:pt>
                <c:pt idx="434">
                  <c:v>279.31321855414092</c:v>
                </c:pt>
                <c:pt idx="435">
                  <c:v>279.20000624978576</c:v>
                </c:pt>
                <c:pt idx="436">
                  <c:v>277.88274363960886</c:v>
                </c:pt>
                <c:pt idx="437">
                  <c:v>278.14273933867565</c:v>
                </c:pt>
                <c:pt idx="438">
                  <c:v>278.18891987570817</c:v>
                </c:pt>
                <c:pt idx="439">
                  <c:v>281.11081114214244</c:v>
                </c:pt>
                <c:pt idx="440">
                  <c:v>281.15702455699147</c:v>
                </c:pt>
                <c:pt idx="441">
                  <c:v>280.58889303758713</c:v>
                </c:pt>
              </c:numCache>
            </c:numRef>
          </c:val>
        </c:ser>
        <c:marker val="1"/>
        <c:axId val="254367232"/>
        <c:axId val="254368768"/>
      </c:lineChart>
      <c:catAx>
        <c:axId val="254367232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54368768"/>
        <c:crosses val="autoZero"/>
        <c:auto val="1"/>
        <c:lblAlgn val="ctr"/>
        <c:lblOffset val="100"/>
      </c:catAx>
      <c:valAx>
        <c:axId val="254368768"/>
        <c:scaling>
          <c:orientation val="minMax"/>
          <c:max val="300"/>
          <c:min val="10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54367232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ayout>
        <c:manualLayout>
          <c:xMode val="edge"/>
          <c:yMode val="edge"/>
          <c:x val="0.34479994550897725"/>
          <c:y val="0.92602486531288863"/>
          <c:w val="0.32138480716774126"/>
          <c:h val="6.3448818897637801E-2"/>
        </c:manualLayout>
      </c:layout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844" l="0.70000000000000062" r="0.70000000000000062" t="0.750000000000008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Other Medical Professionals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&amp; Projected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7728870403266037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barChart>
        <c:barDir val="col"/>
        <c:grouping val="clustered"/>
        <c:ser>
          <c:idx val="0"/>
          <c:order val="0"/>
          <c:tx>
            <c:v>Actual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Graphs!$E$464:$E$484</c:f>
              <c:numCache>
                <c:formatCode>0.000</c:formatCode>
                <c:ptCount val="21"/>
                <c:pt idx="0">
                  <c:v>264.11200000000002</c:v>
                </c:pt>
                <c:pt idx="1">
                  <c:v>264.61700000000002</c:v>
                </c:pt>
                <c:pt idx="2">
                  <c:v>264.14299999999997</c:v>
                </c:pt>
                <c:pt idx="3">
                  <c:v>265.59800000000001</c:v>
                </c:pt>
                <c:pt idx="4">
                  <c:v>265.738</c:v>
                </c:pt>
                <c:pt idx="5">
                  <c:v>267.84500000000003</c:v>
                </c:pt>
                <c:pt idx="6">
                  <c:v>267.03473635560937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278.47199999999998</c:v>
                </c:pt>
                <c:pt idx="16">
                  <c:v>0</c:v>
                </c:pt>
                <c:pt idx="17">
                  <c:v>278.74099999999999</c:v>
                </c:pt>
                <c:pt idx="18">
                  <c:v>0</c:v>
                </c:pt>
                <c:pt idx="19">
                  <c:v>281.459</c:v>
                </c:pt>
                <c:pt idx="20">
                  <c:v>0</c:v>
                </c:pt>
              </c:numCache>
            </c:numRef>
          </c:val>
        </c:ser>
        <c:axId val="257758720"/>
        <c:axId val="257760256"/>
      </c:barChart>
      <c:lineChart>
        <c:grouping val="standard"/>
        <c:ser>
          <c:idx val="1"/>
          <c:order val="1"/>
          <c:tx>
            <c:v>Projected</c:v>
          </c:tx>
          <c:marker>
            <c:symbol val="none"/>
          </c:marker>
          <c:cat>
            <c:numRef>
              <c:f>Graphs!$A$43:$A$483</c:f>
              <c:numCache>
                <c:formatCode>General</c:formatCode>
                <c:ptCount val="441"/>
                <c:pt idx="1">
                  <c:v>1990</c:v>
                </c:pt>
                <c:pt idx="13">
                  <c:v>1991</c:v>
                </c:pt>
                <c:pt idx="25">
                  <c:v>1992</c:v>
                </c:pt>
                <c:pt idx="37">
                  <c:v>1993</c:v>
                </c:pt>
                <c:pt idx="49">
                  <c:v>1994</c:v>
                </c:pt>
                <c:pt idx="61">
                  <c:v>1995</c:v>
                </c:pt>
                <c:pt idx="73">
                  <c:v>1996</c:v>
                </c:pt>
                <c:pt idx="85">
                  <c:v>1997</c:v>
                </c:pt>
                <c:pt idx="97">
                  <c:v>1998</c:v>
                </c:pt>
                <c:pt idx="109">
                  <c:v>1999</c:v>
                </c:pt>
                <c:pt idx="121">
                  <c:v>2000</c:v>
                </c:pt>
                <c:pt idx="133">
                  <c:v>2001</c:v>
                </c:pt>
                <c:pt idx="145">
                  <c:v>2002</c:v>
                </c:pt>
                <c:pt idx="157">
                  <c:v>2003</c:v>
                </c:pt>
                <c:pt idx="169">
                  <c:v>2004</c:v>
                </c:pt>
                <c:pt idx="181">
                  <c:v>2005</c:v>
                </c:pt>
                <c:pt idx="193">
                  <c:v>2006</c:v>
                </c:pt>
                <c:pt idx="205">
                  <c:v>2007</c:v>
                </c:pt>
                <c:pt idx="217">
                  <c:v>2008</c:v>
                </c:pt>
                <c:pt idx="229">
                  <c:v>2009</c:v>
                </c:pt>
                <c:pt idx="241">
                  <c:v>2010</c:v>
                </c:pt>
                <c:pt idx="253">
                  <c:v>2011</c:v>
                </c:pt>
                <c:pt idx="265">
                  <c:v>2012</c:v>
                </c:pt>
                <c:pt idx="277">
                  <c:v>2013</c:v>
                </c:pt>
                <c:pt idx="289">
                  <c:v>2014</c:v>
                </c:pt>
                <c:pt idx="301">
                  <c:v>2015</c:v>
                </c:pt>
                <c:pt idx="313">
                  <c:v>2016</c:v>
                </c:pt>
                <c:pt idx="325">
                  <c:v>2017</c:v>
                </c:pt>
                <c:pt idx="337">
                  <c:v>2018</c:v>
                </c:pt>
                <c:pt idx="349">
                  <c:v>2019</c:v>
                </c:pt>
                <c:pt idx="361">
                  <c:v>2020</c:v>
                </c:pt>
                <c:pt idx="373">
                  <c:v>2021</c:v>
                </c:pt>
                <c:pt idx="385">
                  <c:v>2022</c:v>
                </c:pt>
                <c:pt idx="397">
                  <c:v>2023</c:v>
                </c:pt>
                <c:pt idx="409">
                  <c:v>2024</c:v>
                </c:pt>
                <c:pt idx="421">
                  <c:v>2025</c:v>
                </c:pt>
                <c:pt idx="433">
                  <c:v>2026</c:v>
                </c:pt>
              </c:numCache>
            </c:numRef>
          </c:cat>
          <c:val>
            <c:numRef>
              <c:f>Graphs!$G$464:$G$484</c:f>
              <c:numCache>
                <c:formatCode>0.000</c:formatCode>
                <c:ptCount val="21"/>
                <c:pt idx="0">
                  <c:v>264.25204465685164</c:v>
                </c:pt>
                <c:pt idx="1">
                  <c:v>264.81073136896913</c:v>
                </c:pt>
                <c:pt idx="2">
                  <c:v>264.06576107375287</c:v>
                </c:pt>
                <c:pt idx="3">
                  <c:v>265.55034225405427</c:v>
                </c:pt>
                <c:pt idx="4">
                  <c:v>265.81023612418988</c:v>
                </c:pt>
                <c:pt idx="5">
                  <c:v>267.80399617004821</c:v>
                </c:pt>
                <c:pt idx="6">
                  <c:v>267.03473635560937</c:v>
                </c:pt>
                <c:pt idx="7">
                  <c:v>267.36959259323788</c:v>
                </c:pt>
                <c:pt idx="8">
                  <c:v>268.27932341042424</c:v>
                </c:pt>
                <c:pt idx="9">
                  <c:v>268.25966741096158</c:v>
                </c:pt>
                <c:pt idx="10">
                  <c:v>268.22095516340562</c:v>
                </c:pt>
                <c:pt idx="11">
                  <c:v>268.50679205138027</c:v>
                </c:pt>
                <c:pt idx="12">
                  <c:v>276.93548728307235</c:v>
                </c:pt>
                <c:pt idx="13">
                  <c:v>279.31321855414092</c:v>
                </c:pt>
                <c:pt idx="14">
                  <c:v>279.20000624978576</c:v>
                </c:pt>
                <c:pt idx="15">
                  <c:v>277.88274363960886</c:v>
                </c:pt>
                <c:pt idx="16">
                  <c:v>278.14273933867565</c:v>
                </c:pt>
                <c:pt idx="17">
                  <c:v>278.18891987570817</c:v>
                </c:pt>
                <c:pt idx="18">
                  <c:v>281.11081114214244</c:v>
                </c:pt>
                <c:pt idx="19">
                  <c:v>281.15702455699147</c:v>
                </c:pt>
                <c:pt idx="20">
                  <c:v>280.58889303758713</c:v>
                </c:pt>
              </c:numCache>
            </c:numRef>
          </c:val>
        </c:ser>
        <c:marker val="1"/>
        <c:axId val="257758720"/>
        <c:axId val="257760256"/>
      </c:lineChart>
      <c:catAx>
        <c:axId val="257758720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57760256"/>
        <c:crosses val="autoZero"/>
        <c:auto val="1"/>
        <c:lblAlgn val="ctr"/>
        <c:lblOffset val="100"/>
      </c:catAx>
      <c:valAx>
        <c:axId val="257760256"/>
        <c:scaling>
          <c:orientation val="minMax"/>
          <c:max val="300"/>
          <c:min val="25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257758720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165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866" l="0.70000000000000062" r="0.70000000000000062" t="0.750000000000008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Medical Professional Services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7728870403266045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Projected'!$C$464:$C$484</c:f>
              <c:numCache>
                <c:formatCode>0.000</c:formatCode>
                <c:ptCount val="21"/>
                <c:pt idx="0">
                  <c:v>433.64600000000002</c:v>
                </c:pt>
                <c:pt idx="1">
                  <c:v>434.98399999999998</c:v>
                </c:pt>
                <c:pt idx="2">
                  <c:v>435.565</c:v>
                </c:pt>
                <c:pt idx="3">
                  <c:v>436.79399999999998</c:v>
                </c:pt>
                <c:pt idx="4">
                  <c:v>436.58100000000002</c:v>
                </c:pt>
                <c:pt idx="5">
                  <c:v>439.33800000000002</c:v>
                </c:pt>
                <c:pt idx="6">
                  <c:v>442.517</c:v>
                </c:pt>
                <c:pt idx="7">
                  <c:v>442.95499999999998</c:v>
                </c:pt>
                <c:pt idx="8">
                  <c:v>442.36700000000002</c:v>
                </c:pt>
                <c:pt idx="9">
                  <c:v>442.983</c:v>
                </c:pt>
                <c:pt idx="10">
                  <c:v>443.59899999999999</c:v>
                </c:pt>
                <c:pt idx="11">
                  <c:v>444.798</c:v>
                </c:pt>
                <c:pt idx="12">
                  <c:v>448.19099999999997</c:v>
                </c:pt>
                <c:pt idx="13">
                  <c:v>450.99400000000003</c:v>
                </c:pt>
                <c:pt idx="14">
                  <c:v>453.28800000000001</c:v>
                </c:pt>
                <c:pt idx="15">
                  <c:v>454.13600000000002</c:v>
                </c:pt>
                <c:pt idx="16">
                  <c:v>456.40100000000001</c:v>
                </c:pt>
                <c:pt idx="17">
                  <c:v>455.87099999999998</c:v>
                </c:pt>
                <c:pt idx="18">
                  <c:v>457.74599999999998</c:v>
                </c:pt>
                <c:pt idx="19">
                  <c:v>456.99299999999999</c:v>
                </c:pt>
                <c:pt idx="20">
                  <c:v>457.48</c:v>
                </c:pt>
              </c:numCache>
            </c:numRef>
          </c:val>
        </c:ser>
        <c:marker val="1"/>
        <c:axId val="88613632"/>
        <c:axId val="88615168"/>
      </c:lineChart>
      <c:catAx>
        <c:axId val="88613632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615168"/>
        <c:crosses val="autoZero"/>
        <c:auto val="1"/>
        <c:lblAlgn val="ctr"/>
        <c:lblOffset val="100"/>
      </c:catAx>
      <c:valAx>
        <c:axId val="88615168"/>
        <c:scaling>
          <c:orientation val="minMax"/>
          <c:max val="460"/>
          <c:min val="43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613632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204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Dental Services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3008665586216368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Projected'!$E$464:$E$484</c:f>
              <c:numCache>
                <c:formatCode>0.000</c:formatCode>
                <c:ptCount val="21"/>
                <c:pt idx="0">
                  <c:v>602.596</c:v>
                </c:pt>
                <c:pt idx="1">
                  <c:v>603.48800000000006</c:v>
                </c:pt>
                <c:pt idx="2">
                  <c:v>603.48299999999995</c:v>
                </c:pt>
                <c:pt idx="3">
                  <c:v>604.85</c:v>
                </c:pt>
                <c:pt idx="4">
                  <c:v>605.76300000000003</c:v>
                </c:pt>
                <c:pt idx="5">
                  <c:v>614.18700000000001</c:v>
                </c:pt>
                <c:pt idx="6">
                  <c:v>628.77599999999995</c:v>
                </c:pt>
                <c:pt idx="7">
                  <c:v>625.62400000000002</c:v>
                </c:pt>
                <c:pt idx="8">
                  <c:v>622.39099999999996</c:v>
                </c:pt>
                <c:pt idx="9">
                  <c:v>624.04999999999995</c:v>
                </c:pt>
                <c:pt idx="10">
                  <c:v>625.70899999999995</c:v>
                </c:pt>
                <c:pt idx="11">
                  <c:v>628.95100000000002</c:v>
                </c:pt>
                <c:pt idx="12">
                  <c:v>634.476</c:v>
                </c:pt>
                <c:pt idx="13">
                  <c:v>642.755</c:v>
                </c:pt>
                <c:pt idx="14">
                  <c:v>646.88099999999997</c:v>
                </c:pt>
                <c:pt idx="15">
                  <c:v>645.22699999999998</c:v>
                </c:pt>
                <c:pt idx="16">
                  <c:v>657.37599999999998</c:v>
                </c:pt>
                <c:pt idx="17">
                  <c:v>657.39800000000002</c:v>
                </c:pt>
                <c:pt idx="18">
                  <c:v>660.96100000000001</c:v>
                </c:pt>
                <c:pt idx="19">
                  <c:v>656.70699999999999</c:v>
                </c:pt>
                <c:pt idx="20">
                  <c:v>659.83399999999995</c:v>
                </c:pt>
              </c:numCache>
            </c:numRef>
          </c:val>
        </c:ser>
        <c:marker val="1"/>
        <c:axId val="88647936"/>
        <c:axId val="88653824"/>
      </c:lineChart>
      <c:catAx>
        <c:axId val="88647936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653824"/>
        <c:crosses val="autoZero"/>
        <c:auto val="1"/>
        <c:lblAlgn val="ctr"/>
        <c:lblOffset val="100"/>
      </c:catAx>
      <c:valAx>
        <c:axId val="88653824"/>
        <c:scaling>
          <c:orientation val="minMax"/>
          <c:max val="670"/>
          <c:min val="60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647936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248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Physician's Services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3008665586216368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Projected'!$G$464:$G$484</c:f>
              <c:numCache>
                <c:formatCode>0.000</c:formatCode>
                <c:ptCount val="21"/>
                <c:pt idx="0">
                  <c:v>424.125</c:v>
                </c:pt>
                <c:pt idx="1">
                  <c:v>425.68400000000003</c:v>
                </c:pt>
                <c:pt idx="2">
                  <c:v>427.10199999999998</c:v>
                </c:pt>
                <c:pt idx="3">
                  <c:v>428.57400000000001</c:v>
                </c:pt>
                <c:pt idx="4">
                  <c:v>427.488</c:v>
                </c:pt>
                <c:pt idx="5">
                  <c:v>428.39800000000002</c:v>
                </c:pt>
                <c:pt idx="6">
                  <c:v>429.279</c:v>
                </c:pt>
                <c:pt idx="7">
                  <c:v>430.75299999999999</c:v>
                </c:pt>
                <c:pt idx="8">
                  <c:v>430.24599999999998</c:v>
                </c:pt>
                <c:pt idx="9">
                  <c:v>430.43449999999996</c:v>
                </c:pt>
                <c:pt idx="10">
                  <c:v>430.62299999999999</c:v>
                </c:pt>
                <c:pt idx="11">
                  <c:v>431.76600000000002</c:v>
                </c:pt>
                <c:pt idx="12">
                  <c:v>433.22500000000002</c:v>
                </c:pt>
                <c:pt idx="13">
                  <c:v>434.43</c:v>
                </c:pt>
                <c:pt idx="14">
                  <c:v>437.33800000000002</c:v>
                </c:pt>
                <c:pt idx="15">
                  <c:v>439.84199999999998</c:v>
                </c:pt>
                <c:pt idx="16">
                  <c:v>439.71499999999997</c:v>
                </c:pt>
                <c:pt idx="17">
                  <c:v>438.62599999999998</c:v>
                </c:pt>
                <c:pt idx="18">
                  <c:v>439.44299999999998</c:v>
                </c:pt>
                <c:pt idx="19">
                  <c:v>439.38900000000001</c:v>
                </c:pt>
                <c:pt idx="20">
                  <c:v>439.44799999999998</c:v>
                </c:pt>
              </c:numCache>
            </c:numRef>
          </c:val>
        </c:ser>
        <c:marker val="1"/>
        <c:axId val="88694784"/>
        <c:axId val="88696320"/>
      </c:lineChart>
      <c:catAx>
        <c:axId val="88694784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696320"/>
        <c:crosses val="autoZero"/>
        <c:auto val="1"/>
        <c:lblAlgn val="ctr"/>
        <c:lblOffset val="100"/>
      </c:catAx>
      <c:valAx>
        <c:axId val="88696320"/>
        <c:scaling>
          <c:orientation val="minMax"/>
          <c:max val="450"/>
          <c:min val="42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694784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287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Eye Glasses and Eye Care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5967394042531056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Projected'!$F$464:$F$484</c:f>
              <c:numCache>
                <c:formatCode>0.000</c:formatCode>
                <c:ptCount val="21"/>
                <c:pt idx="0">
                  <c:v>213.203</c:v>
                </c:pt>
                <c:pt idx="1">
                  <c:v>214.578</c:v>
                </c:pt>
                <c:pt idx="2">
                  <c:v>214.541</c:v>
                </c:pt>
                <c:pt idx="3">
                  <c:v>213.72300000000001</c:v>
                </c:pt>
                <c:pt idx="4">
                  <c:v>214.43</c:v>
                </c:pt>
                <c:pt idx="5">
                  <c:v>215.51</c:v>
                </c:pt>
                <c:pt idx="6">
                  <c:v>215.84299999999999</c:v>
                </c:pt>
                <c:pt idx="7">
                  <c:v>217.24600000000001</c:v>
                </c:pt>
                <c:pt idx="8">
                  <c:v>217.85400000000001</c:v>
                </c:pt>
                <c:pt idx="9">
                  <c:v>219.03800000000001</c:v>
                </c:pt>
                <c:pt idx="10">
                  <c:v>220.22200000000001</c:v>
                </c:pt>
                <c:pt idx="11">
                  <c:v>219.84200000000001</c:v>
                </c:pt>
                <c:pt idx="12">
                  <c:v>217.541</c:v>
                </c:pt>
                <c:pt idx="13">
                  <c:v>217.78899999999999</c:v>
                </c:pt>
                <c:pt idx="14">
                  <c:v>217.97300000000001</c:v>
                </c:pt>
                <c:pt idx="15">
                  <c:v>218.999</c:v>
                </c:pt>
                <c:pt idx="16">
                  <c:v>218.98400000000001</c:v>
                </c:pt>
                <c:pt idx="17">
                  <c:v>219.07</c:v>
                </c:pt>
                <c:pt idx="18">
                  <c:v>219.72200000000001</c:v>
                </c:pt>
                <c:pt idx="19">
                  <c:v>220.071</c:v>
                </c:pt>
                <c:pt idx="20">
                  <c:v>220.148</c:v>
                </c:pt>
              </c:numCache>
            </c:numRef>
          </c:val>
        </c:ser>
        <c:marker val="1"/>
        <c:axId val="88724992"/>
        <c:axId val="88726528"/>
      </c:lineChart>
      <c:catAx>
        <c:axId val="88724992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726528"/>
        <c:crosses val="autoZero"/>
        <c:auto val="1"/>
        <c:lblAlgn val="ctr"/>
        <c:lblOffset val="100"/>
      </c:catAx>
      <c:valAx>
        <c:axId val="88726528"/>
        <c:scaling>
          <c:orientation val="minMax"/>
          <c:max val="225"/>
          <c:min val="21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724992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365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Medical Professional Services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1772887040326605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Projected'!$C$464:$C$484</c:f>
              <c:numCache>
                <c:formatCode>0.000</c:formatCode>
                <c:ptCount val="21"/>
                <c:pt idx="0">
                  <c:v>433.64600000000002</c:v>
                </c:pt>
                <c:pt idx="1">
                  <c:v>434.98399999999998</c:v>
                </c:pt>
                <c:pt idx="2">
                  <c:v>435.565</c:v>
                </c:pt>
                <c:pt idx="3">
                  <c:v>436.79399999999998</c:v>
                </c:pt>
                <c:pt idx="4">
                  <c:v>436.58100000000002</c:v>
                </c:pt>
                <c:pt idx="5">
                  <c:v>439.33800000000002</c:v>
                </c:pt>
                <c:pt idx="6">
                  <c:v>442.517</c:v>
                </c:pt>
                <c:pt idx="7">
                  <c:v>442.95499999999998</c:v>
                </c:pt>
                <c:pt idx="8">
                  <c:v>442.36700000000002</c:v>
                </c:pt>
                <c:pt idx="9">
                  <c:v>442.983</c:v>
                </c:pt>
                <c:pt idx="10">
                  <c:v>443.59899999999999</c:v>
                </c:pt>
                <c:pt idx="11">
                  <c:v>444.798</c:v>
                </c:pt>
                <c:pt idx="12">
                  <c:v>448.19099999999997</c:v>
                </c:pt>
                <c:pt idx="13">
                  <c:v>450.99400000000003</c:v>
                </c:pt>
                <c:pt idx="14">
                  <c:v>453.28800000000001</c:v>
                </c:pt>
                <c:pt idx="15">
                  <c:v>454.13600000000002</c:v>
                </c:pt>
                <c:pt idx="16">
                  <c:v>456.40100000000001</c:v>
                </c:pt>
                <c:pt idx="17">
                  <c:v>455.87099999999998</c:v>
                </c:pt>
                <c:pt idx="18">
                  <c:v>457.74599999999998</c:v>
                </c:pt>
                <c:pt idx="19">
                  <c:v>456.99299999999999</c:v>
                </c:pt>
                <c:pt idx="20">
                  <c:v>457.48</c:v>
                </c:pt>
              </c:numCache>
            </c:numRef>
          </c:val>
        </c:ser>
        <c:marker val="1"/>
        <c:axId val="88759296"/>
        <c:axId val="88761088"/>
      </c:lineChart>
      <c:catAx>
        <c:axId val="88759296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761088"/>
        <c:crosses val="autoZero"/>
        <c:auto val="1"/>
        <c:lblAlgn val="ctr"/>
        <c:lblOffset val="100"/>
      </c:catAx>
      <c:valAx>
        <c:axId val="88761088"/>
        <c:scaling>
          <c:orientation val="minMax"/>
          <c:max val="460"/>
          <c:min val="43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759296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248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Dental Services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3008665586216368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Projected'!$E$464:$E$484</c:f>
              <c:numCache>
                <c:formatCode>0.000</c:formatCode>
                <c:ptCount val="21"/>
                <c:pt idx="0">
                  <c:v>602.596</c:v>
                </c:pt>
                <c:pt idx="1">
                  <c:v>603.48800000000006</c:v>
                </c:pt>
                <c:pt idx="2">
                  <c:v>603.48299999999995</c:v>
                </c:pt>
                <c:pt idx="3">
                  <c:v>604.85</c:v>
                </c:pt>
                <c:pt idx="4">
                  <c:v>605.76300000000003</c:v>
                </c:pt>
                <c:pt idx="5">
                  <c:v>614.18700000000001</c:v>
                </c:pt>
                <c:pt idx="6">
                  <c:v>628.77599999999995</c:v>
                </c:pt>
                <c:pt idx="7">
                  <c:v>625.62400000000002</c:v>
                </c:pt>
                <c:pt idx="8">
                  <c:v>622.39099999999996</c:v>
                </c:pt>
                <c:pt idx="9">
                  <c:v>624.04999999999995</c:v>
                </c:pt>
                <c:pt idx="10">
                  <c:v>625.70899999999995</c:v>
                </c:pt>
                <c:pt idx="11">
                  <c:v>628.95100000000002</c:v>
                </c:pt>
                <c:pt idx="12">
                  <c:v>634.476</c:v>
                </c:pt>
                <c:pt idx="13">
                  <c:v>642.755</c:v>
                </c:pt>
                <c:pt idx="14">
                  <c:v>646.88099999999997</c:v>
                </c:pt>
                <c:pt idx="15">
                  <c:v>645.22699999999998</c:v>
                </c:pt>
                <c:pt idx="16">
                  <c:v>657.37599999999998</c:v>
                </c:pt>
                <c:pt idx="17">
                  <c:v>657.39800000000002</c:v>
                </c:pt>
                <c:pt idx="18">
                  <c:v>660.96100000000001</c:v>
                </c:pt>
                <c:pt idx="19">
                  <c:v>656.70699999999999</c:v>
                </c:pt>
                <c:pt idx="20">
                  <c:v>659.83399999999995</c:v>
                </c:pt>
              </c:numCache>
            </c:numRef>
          </c:val>
        </c:ser>
        <c:marker val="1"/>
        <c:axId val="88781568"/>
        <c:axId val="88783104"/>
      </c:lineChart>
      <c:catAx>
        <c:axId val="88781568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783104"/>
        <c:crosses val="autoZero"/>
        <c:auto val="1"/>
        <c:lblAlgn val="ctr"/>
        <c:lblOffset val="100"/>
      </c:catAx>
      <c:valAx>
        <c:axId val="88783104"/>
        <c:scaling>
          <c:orientation val="minMax"/>
          <c:max val="670"/>
          <c:min val="60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781568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287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33" l="0.70000000000000062" r="0.70000000000000062" t="0.750000000000009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Physician's Services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3008665586216368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Projected'!$G$464:$G$484</c:f>
              <c:numCache>
                <c:formatCode>0.000</c:formatCode>
                <c:ptCount val="21"/>
                <c:pt idx="0">
                  <c:v>424.125</c:v>
                </c:pt>
                <c:pt idx="1">
                  <c:v>425.68400000000003</c:v>
                </c:pt>
                <c:pt idx="2">
                  <c:v>427.10199999999998</c:v>
                </c:pt>
                <c:pt idx="3">
                  <c:v>428.57400000000001</c:v>
                </c:pt>
                <c:pt idx="4">
                  <c:v>427.488</c:v>
                </c:pt>
                <c:pt idx="5">
                  <c:v>428.39800000000002</c:v>
                </c:pt>
                <c:pt idx="6">
                  <c:v>429.279</c:v>
                </c:pt>
                <c:pt idx="7">
                  <c:v>430.75299999999999</c:v>
                </c:pt>
                <c:pt idx="8">
                  <c:v>430.24599999999998</c:v>
                </c:pt>
                <c:pt idx="9">
                  <c:v>430.43449999999996</c:v>
                </c:pt>
                <c:pt idx="10">
                  <c:v>430.62299999999999</c:v>
                </c:pt>
                <c:pt idx="11">
                  <c:v>431.76600000000002</c:v>
                </c:pt>
                <c:pt idx="12">
                  <c:v>433.22500000000002</c:v>
                </c:pt>
                <c:pt idx="13">
                  <c:v>434.43</c:v>
                </c:pt>
                <c:pt idx="14">
                  <c:v>437.33800000000002</c:v>
                </c:pt>
                <c:pt idx="15">
                  <c:v>439.84199999999998</c:v>
                </c:pt>
                <c:pt idx="16">
                  <c:v>439.71499999999997</c:v>
                </c:pt>
                <c:pt idx="17">
                  <c:v>438.62599999999998</c:v>
                </c:pt>
                <c:pt idx="18">
                  <c:v>439.44299999999998</c:v>
                </c:pt>
                <c:pt idx="19">
                  <c:v>439.38900000000001</c:v>
                </c:pt>
                <c:pt idx="20">
                  <c:v>439.44799999999998</c:v>
                </c:pt>
              </c:numCache>
            </c:numRef>
          </c:val>
        </c:ser>
        <c:marker val="1"/>
        <c:axId val="88844160"/>
        <c:axId val="88845696"/>
      </c:lineChart>
      <c:catAx>
        <c:axId val="88844160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845696"/>
        <c:crosses val="autoZero"/>
        <c:auto val="1"/>
        <c:lblAlgn val="ctr"/>
        <c:lblOffset val="100"/>
      </c:catAx>
      <c:valAx>
        <c:axId val="88845696"/>
        <c:scaling>
          <c:orientation val="minMax"/>
          <c:max val="450"/>
          <c:min val="42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844160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326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>
                <a:latin typeface="Times New Roman" pitchFamily="18" charset="0"/>
                <a:cs typeface="Times New Roman" pitchFamily="18" charset="0"/>
              </a:rPr>
              <a:t>CPI</a:t>
            </a:r>
            <a:r>
              <a:rPr lang="en-US" sz="1400" baseline="0">
                <a:latin typeface="Times New Roman" pitchFamily="18" charset="0"/>
                <a:cs typeface="Times New Roman" pitchFamily="18" charset="0"/>
              </a:rPr>
              <a:t> for Eye Glasses and Eye Care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  <a:p>
            <a:pPr>
              <a:defRPr/>
            </a:pPr>
            <a:r>
              <a:rPr lang="en-US" sz="1100">
                <a:latin typeface="Times New Roman" pitchFamily="18" charset="0"/>
                <a:cs typeface="Times New Roman" pitchFamily="18" charset="0"/>
              </a:rPr>
              <a:t>Actual</a:t>
            </a: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 Values</a:t>
            </a:r>
          </a:p>
          <a:p>
            <a:pPr>
              <a:defRPr/>
            </a:pPr>
            <a:r>
              <a:rPr lang="en-US" sz="1100" baseline="0">
                <a:latin typeface="Times New Roman" pitchFamily="18" charset="0"/>
                <a:cs typeface="Times New Roman" pitchFamily="18" charset="0"/>
              </a:rPr>
              <a:t>(01-2025 through 09-2026)</a:t>
            </a:r>
            <a:endParaRPr lang="en-US" sz="11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5967394042531045"/>
          <c:y val="0"/>
        </c:manualLayout>
      </c:layout>
    </c:title>
    <c:plotArea>
      <c:layout>
        <c:manualLayout>
          <c:layoutTarget val="inner"/>
          <c:xMode val="edge"/>
          <c:yMode val="edge"/>
          <c:x val="0.10418744531933508"/>
          <c:y val="0.21851851851851853"/>
          <c:w val="0.86525699912510934"/>
          <c:h val="0.58919104848735959"/>
        </c:manualLayout>
      </c:layout>
      <c:lineChart>
        <c:grouping val="standard"/>
        <c:ser>
          <c:idx val="1"/>
          <c:order val="0"/>
          <c:tx>
            <c:v>Actual</c:v>
          </c:tx>
          <c:marker>
            <c:symbol val="none"/>
          </c:marker>
          <c:cat>
            <c:numRef>
              <c:f>Graphs!$A$464:$A$484</c:f>
              <c:numCache>
                <c:formatCode>General</c:formatCode>
                <c:ptCount val="21"/>
                <c:pt idx="0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'Other Med Projected'!$F$464:$F$484</c:f>
              <c:numCache>
                <c:formatCode>0.000</c:formatCode>
                <c:ptCount val="21"/>
                <c:pt idx="0">
                  <c:v>213.203</c:v>
                </c:pt>
                <c:pt idx="1">
                  <c:v>214.578</c:v>
                </c:pt>
                <c:pt idx="2">
                  <c:v>214.541</c:v>
                </c:pt>
                <c:pt idx="3">
                  <c:v>213.72300000000001</c:v>
                </c:pt>
                <c:pt idx="4">
                  <c:v>214.43</c:v>
                </c:pt>
                <c:pt idx="5">
                  <c:v>215.51</c:v>
                </c:pt>
                <c:pt idx="6">
                  <c:v>215.84299999999999</c:v>
                </c:pt>
                <c:pt idx="7">
                  <c:v>217.24600000000001</c:v>
                </c:pt>
                <c:pt idx="8">
                  <c:v>217.85400000000001</c:v>
                </c:pt>
                <c:pt idx="9">
                  <c:v>219.03800000000001</c:v>
                </c:pt>
                <c:pt idx="10">
                  <c:v>220.22200000000001</c:v>
                </c:pt>
                <c:pt idx="11">
                  <c:v>219.84200000000001</c:v>
                </c:pt>
                <c:pt idx="12">
                  <c:v>217.541</c:v>
                </c:pt>
                <c:pt idx="13">
                  <c:v>217.78899999999999</c:v>
                </c:pt>
                <c:pt idx="14">
                  <c:v>217.97300000000001</c:v>
                </c:pt>
                <c:pt idx="15">
                  <c:v>218.999</c:v>
                </c:pt>
                <c:pt idx="16">
                  <c:v>218.98400000000001</c:v>
                </c:pt>
                <c:pt idx="17">
                  <c:v>219.07</c:v>
                </c:pt>
                <c:pt idx="18">
                  <c:v>219.72200000000001</c:v>
                </c:pt>
                <c:pt idx="19">
                  <c:v>220.071</c:v>
                </c:pt>
                <c:pt idx="20">
                  <c:v>220.148</c:v>
                </c:pt>
              </c:numCache>
            </c:numRef>
          </c:val>
        </c:ser>
        <c:marker val="1"/>
        <c:axId val="88853888"/>
        <c:axId val="88896640"/>
      </c:lineChart>
      <c:catAx>
        <c:axId val="88853888"/>
        <c:scaling>
          <c:orientation val="minMax"/>
        </c:scaling>
        <c:axPos val="b"/>
        <c:numFmt formatCode="General" sourceLinked="1"/>
        <c:tickLblPos val="nextTo"/>
        <c:txPr>
          <a:bodyPr rot="5400000" vert="horz"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896640"/>
        <c:crosses val="autoZero"/>
        <c:auto val="1"/>
        <c:lblAlgn val="ctr"/>
        <c:lblOffset val="100"/>
      </c:catAx>
      <c:valAx>
        <c:axId val="88896640"/>
        <c:scaling>
          <c:orientation val="minMax"/>
          <c:max val="225"/>
          <c:min val="210"/>
        </c:scaling>
        <c:axPos val="l"/>
        <c:majorGridlines/>
        <c:numFmt formatCode="#,##0.0" sourceLinked="0"/>
        <c:tickLblPos val="nextTo"/>
        <c:txPr>
          <a:bodyPr/>
          <a:lstStyle/>
          <a:p>
            <a:pPr>
              <a:defRPr b="1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88853888"/>
        <c:crosses val="autoZero"/>
        <c:crossBetween val="between"/>
      </c:valAx>
      <c:spPr>
        <a:solidFill>
          <a:srgbClr val="CCFFFF"/>
        </a:solidFill>
      </c:spPr>
    </c:plotArea>
    <c:legend>
      <c:legendPos val="b"/>
      <c:legendEntry>
        <c:idx val="0"/>
        <c:txPr>
          <a:bodyPr/>
          <a:lstStyle/>
          <a:p>
            <a:pPr>
              <a:defRPr b="1"/>
            </a:pPr>
            <a:endParaRPr lang="en-US"/>
          </a:p>
        </c:txPr>
      </c:legendEntry>
      <c:layout>
        <c:manualLayout>
          <c:xMode val="edge"/>
          <c:yMode val="edge"/>
          <c:x val="0.34479994550897725"/>
          <c:y val="0.92602486531288863"/>
          <c:w val="0.32138480716774404"/>
          <c:h val="6.3448818897637801E-2"/>
        </c:manualLayout>
      </c:layout>
    </c:legend>
    <c:plotVisOnly val="1"/>
    <c:dispBlanksAs val="gap"/>
  </c:chart>
  <c:spPr>
    <a:ln w="19050">
      <a:solidFill>
        <a:schemeClr val="tx1"/>
      </a:solidFill>
    </a:ln>
  </c:spPr>
  <c:printSettings>
    <c:headerFooter/>
    <c:pageMargins b="0.75000000000000999" l="0.70000000000000062" r="0.70000000000000062" t="0.750000000000009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44</xdr:row>
      <xdr:rowOff>0</xdr:rowOff>
    </xdr:from>
    <xdr:to>
      <xdr:col>21</xdr:col>
      <xdr:colOff>52615</xdr:colOff>
      <xdr:row>63</xdr:row>
      <xdr:rowOff>125186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67</xdr:row>
      <xdr:rowOff>0</xdr:rowOff>
    </xdr:from>
    <xdr:to>
      <xdr:col>21</xdr:col>
      <xdr:colOff>52615</xdr:colOff>
      <xdr:row>86</xdr:row>
      <xdr:rowOff>125186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114300</xdr:colOff>
      <xdr:row>61</xdr:row>
      <xdr:rowOff>21773</xdr:rowOff>
    </xdr:from>
    <xdr:to>
      <xdr:col>20</xdr:col>
      <xdr:colOff>533401</xdr:colOff>
      <xdr:row>62</xdr:row>
      <xdr:rowOff>76201</xdr:rowOff>
    </xdr:to>
    <xdr:sp macro="" textlink="">
      <xdr:nvSpPr>
        <xdr:cNvPr id="4" name="TextBox 3"/>
        <xdr:cNvSpPr txBox="1"/>
      </xdr:nvSpPr>
      <xdr:spPr>
        <a:xfrm>
          <a:off x="13122729" y="11321144"/>
          <a:ext cx="1072243" cy="2394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MAPE = 0.17%</a:t>
          </a:r>
        </a:p>
      </xdr:txBody>
    </xdr:sp>
    <xdr:clientData/>
  </xdr:twoCellAnchor>
  <xdr:twoCellAnchor>
    <xdr:from>
      <xdr:col>14</xdr:col>
      <xdr:colOff>255815</xdr:colOff>
      <xdr:row>61</xdr:row>
      <xdr:rowOff>5444</xdr:rowOff>
    </xdr:from>
    <xdr:to>
      <xdr:col>16</xdr:col>
      <xdr:colOff>185059</xdr:colOff>
      <xdr:row>62</xdr:row>
      <xdr:rowOff>59872</xdr:rowOff>
    </xdr:to>
    <xdr:sp macro="" textlink="">
      <xdr:nvSpPr>
        <xdr:cNvPr id="5" name="TextBox 4"/>
        <xdr:cNvSpPr txBox="1"/>
      </xdr:nvSpPr>
      <xdr:spPr>
        <a:xfrm>
          <a:off x="9998529" y="11304815"/>
          <a:ext cx="1235530" cy="2394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Correlation</a:t>
          </a:r>
          <a:r>
            <a:rPr lang="en-US" sz="1100" b="1" baseline="0"/>
            <a:t> = 1.00</a:t>
          </a:r>
          <a:endParaRPr lang="en-US" sz="1100" b="1"/>
        </a:p>
      </xdr:txBody>
    </xdr:sp>
    <xdr:clientData/>
  </xdr:twoCellAnchor>
  <xdr:twoCellAnchor>
    <xdr:from>
      <xdr:col>14</xdr:col>
      <xdr:colOff>0</xdr:colOff>
      <xdr:row>91</xdr:row>
      <xdr:rowOff>0</xdr:rowOff>
    </xdr:from>
    <xdr:to>
      <xdr:col>21</xdr:col>
      <xdr:colOff>52615</xdr:colOff>
      <xdr:row>110</xdr:row>
      <xdr:rowOff>125187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642257</xdr:colOff>
      <xdr:row>112</xdr:row>
      <xdr:rowOff>157843</xdr:rowOff>
    </xdr:from>
    <xdr:to>
      <xdr:col>21</xdr:col>
      <xdr:colOff>41729</xdr:colOff>
      <xdr:row>132</xdr:row>
      <xdr:rowOff>97972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158</xdr:row>
      <xdr:rowOff>76200</xdr:rowOff>
    </xdr:from>
    <xdr:to>
      <xdr:col>21</xdr:col>
      <xdr:colOff>52615</xdr:colOff>
      <xdr:row>178</xdr:row>
      <xdr:rowOff>16329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135</xdr:row>
      <xdr:rowOff>0</xdr:rowOff>
    </xdr:from>
    <xdr:to>
      <xdr:col>21</xdr:col>
      <xdr:colOff>52615</xdr:colOff>
      <xdr:row>154</xdr:row>
      <xdr:rowOff>125186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499</xdr:row>
      <xdr:rowOff>0</xdr:rowOff>
    </xdr:from>
    <xdr:to>
      <xdr:col>33</xdr:col>
      <xdr:colOff>52615</xdr:colOff>
      <xdr:row>518</xdr:row>
      <xdr:rowOff>125187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499</xdr:row>
      <xdr:rowOff>0</xdr:rowOff>
    </xdr:from>
    <xdr:to>
      <xdr:col>41</xdr:col>
      <xdr:colOff>52615</xdr:colOff>
      <xdr:row>518</xdr:row>
      <xdr:rowOff>125187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0</xdr:colOff>
      <xdr:row>520</xdr:row>
      <xdr:rowOff>0</xdr:rowOff>
    </xdr:from>
    <xdr:to>
      <xdr:col>33</xdr:col>
      <xdr:colOff>52615</xdr:colOff>
      <xdr:row>539</xdr:row>
      <xdr:rowOff>125187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520</xdr:row>
      <xdr:rowOff>0</xdr:rowOff>
    </xdr:from>
    <xdr:to>
      <xdr:col>41</xdr:col>
      <xdr:colOff>52615</xdr:colOff>
      <xdr:row>539</xdr:row>
      <xdr:rowOff>125187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https://data.bls.gov/PDQWeb/c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hyperlink" Target="https://data.bls.gov/PDQWeb/c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hyperlink" Target="https://data.bls.gov/PDQWeb/c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hyperlink" Target="https://data.bls.gov/PDQWeb/c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4:M22"/>
  <sheetViews>
    <sheetView tabSelected="1" workbookViewId="0"/>
  </sheetViews>
  <sheetFormatPr defaultRowHeight="14.6"/>
  <sheetData>
    <row r="4" spans="2:13">
      <c r="B4" s="11" t="s">
        <v>549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2:13">
      <c r="B6" s="11" t="s">
        <v>544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2:13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2:13">
      <c r="B8" s="11" t="s">
        <v>542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2:13">
      <c r="B9" s="11" t="s">
        <v>545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2:13">
      <c r="B10" s="11" t="s">
        <v>543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2:13" s="84" customFormat="1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2:13" s="84" customFormat="1">
      <c r="B12" s="11" t="s">
        <v>546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2:13" s="84" customForma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2:13">
      <c r="B14" s="11"/>
      <c r="C14" s="11" t="s">
        <v>550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2:1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2:13">
      <c r="B16" s="11" t="s">
        <v>552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 t="s">
        <v>551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 t="s">
        <v>547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 t="s">
        <v>548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J549"/>
  <sheetViews>
    <sheetView workbookViewId="0">
      <pane ySplit="12" topLeftCell="A477" activePane="bottomLeft" state="frozen"/>
      <selection pane="bottomLeft" activeCell="D482" sqref="D482"/>
    </sheetView>
  </sheetViews>
  <sheetFormatPr defaultRowHeight="14.6"/>
  <cols>
    <col min="1" max="1" width="20" customWidth="1"/>
    <col min="2" max="4" width="10" customWidth="1"/>
  </cols>
  <sheetData>
    <row r="1" spans="1:10" ht="15.45">
      <c r="A1" s="88" t="s">
        <v>0</v>
      </c>
      <c r="B1" s="86"/>
      <c r="C1" s="86"/>
      <c r="D1" s="86"/>
      <c r="E1" s="86"/>
      <c r="F1" s="86"/>
    </row>
    <row r="2" spans="1:10" ht="15.45">
      <c r="A2" s="88" t="s">
        <v>1</v>
      </c>
      <c r="B2" s="86"/>
      <c r="C2" s="86"/>
      <c r="D2" s="86"/>
      <c r="E2" s="86"/>
      <c r="F2" s="86"/>
      <c r="G2" s="82" t="s">
        <v>541</v>
      </c>
      <c r="J2" s="22" t="s">
        <v>33</v>
      </c>
    </row>
    <row r="3" spans="1:10">
      <c r="A3" s="86"/>
      <c r="B3" s="86"/>
      <c r="C3" s="86"/>
      <c r="D3" s="86"/>
      <c r="E3" s="86"/>
      <c r="F3" s="86"/>
    </row>
    <row r="4" spans="1:10">
      <c r="A4" s="2" t="s">
        <v>2</v>
      </c>
      <c r="B4" s="85" t="s">
        <v>3</v>
      </c>
      <c r="C4" s="86"/>
      <c r="D4" s="86"/>
      <c r="E4" s="86"/>
      <c r="F4" s="86"/>
    </row>
    <row r="5" spans="1:10">
      <c r="A5" s="89" t="s">
        <v>4</v>
      </c>
      <c r="B5" s="86"/>
      <c r="C5" s="86"/>
      <c r="D5" s="86"/>
      <c r="E5" s="86"/>
      <c r="F5" s="86"/>
    </row>
    <row r="6" spans="1:10">
      <c r="A6" s="2" t="s">
        <v>5</v>
      </c>
      <c r="B6" s="85" t="s">
        <v>6</v>
      </c>
      <c r="C6" s="86"/>
      <c r="D6" s="86"/>
      <c r="E6" s="86"/>
      <c r="F6" s="86"/>
    </row>
    <row r="7" spans="1:10">
      <c r="A7" s="2" t="s">
        <v>7</v>
      </c>
      <c r="B7" s="85" t="s">
        <v>8</v>
      </c>
      <c r="C7" s="86"/>
      <c r="D7" s="86"/>
      <c r="E7" s="86"/>
      <c r="F7" s="86"/>
    </row>
    <row r="8" spans="1:10">
      <c r="A8" s="2" t="s">
        <v>9</v>
      </c>
      <c r="B8" s="85" t="s">
        <v>10</v>
      </c>
      <c r="C8" s="86"/>
      <c r="D8" s="86"/>
      <c r="E8" s="86"/>
      <c r="F8" s="86"/>
    </row>
    <row r="9" spans="1:10">
      <c r="A9" s="2" t="s">
        <v>11</v>
      </c>
      <c r="B9" s="85" t="s">
        <v>12</v>
      </c>
      <c r="C9" s="86"/>
      <c r="D9" s="86"/>
      <c r="E9" s="86"/>
      <c r="F9" s="86"/>
    </row>
    <row r="10" spans="1:10">
      <c r="A10" s="2" t="s">
        <v>13</v>
      </c>
      <c r="B10" s="87" t="s">
        <v>67</v>
      </c>
      <c r="C10" s="86"/>
      <c r="D10" s="86"/>
      <c r="E10" s="86"/>
      <c r="F10" s="86"/>
    </row>
    <row r="12" spans="1:10">
      <c r="A12" s="1" t="s">
        <v>14</v>
      </c>
      <c r="B12" s="1" t="s">
        <v>15</v>
      </c>
      <c r="C12" s="1" t="s">
        <v>16</v>
      </c>
      <c r="D12" s="1" t="s">
        <v>17</v>
      </c>
    </row>
    <row r="13" spans="1:10">
      <c r="A13" s="23" t="s">
        <v>3</v>
      </c>
      <c r="B13" s="23">
        <v>1986</v>
      </c>
      <c r="C13" s="23" t="s">
        <v>29</v>
      </c>
      <c r="D13" s="24">
        <v>100</v>
      </c>
    </row>
    <row r="14" spans="1:10">
      <c r="A14" s="23" t="s">
        <v>3</v>
      </c>
      <c r="B14" s="23">
        <v>1987</v>
      </c>
      <c r="C14" s="23" t="s">
        <v>18</v>
      </c>
      <c r="D14" s="24">
        <v>100.5</v>
      </c>
    </row>
    <row r="15" spans="1:10">
      <c r="A15" s="23" t="s">
        <v>3</v>
      </c>
      <c r="B15" s="23">
        <v>1987</v>
      </c>
      <c r="C15" s="23" t="s">
        <v>19</v>
      </c>
      <c r="D15" s="24">
        <v>100.7</v>
      </c>
    </row>
    <row r="16" spans="1:10">
      <c r="A16" s="23" t="s">
        <v>3</v>
      </c>
      <c r="B16" s="23">
        <v>1987</v>
      </c>
      <c r="C16" s="23" t="s">
        <v>20</v>
      </c>
      <c r="D16" s="24">
        <v>101.5</v>
      </c>
    </row>
    <row r="17" spans="1:4">
      <c r="A17" s="23" t="s">
        <v>3</v>
      </c>
      <c r="B17" s="23">
        <v>1987</v>
      </c>
      <c r="C17" s="23" t="s">
        <v>21</v>
      </c>
      <c r="D17" s="24">
        <v>101.7</v>
      </c>
    </row>
    <row r="18" spans="1:4">
      <c r="A18" s="23" t="s">
        <v>3</v>
      </c>
      <c r="B18" s="23">
        <v>1987</v>
      </c>
      <c r="C18" s="23" t="s">
        <v>22</v>
      </c>
      <c r="D18" s="24">
        <v>101.9</v>
      </c>
    </row>
    <row r="19" spans="1:4">
      <c r="A19" s="23" t="s">
        <v>3</v>
      </c>
      <c r="B19" s="23">
        <v>1987</v>
      </c>
      <c r="C19" s="23" t="s">
        <v>23</v>
      </c>
      <c r="D19" s="24">
        <v>102.2</v>
      </c>
    </row>
    <row r="20" spans="1:4">
      <c r="A20" s="23" t="s">
        <v>3</v>
      </c>
      <c r="B20" s="23">
        <v>1987</v>
      </c>
      <c r="C20" s="23" t="s">
        <v>24</v>
      </c>
      <c r="D20" s="24">
        <v>102.4</v>
      </c>
    </row>
    <row r="21" spans="1:4">
      <c r="A21" s="23" t="s">
        <v>3</v>
      </c>
      <c r="B21" s="23">
        <v>1987</v>
      </c>
      <c r="C21" s="23" t="s">
        <v>25</v>
      </c>
      <c r="D21" s="24">
        <v>102.7</v>
      </c>
    </row>
    <row r="22" spans="1:4">
      <c r="A22" s="23" t="s">
        <v>3</v>
      </c>
      <c r="B22" s="23">
        <v>1987</v>
      </c>
      <c r="C22" s="23" t="s">
        <v>26</v>
      </c>
      <c r="D22" s="24">
        <v>103</v>
      </c>
    </row>
    <row r="23" spans="1:4">
      <c r="A23" s="23" t="s">
        <v>3</v>
      </c>
      <c r="B23" s="23">
        <v>1987</v>
      </c>
      <c r="C23" s="23" t="s">
        <v>27</v>
      </c>
      <c r="D23" s="24">
        <v>103.5</v>
      </c>
    </row>
    <row r="24" spans="1:4">
      <c r="A24" s="23" t="s">
        <v>3</v>
      </c>
      <c r="B24" s="23">
        <v>1987</v>
      </c>
      <c r="C24" s="23" t="s">
        <v>28</v>
      </c>
      <c r="D24" s="24">
        <v>104.1</v>
      </c>
    </row>
    <row r="25" spans="1:4">
      <c r="A25" s="23" t="s">
        <v>3</v>
      </c>
      <c r="B25" s="23">
        <v>1987</v>
      </c>
      <c r="C25" s="23" t="s">
        <v>29</v>
      </c>
      <c r="D25" s="24">
        <v>104.5</v>
      </c>
    </row>
    <row r="26" spans="1:4">
      <c r="A26" s="23" t="s">
        <v>3</v>
      </c>
      <c r="B26" s="23">
        <v>1988</v>
      </c>
      <c r="C26" s="23" t="s">
        <v>18</v>
      </c>
      <c r="D26" s="24">
        <v>104.7</v>
      </c>
    </row>
    <row r="27" spans="1:4">
      <c r="A27" s="23" t="s">
        <v>3</v>
      </c>
      <c r="B27" s="23">
        <v>1988</v>
      </c>
      <c r="C27" s="23" t="s">
        <v>19</v>
      </c>
      <c r="D27" s="24">
        <v>106.1</v>
      </c>
    </row>
    <row r="28" spans="1:4">
      <c r="A28" s="23" t="s">
        <v>3</v>
      </c>
      <c r="B28" s="23">
        <v>1988</v>
      </c>
      <c r="C28" s="23" t="s">
        <v>20</v>
      </c>
      <c r="D28" s="24">
        <v>106.5</v>
      </c>
    </row>
    <row r="29" spans="1:4">
      <c r="A29" s="23" t="s">
        <v>3</v>
      </c>
      <c r="B29" s="23">
        <v>1988</v>
      </c>
      <c r="C29" s="23" t="s">
        <v>21</v>
      </c>
      <c r="D29" s="24">
        <v>107.8</v>
      </c>
    </row>
    <row r="30" spans="1:4">
      <c r="A30" s="23" t="s">
        <v>3</v>
      </c>
      <c r="B30" s="23">
        <v>1988</v>
      </c>
      <c r="C30" s="23" t="s">
        <v>22</v>
      </c>
      <c r="D30" s="24">
        <v>108.2</v>
      </c>
    </row>
    <row r="31" spans="1:4">
      <c r="A31" s="23" t="s">
        <v>3</v>
      </c>
      <c r="B31" s="23">
        <v>1988</v>
      </c>
      <c r="C31" s="23" t="s">
        <v>23</v>
      </c>
      <c r="D31" s="24">
        <v>108.6</v>
      </c>
    </row>
    <row r="32" spans="1:4">
      <c r="A32" s="23" t="s">
        <v>3</v>
      </c>
      <c r="B32" s="23">
        <v>1988</v>
      </c>
      <c r="C32" s="23" t="s">
        <v>24</v>
      </c>
      <c r="D32" s="24">
        <v>108.8</v>
      </c>
    </row>
    <row r="33" spans="1:4">
      <c r="A33" s="23" t="s">
        <v>3</v>
      </c>
      <c r="B33" s="23">
        <v>1988</v>
      </c>
      <c r="C33" s="23" t="s">
        <v>25</v>
      </c>
      <c r="D33" s="24">
        <v>109.1</v>
      </c>
    </row>
    <row r="34" spans="1:4">
      <c r="A34" s="23" t="s">
        <v>3</v>
      </c>
      <c r="B34" s="23">
        <v>1988</v>
      </c>
      <c r="C34" s="23" t="s">
        <v>26</v>
      </c>
      <c r="D34" s="24">
        <v>109.3</v>
      </c>
    </row>
    <row r="35" spans="1:4">
      <c r="A35" s="23" t="s">
        <v>3</v>
      </c>
      <c r="B35" s="23">
        <v>1988</v>
      </c>
      <c r="C35" s="23" t="s">
        <v>27</v>
      </c>
      <c r="D35" s="24">
        <v>109.9</v>
      </c>
    </row>
    <row r="36" spans="1:4">
      <c r="A36" s="23" t="s">
        <v>3</v>
      </c>
      <c r="B36" s="23">
        <v>1988</v>
      </c>
      <c r="C36" s="23" t="s">
        <v>28</v>
      </c>
      <c r="D36" s="24">
        <v>110.2</v>
      </c>
    </row>
    <row r="37" spans="1:4">
      <c r="A37" s="23" t="s">
        <v>3</v>
      </c>
      <c r="B37" s="23">
        <v>1988</v>
      </c>
      <c r="C37" s="23" t="s">
        <v>29</v>
      </c>
      <c r="D37" s="24">
        <v>110.3</v>
      </c>
    </row>
    <row r="38" spans="1:4">
      <c r="A38" s="23" t="s">
        <v>3</v>
      </c>
      <c r="B38" s="23">
        <v>1989</v>
      </c>
      <c r="C38" s="23" t="s">
        <v>18</v>
      </c>
      <c r="D38" s="24">
        <v>111</v>
      </c>
    </row>
    <row r="39" spans="1:4">
      <c r="A39" s="23" t="s">
        <v>3</v>
      </c>
      <c r="B39" s="23">
        <v>1989</v>
      </c>
      <c r="C39" s="23" t="s">
        <v>19</v>
      </c>
      <c r="D39" s="24">
        <v>111.8</v>
      </c>
    </row>
    <row r="40" spans="1:4">
      <c r="A40" s="23" t="s">
        <v>3</v>
      </c>
      <c r="B40" s="23">
        <v>1989</v>
      </c>
      <c r="C40" s="23" t="s">
        <v>20</v>
      </c>
      <c r="D40" s="24">
        <v>112.4</v>
      </c>
    </row>
    <row r="41" spans="1:4">
      <c r="A41" s="23" t="s">
        <v>3</v>
      </c>
      <c r="B41" s="23">
        <v>1989</v>
      </c>
      <c r="C41" s="23" t="s">
        <v>21</v>
      </c>
      <c r="D41" s="24">
        <v>113</v>
      </c>
    </row>
    <row r="42" spans="1:4">
      <c r="A42" s="23" t="s">
        <v>3</v>
      </c>
      <c r="B42" s="23">
        <v>1989</v>
      </c>
      <c r="C42" s="23" t="s">
        <v>22</v>
      </c>
      <c r="D42" s="24">
        <v>113.3</v>
      </c>
    </row>
    <row r="43" spans="1:4">
      <c r="A43" s="23" t="s">
        <v>3</v>
      </c>
      <c r="B43" s="23">
        <v>1989</v>
      </c>
      <c r="C43" s="23" t="s">
        <v>23</v>
      </c>
      <c r="D43" s="24">
        <v>113.9</v>
      </c>
    </row>
    <row r="44" spans="1:4">
      <c r="A44" s="23" t="s">
        <v>3</v>
      </c>
      <c r="B44" s="23">
        <v>1989</v>
      </c>
      <c r="C44" s="23" t="s">
        <v>24</v>
      </c>
      <c r="D44" s="24">
        <v>115.1</v>
      </c>
    </row>
    <row r="45" spans="1:4">
      <c r="A45" s="23" t="s">
        <v>3</v>
      </c>
      <c r="B45" s="23">
        <v>1989</v>
      </c>
      <c r="C45" s="23" t="s">
        <v>25</v>
      </c>
      <c r="D45" s="24">
        <v>115.3</v>
      </c>
    </row>
    <row r="46" spans="1:4">
      <c r="A46" s="23" t="s">
        <v>3</v>
      </c>
      <c r="B46" s="23">
        <v>1989</v>
      </c>
      <c r="C46" s="23" t="s">
        <v>26</v>
      </c>
      <c r="D46" s="24">
        <v>115.5</v>
      </c>
    </row>
    <row r="47" spans="1:4">
      <c r="A47" s="23" t="s">
        <v>3</v>
      </c>
      <c r="B47" s="23">
        <v>1989</v>
      </c>
      <c r="C47" s="23" t="s">
        <v>27</v>
      </c>
      <c r="D47" s="24">
        <v>115.7</v>
      </c>
    </row>
    <row r="48" spans="1:4">
      <c r="A48" s="23" t="s">
        <v>3</v>
      </c>
      <c r="B48" s="23">
        <v>1989</v>
      </c>
      <c r="C48" s="23" t="s">
        <v>28</v>
      </c>
      <c r="D48" s="24">
        <v>116.5</v>
      </c>
    </row>
    <row r="49" spans="1:4">
      <c r="A49" s="23" t="s">
        <v>3</v>
      </c>
      <c r="B49" s="23">
        <v>1989</v>
      </c>
      <c r="C49" s="23" t="s">
        <v>29</v>
      </c>
      <c r="D49" s="24">
        <v>116.6</v>
      </c>
    </row>
    <row r="50" spans="1:4">
      <c r="A50" s="23" t="s">
        <v>3</v>
      </c>
      <c r="B50" s="23">
        <v>1990</v>
      </c>
      <c r="C50" s="23" t="s">
        <v>18</v>
      </c>
      <c r="D50" s="24">
        <v>117</v>
      </c>
    </row>
    <row r="51" spans="1:4">
      <c r="A51" s="23" t="s">
        <v>3</v>
      </c>
      <c r="B51" s="23">
        <v>1990</v>
      </c>
      <c r="C51" s="23" t="s">
        <v>19</v>
      </c>
      <c r="D51" s="24">
        <v>117.7</v>
      </c>
    </row>
    <row r="52" spans="1:4">
      <c r="A52" s="23" t="s">
        <v>3</v>
      </c>
      <c r="B52" s="23">
        <v>1990</v>
      </c>
      <c r="C52" s="23" t="s">
        <v>20</v>
      </c>
      <c r="D52" s="24">
        <v>118.6</v>
      </c>
    </row>
    <row r="53" spans="1:4">
      <c r="A53" s="23" t="s">
        <v>3</v>
      </c>
      <c r="B53" s="23">
        <v>1990</v>
      </c>
      <c r="C53" s="23" t="s">
        <v>21</v>
      </c>
      <c r="D53" s="24">
        <v>119.1</v>
      </c>
    </row>
    <row r="54" spans="1:4">
      <c r="A54" s="23" t="s">
        <v>3</v>
      </c>
      <c r="B54" s="23">
        <v>1990</v>
      </c>
      <c r="C54" s="23" t="s">
        <v>22</v>
      </c>
      <c r="D54" s="24">
        <v>119.5</v>
      </c>
    </row>
    <row r="55" spans="1:4">
      <c r="A55" s="23" t="s">
        <v>3</v>
      </c>
      <c r="B55" s="23">
        <v>1990</v>
      </c>
      <c r="C55" s="23" t="s">
        <v>23</v>
      </c>
      <c r="D55" s="24">
        <v>119.7</v>
      </c>
    </row>
    <row r="56" spans="1:4">
      <c r="A56" s="23" t="s">
        <v>3</v>
      </c>
      <c r="B56" s="23">
        <v>1990</v>
      </c>
      <c r="C56" s="23" t="s">
        <v>24</v>
      </c>
      <c r="D56" s="24">
        <v>121</v>
      </c>
    </row>
    <row r="57" spans="1:4">
      <c r="A57" s="23" t="s">
        <v>3</v>
      </c>
      <c r="B57" s="23">
        <v>1990</v>
      </c>
      <c r="C57" s="23" t="s">
        <v>25</v>
      </c>
      <c r="D57" s="24">
        <v>121.5</v>
      </c>
    </row>
    <row r="58" spans="1:4">
      <c r="A58" s="23" t="s">
        <v>3</v>
      </c>
      <c r="B58" s="23">
        <v>1990</v>
      </c>
      <c r="C58" s="23" t="s">
        <v>26</v>
      </c>
      <c r="D58" s="24">
        <v>121.7</v>
      </c>
    </row>
    <row r="59" spans="1:4">
      <c r="A59" s="23" t="s">
        <v>3</v>
      </c>
      <c r="B59" s="23">
        <v>1990</v>
      </c>
      <c r="C59" s="23" t="s">
        <v>27</v>
      </c>
      <c r="D59" s="24">
        <v>121.7</v>
      </c>
    </row>
    <row r="60" spans="1:4">
      <c r="A60" s="23" t="s">
        <v>3</v>
      </c>
      <c r="B60" s="23">
        <v>1990</v>
      </c>
      <c r="C60" s="23" t="s">
        <v>28</v>
      </c>
      <c r="D60" s="24">
        <v>122.1</v>
      </c>
    </row>
    <row r="61" spans="1:4">
      <c r="A61" s="23" t="s">
        <v>3</v>
      </c>
      <c r="B61" s="23">
        <v>1990</v>
      </c>
      <c r="C61" s="23" t="s">
        <v>29</v>
      </c>
      <c r="D61" s="24">
        <v>122.5</v>
      </c>
    </row>
    <row r="62" spans="1:4">
      <c r="A62" s="23" t="s">
        <v>3</v>
      </c>
      <c r="B62" s="23">
        <v>1991</v>
      </c>
      <c r="C62" s="23" t="s">
        <v>18</v>
      </c>
      <c r="D62" s="24">
        <v>122.9</v>
      </c>
    </row>
    <row r="63" spans="1:4">
      <c r="A63" s="23" t="s">
        <v>3</v>
      </c>
      <c r="B63" s="23">
        <v>1991</v>
      </c>
      <c r="C63" s="23" t="s">
        <v>19</v>
      </c>
      <c r="D63" s="24">
        <v>124</v>
      </c>
    </row>
    <row r="64" spans="1:4">
      <c r="A64" s="23" t="s">
        <v>3</v>
      </c>
      <c r="B64" s="23">
        <v>1991</v>
      </c>
      <c r="C64" s="23" t="s">
        <v>20</v>
      </c>
      <c r="D64" s="24">
        <v>125.2</v>
      </c>
    </row>
    <row r="65" spans="1:4">
      <c r="A65" s="23" t="s">
        <v>3</v>
      </c>
      <c r="B65" s="23">
        <v>1991</v>
      </c>
      <c r="C65" s="23" t="s">
        <v>21</v>
      </c>
      <c r="D65" s="24">
        <v>125.7</v>
      </c>
    </row>
    <row r="66" spans="1:4">
      <c r="A66" s="23" t="s">
        <v>3</v>
      </c>
      <c r="B66" s="23">
        <v>1991</v>
      </c>
      <c r="C66" s="23" t="s">
        <v>22</v>
      </c>
      <c r="D66" s="24">
        <v>126.6</v>
      </c>
    </row>
    <row r="67" spans="1:4">
      <c r="A67" s="23" t="s">
        <v>3</v>
      </c>
      <c r="B67" s="23">
        <v>1991</v>
      </c>
      <c r="C67" s="23" t="s">
        <v>23</v>
      </c>
      <c r="D67" s="24">
        <v>126.7</v>
      </c>
    </row>
    <row r="68" spans="1:4">
      <c r="A68" s="23" t="s">
        <v>3</v>
      </c>
      <c r="B68" s="23">
        <v>1991</v>
      </c>
      <c r="C68" s="23" t="s">
        <v>24</v>
      </c>
      <c r="D68" s="24">
        <v>126.8</v>
      </c>
    </row>
    <row r="69" spans="1:4">
      <c r="A69" s="23" t="s">
        <v>3</v>
      </c>
      <c r="B69" s="23">
        <v>1991</v>
      </c>
      <c r="C69" s="23" t="s">
        <v>25</v>
      </c>
      <c r="D69" s="24">
        <v>127.3</v>
      </c>
    </row>
    <row r="70" spans="1:4">
      <c r="A70" s="23" t="s">
        <v>3</v>
      </c>
      <c r="B70" s="23">
        <v>1991</v>
      </c>
      <c r="C70" s="23" t="s">
        <v>26</v>
      </c>
      <c r="D70" s="24">
        <v>127.9</v>
      </c>
    </row>
    <row r="71" spans="1:4">
      <c r="A71" s="23" t="s">
        <v>3</v>
      </c>
      <c r="B71" s="23">
        <v>1991</v>
      </c>
      <c r="C71" s="23" t="s">
        <v>27</v>
      </c>
      <c r="D71" s="24">
        <v>128.1</v>
      </c>
    </row>
    <row r="72" spans="1:4">
      <c r="A72" s="23" t="s">
        <v>3</v>
      </c>
      <c r="B72" s="23">
        <v>1991</v>
      </c>
      <c r="C72" s="23" t="s">
        <v>28</v>
      </c>
      <c r="D72" s="24">
        <v>128.9</v>
      </c>
    </row>
    <row r="73" spans="1:4">
      <c r="A73" s="23" t="s">
        <v>3</v>
      </c>
      <c r="B73" s="23">
        <v>1991</v>
      </c>
      <c r="C73" s="23" t="s">
        <v>29</v>
      </c>
      <c r="D73" s="24">
        <v>129.19999999999999</v>
      </c>
    </row>
    <row r="74" spans="1:4">
      <c r="A74" s="23" t="s">
        <v>3</v>
      </c>
      <c r="B74" s="23">
        <v>1992</v>
      </c>
      <c r="C74" s="23" t="s">
        <v>18</v>
      </c>
      <c r="D74" s="24">
        <v>130</v>
      </c>
    </row>
    <row r="75" spans="1:4">
      <c r="A75" s="23" t="s">
        <v>3</v>
      </c>
      <c r="B75" s="23">
        <v>1992</v>
      </c>
      <c r="C75" s="23" t="s">
        <v>19</v>
      </c>
      <c r="D75" s="24">
        <v>130.5</v>
      </c>
    </row>
    <row r="76" spans="1:4">
      <c r="A76" s="23" t="s">
        <v>3</v>
      </c>
      <c r="B76" s="23">
        <v>1992</v>
      </c>
      <c r="C76" s="23" t="s">
        <v>20</v>
      </c>
      <c r="D76" s="24">
        <v>131</v>
      </c>
    </row>
    <row r="77" spans="1:4">
      <c r="A77" s="23" t="s">
        <v>3</v>
      </c>
      <c r="B77" s="23">
        <v>1992</v>
      </c>
      <c r="C77" s="23" t="s">
        <v>21</v>
      </c>
      <c r="D77" s="24">
        <v>131.4</v>
      </c>
    </row>
    <row r="78" spans="1:4">
      <c r="A78" s="23" t="s">
        <v>3</v>
      </c>
      <c r="B78" s="23">
        <v>1992</v>
      </c>
      <c r="C78" s="23" t="s">
        <v>22</v>
      </c>
      <c r="D78" s="24">
        <v>131.6</v>
      </c>
    </row>
    <row r="79" spans="1:4">
      <c r="A79" s="23" t="s">
        <v>3</v>
      </c>
      <c r="B79" s="23">
        <v>1992</v>
      </c>
      <c r="C79" s="23" t="s">
        <v>23</v>
      </c>
      <c r="D79" s="24">
        <v>131.6</v>
      </c>
    </row>
    <row r="80" spans="1:4">
      <c r="A80" s="23" t="s">
        <v>3</v>
      </c>
      <c r="B80" s="23">
        <v>1992</v>
      </c>
      <c r="C80" s="23" t="s">
        <v>24</v>
      </c>
      <c r="D80" s="24">
        <v>132</v>
      </c>
    </row>
    <row r="81" spans="1:4">
      <c r="A81" s="23" t="s">
        <v>3</v>
      </c>
      <c r="B81" s="23">
        <v>1992</v>
      </c>
      <c r="C81" s="23" t="s">
        <v>25</v>
      </c>
      <c r="D81" s="24">
        <v>131.6</v>
      </c>
    </row>
    <row r="82" spans="1:4">
      <c r="A82" s="23" t="s">
        <v>3</v>
      </c>
      <c r="B82" s="23">
        <v>1992</v>
      </c>
      <c r="C82" s="23" t="s">
        <v>26</v>
      </c>
      <c r="D82" s="24">
        <v>131.9</v>
      </c>
    </row>
    <row r="83" spans="1:4">
      <c r="A83" s="23" t="s">
        <v>3</v>
      </c>
      <c r="B83" s="23">
        <v>1992</v>
      </c>
      <c r="C83" s="23" t="s">
        <v>27</v>
      </c>
      <c r="D83" s="24">
        <v>132.80000000000001</v>
      </c>
    </row>
    <row r="84" spans="1:4">
      <c r="A84" s="23" t="s">
        <v>3</v>
      </c>
      <c r="B84" s="23">
        <v>1992</v>
      </c>
      <c r="C84" s="23" t="s">
        <v>28</v>
      </c>
      <c r="D84" s="24">
        <v>133</v>
      </c>
    </row>
    <row r="85" spans="1:4">
      <c r="A85" s="23" t="s">
        <v>3</v>
      </c>
      <c r="B85" s="23">
        <v>1992</v>
      </c>
      <c r="C85" s="23" t="s">
        <v>29</v>
      </c>
      <c r="D85" s="24">
        <v>133.19999999999999</v>
      </c>
    </row>
    <row r="86" spans="1:4">
      <c r="A86" s="23" t="s">
        <v>3</v>
      </c>
      <c r="B86" s="23">
        <v>1993</v>
      </c>
      <c r="C86" s="23" t="s">
        <v>18</v>
      </c>
      <c r="D86" s="24">
        <v>133.80000000000001</v>
      </c>
    </row>
    <row r="87" spans="1:4">
      <c r="A87" s="23" t="s">
        <v>3</v>
      </c>
      <c r="B87" s="23">
        <v>1993</v>
      </c>
      <c r="C87" s="23" t="s">
        <v>19</v>
      </c>
      <c r="D87" s="24">
        <v>134.1</v>
      </c>
    </row>
    <row r="88" spans="1:4">
      <c r="A88" s="23" t="s">
        <v>3</v>
      </c>
      <c r="B88" s="23">
        <v>1993</v>
      </c>
      <c r="C88" s="23" t="s">
        <v>20</v>
      </c>
      <c r="D88" s="24">
        <v>134.19999999999999</v>
      </c>
    </row>
    <row r="89" spans="1:4">
      <c r="A89" s="23" t="s">
        <v>3</v>
      </c>
      <c r="B89" s="23">
        <v>1993</v>
      </c>
      <c r="C89" s="23" t="s">
        <v>21</v>
      </c>
      <c r="D89" s="24">
        <v>135.1</v>
      </c>
    </row>
    <row r="90" spans="1:4">
      <c r="A90" s="23" t="s">
        <v>3</v>
      </c>
      <c r="B90" s="23">
        <v>1993</v>
      </c>
      <c r="C90" s="23" t="s">
        <v>22</v>
      </c>
      <c r="D90" s="24">
        <v>136</v>
      </c>
    </row>
    <row r="91" spans="1:4">
      <c r="A91" s="23" t="s">
        <v>3</v>
      </c>
      <c r="B91" s="23">
        <v>1993</v>
      </c>
      <c r="C91" s="23" t="s">
        <v>23</v>
      </c>
      <c r="D91" s="24">
        <v>136.19999999999999</v>
      </c>
    </row>
    <row r="92" spans="1:4">
      <c r="A92" s="23" t="s">
        <v>3</v>
      </c>
      <c r="B92" s="23">
        <v>1993</v>
      </c>
      <c r="C92" s="23" t="s">
        <v>24</v>
      </c>
      <c r="D92" s="24">
        <v>136.5</v>
      </c>
    </row>
    <row r="93" spans="1:4">
      <c r="A93" s="23" t="s">
        <v>3</v>
      </c>
      <c r="B93" s="23">
        <v>1993</v>
      </c>
      <c r="C93" s="23" t="s">
        <v>25</v>
      </c>
      <c r="D93" s="24">
        <v>136.4</v>
      </c>
    </row>
    <row r="94" spans="1:4">
      <c r="A94" s="23" t="s">
        <v>3</v>
      </c>
      <c r="B94" s="23">
        <v>1993</v>
      </c>
      <c r="C94" s="23" t="s">
        <v>26</v>
      </c>
      <c r="D94" s="24">
        <v>136.6</v>
      </c>
    </row>
    <row r="95" spans="1:4">
      <c r="A95" s="23" t="s">
        <v>3</v>
      </c>
      <c r="B95" s="23">
        <v>1993</v>
      </c>
      <c r="C95" s="23" t="s">
        <v>27</v>
      </c>
      <c r="D95" s="24">
        <v>136.80000000000001</v>
      </c>
    </row>
    <row r="96" spans="1:4">
      <c r="A96" s="23" t="s">
        <v>3</v>
      </c>
      <c r="B96" s="23">
        <v>1993</v>
      </c>
      <c r="C96" s="23" t="s">
        <v>28</v>
      </c>
      <c r="D96" s="24">
        <v>137.1</v>
      </c>
    </row>
    <row r="97" spans="1:4">
      <c r="A97" s="23" t="s">
        <v>3</v>
      </c>
      <c r="B97" s="23">
        <v>1993</v>
      </c>
      <c r="C97" s="23" t="s">
        <v>29</v>
      </c>
      <c r="D97" s="24">
        <v>137.5</v>
      </c>
    </row>
    <row r="98" spans="1:4">
      <c r="A98" s="23" t="s">
        <v>3</v>
      </c>
      <c r="B98" s="23">
        <v>1994</v>
      </c>
      <c r="C98" s="23" t="s">
        <v>18</v>
      </c>
      <c r="D98" s="24">
        <v>138.1</v>
      </c>
    </row>
    <row r="99" spans="1:4">
      <c r="A99" s="23" t="s">
        <v>3</v>
      </c>
      <c r="B99" s="23">
        <v>1994</v>
      </c>
      <c r="C99" s="23" t="s">
        <v>19</v>
      </c>
      <c r="D99" s="24">
        <v>139.30000000000001</v>
      </c>
    </row>
    <row r="100" spans="1:4">
      <c r="A100" s="23" t="s">
        <v>3</v>
      </c>
      <c r="B100" s="23">
        <v>1994</v>
      </c>
      <c r="C100" s="23" t="s">
        <v>20</v>
      </c>
      <c r="D100" s="24">
        <v>139.9</v>
      </c>
    </row>
    <row r="101" spans="1:4">
      <c r="A101" s="23" t="s">
        <v>3</v>
      </c>
      <c r="B101" s="23">
        <v>1994</v>
      </c>
      <c r="C101" s="23" t="s">
        <v>21</v>
      </c>
      <c r="D101" s="24">
        <v>140.9</v>
      </c>
    </row>
    <row r="102" spans="1:4">
      <c r="A102" s="23" t="s">
        <v>3</v>
      </c>
      <c r="B102" s="23">
        <v>1994</v>
      </c>
      <c r="C102" s="23" t="s">
        <v>22</v>
      </c>
      <c r="D102" s="24">
        <v>141.30000000000001</v>
      </c>
    </row>
    <row r="103" spans="1:4">
      <c r="A103" s="23" t="s">
        <v>3</v>
      </c>
      <c r="B103" s="23">
        <v>1994</v>
      </c>
      <c r="C103" s="23" t="s">
        <v>23</v>
      </c>
      <c r="D103" s="24">
        <v>141.6</v>
      </c>
    </row>
    <row r="104" spans="1:4">
      <c r="A104" s="23" t="s">
        <v>3</v>
      </c>
      <c r="B104" s="23">
        <v>1994</v>
      </c>
      <c r="C104" s="23" t="s">
        <v>24</v>
      </c>
      <c r="D104" s="24">
        <v>141.5</v>
      </c>
    </row>
    <row r="105" spans="1:4">
      <c r="A105" s="23" t="s">
        <v>3</v>
      </c>
      <c r="B105" s="23">
        <v>1994</v>
      </c>
      <c r="C105" s="23" t="s">
        <v>25</v>
      </c>
      <c r="D105" s="24">
        <v>141.9</v>
      </c>
    </row>
    <row r="106" spans="1:4">
      <c r="A106" s="23" t="s">
        <v>3</v>
      </c>
      <c r="B106" s="23">
        <v>1994</v>
      </c>
      <c r="C106" s="23" t="s">
        <v>26</v>
      </c>
      <c r="D106" s="24">
        <v>142.4</v>
      </c>
    </row>
    <row r="107" spans="1:4">
      <c r="A107" s="23" t="s">
        <v>3</v>
      </c>
      <c r="B107" s="23">
        <v>1994</v>
      </c>
      <c r="C107" s="23" t="s">
        <v>27</v>
      </c>
      <c r="D107" s="24">
        <v>142.80000000000001</v>
      </c>
    </row>
    <row r="108" spans="1:4">
      <c r="A108" s="23" t="s">
        <v>3</v>
      </c>
      <c r="B108" s="23">
        <v>1994</v>
      </c>
      <c r="C108" s="23" t="s">
        <v>28</v>
      </c>
      <c r="D108" s="24">
        <v>142.9</v>
      </c>
    </row>
    <row r="109" spans="1:4">
      <c r="A109" s="23" t="s">
        <v>3</v>
      </c>
      <c r="B109" s="23">
        <v>1994</v>
      </c>
      <c r="C109" s="23" t="s">
        <v>29</v>
      </c>
      <c r="D109" s="24">
        <v>143</v>
      </c>
    </row>
    <row r="110" spans="1:4">
      <c r="A110" s="23" t="s">
        <v>3</v>
      </c>
      <c r="B110" s="23">
        <v>1995</v>
      </c>
      <c r="C110" s="23" t="s">
        <v>18</v>
      </c>
      <c r="D110" s="24">
        <v>143.6</v>
      </c>
    </row>
    <row r="111" spans="1:4">
      <c r="A111" s="23" t="s">
        <v>3</v>
      </c>
      <c r="B111" s="23">
        <v>1995</v>
      </c>
      <c r="C111" s="23" t="s">
        <v>19</v>
      </c>
      <c r="D111" s="24">
        <v>144</v>
      </c>
    </row>
    <row r="112" spans="1:4">
      <c r="A112" s="23" t="s">
        <v>3</v>
      </c>
      <c r="B112" s="23">
        <v>1995</v>
      </c>
      <c r="C112" s="23" t="s">
        <v>20</v>
      </c>
      <c r="D112" s="24">
        <v>144</v>
      </c>
    </row>
    <row r="113" spans="1:4">
      <c r="A113" s="23" t="s">
        <v>3</v>
      </c>
      <c r="B113" s="23">
        <v>1995</v>
      </c>
      <c r="C113" s="23" t="s">
        <v>21</v>
      </c>
      <c r="D113" s="24">
        <v>144.6</v>
      </c>
    </row>
    <row r="114" spans="1:4">
      <c r="A114" s="23" t="s">
        <v>3</v>
      </c>
      <c r="B114" s="23">
        <v>1995</v>
      </c>
      <c r="C114" s="23" t="s">
        <v>22</v>
      </c>
      <c r="D114" s="24">
        <v>144.69999999999999</v>
      </c>
    </row>
    <row r="115" spans="1:4">
      <c r="A115" s="23" t="s">
        <v>3</v>
      </c>
      <c r="B115" s="23">
        <v>1995</v>
      </c>
      <c r="C115" s="23" t="s">
        <v>23</v>
      </c>
      <c r="D115" s="24">
        <v>144.69999999999999</v>
      </c>
    </row>
    <row r="116" spans="1:4">
      <c r="A116" s="23" t="s">
        <v>3</v>
      </c>
      <c r="B116" s="23">
        <v>1995</v>
      </c>
      <c r="C116" s="23" t="s">
        <v>24</v>
      </c>
      <c r="D116" s="24">
        <v>142.9</v>
      </c>
    </row>
    <row r="117" spans="1:4">
      <c r="A117" s="23" t="s">
        <v>3</v>
      </c>
      <c r="B117" s="23">
        <v>1995</v>
      </c>
      <c r="C117" s="23" t="s">
        <v>25</v>
      </c>
      <c r="D117" s="24">
        <v>143.5</v>
      </c>
    </row>
    <row r="118" spans="1:4">
      <c r="A118" s="23" t="s">
        <v>3</v>
      </c>
      <c r="B118" s="23">
        <v>1995</v>
      </c>
      <c r="C118" s="23" t="s">
        <v>26</v>
      </c>
      <c r="D118" s="24">
        <v>143.4</v>
      </c>
    </row>
    <row r="119" spans="1:4">
      <c r="A119" s="23" t="s">
        <v>3</v>
      </c>
      <c r="B119" s="23">
        <v>1995</v>
      </c>
      <c r="C119" s="23" t="s">
        <v>27</v>
      </c>
      <c r="D119" s="24">
        <v>143.6</v>
      </c>
    </row>
    <row r="120" spans="1:4">
      <c r="A120" s="23" t="s">
        <v>3</v>
      </c>
      <c r="B120" s="23">
        <v>1995</v>
      </c>
      <c r="C120" s="23" t="s">
        <v>28</v>
      </c>
      <c r="D120" s="24">
        <v>143.69999999999999</v>
      </c>
    </row>
    <row r="121" spans="1:4">
      <c r="A121" s="23" t="s">
        <v>3</v>
      </c>
      <c r="B121" s="23">
        <v>1995</v>
      </c>
      <c r="C121" s="23" t="s">
        <v>29</v>
      </c>
      <c r="D121" s="24">
        <v>144.1</v>
      </c>
    </row>
    <row r="122" spans="1:4">
      <c r="A122" s="23" t="s">
        <v>3</v>
      </c>
      <c r="B122" s="23">
        <v>1996</v>
      </c>
      <c r="C122" s="23" t="s">
        <v>18</v>
      </c>
      <c r="D122" s="24">
        <v>144.69999999999999</v>
      </c>
    </row>
    <row r="123" spans="1:4">
      <c r="A123" s="23" t="s">
        <v>3</v>
      </c>
      <c r="B123" s="23">
        <v>1996</v>
      </c>
      <c r="C123" s="23" t="s">
        <v>19</v>
      </c>
      <c r="D123" s="24">
        <v>145.19999999999999</v>
      </c>
    </row>
    <row r="124" spans="1:4">
      <c r="A124" s="23" t="s">
        <v>3</v>
      </c>
      <c r="B124" s="23">
        <v>1996</v>
      </c>
      <c r="C124" s="23" t="s">
        <v>20</v>
      </c>
      <c r="D124" s="24">
        <v>145.5</v>
      </c>
    </row>
    <row r="125" spans="1:4">
      <c r="A125" s="23" t="s">
        <v>3</v>
      </c>
      <c r="B125" s="23">
        <v>1996</v>
      </c>
      <c r="C125" s="23" t="s">
        <v>21</v>
      </c>
      <c r="D125" s="24">
        <v>145.80000000000001</v>
      </c>
    </row>
    <row r="126" spans="1:4">
      <c r="A126" s="23" t="s">
        <v>3</v>
      </c>
      <c r="B126" s="23">
        <v>1996</v>
      </c>
      <c r="C126" s="23" t="s">
        <v>22</v>
      </c>
      <c r="D126" s="24">
        <v>146.4</v>
      </c>
    </row>
    <row r="127" spans="1:4">
      <c r="A127" s="23" t="s">
        <v>3</v>
      </c>
      <c r="B127" s="23">
        <v>1996</v>
      </c>
      <c r="C127" s="23" t="s">
        <v>23</v>
      </c>
      <c r="D127" s="24">
        <v>146.69999999999999</v>
      </c>
    </row>
    <row r="128" spans="1:4">
      <c r="A128" s="23" t="s">
        <v>3</v>
      </c>
      <c r="B128" s="23">
        <v>1996</v>
      </c>
      <c r="C128" s="23" t="s">
        <v>24</v>
      </c>
      <c r="D128" s="24">
        <v>146.6</v>
      </c>
    </row>
    <row r="129" spans="1:4">
      <c r="A129" s="23" t="s">
        <v>3</v>
      </c>
      <c r="B129" s="23">
        <v>1996</v>
      </c>
      <c r="C129" s="23" t="s">
        <v>25</v>
      </c>
      <c r="D129" s="24">
        <v>146.69999999999999</v>
      </c>
    </row>
    <row r="130" spans="1:4">
      <c r="A130" s="23" t="s">
        <v>3</v>
      </c>
      <c r="B130" s="23">
        <v>1996</v>
      </c>
      <c r="C130" s="23" t="s">
        <v>26</v>
      </c>
      <c r="D130" s="24">
        <v>146.9</v>
      </c>
    </row>
    <row r="131" spans="1:4">
      <c r="A131" s="23" t="s">
        <v>3</v>
      </c>
      <c r="B131" s="23">
        <v>1996</v>
      </c>
      <c r="C131" s="23" t="s">
        <v>27</v>
      </c>
      <c r="D131" s="24">
        <v>147.4</v>
      </c>
    </row>
    <row r="132" spans="1:4">
      <c r="A132" s="23" t="s">
        <v>3</v>
      </c>
      <c r="B132" s="23">
        <v>1996</v>
      </c>
      <c r="C132" s="23" t="s">
        <v>28</v>
      </c>
      <c r="D132" s="24">
        <v>148.30000000000001</v>
      </c>
    </row>
    <row r="133" spans="1:4">
      <c r="A133" s="23" t="s">
        <v>3</v>
      </c>
      <c r="B133" s="23">
        <v>1996</v>
      </c>
      <c r="C133" s="23" t="s">
        <v>29</v>
      </c>
      <c r="D133" s="24">
        <v>148.4</v>
      </c>
    </row>
    <row r="134" spans="1:4">
      <c r="A134" s="23" t="s">
        <v>3</v>
      </c>
      <c r="B134" s="23">
        <v>1997</v>
      </c>
      <c r="C134" s="23" t="s">
        <v>18</v>
      </c>
      <c r="D134" s="24">
        <v>149.1</v>
      </c>
    </row>
    <row r="135" spans="1:4">
      <c r="A135" s="23" t="s">
        <v>3</v>
      </c>
      <c r="B135" s="23">
        <v>1997</v>
      </c>
      <c r="C135" s="23" t="s">
        <v>19</v>
      </c>
      <c r="D135" s="24">
        <v>150.6</v>
      </c>
    </row>
    <row r="136" spans="1:4">
      <c r="A136" s="23" t="s">
        <v>3</v>
      </c>
      <c r="B136" s="23">
        <v>1997</v>
      </c>
      <c r="C136" s="23" t="s">
        <v>20</v>
      </c>
      <c r="D136" s="24">
        <v>151.19999999999999</v>
      </c>
    </row>
    <row r="137" spans="1:4">
      <c r="A137" s="23" t="s">
        <v>3</v>
      </c>
      <c r="B137" s="23">
        <v>1997</v>
      </c>
      <c r="C137" s="23" t="s">
        <v>21</v>
      </c>
      <c r="D137" s="24">
        <v>151.9</v>
      </c>
    </row>
    <row r="138" spans="1:4">
      <c r="A138" s="23" t="s">
        <v>3</v>
      </c>
      <c r="B138" s="23">
        <v>1997</v>
      </c>
      <c r="C138" s="23" t="s">
        <v>22</v>
      </c>
      <c r="D138" s="24">
        <v>152.1</v>
      </c>
    </row>
    <row r="139" spans="1:4">
      <c r="A139" s="23" t="s">
        <v>3</v>
      </c>
      <c r="B139" s="23">
        <v>1997</v>
      </c>
      <c r="C139" s="23" t="s">
        <v>23</v>
      </c>
      <c r="D139" s="24">
        <v>152.1</v>
      </c>
    </row>
    <row r="140" spans="1:4">
      <c r="A140" s="23" t="s">
        <v>3</v>
      </c>
      <c r="B140" s="23">
        <v>1997</v>
      </c>
      <c r="C140" s="23" t="s">
        <v>24</v>
      </c>
      <c r="D140" s="24">
        <v>152.1</v>
      </c>
    </row>
    <row r="141" spans="1:4">
      <c r="A141" s="23" t="s">
        <v>3</v>
      </c>
      <c r="B141" s="23">
        <v>1997</v>
      </c>
      <c r="C141" s="23" t="s">
        <v>25</v>
      </c>
      <c r="D141" s="24">
        <v>152.5</v>
      </c>
    </row>
    <row r="142" spans="1:4">
      <c r="A142" s="23" t="s">
        <v>3</v>
      </c>
      <c r="B142" s="23">
        <v>1997</v>
      </c>
      <c r="C142" s="23" t="s">
        <v>26</v>
      </c>
      <c r="D142" s="24">
        <v>152.30000000000001</v>
      </c>
    </row>
    <row r="143" spans="1:4">
      <c r="A143" s="23" t="s">
        <v>3</v>
      </c>
      <c r="B143" s="23">
        <v>1997</v>
      </c>
      <c r="C143" s="23" t="s">
        <v>27</v>
      </c>
      <c r="D143" s="24">
        <v>152.19999999999999</v>
      </c>
    </row>
    <row r="144" spans="1:4">
      <c r="A144" s="23" t="s">
        <v>3</v>
      </c>
      <c r="B144" s="23">
        <v>1997</v>
      </c>
      <c r="C144" s="23" t="s">
        <v>28</v>
      </c>
      <c r="D144" s="24">
        <v>153</v>
      </c>
    </row>
    <row r="145" spans="1:4">
      <c r="A145" s="23" t="s">
        <v>3</v>
      </c>
      <c r="B145" s="23">
        <v>1997</v>
      </c>
      <c r="C145" s="23" t="s">
        <v>29</v>
      </c>
      <c r="D145" s="24">
        <v>153</v>
      </c>
    </row>
    <row r="146" spans="1:4">
      <c r="A146" s="23" t="s">
        <v>3</v>
      </c>
      <c r="B146" s="23">
        <v>1998</v>
      </c>
      <c r="C146" s="23" t="s">
        <v>18</v>
      </c>
      <c r="D146" s="24">
        <v>154.1</v>
      </c>
    </row>
    <row r="147" spans="1:4">
      <c r="A147" s="23" t="s">
        <v>3</v>
      </c>
      <c r="B147" s="23">
        <v>1998</v>
      </c>
      <c r="C147" s="23" t="s">
        <v>19</v>
      </c>
      <c r="D147" s="24">
        <v>154.4</v>
      </c>
    </row>
    <row r="148" spans="1:4">
      <c r="A148" s="23" t="s">
        <v>3</v>
      </c>
      <c r="B148" s="23">
        <v>1998</v>
      </c>
      <c r="C148" s="23" t="s">
        <v>20</v>
      </c>
      <c r="D148" s="24">
        <v>155</v>
      </c>
    </row>
    <row r="149" spans="1:4">
      <c r="A149" s="23" t="s">
        <v>3</v>
      </c>
      <c r="B149" s="23">
        <v>1998</v>
      </c>
      <c r="C149" s="23" t="s">
        <v>21</v>
      </c>
      <c r="D149" s="24">
        <v>155.5</v>
      </c>
    </row>
    <row r="150" spans="1:4">
      <c r="A150" s="23" t="s">
        <v>3</v>
      </c>
      <c r="B150" s="23">
        <v>1998</v>
      </c>
      <c r="C150" s="23" t="s">
        <v>22</v>
      </c>
      <c r="D150" s="24">
        <v>155.80000000000001</v>
      </c>
    </row>
    <row r="151" spans="1:4">
      <c r="A151" s="23" t="s">
        <v>3</v>
      </c>
      <c r="B151" s="23">
        <v>1998</v>
      </c>
      <c r="C151" s="23" t="s">
        <v>23</v>
      </c>
      <c r="D151" s="24">
        <v>155.80000000000001</v>
      </c>
    </row>
    <row r="152" spans="1:4">
      <c r="A152" s="23" t="s">
        <v>3</v>
      </c>
      <c r="B152" s="23">
        <v>1998</v>
      </c>
      <c r="C152" s="23" t="s">
        <v>24</v>
      </c>
      <c r="D152" s="24">
        <v>155.4</v>
      </c>
    </row>
    <row r="153" spans="1:4">
      <c r="A153" s="23" t="s">
        <v>3</v>
      </c>
      <c r="B153" s="23">
        <v>1998</v>
      </c>
      <c r="C153" s="23" t="s">
        <v>25</v>
      </c>
      <c r="D153" s="24">
        <v>154.9</v>
      </c>
    </row>
    <row r="154" spans="1:4">
      <c r="A154" s="23" t="s">
        <v>3</v>
      </c>
      <c r="B154" s="23">
        <v>1998</v>
      </c>
      <c r="C154" s="23" t="s">
        <v>26</v>
      </c>
      <c r="D154" s="24">
        <v>155.1</v>
      </c>
    </row>
    <row r="155" spans="1:4">
      <c r="A155" s="23" t="s">
        <v>3</v>
      </c>
      <c r="B155" s="23">
        <v>1998</v>
      </c>
      <c r="C155" s="23" t="s">
        <v>27</v>
      </c>
      <c r="D155" s="24">
        <v>155.5</v>
      </c>
    </row>
    <row r="156" spans="1:4">
      <c r="A156" s="23" t="s">
        <v>3</v>
      </c>
      <c r="B156" s="23">
        <v>1998</v>
      </c>
      <c r="C156" s="23" t="s">
        <v>28</v>
      </c>
      <c r="D156" s="24">
        <v>156.4</v>
      </c>
    </row>
    <row r="157" spans="1:4">
      <c r="A157" s="23" t="s">
        <v>3</v>
      </c>
      <c r="B157" s="23">
        <v>1998</v>
      </c>
      <c r="C157" s="23" t="s">
        <v>29</v>
      </c>
      <c r="D157" s="24">
        <v>156.69999999999999</v>
      </c>
    </row>
    <row r="158" spans="1:4">
      <c r="A158" s="23" t="s">
        <v>3</v>
      </c>
      <c r="B158" s="23">
        <v>1999</v>
      </c>
      <c r="C158" s="23" t="s">
        <v>18</v>
      </c>
      <c r="D158" s="24">
        <v>158</v>
      </c>
    </row>
    <row r="159" spans="1:4">
      <c r="A159" s="23" t="s">
        <v>3</v>
      </c>
      <c r="B159" s="23">
        <v>1999</v>
      </c>
      <c r="C159" s="23" t="s">
        <v>19</v>
      </c>
      <c r="D159" s="24">
        <v>158.30000000000001</v>
      </c>
    </row>
    <row r="160" spans="1:4">
      <c r="A160" s="23" t="s">
        <v>3</v>
      </c>
      <c r="B160" s="23">
        <v>1999</v>
      </c>
      <c r="C160" s="23" t="s">
        <v>20</v>
      </c>
      <c r="D160" s="24">
        <v>158.4</v>
      </c>
    </row>
    <row r="161" spans="1:4">
      <c r="A161" s="23" t="s">
        <v>3</v>
      </c>
      <c r="B161" s="23">
        <v>1999</v>
      </c>
      <c r="C161" s="23" t="s">
        <v>21</v>
      </c>
      <c r="D161" s="24">
        <v>158.4</v>
      </c>
    </row>
    <row r="162" spans="1:4">
      <c r="A162" s="23" t="s">
        <v>3</v>
      </c>
      <c r="B162" s="23">
        <v>1999</v>
      </c>
      <c r="C162" s="23" t="s">
        <v>22</v>
      </c>
      <c r="D162" s="24">
        <v>158.6</v>
      </c>
    </row>
    <row r="163" spans="1:4">
      <c r="A163" s="23" t="s">
        <v>3</v>
      </c>
      <c r="B163" s="23">
        <v>1999</v>
      </c>
      <c r="C163" s="23" t="s">
        <v>23</v>
      </c>
      <c r="D163" s="24">
        <v>158.5</v>
      </c>
    </row>
    <row r="164" spans="1:4">
      <c r="A164" s="23" t="s">
        <v>3</v>
      </c>
      <c r="B164" s="23">
        <v>1999</v>
      </c>
      <c r="C164" s="23" t="s">
        <v>24</v>
      </c>
      <c r="D164" s="24">
        <v>158.5</v>
      </c>
    </row>
    <row r="165" spans="1:4">
      <c r="A165" s="23" t="s">
        <v>3</v>
      </c>
      <c r="B165" s="23">
        <v>1999</v>
      </c>
      <c r="C165" s="23" t="s">
        <v>25</v>
      </c>
      <c r="D165" s="24">
        <v>158.6</v>
      </c>
    </row>
    <row r="166" spans="1:4">
      <c r="A166" s="23" t="s">
        <v>3</v>
      </c>
      <c r="B166" s="23">
        <v>1999</v>
      </c>
      <c r="C166" s="23" t="s">
        <v>26</v>
      </c>
      <c r="D166" s="24">
        <v>158.9</v>
      </c>
    </row>
    <row r="167" spans="1:4">
      <c r="A167" s="23" t="s">
        <v>3</v>
      </c>
      <c r="B167" s="23">
        <v>1999</v>
      </c>
      <c r="C167" s="23" t="s">
        <v>27</v>
      </c>
      <c r="D167" s="24">
        <v>159.4</v>
      </c>
    </row>
    <row r="168" spans="1:4">
      <c r="A168" s="23" t="s">
        <v>3</v>
      </c>
      <c r="B168" s="23">
        <v>1999</v>
      </c>
      <c r="C168" s="23" t="s">
        <v>28</v>
      </c>
      <c r="D168" s="24">
        <v>159.5</v>
      </c>
    </row>
    <row r="169" spans="1:4">
      <c r="A169" s="23" t="s">
        <v>3</v>
      </c>
      <c r="B169" s="23">
        <v>1999</v>
      </c>
      <c r="C169" s="23" t="s">
        <v>29</v>
      </c>
      <c r="D169" s="24">
        <v>159.30000000000001</v>
      </c>
    </row>
    <row r="170" spans="1:4">
      <c r="A170" s="23" t="s">
        <v>3</v>
      </c>
      <c r="B170" s="23">
        <v>2000</v>
      </c>
      <c r="C170" s="23" t="s">
        <v>18</v>
      </c>
      <c r="D170" s="24">
        <v>159.80000000000001</v>
      </c>
    </row>
    <row r="171" spans="1:4">
      <c r="A171" s="23" t="s">
        <v>3</v>
      </c>
      <c r="B171" s="23">
        <v>2000</v>
      </c>
      <c r="C171" s="23" t="s">
        <v>19</v>
      </c>
      <c r="D171" s="24">
        <v>160.4</v>
      </c>
    </row>
    <row r="172" spans="1:4">
      <c r="A172" s="23" t="s">
        <v>3</v>
      </c>
      <c r="B172" s="23">
        <v>2000</v>
      </c>
      <c r="C172" s="23" t="s">
        <v>20</v>
      </c>
      <c r="D172" s="24">
        <v>160.6</v>
      </c>
    </row>
    <row r="173" spans="1:4">
      <c r="A173" s="23" t="s">
        <v>3</v>
      </c>
      <c r="B173" s="23">
        <v>2000</v>
      </c>
      <c r="C173" s="23" t="s">
        <v>21</v>
      </c>
      <c r="D173" s="24">
        <v>160.69999999999999</v>
      </c>
    </row>
    <row r="174" spans="1:4">
      <c r="A174" s="23" t="s">
        <v>3</v>
      </c>
      <c r="B174" s="23">
        <v>2000</v>
      </c>
      <c r="C174" s="23" t="s">
        <v>22</v>
      </c>
      <c r="D174" s="24">
        <v>161.4</v>
      </c>
    </row>
    <row r="175" spans="1:4">
      <c r="A175" s="23" t="s">
        <v>3</v>
      </c>
      <c r="B175" s="23">
        <v>2000</v>
      </c>
      <c r="C175" s="23" t="s">
        <v>23</v>
      </c>
      <c r="D175" s="24">
        <v>162.1</v>
      </c>
    </row>
    <row r="176" spans="1:4">
      <c r="A176" s="23" t="s">
        <v>3</v>
      </c>
      <c r="B176" s="23">
        <v>2000</v>
      </c>
      <c r="C176" s="23" t="s">
        <v>24</v>
      </c>
      <c r="D176" s="24">
        <v>162.30000000000001</v>
      </c>
    </row>
    <row r="177" spans="1:4">
      <c r="A177" s="23" t="s">
        <v>3</v>
      </c>
      <c r="B177" s="23">
        <v>2000</v>
      </c>
      <c r="C177" s="23" t="s">
        <v>25</v>
      </c>
      <c r="D177" s="24">
        <v>162.9</v>
      </c>
    </row>
    <row r="178" spans="1:4">
      <c r="A178" s="23" t="s">
        <v>3</v>
      </c>
      <c r="B178" s="23">
        <v>2000</v>
      </c>
      <c r="C178" s="23" t="s">
        <v>26</v>
      </c>
      <c r="D178" s="24">
        <v>163</v>
      </c>
    </row>
    <row r="179" spans="1:4">
      <c r="A179" s="23" t="s">
        <v>3</v>
      </c>
      <c r="B179" s="23">
        <v>2000</v>
      </c>
      <c r="C179" s="23" t="s">
        <v>27</v>
      </c>
      <c r="D179" s="24">
        <v>162.9</v>
      </c>
    </row>
    <row r="180" spans="1:4">
      <c r="A180" s="23" t="s">
        <v>3</v>
      </c>
      <c r="B180" s="23">
        <v>2000</v>
      </c>
      <c r="C180" s="23" t="s">
        <v>28</v>
      </c>
      <c r="D180" s="24">
        <v>163.19999999999999</v>
      </c>
    </row>
    <row r="181" spans="1:4">
      <c r="A181" s="23" t="s">
        <v>3</v>
      </c>
      <c r="B181" s="23">
        <v>2000</v>
      </c>
      <c r="C181" s="23" t="s">
        <v>29</v>
      </c>
      <c r="D181" s="24">
        <v>163.4</v>
      </c>
    </row>
    <row r="182" spans="1:4">
      <c r="A182" s="23" t="s">
        <v>3</v>
      </c>
      <c r="B182" s="23">
        <v>2001</v>
      </c>
      <c r="C182" s="23" t="s">
        <v>18</v>
      </c>
      <c r="D182" s="24">
        <v>164.2</v>
      </c>
    </row>
    <row r="183" spans="1:4">
      <c r="A183" s="23" t="s">
        <v>3</v>
      </c>
      <c r="B183" s="23">
        <v>2001</v>
      </c>
      <c r="C183" s="23" t="s">
        <v>19</v>
      </c>
      <c r="D183" s="24">
        <v>165.7</v>
      </c>
    </row>
    <row r="184" spans="1:4">
      <c r="A184" s="23" t="s">
        <v>3</v>
      </c>
      <c r="B184" s="23">
        <v>2001</v>
      </c>
      <c r="C184" s="23" t="s">
        <v>20</v>
      </c>
      <c r="D184" s="24">
        <v>166.2</v>
      </c>
    </row>
    <row r="185" spans="1:4">
      <c r="A185" s="23" t="s">
        <v>3</v>
      </c>
      <c r="B185" s="23">
        <v>2001</v>
      </c>
      <c r="C185" s="23" t="s">
        <v>21</v>
      </c>
      <c r="D185" s="24">
        <v>166.5</v>
      </c>
    </row>
    <row r="186" spans="1:4">
      <c r="A186" s="23" t="s">
        <v>3</v>
      </c>
      <c r="B186" s="23">
        <v>2001</v>
      </c>
      <c r="C186" s="23" t="s">
        <v>22</v>
      </c>
      <c r="D186" s="24">
        <v>166.8</v>
      </c>
    </row>
    <row r="187" spans="1:4">
      <c r="A187" s="23" t="s">
        <v>3</v>
      </c>
      <c r="B187" s="23">
        <v>2001</v>
      </c>
      <c r="C187" s="23" t="s">
        <v>23</v>
      </c>
      <c r="D187" s="24">
        <v>167.4</v>
      </c>
    </row>
    <row r="188" spans="1:4">
      <c r="A188" s="23" t="s">
        <v>3</v>
      </c>
      <c r="B188" s="23">
        <v>2001</v>
      </c>
      <c r="C188" s="23" t="s">
        <v>24</v>
      </c>
      <c r="D188" s="24">
        <v>167.5</v>
      </c>
    </row>
    <row r="189" spans="1:4">
      <c r="A189" s="23" t="s">
        <v>3</v>
      </c>
      <c r="B189" s="23">
        <v>2001</v>
      </c>
      <c r="C189" s="23" t="s">
        <v>25</v>
      </c>
      <c r="D189" s="24">
        <v>168.5</v>
      </c>
    </row>
    <row r="190" spans="1:4">
      <c r="A190" s="23" t="s">
        <v>3</v>
      </c>
      <c r="B190" s="23">
        <v>2001</v>
      </c>
      <c r="C190" s="23" t="s">
        <v>26</v>
      </c>
      <c r="D190" s="24">
        <v>168.6</v>
      </c>
    </row>
    <row r="191" spans="1:4">
      <c r="A191" s="23" t="s">
        <v>3</v>
      </c>
      <c r="B191" s="23">
        <v>2001</v>
      </c>
      <c r="C191" s="23" t="s">
        <v>27</v>
      </c>
      <c r="D191" s="24">
        <v>168.5</v>
      </c>
    </row>
    <row r="192" spans="1:4">
      <c r="A192" s="23" t="s">
        <v>3</v>
      </c>
      <c r="B192" s="23">
        <v>2001</v>
      </c>
      <c r="C192" s="23" t="s">
        <v>28</v>
      </c>
      <c r="D192" s="24">
        <v>168.9</v>
      </c>
    </row>
    <row r="193" spans="1:4">
      <c r="A193" s="23" t="s">
        <v>3</v>
      </c>
      <c r="B193" s="23">
        <v>2001</v>
      </c>
      <c r="C193" s="23" t="s">
        <v>29</v>
      </c>
      <c r="D193" s="24">
        <v>169</v>
      </c>
    </row>
    <row r="194" spans="1:4">
      <c r="A194" s="23" t="s">
        <v>3</v>
      </c>
      <c r="B194" s="23">
        <v>2002</v>
      </c>
      <c r="C194" s="23" t="s">
        <v>18</v>
      </c>
      <c r="D194" s="24">
        <v>169.7</v>
      </c>
    </row>
    <row r="195" spans="1:4">
      <c r="A195" s="23" t="s">
        <v>3</v>
      </c>
      <c r="B195" s="23">
        <v>2002</v>
      </c>
      <c r="C195" s="23" t="s">
        <v>19</v>
      </c>
      <c r="D195" s="24">
        <v>170.2</v>
      </c>
    </row>
    <row r="196" spans="1:4">
      <c r="A196" s="23" t="s">
        <v>3</v>
      </c>
      <c r="B196" s="23">
        <v>2002</v>
      </c>
      <c r="C196" s="23" t="s">
        <v>20</v>
      </c>
      <c r="D196" s="24">
        <v>170.3</v>
      </c>
    </row>
    <row r="197" spans="1:4">
      <c r="A197" s="23" t="s">
        <v>3</v>
      </c>
      <c r="B197" s="23">
        <v>2002</v>
      </c>
      <c r="C197" s="23" t="s">
        <v>21</v>
      </c>
      <c r="D197" s="24">
        <v>171.6</v>
      </c>
    </row>
    <row r="198" spans="1:4">
      <c r="A198" s="23" t="s">
        <v>3</v>
      </c>
      <c r="B198" s="23">
        <v>2002</v>
      </c>
      <c r="C198" s="23" t="s">
        <v>22</v>
      </c>
      <c r="D198" s="24">
        <v>171.4</v>
      </c>
    </row>
    <row r="199" spans="1:4">
      <c r="A199" s="23" t="s">
        <v>3</v>
      </c>
      <c r="B199" s="23">
        <v>2002</v>
      </c>
      <c r="C199" s="23" t="s">
        <v>23</v>
      </c>
      <c r="D199" s="24">
        <v>171.3</v>
      </c>
    </row>
    <row r="200" spans="1:4">
      <c r="A200" s="23" t="s">
        <v>3</v>
      </c>
      <c r="B200" s="23">
        <v>2002</v>
      </c>
      <c r="C200" s="23" t="s">
        <v>24</v>
      </c>
      <c r="D200" s="24">
        <v>171.3</v>
      </c>
    </row>
    <row r="201" spans="1:4">
      <c r="A201" s="23" t="s">
        <v>3</v>
      </c>
      <c r="B201" s="23">
        <v>2002</v>
      </c>
      <c r="C201" s="23" t="s">
        <v>25</v>
      </c>
      <c r="D201" s="24">
        <v>171.6</v>
      </c>
    </row>
    <row r="202" spans="1:4">
      <c r="A202" s="23" t="s">
        <v>3</v>
      </c>
      <c r="B202" s="23">
        <v>2002</v>
      </c>
      <c r="C202" s="23" t="s">
        <v>26</v>
      </c>
      <c r="D202" s="24">
        <v>171.7</v>
      </c>
    </row>
    <row r="203" spans="1:4">
      <c r="A203" s="23" t="s">
        <v>3</v>
      </c>
      <c r="B203" s="23">
        <v>2002</v>
      </c>
      <c r="C203" s="23" t="s">
        <v>27</v>
      </c>
      <c r="D203" s="24">
        <v>173.6</v>
      </c>
    </row>
    <row r="204" spans="1:4">
      <c r="A204" s="23" t="s">
        <v>3</v>
      </c>
      <c r="B204" s="23">
        <v>2002</v>
      </c>
      <c r="C204" s="23" t="s">
        <v>28</v>
      </c>
      <c r="D204" s="24">
        <v>174.2</v>
      </c>
    </row>
    <row r="205" spans="1:4">
      <c r="A205" s="23" t="s">
        <v>3</v>
      </c>
      <c r="B205" s="23">
        <v>2002</v>
      </c>
      <c r="C205" s="23" t="s">
        <v>29</v>
      </c>
      <c r="D205" s="24">
        <v>175.1</v>
      </c>
    </row>
    <row r="206" spans="1:4">
      <c r="A206" s="23" t="s">
        <v>3</v>
      </c>
      <c r="B206" s="23">
        <v>2003</v>
      </c>
      <c r="C206" s="23" t="s">
        <v>18</v>
      </c>
      <c r="D206" s="24">
        <v>175.6</v>
      </c>
    </row>
    <row r="207" spans="1:4">
      <c r="A207" s="23" t="s">
        <v>3</v>
      </c>
      <c r="B207" s="23">
        <v>2003</v>
      </c>
      <c r="C207" s="23" t="s">
        <v>19</v>
      </c>
      <c r="D207" s="24">
        <v>176</v>
      </c>
    </row>
    <row r="208" spans="1:4">
      <c r="A208" s="23" t="s">
        <v>3</v>
      </c>
      <c r="B208" s="23">
        <v>2003</v>
      </c>
      <c r="C208" s="23" t="s">
        <v>20</v>
      </c>
      <c r="D208" s="24">
        <v>175.8</v>
      </c>
    </row>
    <row r="209" spans="1:4">
      <c r="A209" s="23" t="s">
        <v>3</v>
      </c>
      <c r="B209" s="23">
        <v>2003</v>
      </c>
      <c r="C209" s="23" t="s">
        <v>21</v>
      </c>
      <c r="D209" s="24">
        <v>176.2</v>
      </c>
    </row>
    <row r="210" spans="1:4">
      <c r="A210" s="23" t="s">
        <v>3</v>
      </c>
      <c r="B210" s="23">
        <v>2003</v>
      </c>
      <c r="C210" s="23" t="s">
        <v>22</v>
      </c>
      <c r="D210" s="24">
        <v>176.3</v>
      </c>
    </row>
    <row r="211" spans="1:4">
      <c r="A211" s="23" t="s">
        <v>3</v>
      </c>
      <c r="B211" s="23">
        <v>2003</v>
      </c>
      <c r="C211" s="23" t="s">
        <v>23</v>
      </c>
      <c r="D211" s="24">
        <v>176.6</v>
      </c>
    </row>
    <row r="212" spans="1:4">
      <c r="A212" s="23" t="s">
        <v>3</v>
      </c>
      <c r="B212" s="23">
        <v>2003</v>
      </c>
      <c r="C212" s="23" t="s">
        <v>24</v>
      </c>
      <c r="D212" s="24">
        <v>176.8</v>
      </c>
    </row>
    <row r="213" spans="1:4">
      <c r="A213" s="23" t="s">
        <v>3</v>
      </c>
      <c r="B213" s="23">
        <v>2003</v>
      </c>
      <c r="C213" s="23" t="s">
        <v>25</v>
      </c>
      <c r="D213" s="24">
        <v>177.3</v>
      </c>
    </row>
    <row r="214" spans="1:4">
      <c r="A214" s="23" t="s">
        <v>3</v>
      </c>
      <c r="B214" s="23">
        <v>2003</v>
      </c>
      <c r="C214" s="23" t="s">
        <v>26</v>
      </c>
      <c r="D214" s="24">
        <v>177.8</v>
      </c>
    </row>
    <row r="215" spans="1:4">
      <c r="A215" s="23" t="s">
        <v>3</v>
      </c>
      <c r="B215" s="23">
        <v>2003</v>
      </c>
      <c r="C215" s="23" t="s">
        <v>27</v>
      </c>
      <c r="D215" s="24">
        <v>178.6</v>
      </c>
    </row>
    <row r="216" spans="1:4">
      <c r="A216" s="23" t="s">
        <v>3</v>
      </c>
      <c r="B216" s="23">
        <v>2003</v>
      </c>
      <c r="C216" s="23" t="s">
        <v>28</v>
      </c>
      <c r="D216" s="24">
        <v>178.5</v>
      </c>
    </row>
    <row r="217" spans="1:4">
      <c r="A217" s="23" t="s">
        <v>3</v>
      </c>
      <c r="B217" s="23">
        <v>2003</v>
      </c>
      <c r="C217" s="23" t="s">
        <v>29</v>
      </c>
      <c r="D217" s="24">
        <v>179.2</v>
      </c>
    </row>
    <row r="218" spans="1:4">
      <c r="A218" s="23" t="s">
        <v>3</v>
      </c>
      <c r="B218" s="23">
        <v>2004</v>
      </c>
      <c r="C218" s="23" t="s">
        <v>18</v>
      </c>
      <c r="D218" s="24">
        <v>179.5</v>
      </c>
    </row>
    <row r="219" spans="1:4">
      <c r="A219" s="23" t="s">
        <v>3</v>
      </c>
      <c r="B219" s="23">
        <v>2004</v>
      </c>
      <c r="C219" s="23" t="s">
        <v>19</v>
      </c>
      <c r="D219" s="24">
        <v>179.2</v>
      </c>
    </row>
    <row r="220" spans="1:4">
      <c r="A220" s="23" t="s">
        <v>3</v>
      </c>
      <c r="B220" s="23">
        <v>2004</v>
      </c>
      <c r="C220" s="23" t="s">
        <v>20</v>
      </c>
      <c r="D220" s="24">
        <v>180.3</v>
      </c>
    </row>
    <row r="221" spans="1:4">
      <c r="A221" s="23" t="s">
        <v>3</v>
      </c>
      <c r="B221" s="23">
        <v>2004</v>
      </c>
      <c r="C221" s="23" t="s">
        <v>21</v>
      </c>
      <c r="D221" s="24">
        <v>181.4</v>
      </c>
    </row>
    <row r="222" spans="1:4">
      <c r="A222" s="23" t="s">
        <v>3</v>
      </c>
      <c r="B222" s="23">
        <v>2004</v>
      </c>
      <c r="C222" s="23" t="s">
        <v>22</v>
      </c>
      <c r="D222" s="24">
        <v>181.8</v>
      </c>
    </row>
    <row r="223" spans="1:4">
      <c r="A223" s="23" t="s">
        <v>3</v>
      </c>
      <c r="B223" s="23">
        <v>2004</v>
      </c>
      <c r="C223" s="23" t="s">
        <v>23</v>
      </c>
      <c r="D223" s="24">
        <v>182.1</v>
      </c>
    </row>
    <row r="224" spans="1:4">
      <c r="A224" s="23" t="s">
        <v>3</v>
      </c>
      <c r="B224" s="23">
        <v>2004</v>
      </c>
      <c r="C224" s="23" t="s">
        <v>24</v>
      </c>
      <c r="D224" s="24">
        <v>182.1</v>
      </c>
    </row>
    <row r="225" spans="1:4">
      <c r="A225" s="23" t="s">
        <v>3</v>
      </c>
      <c r="B225" s="23">
        <v>2004</v>
      </c>
      <c r="C225" s="23" t="s">
        <v>25</v>
      </c>
      <c r="D225" s="24">
        <v>182.9</v>
      </c>
    </row>
    <row r="226" spans="1:4">
      <c r="A226" s="23" t="s">
        <v>3</v>
      </c>
      <c r="B226" s="23">
        <v>2004</v>
      </c>
      <c r="C226" s="23" t="s">
        <v>26</v>
      </c>
      <c r="D226" s="24">
        <v>183.1</v>
      </c>
    </row>
    <row r="227" spans="1:4">
      <c r="A227" s="23" t="s">
        <v>3</v>
      </c>
      <c r="B227" s="23">
        <v>2004</v>
      </c>
      <c r="C227" s="23" t="s">
        <v>27</v>
      </c>
      <c r="D227" s="24">
        <v>183.3</v>
      </c>
    </row>
    <row r="228" spans="1:4">
      <c r="A228" s="23" t="s">
        <v>3</v>
      </c>
      <c r="B228" s="23">
        <v>2004</v>
      </c>
      <c r="C228" s="23" t="s">
        <v>28</v>
      </c>
      <c r="D228" s="24">
        <v>183.3</v>
      </c>
    </row>
    <row r="229" spans="1:4">
      <c r="A229" s="23" t="s">
        <v>3</v>
      </c>
      <c r="B229" s="23">
        <v>2004</v>
      </c>
      <c r="C229" s="23" t="s">
        <v>29</v>
      </c>
      <c r="D229" s="24">
        <v>183.7</v>
      </c>
    </row>
    <row r="230" spans="1:4">
      <c r="A230" s="23" t="s">
        <v>3</v>
      </c>
      <c r="B230" s="23">
        <v>2005</v>
      </c>
      <c r="C230" s="23" t="s">
        <v>18</v>
      </c>
      <c r="D230" s="24">
        <v>184.3</v>
      </c>
    </row>
    <row r="231" spans="1:4">
      <c r="A231" s="23" t="s">
        <v>3</v>
      </c>
      <c r="B231" s="23">
        <v>2005</v>
      </c>
      <c r="C231" s="23" t="s">
        <v>19</v>
      </c>
      <c r="D231" s="24">
        <v>186</v>
      </c>
    </row>
    <row r="232" spans="1:4">
      <c r="A232" s="23" t="s">
        <v>3</v>
      </c>
      <c r="B232" s="23">
        <v>2005</v>
      </c>
      <c r="C232" s="23" t="s">
        <v>20</v>
      </c>
      <c r="D232" s="24">
        <v>186.1</v>
      </c>
    </row>
    <row r="233" spans="1:4">
      <c r="A233" s="23" t="s">
        <v>3</v>
      </c>
      <c r="B233" s="23">
        <v>2005</v>
      </c>
      <c r="C233" s="23" t="s">
        <v>21</v>
      </c>
      <c r="D233" s="24">
        <v>186.2</v>
      </c>
    </row>
    <row r="234" spans="1:4">
      <c r="A234" s="23" t="s">
        <v>3</v>
      </c>
      <c r="B234" s="23">
        <v>2005</v>
      </c>
      <c r="C234" s="23" t="s">
        <v>22</v>
      </c>
      <c r="D234" s="24">
        <v>186.7</v>
      </c>
    </row>
    <row r="235" spans="1:4">
      <c r="A235" s="23" t="s">
        <v>3</v>
      </c>
      <c r="B235" s="23">
        <v>2005</v>
      </c>
      <c r="C235" s="23" t="s">
        <v>23</v>
      </c>
      <c r="D235" s="24">
        <v>186.7</v>
      </c>
    </row>
    <row r="236" spans="1:4">
      <c r="A236" s="23" t="s">
        <v>3</v>
      </c>
      <c r="B236" s="23">
        <v>2005</v>
      </c>
      <c r="C236" s="23" t="s">
        <v>24</v>
      </c>
      <c r="D236" s="24">
        <v>186.9</v>
      </c>
    </row>
    <row r="237" spans="1:4">
      <c r="A237" s="23" t="s">
        <v>3</v>
      </c>
      <c r="B237" s="23">
        <v>2005</v>
      </c>
      <c r="C237" s="23" t="s">
        <v>25</v>
      </c>
      <c r="D237" s="24">
        <v>187</v>
      </c>
    </row>
    <row r="238" spans="1:4">
      <c r="A238" s="23" t="s">
        <v>3</v>
      </c>
      <c r="B238" s="23">
        <v>2005</v>
      </c>
      <c r="C238" s="23" t="s">
        <v>26</v>
      </c>
      <c r="D238" s="24">
        <v>187.2</v>
      </c>
    </row>
    <row r="239" spans="1:4">
      <c r="A239" s="23" t="s">
        <v>3</v>
      </c>
      <c r="B239" s="23">
        <v>2005</v>
      </c>
      <c r="C239" s="23" t="s">
        <v>27</v>
      </c>
      <c r="D239" s="24">
        <v>188</v>
      </c>
    </row>
    <row r="240" spans="1:4">
      <c r="A240" s="23" t="s">
        <v>3</v>
      </c>
      <c r="B240" s="23">
        <v>2005</v>
      </c>
      <c r="C240" s="23" t="s">
        <v>28</v>
      </c>
      <c r="D240" s="24">
        <v>188.2</v>
      </c>
    </row>
    <row r="241" spans="1:4">
      <c r="A241" s="23" t="s">
        <v>3</v>
      </c>
      <c r="B241" s="23">
        <v>2005</v>
      </c>
      <c r="C241" s="23" t="s">
        <v>29</v>
      </c>
      <c r="D241" s="24">
        <v>188.3</v>
      </c>
    </row>
    <row r="242" spans="1:4">
      <c r="A242" s="23" t="s">
        <v>3</v>
      </c>
      <c r="B242" s="23">
        <v>2006</v>
      </c>
      <c r="C242" s="23" t="s">
        <v>18</v>
      </c>
      <c r="D242" s="24">
        <v>188.1</v>
      </c>
    </row>
    <row r="243" spans="1:4">
      <c r="A243" s="23" t="s">
        <v>3</v>
      </c>
      <c r="B243" s="23">
        <v>2006</v>
      </c>
      <c r="C243" s="23" t="s">
        <v>19</v>
      </c>
      <c r="D243" s="24">
        <v>190.4</v>
      </c>
    </row>
    <row r="244" spans="1:4">
      <c r="A244" s="23" t="s">
        <v>3</v>
      </c>
      <c r="B244" s="23">
        <v>2006</v>
      </c>
      <c r="C244" s="23" t="s">
        <v>20</v>
      </c>
      <c r="D244" s="24">
        <v>191.1</v>
      </c>
    </row>
    <row r="245" spans="1:4">
      <c r="A245" s="23" t="s">
        <v>3</v>
      </c>
      <c r="B245" s="23">
        <v>2006</v>
      </c>
      <c r="C245" s="23" t="s">
        <v>21</v>
      </c>
      <c r="D245" s="24">
        <v>191.2</v>
      </c>
    </row>
    <row r="246" spans="1:4">
      <c r="A246" s="23" t="s">
        <v>3</v>
      </c>
      <c r="B246" s="23">
        <v>2006</v>
      </c>
      <c r="C246" s="23" t="s">
        <v>22</v>
      </c>
      <c r="D246" s="24">
        <v>191.4</v>
      </c>
    </row>
    <row r="247" spans="1:4">
      <c r="A247" s="23" t="s">
        <v>3</v>
      </c>
      <c r="B247" s="23">
        <v>2006</v>
      </c>
      <c r="C247" s="23" t="s">
        <v>23</v>
      </c>
      <c r="D247" s="24">
        <v>191.4</v>
      </c>
    </row>
    <row r="248" spans="1:4">
      <c r="A248" s="23" t="s">
        <v>3</v>
      </c>
      <c r="B248" s="23">
        <v>2006</v>
      </c>
      <c r="C248" s="23" t="s">
        <v>24</v>
      </c>
      <c r="D248" s="24">
        <v>192.3</v>
      </c>
    </row>
    <row r="249" spans="1:4">
      <c r="A249" s="23" t="s">
        <v>3</v>
      </c>
      <c r="B249" s="23">
        <v>2006</v>
      </c>
      <c r="C249" s="23" t="s">
        <v>25</v>
      </c>
      <c r="D249" s="24">
        <v>193.3</v>
      </c>
    </row>
    <row r="250" spans="1:4">
      <c r="A250" s="23" t="s">
        <v>3</v>
      </c>
      <c r="B250" s="23">
        <v>2006</v>
      </c>
      <c r="C250" s="23" t="s">
        <v>26</v>
      </c>
      <c r="D250" s="24">
        <v>194.2</v>
      </c>
    </row>
    <row r="251" spans="1:4">
      <c r="A251" s="23" t="s">
        <v>3</v>
      </c>
      <c r="B251" s="23">
        <v>2006</v>
      </c>
      <c r="C251" s="23" t="s">
        <v>27</v>
      </c>
      <c r="D251" s="24">
        <v>194.2</v>
      </c>
    </row>
    <row r="252" spans="1:4">
      <c r="A252" s="23" t="s">
        <v>3</v>
      </c>
      <c r="B252" s="23">
        <v>2006</v>
      </c>
      <c r="C252" s="23" t="s">
        <v>28</v>
      </c>
      <c r="D252" s="24">
        <v>194.1</v>
      </c>
    </row>
    <row r="253" spans="1:4">
      <c r="A253" s="23" t="s">
        <v>3</v>
      </c>
      <c r="B253" s="23">
        <v>2006</v>
      </c>
      <c r="C253" s="23" t="s">
        <v>29</v>
      </c>
      <c r="D253" s="24">
        <v>194.2</v>
      </c>
    </row>
    <row r="254" spans="1:4">
      <c r="A254" s="23" t="s">
        <v>3</v>
      </c>
      <c r="B254" s="23">
        <v>2007</v>
      </c>
      <c r="C254" s="23" t="s">
        <v>18</v>
      </c>
      <c r="D254" s="25">
        <v>195.01300000000001</v>
      </c>
    </row>
    <row r="255" spans="1:4">
      <c r="A255" s="23" t="s">
        <v>3</v>
      </c>
      <c r="B255" s="23">
        <v>2007</v>
      </c>
      <c r="C255" s="23" t="s">
        <v>19</v>
      </c>
      <c r="D255" s="25">
        <v>195.667</v>
      </c>
    </row>
    <row r="256" spans="1:4">
      <c r="A256" s="23" t="s">
        <v>3</v>
      </c>
      <c r="B256" s="23">
        <v>2007</v>
      </c>
      <c r="C256" s="23" t="s">
        <v>20</v>
      </c>
      <c r="D256" s="25">
        <v>196.56100000000001</v>
      </c>
    </row>
    <row r="257" spans="1:4">
      <c r="A257" s="23" t="s">
        <v>3</v>
      </c>
      <c r="B257" s="23">
        <v>2007</v>
      </c>
      <c r="C257" s="23" t="s">
        <v>21</v>
      </c>
      <c r="D257" s="25">
        <v>196.74100000000001</v>
      </c>
    </row>
    <row r="258" spans="1:4">
      <c r="A258" s="23" t="s">
        <v>3</v>
      </c>
      <c r="B258" s="23">
        <v>2007</v>
      </c>
      <c r="C258" s="23" t="s">
        <v>22</v>
      </c>
      <c r="D258" s="25">
        <v>196.96</v>
      </c>
    </row>
    <row r="259" spans="1:4">
      <c r="A259" s="23" t="s">
        <v>3</v>
      </c>
      <c r="B259" s="23">
        <v>2007</v>
      </c>
      <c r="C259" s="23" t="s">
        <v>23</v>
      </c>
      <c r="D259" s="25">
        <v>197.12700000000001</v>
      </c>
    </row>
    <row r="260" spans="1:4">
      <c r="A260" s="23" t="s">
        <v>3</v>
      </c>
      <c r="B260" s="23">
        <v>2007</v>
      </c>
      <c r="C260" s="23" t="s">
        <v>24</v>
      </c>
      <c r="D260" s="25">
        <v>197.38800000000001</v>
      </c>
    </row>
    <row r="261" spans="1:4">
      <c r="A261" s="23" t="s">
        <v>3</v>
      </c>
      <c r="B261" s="23">
        <v>2007</v>
      </c>
      <c r="C261" s="23" t="s">
        <v>25</v>
      </c>
      <c r="D261" s="25">
        <v>197.613</v>
      </c>
    </row>
    <row r="262" spans="1:4">
      <c r="A262" s="23" t="s">
        <v>3</v>
      </c>
      <c r="B262" s="23">
        <v>2007</v>
      </c>
      <c r="C262" s="23" t="s">
        <v>26</v>
      </c>
      <c r="D262" s="25">
        <v>197.702</v>
      </c>
    </row>
    <row r="263" spans="1:4">
      <c r="A263" s="23" t="s">
        <v>3</v>
      </c>
      <c r="B263" s="23">
        <v>2007</v>
      </c>
      <c r="C263" s="23" t="s">
        <v>27</v>
      </c>
      <c r="D263" s="25">
        <v>198.43199999999999</v>
      </c>
    </row>
    <row r="264" spans="1:4">
      <c r="A264" s="23" t="s">
        <v>3</v>
      </c>
      <c r="B264" s="23">
        <v>2007</v>
      </c>
      <c r="C264" s="23" t="s">
        <v>28</v>
      </c>
      <c r="D264" s="25">
        <v>199.45400000000001</v>
      </c>
    </row>
    <row r="265" spans="1:4">
      <c r="A265" s="23" t="s">
        <v>3</v>
      </c>
      <c r="B265" s="23">
        <v>2007</v>
      </c>
      <c r="C265" s="23" t="s">
        <v>29</v>
      </c>
      <c r="D265" s="25">
        <v>200.31200000000001</v>
      </c>
    </row>
    <row r="266" spans="1:4">
      <c r="A266" s="23" t="s">
        <v>3</v>
      </c>
      <c r="B266" s="23">
        <v>2008</v>
      </c>
      <c r="C266" s="23" t="s">
        <v>18</v>
      </c>
      <c r="D266" s="25">
        <v>200.94399999999999</v>
      </c>
    </row>
    <row r="267" spans="1:4">
      <c r="A267" s="23" t="s">
        <v>3</v>
      </c>
      <c r="B267" s="23">
        <v>2008</v>
      </c>
      <c r="C267" s="23" t="s">
        <v>19</v>
      </c>
      <c r="D267" s="25">
        <v>202.63399999999999</v>
      </c>
    </row>
    <row r="268" spans="1:4">
      <c r="A268" s="23" t="s">
        <v>3</v>
      </c>
      <c r="B268" s="23">
        <v>2008</v>
      </c>
      <c r="C268" s="23" t="s">
        <v>20</v>
      </c>
      <c r="D268" s="25">
        <v>202.67</v>
      </c>
    </row>
    <row r="269" spans="1:4">
      <c r="A269" s="23" t="s">
        <v>3</v>
      </c>
      <c r="B269" s="23">
        <v>2008</v>
      </c>
      <c r="C269" s="23" t="s">
        <v>21</v>
      </c>
      <c r="D269" s="25">
        <v>203.50700000000001</v>
      </c>
    </row>
    <row r="270" spans="1:4">
      <c r="A270" s="23" t="s">
        <v>3</v>
      </c>
      <c r="B270" s="23">
        <v>2008</v>
      </c>
      <c r="C270" s="23" t="s">
        <v>22</v>
      </c>
      <c r="D270" s="25">
        <v>204.70599999999999</v>
      </c>
    </row>
    <row r="271" spans="1:4">
      <c r="A271" s="23" t="s">
        <v>3</v>
      </c>
      <c r="B271" s="23">
        <v>2008</v>
      </c>
      <c r="C271" s="23" t="s">
        <v>23</v>
      </c>
      <c r="D271" s="25">
        <v>205.904</v>
      </c>
    </row>
    <row r="272" spans="1:4">
      <c r="A272" s="23" t="s">
        <v>3</v>
      </c>
      <c r="B272" s="23">
        <v>2008</v>
      </c>
      <c r="C272" s="23" t="s">
        <v>24</v>
      </c>
      <c r="D272" s="25">
        <v>207.626</v>
      </c>
    </row>
    <row r="273" spans="1:4">
      <c r="A273" s="23" t="s">
        <v>3</v>
      </c>
      <c r="B273" s="23">
        <v>2008</v>
      </c>
      <c r="C273" s="23" t="s">
        <v>25</v>
      </c>
      <c r="D273" s="25">
        <v>207.17099999999999</v>
      </c>
    </row>
    <row r="274" spans="1:4">
      <c r="A274" s="23" t="s">
        <v>3</v>
      </c>
      <c r="B274" s="23">
        <v>2008</v>
      </c>
      <c r="C274" s="23" t="s">
        <v>26</v>
      </c>
      <c r="D274" s="25">
        <v>207.25899999999999</v>
      </c>
    </row>
    <row r="275" spans="1:4">
      <c r="A275" s="23" t="s">
        <v>3</v>
      </c>
      <c r="B275" s="23">
        <v>2008</v>
      </c>
      <c r="C275" s="23" t="s">
        <v>27</v>
      </c>
      <c r="D275" s="25">
        <v>207.78800000000001</v>
      </c>
    </row>
    <row r="276" spans="1:4">
      <c r="A276" s="23" t="s">
        <v>3</v>
      </c>
      <c r="B276" s="23">
        <v>2008</v>
      </c>
      <c r="C276" s="23" t="s">
        <v>28</v>
      </c>
      <c r="D276" s="25">
        <v>207.851</v>
      </c>
    </row>
    <row r="277" spans="1:4">
      <c r="A277" s="23" t="s">
        <v>3</v>
      </c>
      <c r="B277" s="23">
        <v>2008</v>
      </c>
      <c r="C277" s="23" t="s">
        <v>29</v>
      </c>
      <c r="D277" s="25">
        <v>207.85</v>
      </c>
    </row>
    <row r="278" spans="1:4">
      <c r="A278" s="23" t="s">
        <v>3</v>
      </c>
      <c r="B278" s="23">
        <v>2009</v>
      </c>
      <c r="C278" s="23" t="s">
        <v>18</v>
      </c>
      <c r="D278" s="25">
        <v>208.59</v>
      </c>
    </row>
    <row r="279" spans="1:4">
      <c r="A279" s="23" t="s">
        <v>3</v>
      </c>
      <c r="B279" s="23">
        <v>2009</v>
      </c>
      <c r="C279" s="23" t="s">
        <v>19</v>
      </c>
      <c r="D279" s="25">
        <v>208.75200000000001</v>
      </c>
    </row>
    <row r="280" spans="1:4">
      <c r="A280" s="23" t="s">
        <v>3</v>
      </c>
      <c r="B280" s="23">
        <v>2009</v>
      </c>
      <c r="C280" s="23" t="s">
        <v>20</v>
      </c>
      <c r="D280" s="25">
        <v>208.941</v>
      </c>
    </row>
    <row r="281" spans="1:4">
      <c r="A281" s="23" t="s">
        <v>3</v>
      </c>
      <c r="B281" s="23">
        <v>2009</v>
      </c>
      <c r="C281" s="23" t="s">
        <v>21</v>
      </c>
      <c r="D281" s="25">
        <v>209.08099999999999</v>
      </c>
    </row>
    <row r="282" spans="1:4">
      <c r="A282" s="23" t="s">
        <v>3</v>
      </c>
      <c r="B282" s="23">
        <v>2009</v>
      </c>
      <c r="C282" s="23" t="s">
        <v>22</v>
      </c>
      <c r="D282" s="25">
        <v>209.02099999999999</v>
      </c>
    </row>
    <row r="283" spans="1:4">
      <c r="A283" s="23" t="s">
        <v>3</v>
      </c>
      <c r="B283" s="23">
        <v>2009</v>
      </c>
      <c r="C283" s="23" t="s">
        <v>23</v>
      </c>
      <c r="D283" s="25">
        <v>209.62799999999999</v>
      </c>
    </row>
    <row r="284" spans="1:4">
      <c r="A284" s="23" t="s">
        <v>3</v>
      </c>
      <c r="B284" s="23">
        <v>2009</v>
      </c>
      <c r="C284" s="23" t="s">
        <v>24</v>
      </c>
      <c r="D284" s="25">
        <v>209.727</v>
      </c>
    </row>
    <row r="285" spans="1:4">
      <c r="A285" s="23" t="s">
        <v>3</v>
      </c>
      <c r="B285" s="23">
        <v>2009</v>
      </c>
      <c r="C285" s="23" t="s">
        <v>25</v>
      </c>
      <c r="D285" s="25">
        <v>209.87</v>
      </c>
    </row>
    <row r="286" spans="1:4">
      <c r="A286" s="23" t="s">
        <v>3</v>
      </c>
      <c r="B286" s="23">
        <v>2009</v>
      </c>
      <c r="C286" s="23" t="s">
        <v>26</v>
      </c>
      <c r="D286" s="25">
        <v>209.86600000000001</v>
      </c>
    </row>
    <row r="287" spans="1:4">
      <c r="A287" s="23" t="s">
        <v>3</v>
      </c>
      <c r="B287" s="23">
        <v>2009</v>
      </c>
      <c r="C287" s="23" t="s">
        <v>27</v>
      </c>
      <c r="D287" s="25">
        <v>210.67599999999999</v>
      </c>
    </row>
    <row r="288" spans="1:4">
      <c r="A288" s="23" t="s">
        <v>3</v>
      </c>
      <c r="B288" s="23">
        <v>2009</v>
      </c>
      <c r="C288" s="23" t="s">
        <v>28</v>
      </c>
      <c r="D288" s="25">
        <v>211.66800000000001</v>
      </c>
    </row>
    <row r="289" spans="1:4">
      <c r="A289" s="23" t="s">
        <v>3</v>
      </c>
      <c r="B289" s="23">
        <v>2009</v>
      </c>
      <c r="C289" s="23" t="s">
        <v>29</v>
      </c>
      <c r="D289" s="25">
        <v>211.524</v>
      </c>
    </row>
    <row r="290" spans="1:4">
      <c r="A290" s="23" t="s">
        <v>3</v>
      </c>
      <c r="B290" s="23">
        <v>2010</v>
      </c>
      <c r="C290" s="23" t="s">
        <v>18</v>
      </c>
      <c r="D290" s="25">
        <v>212.02699999999999</v>
      </c>
    </row>
    <row r="291" spans="1:4">
      <c r="A291" s="23" t="s">
        <v>3</v>
      </c>
      <c r="B291" s="23">
        <v>2010</v>
      </c>
      <c r="C291" s="23" t="s">
        <v>19</v>
      </c>
      <c r="D291" s="25">
        <v>213.566</v>
      </c>
    </row>
    <row r="292" spans="1:4">
      <c r="A292" s="23" t="s">
        <v>3</v>
      </c>
      <c r="B292" s="23">
        <v>2010</v>
      </c>
      <c r="C292" s="23" t="s">
        <v>20</v>
      </c>
      <c r="D292" s="25">
        <v>214.10900000000001</v>
      </c>
    </row>
    <row r="293" spans="1:4">
      <c r="A293" s="23" t="s">
        <v>3</v>
      </c>
      <c r="B293" s="23">
        <v>2010</v>
      </c>
      <c r="C293" s="23" t="s">
        <v>21</v>
      </c>
      <c r="D293" s="25">
        <v>214.203</v>
      </c>
    </row>
    <row r="294" spans="1:4">
      <c r="A294" s="23" t="s">
        <v>3</v>
      </c>
      <c r="B294" s="23">
        <v>2010</v>
      </c>
      <c r="C294" s="23" t="s">
        <v>22</v>
      </c>
      <c r="D294" s="25">
        <v>213.703</v>
      </c>
    </row>
    <row r="295" spans="1:4">
      <c r="A295" s="23" t="s">
        <v>3</v>
      </c>
      <c r="B295" s="23">
        <v>2010</v>
      </c>
      <c r="C295" s="23" t="s">
        <v>23</v>
      </c>
      <c r="D295" s="25">
        <v>213.88</v>
      </c>
    </row>
    <row r="296" spans="1:4">
      <c r="A296" s="23" t="s">
        <v>3</v>
      </c>
      <c r="B296" s="23">
        <v>2010</v>
      </c>
      <c r="C296" s="23" t="s">
        <v>24</v>
      </c>
      <c r="D296" s="25">
        <v>214.315</v>
      </c>
    </row>
    <row r="297" spans="1:4">
      <c r="A297" s="23" t="s">
        <v>3</v>
      </c>
      <c r="B297" s="23">
        <v>2010</v>
      </c>
      <c r="C297" s="23" t="s">
        <v>25</v>
      </c>
      <c r="D297" s="25">
        <v>215.023</v>
      </c>
    </row>
    <row r="298" spans="1:4">
      <c r="A298" s="23" t="s">
        <v>3</v>
      </c>
      <c r="B298" s="23">
        <v>2010</v>
      </c>
      <c r="C298" s="23" t="s">
        <v>26</v>
      </c>
      <c r="D298" s="25">
        <v>215.36500000000001</v>
      </c>
    </row>
    <row r="299" spans="1:4">
      <c r="A299" s="23" t="s">
        <v>3</v>
      </c>
      <c r="B299" s="23">
        <v>2010</v>
      </c>
      <c r="C299" s="23" t="s">
        <v>27</v>
      </c>
      <c r="D299" s="25">
        <v>215.32599999999999</v>
      </c>
    </row>
    <row r="300" spans="1:4">
      <c r="A300" s="23" t="s">
        <v>3</v>
      </c>
      <c r="B300" s="23">
        <v>2010</v>
      </c>
      <c r="C300" s="23" t="s">
        <v>28</v>
      </c>
      <c r="D300" s="25">
        <v>215.49600000000001</v>
      </c>
    </row>
    <row r="301" spans="1:4">
      <c r="A301" s="23" t="s">
        <v>3</v>
      </c>
      <c r="B301" s="23">
        <v>2010</v>
      </c>
      <c r="C301" s="23" t="s">
        <v>29</v>
      </c>
      <c r="D301" s="25">
        <v>215.42699999999999</v>
      </c>
    </row>
    <row r="302" spans="1:4">
      <c r="A302" s="23" t="s">
        <v>3</v>
      </c>
      <c r="B302" s="23">
        <v>2011</v>
      </c>
      <c r="C302" s="23" t="s">
        <v>18</v>
      </c>
      <c r="D302" s="25">
        <v>216.45</v>
      </c>
    </row>
    <row r="303" spans="1:4">
      <c r="A303" s="23" t="s">
        <v>3</v>
      </c>
      <c r="B303" s="23">
        <v>2011</v>
      </c>
      <c r="C303" s="23" t="s">
        <v>19</v>
      </c>
      <c r="D303" s="25">
        <v>217.57400000000001</v>
      </c>
    </row>
    <row r="304" spans="1:4">
      <c r="A304" s="23" t="s">
        <v>3</v>
      </c>
      <c r="B304" s="23">
        <v>2011</v>
      </c>
      <c r="C304" s="23" t="s">
        <v>20</v>
      </c>
      <c r="D304" s="25">
        <v>216.964</v>
      </c>
    </row>
    <row r="305" spans="1:4">
      <c r="A305" s="23" t="s">
        <v>3</v>
      </c>
      <c r="B305" s="23">
        <v>2011</v>
      </c>
      <c r="C305" s="23" t="s">
        <v>21</v>
      </c>
      <c r="D305" s="25">
        <v>217.22900000000001</v>
      </c>
    </row>
    <row r="306" spans="1:4">
      <c r="A306" s="23" t="s">
        <v>3</v>
      </c>
      <c r="B306" s="23">
        <v>2011</v>
      </c>
      <c r="C306" s="23" t="s">
        <v>22</v>
      </c>
      <c r="D306" s="25">
        <v>217.35900000000001</v>
      </c>
    </row>
    <row r="307" spans="1:4">
      <c r="A307" s="23" t="s">
        <v>3</v>
      </c>
      <c r="B307" s="23">
        <v>2011</v>
      </c>
      <c r="C307" s="23" t="s">
        <v>23</v>
      </c>
      <c r="D307" s="25">
        <v>217.702</v>
      </c>
    </row>
    <row r="308" spans="1:4">
      <c r="A308" s="23" t="s">
        <v>3</v>
      </c>
      <c r="B308" s="23">
        <v>2011</v>
      </c>
      <c r="C308" s="23" t="s">
        <v>24</v>
      </c>
      <c r="D308" s="25">
        <v>217.934</v>
      </c>
    </row>
    <row r="309" spans="1:4">
      <c r="A309" s="23" t="s">
        <v>3</v>
      </c>
      <c r="B309" s="23">
        <v>2011</v>
      </c>
      <c r="C309" s="23" t="s">
        <v>25</v>
      </c>
      <c r="D309" s="25">
        <v>217.303</v>
      </c>
    </row>
    <row r="310" spans="1:4">
      <c r="A310" s="23" t="s">
        <v>3</v>
      </c>
      <c r="B310" s="23">
        <v>2011</v>
      </c>
      <c r="C310" s="23" t="s">
        <v>26</v>
      </c>
      <c r="D310" s="25">
        <v>217.184</v>
      </c>
    </row>
    <row r="311" spans="1:4">
      <c r="A311" s="23" t="s">
        <v>3</v>
      </c>
      <c r="B311" s="23">
        <v>2011</v>
      </c>
      <c r="C311" s="23" t="s">
        <v>27</v>
      </c>
      <c r="D311" s="25">
        <v>217.49100000000001</v>
      </c>
    </row>
    <row r="312" spans="1:4">
      <c r="A312" s="23" t="s">
        <v>3</v>
      </c>
      <c r="B312" s="23">
        <v>2011</v>
      </c>
      <c r="C312" s="23" t="s">
        <v>28</v>
      </c>
      <c r="D312" s="25">
        <v>217.809</v>
      </c>
    </row>
    <row r="313" spans="1:4">
      <c r="A313" s="23" t="s">
        <v>3</v>
      </c>
      <c r="B313" s="23">
        <v>2011</v>
      </c>
      <c r="C313" s="23" t="s">
        <v>29</v>
      </c>
      <c r="D313" s="25">
        <v>218.22300000000001</v>
      </c>
    </row>
    <row r="314" spans="1:4">
      <c r="A314" s="23" t="s">
        <v>3</v>
      </c>
      <c r="B314" s="23">
        <v>2012</v>
      </c>
      <c r="C314" s="23" t="s">
        <v>18</v>
      </c>
      <c r="D314" s="25">
        <v>218.44399999999999</v>
      </c>
    </row>
    <row r="315" spans="1:4">
      <c r="A315" s="23" t="s">
        <v>3</v>
      </c>
      <c r="B315" s="23">
        <v>2012</v>
      </c>
      <c r="C315" s="23" t="s">
        <v>19</v>
      </c>
      <c r="D315" s="25">
        <v>219.023</v>
      </c>
    </row>
    <row r="316" spans="1:4">
      <c r="A316" s="23" t="s">
        <v>3</v>
      </c>
      <c r="B316" s="23">
        <v>2012</v>
      </c>
      <c r="C316" s="23" t="s">
        <v>20</v>
      </c>
      <c r="D316" s="25">
        <v>219.28700000000001</v>
      </c>
    </row>
    <row r="317" spans="1:4">
      <c r="A317" s="23" t="s">
        <v>3</v>
      </c>
      <c r="B317" s="23">
        <v>2012</v>
      </c>
      <c r="C317" s="23" t="s">
        <v>21</v>
      </c>
      <c r="D317" s="25">
        <v>219.29499999999999</v>
      </c>
    </row>
    <row r="318" spans="1:4">
      <c r="A318" s="23" t="s">
        <v>3</v>
      </c>
      <c r="B318" s="23">
        <v>2012</v>
      </c>
      <c r="C318" s="23" t="s">
        <v>22</v>
      </c>
      <c r="D318" s="25">
        <v>219.65299999999999</v>
      </c>
    </row>
    <row r="319" spans="1:4">
      <c r="A319" s="23" t="s">
        <v>3</v>
      </c>
      <c r="B319" s="23">
        <v>2012</v>
      </c>
      <c r="C319" s="23" t="s">
        <v>23</v>
      </c>
      <c r="D319" s="25">
        <v>219.523</v>
      </c>
    </row>
    <row r="320" spans="1:4">
      <c r="A320" s="23" t="s">
        <v>3</v>
      </c>
      <c r="B320" s="23">
        <v>2012</v>
      </c>
      <c r="C320" s="23" t="s">
        <v>24</v>
      </c>
      <c r="D320" s="25">
        <v>219.61699999999999</v>
      </c>
    </row>
    <row r="321" spans="1:4">
      <c r="A321" s="23" t="s">
        <v>3</v>
      </c>
      <c r="B321" s="23">
        <v>2012</v>
      </c>
      <c r="C321" s="23" t="s">
        <v>25</v>
      </c>
      <c r="D321" s="25">
        <v>220.20599999999999</v>
      </c>
    </row>
    <row r="322" spans="1:4">
      <c r="A322" s="23" t="s">
        <v>3</v>
      </c>
      <c r="B322" s="23">
        <v>2012</v>
      </c>
      <c r="C322" s="23" t="s">
        <v>26</v>
      </c>
      <c r="D322" s="25">
        <v>220.03</v>
      </c>
    </row>
    <row r="323" spans="1:4">
      <c r="A323" s="23" t="s">
        <v>3</v>
      </c>
      <c r="B323" s="23">
        <v>2012</v>
      </c>
      <c r="C323" s="23" t="s">
        <v>27</v>
      </c>
      <c r="D323" s="25">
        <v>220.17099999999999</v>
      </c>
    </row>
    <row r="324" spans="1:4">
      <c r="A324" s="23" t="s">
        <v>3</v>
      </c>
      <c r="B324" s="23">
        <v>2012</v>
      </c>
      <c r="C324" s="23" t="s">
        <v>28</v>
      </c>
      <c r="D324" s="25">
        <v>220.02199999999999</v>
      </c>
    </row>
    <row r="325" spans="1:4">
      <c r="A325" s="23" t="s">
        <v>3</v>
      </c>
      <c r="B325" s="23">
        <v>2012</v>
      </c>
      <c r="C325" s="23" t="s">
        <v>29</v>
      </c>
      <c r="D325" s="25">
        <v>220.029</v>
      </c>
    </row>
    <row r="326" spans="1:4">
      <c r="A326" s="23" t="s">
        <v>3</v>
      </c>
      <c r="B326" s="23">
        <v>2013</v>
      </c>
      <c r="C326" s="23" t="s">
        <v>18</v>
      </c>
      <c r="D326" s="25">
        <v>221.35400000000001</v>
      </c>
    </row>
    <row r="327" spans="1:4">
      <c r="A327" s="23" t="s">
        <v>3</v>
      </c>
      <c r="B327" s="23">
        <v>2013</v>
      </c>
      <c r="C327" s="23" t="s">
        <v>19</v>
      </c>
      <c r="D327" s="25">
        <v>222.14699999999999</v>
      </c>
    </row>
    <row r="328" spans="1:4">
      <c r="A328" s="23" t="s">
        <v>3</v>
      </c>
      <c r="B328" s="23">
        <v>2013</v>
      </c>
      <c r="C328" s="23" t="s">
        <v>20</v>
      </c>
      <c r="D328" s="25">
        <v>222.72200000000001</v>
      </c>
    </row>
    <row r="329" spans="1:4">
      <c r="A329" s="23" t="s">
        <v>3</v>
      </c>
      <c r="B329" s="23">
        <v>2013</v>
      </c>
      <c r="C329" s="23" t="s">
        <v>21</v>
      </c>
      <c r="D329" s="25">
        <v>222.666</v>
      </c>
    </row>
    <row r="330" spans="1:4">
      <c r="A330" s="23" t="s">
        <v>3</v>
      </c>
      <c r="B330" s="23">
        <v>2013</v>
      </c>
      <c r="C330" s="23" t="s">
        <v>22</v>
      </c>
      <c r="D330" s="25">
        <v>222.518</v>
      </c>
    </row>
    <row r="331" spans="1:4">
      <c r="A331" s="23" t="s">
        <v>3</v>
      </c>
      <c r="B331" s="23">
        <v>2013</v>
      </c>
      <c r="C331" s="23" t="s">
        <v>23</v>
      </c>
      <c r="D331" s="25">
        <v>223.298</v>
      </c>
    </row>
    <row r="332" spans="1:4">
      <c r="A332" s="23" t="s">
        <v>3</v>
      </c>
      <c r="B332" s="23">
        <v>2013</v>
      </c>
      <c r="C332" s="23" t="s">
        <v>24</v>
      </c>
      <c r="D332" s="25">
        <v>223.40799999999999</v>
      </c>
    </row>
    <row r="333" spans="1:4">
      <c r="A333" s="23" t="s">
        <v>3</v>
      </c>
      <c r="B333" s="23">
        <v>2013</v>
      </c>
      <c r="C333" s="23" t="s">
        <v>25</v>
      </c>
      <c r="D333" s="25">
        <v>223.61</v>
      </c>
    </row>
    <row r="334" spans="1:4">
      <c r="A334" s="23" t="s">
        <v>3</v>
      </c>
      <c r="B334" s="23">
        <v>2013</v>
      </c>
      <c r="C334" s="23" t="s">
        <v>26</v>
      </c>
      <c r="D334" s="25">
        <v>224.453</v>
      </c>
    </row>
    <row r="335" spans="1:4">
      <c r="A335" s="23" t="s">
        <v>3</v>
      </c>
      <c r="B335" s="23">
        <v>2013</v>
      </c>
      <c r="C335" s="23" t="s">
        <v>27</v>
      </c>
      <c r="D335" s="25">
        <v>224.595</v>
      </c>
    </row>
    <row r="336" spans="1:4">
      <c r="A336" s="23" t="s">
        <v>3</v>
      </c>
      <c r="B336" s="23">
        <v>2013</v>
      </c>
      <c r="C336" s="23" t="s">
        <v>28</v>
      </c>
      <c r="D336" s="25">
        <v>224.75</v>
      </c>
    </row>
    <row r="337" spans="1:4">
      <c r="A337" s="23" t="s">
        <v>3</v>
      </c>
      <c r="B337" s="23">
        <v>2013</v>
      </c>
      <c r="C337" s="23" t="s">
        <v>29</v>
      </c>
      <c r="D337" s="25">
        <v>224.58</v>
      </c>
    </row>
    <row r="338" spans="1:4">
      <c r="A338" s="23" t="s">
        <v>3</v>
      </c>
      <c r="B338" s="23">
        <v>2014</v>
      </c>
      <c r="C338" s="23" t="s">
        <v>18</v>
      </c>
      <c r="D338" s="25">
        <v>225.03399999999999</v>
      </c>
    </row>
    <row r="339" spans="1:4">
      <c r="A339" s="23" t="s">
        <v>3</v>
      </c>
      <c r="B339" s="23">
        <v>2014</v>
      </c>
      <c r="C339" s="23" t="s">
        <v>19</v>
      </c>
      <c r="D339" s="25">
        <v>225.215</v>
      </c>
    </row>
    <row r="340" spans="1:4">
      <c r="A340" s="23" t="s">
        <v>3</v>
      </c>
      <c r="B340" s="23">
        <v>2014</v>
      </c>
      <c r="C340" s="23" t="s">
        <v>20</v>
      </c>
      <c r="D340" s="25">
        <v>225.20699999999999</v>
      </c>
    </row>
    <row r="341" spans="1:4">
      <c r="A341" s="23" t="s">
        <v>3</v>
      </c>
      <c r="B341" s="23">
        <v>2014</v>
      </c>
      <c r="C341" s="23" t="s">
        <v>21</v>
      </c>
      <c r="D341" s="25">
        <v>224.672</v>
      </c>
    </row>
    <row r="342" spans="1:4">
      <c r="A342" s="23" t="s">
        <v>3</v>
      </c>
      <c r="B342" s="23">
        <v>2014</v>
      </c>
      <c r="C342" s="23" t="s">
        <v>22</v>
      </c>
      <c r="D342" s="25">
        <v>225.29499999999999</v>
      </c>
    </row>
    <row r="343" spans="1:4">
      <c r="A343" s="23" t="s">
        <v>3</v>
      </c>
      <c r="B343" s="23">
        <v>2014</v>
      </c>
      <c r="C343" s="23" t="s">
        <v>23</v>
      </c>
      <c r="D343" s="25">
        <v>226.608</v>
      </c>
    </row>
    <row r="344" spans="1:4">
      <c r="A344" s="23" t="s">
        <v>3</v>
      </c>
      <c r="B344" s="23">
        <v>2014</v>
      </c>
      <c r="C344" s="23" t="s">
        <v>24</v>
      </c>
      <c r="D344" s="25">
        <v>227.07599999999999</v>
      </c>
    </row>
    <row r="345" spans="1:4">
      <c r="A345" s="23" t="s">
        <v>3</v>
      </c>
      <c r="B345" s="23">
        <v>2014</v>
      </c>
      <c r="C345" s="23" t="s">
        <v>25</v>
      </c>
      <c r="D345" s="25">
        <v>226.30600000000001</v>
      </c>
    </row>
    <row r="346" spans="1:4">
      <c r="A346" s="23" t="s">
        <v>3</v>
      </c>
      <c r="B346" s="23">
        <v>2014</v>
      </c>
      <c r="C346" s="23" t="s">
        <v>26</v>
      </c>
      <c r="D346" s="25">
        <v>225.94499999999999</v>
      </c>
    </row>
    <row r="347" spans="1:4">
      <c r="A347" s="23" t="s">
        <v>3</v>
      </c>
      <c r="B347" s="23">
        <v>2014</v>
      </c>
      <c r="C347" s="23" t="s">
        <v>27</v>
      </c>
      <c r="D347" s="25">
        <v>227.18299999999999</v>
      </c>
    </row>
    <row r="348" spans="1:4">
      <c r="A348" s="23" t="s">
        <v>3</v>
      </c>
      <c r="B348" s="23">
        <v>2014</v>
      </c>
      <c r="C348" s="23" t="s">
        <v>28</v>
      </c>
      <c r="D348" s="25">
        <v>229.11799999999999</v>
      </c>
    </row>
    <row r="349" spans="1:4">
      <c r="A349" s="23" t="s">
        <v>3</v>
      </c>
      <c r="B349" s="23">
        <v>2014</v>
      </c>
      <c r="C349" s="23" t="s">
        <v>29</v>
      </c>
      <c r="D349" s="25">
        <v>229.05699999999999</v>
      </c>
    </row>
    <row r="350" spans="1:4">
      <c r="A350" s="23" t="s">
        <v>3</v>
      </c>
      <c r="B350" s="23">
        <v>2015</v>
      </c>
      <c r="C350" s="23" t="s">
        <v>18</v>
      </c>
      <c r="D350" s="25">
        <v>227.60300000000001</v>
      </c>
    </row>
    <row r="351" spans="1:4">
      <c r="A351" s="23" t="s">
        <v>3</v>
      </c>
      <c r="B351" s="23">
        <v>2015</v>
      </c>
      <c r="C351" s="23" t="s">
        <v>19</v>
      </c>
      <c r="D351" s="25">
        <v>228.005</v>
      </c>
    </row>
    <row r="352" spans="1:4">
      <c r="A352" s="23" t="s">
        <v>3</v>
      </c>
      <c r="B352" s="23">
        <v>2015</v>
      </c>
      <c r="C352" s="23" t="s">
        <v>20</v>
      </c>
      <c r="D352" s="25">
        <v>227.97399999999999</v>
      </c>
    </row>
    <row r="353" spans="1:4">
      <c r="A353" s="23" t="s">
        <v>3</v>
      </c>
      <c r="B353" s="23">
        <v>2015</v>
      </c>
      <c r="C353" s="23" t="s">
        <v>21</v>
      </c>
      <c r="D353" s="25">
        <v>227.964</v>
      </c>
    </row>
    <row r="354" spans="1:4">
      <c r="A354" s="23" t="s">
        <v>3</v>
      </c>
      <c r="B354" s="23">
        <v>2015</v>
      </c>
      <c r="C354" s="23" t="s">
        <v>22</v>
      </c>
      <c r="D354" s="25">
        <v>228.02699999999999</v>
      </c>
    </row>
    <row r="355" spans="1:4">
      <c r="A355" s="23" t="s">
        <v>3</v>
      </c>
      <c r="B355" s="23">
        <v>2015</v>
      </c>
      <c r="C355" s="23" t="s">
        <v>23</v>
      </c>
      <c r="D355" s="25">
        <v>227.99199999999999</v>
      </c>
    </row>
    <row r="356" spans="1:4">
      <c r="A356" s="23" t="s">
        <v>3</v>
      </c>
      <c r="B356" s="23">
        <v>2015</v>
      </c>
      <c r="C356" s="23" t="s">
        <v>24</v>
      </c>
      <c r="D356" s="25">
        <v>228.29599999999999</v>
      </c>
    </row>
    <row r="357" spans="1:4">
      <c r="A357" s="23" t="s">
        <v>3</v>
      </c>
      <c r="B357" s="23">
        <v>2015</v>
      </c>
      <c r="C357" s="23" t="s">
        <v>25</v>
      </c>
      <c r="D357" s="25">
        <v>228.83600000000001</v>
      </c>
    </row>
    <row r="358" spans="1:4">
      <c r="A358" s="23" t="s">
        <v>3</v>
      </c>
      <c r="B358" s="23">
        <v>2015</v>
      </c>
      <c r="C358" s="23" t="s">
        <v>26</v>
      </c>
      <c r="D358" s="25">
        <v>228.803</v>
      </c>
    </row>
    <row r="359" spans="1:4">
      <c r="A359" s="23" t="s">
        <v>3</v>
      </c>
      <c r="B359" s="23">
        <v>2015</v>
      </c>
      <c r="C359" s="23" t="s">
        <v>27</v>
      </c>
      <c r="D359" s="25">
        <v>228.8</v>
      </c>
    </row>
    <row r="360" spans="1:4">
      <c r="A360" s="23" t="s">
        <v>3</v>
      </c>
      <c r="B360" s="23">
        <v>2015</v>
      </c>
      <c r="C360" s="23" t="s">
        <v>28</v>
      </c>
      <c r="D360" s="25">
        <v>228.36500000000001</v>
      </c>
    </row>
    <row r="361" spans="1:4">
      <c r="A361" s="23" t="s">
        <v>3</v>
      </c>
      <c r="B361" s="23">
        <v>2015</v>
      </c>
      <c r="C361" s="23" t="s">
        <v>29</v>
      </c>
      <c r="D361" s="25">
        <v>228.291</v>
      </c>
    </row>
    <row r="362" spans="1:4">
      <c r="A362" s="23" t="s">
        <v>3</v>
      </c>
      <c r="B362" s="23">
        <v>2016</v>
      </c>
      <c r="C362" s="23" t="s">
        <v>18</v>
      </c>
      <c r="D362" s="25">
        <v>228.81700000000001</v>
      </c>
    </row>
    <row r="363" spans="1:4">
      <c r="A363" s="23" t="s">
        <v>3</v>
      </c>
      <c r="B363" s="23">
        <v>2016</v>
      </c>
      <c r="C363" s="23" t="s">
        <v>19</v>
      </c>
      <c r="D363" s="25">
        <v>228.858</v>
      </c>
    </row>
    <row r="364" spans="1:4">
      <c r="A364" s="23" t="s">
        <v>3</v>
      </c>
      <c r="B364" s="23">
        <v>2016</v>
      </c>
      <c r="C364" s="23" t="s">
        <v>20</v>
      </c>
      <c r="D364" s="25">
        <v>228.68199999999999</v>
      </c>
    </row>
    <row r="365" spans="1:4">
      <c r="A365" s="23" t="s">
        <v>3</v>
      </c>
      <c r="B365" s="23">
        <v>2016</v>
      </c>
      <c r="C365" s="23" t="s">
        <v>21</v>
      </c>
      <c r="D365" s="25">
        <v>228.93299999999999</v>
      </c>
    </row>
    <row r="366" spans="1:4">
      <c r="A366" s="23" t="s">
        <v>3</v>
      </c>
      <c r="B366" s="23">
        <v>2016</v>
      </c>
      <c r="C366" s="23" t="s">
        <v>22</v>
      </c>
      <c r="D366" s="25">
        <v>231.20599999999999</v>
      </c>
    </row>
    <row r="367" spans="1:4">
      <c r="A367" s="23" t="s">
        <v>3</v>
      </c>
      <c r="B367" s="23">
        <v>2016</v>
      </c>
      <c r="C367" s="23" t="s">
        <v>23</v>
      </c>
      <c r="D367" s="25">
        <v>230.32400000000001</v>
      </c>
    </row>
    <row r="368" spans="1:4">
      <c r="A368" s="23" t="s">
        <v>3</v>
      </c>
      <c r="B368" s="23">
        <v>2016</v>
      </c>
      <c r="C368" s="23" t="s">
        <v>24</v>
      </c>
      <c r="D368" s="25">
        <v>232.46899999999999</v>
      </c>
    </row>
    <row r="369" spans="1:4">
      <c r="A369" s="23" t="s">
        <v>3</v>
      </c>
      <c r="B369" s="23">
        <v>2016</v>
      </c>
      <c r="C369" s="23" t="s">
        <v>25</v>
      </c>
      <c r="D369" s="25">
        <v>231.911</v>
      </c>
    </row>
    <row r="370" spans="1:4">
      <c r="A370" s="23" t="s">
        <v>3</v>
      </c>
      <c r="B370" s="23">
        <v>2016</v>
      </c>
      <c r="C370" s="23" t="s">
        <v>26</v>
      </c>
      <c r="D370" s="25">
        <v>231.95099999999999</v>
      </c>
    </row>
    <row r="371" spans="1:4">
      <c r="A371" s="23" t="s">
        <v>3</v>
      </c>
      <c r="B371" s="23">
        <v>2016</v>
      </c>
      <c r="C371" s="23" t="s">
        <v>27</v>
      </c>
      <c r="D371" s="25">
        <v>232.01499999999999</v>
      </c>
    </row>
    <row r="372" spans="1:4">
      <c r="A372" s="23" t="s">
        <v>3</v>
      </c>
      <c r="B372" s="23">
        <v>2016</v>
      </c>
      <c r="C372" s="23" t="s">
        <v>28</v>
      </c>
      <c r="D372" s="25">
        <v>233.07599999999999</v>
      </c>
    </row>
    <row r="373" spans="1:4">
      <c r="A373" s="23" t="s">
        <v>3</v>
      </c>
      <c r="B373" s="23">
        <v>2016</v>
      </c>
      <c r="C373" s="23" t="s">
        <v>29</v>
      </c>
      <c r="D373" s="25">
        <v>233.25899999999999</v>
      </c>
    </row>
    <row r="374" spans="1:4">
      <c r="A374" s="23" t="s">
        <v>3</v>
      </c>
      <c r="B374" s="23">
        <v>2017</v>
      </c>
      <c r="C374" s="23" t="s">
        <v>18</v>
      </c>
      <c r="D374" s="25">
        <v>234.95400000000001</v>
      </c>
    </row>
    <row r="375" spans="1:4">
      <c r="A375" s="23" t="s">
        <v>3</v>
      </c>
      <c r="B375" s="23">
        <v>2017</v>
      </c>
      <c r="C375" s="23" t="s">
        <v>19</v>
      </c>
      <c r="D375" s="25">
        <v>235.67099999999999</v>
      </c>
    </row>
    <row r="376" spans="1:4">
      <c r="A376" s="23" t="s">
        <v>3</v>
      </c>
      <c r="B376" s="23">
        <v>2017</v>
      </c>
      <c r="C376" s="23" t="s">
        <v>20</v>
      </c>
      <c r="D376" s="25">
        <v>236.29300000000001</v>
      </c>
    </row>
    <row r="377" spans="1:4">
      <c r="A377" s="23" t="s">
        <v>3</v>
      </c>
      <c r="B377" s="23">
        <v>2017</v>
      </c>
      <c r="C377" s="23" t="s">
        <v>21</v>
      </c>
      <c r="D377" s="25">
        <v>236.29300000000001</v>
      </c>
    </row>
    <row r="378" spans="1:4">
      <c r="A378" s="23" t="s">
        <v>3</v>
      </c>
      <c r="B378" s="23">
        <v>2017</v>
      </c>
      <c r="C378" s="23" t="s">
        <v>22</v>
      </c>
      <c r="D378" s="25">
        <v>236.29300000000001</v>
      </c>
    </row>
    <row r="379" spans="1:4">
      <c r="A379" s="23" t="s">
        <v>3</v>
      </c>
      <c r="B379" s="23">
        <v>2017</v>
      </c>
      <c r="C379" s="23" t="s">
        <v>23</v>
      </c>
      <c r="D379" s="25">
        <v>236.08699999999999</v>
      </c>
    </row>
    <row r="380" spans="1:4">
      <c r="A380" s="23" t="s">
        <v>3</v>
      </c>
      <c r="B380" s="23">
        <v>2017</v>
      </c>
      <c r="C380" s="23" t="s">
        <v>24</v>
      </c>
      <c r="D380" s="25">
        <v>236.12899999999999</v>
      </c>
    </row>
    <row r="381" spans="1:4">
      <c r="A381" s="23" t="s">
        <v>3</v>
      </c>
      <c r="B381" s="23">
        <v>2017</v>
      </c>
      <c r="C381" s="23" t="s">
        <v>25</v>
      </c>
      <c r="D381" s="25">
        <v>236.12899999999999</v>
      </c>
    </row>
    <row r="382" spans="1:4">
      <c r="A382" s="23" t="s">
        <v>3</v>
      </c>
      <c r="B382" s="23">
        <v>2017</v>
      </c>
      <c r="C382" s="23" t="s">
        <v>26</v>
      </c>
      <c r="D382" s="25">
        <v>237.209</v>
      </c>
    </row>
    <row r="383" spans="1:4">
      <c r="A383" s="23" t="s">
        <v>3</v>
      </c>
      <c r="B383" s="23">
        <v>2017</v>
      </c>
      <c r="C383" s="23" t="s">
        <v>27</v>
      </c>
      <c r="D383" s="25">
        <v>237.71700000000001</v>
      </c>
    </row>
    <row r="384" spans="1:4">
      <c r="A384" s="23" t="s">
        <v>3</v>
      </c>
      <c r="B384" s="23">
        <v>2017</v>
      </c>
      <c r="C384" s="23" t="s">
        <v>28</v>
      </c>
      <c r="D384" s="25">
        <v>238.24299999999999</v>
      </c>
    </row>
    <row r="385" spans="1:4">
      <c r="A385" s="23" t="s">
        <v>3</v>
      </c>
      <c r="B385" s="23">
        <v>2017</v>
      </c>
      <c r="C385" s="23" t="s">
        <v>29</v>
      </c>
      <c r="D385" s="25">
        <v>238.09</v>
      </c>
    </row>
    <row r="386" spans="1:4">
      <c r="A386" s="23" t="s">
        <v>3</v>
      </c>
      <c r="B386" s="23">
        <v>2018</v>
      </c>
      <c r="C386" s="23" t="s">
        <v>18</v>
      </c>
      <c r="D386" s="25">
        <v>237.02699999999999</v>
      </c>
    </row>
    <row r="387" spans="1:4">
      <c r="A387" s="23" t="s">
        <v>3</v>
      </c>
      <c r="B387" s="23">
        <v>2018</v>
      </c>
      <c r="C387" s="23" t="s">
        <v>19</v>
      </c>
      <c r="D387" s="25">
        <v>235.05600000000001</v>
      </c>
    </row>
    <row r="388" spans="1:4">
      <c r="A388" s="23" t="s">
        <v>3</v>
      </c>
      <c r="B388" s="23">
        <v>2018</v>
      </c>
      <c r="C388" s="23" t="s">
        <v>20</v>
      </c>
      <c r="D388" s="25">
        <v>236.93799999999999</v>
      </c>
    </row>
    <row r="389" spans="1:4">
      <c r="A389" s="23" t="s">
        <v>3</v>
      </c>
      <c r="B389" s="23">
        <v>2018</v>
      </c>
      <c r="C389" s="23" t="s">
        <v>21</v>
      </c>
      <c r="D389" s="25">
        <v>237.43</v>
      </c>
    </row>
    <row r="390" spans="1:4">
      <c r="A390" s="23" t="s">
        <v>3</v>
      </c>
      <c r="B390" s="23">
        <v>2018</v>
      </c>
      <c r="C390" s="23" t="s">
        <v>22</v>
      </c>
      <c r="D390" s="25">
        <v>237.66300000000001</v>
      </c>
    </row>
    <row r="391" spans="1:4">
      <c r="A391" s="23" t="s">
        <v>3</v>
      </c>
      <c r="B391" s="23">
        <v>2018</v>
      </c>
      <c r="C391" s="23" t="s">
        <v>23</v>
      </c>
      <c r="D391" s="25">
        <v>237.82599999999999</v>
      </c>
    </row>
    <row r="392" spans="1:4">
      <c r="A392" s="23" t="s">
        <v>3</v>
      </c>
      <c r="B392" s="23">
        <v>2018</v>
      </c>
      <c r="C392" s="23" t="s">
        <v>24</v>
      </c>
      <c r="D392" s="25">
        <v>237.82599999999999</v>
      </c>
    </row>
    <row r="393" spans="1:4">
      <c r="A393" s="23" t="s">
        <v>3</v>
      </c>
      <c r="B393" s="23">
        <v>2018</v>
      </c>
      <c r="C393" s="23" t="s">
        <v>25</v>
      </c>
      <c r="D393" s="25">
        <v>237.499</v>
      </c>
    </row>
    <row r="394" spans="1:4">
      <c r="A394" s="23" t="s">
        <v>3</v>
      </c>
      <c r="B394" s="23">
        <v>2018</v>
      </c>
      <c r="C394" s="23" t="s">
        <v>26</v>
      </c>
      <c r="D394" s="25">
        <v>237.154</v>
      </c>
    </row>
    <row r="395" spans="1:4">
      <c r="A395" s="23" t="s">
        <v>3</v>
      </c>
      <c r="B395" s="23">
        <v>2018</v>
      </c>
      <c r="C395" s="23" t="s">
        <v>27</v>
      </c>
      <c r="D395" s="25">
        <v>237.34399999999999</v>
      </c>
    </row>
    <row r="396" spans="1:4">
      <c r="A396" s="23" t="s">
        <v>3</v>
      </c>
      <c r="B396" s="23">
        <v>2018</v>
      </c>
      <c r="C396" s="23" t="s">
        <v>28</v>
      </c>
      <c r="D396" s="25">
        <v>238.25</v>
      </c>
    </row>
    <row r="397" spans="1:4">
      <c r="A397" s="23" t="s">
        <v>3</v>
      </c>
      <c r="B397" s="23">
        <v>2018</v>
      </c>
      <c r="C397" s="23" t="s">
        <v>29</v>
      </c>
      <c r="D397" s="25">
        <v>238.25</v>
      </c>
    </row>
    <row r="398" spans="1:4">
      <c r="A398" s="23" t="s">
        <v>3</v>
      </c>
      <c r="B398" s="23">
        <v>2019</v>
      </c>
      <c r="C398" s="23" t="s">
        <v>18</v>
      </c>
      <c r="D398" s="25">
        <v>237.35599999999999</v>
      </c>
    </row>
    <row r="399" spans="1:4">
      <c r="A399" s="23" t="s">
        <v>3</v>
      </c>
      <c r="B399" s="23">
        <v>2019</v>
      </c>
      <c r="C399" s="23" t="s">
        <v>19</v>
      </c>
      <c r="D399" s="25">
        <v>238.24700000000001</v>
      </c>
    </row>
    <row r="400" spans="1:4">
      <c r="A400" s="23" t="s">
        <v>3</v>
      </c>
      <c r="B400" s="23">
        <v>2019</v>
      </c>
      <c r="C400" s="23" t="s">
        <v>20</v>
      </c>
      <c r="D400" s="25">
        <v>238.88</v>
      </c>
    </row>
    <row r="401" spans="1:4">
      <c r="A401" s="23" t="s">
        <v>3</v>
      </c>
      <c r="B401" s="23">
        <v>2019</v>
      </c>
      <c r="C401" s="23" t="s">
        <v>21</v>
      </c>
      <c r="D401" s="25">
        <v>238.339</v>
      </c>
    </row>
    <row r="402" spans="1:4">
      <c r="A402" s="23" t="s">
        <v>3</v>
      </c>
      <c r="B402" s="23">
        <v>2019</v>
      </c>
      <c r="C402" s="23" t="s">
        <v>22</v>
      </c>
      <c r="D402" s="25">
        <v>238.94200000000001</v>
      </c>
    </row>
    <row r="403" spans="1:4">
      <c r="A403" s="23" t="s">
        <v>3</v>
      </c>
      <c r="B403" s="23">
        <v>2019</v>
      </c>
      <c r="C403" s="23" t="s">
        <v>23</v>
      </c>
      <c r="D403" s="25">
        <v>239.09299999999999</v>
      </c>
    </row>
    <row r="404" spans="1:4">
      <c r="A404" s="23" t="s">
        <v>3</v>
      </c>
      <c r="B404" s="23">
        <v>2019</v>
      </c>
      <c r="C404" s="23" t="s">
        <v>24</v>
      </c>
      <c r="D404" s="25">
        <v>238.98699999999999</v>
      </c>
    </row>
    <row r="405" spans="1:4">
      <c r="A405" s="23" t="s">
        <v>3</v>
      </c>
      <c r="B405" s="23">
        <v>2019</v>
      </c>
      <c r="C405" s="23" t="s">
        <v>25</v>
      </c>
      <c r="D405" s="25">
        <v>239.80600000000001</v>
      </c>
    </row>
    <row r="406" spans="1:4">
      <c r="A406" s="23" t="s">
        <v>3</v>
      </c>
      <c r="B406" s="23">
        <v>2019</v>
      </c>
      <c r="C406" s="23" t="s">
        <v>26</v>
      </c>
      <c r="D406" s="25">
        <v>240.83199999999999</v>
      </c>
    </row>
    <row r="407" spans="1:4">
      <c r="A407" s="23" t="s">
        <v>3</v>
      </c>
      <c r="B407" s="23">
        <v>2019</v>
      </c>
      <c r="C407" s="23" t="s">
        <v>27</v>
      </c>
      <c r="D407" s="25">
        <v>239.90600000000001</v>
      </c>
    </row>
    <row r="408" spans="1:4">
      <c r="A408" s="23" t="s">
        <v>3</v>
      </c>
      <c r="B408" s="23">
        <v>2019</v>
      </c>
      <c r="C408" s="23" t="s">
        <v>28</v>
      </c>
      <c r="D408" s="25">
        <v>239.923</v>
      </c>
    </row>
    <row r="409" spans="1:4">
      <c r="A409" s="23" t="s">
        <v>3</v>
      </c>
      <c r="B409" s="23">
        <v>2019</v>
      </c>
      <c r="C409" s="23" t="s">
        <v>29</v>
      </c>
      <c r="D409" s="25">
        <v>240.13800000000001</v>
      </c>
    </row>
    <row r="410" spans="1:4">
      <c r="A410" s="23" t="s">
        <v>3</v>
      </c>
      <c r="B410" s="23">
        <v>2020</v>
      </c>
      <c r="C410" s="23" t="s">
        <v>18</v>
      </c>
      <c r="D410" s="25">
        <v>240.58500000000001</v>
      </c>
    </row>
    <row r="411" spans="1:4">
      <c r="A411" s="23" t="s">
        <v>3</v>
      </c>
      <c r="B411" s="23">
        <v>2020</v>
      </c>
      <c r="C411" s="23" t="s">
        <v>19</v>
      </c>
      <c r="D411" s="25">
        <v>240.68899999999999</v>
      </c>
    </row>
    <row r="412" spans="1:4">
      <c r="A412" s="23" t="s">
        <v>3</v>
      </c>
      <c r="B412" s="23">
        <v>2020</v>
      </c>
      <c r="C412" s="23" t="s">
        <v>20</v>
      </c>
      <c r="D412" s="25">
        <v>240.70699999999999</v>
      </c>
    </row>
    <row r="413" spans="1:4">
      <c r="A413" s="23" t="s">
        <v>3</v>
      </c>
      <c r="B413" s="23">
        <v>2020</v>
      </c>
      <c r="C413" s="23" t="s">
        <v>21</v>
      </c>
      <c r="D413" s="25">
        <v>241.08500000000001</v>
      </c>
    </row>
    <row r="414" spans="1:4">
      <c r="A414" s="23" t="s">
        <v>3</v>
      </c>
      <c r="B414" s="23">
        <v>2020</v>
      </c>
      <c r="C414" s="23" t="s">
        <v>22</v>
      </c>
      <c r="D414" s="25">
        <v>241.41900000000001</v>
      </c>
    </row>
    <row r="415" spans="1:4">
      <c r="A415" s="23" t="s">
        <v>3</v>
      </c>
      <c r="B415" s="23">
        <v>2020</v>
      </c>
      <c r="C415" s="23" t="s">
        <v>23</v>
      </c>
      <c r="D415" s="25">
        <v>242.11500000000001</v>
      </c>
    </row>
    <row r="416" spans="1:4">
      <c r="A416" s="23" t="s">
        <v>3</v>
      </c>
      <c r="B416" s="23">
        <v>2020</v>
      </c>
      <c r="C416" s="23" t="s">
        <v>24</v>
      </c>
      <c r="D416" s="25">
        <v>242.38</v>
      </c>
    </row>
    <row r="417" spans="1:4">
      <c r="A417" s="23" t="s">
        <v>3</v>
      </c>
      <c r="B417" s="23">
        <v>2020</v>
      </c>
      <c r="C417" s="23" t="s">
        <v>25</v>
      </c>
      <c r="D417" s="25">
        <v>242.38</v>
      </c>
    </row>
    <row r="418" spans="1:4">
      <c r="A418" s="23" t="s">
        <v>3</v>
      </c>
      <c r="B418" s="23">
        <v>2020</v>
      </c>
      <c r="C418" s="23" t="s">
        <v>26</v>
      </c>
      <c r="D418" s="25">
        <v>243.578</v>
      </c>
    </row>
    <row r="419" spans="1:4">
      <c r="A419" s="23" t="s">
        <v>3</v>
      </c>
      <c r="B419" s="23">
        <v>2020</v>
      </c>
      <c r="C419" s="23" t="s">
        <v>27</v>
      </c>
      <c r="D419" s="25">
        <v>243.578</v>
      </c>
    </row>
    <row r="420" spans="1:4">
      <c r="A420" s="23" t="s">
        <v>3</v>
      </c>
      <c r="B420" s="23">
        <v>2020</v>
      </c>
      <c r="C420" s="23" t="s">
        <v>28</v>
      </c>
      <c r="D420" s="25">
        <v>243.43700000000001</v>
      </c>
    </row>
    <row r="421" spans="1:4">
      <c r="A421" s="23" t="s">
        <v>3</v>
      </c>
      <c r="B421" s="23">
        <v>2020</v>
      </c>
      <c r="C421" s="23" t="s">
        <v>29</v>
      </c>
      <c r="D421" s="25">
        <v>243.32</v>
      </c>
    </row>
    <row r="422" spans="1:4">
      <c r="A422" s="23" t="s">
        <v>3</v>
      </c>
      <c r="B422" s="23">
        <v>2021</v>
      </c>
      <c r="C422" s="23" t="s">
        <v>18</v>
      </c>
      <c r="D422" s="25">
        <v>247.15299999999999</v>
      </c>
    </row>
    <row r="423" spans="1:4">
      <c r="A423" s="23" t="s">
        <v>3</v>
      </c>
      <c r="B423" s="23">
        <v>2021</v>
      </c>
      <c r="C423" s="23" t="s">
        <v>19</v>
      </c>
      <c r="D423" s="25">
        <v>246.67099999999999</v>
      </c>
    </row>
    <row r="424" spans="1:4">
      <c r="A424" s="23" t="s">
        <v>3</v>
      </c>
      <c r="B424" s="23">
        <v>2021</v>
      </c>
      <c r="C424" s="23" t="s">
        <v>20</v>
      </c>
      <c r="D424" s="25">
        <v>247.06899999999999</v>
      </c>
    </row>
    <row r="425" spans="1:4">
      <c r="A425" s="23" t="s">
        <v>3</v>
      </c>
      <c r="B425" s="23">
        <v>2021</v>
      </c>
      <c r="C425" s="23" t="s">
        <v>21</v>
      </c>
      <c r="D425" s="25">
        <v>247.24600000000001</v>
      </c>
    </row>
    <row r="426" spans="1:4">
      <c r="A426" s="23" t="s">
        <v>3</v>
      </c>
      <c r="B426" s="23">
        <v>2021</v>
      </c>
      <c r="C426" s="23" t="s">
        <v>22</v>
      </c>
      <c r="D426" s="25">
        <v>247.78399999999999</v>
      </c>
    </row>
    <row r="427" spans="1:4">
      <c r="A427" s="23" t="s">
        <v>3</v>
      </c>
      <c r="B427" s="23">
        <v>2021</v>
      </c>
      <c r="C427" s="23" t="s">
        <v>23</v>
      </c>
      <c r="D427" s="25">
        <v>247.745</v>
      </c>
    </row>
    <row r="428" spans="1:4">
      <c r="A428" s="23" t="s">
        <v>3</v>
      </c>
      <c r="B428" s="23">
        <v>2021</v>
      </c>
      <c r="C428" s="23" t="s">
        <v>24</v>
      </c>
      <c r="D428" s="25">
        <v>247.804</v>
      </c>
    </row>
    <row r="429" spans="1:4">
      <c r="A429" s="23" t="s">
        <v>3</v>
      </c>
      <c r="B429" s="23">
        <v>2021</v>
      </c>
      <c r="C429" s="23" t="s">
        <v>25</v>
      </c>
      <c r="D429" s="25">
        <v>247.804</v>
      </c>
    </row>
    <row r="430" spans="1:4">
      <c r="A430" s="23" t="s">
        <v>3</v>
      </c>
      <c r="B430" s="23">
        <v>2021</v>
      </c>
      <c r="C430" s="23" t="s">
        <v>26</v>
      </c>
      <c r="D430" s="25">
        <v>248.614</v>
      </c>
    </row>
    <row r="431" spans="1:4">
      <c r="A431" s="23" t="s">
        <v>3</v>
      </c>
      <c r="B431" s="23">
        <v>2021</v>
      </c>
      <c r="C431" s="23" t="s">
        <v>27</v>
      </c>
      <c r="D431" s="25">
        <v>248.614</v>
      </c>
    </row>
    <row r="432" spans="1:4">
      <c r="A432" s="23" t="s">
        <v>3</v>
      </c>
      <c r="B432" s="23">
        <v>2021</v>
      </c>
      <c r="C432" s="23" t="s">
        <v>28</v>
      </c>
      <c r="D432" s="25">
        <v>248.614</v>
      </c>
    </row>
    <row r="433" spans="1:4">
      <c r="A433" s="23" t="s">
        <v>3</v>
      </c>
      <c r="B433" s="23">
        <v>2021</v>
      </c>
      <c r="C433" s="23" t="s">
        <v>29</v>
      </c>
      <c r="D433" s="25">
        <v>250.25899999999999</v>
      </c>
    </row>
    <row r="434" spans="1:4">
      <c r="A434" s="23" t="s">
        <v>3</v>
      </c>
      <c r="B434" s="23">
        <v>2022</v>
      </c>
      <c r="C434" s="23" t="s">
        <v>18</v>
      </c>
      <c r="D434" s="25">
        <v>256.43700000000001</v>
      </c>
    </row>
    <row r="435" spans="1:4">
      <c r="A435" s="23" t="s">
        <v>3</v>
      </c>
      <c r="B435" s="23">
        <v>2022</v>
      </c>
      <c r="C435" s="23" t="s">
        <v>19</v>
      </c>
      <c r="D435" s="25">
        <v>258.61099999999999</v>
      </c>
    </row>
    <row r="436" spans="1:4">
      <c r="A436" s="23" t="s">
        <v>3</v>
      </c>
      <c r="B436" s="23">
        <v>2022</v>
      </c>
      <c r="C436" s="23" t="s">
        <v>20</v>
      </c>
      <c r="D436" s="25">
        <v>257.988</v>
      </c>
    </row>
    <row r="437" spans="1:4">
      <c r="A437" s="23" t="s">
        <v>3</v>
      </c>
      <c r="B437" s="23">
        <v>2022</v>
      </c>
      <c r="C437" s="23" t="s">
        <v>21</v>
      </c>
      <c r="D437" s="25">
        <v>257.303</v>
      </c>
    </row>
    <row r="438" spans="1:4">
      <c r="A438" s="23" t="s">
        <v>3</v>
      </c>
      <c r="B438" s="23">
        <v>2022</v>
      </c>
      <c r="C438" s="23" t="s">
        <v>22</v>
      </c>
      <c r="D438" s="25">
        <v>259.02600000000001</v>
      </c>
    </row>
    <row r="439" spans="1:4">
      <c r="A439" s="23" t="s">
        <v>3</v>
      </c>
      <c r="B439" s="23">
        <v>2022</v>
      </c>
      <c r="C439" s="23" t="s">
        <v>23</v>
      </c>
      <c r="D439" s="25">
        <v>259.38400000000001</v>
      </c>
    </row>
    <row r="440" spans="1:4">
      <c r="A440" s="23" t="s">
        <v>3</v>
      </c>
      <c r="B440" s="23">
        <v>2022</v>
      </c>
      <c r="C440" s="23" t="s">
        <v>24</v>
      </c>
      <c r="D440" s="25">
        <v>258.62</v>
      </c>
    </row>
    <row r="441" spans="1:4">
      <c r="A441" s="23" t="s">
        <v>3</v>
      </c>
      <c r="B441" s="23">
        <v>2022</v>
      </c>
      <c r="C441" s="23" t="s">
        <v>25</v>
      </c>
      <c r="D441" s="25">
        <v>258.81200000000001</v>
      </c>
    </row>
    <row r="442" spans="1:4">
      <c r="A442" s="23" t="s">
        <v>3</v>
      </c>
      <c r="B442" s="23">
        <v>2022</v>
      </c>
      <c r="C442" s="23" t="s">
        <v>26</v>
      </c>
      <c r="D442" s="25">
        <v>258.82600000000002</v>
      </c>
    </row>
    <row r="443" spans="1:4">
      <c r="A443" s="23" t="s">
        <v>3</v>
      </c>
      <c r="B443" s="23">
        <v>2022</v>
      </c>
      <c r="C443" s="23" t="s">
        <v>27</v>
      </c>
      <c r="D443" s="25">
        <v>258.94</v>
      </c>
    </row>
    <row r="444" spans="1:4">
      <c r="A444" s="23" t="s">
        <v>3</v>
      </c>
      <c r="B444" s="23">
        <v>2022</v>
      </c>
      <c r="C444" s="23" t="s">
        <v>28</v>
      </c>
      <c r="D444" s="25">
        <v>257.83600000000001</v>
      </c>
    </row>
    <row r="445" spans="1:4">
      <c r="A445" s="23" t="s">
        <v>3</v>
      </c>
      <c r="B445" s="23">
        <v>2022</v>
      </c>
      <c r="C445" s="23" t="s">
        <v>29</v>
      </c>
      <c r="D445" s="25">
        <v>255.471</v>
      </c>
    </row>
    <row r="446" spans="1:4">
      <c r="A446" s="23" t="s">
        <v>3</v>
      </c>
      <c r="B446" s="23">
        <v>2023</v>
      </c>
      <c r="C446" s="23" t="s">
        <v>18</v>
      </c>
      <c r="D446" s="25">
        <v>255.43799999999999</v>
      </c>
    </row>
    <row r="447" spans="1:4">
      <c r="A447" s="23" t="s">
        <v>3</v>
      </c>
      <c r="B447" s="23">
        <v>2023</v>
      </c>
      <c r="C447" s="23" t="s">
        <v>19</v>
      </c>
      <c r="D447" s="25">
        <v>256.30500000000001</v>
      </c>
    </row>
    <row r="448" spans="1:4">
      <c r="A448" s="23" t="s">
        <v>3</v>
      </c>
      <c r="B448" s="23">
        <v>2023</v>
      </c>
      <c r="C448" s="23" t="s">
        <v>20</v>
      </c>
      <c r="D448" s="25">
        <v>257.43099999999998</v>
      </c>
    </row>
    <row r="449" spans="1:4">
      <c r="A449" s="23" t="s">
        <v>3</v>
      </c>
      <c r="B449" s="23">
        <v>2023</v>
      </c>
      <c r="C449" s="23" t="s">
        <v>21</v>
      </c>
      <c r="D449" s="25">
        <v>257.98</v>
      </c>
    </row>
    <row r="450" spans="1:4">
      <c r="A450" s="23" t="s">
        <v>3</v>
      </c>
      <c r="B450" s="23">
        <v>2023</v>
      </c>
      <c r="C450" s="23" t="s">
        <v>22</v>
      </c>
      <c r="D450" s="25">
        <v>261.04899999999998</v>
      </c>
    </row>
    <row r="451" spans="1:4">
      <c r="A451" s="23" t="s">
        <v>3</v>
      </c>
      <c r="B451" s="23">
        <v>2023</v>
      </c>
      <c r="C451" s="23" t="s">
        <v>23</v>
      </c>
      <c r="D451" s="25">
        <v>259.43200000000002</v>
      </c>
    </row>
    <row r="452" spans="1:4">
      <c r="A452" s="23" t="s">
        <v>3</v>
      </c>
      <c r="B452" s="23">
        <v>2023</v>
      </c>
      <c r="C452" s="23" t="s">
        <v>24</v>
      </c>
      <c r="D452" s="25">
        <v>261.03399999999999</v>
      </c>
    </row>
    <row r="453" spans="1:4">
      <c r="A453" s="23" t="s">
        <v>3</v>
      </c>
      <c r="B453" s="23">
        <v>2023</v>
      </c>
      <c r="C453" s="23" t="s">
        <v>25</v>
      </c>
      <c r="D453" s="25">
        <v>258.98899999999998</v>
      </c>
    </row>
    <row r="454" spans="1:4">
      <c r="A454" s="23" t="s">
        <v>3</v>
      </c>
      <c r="B454" s="23">
        <v>2023</v>
      </c>
      <c r="C454" s="23" t="s">
        <v>26</v>
      </c>
      <c r="D454" s="25">
        <v>259.20999999999998</v>
      </c>
    </row>
    <row r="455" spans="1:4">
      <c r="A455" s="23" t="s">
        <v>3</v>
      </c>
      <c r="B455" s="23">
        <v>2023</v>
      </c>
      <c r="C455" s="23" t="s">
        <v>27</v>
      </c>
      <c r="D455" s="25">
        <v>259.137</v>
      </c>
    </row>
    <row r="456" spans="1:4">
      <c r="A456" s="23" t="s">
        <v>3</v>
      </c>
      <c r="B456" s="23">
        <v>2023</v>
      </c>
      <c r="C456" s="23" t="s">
        <v>28</v>
      </c>
      <c r="D456" s="25">
        <v>259.16000000000003</v>
      </c>
    </row>
    <row r="457" spans="1:4">
      <c r="A457" s="23" t="s">
        <v>3</v>
      </c>
      <c r="B457" s="23">
        <v>2023</v>
      </c>
      <c r="C457" s="23" t="s">
        <v>29</v>
      </c>
      <c r="D457" s="25">
        <v>259.16000000000003</v>
      </c>
    </row>
    <row r="458" spans="1:4">
      <c r="A458" s="23" t="s">
        <v>3</v>
      </c>
      <c r="B458" s="23">
        <v>2024</v>
      </c>
      <c r="C458" s="23" t="s">
        <v>18</v>
      </c>
      <c r="D458" s="25">
        <v>260.839</v>
      </c>
    </row>
    <row r="459" spans="1:4">
      <c r="A459" s="23" t="s">
        <v>3</v>
      </c>
      <c r="B459" s="23">
        <v>2024</v>
      </c>
      <c r="C459" s="23" t="s">
        <v>19</v>
      </c>
      <c r="D459" s="25">
        <v>260.05599999999998</v>
      </c>
    </row>
    <row r="460" spans="1:4">
      <c r="A460" s="23" t="s">
        <v>3</v>
      </c>
      <c r="B460" s="23">
        <v>2024</v>
      </c>
      <c r="C460" s="23" t="s">
        <v>20</v>
      </c>
      <c r="D460" s="25">
        <v>261.65800000000002</v>
      </c>
    </row>
    <row r="461" spans="1:4">
      <c r="A461" s="23" t="s">
        <v>3</v>
      </c>
      <c r="B461" s="23">
        <v>2024</v>
      </c>
      <c r="C461" s="23" t="s">
        <v>21</v>
      </c>
      <c r="D461" s="25">
        <v>259.59500000000003</v>
      </c>
    </row>
    <row r="462" spans="1:4">
      <c r="A462" s="23" t="s">
        <v>3</v>
      </c>
      <c r="B462" s="23">
        <v>2024</v>
      </c>
      <c r="C462" s="23" t="s">
        <v>22</v>
      </c>
      <c r="D462" s="25">
        <v>259.58699999999999</v>
      </c>
    </row>
    <row r="463" spans="1:4">
      <c r="A463" s="23" t="s">
        <v>3</v>
      </c>
      <c r="B463" s="23">
        <v>2024</v>
      </c>
      <c r="C463" s="23" t="s">
        <v>23</v>
      </c>
      <c r="D463" s="25">
        <v>260.74400000000003</v>
      </c>
    </row>
    <row r="464" spans="1:4">
      <c r="A464" s="23" t="s">
        <v>3</v>
      </c>
      <c r="B464" s="23">
        <v>2024</v>
      </c>
      <c r="C464" s="23" t="s">
        <v>24</v>
      </c>
      <c r="D464" s="25">
        <v>261.029</v>
      </c>
    </row>
    <row r="465" spans="1:4">
      <c r="A465" s="23" t="s">
        <v>3</v>
      </c>
      <c r="B465" s="23">
        <v>2024</v>
      </c>
      <c r="C465" s="23" t="s">
        <v>25</v>
      </c>
      <c r="D465" s="25">
        <v>260.89800000000002</v>
      </c>
    </row>
    <row r="466" spans="1:4">
      <c r="A466" s="23" t="s">
        <v>3</v>
      </c>
      <c r="B466" s="23">
        <v>2024</v>
      </c>
      <c r="C466" s="23" t="s">
        <v>26</v>
      </c>
      <c r="D466" s="25">
        <v>264.92500000000001</v>
      </c>
    </row>
    <row r="467" spans="1:4">
      <c r="A467" s="23" t="s">
        <v>3</v>
      </c>
      <c r="B467" s="23">
        <v>2024</v>
      </c>
      <c r="C467" s="23" t="s">
        <v>27</v>
      </c>
      <c r="D467" s="25">
        <v>263.10300000000001</v>
      </c>
    </row>
    <row r="468" spans="1:4">
      <c r="A468" s="23" t="s">
        <v>3</v>
      </c>
      <c r="B468" s="23">
        <v>2024</v>
      </c>
      <c r="C468" s="23" t="s">
        <v>28</v>
      </c>
      <c r="D468" s="25">
        <v>263.17099999999999</v>
      </c>
    </row>
    <row r="469" spans="1:4">
      <c r="A469" s="23" t="s">
        <v>3</v>
      </c>
      <c r="B469" s="23">
        <v>2024</v>
      </c>
      <c r="C469" s="23" t="s">
        <v>29</v>
      </c>
      <c r="D469" s="25">
        <v>263.87799999999999</v>
      </c>
    </row>
    <row r="470" spans="1:4">
      <c r="A470" s="23" t="s">
        <v>3</v>
      </c>
      <c r="B470" s="23">
        <v>2025</v>
      </c>
      <c r="C470" s="23" t="s">
        <v>18</v>
      </c>
      <c r="D470" s="25">
        <v>264.11200000000002</v>
      </c>
    </row>
    <row r="471" spans="1:4">
      <c r="A471" s="23" t="s">
        <v>3</v>
      </c>
      <c r="B471" s="23">
        <v>2025</v>
      </c>
      <c r="C471" s="23" t="s">
        <v>19</v>
      </c>
      <c r="D471" s="25">
        <v>264.61700000000002</v>
      </c>
    </row>
    <row r="472" spans="1:4">
      <c r="A472" s="23" t="s">
        <v>3</v>
      </c>
      <c r="B472" s="23">
        <v>2025</v>
      </c>
      <c r="C472" s="23" t="s">
        <v>20</v>
      </c>
      <c r="D472" s="25">
        <v>264.14299999999997</v>
      </c>
    </row>
    <row r="473" spans="1:4">
      <c r="A473" s="23" t="s">
        <v>3</v>
      </c>
      <c r="B473" s="23">
        <v>2025</v>
      </c>
      <c r="C473" s="23" t="s">
        <v>21</v>
      </c>
      <c r="D473" s="25">
        <v>265.59800000000001</v>
      </c>
    </row>
    <row r="474" spans="1:4">
      <c r="A474" s="23" t="s">
        <v>3</v>
      </c>
      <c r="B474" s="23">
        <v>2025</v>
      </c>
      <c r="C474" s="23" t="s">
        <v>22</v>
      </c>
      <c r="D474" s="25">
        <v>265.738</v>
      </c>
    </row>
    <row r="475" spans="1:4">
      <c r="A475" s="23" t="s">
        <v>3</v>
      </c>
      <c r="B475" s="23">
        <v>2025</v>
      </c>
      <c r="C475" s="23" t="s">
        <v>23</v>
      </c>
      <c r="D475" s="25">
        <v>267.84500000000003</v>
      </c>
    </row>
    <row r="476" spans="1:4" s="28" customFormat="1">
      <c r="A476" s="23" t="s">
        <v>3</v>
      </c>
      <c r="B476" s="23">
        <v>2025</v>
      </c>
      <c r="C476" s="23" t="s">
        <v>24</v>
      </c>
      <c r="D476" s="33" t="s">
        <v>84</v>
      </c>
    </row>
    <row r="477" spans="1:4" s="28" customFormat="1">
      <c r="A477" s="23" t="s">
        <v>3</v>
      </c>
      <c r="B477" s="23">
        <v>2025</v>
      </c>
      <c r="C477" s="23" t="s">
        <v>25</v>
      </c>
      <c r="D477" s="33" t="s">
        <v>84</v>
      </c>
    </row>
    <row r="478" spans="1:4" s="28" customFormat="1">
      <c r="A478" s="23" t="s">
        <v>3</v>
      </c>
      <c r="B478" s="23">
        <v>2025</v>
      </c>
      <c r="C478" s="83" t="s">
        <v>26</v>
      </c>
      <c r="D478" s="33" t="s">
        <v>84</v>
      </c>
    </row>
    <row r="479" spans="1:4">
      <c r="A479" s="23" t="s">
        <v>3</v>
      </c>
      <c r="B479" s="23">
        <v>2025</v>
      </c>
      <c r="C479" s="23" t="s">
        <v>27</v>
      </c>
      <c r="D479" s="33" t="s">
        <v>84</v>
      </c>
    </row>
    <row r="480" spans="1:4" s="21" customFormat="1">
      <c r="A480" s="23" t="s">
        <v>3</v>
      </c>
      <c r="B480" s="23">
        <v>2025</v>
      </c>
      <c r="C480" s="23" t="s">
        <v>28</v>
      </c>
      <c r="D480" s="33" t="s">
        <v>84</v>
      </c>
    </row>
    <row r="481" spans="1:4" s="21" customFormat="1">
      <c r="A481" s="23" t="s">
        <v>3</v>
      </c>
      <c r="B481" s="23">
        <v>2025</v>
      </c>
      <c r="C481" s="23" t="s">
        <v>29</v>
      </c>
      <c r="D481" s="33" t="s">
        <v>84</v>
      </c>
    </row>
    <row r="482" spans="1:4" s="21" customFormat="1">
      <c r="A482" s="23" t="s">
        <v>3</v>
      </c>
      <c r="B482" s="23">
        <v>2026</v>
      </c>
      <c r="C482" s="23" t="s">
        <v>18</v>
      </c>
      <c r="D482" s="33" t="s">
        <v>84</v>
      </c>
    </row>
    <row r="483" spans="1:4" s="21" customFormat="1">
      <c r="A483" s="23" t="s">
        <v>3</v>
      </c>
      <c r="B483" s="23">
        <v>2026</v>
      </c>
      <c r="C483" s="23" t="s">
        <v>19</v>
      </c>
      <c r="D483" s="33" t="s">
        <v>84</v>
      </c>
    </row>
    <row r="484" spans="1:4" s="21" customFormat="1">
      <c r="A484" s="23" t="s">
        <v>3</v>
      </c>
      <c r="B484" s="23">
        <v>2026</v>
      </c>
      <c r="C484" s="23" t="s">
        <v>20</v>
      </c>
      <c r="D484" s="33" t="s">
        <v>84</v>
      </c>
    </row>
    <row r="485" spans="1:4">
      <c r="A485" s="23" t="s">
        <v>3</v>
      </c>
      <c r="B485" s="23">
        <v>2026</v>
      </c>
      <c r="C485" s="23" t="s">
        <v>21</v>
      </c>
      <c r="D485" s="25">
        <v>278.47199999999998</v>
      </c>
    </row>
    <row r="486" spans="1:4" s="28" customFormat="1">
      <c r="A486" s="23" t="s">
        <v>3</v>
      </c>
      <c r="B486" s="23">
        <v>2026</v>
      </c>
      <c r="C486" s="23" t="s">
        <v>22</v>
      </c>
      <c r="D486" s="33" t="s">
        <v>84</v>
      </c>
    </row>
    <row r="487" spans="1:4">
      <c r="A487" s="23" t="s">
        <v>3</v>
      </c>
      <c r="B487" s="23">
        <v>2026</v>
      </c>
      <c r="C487" s="23" t="s">
        <v>23</v>
      </c>
      <c r="D487" s="25">
        <v>278.74099999999999</v>
      </c>
    </row>
    <row r="488" spans="1:4">
      <c r="A488" s="23" t="s">
        <v>3</v>
      </c>
      <c r="B488" s="23">
        <v>2026</v>
      </c>
      <c r="C488" s="23" t="s">
        <v>24</v>
      </c>
      <c r="D488" s="33" t="s">
        <v>84</v>
      </c>
    </row>
    <row r="489" spans="1:4">
      <c r="A489" s="76" t="s">
        <v>3</v>
      </c>
      <c r="B489" s="76">
        <v>2026</v>
      </c>
      <c r="C489" s="76" t="s">
        <v>25</v>
      </c>
      <c r="D489" s="77">
        <v>281.459</v>
      </c>
    </row>
    <row r="490" spans="1:4">
      <c r="A490" s="23" t="s">
        <v>3</v>
      </c>
      <c r="B490" s="23">
        <v>2026</v>
      </c>
      <c r="C490" s="83" t="s">
        <v>26</v>
      </c>
      <c r="D490" s="33" t="s">
        <v>84</v>
      </c>
    </row>
    <row r="502" spans="1:4">
      <c r="A502" s="5" t="s">
        <v>3</v>
      </c>
      <c r="B502" s="5">
        <v>2018</v>
      </c>
      <c r="C502" s="5" t="s">
        <v>30</v>
      </c>
      <c r="D502" s="6">
        <v>236.99</v>
      </c>
    </row>
    <row r="503" spans="1:4">
      <c r="A503" s="5" t="s">
        <v>3</v>
      </c>
      <c r="B503" s="5">
        <v>2019</v>
      </c>
      <c r="C503" s="5" t="s">
        <v>30</v>
      </c>
      <c r="D503" s="6">
        <v>238.476</v>
      </c>
    </row>
    <row r="504" spans="1:4">
      <c r="A504" s="5" t="s">
        <v>3</v>
      </c>
      <c r="B504" s="5">
        <v>2020</v>
      </c>
      <c r="C504" s="5" t="s">
        <v>30</v>
      </c>
      <c r="D504" s="6">
        <v>241.1</v>
      </c>
    </row>
    <row r="505" spans="1:4">
      <c r="A505" s="5" t="s">
        <v>3</v>
      </c>
      <c r="B505" s="5">
        <v>2021</v>
      </c>
      <c r="C505" s="5" t="s">
        <v>30</v>
      </c>
      <c r="D505" s="6">
        <v>247.27799999999999</v>
      </c>
    </row>
    <row r="506" spans="1:4">
      <c r="A506" s="5" t="s">
        <v>3</v>
      </c>
      <c r="B506" s="5">
        <v>2022</v>
      </c>
      <c r="C506" s="5" t="s">
        <v>30</v>
      </c>
      <c r="D506" s="6">
        <v>258.125</v>
      </c>
    </row>
    <row r="507" spans="1:4">
      <c r="A507" s="5" t="s">
        <v>3</v>
      </c>
      <c r="B507" s="5">
        <v>2023</v>
      </c>
      <c r="C507" s="5" t="s">
        <v>30</v>
      </c>
      <c r="D507" s="6">
        <v>257.93900000000002</v>
      </c>
    </row>
    <row r="508" spans="1:4">
      <c r="A508" s="5" t="s">
        <v>3</v>
      </c>
      <c r="B508" s="5">
        <v>2024</v>
      </c>
      <c r="C508" s="5" t="s">
        <v>30</v>
      </c>
      <c r="D508" s="6">
        <v>260.41300000000001</v>
      </c>
    </row>
    <row r="509" spans="1:4">
      <c r="A509" s="5" t="s">
        <v>3</v>
      </c>
      <c r="B509" s="5">
        <v>2025</v>
      </c>
      <c r="C509" s="5" t="s">
        <v>30</v>
      </c>
      <c r="D509" s="6">
        <v>265.34199999999998</v>
      </c>
    </row>
    <row r="510" spans="1:4">
      <c r="A510" s="5" t="s">
        <v>3</v>
      </c>
      <c r="B510" s="5">
        <v>2018</v>
      </c>
      <c r="C510" s="5" t="s">
        <v>31</v>
      </c>
      <c r="D510" s="6">
        <v>237.721</v>
      </c>
    </row>
    <row r="511" spans="1:4">
      <c r="A511" s="5" t="s">
        <v>3</v>
      </c>
      <c r="B511" s="5">
        <v>2019</v>
      </c>
      <c r="C511" s="5" t="s">
        <v>31</v>
      </c>
      <c r="D511" s="6">
        <v>239.93199999999999</v>
      </c>
    </row>
    <row r="512" spans="1:4">
      <c r="A512" s="5" t="s">
        <v>3</v>
      </c>
      <c r="B512" s="5">
        <v>2020</v>
      </c>
      <c r="C512" s="5" t="s">
        <v>31</v>
      </c>
      <c r="D512" s="6">
        <v>243.11199999999999</v>
      </c>
    </row>
    <row r="513" spans="1:4">
      <c r="A513" s="5" t="s">
        <v>3</v>
      </c>
      <c r="B513" s="5">
        <v>2021</v>
      </c>
      <c r="C513" s="5" t="s">
        <v>31</v>
      </c>
      <c r="D513" s="6">
        <v>248.61799999999999</v>
      </c>
    </row>
    <row r="514" spans="1:4">
      <c r="A514" s="5" t="s">
        <v>3</v>
      </c>
      <c r="B514" s="5">
        <v>2022</v>
      </c>
      <c r="C514" s="5" t="s">
        <v>31</v>
      </c>
      <c r="D514" s="6">
        <v>258.084</v>
      </c>
    </row>
    <row r="515" spans="1:4">
      <c r="A515" s="5" t="s">
        <v>3</v>
      </c>
      <c r="B515" s="5">
        <v>2023</v>
      </c>
      <c r="C515" s="5" t="s">
        <v>31</v>
      </c>
      <c r="D515" s="6">
        <v>259.44799999999998</v>
      </c>
    </row>
    <row r="516" spans="1:4">
      <c r="A516" s="5" t="s">
        <v>3</v>
      </c>
      <c r="B516" s="5">
        <v>2024</v>
      </c>
      <c r="C516" s="5" t="s">
        <v>31</v>
      </c>
      <c r="D516" s="6">
        <v>262.834</v>
      </c>
    </row>
    <row r="517" spans="1:4">
      <c r="A517" s="7"/>
      <c r="B517" s="7"/>
      <c r="C517" s="7"/>
      <c r="D517" s="7"/>
    </row>
    <row r="518" spans="1:4">
      <c r="A518" s="7"/>
      <c r="B518" s="7"/>
      <c r="C518" s="7"/>
      <c r="D518" s="7"/>
    </row>
    <row r="519" spans="1:4">
      <c r="A519" s="7"/>
      <c r="B519" s="7"/>
      <c r="C519" s="7"/>
      <c r="D519" s="7"/>
    </row>
    <row r="520" spans="1:4">
      <c r="A520" s="7"/>
      <c r="B520" s="7"/>
      <c r="C520" s="7"/>
      <c r="D520" s="7"/>
    </row>
    <row r="521" spans="1:4">
      <c r="A521" s="7"/>
      <c r="B521" s="7"/>
      <c r="C521" s="7"/>
      <c r="D521" s="7"/>
    </row>
    <row r="522" spans="1:4">
      <c r="A522" s="7"/>
      <c r="B522" s="7"/>
      <c r="C522" s="7"/>
      <c r="D522" s="7"/>
    </row>
    <row r="523" spans="1:4">
      <c r="A523" s="7"/>
      <c r="B523" s="7"/>
      <c r="C523" s="7"/>
      <c r="D523" s="7"/>
    </row>
    <row r="524" spans="1:4">
      <c r="A524" s="7"/>
      <c r="B524" s="7"/>
      <c r="C524" s="7"/>
      <c r="D524" s="7"/>
    </row>
    <row r="525" spans="1:4">
      <c r="A525" s="7"/>
      <c r="B525" s="7"/>
      <c r="C525" s="7"/>
      <c r="D525" s="7"/>
    </row>
    <row r="526" spans="1:4">
      <c r="A526" s="7"/>
      <c r="B526" s="7"/>
      <c r="C526" s="7"/>
      <c r="D526" s="7"/>
    </row>
    <row r="527" spans="1:4">
      <c r="A527" s="7"/>
      <c r="B527" s="7"/>
      <c r="C527" s="7"/>
      <c r="D527" s="7"/>
    </row>
    <row r="528" spans="1:4">
      <c r="A528" s="7"/>
      <c r="B528" s="7"/>
      <c r="C528" s="7"/>
      <c r="D528" s="7"/>
    </row>
    <row r="529" spans="1:4">
      <c r="A529" s="7"/>
      <c r="B529" s="7"/>
      <c r="C529" s="7"/>
      <c r="D529" s="7"/>
    </row>
    <row r="530" spans="1:4">
      <c r="A530" s="7"/>
      <c r="B530" s="7"/>
      <c r="C530" s="7"/>
      <c r="D530" s="7"/>
    </row>
    <row r="531" spans="1:4">
      <c r="A531" s="7"/>
      <c r="B531" s="7"/>
      <c r="C531" s="7"/>
      <c r="D531" s="7"/>
    </row>
    <row r="532" spans="1:4">
      <c r="A532" s="7"/>
      <c r="B532" s="7"/>
      <c r="C532" s="7"/>
      <c r="D532" s="7"/>
    </row>
    <row r="533" spans="1:4">
      <c r="A533" s="7"/>
      <c r="B533" s="7"/>
      <c r="C533" s="7"/>
      <c r="D533" s="7"/>
    </row>
    <row r="534" spans="1:4">
      <c r="A534" s="7"/>
      <c r="B534" s="7"/>
      <c r="C534" s="7"/>
      <c r="D534" s="7"/>
    </row>
    <row r="535" spans="1:4">
      <c r="A535" s="7"/>
      <c r="B535" s="7"/>
      <c r="C535" s="7"/>
      <c r="D535" s="7"/>
    </row>
    <row r="536" spans="1:4">
      <c r="A536" s="7"/>
      <c r="B536" s="7"/>
      <c r="C536" s="7"/>
      <c r="D536" s="7"/>
    </row>
    <row r="537" spans="1:4">
      <c r="A537" s="7"/>
      <c r="B537" s="7"/>
      <c r="C537" s="7"/>
      <c r="D537" s="7"/>
    </row>
    <row r="538" spans="1:4">
      <c r="A538" s="7"/>
      <c r="B538" s="7"/>
      <c r="C538" s="7"/>
      <c r="D538" s="7"/>
    </row>
    <row r="539" spans="1:4">
      <c r="A539" s="7"/>
      <c r="B539" s="7"/>
      <c r="C539" s="7"/>
      <c r="D539" s="7"/>
    </row>
    <row r="540" spans="1:4">
      <c r="A540" s="7"/>
      <c r="B540" s="7"/>
      <c r="C540" s="7"/>
      <c r="D540" s="7"/>
    </row>
    <row r="541" spans="1:4">
      <c r="A541" s="7"/>
      <c r="B541" s="7"/>
      <c r="C541" s="7"/>
      <c r="D541" s="7"/>
    </row>
    <row r="542" spans="1:4">
      <c r="A542" s="7"/>
      <c r="B542" s="7"/>
      <c r="C542" s="7"/>
      <c r="D542" s="7"/>
    </row>
    <row r="543" spans="1:4">
      <c r="A543" s="7"/>
      <c r="B543" s="7"/>
      <c r="C543" s="7"/>
      <c r="D543" s="7"/>
    </row>
    <row r="544" spans="1:4">
      <c r="A544" s="7"/>
      <c r="B544" s="7"/>
      <c r="C544" s="7"/>
      <c r="D544" s="7"/>
    </row>
    <row r="545" spans="1:4">
      <c r="A545" s="7"/>
      <c r="B545" s="7"/>
      <c r="C545" s="7"/>
      <c r="D545" s="7"/>
    </row>
    <row r="546" spans="1:4">
      <c r="A546" s="7"/>
      <c r="B546" s="7"/>
      <c r="C546" s="7"/>
      <c r="D546" s="7"/>
    </row>
    <row r="547" spans="1:4">
      <c r="A547" s="7"/>
      <c r="B547" s="7"/>
      <c r="C547" s="7"/>
      <c r="D547" s="7"/>
    </row>
    <row r="548" spans="1:4">
      <c r="A548" s="7"/>
      <c r="B548" s="7"/>
      <c r="C548" s="7"/>
      <c r="D548" s="7"/>
    </row>
    <row r="549" spans="1:4">
      <c r="A549" s="7"/>
      <c r="B549" s="7"/>
      <c r="C549" s="7"/>
      <c r="D549" s="7"/>
    </row>
  </sheetData>
  <sortState ref="A13:D476">
    <sortCondition ref="B13:B476"/>
    <sortCondition ref="C13:C476"/>
  </sortState>
  <mergeCells count="10">
    <mergeCell ref="A1:F1"/>
    <mergeCell ref="A2:F2"/>
    <mergeCell ref="A3:F3"/>
    <mergeCell ref="B4:F4"/>
    <mergeCell ref="A5:F5"/>
    <mergeCell ref="B6:F6"/>
    <mergeCell ref="B7:F7"/>
    <mergeCell ref="B8:F8"/>
    <mergeCell ref="B9:F9"/>
    <mergeCell ref="B10:F10"/>
  </mergeCells>
  <hyperlinks>
    <hyperlink ref="J2" r:id="rId1"/>
  </hyperlinks>
  <pageMargins left="0.7" right="0.7" top="0.75" bottom="0.75" header="0.3" footer="0.3"/>
  <pageSetup orientation="landscape"/>
  <headerFooter>
    <oddHeader>&amp;CBureau of Labor Statistics</oddHeader>
    <oddFooter>&amp;LSource: Bureau of Labor Statistics&amp;RGenerated on: March 10, 2026 (03:11:23 PM)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J857"/>
  <sheetViews>
    <sheetView workbookViewId="0">
      <selection activeCell="G2" sqref="G2"/>
    </sheetView>
  </sheetViews>
  <sheetFormatPr defaultRowHeight="14.6"/>
  <cols>
    <col min="1" max="1" width="20" customWidth="1"/>
    <col min="2" max="4" width="10" customWidth="1"/>
  </cols>
  <sheetData>
    <row r="1" spans="1:10" ht="15.45">
      <c r="A1" s="88" t="s">
        <v>0</v>
      </c>
      <c r="B1" s="86"/>
      <c r="C1" s="86"/>
      <c r="D1" s="86"/>
      <c r="E1" s="86"/>
      <c r="F1" s="86"/>
    </row>
    <row r="2" spans="1:10" ht="15.45">
      <c r="A2" s="88" t="s">
        <v>1</v>
      </c>
      <c r="B2" s="86"/>
      <c r="C2" s="86"/>
      <c r="D2" s="86"/>
      <c r="E2" s="86"/>
      <c r="F2" s="86"/>
      <c r="G2" s="82" t="s">
        <v>541</v>
      </c>
      <c r="J2" t="s">
        <v>33</v>
      </c>
    </row>
    <row r="3" spans="1:10">
      <c r="A3" s="86"/>
      <c r="B3" s="86"/>
      <c r="C3" s="86"/>
      <c r="D3" s="86"/>
      <c r="E3" s="86"/>
      <c r="F3" s="86"/>
    </row>
    <row r="4" spans="1:10">
      <c r="A4" s="3" t="s">
        <v>2</v>
      </c>
      <c r="B4" s="90" t="s">
        <v>34</v>
      </c>
      <c r="C4" s="86"/>
      <c r="D4" s="86"/>
      <c r="E4" s="86"/>
      <c r="F4" s="86"/>
    </row>
    <row r="5" spans="1:10">
      <c r="A5" s="92" t="s">
        <v>4</v>
      </c>
      <c r="B5" s="86"/>
      <c r="C5" s="86"/>
      <c r="D5" s="86"/>
      <c r="E5" s="86"/>
      <c r="F5" s="86"/>
    </row>
    <row r="6" spans="1:10">
      <c r="A6" s="3" t="s">
        <v>5</v>
      </c>
      <c r="B6" s="90" t="s">
        <v>35</v>
      </c>
      <c r="C6" s="86"/>
      <c r="D6" s="86"/>
      <c r="E6" s="86"/>
      <c r="F6" s="86"/>
    </row>
    <row r="7" spans="1:10">
      <c r="A7" s="3" t="s">
        <v>7</v>
      </c>
      <c r="B7" s="90" t="s">
        <v>8</v>
      </c>
      <c r="C7" s="86"/>
      <c r="D7" s="86"/>
      <c r="E7" s="86"/>
      <c r="F7" s="86"/>
    </row>
    <row r="8" spans="1:10">
      <c r="A8" s="3" t="s">
        <v>9</v>
      </c>
      <c r="B8" s="90" t="s">
        <v>36</v>
      </c>
      <c r="C8" s="86"/>
      <c r="D8" s="86"/>
      <c r="E8" s="86"/>
      <c r="F8" s="86"/>
    </row>
    <row r="9" spans="1:10">
      <c r="A9" s="3" t="s">
        <v>11</v>
      </c>
      <c r="B9" s="90" t="s">
        <v>37</v>
      </c>
      <c r="C9" s="86"/>
      <c r="D9" s="86"/>
      <c r="E9" s="86"/>
      <c r="F9" s="86"/>
    </row>
    <row r="10" spans="1:10">
      <c r="A10" s="3" t="s">
        <v>13</v>
      </c>
      <c r="B10" s="91" t="s">
        <v>38</v>
      </c>
      <c r="C10" s="86"/>
      <c r="D10" s="86"/>
      <c r="E10" s="86"/>
      <c r="F10" s="86"/>
    </row>
    <row r="12" spans="1:10" ht="15" thickBot="1">
      <c r="A12" s="4" t="s">
        <v>14</v>
      </c>
      <c r="B12" s="4" t="s">
        <v>15</v>
      </c>
      <c r="C12" s="4" t="s">
        <v>16</v>
      </c>
      <c r="D12" s="4" t="s">
        <v>17</v>
      </c>
    </row>
    <row r="13" spans="1:10" ht="15" thickTop="1">
      <c r="A13" s="23" t="s">
        <v>34</v>
      </c>
      <c r="B13" s="23">
        <v>1967</v>
      </c>
      <c r="C13" s="23" t="s">
        <v>18</v>
      </c>
      <c r="D13" s="24">
        <v>30.1</v>
      </c>
      <c r="F13">
        <v>1</v>
      </c>
      <c r="G13" t="b">
        <f>VALUE(RIGHT(C13,2))=F13</f>
        <v>1</v>
      </c>
    </row>
    <row r="14" spans="1:10">
      <c r="A14" s="23" t="s">
        <v>34</v>
      </c>
      <c r="B14" s="23">
        <v>1967</v>
      </c>
      <c r="C14" s="23" t="s">
        <v>19</v>
      </c>
      <c r="D14" s="24">
        <v>30.3</v>
      </c>
      <c r="F14">
        <v>2</v>
      </c>
      <c r="G14" s="28" t="b">
        <f t="shared" ref="G14:G24" si="0">VALUE(RIGHT(C14,2))=F14</f>
        <v>1</v>
      </c>
    </row>
    <row r="15" spans="1:10">
      <c r="A15" s="23" t="s">
        <v>34</v>
      </c>
      <c r="B15" s="23">
        <v>1967</v>
      </c>
      <c r="C15" s="23" t="s">
        <v>20</v>
      </c>
      <c r="D15" s="24">
        <v>30.5</v>
      </c>
      <c r="F15">
        <v>3</v>
      </c>
      <c r="G15" s="28" t="b">
        <f t="shared" si="0"/>
        <v>1</v>
      </c>
    </row>
    <row r="16" spans="1:10">
      <c r="A16" s="23" t="s">
        <v>34</v>
      </c>
      <c r="B16" s="23">
        <v>1967</v>
      </c>
      <c r="C16" s="23" t="s">
        <v>21</v>
      </c>
      <c r="D16" s="24">
        <v>30.6</v>
      </c>
      <c r="F16">
        <v>4</v>
      </c>
      <c r="G16" s="28" t="b">
        <f t="shared" si="0"/>
        <v>1</v>
      </c>
    </row>
    <row r="17" spans="1:7">
      <c r="A17" s="23" t="s">
        <v>34</v>
      </c>
      <c r="B17" s="23">
        <v>1967</v>
      </c>
      <c r="C17" s="23" t="s">
        <v>22</v>
      </c>
      <c r="D17" s="24">
        <v>30.7</v>
      </c>
      <c r="F17">
        <v>5</v>
      </c>
      <c r="G17" s="28" t="b">
        <f t="shared" si="0"/>
        <v>1</v>
      </c>
    </row>
    <row r="18" spans="1:7">
      <c r="A18" s="23" t="s">
        <v>34</v>
      </c>
      <c r="B18" s="23">
        <v>1967</v>
      </c>
      <c r="C18" s="23" t="s">
        <v>23</v>
      </c>
      <c r="D18" s="24">
        <v>30.8</v>
      </c>
      <c r="F18">
        <v>6</v>
      </c>
      <c r="G18" s="28" t="b">
        <f t="shared" si="0"/>
        <v>1</v>
      </c>
    </row>
    <row r="19" spans="1:7">
      <c r="A19" s="23" t="s">
        <v>34</v>
      </c>
      <c r="B19" s="23">
        <v>1967</v>
      </c>
      <c r="C19" s="23" t="s">
        <v>24</v>
      </c>
      <c r="D19" s="24">
        <v>31</v>
      </c>
      <c r="F19">
        <v>7</v>
      </c>
      <c r="G19" s="28" t="b">
        <f t="shared" si="0"/>
        <v>1</v>
      </c>
    </row>
    <row r="20" spans="1:7">
      <c r="A20" s="23" t="s">
        <v>34</v>
      </c>
      <c r="B20" s="23">
        <v>1967</v>
      </c>
      <c r="C20" s="23" t="s">
        <v>25</v>
      </c>
      <c r="D20" s="24">
        <v>31.1</v>
      </c>
      <c r="F20">
        <v>8</v>
      </c>
      <c r="G20" s="28" t="b">
        <f t="shared" si="0"/>
        <v>1</v>
      </c>
    </row>
    <row r="21" spans="1:7">
      <c r="A21" s="23" t="s">
        <v>34</v>
      </c>
      <c r="B21" s="23">
        <v>1967</v>
      </c>
      <c r="C21" s="23" t="s">
        <v>26</v>
      </c>
      <c r="D21" s="24">
        <v>31.2</v>
      </c>
      <c r="F21">
        <v>9</v>
      </c>
      <c r="G21" s="28" t="b">
        <f t="shared" si="0"/>
        <v>1</v>
      </c>
    </row>
    <row r="22" spans="1:7">
      <c r="A22" s="23" t="s">
        <v>34</v>
      </c>
      <c r="B22" s="23">
        <v>1967</v>
      </c>
      <c r="C22" s="23" t="s">
        <v>27</v>
      </c>
      <c r="D22" s="24">
        <v>31.4</v>
      </c>
      <c r="F22">
        <v>10</v>
      </c>
      <c r="G22" s="28" t="b">
        <f t="shared" si="0"/>
        <v>1</v>
      </c>
    </row>
    <row r="23" spans="1:7">
      <c r="A23" s="23" t="s">
        <v>34</v>
      </c>
      <c r="B23" s="23">
        <v>1967</v>
      </c>
      <c r="C23" s="23" t="s">
        <v>28</v>
      </c>
      <c r="D23" s="24">
        <v>31.5</v>
      </c>
      <c r="F23">
        <v>11</v>
      </c>
      <c r="G23" s="28" t="b">
        <f t="shared" si="0"/>
        <v>1</v>
      </c>
    </row>
    <row r="24" spans="1:7">
      <c r="A24" s="23" t="s">
        <v>34</v>
      </c>
      <c r="B24" s="23">
        <v>1967</v>
      </c>
      <c r="C24" s="23" t="s">
        <v>29</v>
      </c>
      <c r="D24" s="24">
        <v>31.7</v>
      </c>
      <c r="F24">
        <v>12</v>
      </c>
      <c r="G24" s="28" t="b">
        <f t="shared" si="0"/>
        <v>1</v>
      </c>
    </row>
    <row r="25" spans="1:7">
      <c r="A25" s="23" t="s">
        <v>34</v>
      </c>
      <c r="B25" s="23">
        <v>1968</v>
      </c>
      <c r="C25" s="23" t="s">
        <v>18</v>
      </c>
      <c r="D25" s="24">
        <v>31.8</v>
      </c>
      <c r="F25" s="28">
        <v>1</v>
      </c>
      <c r="G25" s="28" t="b">
        <f>VALUE(RIGHT(C25,2))=F25</f>
        <v>1</v>
      </c>
    </row>
    <row r="26" spans="1:7">
      <c r="A26" s="23" t="s">
        <v>34</v>
      </c>
      <c r="B26" s="23">
        <v>1968</v>
      </c>
      <c r="C26" s="23" t="s">
        <v>19</v>
      </c>
      <c r="D26" s="24">
        <v>32</v>
      </c>
      <c r="F26" s="28">
        <v>2</v>
      </c>
      <c r="G26" s="28" t="b">
        <f t="shared" ref="G26:G36" si="1">VALUE(RIGHT(C26,2))=F26</f>
        <v>1</v>
      </c>
    </row>
    <row r="27" spans="1:7">
      <c r="A27" s="23" t="s">
        <v>34</v>
      </c>
      <c r="B27" s="23">
        <v>1968</v>
      </c>
      <c r="C27" s="23" t="s">
        <v>20</v>
      </c>
      <c r="D27" s="24">
        <v>32.1</v>
      </c>
      <c r="F27" s="28">
        <v>3</v>
      </c>
      <c r="G27" s="28" t="b">
        <f t="shared" si="1"/>
        <v>1</v>
      </c>
    </row>
    <row r="28" spans="1:7">
      <c r="A28" s="23" t="s">
        <v>34</v>
      </c>
      <c r="B28" s="23">
        <v>1968</v>
      </c>
      <c r="C28" s="23" t="s">
        <v>21</v>
      </c>
      <c r="D28" s="24">
        <v>32.200000000000003</v>
      </c>
      <c r="F28" s="28">
        <v>4</v>
      </c>
      <c r="G28" s="28" t="b">
        <f t="shared" si="1"/>
        <v>1</v>
      </c>
    </row>
    <row r="29" spans="1:7">
      <c r="A29" s="23" t="s">
        <v>34</v>
      </c>
      <c r="B29" s="23">
        <v>1968</v>
      </c>
      <c r="C29" s="23" t="s">
        <v>22</v>
      </c>
      <c r="D29" s="24">
        <v>32.299999999999997</v>
      </c>
      <c r="F29" s="28">
        <v>5</v>
      </c>
      <c r="G29" s="28" t="b">
        <f t="shared" si="1"/>
        <v>1</v>
      </c>
    </row>
    <row r="30" spans="1:7">
      <c r="A30" s="23" t="s">
        <v>34</v>
      </c>
      <c r="B30" s="23">
        <v>1968</v>
      </c>
      <c r="C30" s="23" t="s">
        <v>23</v>
      </c>
      <c r="D30" s="24">
        <v>32.4</v>
      </c>
      <c r="F30" s="28">
        <v>6</v>
      </c>
      <c r="G30" s="28" t="b">
        <f t="shared" si="1"/>
        <v>1</v>
      </c>
    </row>
    <row r="31" spans="1:7">
      <c r="A31" s="23" t="s">
        <v>34</v>
      </c>
      <c r="B31" s="23">
        <v>1968</v>
      </c>
      <c r="C31" s="23" t="s">
        <v>24</v>
      </c>
      <c r="D31" s="24">
        <v>32.5</v>
      </c>
      <c r="F31" s="28">
        <v>7</v>
      </c>
      <c r="G31" s="28" t="b">
        <f t="shared" si="1"/>
        <v>1</v>
      </c>
    </row>
    <row r="32" spans="1:7">
      <c r="A32" s="23" t="s">
        <v>34</v>
      </c>
      <c r="B32" s="23">
        <v>1968</v>
      </c>
      <c r="C32" s="23" t="s">
        <v>25</v>
      </c>
      <c r="D32" s="24">
        <v>32.700000000000003</v>
      </c>
      <c r="F32" s="28">
        <v>8</v>
      </c>
      <c r="G32" s="28" t="b">
        <f t="shared" si="1"/>
        <v>1</v>
      </c>
    </row>
    <row r="33" spans="1:7">
      <c r="A33" s="23" t="s">
        <v>34</v>
      </c>
      <c r="B33" s="23">
        <v>1968</v>
      </c>
      <c r="C33" s="23" t="s">
        <v>26</v>
      </c>
      <c r="D33" s="24">
        <v>32.9</v>
      </c>
      <c r="F33" s="28">
        <v>9</v>
      </c>
      <c r="G33" s="28" t="b">
        <f t="shared" si="1"/>
        <v>1</v>
      </c>
    </row>
    <row r="34" spans="1:7">
      <c r="A34" s="23" t="s">
        <v>34</v>
      </c>
      <c r="B34" s="23">
        <v>1968</v>
      </c>
      <c r="C34" s="23" t="s">
        <v>27</v>
      </c>
      <c r="D34" s="24">
        <v>33</v>
      </c>
      <c r="F34" s="28">
        <v>10</v>
      </c>
      <c r="G34" s="28" t="b">
        <f t="shared" si="1"/>
        <v>1</v>
      </c>
    </row>
    <row r="35" spans="1:7">
      <c r="A35" s="23" t="s">
        <v>34</v>
      </c>
      <c r="B35" s="23">
        <v>1968</v>
      </c>
      <c r="C35" s="23" t="s">
        <v>28</v>
      </c>
      <c r="D35" s="24">
        <v>33.1</v>
      </c>
      <c r="F35" s="28">
        <v>11</v>
      </c>
      <c r="G35" s="28" t="b">
        <f t="shared" si="1"/>
        <v>1</v>
      </c>
    </row>
    <row r="36" spans="1:7">
      <c r="A36" s="23" t="s">
        <v>34</v>
      </c>
      <c r="B36" s="23">
        <v>1968</v>
      </c>
      <c r="C36" s="23" t="s">
        <v>29</v>
      </c>
      <c r="D36" s="24">
        <v>33.299999999999997</v>
      </c>
      <c r="F36" s="28">
        <v>12</v>
      </c>
      <c r="G36" s="28" t="b">
        <f t="shared" si="1"/>
        <v>1</v>
      </c>
    </row>
    <row r="37" spans="1:7">
      <c r="A37" s="23" t="s">
        <v>34</v>
      </c>
      <c r="B37" s="23">
        <v>1969</v>
      </c>
      <c r="C37" s="23" t="s">
        <v>18</v>
      </c>
      <c r="D37" s="24">
        <v>33.5</v>
      </c>
      <c r="F37" s="28">
        <v>1</v>
      </c>
      <c r="G37" s="28" t="b">
        <f>VALUE(RIGHT(C37,2))=F37</f>
        <v>1</v>
      </c>
    </row>
    <row r="38" spans="1:7">
      <c r="A38" s="23" t="s">
        <v>34</v>
      </c>
      <c r="B38" s="23">
        <v>1969</v>
      </c>
      <c r="C38" s="23" t="s">
        <v>19</v>
      </c>
      <c r="D38" s="24">
        <v>33.700000000000003</v>
      </c>
      <c r="F38" s="28">
        <v>2</v>
      </c>
      <c r="G38" s="28" t="b">
        <f t="shared" ref="G38:G48" si="2">VALUE(RIGHT(C38,2))=F38</f>
        <v>1</v>
      </c>
    </row>
    <row r="39" spans="1:7">
      <c r="A39" s="23" t="s">
        <v>34</v>
      </c>
      <c r="B39" s="23">
        <v>1969</v>
      </c>
      <c r="C39" s="23" t="s">
        <v>20</v>
      </c>
      <c r="D39" s="24">
        <v>34</v>
      </c>
      <c r="F39" s="28">
        <v>3</v>
      </c>
      <c r="G39" s="28" t="b">
        <f t="shared" si="2"/>
        <v>1</v>
      </c>
    </row>
    <row r="40" spans="1:7">
      <c r="A40" s="23" t="s">
        <v>34</v>
      </c>
      <c r="B40" s="23">
        <v>1969</v>
      </c>
      <c r="C40" s="23" t="s">
        <v>21</v>
      </c>
      <c r="D40" s="24">
        <v>34.299999999999997</v>
      </c>
      <c r="F40" s="28">
        <v>4</v>
      </c>
      <c r="G40" s="28" t="b">
        <f t="shared" si="2"/>
        <v>1</v>
      </c>
    </row>
    <row r="41" spans="1:7">
      <c r="A41" s="23" t="s">
        <v>34</v>
      </c>
      <c r="B41" s="23">
        <v>1969</v>
      </c>
      <c r="C41" s="23" t="s">
        <v>22</v>
      </c>
      <c r="D41" s="24">
        <v>34.6</v>
      </c>
      <c r="F41" s="28">
        <v>5</v>
      </c>
      <c r="G41" s="28" t="b">
        <f t="shared" si="2"/>
        <v>1</v>
      </c>
    </row>
    <row r="42" spans="1:7">
      <c r="A42" s="23" t="s">
        <v>34</v>
      </c>
      <c r="B42" s="23">
        <v>1969</v>
      </c>
      <c r="C42" s="23" t="s">
        <v>23</v>
      </c>
      <c r="D42" s="24">
        <v>34.700000000000003</v>
      </c>
      <c r="F42" s="28">
        <v>6</v>
      </c>
      <c r="G42" s="28" t="b">
        <f t="shared" si="2"/>
        <v>1</v>
      </c>
    </row>
    <row r="43" spans="1:7">
      <c r="A43" s="23" t="s">
        <v>34</v>
      </c>
      <c r="B43" s="23">
        <v>1969</v>
      </c>
      <c r="C43" s="23" t="s">
        <v>24</v>
      </c>
      <c r="D43" s="24">
        <v>34.9</v>
      </c>
      <c r="F43" s="28">
        <v>7</v>
      </c>
      <c r="G43" s="28" t="b">
        <f t="shared" si="2"/>
        <v>1</v>
      </c>
    </row>
    <row r="44" spans="1:7">
      <c r="A44" s="23" t="s">
        <v>34</v>
      </c>
      <c r="B44" s="23">
        <v>1969</v>
      </c>
      <c r="C44" s="23" t="s">
        <v>25</v>
      </c>
      <c r="D44" s="24">
        <v>35.1</v>
      </c>
      <c r="F44" s="28">
        <v>8</v>
      </c>
      <c r="G44" s="28" t="b">
        <f t="shared" si="2"/>
        <v>1</v>
      </c>
    </row>
    <row r="45" spans="1:7">
      <c r="A45" s="23" t="s">
        <v>34</v>
      </c>
      <c r="B45" s="23">
        <v>1969</v>
      </c>
      <c r="C45" s="23" t="s">
        <v>26</v>
      </c>
      <c r="D45" s="24">
        <v>35.299999999999997</v>
      </c>
      <c r="F45" s="28">
        <v>9</v>
      </c>
      <c r="G45" s="28" t="b">
        <f t="shared" si="2"/>
        <v>1</v>
      </c>
    </row>
    <row r="46" spans="1:7">
      <c r="A46" s="23" t="s">
        <v>34</v>
      </c>
      <c r="B46" s="23">
        <v>1969</v>
      </c>
      <c r="C46" s="23" t="s">
        <v>27</v>
      </c>
      <c r="D46" s="24">
        <v>35.4</v>
      </c>
      <c r="F46" s="28">
        <v>10</v>
      </c>
      <c r="G46" s="28" t="b">
        <f t="shared" si="2"/>
        <v>1</v>
      </c>
    </row>
    <row r="47" spans="1:7">
      <c r="A47" s="23" t="s">
        <v>34</v>
      </c>
      <c r="B47" s="23">
        <v>1969</v>
      </c>
      <c r="C47" s="23" t="s">
        <v>28</v>
      </c>
      <c r="D47" s="24">
        <v>35.5</v>
      </c>
      <c r="F47" s="28">
        <v>11</v>
      </c>
      <c r="G47" s="28" t="b">
        <f t="shared" si="2"/>
        <v>1</v>
      </c>
    </row>
    <row r="48" spans="1:7">
      <c r="A48" s="23" t="s">
        <v>34</v>
      </c>
      <c r="B48" s="23">
        <v>1969</v>
      </c>
      <c r="C48" s="23" t="s">
        <v>29</v>
      </c>
      <c r="D48" s="24">
        <v>35.700000000000003</v>
      </c>
      <c r="F48" s="28">
        <v>12</v>
      </c>
      <c r="G48" s="28" t="b">
        <f t="shared" si="2"/>
        <v>1</v>
      </c>
    </row>
    <row r="49" spans="1:7">
      <c r="A49" s="23" t="s">
        <v>34</v>
      </c>
      <c r="B49" s="23">
        <v>1970</v>
      </c>
      <c r="C49" s="23" t="s">
        <v>18</v>
      </c>
      <c r="D49" s="24">
        <v>35.799999999999997</v>
      </c>
      <c r="F49" s="28">
        <v>1</v>
      </c>
      <c r="G49" s="28" t="b">
        <f>VALUE(RIGHT(C49,2))=F49</f>
        <v>1</v>
      </c>
    </row>
    <row r="50" spans="1:7">
      <c r="A50" s="23" t="s">
        <v>34</v>
      </c>
      <c r="B50" s="23">
        <v>1970</v>
      </c>
      <c r="C50" s="23" t="s">
        <v>19</v>
      </c>
      <c r="D50" s="24">
        <v>36</v>
      </c>
      <c r="F50" s="28">
        <v>2</v>
      </c>
      <c r="G50" s="28" t="b">
        <f t="shared" ref="G50:G60" si="3">VALUE(RIGHT(C50,2))=F50</f>
        <v>1</v>
      </c>
    </row>
    <row r="51" spans="1:7">
      <c r="A51" s="23" t="s">
        <v>34</v>
      </c>
      <c r="B51" s="23">
        <v>1970</v>
      </c>
      <c r="C51" s="23" t="s">
        <v>20</v>
      </c>
      <c r="D51" s="24">
        <v>36.299999999999997</v>
      </c>
      <c r="F51" s="28">
        <v>3</v>
      </c>
      <c r="G51" s="28" t="b">
        <f t="shared" si="3"/>
        <v>1</v>
      </c>
    </row>
    <row r="52" spans="1:7">
      <c r="A52" s="23" t="s">
        <v>34</v>
      </c>
      <c r="B52" s="23">
        <v>1970</v>
      </c>
      <c r="C52" s="23" t="s">
        <v>21</v>
      </c>
      <c r="D52" s="24">
        <v>36.5</v>
      </c>
      <c r="F52" s="28">
        <v>4</v>
      </c>
      <c r="G52" s="28" t="b">
        <f t="shared" si="3"/>
        <v>1</v>
      </c>
    </row>
    <row r="53" spans="1:7">
      <c r="A53" s="23" t="s">
        <v>34</v>
      </c>
      <c r="B53" s="23">
        <v>1970</v>
      </c>
      <c r="C53" s="23" t="s">
        <v>22</v>
      </c>
      <c r="D53" s="24">
        <v>36.700000000000003</v>
      </c>
      <c r="F53" s="28">
        <v>5</v>
      </c>
      <c r="G53" s="28" t="b">
        <f t="shared" si="3"/>
        <v>1</v>
      </c>
    </row>
    <row r="54" spans="1:7">
      <c r="A54" s="23" t="s">
        <v>34</v>
      </c>
      <c r="B54" s="23">
        <v>1970</v>
      </c>
      <c r="C54" s="23" t="s">
        <v>23</v>
      </c>
      <c r="D54" s="24">
        <v>37</v>
      </c>
      <c r="F54" s="28">
        <v>6</v>
      </c>
      <c r="G54" s="28" t="b">
        <f t="shared" si="3"/>
        <v>1</v>
      </c>
    </row>
    <row r="55" spans="1:7">
      <c r="A55" s="23" t="s">
        <v>34</v>
      </c>
      <c r="B55" s="23">
        <v>1970</v>
      </c>
      <c r="C55" s="23" t="s">
        <v>24</v>
      </c>
      <c r="D55" s="24">
        <v>37.200000000000003</v>
      </c>
      <c r="F55" s="28">
        <v>7</v>
      </c>
      <c r="G55" s="28" t="b">
        <f t="shared" si="3"/>
        <v>1</v>
      </c>
    </row>
    <row r="56" spans="1:7">
      <c r="A56" s="23" t="s">
        <v>34</v>
      </c>
      <c r="B56" s="23">
        <v>1970</v>
      </c>
      <c r="C56" s="23" t="s">
        <v>25</v>
      </c>
      <c r="D56" s="24">
        <v>37.299999999999997</v>
      </c>
      <c r="F56" s="28">
        <v>8</v>
      </c>
      <c r="G56" s="28" t="b">
        <f t="shared" si="3"/>
        <v>1</v>
      </c>
    </row>
    <row r="57" spans="1:7">
      <c r="A57" s="23" t="s">
        <v>34</v>
      </c>
      <c r="B57" s="23">
        <v>1970</v>
      </c>
      <c r="C57" s="23" t="s">
        <v>26</v>
      </c>
      <c r="D57" s="24">
        <v>37.5</v>
      </c>
      <c r="F57" s="28">
        <v>9</v>
      </c>
      <c r="G57" s="28" t="b">
        <f t="shared" si="3"/>
        <v>1</v>
      </c>
    </row>
    <row r="58" spans="1:7">
      <c r="A58" s="23" t="s">
        <v>34</v>
      </c>
      <c r="B58" s="23">
        <v>1970</v>
      </c>
      <c r="C58" s="23" t="s">
        <v>27</v>
      </c>
      <c r="D58" s="24">
        <v>37.700000000000003</v>
      </c>
      <c r="F58" s="28">
        <v>10</v>
      </c>
      <c r="G58" s="28" t="b">
        <f t="shared" si="3"/>
        <v>1</v>
      </c>
    </row>
    <row r="59" spans="1:7">
      <c r="A59" s="23" t="s">
        <v>34</v>
      </c>
      <c r="B59" s="23">
        <v>1970</v>
      </c>
      <c r="C59" s="23" t="s">
        <v>28</v>
      </c>
      <c r="D59" s="24">
        <v>37.9</v>
      </c>
      <c r="F59" s="28">
        <v>11</v>
      </c>
      <c r="G59" s="28" t="b">
        <f t="shared" si="3"/>
        <v>1</v>
      </c>
    </row>
    <row r="60" spans="1:7">
      <c r="A60" s="23" t="s">
        <v>34</v>
      </c>
      <c r="B60" s="23">
        <v>1970</v>
      </c>
      <c r="C60" s="23" t="s">
        <v>29</v>
      </c>
      <c r="D60" s="24">
        <v>38.1</v>
      </c>
      <c r="F60" s="28">
        <v>12</v>
      </c>
      <c r="G60" s="28" t="b">
        <f t="shared" si="3"/>
        <v>1</v>
      </c>
    </row>
    <row r="61" spans="1:7">
      <c r="A61" s="23" t="s">
        <v>34</v>
      </c>
      <c r="B61" s="23">
        <v>1971</v>
      </c>
      <c r="C61" s="23" t="s">
        <v>18</v>
      </c>
      <c r="D61" s="24">
        <v>38.299999999999997</v>
      </c>
      <c r="F61" s="28">
        <v>1</v>
      </c>
      <c r="G61" s="28" t="b">
        <f>VALUE(RIGHT(C61,2))=F61</f>
        <v>1</v>
      </c>
    </row>
    <row r="62" spans="1:7">
      <c r="A62" s="23" t="s">
        <v>34</v>
      </c>
      <c r="B62" s="23">
        <v>1971</v>
      </c>
      <c r="C62" s="23" t="s">
        <v>19</v>
      </c>
      <c r="D62" s="24">
        <v>38.5</v>
      </c>
      <c r="F62" s="28">
        <v>2</v>
      </c>
      <c r="G62" s="28" t="b">
        <f t="shared" ref="G62:G72" si="4">VALUE(RIGHT(C62,2))=F62</f>
        <v>1</v>
      </c>
    </row>
    <row r="63" spans="1:7">
      <c r="A63" s="23" t="s">
        <v>34</v>
      </c>
      <c r="B63" s="23">
        <v>1971</v>
      </c>
      <c r="C63" s="23" t="s">
        <v>20</v>
      </c>
      <c r="D63" s="24">
        <v>38.799999999999997</v>
      </c>
      <c r="F63" s="28">
        <v>3</v>
      </c>
      <c r="G63" s="28" t="b">
        <f t="shared" si="4"/>
        <v>1</v>
      </c>
    </row>
    <row r="64" spans="1:7">
      <c r="A64" s="23" t="s">
        <v>34</v>
      </c>
      <c r="B64" s="23">
        <v>1971</v>
      </c>
      <c r="C64" s="23" t="s">
        <v>21</v>
      </c>
      <c r="D64" s="24">
        <v>39</v>
      </c>
      <c r="F64" s="28">
        <v>4</v>
      </c>
      <c r="G64" s="28" t="b">
        <f t="shared" si="4"/>
        <v>1</v>
      </c>
    </row>
    <row r="65" spans="1:7">
      <c r="A65" s="23" t="s">
        <v>34</v>
      </c>
      <c r="B65" s="23">
        <v>1971</v>
      </c>
      <c r="C65" s="23" t="s">
        <v>22</v>
      </c>
      <c r="D65" s="24">
        <v>39.200000000000003</v>
      </c>
      <c r="F65" s="28">
        <v>5</v>
      </c>
      <c r="G65" s="28" t="b">
        <f t="shared" si="4"/>
        <v>1</v>
      </c>
    </row>
    <row r="66" spans="1:7">
      <c r="A66" s="23" t="s">
        <v>34</v>
      </c>
      <c r="B66" s="23">
        <v>1971</v>
      </c>
      <c r="C66" s="23" t="s">
        <v>23</v>
      </c>
      <c r="D66" s="24">
        <v>39.4</v>
      </c>
      <c r="F66" s="28">
        <v>6</v>
      </c>
      <c r="G66" s="28" t="b">
        <f t="shared" si="4"/>
        <v>1</v>
      </c>
    </row>
    <row r="67" spans="1:7">
      <c r="A67" s="23" t="s">
        <v>34</v>
      </c>
      <c r="B67" s="23">
        <v>1971</v>
      </c>
      <c r="C67" s="23" t="s">
        <v>24</v>
      </c>
      <c r="D67" s="24">
        <v>39.6</v>
      </c>
      <c r="F67" s="28">
        <v>7</v>
      </c>
      <c r="G67" s="28" t="b">
        <f t="shared" si="4"/>
        <v>1</v>
      </c>
    </row>
    <row r="68" spans="1:7">
      <c r="A68" s="23" t="s">
        <v>34</v>
      </c>
      <c r="B68" s="23">
        <v>1971</v>
      </c>
      <c r="C68" s="23" t="s">
        <v>25</v>
      </c>
      <c r="D68" s="24">
        <v>39.799999999999997</v>
      </c>
      <c r="F68" s="28">
        <v>8</v>
      </c>
      <c r="G68" s="28" t="b">
        <f t="shared" si="4"/>
        <v>1</v>
      </c>
    </row>
    <row r="69" spans="1:7">
      <c r="A69" s="23" t="s">
        <v>34</v>
      </c>
      <c r="B69" s="23">
        <v>1971</v>
      </c>
      <c r="C69" s="23" t="s">
        <v>26</v>
      </c>
      <c r="D69" s="24">
        <v>39.9</v>
      </c>
      <c r="F69" s="28">
        <v>9</v>
      </c>
      <c r="G69" s="28" t="b">
        <f t="shared" si="4"/>
        <v>1</v>
      </c>
    </row>
    <row r="70" spans="1:7">
      <c r="A70" s="23" t="s">
        <v>34</v>
      </c>
      <c r="B70" s="23">
        <v>1971</v>
      </c>
      <c r="C70" s="23" t="s">
        <v>27</v>
      </c>
      <c r="D70" s="24">
        <v>40.1</v>
      </c>
      <c r="F70" s="28">
        <v>10</v>
      </c>
      <c r="G70" s="28" t="b">
        <f t="shared" si="4"/>
        <v>1</v>
      </c>
    </row>
    <row r="71" spans="1:7">
      <c r="A71" s="23" t="s">
        <v>34</v>
      </c>
      <c r="B71" s="23">
        <v>1971</v>
      </c>
      <c r="C71" s="23" t="s">
        <v>28</v>
      </c>
      <c r="D71" s="24">
        <v>40.200000000000003</v>
      </c>
      <c r="F71" s="28">
        <v>11</v>
      </c>
      <c r="G71" s="28" t="b">
        <f t="shared" si="4"/>
        <v>1</v>
      </c>
    </row>
    <row r="72" spans="1:7">
      <c r="A72" s="23" t="s">
        <v>34</v>
      </c>
      <c r="B72" s="23">
        <v>1971</v>
      </c>
      <c r="C72" s="23" t="s">
        <v>29</v>
      </c>
      <c r="D72" s="24">
        <v>40.200000000000003</v>
      </c>
      <c r="F72" s="28">
        <v>12</v>
      </c>
      <c r="G72" s="28" t="b">
        <f t="shared" si="4"/>
        <v>1</v>
      </c>
    </row>
    <row r="73" spans="1:7">
      <c r="A73" s="23" t="s">
        <v>34</v>
      </c>
      <c r="B73" s="23">
        <v>1972</v>
      </c>
      <c r="C73" s="23" t="s">
        <v>18</v>
      </c>
      <c r="D73" s="24">
        <v>40.299999999999997</v>
      </c>
      <c r="F73" s="28">
        <v>1</v>
      </c>
      <c r="G73" s="28" t="b">
        <f>VALUE(RIGHT(C73,2))=F73</f>
        <v>1</v>
      </c>
    </row>
    <row r="74" spans="1:7">
      <c r="A74" s="23" t="s">
        <v>34</v>
      </c>
      <c r="B74" s="23">
        <v>1972</v>
      </c>
      <c r="C74" s="23" t="s">
        <v>19</v>
      </c>
      <c r="D74" s="24">
        <v>40.4</v>
      </c>
      <c r="F74" s="28">
        <v>2</v>
      </c>
      <c r="G74" s="28" t="b">
        <f t="shared" ref="G74:G84" si="5">VALUE(RIGHT(C74,2))=F74</f>
        <v>1</v>
      </c>
    </row>
    <row r="75" spans="1:7">
      <c r="A75" s="23" t="s">
        <v>34</v>
      </c>
      <c r="B75" s="23">
        <v>1972</v>
      </c>
      <c r="C75" s="23" t="s">
        <v>20</v>
      </c>
      <c r="D75" s="24">
        <v>40.5</v>
      </c>
      <c r="F75" s="28">
        <v>3</v>
      </c>
      <c r="G75" s="28" t="b">
        <f t="shared" si="5"/>
        <v>1</v>
      </c>
    </row>
    <row r="76" spans="1:7">
      <c r="A76" s="23" t="s">
        <v>34</v>
      </c>
      <c r="B76" s="23">
        <v>1972</v>
      </c>
      <c r="C76" s="23" t="s">
        <v>21</v>
      </c>
      <c r="D76" s="24">
        <v>40.6</v>
      </c>
      <c r="F76" s="28">
        <v>4</v>
      </c>
      <c r="G76" s="28" t="b">
        <f t="shared" si="5"/>
        <v>1</v>
      </c>
    </row>
    <row r="77" spans="1:7">
      <c r="A77" s="23" t="s">
        <v>34</v>
      </c>
      <c r="B77" s="23">
        <v>1972</v>
      </c>
      <c r="C77" s="23" t="s">
        <v>22</v>
      </c>
      <c r="D77" s="24">
        <v>40.700000000000003</v>
      </c>
      <c r="F77" s="28">
        <v>5</v>
      </c>
      <c r="G77" s="28" t="b">
        <f t="shared" si="5"/>
        <v>1</v>
      </c>
    </row>
    <row r="78" spans="1:7">
      <c r="A78" s="23" t="s">
        <v>34</v>
      </c>
      <c r="B78" s="23">
        <v>1972</v>
      </c>
      <c r="C78" s="23" t="s">
        <v>23</v>
      </c>
      <c r="D78" s="24">
        <v>40.9</v>
      </c>
      <c r="F78" s="28">
        <v>6</v>
      </c>
      <c r="G78" s="28" t="b">
        <f t="shared" si="5"/>
        <v>1</v>
      </c>
    </row>
    <row r="79" spans="1:7">
      <c r="A79" s="23" t="s">
        <v>34</v>
      </c>
      <c r="B79" s="23">
        <v>1972</v>
      </c>
      <c r="C79" s="23" t="s">
        <v>24</v>
      </c>
      <c r="D79" s="24">
        <v>40.9</v>
      </c>
      <c r="F79" s="28">
        <v>7</v>
      </c>
      <c r="G79" s="28" t="b">
        <f t="shared" si="5"/>
        <v>1</v>
      </c>
    </row>
    <row r="80" spans="1:7">
      <c r="A80" s="23" t="s">
        <v>34</v>
      </c>
      <c r="B80" s="23">
        <v>1972</v>
      </c>
      <c r="C80" s="23" t="s">
        <v>25</v>
      </c>
      <c r="D80" s="24">
        <v>40.9</v>
      </c>
      <c r="F80" s="28">
        <v>8</v>
      </c>
      <c r="G80" s="28" t="b">
        <f t="shared" si="5"/>
        <v>1</v>
      </c>
    </row>
    <row r="81" spans="1:7">
      <c r="A81" s="23" t="s">
        <v>34</v>
      </c>
      <c r="B81" s="23">
        <v>1972</v>
      </c>
      <c r="C81" s="23" t="s">
        <v>26</v>
      </c>
      <c r="D81" s="24">
        <v>41</v>
      </c>
      <c r="F81" s="28">
        <v>9</v>
      </c>
      <c r="G81" s="28" t="b">
        <f t="shared" si="5"/>
        <v>1</v>
      </c>
    </row>
    <row r="82" spans="1:7">
      <c r="A82" s="23" t="s">
        <v>34</v>
      </c>
      <c r="B82" s="23">
        <v>1972</v>
      </c>
      <c r="C82" s="23" t="s">
        <v>27</v>
      </c>
      <c r="D82" s="24">
        <v>41.1</v>
      </c>
      <c r="F82" s="28">
        <v>10</v>
      </c>
      <c r="G82" s="28" t="b">
        <f t="shared" si="5"/>
        <v>1</v>
      </c>
    </row>
    <row r="83" spans="1:7">
      <c r="A83" s="23" t="s">
        <v>34</v>
      </c>
      <c r="B83" s="23">
        <v>1972</v>
      </c>
      <c r="C83" s="23" t="s">
        <v>28</v>
      </c>
      <c r="D83" s="24">
        <v>41.2</v>
      </c>
      <c r="F83" s="28">
        <v>11</v>
      </c>
      <c r="G83" s="28" t="b">
        <f t="shared" si="5"/>
        <v>1</v>
      </c>
    </row>
    <row r="84" spans="1:7">
      <c r="A84" s="23" t="s">
        <v>34</v>
      </c>
      <c r="B84" s="23">
        <v>1972</v>
      </c>
      <c r="C84" s="23" t="s">
        <v>29</v>
      </c>
      <c r="D84" s="24">
        <v>41.3</v>
      </c>
      <c r="F84" s="28">
        <v>12</v>
      </c>
      <c r="G84" s="28" t="b">
        <f t="shared" si="5"/>
        <v>1</v>
      </c>
    </row>
    <row r="85" spans="1:7">
      <c r="A85" s="23" t="s">
        <v>34</v>
      </c>
      <c r="B85" s="23">
        <v>1973</v>
      </c>
      <c r="C85" s="23" t="s">
        <v>18</v>
      </c>
      <c r="D85" s="24">
        <v>41.4</v>
      </c>
      <c r="F85" s="28">
        <v>1</v>
      </c>
      <c r="G85" s="28" t="b">
        <f>VALUE(RIGHT(C85,2))=F85</f>
        <v>1</v>
      </c>
    </row>
    <row r="86" spans="1:7">
      <c r="A86" s="23" t="s">
        <v>34</v>
      </c>
      <c r="B86" s="23">
        <v>1973</v>
      </c>
      <c r="C86" s="23" t="s">
        <v>19</v>
      </c>
      <c r="D86" s="24">
        <v>41.5</v>
      </c>
      <c r="F86" s="28">
        <v>2</v>
      </c>
      <c r="G86" s="28" t="b">
        <f t="shared" ref="G86:G96" si="6">VALUE(RIGHT(C86,2))=F86</f>
        <v>1</v>
      </c>
    </row>
    <row r="87" spans="1:7">
      <c r="A87" s="23" t="s">
        <v>34</v>
      </c>
      <c r="B87" s="23">
        <v>1973</v>
      </c>
      <c r="C87" s="23" t="s">
        <v>20</v>
      </c>
      <c r="D87" s="24">
        <v>41.7</v>
      </c>
      <c r="F87" s="28">
        <v>3</v>
      </c>
      <c r="G87" s="28" t="b">
        <f t="shared" si="6"/>
        <v>1</v>
      </c>
    </row>
    <row r="88" spans="1:7">
      <c r="A88" s="23" t="s">
        <v>34</v>
      </c>
      <c r="B88" s="23">
        <v>1973</v>
      </c>
      <c r="C88" s="23" t="s">
        <v>21</v>
      </c>
      <c r="D88" s="24">
        <v>41.8</v>
      </c>
      <c r="F88" s="28">
        <v>4</v>
      </c>
      <c r="G88" s="28" t="b">
        <f t="shared" si="6"/>
        <v>1</v>
      </c>
    </row>
    <row r="89" spans="1:7">
      <c r="A89" s="23" t="s">
        <v>34</v>
      </c>
      <c r="B89" s="23">
        <v>1973</v>
      </c>
      <c r="C89" s="23" t="s">
        <v>22</v>
      </c>
      <c r="D89" s="24">
        <v>41.9</v>
      </c>
      <c r="F89" s="28">
        <v>5</v>
      </c>
      <c r="G89" s="28" t="b">
        <f t="shared" si="6"/>
        <v>1</v>
      </c>
    </row>
    <row r="90" spans="1:7">
      <c r="A90" s="23" t="s">
        <v>34</v>
      </c>
      <c r="B90" s="23">
        <v>1973</v>
      </c>
      <c r="C90" s="23" t="s">
        <v>23</v>
      </c>
      <c r="D90" s="24">
        <v>42.1</v>
      </c>
      <c r="F90" s="28">
        <v>6</v>
      </c>
      <c r="G90" s="28" t="b">
        <f t="shared" si="6"/>
        <v>1</v>
      </c>
    </row>
    <row r="91" spans="1:7">
      <c r="A91" s="23" t="s">
        <v>34</v>
      </c>
      <c r="B91" s="23">
        <v>1973</v>
      </c>
      <c r="C91" s="23" t="s">
        <v>24</v>
      </c>
      <c r="D91" s="24">
        <v>42.2</v>
      </c>
      <c r="F91" s="28">
        <v>7</v>
      </c>
      <c r="G91" s="28" t="b">
        <f t="shared" si="6"/>
        <v>1</v>
      </c>
    </row>
    <row r="92" spans="1:7">
      <c r="A92" s="23" t="s">
        <v>34</v>
      </c>
      <c r="B92" s="23">
        <v>1973</v>
      </c>
      <c r="C92" s="23" t="s">
        <v>25</v>
      </c>
      <c r="D92" s="24">
        <v>42.3</v>
      </c>
      <c r="F92" s="28">
        <v>8</v>
      </c>
      <c r="G92" s="28" t="b">
        <f t="shared" si="6"/>
        <v>1</v>
      </c>
    </row>
    <row r="93" spans="1:7">
      <c r="A93" s="23" t="s">
        <v>34</v>
      </c>
      <c r="B93" s="23">
        <v>1973</v>
      </c>
      <c r="C93" s="23" t="s">
        <v>26</v>
      </c>
      <c r="D93" s="24">
        <v>42.6</v>
      </c>
      <c r="F93" s="28">
        <v>9</v>
      </c>
      <c r="G93" s="28" t="b">
        <f t="shared" si="6"/>
        <v>1</v>
      </c>
    </row>
    <row r="94" spans="1:7">
      <c r="A94" s="23" t="s">
        <v>34</v>
      </c>
      <c r="B94" s="23">
        <v>1973</v>
      </c>
      <c r="C94" s="23" t="s">
        <v>27</v>
      </c>
      <c r="D94" s="24">
        <v>42.7</v>
      </c>
      <c r="F94" s="28">
        <v>10</v>
      </c>
      <c r="G94" s="28" t="b">
        <f t="shared" si="6"/>
        <v>1</v>
      </c>
    </row>
    <row r="95" spans="1:7">
      <c r="A95" s="23" t="s">
        <v>34</v>
      </c>
      <c r="B95" s="23">
        <v>1973</v>
      </c>
      <c r="C95" s="23" t="s">
        <v>28</v>
      </c>
      <c r="D95" s="24">
        <v>42.8</v>
      </c>
      <c r="F95" s="28">
        <v>11</v>
      </c>
      <c r="G95" s="28" t="b">
        <f t="shared" si="6"/>
        <v>1</v>
      </c>
    </row>
    <row r="96" spans="1:7">
      <c r="A96" s="23" t="s">
        <v>34</v>
      </c>
      <c r="B96" s="23">
        <v>1973</v>
      </c>
      <c r="C96" s="23" t="s">
        <v>29</v>
      </c>
      <c r="D96" s="24">
        <v>43</v>
      </c>
      <c r="F96" s="28">
        <v>12</v>
      </c>
      <c r="G96" s="28" t="b">
        <f t="shared" si="6"/>
        <v>1</v>
      </c>
    </row>
    <row r="97" spans="1:7">
      <c r="A97" s="23" t="s">
        <v>34</v>
      </c>
      <c r="B97" s="23">
        <v>1974</v>
      </c>
      <c r="C97" s="23" t="s">
        <v>18</v>
      </c>
      <c r="D97" s="24">
        <v>43.2</v>
      </c>
      <c r="F97" s="28">
        <v>1</v>
      </c>
      <c r="G97" s="28" t="b">
        <f>VALUE(RIGHT(C97,2))=F97</f>
        <v>1</v>
      </c>
    </row>
    <row r="98" spans="1:7">
      <c r="A98" s="23" t="s">
        <v>34</v>
      </c>
      <c r="B98" s="23">
        <v>1974</v>
      </c>
      <c r="C98" s="23" t="s">
        <v>19</v>
      </c>
      <c r="D98" s="24">
        <v>43.6</v>
      </c>
      <c r="F98" s="28">
        <v>2</v>
      </c>
      <c r="G98" s="28" t="b">
        <f t="shared" ref="G98:G108" si="7">VALUE(RIGHT(C98,2))=F98</f>
        <v>1</v>
      </c>
    </row>
    <row r="99" spans="1:7">
      <c r="A99" s="23" t="s">
        <v>34</v>
      </c>
      <c r="B99" s="23">
        <v>1974</v>
      </c>
      <c r="C99" s="23" t="s">
        <v>20</v>
      </c>
      <c r="D99" s="24">
        <v>44.1</v>
      </c>
      <c r="F99" s="28">
        <v>3</v>
      </c>
      <c r="G99" s="28" t="b">
        <f t="shared" si="7"/>
        <v>1</v>
      </c>
    </row>
    <row r="100" spans="1:7">
      <c r="A100" s="23" t="s">
        <v>34</v>
      </c>
      <c r="B100" s="23">
        <v>1974</v>
      </c>
      <c r="C100" s="23" t="s">
        <v>21</v>
      </c>
      <c r="D100" s="24">
        <v>44.4</v>
      </c>
      <c r="F100" s="28">
        <v>4</v>
      </c>
      <c r="G100" s="28" t="b">
        <f t="shared" si="7"/>
        <v>1</v>
      </c>
    </row>
    <row r="101" spans="1:7">
      <c r="A101" s="23" t="s">
        <v>34</v>
      </c>
      <c r="B101" s="23">
        <v>1974</v>
      </c>
      <c r="C101" s="23" t="s">
        <v>22</v>
      </c>
      <c r="D101" s="24">
        <v>44.9</v>
      </c>
      <c r="F101" s="28">
        <v>5</v>
      </c>
      <c r="G101" s="28" t="b">
        <f t="shared" si="7"/>
        <v>1</v>
      </c>
    </row>
    <row r="102" spans="1:7">
      <c r="A102" s="23" t="s">
        <v>34</v>
      </c>
      <c r="B102" s="23">
        <v>1974</v>
      </c>
      <c r="C102" s="23" t="s">
        <v>23</v>
      </c>
      <c r="D102" s="24">
        <v>45.6</v>
      </c>
      <c r="F102" s="28">
        <v>6</v>
      </c>
      <c r="G102" s="28" t="b">
        <f t="shared" si="7"/>
        <v>1</v>
      </c>
    </row>
    <row r="103" spans="1:7">
      <c r="A103" s="23" t="s">
        <v>34</v>
      </c>
      <c r="B103" s="23">
        <v>1974</v>
      </c>
      <c r="C103" s="23" t="s">
        <v>24</v>
      </c>
      <c r="D103" s="24">
        <v>46.2</v>
      </c>
      <c r="F103" s="28">
        <v>7</v>
      </c>
      <c r="G103" s="28" t="b">
        <f t="shared" si="7"/>
        <v>1</v>
      </c>
    </row>
    <row r="104" spans="1:7">
      <c r="A104" s="23" t="s">
        <v>34</v>
      </c>
      <c r="B104" s="23">
        <v>1974</v>
      </c>
      <c r="C104" s="23" t="s">
        <v>25</v>
      </c>
      <c r="D104" s="24">
        <v>46.8</v>
      </c>
      <c r="F104" s="28">
        <v>8</v>
      </c>
      <c r="G104" s="28" t="b">
        <f t="shared" si="7"/>
        <v>1</v>
      </c>
    </row>
    <row r="105" spans="1:7">
      <c r="A105" s="23" t="s">
        <v>34</v>
      </c>
      <c r="B105" s="23">
        <v>1974</v>
      </c>
      <c r="C105" s="23" t="s">
        <v>26</v>
      </c>
      <c r="D105" s="24">
        <v>47.2</v>
      </c>
      <c r="F105" s="28">
        <v>9</v>
      </c>
      <c r="G105" s="28" t="b">
        <f t="shared" si="7"/>
        <v>1</v>
      </c>
    </row>
    <row r="106" spans="1:7">
      <c r="A106" s="23" t="s">
        <v>34</v>
      </c>
      <c r="B106" s="23">
        <v>1974</v>
      </c>
      <c r="C106" s="23" t="s">
        <v>27</v>
      </c>
      <c r="D106" s="24">
        <v>47.6</v>
      </c>
      <c r="F106" s="28">
        <v>10</v>
      </c>
      <c r="G106" s="28" t="b">
        <f t="shared" si="7"/>
        <v>1</v>
      </c>
    </row>
    <row r="107" spans="1:7">
      <c r="A107" s="23" t="s">
        <v>34</v>
      </c>
      <c r="B107" s="23">
        <v>1974</v>
      </c>
      <c r="C107" s="23" t="s">
        <v>28</v>
      </c>
      <c r="D107" s="24">
        <v>47.9</v>
      </c>
      <c r="F107" s="28">
        <v>11</v>
      </c>
      <c r="G107" s="28" t="b">
        <f t="shared" si="7"/>
        <v>1</v>
      </c>
    </row>
    <row r="108" spans="1:7">
      <c r="A108" s="23" t="s">
        <v>34</v>
      </c>
      <c r="B108" s="23">
        <v>1974</v>
      </c>
      <c r="C108" s="23" t="s">
        <v>29</v>
      </c>
      <c r="D108" s="24">
        <v>48.3</v>
      </c>
      <c r="F108" s="28">
        <v>12</v>
      </c>
      <c r="G108" s="28" t="b">
        <f t="shared" si="7"/>
        <v>1</v>
      </c>
    </row>
    <row r="109" spans="1:7">
      <c r="A109" s="23" t="s">
        <v>34</v>
      </c>
      <c r="B109" s="23">
        <v>1975</v>
      </c>
      <c r="C109" s="23" t="s">
        <v>18</v>
      </c>
      <c r="D109" s="24">
        <v>48.7</v>
      </c>
      <c r="F109" s="28">
        <v>1</v>
      </c>
      <c r="G109" s="28" t="b">
        <f>VALUE(RIGHT(C109,2))=F109</f>
        <v>1</v>
      </c>
    </row>
    <row r="110" spans="1:7">
      <c r="A110" s="23" t="s">
        <v>34</v>
      </c>
      <c r="B110" s="23">
        <v>1975</v>
      </c>
      <c r="C110" s="23" t="s">
        <v>19</v>
      </c>
      <c r="D110" s="24">
        <v>49.1</v>
      </c>
      <c r="F110" s="28">
        <v>2</v>
      </c>
      <c r="G110" s="28" t="b">
        <f t="shared" ref="G110:G120" si="8">VALUE(RIGHT(C110,2))=F110</f>
        <v>1</v>
      </c>
    </row>
    <row r="111" spans="1:7">
      <c r="A111" s="23" t="s">
        <v>34</v>
      </c>
      <c r="B111" s="23">
        <v>1975</v>
      </c>
      <c r="C111" s="23" t="s">
        <v>20</v>
      </c>
      <c r="D111" s="24">
        <v>49.7</v>
      </c>
      <c r="F111" s="28">
        <v>3</v>
      </c>
      <c r="G111" s="28" t="b">
        <f t="shared" si="8"/>
        <v>1</v>
      </c>
    </row>
    <row r="112" spans="1:7">
      <c r="A112" s="23" t="s">
        <v>34</v>
      </c>
      <c r="B112" s="23">
        <v>1975</v>
      </c>
      <c r="C112" s="23" t="s">
        <v>21</v>
      </c>
      <c r="D112" s="24">
        <v>50</v>
      </c>
      <c r="F112" s="28">
        <v>4</v>
      </c>
      <c r="G112" s="28" t="b">
        <f t="shared" si="8"/>
        <v>1</v>
      </c>
    </row>
    <row r="113" spans="1:7">
      <c r="A113" s="23" t="s">
        <v>34</v>
      </c>
      <c r="B113" s="23">
        <v>1975</v>
      </c>
      <c r="C113" s="23" t="s">
        <v>22</v>
      </c>
      <c r="D113" s="24">
        <v>50.4</v>
      </c>
      <c r="F113" s="28">
        <v>5</v>
      </c>
      <c r="G113" s="28" t="b">
        <f t="shared" si="8"/>
        <v>1</v>
      </c>
    </row>
    <row r="114" spans="1:7">
      <c r="A114" s="23" t="s">
        <v>34</v>
      </c>
      <c r="B114" s="23">
        <v>1975</v>
      </c>
      <c r="C114" s="23" t="s">
        <v>23</v>
      </c>
      <c r="D114" s="24">
        <v>50.7</v>
      </c>
      <c r="F114" s="28">
        <v>6</v>
      </c>
      <c r="G114" s="28" t="b">
        <f t="shared" si="8"/>
        <v>1</v>
      </c>
    </row>
    <row r="115" spans="1:7">
      <c r="A115" s="23" t="s">
        <v>34</v>
      </c>
      <c r="B115" s="23">
        <v>1975</v>
      </c>
      <c r="C115" s="23" t="s">
        <v>24</v>
      </c>
      <c r="D115" s="24">
        <v>51</v>
      </c>
      <c r="F115" s="28">
        <v>7</v>
      </c>
      <c r="G115" s="28" t="b">
        <f t="shared" si="8"/>
        <v>1</v>
      </c>
    </row>
    <row r="116" spans="1:7">
      <c r="A116" s="23" t="s">
        <v>34</v>
      </c>
      <c r="B116" s="23">
        <v>1975</v>
      </c>
      <c r="C116" s="23" t="s">
        <v>25</v>
      </c>
      <c r="D116" s="24">
        <v>51.3</v>
      </c>
      <c r="F116" s="28">
        <v>8</v>
      </c>
      <c r="G116" s="28" t="b">
        <f t="shared" si="8"/>
        <v>1</v>
      </c>
    </row>
    <row r="117" spans="1:7">
      <c r="A117" s="23" t="s">
        <v>34</v>
      </c>
      <c r="B117" s="23">
        <v>1975</v>
      </c>
      <c r="C117" s="23" t="s">
        <v>26</v>
      </c>
      <c r="D117" s="24">
        <v>51.7</v>
      </c>
      <c r="F117" s="28">
        <v>9</v>
      </c>
      <c r="G117" s="28" t="b">
        <f t="shared" si="8"/>
        <v>1</v>
      </c>
    </row>
    <row r="118" spans="1:7">
      <c r="A118" s="23" t="s">
        <v>34</v>
      </c>
      <c r="B118" s="23">
        <v>1975</v>
      </c>
      <c r="C118" s="23" t="s">
        <v>27</v>
      </c>
      <c r="D118" s="24">
        <v>52.1</v>
      </c>
      <c r="F118" s="28">
        <v>10</v>
      </c>
      <c r="G118" s="28" t="b">
        <f t="shared" si="8"/>
        <v>1</v>
      </c>
    </row>
    <row r="119" spans="1:7">
      <c r="A119" s="23" t="s">
        <v>34</v>
      </c>
      <c r="B119" s="23">
        <v>1975</v>
      </c>
      <c r="C119" s="23" t="s">
        <v>28</v>
      </c>
      <c r="D119" s="24">
        <v>52.5</v>
      </c>
      <c r="F119" s="28">
        <v>11</v>
      </c>
      <c r="G119" s="28" t="b">
        <f t="shared" si="8"/>
        <v>1</v>
      </c>
    </row>
    <row r="120" spans="1:7">
      <c r="A120" s="23" t="s">
        <v>34</v>
      </c>
      <c r="B120" s="23">
        <v>1975</v>
      </c>
      <c r="C120" s="23" t="s">
        <v>29</v>
      </c>
      <c r="D120" s="24">
        <v>52.9</v>
      </c>
      <c r="F120" s="28">
        <v>12</v>
      </c>
      <c r="G120" s="28" t="b">
        <f t="shared" si="8"/>
        <v>1</v>
      </c>
    </row>
    <row r="121" spans="1:7">
      <c r="A121" s="23" t="s">
        <v>34</v>
      </c>
      <c r="B121" s="23">
        <v>1976</v>
      </c>
      <c r="C121" s="23" t="s">
        <v>18</v>
      </c>
      <c r="D121" s="24">
        <v>53.3</v>
      </c>
      <c r="F121" s="28">
        <v>1</v>
      </c>
      <c r="G121" s="28" t="b">
        <f>VALUE(RIGHT(C121,2))=F121</f>
        <v>1</v>
      </c>
    </row>
    <row r="122" spans="1:7">
      <c r="A122" s="23" t="s">
        <v>34</v>
      </c>
      <c r="B122" s="23">
        <v>1976</v>
      </c>
      <c r="C122" s="23" t="s">
        <v>19</v>
      </c>
      <c r="D122" s="24">
        <v>53.8</v>
      </c>
      <c r="F122" s="28">
        <v>2</v>
      </c>
      <c r="G122" s="28" t="b">
        <f t="shared" ref="G122:G132" si="9">VALUE(RIGHT(C122,2))=F122</f>
        <v>1</v>
      </c>
    </row>
    <row r="123" spans="1:7">
      <c r="A123" s="23" t="s">
        <v>34</v>
      </c>
      <c r="B123" s="23">
        <v>1976</v>
      </c>
      <c r="C123" s="23" t="s">
        <v>20</v>
      </c>
      <c r="D123" s="24">
        <v>54.3</v>
      </c>
      <c r="F123" s="28">
        <v>3</v>
      </c>
      <c r="G123" s="28" t="b">
        <f t="shared" si="9"/>
        <v>1</v>
      </c>
    </row>
    <row r="124" spans="1:7">
      <c r="A124" s="23" t="s">
        <v>34</v>
      </c>
      <c r="B124" s="23">
        <v>1976</v>
      </c>
      <c r="C124" s="23" t="s">
        <v>21</v>
      </c>
      <c r="D124" s="24">
        <v>54.6</v>
      </c>
      <c r="F124" s="28">
        <v>4</v>
      </c>
      <c r="G124" s="28" t="b">
        <f t="shared" si="9"/>
        <v>1</v>
      </c>
    </row>
    <row r="125" spans="1:7">
      <c r="A125" s="23" t="s">
        <v>34</v>
      </c>
      <c r="B125" s="23">
        <v>1976</v>
      </c>
      <c r="C125" s="23" t="s">
        <v>22</v>
      </c>
      <c r="D125" s="24">
        <v>55</v>
      </c>
      <c r="F125" s="28">
        <v>5</v>
      </c>
      <c r="G125" s="28" t="b">
        <f t="shared" si="9"/>
        <v>1</v>
      </c>
    </row>
    <row r="126" spans="1:7">
      <c r="A126" s="23" t="s">
        <v>34</v>
      </c>
      <c r="B126" s="23">
        <v>1976</v>
      </c>
      <c r="C126" s="23" t="s">
        <v>23</v>
      </c>
      <c r="D126" s="24">
        <v>55.3</v>
      </c>
      <c r="F126" s="28">
        <v>6</v>
      </c>
      <c r="G126" s="28" t="b">
        <f t="shared" si="9"/>
        <v>1</v>
      </c>
    </row>
    <row r="127" spans="1:7">
      <c r="A127" s="23" t="s">
        <v>34</v>
      </c>
      <c r="B127" s="23">
        <v>1976</v>
      </c>
      <c r="C127" s="23" t="s">
        <v>24</v>
      </c>
      <c r="D127" s="24">
        <v>55.6</v>
      </c>
      <c r="F127" s="28">
        <v>7</v>
      </c>
      <c r="G127" s="28" t="b">
        <f t="shared" si="9"/>
        <v>1</v>
      </c>
    </row>
    <row r="128" spans="1:7">
      <c r="A128" s="23" t="s">
        <v>34</v>
      </c>
      <c r="B128" s="23">
        <v>1976</v>
      </c>
      <c r="C128" s="23" t="s">
        <v>25</v>
      </c>
      <c r="D128" s="24">
        <v>56</v>
      </c>
      <c r="F128" s="28">
        <v>8</v>
      </c>
      <c r="G128" s="28" t="b">
        <f t="shared" si="9"/>
        <v>1</v>
      </c>
    </row>
    <row r="129" spans="1:7">
      <c r="A129" s="23" t="s">
        <v>34</v>
      </c>
      <c r="B129" s="23">
        <v>1976</v>
      </c>
      <c r="C129" s="23" t="s">
        <v>26</v>
      </c>
      <c r="D129" s="24">
        <v>56.4</v>
      </c>
      <c r="F129" s="28">
        <v>9</v>
      </c>
      <c r="G129" s="28" t="b">
        <f t="shared" si="9"/>
        <v>1</v>
      </c>
    </row>
    <row r="130" spans="1:7">
      <c r="A130" s="23" t="s">
        <v>34</v>
      </c>
      <c r="B130" s="23">
        <v>1976</v>
      </c>
      <c r="C130" s="23" t="s">
        <v>27</v>
      </c>
      <c r="D130" s="24">
        <v>56.6</v>
      </c>
      <c r="F130" s="28">
        <v>10</v>
      </c>
      <c r="G130" s="28" t="b">
        <f t="shared" si="9"/>
        <v>1</v>
      </c>
    </row>
    <row r="131" spans="1:7">
      <c r="A131" s="23" t="s">
        <v>34</v>
      </c>
      <c r="B131" s="23">
        <v>1976</v>
      </c>
      <c r="C131" s="23" t="s">
        <v>28</v>
      </c>
      <c r="D131" s="24">
        <v>57.1</v>
      </c>
      <c r="F131" s="28">
        <v>11</v>
      </c>
      <c r="G131" s="28" t="b">
        <f t="shared" si="9"/>
        <v>1</v>
      </c>
    </row>
    <row r="132" spans="1:7">
      <c r="A132" s="23" t="s">
        <v>34</v>
      </c>
      <c r="B132" s="23">
        <v>1976</v>
      </c>
      <c r="C132" s="23" t="s">
        <v>29</v>
      </c>
      <c r="D132" s="24">
        <v>57.4</v>
      </c>
      <c r="F132" s="28">
        <v>12</v>
      </c>
      <c r="G132" s="28" t="b">
        <f t="shared" si="9"/>
        <v>1</v>
      </c>
    </row>
    <row r="133" spans="1:7">
      <c r="A133" s="23" t="s">
        <v>34</v>
      </c>
      <c r="B133" s="23">
        <v>1977</v>
      </c>
      <c r="C133" s="23" t="s">
        <v>18</v>
      </c>
      <c r="D133" s="24">
        <v>57.7</v>
      </c>
      <c r="F133" s="28">
        <v>1</v>
      </c>
      <c r="G133" s="28" t="b">
        <f>VALUE(RIGHT(C133,2))=F133</f>
        <v>1</v>
      </c>
    </row>
    <row r="134" spans="1:7">
      <c r="A134" s="23" t="s">
        <v>34</v>
      </c>
      <c r="B134" s="23">
        <v>1977</v>
      </c>
      <c r="C134" s="23" t="s">
        <v>19</v>
      </c>
      <c r="D134" s="24">
        <v>58.1</v>
      </c>
      <c r="F134" s="28">
        <v>2</v>
      </c>
      <c r="G134" s="28" t="b">
        <f t="shared" ref="G134:G144" si="10">VALUE(RIGHT(C134,2))=F134</f>
        <v>1</v>
      </c>
    </row>
    <row r="135" spans="1:7">
      <c r="A135" s="23" t="s">
        <v>34</v>
      </c>
      <c r="B135" s="23">
        <v>1977</v>
      </c>
      <c r="C135" s="23" t="s">
        <v>20</v>
      </c>
      <c r="D135" s="24">
        <v>58.7</v>
      </c>
      <c r="F135" s="28">
        <v>3</v>
      </c>
      <c r="G135" s="28" t="b">
        <f t="shared" si="10"/>
        <v>1</v>
      </c>
    </row>
    <row r="136" spans="1:7">
      <c r="A136" s="23" t="s">
        <v>34</v>
      </c>
      <c r="B136" s="23">
        <v>1977</v>
      </c>
      <c r="C136" s="23" t="s">
        <v>21</v>
      </c>
      <c r="D136" s="24">
        <v>59.1</v>
      </c>
      <c r="F136" s="28">
        <v>4</v>
      </c>
      <c r="G136" s="28" t="b">
        <f t="shared" si="10"/>
        <v>1</v>
      </c>
    </row>
    <row r="137" spans="1:7">
      <c r="A137" s="23" t="s">
        <v>34</v>
      </c>
      <c r="B137" s="23">
        <v>1977</v>
      </c>
      <c r="C137" s="23" t="s">
        <v>22</v>
      </c>
      <c r="D137" s="24">
        <v>59.5</v>
      </c>
      <c r="F137" s="28">
        <v>5</v>
      </c>
      <c r="G137" s="28" t="b">
        <f t="shared" si="10"/>
        <v>1</v>
      </c>
    </row>
    <row r="138" spans="1:7">
      <c r="A138" s="23" t="s">
        <v>34</v>
      </c>
      <c r="B138" s="23">
        <v>1977</v>
      </c>
      <c r="C138" s="23" t="s">
        <v>23</v>
      </c>
      <c r="D138" s="24">
        <v>59.8</v>
      </c>
      <c r="F138" s="28">
        <v>6</v>
      </c>
      <c r="G138" s="28" t="b">
        <f t="shared" si="10"/>
        <v>1</v>
      </c>
    </row>
    <row r="139" spans="1:7">
      <c r="A139" s="23" t="s">
        <v>34</v>
      </c>
      <c r="B139" s="23">
        <v>1977</v>
      </c>
      <c r="C139" s="23" t="s">
        <v>24</v>
      </c>
      <c r="D139" s="24">
        <v>60.2</v>
      </c>
      <c r="F139" s="28">
        <v>7</v>
      </c>
      <c r="G139" s="28" t="b">
        <f t="shared" si="10"/>
        <v>1</v>
      </c>
    </row>
    <row r="140" spans="1:7">
      <c r="A140" s="23" t="s">
        <v>34</v>
      </c>
      <c r="B140" s="23">
        <v>1977</v>
      </c>
      <c r="C140" s="23" t="s">
        <v>25</v>
      </c>
      <c r="D140" s="24">
        <v>60.6</v>
      </c>
      <c r="F140" s="28">
        <v>8</v>
      </c>
      <c r="G140" s="28" t="b">
        <f t="shared" si="10"/>
        <v>1</v>
      </c>
    </row>
    <row r="141" spans="1:7">
      <c r="A141" s="23" t="s">
        <v>34</v>
      </c>
      <c r="B141" s="23">
        <v>1977</v>
      </c>
      <c r="C141" s="23" t="s">
        <v>26</v>
      </c>
      <c r="D141" s="24">
        <v>61.1</v>
      </c>
      <c r="F141" s="28">
        <v>9</v>
      </c>
      <c r="G141" s="28" t="b">
        <f t="shared" si="10"/>
        <v>1</v>
      </c>
    </row>
    <row r="142" spans="1:7">
      <c r="A142" s="23" t="s">
        <v>34</v>
      </c>
      <c r="B142" s="23">
        <v>1977</v>
      </c>
      <c r="C142" s="23" t="s">
        <v>27</v>
      </c>
      <c r="D142" s="24">
        <v>61.3</v>
      </c>
      <c r="F142" s="28">
        <v>10</v>
      </c>
      <c r="G142" s="28" t="b">
        <f t="shared" si="10"/>
        <v>1</v>
      </c>
    </row>
    <row r="143" spans="1:7">
      <c r="A143" s="23" t="s">
        <v>34</v>
      </c>
      <c r="B143" s="23">
        <v>1977</v>
      </c>
      <c r="C143" s="23" t="s">
        <v>28</v>
      </c>
      <c r="D143" s="24">
        <v>61.6</v>
      </c>
      <c r="F143" s="28">
        <v>11</v>
      </c>
      <c r="G143" s="28" t="b">
        <f t="shared" si="10"/>
        <v>1</v>
      </c>
    </row>
    <row r="144" spans="1:7">
      <c r="A144" s="23" t="s">
        <v>34</v>
      </c>
      <c r="B144" s="23">
        <v>1977</v>
      </c>
      <c r="C144" s="23" t="s">
        <v>29</v>
      </c>
      <c r="D144" s="24">
        <v>62</v>
      </c>
      <c r="F144" s="28">
        <v>12</v>
      </c>
      <c r="G144" s="28" t="b">
        <f t="shared" si="10"/>
        <v>1</v>
      </c>
    </row>
    <row r="145" spans="1:7">
      <c r="A145" s="23" t="s">
        <v>34</v>
      </c>
      <c r="B145" s="23">
        <v>1978</v>
      </c>
      <c r="C145" s="23" t="s">
        <v>18</v>
      </c>
      <c r="D145" s="24">
        <v>62.4</v>
      </c>
      <c r="F145" s="28">
        <v>1</v>
      </c>
      <c r="G145" s="28" t="b">
        <f>VALUE(RIGHT(C145,2))=F145</f>
        <v>1</v>
      </c>
    </row>
    <row r="146" spans="1:7">
      <c r="A146" s="23" t="s">
        <v>34</v>
      </c>
      <c r="B146" s="23">
        <v>1978</v>
      </c>
      <c r="C146" s="23" t="s">
        <v>19</v>
      </c>
      <c r="D146" s="24">
        <v>62.9</v>
      </c>
      <c r="F146" s="28">
        <v>2</v>
      </c>
      <c r="G146" s="28" t="b">
        <f t="shared" ref="G146:G156" si="11">VALUE(RIGHT(C146,2))=F146</f>
        <v>1</v>
      </c>
    </row>
    <row r="147" spans="1:7">
      <c r="A147" s="23" t="s">
        <v>34</v>
      </c>
      <c r="B147" s="23">
        <v>1978</v>
      </c>
      <c r="C147" s="23" t="s">
        <v>20</v>
      </c>
      <c r="D147" s="24">
        <v>63.2</v>
      </c>
      <c r="F147" s="28">
        <v>3</v>
      </c>
      <c r="G147" s="28" t="b">
        <f t="shared" si="11"/>
        <v>1</v>
      </c>
    </row>
    <row r="148" spans="1:7">
      <c r="A148" s="23" t="s">
        <v>34</v>
      </c>
      <c r="B148" s="23">
        <v>1978</v>
      </c>
      <c r="C148" s="23" t="s">
        <v>21</v>
      </c>
      <c r="D148" s="24">
        <v>63.6</v>
      </c>
      <c r="F148" s="28">
        <v>4</v>
      </c>
      <c r="G148" s="28" t="b">
        <f t="shared" si="11"/>
        <v>1</v>
      </c>
    </row>
    <row r="149" spans="1:7">
      <c r="A149" s="23" t="s">
        <v>34</v>
      </c>
      <c r="B149" s="23">
        <v>1978</v>
      </c>
      <c r="C149" s="23" t="s">
        <v>22</v>
      </c>
      <c r="D149" s="24">
        <v>63.9</v>
      </c>
      <c r="F149" s="28">
        <v>5</v>
      </c>
      <c r="G149" s="28" t="b">
        <f t="shared" si="11"/>
        <v>1</v>
      </c>
    </row>
    <row r="150" spans="1:7">
      <c r="A150" s="23" t="s">
        <v>34</v>
      </c>
      <c r="B150" s="23">
        <v>1978</v>
      </c>
      <c r="C150" s="23" t="s">
        <v>23</v>
      </c>
      <c r="D150" s="24">
        <v>64.2</v>
      </c>
      <c r="F150" s="28">
        <v>6</v>
      </c>
      <c r="G150" s="28" t="b">
        <f t="shared" si="11"/>
        <v>1</v>
      </c>
    </row>
    <row r="151" spans="1:7">
      <c r="A151" s="23" t="s">
        <v>34</v>
      </c>
      <c r="B151" s="23">
        <v>1978</v>
      </c>
      <c r="C151" s="23" t="s">
        <v>24</v>
      </c>
      <c r="D151" s="24">
        <v>64.5</v>
      </c>
      <c r="F151" s="28">
        <v>7</v>
      </c>
      <c r="G151" s="28" t="b">
        <f t="shared" si="11"/>
        <v>1</v>
      </c>
    </row>
    <row r="152" spans="1:7">
      <c r="A152" s="23" t="s">
        <v>34</v>
      </c>
      <c r="B152" s="23">
        <v>1978</v>
      </c>
      <c r="C152" s="23" t="s">
        <v>25</v>
      </c>
      <c r="D152" s="24">
        <v>65.099999999999994</v>
      </c>
      <c r="F152" s="28">
        <v>8</v>
      </c>
      <c r="G152" s="28" t="b">
        <f t="shared" si="11"/>
        <v>1</v>
      </c>
    </row>
    <row r="153" spans="1:7">
      <c r="A153" s="23" t="s">
        <v>34</v>
      </c>
      <c r="B153" s="23">
        <v>1978</v>
      </c>
      <c r="C153" s="23" t="s">
        <v>26</v>
      </c>
      <c r="D153" s="24">
        <v>65.400000000000006</v>
      </c>
      <c r="F153" s="28">
        <v>9</v>
      </c>
      <c r="G153" s="28" t="b">
        <f t="shared" si="11"/>
        <v>1</v>
      </c>
    </row>
    <row r="154" spans="1:7">
      <c r="A154" s="23" t="s">
        <v>34</v>
      </c>
      <c r="B154" s="23">
        <v>1978</v>
      </c>
      <c r="C154" s="23" t="s">
        <v>27</v>
      </c>
      <c r="D154" s="24">
        <v>66.099999999999994</v>
      </c>
      <c r="F154" s="28">
        <v>10</v>
      </c>
      <c r="G154" s="28" t="b">
        <f t="shared" si="11"/>
        <v>1</v>
      </c>
    </row>
    <row r="155" spans="1:7">
      <c r="A155" s="23" t="s">
        <v>34</v>
      </c>
      <c r="B155" s="23">
        <v>1978</v>
      </c>
      <c r="C155" s="23" t="s">
        <v>28</v>
      </c>
      <c r="D155" s="24">
        <v>66.599999999999994</v>
      </c>
      <c r="F155" s="28">
        <v>11</v>
      </c>
      <c r="G155" s="28" t="b">
        <f t="shared" si="11"/>
        <v>1</v>
      </c>
    </row>
    <row r="156" spans="1:7">
      <c r="A156" s="23" t="s">
        <v>34</v>
      </c>
      <c r="B156" s="23">
        <v>1978</v>
      </c>
      <c r="C156" s="23" t="s">
        <v>29</v>
      </c>
      <c r="D156" s="24">
        <v>66.7</v>
      </c>
      <c r="F156" s="28">
        <v>12</v>
      </c>
      <c r="G156" s="28" t="b">
        <f t="shared" si="11"/>
        <v>1</v>
      </c>
    </row>
    <row r="157" spans="1:7">
      <c r="A157" s="23" t="s">
        <v>34</v>
      </c>
      <c r="B157" s="23">
        <v>1979</v>
      </c>
      <c r="C157" s="23" t="s">
        <v>18</v>
      </c>
      <c r="D157" s="24">
        <v>67.8</v>
      </c>
      <c r="F157" s="28">
        <v>1</v>
      </c>
      <c r="G157" s="28" t="b">
        <f>VALUE(RIGHT(C157,2))=F157</f>
        <v>1</v>
      </c>
    </row>
    <row r="158" spans="1:7">
      <c r="A158" s="23" t="s">
        <v>34</v>
      </c>
      <c r="B158" s="23">
        <v>1979</v>
      </c>
      <c r="C158" s="23" t="s">
        <v>19</v>
      </c>
      <c r="D158" s="24">
        <v>68.2</v>
      </c>
      <c r="F158" s="28">
        <v>2</v>
      </c>
      <c r="G158" s="28" t="b">
        <f t="shared" ref="G158:G168" si="12">VALUE(RIGHT(C158,2))=F158</f>
        <v>1</v>
      </c>
    </row>
    <row r="159" spans="1:7">
      <c r="A159" s="23" t="s">
        <v>34</v>
      </c>
      <c r="B159" s="23">
        <v>1979</v>
      </c>
      <c r="C159" s="23" t="s">
        <v>20</v>
      </c>
      <c r="D159" s="24">
        <v>68.5</v>
      </c>
      <c r="F159" s="28">
        <v>3</v>
      </c>
      <c r="G159" s="28" t="b">
        <f t="shared" si="12"/>
        <v>1</v>
      </c>
    </row>
    <row r="160" spans="1:7">
      <c r="A160" s="23" t="s">
        <v>34</v>
      </c>
      <c r="B160" s="23">
        <v>1979</v>
      </c>
      <c r="C160" s="23" t="s">
        <v>21</v>
      </c>
      <c r="D160" s="24">
        <v>68.900000000000006</v>
      </c>
      <c r="F160" s="28">
        <v>4</v>
      </c>
      <c r="G160" s="28" t="b">
        <f t="shared" si="12"/>
        <v>1</v>
      </c>
    </row>
    <row r="161" spans="1:7">
      <c r="A161" s="23" t="s">
        <v>34</v>
      </c>
      <c r="B161" s="23">
        <v>1979</v>
      </c>
      <c r="C161" s="23" t="s">
        <v>22</v>
      </c>
      <c r="D161" s="24">
        <v>69.3</v>
      </c>
      <c r="F161" s="28">
        <v>5</v>
      </c>
      <c r="G161" s="28" t="b">
        <f t="shared" si="12"/>
        <v>1</v>
      </c>
    </row>
    <row r="162" spans="1:7">
      <c r="A162" s="23" t="s">
        <v>34</v>
      </c>
      <c r="B162" s="23">
        <v>1979</v>
      </c>
      <c r="C162" s="23" t="s">
        <v>23</v>
      </c>
      <c r="D162" s="24">
        <v>69.8</v>
      </c>
      <c r="F162" s="28">
        <v>6</v>
      </c>
      <c r="G162" s="28" t="b">
        <f t="shared" si="12"/>
        <v>1</v>
      </c>
    </row>
    <row r="163" spans="1:7">
      <c r="A163" s="23" t="s">
        <v>34</v>
      </c>
      <c r="B163" s="23">
        <v>1979</v>
      </c>
      <c r="C163" s="23" t="s">
        <v>24</v>
      </c>
      <c r="D163" s="24">
        <v>70.400000000000006</v>
      </c>
      <c r="F163" s="28">
        <v>7</v>
      </c>
      <c r="G163" s="28" t="b">
        <f t="shared" si="12"/>
        <v>1</v>
      </c>
    </row>
    <row r="164" spans="1:7">
      <c r="A164" s="23" t="s">
        <v>34</v>
      </c>
      <c r="B164" s="23">
        <v>1979</v>
      </c>
      <c r="C164" s="23" t="s">
        <v>25</v>
      </c>
      <c r="D164" s="24">
        <v>70.8</v>
      </c>
      <c r="F164" s="28">
        <v>8</v>
      </c>
      <c r="G164" s="28" t="b">
        <f t="shared" si="12"/>
        <v>1</v>
      </c>
    </row>
    <row r="165" spans="1:7">
      <c r="A165" s="23" t="s">
        <v>34</v>
      </c>
      <c r="B165" s="23">
        <v>1979</v>
      </c>
      <c r="C165" s="23" t="s">
        <v>26</v>
      </c>
      <c r="D165" s="24">
        <v>71.2</v>
      </c>
      <c r="F165" s="28">
        <v>9</v>
      </c>
      <c r="G165" s="28" t="b">
        <f t="shared" si="12"/>
        <v>1</v>
      </c>
    </row>
    <row r="166" spans="1:7">
      <c r="A166" s="23" t="s">
        <v>34</v>
      </c>
      <c r="B166" s="23">
        <v>1979</v>
      </c>
      <c r="C166" s="23" t="s">
        <v>27</v>
      </c>
      <c r="D166" s="24">
        <v>71.599999999999994</v>
      </c>
      <c r="F166" s="28">
        <v>10</v>
      </c>
      <c r="G166" s="28" t="b">
        <f t="shared" si="12"/>
        <v>1</v>
      </c>
    </row>
    <row r="167" spans="1:7">
      <c r="A167" s="23" t="s">
        <v>34</v>
      </c>
      <c r="B167" s="23">
        <v>1979</v>
      </c>
      <c r="C167" s="23" t="s">
        <v>28</v>
      </c>
      <c r="D167" s="24">
        <v>72</v>
      </c>
      <c r="F167" s="28">
        <v>11</v>
      </c>
      <c r="G167" s="28" t="b">
        <f t="shared" si="12"/>
        <v>1</v>
      </c>
    </row>
    <row r="168" spans="1:7">
      <c r="A168" s="23" t="s">
        <v>34</v>
      </c>
      <c r="B168" s="23">
        <v>1979</v>
      </c>
      <c r="C168" s="23" t="s">
        <v>29</v>
      </c>
      <c r="D168" s="24">
        <v>72.900000000000006</v>
      </c>
      <c r="F168" s="28">
        <v>12</v>
      </c>
      <c r="G168" s="28" t="b">
        <f t="shared" si="12"/>
        <v>1</v>
      </c>
    </row>
    <row r="169" spans="1:7">
      <c r="A169" s="23" t="s">
        <v>34</v>
      </c>
      <c r="B169" s="23">
        <v>1980</v>
      </c>
      <c r="C169" s="23" t="s">
        <v>18</v>
      </c>
      <c r="D169" s="24">
        <v>73.8</v>
      </c>
      <c r="F169" s="28">
        <v>1</v>
      </c>
      <c r="G169" s="28" t="b">
        <f>VALUE(RIGHT(C169,2))=F169</f>
        <v>1</v>
      </c>
    </row>
    <row r="170" spans="1:7">
      <c r="A170" s="23" t="s">
        <v>34</v>
      </c>
      <c r="B170" s="23">
        <v>1980</v>
      </c>
      <c r="C170" s="23" t="s">
        <v>19</v>
      </c>
      <c r="D170" s="24">
        <v>75.099999999999994</v>
      </c>
      <c r="F170" s="28">
        <v>2</v>
      </c>
      <c r="G170" s="28" t="b">
        <f t="shared" ref="G170:G180" si="13">VALUE(RIGHT(C170,2))=F170</f>
        <v>1</v>
      </c>
    </row>
    <row r="171" spans="1:7">
      <c r="A171" s="23" t="s">
        <v>34</v>
      </c>
      <c r="B171" s="23">
        <v>1980</v>
      </c>
      <c r="C171" s="23" t="s">
        <v>20</v>
      </c>
      <c r="D171" s="24">
        <v>75.8</v>
      </c>
      <c r="F171" s="28">
        <v>3</v>
      </c>
      <c r="G171" s="28" t="b">
        <f t="shared" si="13"/>
        <v>1</v>
      </c>
    </row>
    <row r="172" spans="1:7">
      <c r="A172" s="23" t="s">
        <v>34</v>
      </c>
      <c r="B172" s="23">
        <v>1980</v>
      </c>
      <c r="C172" s="23" t="s">
        <v>21</v>
      </c>
      <c r="D172" s="24">
        <v>76.7</v>
      </c>
      <c r="F172" s="28">
        <v>4</v>
      </c>
      <c r="G172" s="28" t="b">
        <f t="shared" si="13"/>
        <v>1</v>
      </c>
    </row>
    <row r="173" spans="1:7">
      <c r="A173" s="23" t="s">
        <v>34</v>
      </c>
      <c r="B173" s="23">
        <v>1980</v>
      </c>
      <c r="C173" s="23" t="s">
        <v>22</v>
      </c>
      <c r="D173" s="24">
        <v>77.400000000000006</v>
      </c>
      <c r="F173" s="28">
        <v>5</v>
      </c>
      <c r="G173" s="28" t="b">
        <f t="shared" si="13"/>
        <v>1</v>
      </c>
    </row>
    <row r="174" spans="1:7">
      <c r="A174" s="23" t="s">
        <v>34</v>
      </c>
      <c r="B174" s="23">
        <v>1980</v>
      </c>
      <c r="C174" s="23" t="s">
        <v>23</v>
      </c>
      <c r="D174" s="24">
        <v>77.8</v>
      </c>
      <c r="F174" s="28">
        <v>6</v>
      </c>
      <c r="G174" s="28" t="b">
        <f t="shared" si="13"/>
        <v>1</v>
      </c>
    </row>
    <row r="175" spans="1:7">
      <c r="A175" s="23" t="s">
        <v>34</v>
      </c>
      <c r="B175" s="23">
        <v>1980</v>
      </c>
      <c r="C175" s="23" t="s">
        <v>24</v>
      </c>
      <c r="D175" s="24">
        <v>78.400000000000006</v>
      </c>
      <c r="F175" s="28">
        <v>7</v>
      </c>
      <c r="G175" s="28" t="b">
        <f t="shared" si="13"/>
        <v>1</v>
      </c>
    </row>
    <row r="176" spans="1:7">
      <c r="A176" s="23" t="s">
        <v>34</v>
      </c>
      <c r="B176" s="23">
        <v>1980</v>
      </c>
      <c r="C176" s="23" t="s">
        <v>25</v>
      </c>
      <c r="D176" s="24">
        <v>78.7</v>
      </c>
      <c r="F176" s="28">
        <v>8</v>
      </c>
      <c r="G176" s="28" t="b">
        <f t="shared" si="13"/>
        <v>1</v>
      </c>
    </row>
    <row r="177" spans="1:7">
      <c r="A177" s="23" t="s">
        <v>34</v>
      </c>
      <c r="B177" s="23">
        <v>1980</v>
      </c>
      <c r="C177" s="23" t="s">
        <v>26</v>
      </c>
      <c r="D177" s="24">
        <v>79.5</v>
      </c>
      <c r="F177" s="28">
        <v>9</v>
      </c>
      <c r="G177" s="28" t="b">
        <f t="shared" si="13"/>
        <v>1</v>
      </c>
    </row>
    <row r="178" spans="1:7">
      <c r="A178" s="23" t="s">
        <v>34</v>
      </c>
      <c r="B178" s="23">
        <v>1980</v>
      </c>
      <c r="C178" s="23" t="s">
        <v>27</v>
      </c>
      <c r="D178" s="24">
        <v>80.099999999999994</v>
      </c>
      <c r="F178" s="28">
        <v>10</v>
      </c>
      <c r="G178" s="28" t="b">
        <f t="shared" si="13"/>
        <v>1</v>
      </c>
    </row>
    <row r="179" spans="1:7">
      <c r="A179" s="23" t="s">
        <v>34</v>
      </c>
      <c r="B179" s="23">
        <v>1980</v>
      </c>
      <c r="C179" s="23" t="s">
        <v>28</v>
      </c>
      <c r="D179" s="24">
        <v>80.5</v>
      </c>
      <c r="F179" s="28">
        <v>11</v>
      </c>
      <c r="G179" s="28" t="b">
        <f t="shared" si="13"/>
        <v>1</v>
      </c>
    </row>
    <row r="180" spans="1:7">
      <c r="A180" s="23" t="s">
        <v>34</v>
      </c>
      <c r="B180" s="23">
        <v>1980</v>
      </c>
      <c r="C180" s="23" t="s">
        <v>29</v>
      </c>
      <c r="D180" s="24">
        <v>80.900000000000006</v>
      </c>
      <c r="F180" s="28">
        <v>12</v>
      </c>
      <c r="G180" s="28" t="b">
        <f t="shared" si="13"/>
        <v>1</v>
      </c>
    </row>
    <row r="181" spans="1:7">
      <c r="A181" s="23" t="s">
        <v>34</v>
      </c>
      <c r="B181" s="23">
        <v>1981</v>
      </c>
      <c r="C181" s="23" t="s">
        <v>18</v>
      </c>
      <c r="D181" s="24">
        <v>81.8</v>
      </c>
      <c r="F181" s="28">
        <v>1</v>
      </c>
      <c r="G181" s="28" t="b">
        <f>VALUE(RIGHT(C181,2))=F181</f>
        <v>1</v>
      </c>
    </row>
    <row r="182" spans="1:7">
      <c r="A182" s="23" t="s">
        <v>34</v>
      </c>
      <c r="B182" s="23">
        <v>1981</v>
      </c>
      <c r="C182" s="23" t="s">
        <v>19</v>
      </c>
      <c r="D182" s="24">
        <v>82.6</v>
      </c>
      <c r="F182" s="28">
        <v>2</v>
      </c>
      <c r="G182" s="28" t="b">
        <f t="shared" ref="G182:G192" si="14">VALUE(RIGHT(C182,2))=F182</f>
        <v>1</v>
      </c>
    </row>
    <row r="183" spans="1:7">
      <c r="A183" s="23" t="s">
        <v>34</v>
      </c>
      <c r="B183" s="23">
        <v>1981</v>
      </c>
      <c r="C183" s="23" t="s">
        <v>20</v>
      </c>
      <c r="D183" s="24">
        <v>83.3</v>
      </c>
      <c r="F183" s="28">
        <v>3</v>
      </c>
      <c r="G183" s="28" t="b">
        <f t="shared" si="14"/>
        <v>1</v>
      </c>
    </row>
    <row r="184" spans="1:7">
      <c r="A184" s="23" t="s">
        <v>34</v>
      </c>
      <c r="B184" s="23">
        <v>1981</v>
      </c>
      <c r="C184" s="23" t="s">
        <v>21</v>
      </c>
      <c r="D184" s="24">
        <v>84</v>
      </c>
      <c r="F184" s="28">
        <v>4</v>
      </c>
      <c r="G184" s="28" t="b">
        <f t="shared" si="14"/>
        <v>1</v>
      </c>
    </row>
    <row r="185" spans="1:7">
      <c r="A185" s="23" t="s">
        <v>34</v>
      </c>
      <c r="B185" s="23">
        <v>1981</v>
      </c>
      <c r="C185" s="23" t="s">
        <v>22</v>
      </c>
      <c r="D185" s="24">
        <v>84.6</v>
      </c>
      <c r="F185" s="28">
        <v>5</v>
      </c>
      <c r="G185" s="28" t="b">
        <f t="shared" si="14"/>
        <v>1</v>
      </c>
    </row>
    <row r="186" spans="1:7">
      <c r="A186" s="23" t="s">
        <v>34</v>
      </c>
      <c r="B186" s="23">
        <v>1981</v>
      </c>
      <c r="C186" s="23" t="s">
        <v>23</v>
      </c>
      <c r="D186" s="24">
        <v>85.2</v>
      </c>
      <c r="F186" s="28">
        <v>6</v>
      </c>
      <c r="G186" s="28" t="b">
        <f t="shared" si="14"/>
        <v>1</v>
      </c>
    </row>
    <row r="187" spans="1:7">
      <c r="A187" s="23" t="s">
        <v>34</v>
      </c>
      <c r="B187" s="23">
        <v>1981</v>
      </c>
      <c r="C187" s="23" t="s">
        <v>24</v>
      </c>
      <c r="D187" s="24">
        <v>86.7</v>
      </c>
      <c r="F187" s="28">
        <v>7</v>
      </c>
      <c r="G187" s="28" t="b">
        <f t="shared" si="14"/>
        <v>1</v>
      </c>
    </row>
    <row r="188" spans="1:7">
      <c r="A188" s="23" t="s">
        <v>34</v>
      </c>
      <c r="B188" s="23">
        <v>1981</v>
      </c>
      <c r="C188" s="23" t="s">
        <v>25</v>
      </c>
      <c r="D188" s="24">
        <v>87.4</v>
      </c>
      <c r="F188" s="28">
        <v>8</v>
      </c>
      <c r="G188" s="28" t="b">
        <f t="shared" si="14"/>
        <v>1</v>
      </c>
    </row>
    <row r="189" spans="1:7">
      <c r="A189" s="23" t="s">
        <v>34</v>
      </c>
      <c r="B189" s="23">
        <v>1981</v>
      </c>
      <c r="C189" s="23" t="s">
        <v>26</v>
      </c>
      <c r="D189" s="24">
        <v>87.9</v>
      </c>
      <c r="F189" s="28">
        <v>9</v>
      </c>
      <c r="G189" s="28" t="b">
        <f t="shared" si="14"/>
        <v>1</v>
      </c>
    </row>
    <row r="190" spans="1:7">
      <c r="A190" s="23" t="s">
        <v>34</v>
      </c>
      <c r="B190" s="23">
        <v>1981</v>
      </c>
      <c r="C190" s="23" t="s">
        <v>27</v>
      </c>
      <c r="D190" s="24">
        <v>88.5</v>
      </c>
      <c r="F190" s="28">
        <v>10</v>
      </c>
      <c r="G190" s="28" t="b">
        <f t="shared" si="14"/>
        <v>1</v>
      </c>
    </row>
    <row r="191" spans="1:7">
      <c r="A191" s="23" t="s">
        <v>34</v>
      </c>
      <c r="B191" s="23">
        <v>1981</v>
      </c>
      <c r="C191" s="23" t="s">
        <v>28</v>
      </c>
      <c r="D191" s="24">
        <v>89.1</v>
      </c>
      <c r="F191" s="28">
        <v>11</v>
      </c>
      <c r="G191" s="28" t="b">
        <f t="shared" si="14"/>
        <v>1</v>
      </c>
    </row>
    <row r="192" spans="1:7">
      <c r="A192" s="23" t="s">
        <v>34</v>
      </c>
      <c r="B192" s="23">
        <v>1981</v>
      </c>
      <c r="C192" s="23" t="s">
        <v>29</v>
      </c>
      <c r="D192" s="24">
        <v>89.6</v>
      </c>
      <c r="F192" s="28">
        <v>12</v>
      </c>
      <c r="G192" s="28" t="b">
        <f t="shared" si="14"/>
        <v>1</v>
      </c>
    </row>
    <row r="193" spans="1:7">
      <c r="A193" s="23" t="s">
        <v>34</v>
      </c>
      <c r="B193" s="23">
        <v>1982</v>
      </c>
      <c r="C193" s="23" t="s">
        <v>18</v>
      </c>
      <c r="D193" s="24">
        <v>90.3</v>
      </c>
      <c r="F193" s="28">
        <v>1</v>
      </c>
      <c r="G193" s="28" t="b">
        <f>VALUE(RIGHT(C193,2))=F193</f>
        <v>1</v>
      </c>
    </row>
    <row r="194" spans="1:7">
      <c r="A194" s="23" t="s">
        <v>34</v>
      </c>
      <c r="B194" s="23">
        <v>1982</v>
      </c>
      <c r="C194" s="23" t="s">
        <v>19</v>
      </c>
      <c r="D194" s="24">
        <v>90.9</v>
      </c>
      <c r="F194" s="28">
        <v>2</v>
      </c>
      <c r="G194" s="28" t="b">
        <f t="shared" ref="G194:G204" si="15">VALUE(RIGHT(C194,2))=F194</f>
        <v>1</v>
      </c>
    </row>
    <row r="195" spans="1:7">
      <c r="A195" s="23" t="s">
        <v>34</v>
      </c>
      <c r="B195" s="23">
        <v>1982</v>
      </c>
      <c r="C195" s="23" t="s">
        <v>20</v>
      </c>
      <c r="D195" s="24">
        <v>91.4</v>
      </c>
      <c r="F195" s="28">
        <v>3</v>
      </c>
      <c r="G195" s="28" t="b">
        <f t="shared" si="15"/>
        <v>1</v>
      </c>
    </row>
    <row r="196" spans="1:7">
      <c r="A196" s="23" t="s">
        <v>34</v>
      </c>
      <c r="B196" s="23">
        <v>1982</v>
      </c>
      <c r="C196" s="23" t="s">
        <v>21</v>
      </c>
      <c r="D196" s="24">
        <v>92</v>
      </c>
      <c r="F196" s="28">
        <v>4</v>
      </c>
      <c r="G196" s="28" t="b">
        <f t="shared" si="15"/>
        <v>1</v>
      </c>
    </row>
    <row r="197" spans="1:7">
      <c r="A197" s="23" t="s">
        <v>34</v>
      </c>
      <c r="B197" s="23">
        <v>1982</v>
      </c>
      <c r="C197" s="23" t="s">
        <v>22</v>
      </c>
      <c r="D197" s="24">
        <v>92.5</v>
      </c>
      <c r="F197" s="28">
        <v>5</v>
      </c>
      <c r="G197" s="28" t="b">
        <f t="shared" si="15"/>
        <v>1</v>
      </c>
    </row>
    <row r="198" spans="1:7">
      <c r="A198" s="23" t="s">
        <v>34</v>
      </c>
      <c r="B198" s="23">
        <v>1982</v>
      </c>
      <c r="C198" s="23" t="s">
        <v>23</v>
      </c>
      <c r="D198" s="24">
        <v>93.1</v>
      </c>
      <c r="F198" s="28">
        <v>6</v>
      </c>
      <c r="G198" s="28" t="b">
        <f t="shared" si="15"/>
        <v>1</v>
      </c>
    </row>
    <row r="199" spans="1:7">
      <c r="A199" s="23" t="s">
        <v>34</v>
      </c>
      <c r="B199" s="23">
        <v>1982</v>
      </c>
      <c r="C199" s="23" t="s">
        <v>24</v>
      </c>
      <c r="D199" s="24">
        <v>93.6</v>
      </c>
      <c r="F199" s="28">
        <v>7</v>
      </c>
      <c r="G199" s="28" t="b">
        <f t="shared" si="15"/>
        <v>1</v>
      </c>
    </row>
    <row r="200" spans="1:7">
      <c r="A200" s="23" t="s">
        <v>34</v>
      </c>
      <c r="B200" s="23">
        <v>1982</v>
      </c>
      <c r="C200" s="23" t="s">
        <v>25</v>
      </c>
      <c r="D200" s="24">
        <v>94.1</v>
      </c>
      <c r="F200" s="28">
        <v>8</v>
      </c>
      <c r="G200" s="28" t="b">
        <f t="shared" si="15"/>
        <v>1</v>
      </c>
    </row>
    <row r="201" spans="1:7">
      <c r="A201" s="23" t="s">
        <v>34</v>
      </c>
      <c r="B201" s="23">
        <v>1982</v>
      </c>
      <c r="C201" s="23" t="s">
        <v>26</v>
      </c>
      <c r="D201" s="24">
        <v>94.6</v>
      </c>
      <c r="F201" s="28">
        <v>9</v>
      </c>
      <c r="G201" s="28" t="b">
        <f t="shared" si="15"/>
        <v>1</v>
      </c>
    </row>
    <row r="202" spans="1:7">
      <c r="A202" s="23" t="s">
        <v>34</v>
      </c>
      <c r="B202" s="23">
        <v>1982</v>
      </c>
      <c r="C202" s="23" t="s">
        <v>27</v>
      </c>
      <c r="D202" s="24">
        <v>94.8</v>
      </c>
      <c r="F202" s="28">
        <v>10</v>
      </c>
      <c r="G202" s="28" t="b">
        <f t="shared" si="15"/>
        <v>1</v>
      </c>
    </row>
    <row r="203" spans="1:7">
      <c r="A203" s="23" t="s">
        <v>34</v>
      </c>
      <c r="B203" s="23">
        <v>1982</v>
      </c>
      <c r="C203" s="23" t="s">
        <v>28</v>
      </c>
      <c r="D203" s="24">
        <v>95.3</v>
      </c>
      <c r="F203" s="28">
        <v>11</v>
      </c>
      <c r="G203" s="28" t="b">
        <f t="shared" si="15"/>
        <v>1</v>
      </c>
    </row>
    <row r="204" spans="1:7">
      <c r="A204" s="23" t="s">
        <v>34</v>
      </c>
      <c r="B204" s="23">
        <v>1982</v>
      </c>
      <c r="C204" s="23" t="s">
        <v>29</v>
      </c>
      <c r="D204" s="24">
        <v>95.6</v>
      </c>
      <c r="F204" s="28">
        <v>12</v>
      </c>
      <c r="G204" s="28" t="b">
        <f t="shared" si="15"/>
        <v>1</v>
      </c>
    </row>
    <row r="205" spans="1:7">
      <c r="A205" s="23" t="s">
        <v>34</v>
      </c>
      <c r="B205" s="23">
        <v>1983</v>
      </c>
      <c r="C205" s="23" t="s">
        <v>18</v>
      </c>
      <c r="D205" s="24">
        <v>96.6</v>
      </c>
      <c r="F205" s="28">
        <v>1</v>
      </c>
      <c r="G205" s="28" t="b">
        <f>VALUE(RIGHT(C205,2))=F205</f>
        <v>1</v>
      </c>
    </row>
    <row r="206" spans="1:7">
      <c r="A206" s="23" t="s">
        <v>34</v>
      </c>
      <c r="B206" s="23">
        <v>1983</v>
      </c>
      <c r="C206" s="23" t="s">
        <v>19</v>
      </c>
      <c r="D206" s="24">
        <v>97.5</v>
      </c>
      <c r="F206" s="28">
        <v>2</v>
      </c>
      <c r="G206" s="28" t="b">
        <f t="shared" ref="G206:G216" si="16">VALUE(RIGHT(C206,2))=F206</f>
        <v>1</v>
      </c>
    </row>
    <row r="207" spans="1:7">
      <c r="A207" s="23" t="s">
        <v>34</v>
      </c>
      <c r="B207" s="23">
        <v>1983</v>
      </c>
      <c r="C207" s="23" t="s">
        <v>20</v>
      </c>
      <c r="D207" s="24">
        <v>97.9</v>
      </c>
      <c r="F207" s="28">
        <v>3</v>
      </c>
      <c r="G207" s="28" t="b">
        <f t="shared" si="16"/>
        <v>1</v>
      </c>
    </row>
    <row r="208" spans="1:7">
      <c r="A208" s="23" t="s">
        <v>34</v>
      </c>
      <c r="B208" s="23">
        <v>1983</v>
      </c>
      <c r="C208" s="23" t="s">
        <v>21</v>
      </c>
      <c r="D208" s="24">
        <v>98.3</v>
      </c>
      <c r="F208" s="28">
        <v>4</v>
      </c>
      <c r="G208" s="28" t="b">
        <f t="shared" si="16"/>
        <v>1</v>
      </c>
    </row>
    <row r="209" spans="1:7">
      <c r="A209" s="23" t="s">
        <v>34</v>
      </c>
      <c r="B209" s="23">
        <v>1983</v>
      </c>
      <c r="C209" s="23" t="s">
        <v>22</v>
      </c>
      <c r="D209" s="24">
        <v>98.8</v>
      </c>
      <c r="F209" s="28">
        <v>5</v>
      </c>
      <c r="G209" s="28" t="b">
        <f t="shared" si="16"/>
        <v>1</v>
      </c>
    </row>
    <row r="210" spans="1:7">
      <c r="A210" s="23" t="s">
        <v>34</v>
      </c>
      <c r="B210" s="23">
        <v>1983</v>
      </c>
      <c r="C210" s="23" t="s">
        <v>23</v>
      </c>
      <c r="D210" s="24">
        <v>99.5</v>
      </c>
      <c r="F210" s="28">
        <v>6</v>
      </c>
      <c r="G210" s="28" t="b">
        <f t="shared" si="16"/>
        <v>1</v>
      </c>
    </row>
    <row r="211" spans="1:7">
      <c r="A211" s="23" t="s">
        <v>34</v>
      </c>
      <c r="B211" s="23">
        <v>1983</v>
      </c>
      <c r="C211" s="23" t="s">
        <v>24</v>
      </c>
      <c r="D211" s="24">
        <v>100.2</v>
      </c>
      <c r="F211" s="28">
        <v>7</v>
      </c>
      <c r="G211" s="28" t="b">
        <f t="shared" si="16"/>
        <v>1</v>
      </c>
    </row>
    <row r="212" spans="1:7">
      <c r="A212" s="23" t="s">
        <v>34</v>
      </c>
      <c r="B212" s="23">
        <v>1983</v>
      </c>
      <c r="C212" s="23" t="s">
        <v>25</v>
      </c>
      <c r="D212" s="24">
        <v>100.8</v>
      </c>
      <c r="F212" s="28">
        <v>8</v>
      </c>
      <c r="G212" s="28" t="b">
        <f t="shared" si="16"/>
        <v>1</v>
      </c>
    </row>
    <row r="213" spans="1:7">
      <c r="A213" s="23" t="s">
        <v>34</v>
      </c>
      <c r="B213" s="23">
        <v>1983</v>
      </c>
      <c r="C213" s="23" t="s">
        <v>26</v>
      </c>
      <c r="D213" s="24">
        <v>101.3</v>
      </c>
      <c r="F213" s="28">
        <v>9</v>
      </c>
      <c r="G213" s="28" t="b">
        <f t="shared" si="16"/>
        <v>1</v>
      </c>
    </row>
    <row r="214" spans="1:7">
      <c r="A214" s="23" t="s">
        <v>34</v>
      </c>
      <c r="B214" s="23">
        <v>1983</v>
      </c>
      <c r="C214" s="23" t="s">
        <v>27</v>
      </c>
      <c r="D214" s="24">
        <v>101.9</v>
      </c>
      <c r="F214" s="28">
        <v>10</v>
      </c>
      <c r="G214" s="28" t="b">
        <f t="shared" si="16"/>
        <v>1</v>
      </c>
    </row>
    <row r="215" spans="1:7">
      <c r="A215" s="23" t="s">
        <v>34</v>
      </c>
      <c r="B215" s="23">
        <v>1983</v>
      </c>
      <c r="C215" s="23" t="s">
        <v>28</v>
      </c>
      <c r="D215" s="24">
        <v>102.5</v>
      </c>
      <c r="F215" s="28">
        <v>11</v>
      </c>
      <c r="G215" s="28" t="b">
        <f t="shared" si="16"/>
        <v>1</v>
      </c>
    </row>
    <row r="216" spans="1:7">
      <c r="A216" s="23" t="s">
        <v>34</v>
      </c>
      <c r="B216" s="23">
        <v>1983</v>
      </c>
      <c r="C216" s="23" t="s">
        <v>29</v>
      </c>
      <c r="D216" s="24">
        <v>102.9</v>
      </c>
      <c r="F216" s="28">
        <v>12</v>
      </c>
      <c r="G216" s="28" t="b">
        <f t="shared" si="16"/>
        <v>1</v>
      </c>
    </row>
    <row r="217" spans="1:7">
      <c r="A217" s="23" t="s">
        <v>34</v>
      </c>
      <c r="B217" s="23">
        <v>1984</v>
      </c>
      <c r="C217" s="23" t="s">
        <v>18</v>
      </c>
      <c r="D217" s="24">
        <v>103.8</v>
      </c>
      <c r="F217" s="28">
        <v>1</v>
      </c>
      <c r="G217" s="28" t="b">
        <f>VALUE(RIGHT(C217,2))=F217</f>
        <v>1</v>
      </c>
    </row>
    <row r="218" spans="1:7">
      <c r="A218" s="23" t="s">
        <v>34</v>
      </c>
      <c r="B218" s="23">
        <v>1984</v>
      </c>
      <c r="C218" s="23" t="s">
        <v>19</v>
      </c>
      <c r="D218" s="24">
        <v>105</v>
      </c>
      <c r="F218" s="28">
        <v>2</v>
      </c>
      <c r="G218" s="28" t="b">
        <f t="shared" ref="G218:G228" si="17">VALUE(RIGHT(C218,2))=F218</f>
        <v>1</v>
      </c>
    </row>
    <row r="219" spans="1:7">
      <c r="A219" s="23" t="s">
        <v>34</v>
      </c>
      <c r="B219" s="23">
        <v>1984</v>
      </c>
      <c r="C219" s="23" t="s">
        <v>20</v>
      </c>
      <c r="D219" s="24">
        <v>105.4</v>
      </c>
      <c r="F219" s="28">
        <v>3</v>
      </c>
      <c r="G219" s="28" t="b">
        <f t="shared" si="17"/>
        <v>1</v>
      </c>
    </row>
    <row r="220" spans="1:7">
      <c r="A220" s="23" t="s">
        <v>34</v>
      </c>
      <c r="B220" s="23">
        <v>1984</v>
      </c>
      <c r="C220" s="23" t="s">
        <v>21</v>
      </c>
      <c r="D220" s="24">
        <v>105.9</v>
      </c>
      <c r="F220" s="28">
        <v>4</v>
      </c>
      <c r="G220" s="28" t="b">
        <f t="shared" si="17"/>
        <v>1</v>
      </c>
    </row>
    <row r="221" spans="1:7">
      <c r="A221" s="23" t="s">
        <v>34</v>
      </c>
      <c r="B221" s="23">
        <v>1984</v>
      </c>
      <c r="C221" s="23" t="s">
        <v>22</v>
      </c>
      <c r="D221" s="24">
        <v>106.3</v>
      </c>
      <c r="F221" s="28">
        <v>5</v>
      </c>
      <c r="G221" s="28" t="b">
        <f t="shared" si="17"/>
        <v>1</v>
      </c>
    </row>
    <row r="222" spans="1:7">
      <c r="A222" s="23" t="s">
        <v>34</v>
      </c>
      <c r="B222" s="23">
        <v>1984</v>
      </c>
      <c r="C222" s="23" t="s">
        <v>23</v>
      </c>
      <c r="D222" s="24">
        <v>106.9</v>
      </c>
      <c r="F222" s="28">
        <v>6</v>
      </c>
      <c r="G222" s="28" t="b">
        <f t="shared" si="17"/>
        <v>1</v>
      </c>
    </row>
    <row r="223" spans="1:7">
      <c r="A223" s="23" t="s">
        <v>34</v>
      </c>
      <c r="B223" s="23">
        <v>1984</v>
      </c>
      <c r="C223" s="23" t="s">
        <v>24</v>
      </c>
      <c r="D223" s="24">
        <v>107.3</v>
      </c>
      <c r="F223" s="28">
        <v>7</v>
      </c>
      <c r="G223" s="28" t="b">
        <f t="shared" si="17"/>
        <v>1</v>
      </c>
    </row>
    <row r="224" spans="1:7">
      <c r="A224" s="23" t="s">
        <v>34</v>
      </c>
      <c r="B224" s="23">
        <v>1984</v>
      </c>
      <c r="C224" s="23" t="s">
        <v>25</v>
      </c>
      <c r="D224" s="24">
        <v>107.6</v>
      </c>
      <c r="F224" s="28">
        <v>8</v>
      </c>
      <c r="G224" s="28" t="b">
        <f t="shared" si="17"/>
        <v>1</v>
      </c>
    </row>
    <row r="225" spans="1:7">
      <c r="A225" s="23" t="s">
        <v>34</v>
      </c>
      <c r="B225" s="23">
        <v>1984</v>
      </c>
      <c r="C225" s="23" t="s">
        <v>26</v>
      </c>
      <c r="D225" s="24">
        <v>108.1</v>
      </c>
      <c r="F225" s="28">
        <v>9</v>
      </c>
      <c r="G225" s="28" t="b">
        <f t="shared" si="17"/>
        <v>1</v>
      </c>
    </row>
    <row r="226" spans="1:7">
      <c r="A226" s="23" t="s">
        <v>34</v>
      </c>
      <c r="B226" s="23">
        <v>1984</v>
      </c>
      <c r="C226" s="23" t="s">
        <v>27</v>
      </c>
      <c r="D226" s="24">
        <v>108.7</v>
      </c>
      <c r="F226" s="28">
        <v>10</v>
      </c>
      <c r="G226" s="28" t="b">
        <f t="shared" si="17"/>
        <v>1</v>
      </c>
    </row>
    <row r="227" spans="1:7">
      <c r="A227" s="23" t="s">
        <v>34</v>
      </c>
      <c r="B227" s="23">
        <v>1984</v>
      </c>
      <c r="C227" s="23" t="s">
        <v>28</v>
      </c>
      <c r="D227" s="24">
        <v>109.1</v>
      </c>
      <c r="F227" s="28">
        <v>11</v>
      </c>
      <c r="G227" s="28" t="b">
        <f t="shared" si="17"/>
        <v>1</v>
      </c>
    </row>
    <row r="228" spans="1:7">
      <c r="A228" s="23" t="s">
        <v>34</v>
      </c>
      <c r="B228" s="23">
        <v>1984</v>
      </c>
      <c r="C228" s="23" t="s">
        <v>29</v>
      </c>
      <c r="D228" s="24">
        <v>109.4</v>
      </c>
      <c r="F228" s="28">
        <v>12</v>
      </c>
      <c r="G228" s="28" t="b">
        <f t="shared" si="17"/>
        <v>1</v>
      </c>
    </row>
    <row r="229" spans="1:7">
      <c r="A229" s="23" t="s">
        <v>34</v>
      </c>
      <c r="B229" s="23">
        <v>1985</v>
      </c>
      <c r="C229" s="23" t="s">
        <v>18</v>
      </c>
      <c r="D229" s="24">
        <v>110.3</v>
      </c>
      <c r="F229" s="28">
        <v>1</v>
      </c>
      <c r="G229" s="28" t="b">
        <f>VALUE(RIGHT(C229,2))=F229</f>
        <v>1</v>
      </c>
    </row>
    <row r="230" spans="1:7">
      <c r="A230" s="23" t="s">
        <v>34</v>
      </c>
      <c r="B230" s="23">
        <v>1985</v>
      </c>
      <c r="C230" s="23" t="s">
        <v>19</v>
      </c>
      <c r="D230" s="24">
        <v>111.1</v>
      </c>
      <c r="F230" s="28">
        <v>2</v>
      </c>
      <c r="G230" s="28" t="b">
        <f t="shared" ref="G230:G240" si="18">VALUE(RIGHT(C230,2))=F230</f>
        <v>1</v>
      </c>
    </row>
    <row r="231" spans="1:7">
      <c r="A231" s="23" t="s">
        <v>34</v>
      </c>
      <c r="B231" s="23">
        <v>1985</v>
      </c>
      <c r="C231" s="23" t="s">
        <v>20</v>
      </c>
      <c r="D231" s="24">
        <v>111.9</v>
      </c>
      <c r="F231" s="28">
        <v>3</v>
      </c>
      <c r="G231" s="28" t="b">
        <f t="shared" si="18"/>
        <v>1</v>
      </c>
    </row>
    <row r="232" spans="1:7">
      <c r="A232" s="23" t="s">
        <v>34</v>
      </c>
      <c r="B232" s="23">
        <v>1985</v>
      </c>
      <c r="C232" s="23" t="s">
        <v>21</v>
      </c>
      <c r="D232" s="24">
        <v>112.2</v>
      </c>
      <c r="F232" s="28">
        <v>4</v>
      </c>
      <c r="G232" s="28" t="b">
        <f t="shared" si="18"/>
        <v>1</v>
      </c>
    </row>
    <row r="233" spans="1:7">
      <c r="A233" s="23" t="s">
        <v>34</v>
      </c>
      <c r="B233" s="23">
        <v>1985</v>
      </c>
      <c r="C233" s="23" t="s">
        <v>22</v>
      </c>
      <c r="D233" s="24">
        <v>112.7</v>
      </c>
      <c r="F233" s="28">
        <v>5</v>
      </c>
      <c r="G233" s="28" t="b">
        <f t="shared" si="18"/>
        <v>1</v>
      </c>
    </row>
    <row r="234" spans="1:7">
      <c r="A234" s="23" t="s">
        <v>34</v>
      </c>
      <c r="B234" s="23">
        <v>1985</v>
      </c>
      <c r="C234" s="23" t="s">
        <v>23</v>
      </c>
      <c r="D234" s="24">
        <v>113.3</v>
      </c>
      <c r="F234" s="28">
        <v>6</v>
      </c>
      <c r="G234" s="28" t="b">
        <f t="shared" si="18"/>
        <v>1</v>
      </c>
    </row>
    <row r="235" spans="1:7">
      <c r="A235" s="23" t="s">
        <v>34</v>
      </c>
      <c r="B235" s="23">
        <v>1985</v>
      </c>
      <c r="C235" s="23" t="s">
        <v>24</v>
      </c>
      <c r="D235" s="24">
        <v>113.8</v>
      </c>
      <c r="F235" s="28">
        <v>7</v>
      </c>
      <c r="G235" s="28" t="b">
        <f t="shared" si="18"/>
        <v>1</v>
      </c>
    </row>
    <row r="236" spans="1:7">
      <c r="A236" s="23" t="s">
        <v>34</v>
      </c>
      <c r="B236" s="23">
        <v>1985</v>
      </c>
      <c r="C236" s="23" t="s">
        <v>25</v>
      </c>
      <c r="D236" s="24">
        <v>114.4</v>
      </c>
      <c r="F236" s="28">
        <v>8</v>
      </c>
      <c r="G236" s="28" t="b">
        <f t="shared" si="18"/>
        <v>1</v>
      </c>
    </row>
    <row r="237" spans="1:7">
      <c r="A237" s="23" t="s">
        <v>34</v>
      </c>
      <c r="B237" s="23">
        <v>1985</v>
      </c>
      <c r="C237" s="23" t="s">
        <v>26</v>
      </c>
      <c r="D237" s="24">
        <v>114.9</v>
      </c>
      <c r="F237" s="28">
        <v>9</v>
      </c>
      <c r="G237" s="28" t="b">
        <f t="shared" si="18"/>
        <v>1</v>
      </c>
    </row>
    <row r="238" spans="1:7">
      <c r="A238" s="23" t="s">
        <v>34</v>
      </c>
      <c r="B238" s="23">
        <v>1985</v>
      </c>
      <c r="C238" s="23" t="s">
        <v>27</v>
      </c>
      <c r="D238" s="24">
        <v>115.4</v>
      </c>
      <c r="F238" s="28">
        <v>10</v>
      </c>
      <c r="G238" s="28" t="b">
        <f t="shared" si="18"/>
        <v>1</v>
      </c>
    </row>
    <row r="239" spans="1:7">
      <c r="A239" s="23" t="s">
        <v>34</v>
      </c>
      <c r="B239" s="23">
        <v>1985</v>
      </c>
      <c r="C239" s="23" t="s">
        <v>28</v>
      </c>
      <c r="D239" s="24">
        <v>116.1</v>
      </c>
      <c r="F239" s="28">
        <v>11</v>
      </c>
      <c r="G239" s="28" t="b">
        <f t="shared" si="18"/>
        <v>1</v>
      </c>
    </row>
    <row r="240" spans="1:7">
      <c r="A240" s="23" t="s">
        <v>34</v>
      </c>
      <c r="B240" s="23">
        <v>1985</v>
      </c>
      <c r="C240" s="23" t="s">
        <v>29</v>
      </c>
      <c r="D240" s="24">
        <v>116.6</v>
      </c>
      <c r="F240" s="28">
        <v>12</v>
      </c>
      <c r="G240" s="28" t="b">
        <f t="shared" si="18"/>
        <v>1</v>
      </c>
    </row>
    <row r="241" spans="1:7">
      <c r="A241" s="23" t="s">
        <v>34</v>
      </c>
      <c r="B241" s="23">
        <v>1986</v>
      </c>
      <c r="C241" s="23" t="s">
        <v>18</v>
      </c>
      <c r="D241" s="24">
        <v>117.1</v>
      </c>
      <c r="F241" s="28">
        <v>1</v>
      </c>
      <c r="G241" s="28" t="b">
        <f>VALUE(RIGHT(C241,2))=F241</f>
        <v>1</v>
      </c>
    </row>
    <row r="242" spans="1:7">
      <c r="A242" s="23" t="s">
        <v>34</v>
      </c>
      <c r="B242" s="23">
        <v>1986</v>
      </c>
      <c r="C242" s="23" t="s">
        <v>19</v>
      </c>
      <c r="D242" s="24">
        <v>118</v>
      </c>
      <c r="F242" s="28">
        <v>2</v>
      </c>
      <c r="G242" s="28" t="b">
        <f t="shared" ref="G242:G252" si="19">VALUE(RIGHT(C242,2))=F242</f>
        <v>1</v>
      </c>
    </row>
    <row r="243" spans="1:7">
      <c r="A243" s="23" t="s">
        <v>34</v>
      </c>
      <c r="B243" s="23">
        <v>1986</v>
      </c>
      <c r="C243" s="23" t="s">
        <v>20</v>
      </c>
      <c r="D243" s="24">
        <v>119</v>
      </c>
      <c r="F243" s="28">
        <v>3</v>
      </c>
      <c r="G243" s="28" t="b">
        <f t="shared" si="19"/>
        <v>1</v>
      </c>
    </row>
    <row r="244" spans="1:7">
      <c r="A244" s="23" t="s">
        <v>34</v>
      </c>
      <c r="B244" s="23">
        <v>1986</v>
      </c>
      <c r="C244" s="23" t="s">
        <v>21</v>
      </c>
      <c r="D244" s="24">
        <v>119.6</v>
      </c>
      <c r="F244" s="28">
        <v>4</v>
      </c>
      <c r="G244" s="28" t="b">
        <f t="shared" si="19"/>
        <v>1</v>
      </c>
    </row>
    <row r="245" spans="1:7">
      <c r="A245" s="23" t="s">
        <v>34</v>
      </c>
      <c r="B245" s="23">
        <v>1986</v>
      </c>
      <c r="C245" s="23" t="s">
        <v>22</v>
      </c>
      <c r="D245" s="24">
        <v>120</v>
      </c>
      <c r="F245" s="28">
        <v>5</v>
      </c>
      <c r="G245" s="28" t="b">
        <f t="shared" si="19"/>
        <v>1</v>
      </c>
    </row>
    <row r="246" spans="1:7">
      <c r="A246" s="23" t="s">
        <v>34</v>
      </c>
      <c r="B246" s="23">
        <v>1986</v>
      </c>
      <c r="C246" s="23" t="s">
        <v>23</v>
      </c>
      <c r="D246" s="24">
        <v>120.6</v>
      </c>
      <c r="F246" s="28">
        <v>6</v>
      </c>
      <c r="G246" s="28" t="b">
        <f t="shared" si="19"/>
        <v>1</v>
      </c>
    </row>
    <row r="247" spans="1:7">
      <c r="A247" s="23" t="s">
        <v>34</v>
      </c>
      <c r="B247" s="23">
        <v>1986</v>
      </c>
      <c r="C247" s="23" t="s">
        <v>24</v>
      </c>
      <c r="D247" s="24">
        <v>121.1</v>
      </c>
      <c r="F247" s="28">
        <v>7</v>
      </c>
      <c r="G247" s="28" t="b">
        <f t="shared" si="19"/>
        <v>1</v>
      </c>
    </row>
    <row r="248" spans="1:7">
      <c r="A248" s="23" t="s">
        <v>34</v>
      </c>
      <c r="B248" s="23">
        <v>1986</v>
      </c>
      <c r="C248" s="23" t="s">
        <v>25</v>
      </c>
      <c r="D248" s="24">
        <v>121.6</v>
      </c>
      <c r="F248" s="28">
        <v>8</v>
      </c>
      <c r="G248" s="28" t="b">
        <f t="shared" si="19"/>
        <v>1</v>
      </c>
    </row>
    <row r="249" spans="1:7">
      <c r="A249" s="23" t="s">
        <v>34</v>
      </c>
      <c r="B249" s="23">
        <v>1986</v>
      </c>
      <c r="C249" s="23" t="s">
        <v>26</v>
      </c>
      <c r="D249" s="24">
        <v>122.4</v>
      </c>
      <c r="F249" s="28">
        <v>9</v>
      </c>
      <c r="G249" s="28" t="b">
        <f t="shared" si="19"/>
        <v>1</v>
      </c>
    </row>
    <row r="250" spans="1:7">
      <c r="A250" s="23" t="s">
        <v>34</v>
      </c>
      <c r="B250" s="23">
        <v>1986</v>
      </c>
      <c r="C250" s="23" t="s">
        <v>27</v>
      </c>
      <c r="D250" s="24">
        <v>123</v>
      </c>
      <c r="F250" s="28">
        <v>10</v>
      </c>
      <c r="G250" s="28" t="b">
        <f t="shared" si="19"/>
        <v>1</v>
      </c>
    </row>
    <row r="251" spans="1:7">
      <c r="A251" s="23" t="s">
        <v>34</v>
      </c>
      <c r="B251" s="23">
        <v>1986</v>
      </c>
      <c r="C251" s="23" t="s">
        <v>28</v>
      </c>
      <c r="D251" s="24">
        <v>123.6</v>
      </c>
      <c r="F251" s="28">
        <v>11</v>
      </c>
      <c r="G251" s="28" t="b">
        <f t="shared" si="19"/>
        <v>1</v>
      </c>
    </row>
    <row r="252" spans="1:7">
      <c r="A252" s="23" t="s">
        <v>34</v>
      </c>
      <c r="B252" s="23">
        <v>1986</v>
      </c>
      <c r="C252" s="23" t="s">
        <v>29</v>
      </c>
      <c r="D252" s="24">
        <v>124</v>
      </c>
      <c r="F252" s="28">
        <v>12</v>
      </c>
      <c r="G252" s="28" t="b">
        <f t="shared" si="19"/>
        <v>1</v>
      </c>
    </row>
    <row r="253" spans="1:7">
      <c r="A253" s="23" t="s">
        <v>34</v>
      </c>
      <c r="B253" s="23">
        <v>1987</v>
      </c>
      <c r="C253" s="23" t="s">
        <v>18</v>
      </c>
      <c r="D253" s="24">
        <v>124.8</v>
      </c>
      <c r="F253" s="28">
        <v>1</v>
      </c>
      <c r="G253" s="28" t="b">
        <f>VALUE(RIGHT(C253,2))=F253</f>
        <v>1</v>
      </c>
    </row>
    <row r="254" spans="1:7">
      <c r="A254" s="23" t="s">
        <v>34</v>
      </c>
      <c r="B254" s="23">
        <v>1987</v>
      </c>
      <c r="C254" s="23" t="s">
        <v>19</v>
      </c>
      <c r="D254" s="24">
        <v>125.8</v>
      </c>
      <c r="F254" s="28">
        <v>2</v>
      </c>
      <c r="G254" s="28" t="b">
        <f t="shared" ref="G254:G264" si="20">VALUE(RIGHT(C254,2))=F254</f>
        <v>1</v>
      </c>
    </row>
    <row r="255" spans="1:7">
      <c r="A255" s="23" t="s">
        <v>34</v>
      </c>
      <c r="B255" s="23">
        <v>1987</v>
      </c>
      <c r="C255" s="23" t="s">
        <v>20</v>
      </c>
      <c r="D255" s="24">
        <v>126.6</v>
      </c>
      <c r="F255" s="28">
        <v>3</v>
      </c>
      <c r="G255" s="28" t="b">
        <f t="shared" si="20"/>
        <v>1</v>
      </c>
    </row>
    <row r="256" spans="1:7">
      <c r="A256" s="23" t="s">
        <v>34</v>
      </c>
      <c r="B256" s="23">
        <v>1987</v>
      </c>
      <c r="C256" s="23" t="s">
        <v>21</v>
      </c>
      <c r="D256" s="24">
        <v>127.5</v>
      </c>
      <c r="F256" s="28">
        <v>4</v>
      </c>
      <c r="G256" s="28" t="b">
        <f t="shared" si="20"/>
        <v>1</v>
      </c>
    </row>
    <row r="257" spans="1:7">
      <c r="A257" s="23" t="s">
        <v>34</v>
      </c>
      <c r="B257" s="23">
        <v>1987</v>
      </c>
      <c r="C257" s="23" t="s">
        <v>22</v>
      </c>
      <c r="D257" s="24">
        <v>127.9</v>
      </c>
      <c r="F257" s="28">
        <v>5</v>
      </c>
      <c r="G257" s="28" t="b">
        <f t="shared" si="20"/>
        <v>1</v>
      </c>
    </row>
    <row r="258" spans="1:7">
      <c r="A258" s="23" t="s">
        <v>34</v>
      </c>
      <c r="B258" s="23">
        <v>1987</v>
      </c>
      <c r="C258" s="23" t="s">
        <v>23</v>
      </c>
      <c r="D258" s="24">
        <v>128.80000000000001</v>
      </c>
      <c r="F258" s="28">
        <v>6</v>
      </c>
      <c r="G258" s="28" t="b">
        <f t="shared" si="20"/>
        <v>1</v>
      </c>
    </row>
    <row r="259" spans="1:7">
      <c r="A259" s="23" t="s">
        <v>34</v>
      </c>
      <c r="B259" s="23">
        <v>1987</v>
      </c>
      <c r="C259" s="23" t="s">
        <v>24</v>
      </c>
      <c r="D259" s="24">
        <v>129.5</v>
      </c>
      <c r="F259" s="28">
        <v>7</v>
      </c>
      <c r="G259" s="28" t="b">
        <f t="shared" si="20"/>
        <v>1</v>
      </c>
    </row>
    <row r="260" spans="1:7">
      <c r="A260" s="23" t="s">
        <v>34</v>
      </c>
      <c r="B260" s="23">
        <v>1987</v>
      </c>
      <c r="C260" s="23" t="s">
        <v>25</v>
      </c>
      <c r="D260" s="24">
        <v>130</v>
      </c>
      <c r="F260" s="28">
        <v>8</v>
      </c>
      <c r="G260" s="28" t="b">
        <f t="shared" si="20"/>
        <v>1</v>
      </c>
    </row>
    <row r="261" spans="1:7">
      <c r="A261" s="23" t="s">
        <v>34</v>
      </c>
      <c r="B261" s="23">
        <v>1987</v>
      </c>
      <c r="C261" s="23" t="s">
        <v>26</v>
      </c>
      <c r="D261" s="24">
        <v>130.69999999999999</v>
      </c>
      <c r="F261" s="28">
        <v>9</v>
      </c>
      <c r="G261" s="28" t="b">
        <f t="shared" si="20"/>
        <v>1</v>
      </c>
    </row>
    <row r="262" spans="1:7">
      <c r="A262" s="23" t="s">
        <v>34</v>
      </c>
      <c r="B262" s="23">
        <v>1987</v>
      </c>
      <c r="C262" s="23" t="s">
        <v>27</v>
      </c>
      <c r="D262" s="24">
        <v>131.19999999999999</v>
      </c>
      <c r="F262" s="28">
        <v>10</v>
      </c>
      <c r="G262" s="28" t="b">
        <f t="shared" si="20"/>
        <v>1</v>
      </c>
    </row>
    <row r="263" spans="1:7">
      <c r="A263" s="23" t="s">
        <v>34</v>
      </c>
      <c r="B263" s="23">
        <v>1987</v>
      </c>
      <c r="C263" s="23" t="s">
        <v>28</v>
      </c>
      <c r="D263" s="24">
        <v>131.5</v>
      </c>
      <c r="F263" s="28">
        <v>11</v>
      </c>
      <c r="G263" s="28" t="b">
        <f t="shared" si="20"/>
        <v>1</v>
      </c>
    </row>
    <row r="264" spans="1:7">
      <c r="A264" s="23" t="s">
        <v>34</v>
      </c>
      <c r="B264" s="23">
        <v>1987</v>
      </c>
      <c r="C264" s="23" t="s">
        <v>29</v>
      </c>
      <c r="D264" s="24">
        <v>131.80000000000001</v>
      </c>
      <c r="F264" s="28">
        <v>12</v>
      </c>
      <c r="G264" s="28" t="b">
        <f t="shared" si="20"/>
        <v>1</v>
      </c>
    </row>
    <row r="265" spans="1:7">
      <c r="A265" s="23" t="s">
        <v>34</v>
      </c>
      <c r="B265" s="23">
        <v>1988</v>
      </c>
      <c r="C265" s="23" t="s">
        <v>18</v>
      </c>
      <c r="D265" s="24">
        <v>133.19999999999999</v>
      </c>
      <c r="F265" s="28">
        <v>1</v>
      </c>
      <c r="G265" s="28" t="b">
        <f>VALUE(RIGHT(C265,2))=F265</f>
        <v>1</v>
      </c>
    </row>
    <row r="266" spans="1:7">
      <c r="A266" s="23" t="s">
        <v>34</v>
      </c>
      <c r="B266" s="23">
        <v>1988</v>
      </c>
      <c r="C266" s="23" t="s">
        <v>19</v>
      </c>
      <c r="D266" s="24">
        <v>134.5</v>
      </c>
      <c r="F266" s="28">
        <v>2</v>
      </c>
      <c r="G266" s="28" t="b">
        <f t="shared" ref="G266:G276" si="21">VALUE(RIGHT(C266,2))=F266</f>
        <v>1</v>
      </c>
    </row>
    <row r="267" spans="1:7">
      <c r="A267" s="23" t="s">
        <v>34</v>
      </c>
      <c r="B267" s="23">
        <v>1988</v>
      </c>
      <c r="C267" s="23" t="s">
        <v>20</v>
      </c>
      <c r="D267" s="24">
        <v>135.4</v>
      </c>
      <c r="F267" s="28">
        <v>3</v>
      </c>
      <c r="G267" s="28" t="b">
        <f t="shared" si="21"/>
        <v>1</v>
      </c>
    </row>
    <row r="268" spans="1:7">
      <c r="A268" s="23" t="s">
        <v>34</v>
      </c>
      <c r="B268" s="23">
        <v>1988</v>
      </c>
      <c r="C268" s="23" t="s">
        <v>21</v>
      </c>
      <c r="D268" s="24">
        <v>136</v>
      </c>
      <c r="F268" s="28">
        <v>4</v>
      </c>
      <c r="G268" s="28" t="b">
        <f t="shared" si="21"/>
        <v>1</v>
      </c>
    </row>
    <row r="269" spans="1:7">
      <c r="A269" s="23" t="s">
        <v>34</v>
      </c>
      <c r="B269" s="23">
        <v>1988</v>
      </c>
      <c r="C269" s="23" t="s">
        <v>22</v>
      </c>
      <c r="D269" s="24">
        <v>136.4</v>
      </c>
      <c r="F269" s="28">
        <v>5</v>
      </c>
      <c r="G269" s="28" t="b">
        <f t="shared" si="21"/>
        <v>1</v>
      </c>
    </row>
    <row r="270" spans="1:7">
      <c r="A270" s="23" t="s">
        <v>34</v>
      </c>
      <c r="B270" s="23">
        <v>1988</v>
      </c>
      <c r="C270" s="23" t="s">
        <v>23</v>
      </c>
      <c r="D270" s="24">
        <v>137.5</v>
      </c>
      <c r="F270" s="28">
        <v>6</v>
      </c>
      <c r="G270" s="28" t="b">
        <f t="shared" si="21"/>
        <v>1</v>
      </c>
    </row>
    <row r="271" spans="1:7">
      <c r="A271" s="23" t="s">
        <v>34</v>
      </c>
      <c r="B271" s="23">
        <v>1988</v>
      </c>
      <c r="C271" s="23" t="s">
        <v>24</v>
      </c>
      <c r="D271" s="24">
        <v>138.4</v>
      </c>
      <c r="F271" s="28">
        <v>7</v>
      </c>
      <c r="G271" s="28" t="b">
        <f t="shared" si="21"/>
        <v>1</v>
      </c>
    </row>
    <row r="272" spans="1:7">
      <c r="A272" s="23" t="s">
        <v>34</v>
      </c>
      <c r="B272" s="23">
        <v>1988</v>
      </c>
      <c r="C272" s="23" t="s">
        <v>25</v>
      </c>
      <c r="D272" s="24">
        <v>138.69999999999999</v>
      </c>
      <c r="F272" s="28">
        <v>8</v>
      </c>
      <c r="G272" s="28" t="b">
        <f t="shared" si="21"/>
        <v>1</v>
      </c>
    </row>
    <row r="273" spans="1:7">
      <c r="A273" s="23" t="s">
        <v>34</v>
      </c>
      <c r="B273" s="23">
        <v>1988</v>
      </c>
      <c r="C273" s="23" t="s">
        <v>26</v>
      </c>
      <c r="D273" s="24">
        <v>139.19999999999999</v>
      </c>
      <c r="F273" s="28">
        <v>9</v>
      </c>
      <c r="G273" s="28" t="b">
        <f t="shared" si="21"/>
        <v>1</v>
      </c>
    </row>
    <row r="274" spans="1:7">
      <c r="A274" s="23" t="s">
        <v>34</v>
      </c>
      <c r="B274" s="23">
        <v>1988</v>
      </c>
      <c r="C274" s="23" t="s">
        <v>27</v>
      </c>
      <c r="D274" s="24">
        <v>139.80000000000001</v>
      </c>
      <c r="F274" s="28">
        <v>10</v>
      </c>
      <c r="G274" s="28" t="b">
        <f t="shared" si="21"/>
        <v>1</v>
      </c>
    </row>
    <row r="275" spans="1:7">
      <c r="A275" s="23" t="s">
        <v>34</v>
      </c>
      <c r="B275" s="23">
        <v>1988</v>
      </c>
      <c r="C275" s="23" t="s">
        <v>28</v>
      </c>
      <c r="D275" s="24">
        <v>140.4</v>
      </c>
      <c r="F275" s="28">
        <v>11</v>
      </c>
      <c r="G275" s="28" t="b">
        <f t="shared" si="21"/>
        <v>1</v>
      </c>
    </row>
    <row r="276" spans="1:7">
      <c r="A276" s="23" t="s">
        <v>34</v>
      </c>
      <c r="B276" s="23">
        <v>1988</v>
      </c>
      <c r="C276" s="23" t="s">
        <v>29</v>
      </c>
      <c r="D276" s="24">
        <v>140.80000000000001</v>
      </c>
      <c r="F276" s="28">
        <v>12</v>
      </c>
      <c r="G276" s="28" t="b">
        <f t="shared" si="21"/>
        <v>1</v>
      </c>
    </row>
    <row r="277" spans="1:7">
      <c r="A277" s="23" t="s">
        <v>34</v>
      </c>
      <c r="B277" s="23">
        <v>1989</v>
      </c>
      <c r="C277" s="23" t="s">
        <v>18</v>
      </c>
      <c r="D277" s="24">
        <v>142.19999999999999</v>
      </c>
      <c r="F277" s="28">
        <v>1</v>
      </c>
      <c r="G277" s="28" t="b">
        <f>VALUE(RIGHT(C277,2))=F277</f>
        <v>1</v>
      </c>
    </row>
    <row r="278" spans="1:7">
      <c r="A278" s="23" t="s">
        <v>34</v>
      </c>
      <c r="B278" s="23">
        <v>1989</v>
      </c>
      <c r="C278" s="23" t="s">
        <v>19</v>
      </c>
      <c r="D278" s="24">
        <v>143.5</v>
      </c>
      <c r="F278" s="28">
        <v>2</v>
      </c>
      <c r="G278" s="28" t="b">
        <f t="shared" ref="G278:G288" si="22">VALUE(RIGHT(C278,2))=F278</f>
        <v>1</v>
      </c>
    </row>
    <row r="279" spans="1:7">
      <c r="A279" s="23" t="s">
        <v>34</v>
      </c>
      <c r="B279" s="23">
        <v>1989</v>
      </c>
      <c r="C279" s="23" t="s">
        <v>20</v>
      </c>
      <c r="D279" s="24">
        <v>144.4</v>
      </c>
      <c r="F279" s="28">
        <v>3</v>
      </c>
      <c r="G279" s="28" t="b">
        <f t="shared" si="22"/>
        <v>1</v>
      </c>
    </row>
    <row r="280" spans="1:7">
      <c r="A280" s="23" t="s">
        <v>34</v>
      </c>
      <c r="B280" s="23">
        <v>1989</v>
      </c>
      <c r="C280" s="23" t="s">
        <v>21</v>
      </c>
      <c r="D280" s="24">
        <v>144.9</v>
      </c>
      <c r="F280" s="28">
        <v>4</v>
      </c>
      <c r="G280" s="28" t="b">
        <f t="shared" si="22"/>
        <v>1</v>
      </c>
    </row>
    <row r="281" spans="1:7">
      <c r="A281" s="23" t="s">
        <v>34</v>
      </c>
      <c r="B281" s="23">
        <v>1989</v>
      </c>
      <c r="C281" s="23" t="s">
        <v>22</v>
      </c>
      <c r="D281" s="24">
        <v>145.19999999999999</v>
      </c>
      <c r="F281" s="28">
        <v>5</v>
      </c>
      <c r="G281" s="28" t="b">
        <f t="shared" si="22"/>
        <v>1</v>
      </c>
    </row>
    <row r="282" spans="1:7">
      <c r="A282" s="23" t="s">
        <v>34</v>
      </c>
      <c r="B282" s="23">
        <v>1989</v>
      </c>
      <c r="C282" s="23" t="s">
        <v>23</v>
      </c>
      <c r="D282" s="24">
        <v>146.1</v>
      </c>
      <c r="F282" s="28">
        <v>6</v>
      </c>
      <c r="G282" s="28" t="b">
        <f t="shared" si="22"/>
        <v>1</v>
      </c>
    </row>
    <row r="283" spans="1:7">
      <c r="A283" s="23" t="s">
        <v>34</v>
      </c>
      <c r="B283" s="23">
        <v>1989</v>
      </c>
      <c r="C283" s="23" t="s">
        <v>24</v>
      </c>
      <c r="D283" s="24">
        <v>147</v>
      </c>
      <c r="F283" s="28">
        <v>7</v>
      </c>
      <c r="G283" s="28" t="b">
        <f t="shared" si="22"/>
        <v>1</v>
      </c>
    </row>
    <row r="284" spans="1:7">
      <c r="A284" s="23" t="s">
        <v>34</v>
      </c>
      <c r="B284" s="23">
        <v>1989</v>
      </c>
      <c r="C284" s="23" t="s">
        <v>25</v>
      </c>
      <c r="D284" s="24">
        <v>147.5</v>
      </c>
      <c r="F284" s="28">
        <v>8</v>
      </c>
      <c r="G284" s="28" t="b">
        <f t="shared" si="22"/>
        <v>1</v>
      </c>
    </row>
    <row r="285" spans="1:7">
      <c r="A285" s="23" t="s">
        <v>34</v>
      </c>
      <c r="B285" s="23">
        <v>1989</v>
      </c>
      <c r="C285" s="23" t="s">
        <v>26</v>
      </c>
      <c r="D285" s="24">
        <v>148</v>
      </c>
      <c r="F285" s="28">
        <v>9</v>
      </c>
      <c r="G285" s="28" t="b">
        <f t="shared" si="22"/>
        <v>1</v>
      </c>
    </row>
    <row r="286" spans="1:7">
      <c r="A286" s="23" t="s">
        <v>34</v>
      </c>
      <c r="B286" s="23">
        <v>1989</v>
      </c>
      <c r="C286" s="23" t="s">
        <v>27</v>
      </c>
      <c r="D286" s="24">
        <v>148.6</v>
      </c>
      <c r="F286" s="28">
        <v>10</v>
      </c>
      <c r="G286" s="28" t="b">
        <f t="shared" si="22"/>
        <v>1</v>
      </c>
    </row>
    <row r="287" spans="1:7">
      <c r="A287" s="23" t="s">
        <v>34</v>
      </c>
      <c r="B287" s="23">
        <v>1989</v>
      </c>
      <c r="C287" s="23" t="s">
        <v>28</v>
      </c>
      <c r="D287" s="24">
        <v>149.30000000000001</v>
      </c>
      <c r="F287" s="28">
        <v>11</v>
      </c>
      <c r="G287" s="28" t="b">
        <f t="shared" si="22"/>
        <v>1</v>
      </c>
    </row>
    <row r="288" spans="1:7">
      <c r="A288" s="23" t="s">
        <v>34</v>
      </c>
      <c r="B288" s="23">
        <v>1989</v>
      </c>
      <c r="C288" s="23" t="s">
        <v>29</v>
      </c>
      <c r="D288" s="24">
        <v>149.9</v>
      </c>
      <c r="F288" s="28">
        <v>12</v>
      </c>
      <c r="G288" s="28" t="b">
        <f t="shared" si="22"/>
        <v>1</v>
      </c>
    </row>
    <row r="289" spans="1:7">
      <c r="A289" s="23" t="s">
        <v>34</v>
      </c>
      <c r="B289" s="23">
        <v>1990</v>
      </c>
      <c r="C289" s="23" t="s">
        <v>18</v>
      </c>
      <c r="D289" s="24">
        <v>151.1</v>
      </c>
      <c r="F289" s="28">
        <v>1</v>
      </c>
      <c r="G289" s="28" t="b">
        <f>VALUE(RIGHT(C289,2))=F289</f>
        <v>1</v>
      </c>
    </row>
    <row r="290" spans="1:7">
      <c r="A290" s="23" t="s">
        <v>34</v>
      </c>
      <c r="B290" s="23">
        <v>1990</v>
      </c>
      <c r="C290" s="23" t="s">
        <v>19</v>
      </c>
      <c r="D290" s="24">
        <v>152.30000000000001</v>
      </c>
      <c r="F290" s="28">
        <v>2</v>
      </c>
      <c r="G290" s="28" t="b">
        <f t="shared" ref="G290:G300" si="23">VALUE(RIGHT(C290,2))=F290</f>
        <v>1</v>
      </c>
    </row>
    <row r="291" spans="1:7">
      <c r="A291" s="23" t="s">
        <v>34</v>
      </c>
      <c r="B291" s="23">
        <v>1990</v>
      </c>
      <c r="C291" s="23" t="s">
        <v>20</v>
      </c>
      <c r="D291" s="24">
        <v>153.19999999999999</v>
      </c>
      <c r="F291" s="28">
        <v>3</v>
      </c>
      <c r="G291" s="28" t="b">
        <f t="shared" si="23"/>
        <v>1</v>
      </c>
    </row>
    <row r="292" spans="1:7">
      <c r="A292" s="23" t="s">
        <v>34</v>
      </c>
      <c r="B292" s="23">
        <v>1990</v>
      </c>
      <c r="C292" s="23" t="s">
        <v>21</v>
      </c>
      <c r="D292" s="24">
        <v>154.1</v>
      </c>
      <c r="F292" s="28">
        <v>4</v>
      </c>
      <c r="G292" s="28" t="b">
        <f t="shared" si="23"/>
        <v>1</v>
      </c>
    </row>
    <row r="293" spans="1:7">
      <c r="A293" s="23" t="s">
        <v>34</v>
      </c>
      <c r="B293" s="23">
        <v>1990</v>
      </c>
      <c r="C293" s="23" t="s">
        <v>22</v>
      </c>
      <c r="D293" s="24">
        <v>155.1</v>
      </c>
      <c r="F293" s="28">
        <v>5</v>
      </c>
      <c r="G293" s="28" t="b">
        <f t="shared" si="23"/>
        <v>1</v>
      </c>
    </row>
    <row r="294" spans="1:7">
      <c r="A294" s="23" t="s">
        <v>34</v>
      </c>
      <c r="B294" s="23">
        <v>1990</v>
      </c>
      <c r="C294" s="23" t="s">
        <v>23</v>
      </c>
      <c r="D294" s="24">
        <v>155.80000000000001</v>
      </c>
      <c r="F294" s="28">
        <v>6</v>
      </c>
      <c r="G294" s="28" t="b">
        <f t="shared" si="23"/>
        <v>1</v>
      </c>
    </row>
    <row r="295" spans="1:7">
      <c r="A295" s="23" t="s">
        <v>34</v>
      </c>
      <c r="B295" s="23">
        <v>1990</v>
      </c>
      <c r="C295" s="23" t="s">
        <v>24</v>
      </c>
      <c r="D295" s="24">
        <v>157</v>
      </c>
      <c r="F295" s="28">
        <v>7</v>
      </c>
      <c r="G295" s="28" t="b">
        <f t="shared" si="23"/>
        <v>1</v>
      </c>
    </row>
    <row r="296" spans="1:7">
      <c r="A296" s="23" t="s">
        <v>34</v>
      </c>
      <c r="B296" s="23">
        <v>1990</v>
      </c>
      <c r="C296" s="23" t="s">
        <v>25</v>
      </c>
      <c r="D296" s="24">
        <v>157.80000000000001</v>
      </c>
      <c r="F296" s="28">
        <v>8</v>
      </c>
      <c r="G296" s="28" t="b">
        <f t="shared" si="23"/>
        <v>1</v>
      </c>
    </row>
    <row r="297" spans="1:7">
      <c r="A297" s="23" t="s">
        <v>34</v>
      </c>
      <c r="B297" s="23">
        <v>1990</v>
      </c>
      <c r="C297" s="23" t="s">
        <v>26</v>
      </c>
      <c r="D297" s="24">
        <v>158.19999999999999</v>
      </c>
      <c r="F297" s="28">
        <v>9</v>
      </c>
      <c r="G297" s="28" t="b">
        <f t="shared" si="23"/>
        <v>1</v>
      </c>
    </row>
    <row r="298" spans="1:7">
      <c r="A298" s="23" t="s">
        <v>34</v>
      </c>
      <c r="B298" s="23">
        <v>1990</v>
      </c>
      <c r="C298" s="23" t="s">
        <v>27</v>
      </c>
      <c r="D298" s="24">
        <v>158.9</v>
      </c>
      <c r="F298" s="28">
        <v>10</v>
      </c>
      <c r="G298" s="28" t="b">
        <f t="shared" si="23"/>
        <v>1</v>
      </c>
    </row>
    <row r="299" spans="1:7">
      <c r="A299" s="23" t="s">
        <v>34</v>
      </c>
      <c r="B299" s="23">
        <v>1990</v>
      </c>
      <c r="C299" s="23" t="s">
        <v>28</v>
      </c>
      <c r="D299" s="24">
        <v>159.6</v>
      </c>
      <c r="F299" s="28">
        <v>11</v>
      </c>
      <c r="G299" s="28" t="b">
        <f t="shared" si="23"/>
        <v>1</v>
      </c>
    </row>
    <row r="300" spans="1:7">
      <c r="A300" s="23" t="s">
        <v>34</v>
      </c>
      <c r="B300" s="23">
        <v>1990</v>
      </c>
      <c r="C300" s="23" t="s">
        <v>29</v>
      </c>
      <c r="D300" s="24">
        <v>160</v>
      </c>
      <c r="F300" s="28">
        <v>12</v>
      </c>
      <c r="G300" s="28" t="b">
        <f t="shared" si="23"/>
        <v>1</v>
      </c>
    </row>
    <row r="301" spans="1:7">
      <c r="A301" s="23" t="s">
        <v>34</v>
      </c>
      <c r="B301" s="23">
        <v>1991</v>
      </c>
      <c r="C301" s="23" t="s">
        <v>18</v>
      </c>
      <c r="D301" s="24">
        <v>161.19999999999999</v>
      </c>
      <c r="F301" s="28">
        <v>1</v>
      </c>
      <c r="G301" s="28" t="b">
        <f>VALUE(RIGHT(C301,2))=F301</f>
        <v>1</v>
      </c>
    </row>
    <row r="302" spans="1:7">
      <c r="A302" s="23" t="s">
        <v>34</v>
      </c>
      <c r="B302" s="23">
        <v>1991</v>
      </c>
      <c r="C302" s="23" t="s">
        <v>19</v>
      </c>
      <c r="D302" s="24">
        <v>162.30000000000001</v>
      </c>
      <c r="F302" s="28">
        <v>2</v>
      </c>
      <c r="G302" s="28" t="b">
        <f t="shared" ref="G302:G312" si="24">VALUE(RIGHT(C302,2))=F302</f>
        <v>1</v>
      </c>
    </row>
    <row r="303" spans="1:7">
      <c r="A303" s="23" t="s">
        <v>34</v>
      </c>
      <c r="B303" s="23">
        <v>1991</v>
      </c>
      <c r="C303" s="23" t="s">
        <v>20</v>
      </c>
      <c r="D303" s="24">
        <v>163.30000000000001</v>
      </c>
      <c r="F303" s="28">
        <v>3</v>
      </c>
      <c r="G303" s="28" t="b">
        <f t="shared" si="24"/>
        <v>1</v>
      </c>
    </row>
    <row r="304" spans="1:7">
      <c r="A304" s="23" t="s">
        <v>34</v>
      </c>
      <c r="B304" s="23">
        <v>1991</v>
      </c>
      <c r="C304" s="23" t="s">
        <v>21</v>
      </c>
      <c r="D304" s="24">
        <v>163.69999999999999</v>
      </c>
      <c r="F304" s="28">
        <v>4</v>
      </c>
      <c r="G304" s="28" t="b">
        <f t="shared" si="24"/>
        <v>1</v>
      </c>
    </row>
    <row r="305" spans="1:7">
      <c r="A305" s="23" t="s">
        <v>34</v>
      </c>
      <c r="B305" s="23">
        <v>1991</v>
      </c>
      <c r="C305" s="23" t="s">
        <v>22</v>
      </c>
      <c r="D305" s="24">
        <v>164.4</v>
      </c>
      <c r="F305" s="28">
        <v>5</v>
      </c>
      <c r="G305" s="28" t="b">
        <f t="shared" si="24"/>
        <v>1</v>
      </c>
    </row>
    <row r="306" spans="1:7">
      <c r="A306" s="23" t="s">
        <v>34</v>
      </c>
      <c r="B306" s="23">
        <v>1991</v>
      </c>
      <c r="C306" s="23" t="s">
        <v>23</v>
      </c>
      <c r="D306" s="24">
        <v>165.3</v>
      </c>
      <c r="F306" s="28">
        <v>6</v>
      </c>
      <c r="G306" s="28" t="b">
        <f t="shared" si="24"/>
        <v>1</v>
      </c>
    </row>
    <row r="307" spans="1:7">
      <c r="A307" s="23" t="s">
        <v>34</v>
      </c>
      <c r="B307" s="23">
        <v>1991</v>
      </c>
      <c r="C307" s="23" t="s">
        <v>24</v>
      </c>
      <c r="D307" s="24">
        <v>166.1</v>
      </c>
      <c r="F307" s="28">
        <v>7</v>
      </c>
      <c r="G307" s="28" t="b">
        <f t="shared" si="24"/>
        <v>1</v>
      </c>
    </row>
    <row r="308" spans="1:7">
      <c r="A308" s="23" t="s">
        <v>34</v>
      </c>
      <c r="B308" s="23">
        <v>1991</v>
      </c>
      <c r="C308" s="23" t="s">
        <v>25</v>
      </c>
      <c r="D308" s="24">
        <v>167.1</v>
      </c>
      <c r="F308" s="28">
        <v>8</v>
      </c>
      <c r="G308" s="28" t="b">
        <f t="shared" si="24"/>
        <v>1</v>
      </c>
    </row>
    <row r="309" spans="1:7">
      <c r="A309" s="23" t="s">
        <v>34</v>
      </c>
      <c r="B309" s="23">
        <v>1991</v>
      </c>
      <c r="C309" s="23" t="s">
        <v>26</v>
      </c>
      <c r="D309" s="24">
        <v>167.9</v>
      </c>
      <c r="F309" s="28">
        <v>9</v>
      </c>
      <c r="G309" s="28" t="b">
        <f t="shared" si="24"/>
        <v>1</v>
      </c>
    </row>
    <row r="310" spans="1:7">
      <c r="A310" s="23" t="s">
        <v>34</v>
      </c>
      <c r="B310" s="23">
        <v>1991</v>
      </c>
      <c r="C310" s="23" t="s">
        <v>27</v>
      </c>
      <c r="D310" s="24">
        <v>168.5</v>
      </c>
      <c r="F310" s="28">
        <v>10</v>
      </c>
      <c r="G310" s="28" t="b">
        <f t="shared" si="24"/>
        <v>1</v>
      </c>
    </row>
    <row r="311" spans="1:7">
      <c r="A311" s="23" t="s">
        <v>34</v>
      </c>
      <c r="B311" s="23">
        <v>1991</v>
      </c>
      <c r="C311" s="23" t="s">
        <v>28</v>
      </c>
      <c r="D311" s="24">
        <v>169.1</v>
      </c>
      <c r="F311" s="28">
        <v>11</v>
      </c>
      <c r="G311" s="28" t="b">
        <f t="shared" si="24"/>
        <v>1</v>
      </c>
    </row>
    <row r="312" spans="1:7">
      <c r="A312" s="23" t="s">
        <v>34</v>
      </c>
      <c r="B312" s="23">
        <v>1991</v>
      </c>
      <c r="C312" s="23" t="s">
        <v>29</v>
      </c>
      <c r="D312" s="24">
        <v>169.8</v>
      </c>
      <c r="F312" s="28">
        <v>12</v>
      </c>
      <c r="G312" s="28" t="b">
        <f t="shared" si="24"/>
        <v>1</v>
      </c>
    </row>
    <row r="313" spans="1:7">
      <c r="A313" s="23" t="s">
        <v>34</v>
      </c>
      <c r="B313" s="23">
        <v>1992</v>
      </c>
      <c r="C313" s="23" t="s">
        <v>18</v>
      </c>
      <c r="D313" s="24">
        <v>171.1</v>
      </c>
      <c r="F313" s="28">
        <v>1</v>
      </c>
      <c r="G313" s="28" t="b">
        <f>VALUE(RIGHT(C313,2))=F313</f>
        <v>1</v>
      </c>
    </row>
    <row r="314" spans="1:7">
      <c r="A314" s="23" t="s">
        <v>34</v>
      </c>
      <c r="B314" s="23">
        <v>1992</v>
      </c>
      <c r="C314" s="23" t="s">
        <v>19</v>
      </c>
      <c r="D314" s="24">
        <v>172.5</v>
      </c>
      <c r="F314" s="28">
        <v>2</v>
      </c>
      <c r="G314" s="28" t="b">
        <f t="shared" ref="G314:G324" si="25">VALUE(RIGHT(C314,2))=F314</f>
        <v>1</v>
      </c>
    </row>
    <row r="315" spans="1:7">
      <c r="A315" s="23" t="s">
        <v>34</v>
      </c>
      <c r="B315" s="23">
        <v>1992</v>
      </c>
      <c r="C315" s="23" t="s">
        <v>20</v>
      </c>
      <c r="D315" s="24">
        <v>173.4</v>
      </c>
      <c r="F315" s="28">
        <v>3</v>
      </c>
      <c r="G315" s="28" t="b">
        <f t="shared" si="25"/>
        <v>1</v>
      </c>
    </row>
    <row r="316" spans="1:7">
      <c r="A316" s="23" t="s">
        <v>34</v>
      </c>
      <c r="B316" s="23">
        <v>1992</v>
      </c>
      <c r="C316" s="23" t="s">
        <v>21</v>
      </c>
      <c r="D316" s="24">
        <v>174.1</v>
      </c>
      <c r="F316" s="28">
        <v>4</v>
      </c>
      <c r="G316" s="28" t="b">
        <f t="shared" si="25"/>
        <v>1</v>
      </c>
    </row>
    <row r="317" spans="1:7">
      <c r="A317" s="23" t="s">
        <v>34</v>
      </c>
      <c r="B317" s="23">
        <v>1992</v>
      </c>
      <c r="C317" s="23" t="s">
        <v>22</v>
      </c>
      <c r="D317" s="24">
        <v>174.7</v>
      </c>
      <c r="F317" s="28">
        <v>5</v>
      </c>
      <c r="G317" s="28" t="b">
        <f t="shared" si="25"/>
        <v>1</v>
      </c>
    </row>
    <row r="318" spans="1:7">
      <c r="A318" s="23" t="s">
        <v>34</v>
      </c>
      <c r="B318" s="23">
        <v>1992</v>
      </c>
      <c r="C318" s="23" t="s">
        <v>23</v>
      </c>
      <c r="D318" s="24">
        <v>175.4</v>
      </c>
      <c r="F318" s="28">
        <v>6</v>
      </c>
      <c r="G318" s="28" t="b">
        <f t="shared" si="25"/>
        <v>1</v>
      </c>
    </row>
    <row r="319" spans="1:7">
      <c r="A319" s="23" t="s">
        <v>34</v>
      </c>
      <c r="B319" s="23">
        <v>1992</v>
      </c>
      <c r="C319" s="23" t="s">
        <v>24</v>
      </c>
      <c r="D319" s="24">
        <v>176.3</v>
      </c>
      <c r="F319" s="28">
        <v>7</v>
      </c>
      <c r="G319" s="28" t="b">
        <f t="shared" si="25"/>
        <v>1</v>
      </c>
    </row>
    <row r="320" spans="1:7">
      <c r="A320" s="23" t="s">
        <v>34</v>
      </c>
      <c r="B320" s="23">
        <v>1992</v>
      </c>
      <c r="C320" s="23" t="s">
        <v>25</v>
      </c>
      <c r="D320" s="24">
        <v>177.1</v>
      </c>
      <c r="F320" s="28">
        <v>8</v>
      </c>
      <c r="G320" s="28" t="b">
        <f t="shared" si="25"/>
        <v>1</v>
      </c>
    </row>
    <row r="321" spans="1:7">
      <c r="A321" s="23" t="s">
        <v>34</v>
      </c>
      <c r="B321" s="23">
        <v>1992</v>
      </c>
      <c r="C321" s="23" t="s">
        <v>26</v>
      </c>
      <c r="D321" s="24">
        <v>177.7</v>
      </c>
      <c r="F321" s="28">
        <v>9</v>
      </c>
      <c r="G321" s="28" t="b">
        <f t="shared" si="25"/>
        <v>1</v>
      </c>
    </row>
    <row r="322" spans="1:7">
      <c r="A322" s="23" t="s">
        <v>34</v>
      </c>
      <c r="B322" s="23">
        <v>1992</v>
      </c>
      <c r="C322" s="23" t="s">
        <v>27</v>
      </c>
      <c r="D322" s="24">
        <v>178.4</v>
      </c>
      <c r="F322" s="28">
        <v>10</v>
      </c>
      <c r="G322" s="28" t="b">
        <f t="shared" si="25"/>
        <v>1</v>
      </c>
    </row>
    <row r="323" spans="1:7">
      <c r="A323" s="23" t="s">
        <v>34</v>
      </c>
      <c r="B323" s="23">
        <v>1992</v>
      </c>
      <c r="C323" s="23" t="s">
        <v>28</v>
      </c>
      <c r="D323" s="24">
        <v>179.1</v>
      </c>
      <c r="F323" s="28">
        <v>11</v>
      </c>
      <c r="G323" s="28" t="b">
        <f t="shared" si="25"/>
        <v>1</v>
      </c>
    </row>
    <row r="324" spans="1:7">
      <c r="A324" s="23" t="s">
        <v>34</v>
      </c>
      <c r="B324" s="23">
        <v>1992</v>
      </c>
      <c r="C324" s="23" t="s">
        <v>29</v>
      </c>
      <c r="D324" s="24">
        <v>179.4</v>
      </c>
      <c r="F324" s="28">
        <v>12</v>
      </c>
      <c r="G324" s="28" t="b">
        <f t="shared" si="25"/>
        <v>1</v>
      </c>
    </row>
    <row r="325" spans="1:7">
      <c r="A325" s="23" t="s">
        <v>34</v>
      </c>
      <c r="B325" s="23">
        <v>1993</v>
      </c>
      <c r="C325" s="23" t="s">
        <v>18</v>
      </c>
      <c r="D325" s="24">
        <v>180.7</v>
      </c>
      <c r="F325" s="28">
        <v>1</v>
      </c>
      <c r="G325" s="28" t="b">
        <f>VALUE(RIGHT(C325,2))=F325</f>
        <v>1</v>
      </c>
    </row>
    <row r="326" spans="1:7">
      <c r="A326" s="23" t="s">
        <v>34</v>
      </c>
      <c r="B326" s="23">
        <v>1993</v>
      </c>
      <c r="C326" s="23" t="s">
        <v>19</v>
      </c>
      <c r="D326" s="24">
        <v>181.7</v>
      </c>
      <c r="F326" s="28">
        <v>2</v>
      </c>
      <c r="G326" s="28" t="b">
        <f t="shared" ref="G326:G336" si="26">VALUE(RIGHT(C326,2))=F326</f>
        <v>1</v>
      </c>
    </row>
    <row r="327" spans="1:7">
      <c r="A327" s="23" t="s">
        <v>34</v>
      </c>
      <c r="B327" s="23">
        <v>1993</v>
      </c>
      <c r="C327" s="23" t="s">
        <v>20</v>
      </c>
      <c r="D327" s="24">
        <v>182.3</v>
      </c>
      <c r="F327" s="28">
        <v>3</v>
      </c>
      <c r="G327" s="28" t="b">
        <f t="shared" si="26"/>
        <v>1</v>
      </c>
    </row>
    <row r="328" spans="1:7">
      <c r="A328" s="23" t="s">
        <v>34</v>
      </c>
      <c r="B328" s="23">
        <v>1993</v>
      </c>
      <c r="C328" s="23" t="s">
        <v>21</v>
      </c>
      <c r="D328" s="24">
        <v>183</v>
      </c>
      <c r="F328" s="28">
        <v>4</v>
      </c>
      <c r="G328" s="28" t="b">
        <f t="shared" si="26"/>
        <v>1</v>
      </c>
    </row>
    <row r="329" spans="1:7">
      <c r="A329" s="23" t="s">
        <v>34</v>
      </c>
      <c r="B329" s="23">
        <v>1993</v>
      </c>
      <c r="C329" s="23" t="s">
        <v>22</v>
      </c>
      <c r="D329" s="24">
        <v>184.4</v>
      </c>
      <c r="F329" s="28">
        <v>5</v>
      </c>
      <c r="G329" s="28" t="b">
        <f t="shared" si="26"/>
        <v>1</v>
      </c>
    </row>
    <row r="330" spans="1:7">
      <c r="A330" s="23" t="s">
        <v>34</v>
      </c>
      <c r="B330" s="23">
        <v>1993</v>
      </c>
      <c r="C330" s="23" t="s">
        <v>23</v>
      </c>
      <c r="D330" s="24">
        <v>184.8</v>
      </c>
      <c r="F330" s="28">
        <v>6</v>
      </c>
      <c r="G330" s="28" t="b">
        <f t="shared" si="26"/>
        <v>1</v>
      </c>
    </row>
    <row r="331" spans="1:7">
      <c r="A331" s="23" t="s">
        <v>34</v>
      </c>
      <c r="B331" s="23">
        <v>1993</v>
      </c>
      <c r="C331" s="23" t="s">
        <v>24</v>
      </c>
      <c r="D331" s="24">
        <v>185.4</v>
      </c>
      <c r="F331" s="28">
        <v>7</v>
      </c>
      <c r="G331" s="28" t="b">
        <f t="shared" si="26"/>
        <v>1</v>
      </c>
    </row>
    <row r="332" spans="1:7">
      <c r="A332" s="23" t="s">
        <v>34</v>
      </c>
      <c r="B332" s="23">
        <v>1993</v>
      </c>
      <c r="C332" s="23" t="s">
        <v>25</v>
      </c>
      <c r="D332" s="24">
        <v>185.9</v>
      </c>
      <c r="F332" s="28">
        <v>8</v>
      </c>
      <c r="G332" s="28" t="b">
        <f t="shared" si="26"/>
        <v>1</v>
      </c>
    </row>
    <row r="333" spans="1:7">
      <c r="A333" s="23" t="s">
        <v>34</v>
      </c>
      <c r="B333" s="23">
        <v>1993</v>
      </c>
      <c r="C333" s="23" t="s">
        <v>26</v>
      </c>
      <c r="D333" s="24">
        <v>186.3</v>
      </c>
      <c r="F333" s="28">
        <v>9</v>
      </c>
      <c r="G333" s="28" t="b">
        <f t="shared" si="26"/>
        <v>1</v>
      </c>
    </row>
    <row r="334" spans="1:7">
      <c r="A334" s="23" t="s">
        <v>34</v>
      </c>
      <c r="B334" s="23">
        <v>1993</v>
      </c>
      <c r="C334" s="23" t="s">
        <v>27</v>
      </c>
      <c r="D334" s="24">
        <v>186.8</v>
      </c>
      <c r="F334" s="28">
        <v>10</v>
      </c>
      <c r="G334" s="28" t="b">
        <f t="shared" si="26"/>
        <v>1</v>
      </c>
    </row>
    <row r="335" spans="1:7">
      <c r="A335" s="23" t="s">
        <v>34</v>
      </c>
      <c r="B335" s="23">
        <v>1993</v>
      </c>
      <c r="C335" s="23" t="s">
        <v>28</v>
      </c>
      <c r="D335" s="24">
        <v>187.1</v>
      </c>
      <c r="F335" s="28">
        <v>11</v>
      </c>
      <c r="G335" s="28" t="b">
        <f t="shared" si="26"/>
        <v>1</v>
      </c>
    </row>
    <row r="336" spans="1:7">
      <c r="A336" s="23" t="s">
        <v>34</v>
      </c>
      <c r="B336" s="23">
        <v>1993</v>
      </c>
      <c r="C336" s="23" t="s">
        <v>29</v>
      </c>
      <c r="D336" s="24">
        <v>187.4</v>
      </c>
      <c r="F336" s="28">
        <v>12</v>
      </c>
      <c r="G336" s="28" t="b">
        <f t="shared" si="26"/>
        <v>1</v>
      </c>
    </row>
    <row r="337" spans="1:7">
      <c r="A337" s="23" t="s">
        <v>34</v>
      </c>
      <c r="B337" s="23">
        <v>1994</v>
      </c>
      <c r="C337" s="23" t="s">
        <v>18</v>
      </c>
      <c r="D337" s="24">
        <v>188.3</v>
      </c>
      <c r="F337" s="28">
        <v>1</v>
      </c>
      <c r="G337" s="28" t="b">
        <f>VALUE(RIGHT(C337,2))=F337</f>
        <v>1</v>
      </c>
    </row>
    <row r="338" spans="1:7">
      <c r="A338" s="23" t="s">
        <v>34</v>
      </c>
      <c r="B338" s="23">
        <v>1994</v>
      </c>
      <c r="C338" s="23" t="s">
        <v>19</v>
      </c>
      <c r="D338" s="24">
        <v>189.4</v>
      </c>
      <c r="F338" s="28">
        <v>2</v>
      </c>
      <c r="G338" s="28" t="b">
        <f t="shared" ref="G338:G348" si="27">VALUE(RIGHT(C338,2))=F338</f>
        <v>1</v>
      </c>
    </row>
    <row r="339" spans="1:7">
      <c r="A339" s="23" t="s">
        <v>34</v>
      </c>
      <c r="B339" s="23">
        <v>1994</v>
      </c>
      <c r="C339" s="23" t="s">
        <v>20</v>
      </c>
      <c r="D339" s="24">
        <v>190.3</v>
      </c>
      <c r="F339" s="28">
        <v>3</v>
      </c>
      <c r="G339" s="28" t="b">
        <f t="shared" si="27"/>
        <v>1</v>
      </c>
    </row>
    <row r="340" spans="1:7">
      <c r="A340" s="23" t="s">
        <v>34</v>
      </c>
      <c r="B340" s="23">
        <v>1994</v>
      </c>
      <c r="C340" s="23" t="s">
        <v>21</v>
      </c>
      <c r="D340" s="24">
        <v>191.4</v>
      </c>
      <c r="F340" s="28">
        <v>4</v>
      </c>
      <c r="G340" s="28" t="b">
        <f t="shared" si="27"/>
        <v>1</v>
      </c>
    </row>
    <row r="341" spans="1:7">
      <c r="A341" s="23" t="s">
        <v>34</v>
      </c>
      <c r="B341" s="23">
        <v>1994</v>
      </c>
      <c r="C341" s="23" t="s">
        <v>22</v>
      </c>
      <c r="D341" s="24">
        <v>191.7</v>
      </c>
      <c r="F341" s="28">
        <v>5</v>
      </c>
      <c r="G341" s="28" t="b">
        <f t="shared" si="27"/>
        <v>1</v>
      </c>
    </row>
    <row r="342" spans="1:7">
      <c r="A342" s="23" t="s">
        <v>34</v>
      </c>
      <c r="B342" s="23">
        <v>1994</v>
      </c>
      <c r="C342" s="23" t="s">
        <v>23</v>
      </c>
      <c r="D342" s="24">
        <v>192.3</v>
      </c>
      <c r="F342" s="28">
        <v>6</v>
      </c>
      <c r="G342" s="28" t="b">
        <f t="shared" si="27"/>
        <v>1</v>
      </c>
    </row>
    <row r="343" spans="1:7">
      <c r="A343" s="23" t="s">
        <v>34</v>
      </c>
      <c r="B343" s="23">
        <v>1994</v>
      </c>
      <c r="C343" s="23" t="s">
        <v>24</v>
      </c>
      <c r="D343" s="24">
        <v>193</v>
      </c>
      <c r="F343" s="28">
        <v>7</v>
      </c>
      <c r="G343" s="28" t="b">
        <f t="shared" si="27"/>
        <v>1</v>
      </c>
    </row>
    <row r="344" spans="1:7">
      <c r="A344" s="23" t="s">
        <v>34</v>
      </c>
      <c r="B344" s="23">
        <v>1994</v>
      </c>
      <c r="C344" s="23" t="s">
        <v>25</v>
      </c>
      <c r="D344" s="24">
        <v>193.5</v>
      </c>
      <c r="F344" s="28">
        <v>8</v>
      </c>
      <c r="G344" s="28" t="b">
        <f t="shared" si="27"/>
        <v>1</v>
      </c>
    </row>
    <row r="345" spans="1:7">
      <c r="A345" s="23" t="s">
        <v>34</v>
      </c>
      <c r="B345" s="23">
        <v>1994</v>
      </c>
      <c r="C345" s="23" t="s">
        <v>26</v>
      </c>
      <c r="D345" s="24">
        <v>194</v>
      </c>
      <c r="F345" s="28">
        <v>9</v>
      </c>
      <c r="G345" s="28" t="b">
        <f t="shared" si="27"/>
        <v>1</v>
      </c>
    </row>
    <row r="346" spans="1:7">
      <c r="A346" s="23" t="s">
        <v>34</v>
      </c>
      <c r="B346" s="23">
        <v>1994</v>
      </c>
      <c r="C346" s="23" t="s">
        <v>27</v>
      </c>
      <c r="D346" s="24">
        <v>195.1</v>
      </c>
      <c r="F346" s="28">
        <v>10</v>
      </c>
      <c r="G346" s="28" t="b">
        <f t="shared" si="27"/>
        <v>1</v>
      </c>
    </row>
    <row r="347" spans="1:7">
      <c r="A347" s="23" t="s">
        <v>34</v>
      </c>
      <c r="B347" s="23">
        <v>1994</v>
      </c>
      <c r="C347" s="23" t="s">
        <v>28</v>
      </c>
      <c r="D347" s="24">
        <v>195.5</v>
      </c>
      <c r="F347" s="28">
        <v>11</v>
      </c>
      <c r="G347" s="28" t="b">
        <f t="shared" si="27"/>
        <v>1</v>
      </c>
    </row>
    <row r="348" spans="1:7">
      <c r="A348" s="23" t="s">
        <v>34</v>
      </c>
      <c r="B348" s="23">
        <v>1994</v>
      </c>
      <c r="C348" s="23" t="s">
        <v>29</v>
      </c>
      <c r="D348" s="24">
        <v>196</v>
      </c>
      <c r="F348" s="28">
        <v>12</v>
      </c>
      <c r="G348" s="28" t="b">
        <f t="shared" si="27"/>
        <v>1</v>
      </c>
    </row>
    <row r="349" spans="1:7">
      <c r="A349" s="23" t="s">
        <v>34</v>
      </c>
      <c r="B349" s="23">
        <v>1995</v>
      </c>
      <c r="C349" s="23" t="s">
        <v>18</v>
      </c>
      <c r="D349" s="24">
        <v>197.2</v>
      </c>
      <c r="F349" s="28">
        <v>1</v>
      </c>
      <c r="G349" s="28" t="b">
        <f>VALUE(RIGHT(C349,2))=F349</f>
        <v>1</v>
      </c>
    </row>
    <row r="350" spans="1:7">
      <c r="A350" s="23" t="s">
        <v>34</v>
      </c>
      <c r="B350" s="23">
        <v>1995</v>
      </c>
      <c r="C350" s="23" t="s">
        <v>19</v>
      </c>
      <c r="D350" s="24">
        <v>198.5</v>
      </c>
      <c r="F350" s="28">
        <v>2</v>
      </c>
      <c r="G350" s="28" t="b">
        <f t="shared" ref="G350:G360" si="28">VALUE(RIGHT(C350,2))=F350</f>
        <v>1</v>
      </c>
    </row>
    <row r="351" spans="1:7">
      <c r="A351" s="23" t="s">
        <v>34</v>
      </c>
      <c r="B351" s="23">
        <v>1995</v>
      </c>
      <c r="C351" s="23" t="s">
        <v>20</v>
      </c>
      <c r="D351" s="24">
        <v>199.1</v>
      </c>
      <c r="F351" s="28">
        <v>3</v>
      </c>
      <c r="G351" s="28" t="b">
        <f t="shared" si="28"/>
        <v>1</v>
      </c>
    </row>
    <row r="352" spans="1:7">
      <c r="A352" s="23" t="s">
        <v>34</v>
      </c>
      <c r="B352" s="23">
        <v>1995</v>
      </c>
      <c r="C352" s="23" t="s">
        <v>21</v>
      </c>
      <c r="D352" s="24">
        <v>199.5</v>
      </c>
      <c r="F352" s="28">
        <v>4</v>
      </c>
      <c r="G352" s="28" t="b">
        <f t="shared" si="28"/>
        <v>1</v>
      </c>
    </row>
    <row r="353" spans="1:7">
      <c r="A353" s="23" t="s">
        <v>34</v>
      </c>
      <c r="B353" s="23">
        <v>1995</v>
      </c>
      <c r="C353" s="23" t="s">
        <v>22</v>
      </c>
      <c r="D353" s="24">
        <v>200.2</v>
      </c>
      <c r="F353" s="28">
        <v>5</v>
      </c>
      <c r="G353" s="28" t="b">
        <f t="shared" si="28"/>
        <v>1</v>
      </c>
    </row>
    <row r="354" spans="1:7">
      <c r="A354" s="23" t="s">
        <v>34</v>
      </c>
      <c r="B354" s="23">
        <v>1995</v>
      </c>
      <c r="C354" s="23" t="s">
        <v>23</v>
      </c>
      <c r="D354" s="24">
        <v>200.8</v>
      </c>
      <c r="F354" s="28">
        <v>6</v>
      </c>
      <c r="G354" s="28" t="b">
        <f t="shared" si="28"/>
        <v>1</v>
      </c>
    </row>
    <row r="355" spans="1:7">
      <c r="A355" s="23" t="s">
        <v>34</v>
      </c>
      <c r="B355" s="23">
        <v>1995</v>
      </c>
      <c r="C355" s="23" t="s">
        <v>24</v>
      </c>
      <c r="D355" s="24">
        <v>201.6</v>
      </c>
      <c r="F355" s="28">
        <v>7</v>
      </c>
      <c r="G355" s="28" t="b">
        <f t="shared" si="28"/>
        <v>1</v>
      </c>
    </row>
    <row r="356" spans="1:7">
      <c r="A356" s="23" t="s">
        <v>34</v>
      </c>
      <c r="B356" s="23">
        <v>1995</v>
      </c>
      <c r="C356" s="23" t="s">
        <v>25</v>
      </c>
      <c r="D356" s="24">
        <v>202</v>
      </c>
      <c r="F356" s="28">
        <v>8</v>
      </c>
      <c r="G356" s="28" t="b">
        <f t="shared" si="28"/>
        <v>1</v>
      </c>
    </row>
    <row r="357" spans="1:7">
      <c r="A357" s="23" t="s">
        <v>34</v>
      </c>
      <c r="B357" s="23">
        <v>1995</v>
      </c>
      <c r="C357" s="23" t="s">
        <v>26</v>
      </c>
      <c r="D357" s="24">
        <v>202.4</v>
      </c>
      <c r="F357" s="28">
        <v>9</v>
      </c>
      <c r="G357" s="28" t="b">
        <f t="shared" si="28"/>
        <v>1</v>
      </c>
    </row>
    <row r="358" spans="1:7">
      <c r="A358" s="23" t="s">
        <v>34</v>
      </c>
      <c r="B358" s="23">
        <v>1995</v>
      </c>
      <c r="C358" s="23" t="s">
        <v>27</v>
      </c>
      <c r="D358" s="24">
        <v>202.9</v>
      </c>
      <c r="F358" s="28">
        <v>10</v>
      </c>
      <c r="G358" s="28" t="b">
        <f t="shared" si="28"/>
        <v>1</v>
      </c>
    </row>
    <row r="359" spans="1:7">
      <c r="A359" s="23" t="s">
        <v>34</v>
      </c>
      <c r="B359" s="23">
        <v>1995</v>
      </c>
      <c r="C359" s="23" t="s">
        <v>28</v>
      </c>
      <c r="D359" s="24">
        <v>203.4</v>
      </c>
      <c r="F359" s="28">
        <v>11</v>
      </c>
      <c r="G359" s="28" t="b">
        <f t="shared" si="28"/>
        <v>1</v>
      </c>
    </row>
    <row r="360" spans="1:7">
      <c r="A360" s="23" t="s">
        <v>34</v>
      </c>
      <c r="B360" s="23">
        <v>1995</v>
      </c>
      <c r="C360" s="23" t="s">
        <v>29</v>
      </c>
      <c r="D360" s="24">
        <v>203.9</v>
      </c>
      <c r="F360" s="28">
        <v>12</v>
      </c>
      <c r="G360" s="28" t="b">
        <f t="shared" si="28"/>
        <v>1</v>
      </c>
    </row>
    <row r="361" spans="1:7">
      <c r="A361" s="23" t="s">
        <v>34</v>
      </c>
      <c r="B361" s="23">
        <v>1996</v>
      </c>
      <c r="C361" s="23" t="s">
        <v>18</v>
      </c>
      <c r="D361" s="24">
        <v>205</v>
      </c>
      <c r="F361" s="28">
        <v>1</v>
      </c>
      <c r="G361" s="28" t="b">
        <f>VALUE(RIGHT(C361,2))=F361</f>
        <v>1</v>
      </c>
    </row>
    <row r="362" spans="1:7">
      <c r="A362" s="23" t="s">
        <v>34</v>
      </c>
      <c r="B362" s="23">
        <v>1996</v>
      </c>
      <c r="C362" s="23" t="s">
        <v>19</v>
      </c>
      <c r="D362" s="24">
        <v>206.1</v>
      </c>
      <c r="F362" s="28">
        <v>2</v>
      </c>
      <c r="G362" s="28" t="b">
        <f t="shared" ref="G362:G372" si="29">VALUE(RIGHT(C362,2))=F362</f>
        <v>1</v>
      </c>
    </row>
    <row r="363" spans="1:7">
      <c r="A363" s="23" t="s">
        <v>34</v>
      </c>
      <c r="B363" s="23">
        <v>1996</v>
      </c>
      <c r="C363" s="23" t="s">
        <v>20</v>
      </c>
      <c r="D363" s="24">
        <v>206.5</v>
      </c>
      <c r="F363" s="28">
        <v>3</v>
      </c>
      <c r="G363" s="28" t="b">
        <f t="shared" si="29"/>
        <v>1</v>
      </c>
    </row>
    <row r="364" spans="1:7">
      <c r="A364" s="23" t="s">
        <v>34</v>
      </c>
      <c r="B364" s="23">
        <v>1996</v>
      </c>
      <c r="C364" s="23" t="s">
        <v>21</v>
      </c>
      <c r="D364" s="24">
        <v>207</v>
      </c>
      <c r="F364" s="28">
        <v>4</v>
      </c>
      <c r="G364" s="28" t="b">
        <f t="shared" si="29"/>
        <v>1</v>
      </c>
    </row>
    <row r="365" spans="1:7">
      <c r="A365" s="23" t="s">
        <v>34</v>
      </c>
      <c r="B365" s="23">
        <v>1996</v>
      </c>
      <c r="C365" s="23" t="s">
        <v>22</v>
      </c>
      <c r="D365" s="24">
        <v>207.7</v>
      </c>
      <c r="F365" s="28">
        <v>5</v>
      </c>
      <c r="G365" s="28" t="b">
        <f t="shared" si="29"/>
        <v>1</v>
      </c>
    </row>
    <row r="366" spans="1:7">
      <c r="A366" s="23" t="s">
        <v>34</v>
      </c>
      <c r="B366" s="23">
        <v>1996</v>
      </c>
      <c r="C366" s="23" t="s">
        <v>23</v>
      </c>
      <c r="D366" s="24">
        <v>207.9</v>
      </c>
      <c r="F366" s="28">
        <v>6</v>
      </c>
      <c r="G366" s="28" t="b">
        <f t="shared" si="29"/>
        <v>1</v>
      </c>
    </row>
    <row r="367" spans="1:7">
      <c r="A367" s="23" t="s">
        <v>34</v>
      </c>
      <c r="B367" s="23">
        <v>1996</v>
      </c>
      <c r="C367" s="23" t="s">
        <v>24</v>
      </c>
      <c r="D367" s="24">
        <v>208.7</v>
      </c>
      <c r="F367" s="28">
        <v>7</v>
      </c>
      <c r="G367" s="28" t="b">
        <f t="shared" si="29"/>
        <v>1</v>
      </c>
    </row>
    <row r="368" spans="1:7">
      <c r="A368" s="23" t="s">
        <v>34</v>
      </c>
      <c r="B368" s="23">
        <v>1996</v>
      </c>
      <c r="C368" s="23" t="s">
        <v>25</v>
      </c>
      <c r="D368" s="24">
        <v>209.2</v>
      </c>
      <c r="F368" s="28">
        <v>8</v>
      </c>
      <c r="G368" s="28" t="b">
        <f t="shared" si="29"/>
        <v>1</v>
      </c>
    </row>
    <row r="369" spans="1:7">
      <c r="A369" s="23" t="s">
        <v>34</v>
      </c>
      <c r="B369" s="23">
        <v>1996</v>
      </c>
      <c r="C369" s="23" t="s">
        <v>26</v>
      </c>
      <c r="D369" s="24">
        <v>209.6</v>
      </c>
      <c r="F369" s="28">
        <v>9</v>
      </c>
      <c r="G369" s="28" t="b">
        <f t="shared" si="29"/>
        <v>1</v>
      </c>
    </row>
    <row r="370" spans="1:7">
      <c r="A370" s="23" t="s">
        <v>34</v>
      </c>
      <c r="B370" s="23">
        <v>1996</v>
      </c>
      <c r="C370" s="23" t="s">
        <v>27</v>
      </c>
      <c r="D370" s="24">
        <v>210.2</v>
      </c>
      <c r="F370" s="28">
        <v>10</v>
      </c>
      <c r="G370" s="28" t="b">
        <f t="shared" si="29"/>
        <v>1</v>
      </c>
    </row>
    <row r="371" spans="1:7">
      <c r="A371" s="23" t="s">
        <v>34</v>
      </c>
      <c r="B371" s="23">
        <v>1996</v>
      </c>
      <c r="C371" s="23" t="s">
        <v>28</v>
      </c>
      <c r="D371" s="24">
        <v>210.9</v>
      </c>
      <c r="F371" s="28">
        <v>11</v>
      </c>
      <c r="G371" s="28" t="b">
        <f t="shared" si="29"/>
        <v>1</v>
      </c>
    </row>
    <row r="372" spans="1:7">
      <c r="A372" s="23" t="s">
        <v>34</v>
      </c>
      <c r="B372" s="23">
        <v>1996</v>
      </c>
      <c r="C372" s="23" t="s">
        <v>29</v>
      </c>
      <c r="D372" s="24">
        <v>211</v>
      </c>
      <c r="F372" s="28">
        <v>12</v>
      </c>
      <c r="G372" s="28" t="b">
        <f t="shared" si="29"/>
        <v>1</v>
      </c>
    </row>
    <row r="373" spans="1:7">
      <c r="A373" s="23" t="s">
        <v>34</v>
      </c>
      <c r="B373" s="23">
        <v>1997</v>
      </c>
      <c r="C373" s="23" t="s">
        <v>18</v>
      </c>
      <c r="D373" s="24">
        <v>212.2</v>
      </c>
      <c r="F373" s="28">
        <v>1</v>
      </c>
      <c r="G373" s="28" t="b">
        <f>VALUE(RIGHT(C373,2))=F373</f>
        <v>1</v>
      </c>
    </row>
    <row r="374" spans="1:7">
      <c r="A374" s="23" t="s">
        <v>34</v>
      </c>
      <c r="B374" s="23">
        <v>1997</v>
      </c>
      <c r="C374" s="23" t="s">
        <v>19</v>
      </c>
      <c r="D374" s="24">
        <v>213.2</v>
      </c>
      <c r="F374" s="28">
        <v>2</v>
      </c>
      <c r="G374" s="28" t="b">
        <f t="shared" ref="G374:G384" si="30">VALUE(RIGHT(C374,2))=F374</f>
        <v>1</v>
      </c>
    </row>
    <row r="375" spans="1:7">
      <c r="A375" s="23" t="s">
        <v>34</v>
      </c>
      <c r="B375" s="23">
        <v>1997</v>
      </c>
      <c r="C375" s="23" t="s">
        <v>20</v>
      </c>
      <c r="D375" s="24">
        <v>214.2</v>
      </c>
      <c r="F375" s="28">
        <v>3</v>
      </c>
      <c r="G375" s="28" t="b">
        <f t="shared" si="30"/>
        <v>1</v>
      </c>
    </row>
    <row r="376" spans="1:7">
      <c r="A376" s="23" t="s">
        <v>34</v>
      </c>
      <c r="B376" s="23">
        <v>1997</v>
      </c>
      <c r="C376" s="23" t="s">
        <v>21</v>
      </c>
      <c r="D376" s="24">
        <v>214.7</v>
      </c>
      <c r="F376" s="28">
        <v>4</v>
      </c>
      <c r="G376" s="28" t="b">
        <f t="shared" si="30"/>
        <v>1</v>
      </c>
    </row>
    <row r="377" spans="1:7">
      <c r="A377" s="23" t="s">
        <v>34</v>
      </c>
      <c r="B377" s="23">
        <v>1997</v>
      </c>
      <c r="C377" s="23" t="s">
        <v>22</v>
      </c>
      <c r="D377" s="24">
        <v>215.2</v>
      </c>
      <c r="F377" s="28">
        <v>5</v>
      </c>
      <c r="G377" s="28" t="b">
        <f t="shared" si="30"/>
        <v>1</v>
      </c>
    </row>
    <row r="378" spans="1:7">
      <c r="A378" s="23" t="s">
        <v>34</v>
      </c>
      <c r="B378" s="23">
        <v>1997</v>
      </c>
      <c r="C378" s="23" t="s">
        <v>23</v>
      </c>
      <c r="D378" s="24">
        <v>215.5</v>
      </c>
      <c r="F378" s="28">
        <v>6</v>
      </c>
      <c r="G378" s="28" t="b">
        <f t="shared" si="30"/>
        <v>1</v>
      </c>
    </row>
    <row r="379" spans="1:7">
      <c r="A379" s="23" t="s">
        <v>34</v>
      </c>
      <c r="B379" s="23">
        <v>1997</v>
      </c>
      <c r="C379" s="23" t="s">
        <v>24</v>
      </c>
      <c r="D379" s="24">
        <v>215.9</v>
      </c>
      <c r="F379" s="28">
        <v>7</v>
      </c>
      <c r="G379" s="28" t="b">
        <f t="shared" si="30"/>
        <v>1</v>
      </c>
    </row>
    <row r="380" spans="1:7">
      <c r="A380" s="23" t="s">
        <v>34</v>
      </c>
      <c r="B380" s="23">
        <v>1997</v>
      </c>
      <c r="C380" s="23" t="s">
        <v>25</v>
      </c>
      <c r="D380" s="24">
        <v>216.3</v>
      </c>
      <c r="F380" s="28">
        <v>8</v>
      </c>
      <c r="G380" s="28" t="b">
        <f t="shared" si="30"/>
        <v>1</v>
      </c>
    </row>
    <row r="381" spans="1:7">
      <c r="A381" s="23" t="s">
        <v>34</v>
      </c>
      <c r="B381" s="23">
        <v>1997</v>
      </c>
      <c r="C381" s="23" t="s">
        <v>26</v>
      </c>
      <c r="D381" s="24">
        <v>216.4</v>
      </c>
      <c r="F381" s="28">
        <v>9</v>
      </c>
      <c r="G381" s="28" t="b">
        <f t="shared" si="30"/>
        <v>1</v>
      </c>
    </row>
    <row r="382" spans="1:7">
      <c r="A382" s="23" t="s">
        <v>34</v>
      </c>
      <c r="B382" s="23">
        <v>1997</v>
      </c>
      <c r="C382" s="23" t="s">
        <v>27</v>
      </c>
      <c r="D382" s="24">
        <v>216.8</v>
      </c>
      <c r="F382" s="28">
        <v>10</v>
      </c>
      <c r="G382" s="28" t="b">
        <f t="shared" si="30"/>
        <v>1</v>
      </c>
    </row>
    <row r="383" spans="1:7">
      <c r="A383" s="23" t="s">
        <v>34</v>
      </c>
      <c r="B383" s="23">
        <v>1997</v>
      </c>
      <c r="C383" s="23" t="s">
        <v>28</v>
      </c>
      <c r="D383" s="24">
        <v>217.1</v>
      </c>
      <c r="F383" s="28">
        <v>11</v>
      </c>
      <c r="G383" s="28" t="b">
        <f t="shared" si="30"/>
        <v>1</v>
      </c>
    </row>
    <row r="384" spans="1:7">
      <c r="A384" s="23" t="s">
        <v>34</v>
      </c>
      <c r="B384" s="23">
        <v>1997</v>
      </c>
      <c r="C384" s="23" t="s">
        <v>29</v>
      </c>
      <c r="D384" s="24">
        <v>217.5</v>
      </c>
      <c r="F384" s="28">
        <v>12</v>
      </c>
      <c r="G384" s="28" t="b">
        <f t="shared" si="30"/>
        <v>1</v>
      </c>
    </row>
    <row r="385" spans="1:7">
      <c r="A385" s="23" t="s">
        <v>34</v>
      </c>
      <c r="B385" s="23">
        <v>1998</v>
      </c>
      <c r="C385" s="23" t="s">
        <v>18</v>
      </c>
      <c r="D385" s="24">
        <v>218.5</v>
      </c>
      <c r="F385" s="28">
        <v>1</v>
      </c>
      <c r="G385" s="28" t="b">
        <f>VALUE(RIGHT(C385,2))=F385</f>
        <v>1</v>
      </c>
    </row>
    <row r="386" spans="1:7">
      <c r="A386" s="23" t="s">
        <v>34</v>
      </c>
      <c r="B386" s="23">
        <v>1998</v>
      </c>
      <c r="C386" s="23" t="s">
        <v>19</v>
      </c>
      <c r="D386" s="24">
        <v>219.7</v>
      </c>
      <c r="F386" s="28">
        <v>2</v>
      </c>
      <c r="G386" s="28" t="b">
        <f t="shared" ref="G386:G396" si="31">VALUE(RIGHT(C386,2))=F386</f>
        <v>1</v>
      </c>
    </row>
    <row r="387" spans="1:7">
      <c r="A387" s="23" t="s">
        <v>34</v>
      </c>
      <c r="B387" s="23">
        <v>1998</v>
      </c>
      <c r="C387" s="23" t="s">
        <v>20</v>
      </c>
      <c r="D387" s="24">
        <v>220.4</v>
      </c>
      <c r="F387" s="28">
        <v>3</v>
      </c>
      <c r="G387" s="28" t="b">
        <f t="shared" si="31"/>
        <v>1</v>
      </c>
    </row>
    <row r="388" spans="1:7">
      <c r="A388" s="23" t="s">
        <v>34</v>
      </c>
      <c r="B388" s="23">
        <v>1998</v>
      </c>
      <c r="C388" s="23" t="s">
        <v>21</v>
      </c>
      <c r="D388" s="24">
        <v>221.1</v>
      </c>
      <c r="F388" s="28">
        <v>4</v>
      </c>
      <c r="G388" s="28" t="b">
        <f t="shared" si="31"/>
        <v>1</v>
      </c>
    </row>
    <row r="389" spans="1:7">
      <c r="A389" s="23" t="s">
        <v>34</v>
      </c>
      <c r="B389" s="23">
        <v>1998</v>
      </c>
      <c r="C389" s="23" t="s">
        <v>22</v>
      </c>
      <c r="D389" s="24">
        <v>221.7</v>
      </c>
      <c r="F389" s="28">
        <v>5</v>
      </c>
      <c r="G389" s="28" t="b">
        <f t="shared" si="31"/>
        <v>1</v>
      </c>
    </row>
    <row r="390" spans="1:7">
      <c r="A390" s="23" t="s">
        <v>34</v>
      </c>
      <c r="B390" s="23">
        <v>1998</v>
      </c>
      <c r="C390" s="23" t="s">
        <v>23</v>
      </c>
      <c r="D390" s="24">
        <v>222.5</v>
      </c>
      <c r="F390" s="28">
        <v>6</v>
      </c>
      <c r="G390" s="28" t="b">
        <f t="shared" si="31"/>
        <v>1</v>
      </c>
    </row>
    <row r="391" spans="1:7">
      <c r="A391" s="23" t="s">
        <v>34</v>
      </c>
      <c r="B391" s="23">
        <v>1998</v>
      </c>
      <c r="C391" s="23" t="s">
        <v>24</v>
      </c>
      <c r="D391" s="24">
        <v>222.8</v>
      </c>
      <c r="F391" s="28">
        <v>7</v>
      </c>
      <c r="G391" s="28" t="b">
        <f t="shared" si="31"/>
        <v>1</v>
      </c>
    </row>
    <row r="392" spans="1:7">
      <c r="A392" s="23" t="s">
        <v>34</v>
      </c>
      <c r="B392" s="23">
        <v>1998</v>
      </c>
      <c r="C392" s="23" t="s">
        <v>25</v>
      </c>
      <c r="D392" s="24">
        <v>223.3</v>
      </c>
      <c r="F392" s="28">
        <v>8</v>
      </c>
      <c r="G392" s="28" t="b">
        <f t="shared" si="31"/>
        <v>1</v>
      </c>
    </row>
    <row r="393" spans="1:7">
      <c r="A393" s="23" t="s">
        <v>34</v>
      </c>
      <c r="B393" s="23">
        <v>1998</v>
      </c>
      <c r="C393" s="23" t="s">
        <v>26</v>
      </c>
      <c r="D393" s="24">
        <v>223.7</v>
      </c>
      <c r="F393" s="28">
        <v>9</v>
      </c>
      <c r="G393" s="28" t="b">
        <f t="shared" si="31"/>
        <v>1</v>
      </c>
    </row>
    <row r="394" spans="1:7">
      <c r="A394" s="23" t="s">
        <v>34</v>
      </c>
      <c r="B394" s="23">
        <v>1998</v>
      </c>
      <c r="C394" s="23" t="s">
        <v>27</v>
      </c>
      <c r="D394" s="24">
        <v>224.2</v>
      </c>
      <c r="F394" s="28">
        <v>10</v>
      </c>
      <c r="G394" s="28" t="b">
        <f t="shared" si="31"/>
        <v>1</v>
      </c>
    </row>
    <row r="395" spans="1:7">
      <c r="A395" s="23" t="s">
        <v>34</v>
      </c>
      <c r="B395" s="23">
        <v>1998</v>
      </c>
      <c r="C395" s="23" t="s">
        <v>28</v>
      </c>
      <c r="D395" s="24">
        <v>224.4</v>
      </c>
      <c r="F395" s="28">
        <v>11</v>
      </c>
      <c r="G395" s="28" t="b">
        <f t="shared" si="31"/>
        <v>1</v>
      </c>
    </row>
    <row r="396" spans="1:7">
      <c r="A396" s="23" t="s">
        <v>34</v>
      </c>
      <c r="B396" s="23">
        <v>1998</v>
      </c>
      <c r="C396" s="23" t="s">
        <v>29</v>
      </c>
      <c r="D396" s="24">
        <v>224.6</v>
      </c>
      <c r="F396" s="28">
        <v>12</v>
      </c>
      <c r="G396" s="28" t="b">
        <f t="shared" si="31"/>
        <v>1</v>
      </c>
    </row>
    <row r="397" spans="1:7">
      <c r="A397" s="23" t="s">
        <v>34</v>
      </c>
      <c r="B397" s="23">
        <v>1999</v>
      </c>
      <c r="C397" s="23" t="s">
        <v>18</v>
      </c>
      <c r="D397" s="24">
        <v>225.8</v>
      </c>
      <c r="F397" s="28">
        <v>1</v>
      </c>
      <c r="G397" s="28" t="b">
        <f>VALUE(RIGHT(C397,2))=F397</f>
        <v>1</v>
      </c>
    </row>
    <row r="398" spans="1:7">
      <c r="A398" s="23" t="s">
        <v>34</v>
      </c>
      <c r="B398" s="23">
        <v>1999</v>
      </c>
      <c r="C398" s="23" t="s">
        <v>19</v>
      </c>
      <c r="D398" s="24">
        <v>226.8</v>
      </c>
      <c r="F398" s="28">
        <v>2</v>
      </c>
      <c r="G398" s="28" t="b">
        <f t="shared" ref="G398:G408" si="32">VALUE(RIGHT(C398,2))=F398</f>
        <v>1</v>
      </c>
    </row>
    <row r="399" spans="1:7">
      <c r="A399" s="23" t="s">
        <v>34</v>
      </c>
      <c r="B399" s="23">
        <v>1999</v>
      </c>
      <c r="C399" s="23" t="s">
        <v>20</v>
      </c>
      <c r="D399" s="24">
        <v>227.4</v>
      </c>
      <c r="F399" s="28">
        <v>3</v>
      </c>
      <c r="G399" s="28" t="b">
        <f t="shared" si="32"/>
        <v>1</v>
      </c>
    </row>
    <row r="400" spans="1:7">
      <c r="A400" s="23" t="s">
        <v>34</v>
      </c>
      <c r="B400" s="23">
        <v>1999</v>
      </c>
      <c r="C400" s="23" t="s">
        <v>21</v>
      </c>
      <c r="D400" s="24">
        <v>228.2</v>
      </c>
      <c r="F400" s="28">
        <v>4</v>
      </c>
      <c r="G400" s="28" t="b">
        <f t="shared" si="32"/>
        <v>1</v>
      </c>
    </row>
    <row r="401" spans="1:7">
      <c r="A401" s="23" t="s">
        <v>34</v>
      </c>
      <c r="B401" s="23">
        <v>1999</v>
      </c>
      <c r="C401" s="23" t="s">
        <v>22</v>
      </c>
      <c r="D401" s="24">
        <v>228.6</v>
      </c>
      <c r="F401" s="28">
        <v>5</v>
      </c>
      <c r="G401" s="28" t="b">
        <f t="shared" si="32"/>
        <v>1</v>
      </c>
    </row>
    <row r="402" spans="1:7">
      <c r="A402" s="23" t="s">
        <v>34</v>
      </c>
      <c r="B402" s="23">
        <v>1999</v>
      </c>
      <c r="C402" s="23" t="s">
        <v>23</v>
      </c>
      <c r="D402" s="24">
        <v>229.3</v>
      </c>
      <c r="F402" s="28">
        <v>6</v>
      </c>
      <c r="G402" s="28" t="b">
        <f t="shared" si="32"/>
        <v>1</v>
      </c>
    </row>
    <row r="403" spans="1:7">
      <c r="A403" s="23" t="s">
        <v>34</v>
      </c>
      <c r="B403" s="23">
        <v>1999</v>
      </c>
      <c r="C403" s="23" t="s">
        <v>24</v>
      </c>
      <c r="D403" s="24">
        <v>229.8</v>
      </c>
      <c r="F403" s="28">
        <v>7</v>
      </c>
      <c r="G403" s="28" t="b">
        <f t="shared" si="32"/>
        <v>1</v>
      </c>
    </row>
    <row r="404" spans="1:7">
      <c r="A404" s="23" t="s">
        <v>34</v>
      </c>
      <c r="B404" s="23">
        <v>1999</v>
      </c>
      <c r="C404" s="23" t="s">
        <v>25</v>
      </c>
      <c r="D404" s="24">
        <v>230.1</v>
      </c>
      <c r="F404" s="28">
        <v>8</v>
      </c>
      <c r="G404" s="28" t="b">
        <f t="shared" si="32"/>
        <v>1</v>
      </c>
    </row>
    <row r="405" spans="1:7">
      <c r="A405" s="23" t="s">
        <v>34</v>
      </c>
      <c r="B405" s="23">
        <v>1999</v>
      </c>
      <c r="C405" s="23" t="s">
        <v>26</v>
      </c>
      <c r="D405" s="24">
        <v>230.4</v>
      </c>
      <c r="F405" s="28">
        <v>9</v>
      </c>
      <c r="G405" s="28" t="b">
        <f t="shared" si="32"/>
        <v>1</v>
      </c>
    </row>
    <row r="406" spans="1:7">
      <c r="A406" s="23" t="s">
        <v>34</v>
      </c>
      <c r="B406" s="23">
        <v>1999</v>
      </c>
      <c r="C406" s="23" t="s">
        <v>27</v>
      </c>
      <c r="D406" s="24">
        <v>230.9</v>
      </c>
      <c r="F406" s="28">
        <v>10</v>
      </c>
      <c r="G406" s="28" t="b">
        <f t="shared" si="32"/>
        <v>1</v>
      </c>
    </row>
    <row r="407" spans="1:7">
      <c r="A407" s="23" t="s">
        <v>34</v>
      </c>
      <c r="B407" s="23">
        <v>1999</v>
      </c>
      <c r="C407" s="23" t="s">
        <v>28</v>
      </c>
      <c r="D407" s="24">
        <v>231.4</v>
      </c>
      <c r="F407" s="28">
        <v>11</v>
      </c>
      <c r="G407" s="28" t="b">
        <f t="shared" si="32"/>
        <v>1</v>
      </c>
    </row>
    <row r="408" spans="1:7">
      <c r="A408" s="23" t="s">
        <v>34</v>
      </c>
      <c r="B408" s="23">
        <v>1999</v>
      </c>
      <c r="C408" s="23" t="s">
        <v>29</v>
      </c>
      <c r="D408" s="24">
        <v>231.7</v>
      </c>
      <c r="F408" s="28">
        <v>12</v>
      </c>
      <c r="G408" s="28" t="b">
        <f t="shared" si="32"/>
        <v>1</v>
      </c>
    </row>
    <row r="409" spans="1:7">
      <c r="A409" s="23" t="s">
        <v>34</v>
      </c>
      <c r="B409" s="23">
        <v>2000</v>
      </c>
      <c r="C409" s="23" t="s">
        <v>18</v>
      </c>
      <c r="D409" s="24">
        <v>233.1</v>
      </c>
      <c r="F409" s="28">
        <v>1</v>
      </c>
      <c r="G409" s="28" t="b">
        <f>VALUE(RIGHT(C409,2))=F409</f>
        <v>1</v>
      </c>
    </row>
    <row r="410" spans="1:7">
      <c r="A410" s="23" t="s">
        <v>34</v>
      </c>
      <c r="B410" s="23">
        <v>2000</v>
      </c>
      <c r="C410" s="23" t="s">
        <v>19</v>
      </c>
      <c r="D410" s="24">
        <v>234.9</v>
      </c>
      <c r="F410" s="28">
        <v>2</v>
      </c>
      <c r="G410" s="28" t="b">
        <f t="shared" ref="G410:G420" si="33">VALUE(RIGHT(C410,2))=F410</f>
        <v>1</v>
      </c>
    </row>
    <row r="411" spans="1:7">
      <c r="A411" s="23" t="s">
        <v>34</v>
      </c>
      <c r="B411" s="23">
        <v>2000</v>
      </c>
      <c r="C411" s="23" t="s">
        <v>20</v>
      </c>
      <c r="D411" s="24">
        <v>236.1</v>
      </c>
      <c r="F411" s="28">
        <v>3</v>
      </c>
      <c r="G411" s="28" t="b">
        <f t="shared" si="33"/>
        <v>1</v>
      </c>
    </row>
    <row r="412" spans="1:7">
      <c r="A412" s="23" t="s">
        <v>34</v>
      </c>
      <c r="B412" s="23">
        <v>2000</v>
      </c>
      <c r="C412" s="23" t="s">
        <v>21</v>
      </c>
      <c r="D412" s="24">
        <v>236.6</v>
      </c>
      <c r="F412" s="28">
        <v>4</v>
      </c>
      <c r="G412" s="28" t="b">
        <f t="shared" si="33"/>
        <v>1</v>
      </c>
    </row>
    <row r="413" spans="1:7">
      <c r="A413" s="23" t="s">
        <v>34</v>
      </c>
      <c r="B413" s="23">
        <v>2000</v>
      </c>
      <c r="C413" s="23" t="s">
        <v>22</v>
      </c>
      <c r="D413" s="24">
        <v>237.1</v>
      </c>
      <c r="F413" s="28">
        <v>5</v>
      </c>
      <c r="G413" s="28" t="b">
        <f t="shared" si="33"/>
        <v>1</v>
      </c>
    </row>
    <row r="414" spans="1:7">
      <c r="A414" s="23" t="s">
        <v>34</v>
      </c>
      <c r="B414" s="23">
        <v>2000</v>
      </c>
      <c r="C414" s="23" t="s">
        <v>23</v>
      </c>
      <c r="D414" s="24">
        <v>237.9</v>
      </c>
      <c r="F414" s="28">
        <v>6</v>
      </c>
      <c r="G414" s="28" t="b">
        <f t="shared" si="33"/>
        <v>1</v>
      </c>
    </row>
    <row r="415" spans="1:7">
      <c r="A415" s="23" t="s">
        <v>34</v>
      </c>
      <c r="B415" s="23">
        <v>2000</v>
      </c>
      <c r="C415" s="23" t="s">
        <v>24</v>
      </c>
      <c r="D415" s="24">
        <v>238.3</v>
      </c>
      <c r="F415" s="28">
        <v>7</v>
      </c>
      <c r="G415" s="28" t="b">
        <f t="shared" si="33"/>
        <v>1</v>
      </c>
    </row>
    <row r="416" spans="1:7">
      <c r="A416" s="23" t="s">
        <v>34</v>
      </c>
      <c r="B416" s="23">
        <v>2000</v>
      </c>
      <c r="C416" s="23" t="s">
        <v>25</v>
      </c>
      <c r="D416" s="24">
        <v>238.9</v>
      </c>
      <c r="F416" s="28">
        <v>8</v>
      </c>
      <c r="G416" s="28" t="b">
        <f t="shared" si="33"/>
        <v>1</v>
      </c>
    </row>
    <row r="417" spans="1:7">
      <c r="A417" s="23" t="s">
        <v>34</v>
      </c>
      <c r="B417" s="23">
        <v>2000</v>
      </c>
      <c r="C417" s="23" t="s">
        <v>26</v>
      </c>
      <c r="D417" s="24">
        <v>239.3</v>
      </c>
      <c r="F417" s="28">
        <v>9</v>
      </c>
      <c r="G417" s="28" t="b">
        <f t="shared" si="33"/>
        <v>1</v>
      </c>
    </row>
    <row r="418" spans="1:7">
      <c r="A418" s="23" t="s">
        <v>34</v>
      </c>
      <c r="B418" s="23">
        <v>2000</v>
      </c>
      <c r="C418" s="23" t="s">
        <v>27</v>
      </c>
      <c r="D418" s="24">
        <v>239.7</v>
      </c>
      <c r="F418" s="28">
        <v>10</v>
      </c>
      <c r="G418" s="28" t="b">
        <f t="shared" si="33"/>
        <v>1</v>
      </c>
    </row>
    <row r="419" spans="1:7">
      <c r="A419" s="23" t="s">
        <v>34</v>
      </c>
      <c r="B419" s="23">
        <v>2000</v>
      </c>
      <c r="C419" s="23" t="s">
        <v>28</v>
      </c>
      <c r="D419" s="24">
        <v>239.8</v>
      </c>
      <c r="F419" s="28">
        <v>11</v>
      </c>
      <c r="G419" s="28" t="b">
        <f t="shared" si="33"/>
        <v>1</v>
      </c>
    </row>
    <row r="420" spans="1:7">
      <c r="A420" s="23" t="s">
        <v>34</v>
      </c>
      <c r="B420" s="23">
        <v>2000</v>
      </c>
      <c r="C420" s="23" t="s">
        <v>29</v>
      </c>
      <c r="D420" s="24">
        <v>240.3</v>
      </c>
      <c r="F420" s="28">
        <v>12</v>
      </c>
      <c r="G420" s="28" t="b">
        <f t="shared" si="33"/>
        <v>1</v>
      </c>
    </row>
    <row r="421" spans="1:7">
      <c r="A421" s="23" t="s">
        <v>34</v>
      </c>
      <c r="B421" s="23">
        <v>2001</v>
      </c>
      <c r="C421" s="23" t="s">
        <v>18</v>
      </c>
      <c r="D421" s="24">
        <v>242.6</v>
      </c>
      <c r="F421" s="28">
        <v>1</v>
      </c>
      <c r="G421" s="28" t="b">
        <f>VALUE(RIGHT(C421,2))=F421</f>
        <v>1</v>
      </c>
    </row>
    <row r="422" spans="1:7">
      <c r="A422" s="23" t="s">
        <v>34</v>
      </c>
      <c r="B422" s="23">
        <v>2001</v>
      </c>
      <c r="C422" s="23" t="s">
        <v>19</v>
      </c>
      <c r="D422" s="24">
        <v>244.1</v>
      </c>
      <c r="F422" s="28">
        <v>2</v>
      </c>
      <c r="G422" s="28" t="b">
        <f t="shared" ref="G422:G432" si="34">VALUE(RIGHT(C422,2))=F422</f>
        <v>1</v>
      </c>
    </row>
    <row r="423" spans="1:7">
      <c r="A423" s="23" t="s">
        <v>34</v>
      </c>
      <c r="B423" s="23">
        <v>2001</v>
      </c>
      <c r="C423" s="23" t="s">
        <v>20</v>
      </c>
      <c r="D423" s="24">
        <v>244.8</v>
      </c>
      <c r="F423" s="28">
        <v>3</v>
      </c>
      <c r="G423" s="28" t="b">
        <f t="shared" si="34"/>
        <v>1</v>
      </c>
    </row>
    <row r="424" spans="1:7">
      <c r="A424" s="23" t="s">
        <v>34</v>
      </c>
      <c r="B424" s="23">
        <v>2001</v>
      </c>
      <c r="C424" s="23" t="s">
        <v>21</v>
      </c>
      <c r="D424" s="24">
        <v>245.6</v>
      </c>
      <c r="F424" s="28">
        <v>4</v>
      </c>
      <c r="G424" s="28" t="b">
        <f t="shared" si="34"/>
        <v>1</v>
      </c>
    </row>
    <row r="425" spans="1:7">
      <c r="A425" s="23" t="s">
        <v>34</v>
      </c>
      <c r="B425" s="23">
        <v>2001</v>
      </c>
      <c r="C425" s="23" t="s">
        <v>22</v>
      </c>
      <c r="D425" s="24">
        <v>245.8</v>
      </c>
      <c r="F425" s="28">
        <v>5</v>
      </c>
      <c r="G425" s="28" t="b">
        <f t="shared" si="34"/>
        <v>1</v>
      </c>
    </row>
    <row r="426" spans="1:7">
      <c r="A426" s="23" t="s">
        <v>34</v>
      </c>
      <c r="B426" s="23">
        <v>2001</v>
      </c>
      <c r="C426" s="23" t="s">
        <v>23</v>
      </c>
      <c r="D426" s="24">
        <v>246.5</v>
      </c>
      <c r="F426" s="28">
        <v>6</v>
      </c>
      <c r="G426" s="28" t="b">
        <f t="shared" si="34"/>
        <v>1</v>
      </c>
    </row>
    <row r="427" spans="1:7">
      <c r="A427" s="23" t="s">
        <v>34</v>
      </c>
      <c r="B427" s="23">
        <v>2001</v>
      </c>
      <c r="C427" s="23" t="s">
        <v>24</v>
      </c>
      <c r="D427" s="24">
        <v>246.8</v>
      </c>
      <c r="F427" s="28">
        <v>7</v>
      </c>
      <c r="G427" s="28" t="b">
        <f t="shared" si="34"/>
        <v>1</v>
      </c>
    </row>
    <row r="428" spans="1:7">
      <c r="A428" s="23" t="s">
        <v>34</v>
      </c>
      <c r="B428" s="23">
        <v>2001</v>
      </c>
      <c r="C428" s="23" t="s">
        <v>25</v>
      </c>
      <c r="D428" s="24">
        <v>247.7</v>
      </c>
      <c r="F428" s="28">
        <v>8</v>
      </c>
      <c r="G428" s="28" t="b">
        <f t="shared" si="34"/>
        <v>1</v>
      </c>
    </row>
    <row r="429" spans="1:7">
      <c r="A429" s="23" t="s">
        <v>34</v>
      </c>
      <c r="B429" s="23">
        <v>2001</v>
      </c>
      <c r="C429" s="23" t="s">
        <v>26</v>
      </c>
      <c r="D429" s="24">
        <v>247.9</v>
      </c>
      <c r="F429" s="28">
        <v>9</v>
      </c>
      <c r="G429" s="28" t="b">
        <f t="shared" si="34"/>
        <v>1</v>
      </c>
    </row>
    <row r="430" spans="1:7">
      <c r="A430" s="23" t="s">
        <v>34</v>
      </c>
      <c r="B430" s="23">
        <v>2001</v>
      </c>
      <c r="C430" s="23" t="s">
        <v>27</v>
      </c>
      <c r="D430" s="24">
        <v>248.4</v>
      </c>
      <c r="F430" s="28">
        <v>10</v>
      </c>
      <c r="G430" s="28" t="b">
        <f t="shared" si="34"/>
        <v>1</v>
      </c>
    </row>
    <row r="431" spans="1:7">
      <c r="A431" s="23" t="s">
        <v>34</v>
      </c>
      <c r="B431" s="23">
        <v>2001</v>
      </c>
      <c r="C431" s="23" t="s">
        <v>28</v>
      </c>
      <c r="D431" s="24">
        <v>248.8</v>
      </c>
      <c r="F431" s="28">
        <v>11</v>
      </c>
      <c r="G431" s="28" t="b">
        <f t="shared" si="34"/>
        <v>1</v>
      </c>
    </row>
    <row r="432" spans="1:7">
      <c r="A432" s="23" t="s">
        <v>34</v>
      </c>
      <c r="B432" s="23">
        <v>2001</v>
      </c>
      <c r="C432" s="23" t="s">
        <v>29</v>
      </c>
      <c r="D432" s="24">
        <v>248.9</v>
      </c>
      <c r="F432" s="28">
        <v>12</v>
      </c>
      <c r="G432" s="28" t="b">
        <f t="shared" si="34"/>
        <v>1</v>
      </c>
    </row>
    <row r="433" spans="1:7">
      <c r="A433" s="23" t="s">
        <v>34</v>
      </c>
      <c r="B433" s="23">
        <v>2002</v>
      </c>
      <c r="C433" s="23" t="s">
        <v>18</v>
      </c>
      <c r="D433" s="24">
        <v>250.6</v>
      </c>
      <c r="F433" s="28">
        <v>1</v>
      </c>
      <c r="G433" s="28" t="b">
        <f>VALUE(RIGHT(C433,2))=F433</f>
        <v>1</v>
      </c>
    </row>
    <row r="434" spans="1:7">
      <c r="A434" s="23" t="s">
        <v>34</v>
      </c>
      <c r="B434" s="23">
        <v>2002</v>
      </c>
      <c r="C434" s="23" t="s">
        <v>19</v>
      </c>
      <c r="D434" s="24">
        <v>251.4</v>
      </c>
      <c r="F434" s="28">
        <v>2</v>
      </c>
      <c r="G434" s="28" t="b">
        <f t="shared" ref="G434:G444" si="35">VALUE(RIGHT(C434,2))=F434</f>
        <v>1</v>
      </c>
    </row>
    <row r="435" spans="1:7">
      <c r="A435" s="23" t="s">
        <v>34</v>
      </c>
      <c r="B435" s="23">
        <v>2002</v>
      </c>
      <c r="C435" s="23" t="s">
        <v>20</v>
      </c>
      <c r="D435" s="24">
        <v>251.9</v>
      </c>
      <c r="F435" s="28">
        <v>3</v>
      </c>
      <c r="G435" s="28" t="b">
        <f t="shared" si="35"/>
        <v>1</v>
      </c>
    </row>
    <row r="436" spans="1:7">
      <c r="A436" s="23" t="s">
        <v>34</v>
      </c>
      <c r="B436" s="23">
        <v>2002</v>
      </c>
      <c r="C436" s="23" t="s">
        <v>21</v>
      </c>
      <c r="D436" s="24">
        <v>252.5</v>
      </c>
      <c r="F436" s="28">
        <v>4</v>
      </c>
      <c r="G436" s="28" t="b">
        <f t="shared" si="35"/>
        <v>1</v>
      </c>
    </row>
    <row r="437" spans="1:7">
      <c r="A437" s="23" t="s">
        <v>34</v>
      </c>
      <c r="B437" s="23">
        <v>2002</v>
      </c>
      <c r="C437" s="23" t="s">
        <v>22</v>
      </c>
      <c r="D437" s="24">
        <v>252.9</v>
      </c>
      <c r="F437" s="28">
        <v>5</v>
      </c>
      <c r="G437" s="28" t="b">
        <f t="shared" si="35"/>
        <v>1</v>
      </c>
    </row>
    <row r="438" spans="1:7">
      <c r="A438" s="23" t="s">
        <v>34</v>
      </c>
      <c r="B438" s="23">
        <v>2002</v>
      </c>
      <c r="C438" s="23" t="s">
        <v>23</v>
      </c>
      <c r="D438" s="24">
        <v>253.2</v>
      </c>
      <c r="F438" s="28">
        <v>6</v>
      </c>
      <c r="G438" s="28" t="b">
        <f t="shared" si="35"/>
        <v>1</v>
      </c>
    </row>
    <row r="439" spans="1:7">
      <c r="A439" s="23" t="s">
        <v>34</v>
      </c>
      <c r="B439" s="23">
        <v>2002</v>
      </c>
      <c r="C439" s="23" t="s">
        <v>24</v>
      </c>
      <c r="D439" s="24">
        <v>255</v>
      </c>
      <c r="F439" s="28">
        <v>7</v>
      </c>
      <c r="G439" s="28" t="b">
        <f t="shared" si="35"/>
        <v>1</v>
      </c>
    </row>
    <row r="440" spans="1:7">
      <c r="A440" s="23" t="s">
        <v>34</v>
      </c>
      <c r="B440" s="23">
        <v>2002</v>
      </c>
      <c r="C440" s="23" t="s">
        <v>25</v>
      </c>
      <c r="D440" s="24">
        <v>254.9</v>
      </c>
      <c r="F440" s="28">
        <v>8</v>
      </c>
      <c r="G440" s="28" t="b">
        <f t="shared" si="35"/>
        <v>1</v>
      </c>
    </row>
    <row r="441" spans="1:7">
      <c r="A441" s="23" t="s">
        <v>34</v>
      </c>
      <c r="B441" s="23">
        <v>2002</v>
      </c>
      <c r="C441" s="23" t="s">
        <v>26</v>
      </c>
      <c r="D441" s="24">
        <v>254.8</v>
      </c>
      <c r="F441" s="28">
        <v>9</v>
      </c>
      <c r="G441" s="28" t="b">
        <f t="shared" si="35"/>
        <v>1</v>
      </c>
    </row>
    <row r="442" spans="1:7">
      <c r="A442" s="23" t="s">
        <v>34</v>
      </c>
      <c r="B442" s="23">
        <v>2002</v>
      </c>
      <c r="C442" s="23" t="s">
        <v>27</v>
      </c>
      <c r="D442" s="24">
        <v>256</v>
      </c>
      <c r="F442" s="28">
        <v>10</v>
      </c>
      <c r="G442" s="28" t="b">
        <f t="shared" si="35"/>
        <v>1</v>
      </c>
    </row>
    <row r="443" spans="1:7">
      <c r="A443" s="23" t="s">
        <v>34</v>
      </c>
      <c r="B443" s="23">
        <v>2002</v>
      </c>
      <c r="C443" s="23" t="s">
        <v>28</v>
      </c>
      <c r="D443" s="24">
        <v>256.5</v>
      </c>
      <c r="F443" s="28">
        <v>11</v>
      </c>
      <c r="G443" s="28" t="b">
        <f t="shared" si="35"/>
        <v>1</v>
      </c>
    </row>
    <row r="444" spans="1:7">
      <c r="A444" s="23" t="s">
        <v>34</v>
      </c>
      <c r="B444" s="23">
        <v>2002</v>
      </c>
      <c r="C444" s="23" t="s">
        <v>29</v>
      </c>
      <c r="D444" s="24">
        <v>257</v>
      </c>
      <c r="F444" s="28">
        <v>12</v>
      </c>
      <c r="G444" s="28" t="b">
        <f t="shared" si="35"/>
        <v>1</v>
      </c>
    </row>
    <row r="445" spans="1:7">
      <c r="A445" s="23" t="s">
        <v>34</v>
      </c>
      <c r="B445" s="23">
        <v>2003</v>
      </c>
      <c r="C445" s="23" t="s">
        <v>18</v>
      </c>
      <c r="D445" s="24">
        <v>257.8</v>
      </c>
      <c r="F445" s="28">
        <v>1</v>
      </c>
      <c r="G445" s="28" t="b">
        <f>VALUE(RIGHT(C445,2))=F445</f>
        <v>1</v>
      </c>
    </row>
    <row r="446" spans="1:7">
      <c r="A446" s="23" t="s">
        <v>34</v>
      </c>
      <c r="B446" s="23">
        <v>2003</v>
      </c>
      <c r="C446" s="23" t="s">
        <v>19</v>
      </c>
      <c r="D446" s="24">
        <v>258.8</v>
      </c>
      <c r="F446" s="28">
        <v>2</v>
      </c>
      <c r="G446" s="28" t="b">
        <f t="shared" ref="G446:G456" si="36">VALUE(RIGHT(C446,2))=F446</f>
        <v>1</v>
      </c>
    </row>
    <row r="447" spans="1:7">
      <c r="A447" s="23" t="s">
        <v>34</v>
      </c>
      <c r="B447" s="23">
        <v>2003</v>
      </c>
      <c r="C447" s="23" t="s">
        <v>20</v>
      </c>
      <c r="D447" s="24">
        <v>259.10000000000002</v>
      </c>
      <c r="F447" s="28">
        <v>3</v>
      </c>
      <c r="G447" s="28" t="b">
        <f t="shared" si="36"/>
        <v>1</v>
      </c>
    </row>
    <row r="448" spans="1:7">
      <c r="A448" s="23" t="s">
        <v>34</v>
      </c>
      <c r="B448" s="23">
        <v>2003</v>
      </c>
      <c r="C448" s="23" t="s">
        <v>21</v>
      </c>
      <c r="D448" s="24">
        <v>259.8</v>
      </c>
      <c r="F448" s="28">
        <v>4</v>
      </c>
      <c r="G448" s="28" t="b">
        <f t="shared" si="36"/>
        <v>1</v>
      </c>
    </row>
    <row r="449" spans="1:7">
      <c r="A449" s="23" t="s">
        <v>34</v>
      </c>
      <c r="B449" s="23">
        <v>2003</v>
      </c>
      <c r="C449" s="23" t="s">
        <v>22</v>
      </c>
      <c r="D449" s="24">
        <v>261.10000000000002</v>
      </c>
      <c r="F449" s="28">
        <v>5</v>
      </c>
      <c r="G449" s="28" t="b">
        <f t="shared" si="36"/>
        <v>1</v>
      </c>
    </row>
    <row r="450" spans="1:7">
      <c r="A450" s="23" t="s">
        <v>34</v>
      </c>
      <c r="B450" s="23">
        <v>2003</v>
      </c>
      <c r="C450" s="23" t="s">
        <v>23</v>
      </c>
      <c r="D450" s="24">
        <v>261.3</v>
      </c>
      <c r="F450" s="28">
        <v>6</v>
      </c>
      <c r="G450" s="28" t="b">
        <f t="shared" si="36"/>
        <v>1</v>
      </c>
    </row>
    <row r="451" spans="1:7">
      <c r="A451" s="23" t="s">
        <v>34</v>
      </c>
      <c r="B451" s="23">
        <v>2003</v>
      </c>
      <c r="C451" s="23" t="s">
        <v>24</v>
      </c>
      <c r="D451" s="24">
        <v>261.89999999999998</v>
      </c>
      <c r="F451" s="28">
        <v>7</v>
      </c>
      <c r="G451" s="28" t="b">
        <f t="shared" si="36"/>
        <v>1</v>
      </c>
    </row>
    <row r="452" spans="1:7">
      <c r="A452" s="23" t="s">
        <v>34</v>
      </c>
      <c r="B452" s="23">
        <v>2003</v>
      </c>
      <c r="C452" s="23" t="s">
        <v>25</v>
      </c>
      <c r="D452" s="24">
        <v>261.7</v>
      </c>
      <c r="F452" s="28">
        <v>8</v>
      </c>
      <c r="G452" s="28" t="b">
        <f t="shared" si="36"/>
        <v>1</v>
      </c>
    </row>
    <row r="453" spans="1:7">
      <c r="A453" s="23" t="s">
        <v>34</v>
      </c>
      <c r="B453" s="23">
        <v>2003</v>
      </c>
      <c r="C453" s="23" t="s">
        <v>26</v>
      </c>
      <c r="D453" s="24">
        <v>262.3</v>
      </c>
      <c r="F453" s="28">
        <v>9</v>
      </c>
      <c r="G453" s="28" t="b">
        <f t="shared" si="36"/>
        <v>1</v>
      </c>
    </row>
    <row r="454" spans="1:7">
      <c r="A454" s="23" t="s">
        <v>34</v>
      </c>
      <c r="B454" s="23">
        <v>2003</v>
      </c>
      <c r="C454" s="23" t="s">
        <v>27</v>
      </c>
      <c r="D454" s="24">
        <v>263</v>
      </c>
      <c r="F454" s="28">
        <v>10</v>
      </c>
      <c r="G454" s="28" t="b">
        <f t="shared" si="36"/>
        <v>1</v>
      </c>
    </row>
    <row r="455" spans="1:7">
      <c r="A455" s="23" t="s">
        <v>34</v>
      </c>
      <c r="B455" s="23">
        <v>2003</v>
      </c>
      <c r="C455" s="23" t="s">
        <v>28</v>
      </c>
      <c r="D455" s="24">
        <v>263</v>
      </c>
      <c r="F455" s="28">
        <v>11</v>
      </c>
      <c r="G455" s="28" t="b">
        <f t="shared" si="36"/>
        <v>1</v>
      </c>
    </row>
    <row r="456" spans="1:7">
      <c r="A456" s="23" t="s">
        <v>34</v>
      </c>
      <c r="B456" s="23">
        <v>2003</v>
      </c>
      <c r="C456" s="23" t="s">
        <v>29</v>
      </c>
      <c r="D456" s="24">
        <v>264.10000000000002</v>
      </c>
      <c r="F456" s="28">
        <v>12</v>
      </c>
      <c r="G456" s="28" t="b">
        <f t="shared" si="36"/>
        <v>1</v>
      </c>
    </row>
    <row r="457" spans="1:7">
      <c r="A457" s="23" t="s">
        <v>34</v>
      </c>
      <c r="B457" s="23">
        <v>2004</v>
      </c>
      <c r="C457" s="23" t="s">
        <v>18</v>
      </c>
      <c r="D457" s="24">
        <v>265.5</v>
      </c>
      <c r="F457" s="28">
        <v>1</v>
      </c>
      <c r="G457" s="28" t="b">
        <f>VALUE(RIGHT(C457,2))=F457</f>
        <v>1</v>
      </c>
    </row>
    <row r="458" spans="1:7">
      <c r="A458" s="23" t="s">
        <v>34</v>
      </c>
      <c r="B458" s="23">
        <v>2004</v>
      </c>
      <c r="C458" s="23" t="s">
        <v>19</v>
      </c>
      <c r="D458" s="24">
        <v>268</v>
      </c>
      <c r="F458" s="28">
        <v>2</v>
      </c>
      <c r="G458" s="28" t="b">
        <f t="shared" ref="G458:G468" si="37">VALUE(RIGHT(C458,2))=F458</f>
        <v>1</v>
      </c>
    </row>
    <row r="459" spans="1:7">
      <c r="A459" s="23" t="s">
        <v>34</v>
      </c>
      <c r="B459" s="23">
        <v>2004</v>
      </c>
      <c r="C459" s="23" t="s">
        <v>20</v>
      </c>
      <c r="D459" s="24">
        <v>269.7</v>
      </c>
      <c r="F459" s="28">
        <v>3</v>
      </c>
      <c r="G459" s="28" t="b">
        <f t="shared" si="37"/>
        <v>1</v>
      </c>
    </row>
    <row r="460" spans="1:7">
      <c r="A460" s="23" t="s">
        <v>34</v>
      </c>
      <c r="B460" s="23">
        <v>2004</v>
      </c>
      <c r="C460" s="23" t="s">
        <v>21</v>
      </c>
      <c r="D460" s="24">
        <v>270.60000000000002</v>
      </c>
      <c r="F460" s="28">
        <v>4</v>
      </c>
      <c r="G460" s="28" t="b">
        <f t="shared" si="37"/>
        <v>1</v>
      </c>
    </row>
    <row r="461" spans="1:7">
      <c r="A461" s="23" t="s">
        <v>34</v>
      </c>
      <c r="B461" s="23">
        <v>2004</v>
      </c>
      <c r="C461" s="23" t="s">
        <v>22</v>
      </c>
      <c r="D461" s="24">
        <v>270.89999999999998</v>
      </c>
      <c r="F461" s="28">
        <v>5</v>
      </c>
      <c r="G461" s="28" t="b">
        <f t="shared" si="37"/>
        <v>1</v>
      </c>
    </row>
    <row r="462" spans="1:7">
      <c r="A462" s="23" t="s">
        <v>34</v>
      </c>
      <c r="B462" s="23">
        <v>2004</v>
      </c>
      <c r="C462" s="23" t="s">
        <v>23</v>
      </c>
      <c r="D462" s="24">
        <v>271.60000000000002</v>
      </c>
      <c r="F462" s="28">
        <v>6</v>
      </c>
      <c r="G462" s="28" t="b">
        <f t="shared" si="37"/>
        <v>1</v>
      </c>
    </row>
    <row r="463" spans="1:7">
      <c r="A463" s="23" t="s">
        <v>34</v>
      </c>
      <c r="B463" s="23">
        <v>2004</v>
      </c>
      <c r="C463" s="23" t="s">
        <v>24</v>
      </c>
      <c r="D463" s="24">
        <v>272.3</v>
      </c>
      <c r="F463" s="28">
        <v>7</v>
      </c>
      <c r="G463" s="28" t="b">
        <f t="shared" si="37"/>
        <v>1</v>
      </c>
    </row>
    <row r="464" spans="1:7">
      <c r="A464" s="23" t="s">
        <v>34</v>
      </c>
      <c r="B464" s="23">
        <v>2004</v>
      </c>
      <c r="C464" s="23" t="s">
        <v>25</v>
      </c>
      <c r="D464" s="24">
        <v>273.3</v>
      </c>
      <c r="F464" s="28">
        <v>8</v>
      </c>
      <c r="G464" s="28" t="b">
        <f t="shared" si="37"/>
        <v>1</v>
      </c>
    </row>
    <row r="465" spans="1:7">
      <c r="A465" s="23" t="s">
        <v>34</v>
      </c>
      <c r="B465" s="23">
        <v>2004</v>
      </c>
      <c r="C465" s="23" t="s">
        <v>26</v>
      </c>
      <c r="D465" s="24">
        <v>273.3</v>
      </c>
      <c r="F465" s="28">
        <v>9</v>
      </c>
      <c r="G465" s="28" t="b">
        <f t="shared" si="37"/>
        <v>1</v>
      </c>
    </row>
    <row r="466" spans="1:7">
      <c r="A466" s="23" t="s">
        <v>34</v>
      </c>
      <c r="B466" s="23">
        <v>2004</v>
      </c>
      <c r="C466" s="23" t="s">
        <v>27</v>
      </c>
      <c r="D466" s="24">
        <v>273.7</v>
      </c>
      <c r="F466" s="28">
        <v>10</v>
      </c>
      <c r="G466" s="28" t="b">
        <f t="shared" si="37"/>
        <v>1</v>
      </c>
    </row>
    <row r="467" spans="1:7">
      <c r="A467" s="23" t="s">
        <v>34</v>
      </c>
      <c r="B467" s="23">
        <v>2004</v>
      </c>
      <c r="C467" s="23" t="s">
        <v>28</v>
      </c>
      <c r="D467" s="24">
        <v>274.2</v>
      </c>
      <c r="F467" s="28">
        <v>11</v>
      </c>
      <c r="G467" s="28" t="b">
        <f t="shared" si="37"/>
        <v>1</v>
      </c>
    </row>
    <row r="468" spans="1:7">
      <c r="A468" s="23" t="s">
        <v>34</v>
      </c>
      <c r="B468" s="23">
        <v>2004</v>
      </c>
      <c r="C468" s="23" t="s">
        <v>29</v>
      </c>
      <c r="D468" s="24">
        <v>274.60000000000002</v>
      </c>
      <c r="F468" s="28">
        <v>12</v>
      </c>
      <c r="G468" s="28" t="b">
        <f t="shared" si="37"/>
        <v>1</v>
      </c>
    </row>
    <row r="469" spans="1:7">
      <c r="A469" s="23" t="s">
        <v>34</v>
      </c>
      <c r="B469" s="23">
        <v>2005</v>
      </c>
      <c r="C469" s="23" t="s">
        <v>18</v>
      </c>
      <c r="D469" s="24">
        <v>276.2</v>
      </c>
      <c r="F469" s="28">
        <v>1</v>
      </c>
      <c r="G469" s="28" t="b">
        <f>VALUE(RIGHT(C469,2))=F469</f>
        <v>1</v>
      </c>
    </row>
    <row r="470" spans="1:7">
      <c r="A470" s="23" t="s">
        <v>34</v>
      </c>
      <c r="B470" s="23">
        <v>2005</v>
      </c>
      <c r="C470" s="23" t="s">
        <v>19</v>
      </c>
      <c r="D470" s="24">
        <v>278.60000000000002</v>
      </c>
      <c r="F470" s="28">
        <v>2</v>
      </c>
      <c r="G470" s="28" t="b">
        <f t="shared" ref="G470:G480" si="38">VALUE(RIGHT(C470,2))=F470</f>
        <v>1</v>
      </c>
    </row>
    <row r="471" spans="1:7">
      <c r="A471" s="23" t="s">
        <v>34</v>
      </c>
      <c r="B471" s="23">
        <v>2005</v>
      </c>
      <c r="C471" s="23" t="s">
        <v>20</v>
      </c>
      <c r="D471" s="24">
        <v>279.7</v>
      </c>
      <c r="F471" s="28">
        <v>3</v>
      </c>
      <c r="G471" s="28" t="b">
        <f t="shared" si="38"/>
        <v>1</v>
      </c>
    </row>
    <row r="472" spans="1:7">
      <c r="A472" s="23" t="s">
        <v>34</v>
      </c>
      <c r="B472" s="23">
        <v>2005</v>
      </c>
      <c r="C472" s="23" t="s">
        <v>21</v>
      </c>
      <c r="D472" s="24">
        <v>281</v>
      </c>
      <c r="F472" s="28">
        <v>4</v>
      </c>
      <c r="G472" s="28" t="b">
        <f t="shared" si="38"/>
        <v>1</v>
      </c>
    </row>
    <row r="473" spans="1:7">
      <c r="A473" s="23" t="s">
        <v>34</v>
      </c>
      <c r="B473" s="23">
        <v>2005</v>
      </c>
      <c r="C473" s="23" t="s">
        <v>22</v>
      </c>
      <c r="D473" s="24">
        <v>281.60000000000002</v>
      </c>
      <c r="F473" s="28">
        <v>5</v>
      </c>
      <c r="G473" s="28" t="b">
        <f t="shared" si="38"/>
        <v>1</v>
      </c>
    </row>
    <row r="474" spans="1:7">
      <c r="A474" s="23" t="s">
        <v>34</v>
      </c>
      <c r="B474" s="23">
        <v>2005</v>
      </c>
      <c r="C474" s="23" t="s">
        <v>23</v>
      </c>
      <c r="D474" s="24">
        <v>281.89999999999998</v>
      </c>
      <c r="F474" s="28">
        <v>6</v>
      </c>
      <c r="G474" s="28" t="b">
        <f t="shared" si="38"/>
        <v>1</v>
      </c>
    </row>
    <row r="475" spans="1:7">
      <c r="A475" s="23" t="s">
        <v>34</v>
      </c>
      <c r="B475" s="23">
        <v>2005</v>
      </c>
      <c r="C475" s="23" t="s">
        <v>24</v>
      </c>
      <c r="D475" s="24">
        <v>282.60000000000002</v>
      </c>
      <c r="F475" s="28">
        <v>7</v>
      </c>
      <c r="G475" s="28" t="b">
        <f t="shared" si="38"/>
        <v>1</v>
      </c>
    </row>
    <row r="476" spans="1:7">
      <c r="A476" s="23" t="s">
        <v>34</v>
      </c>
      <c r="B476" s="23">
        <v>2005</v>
      </c>
      <c r="C476" s="23" t="s">
        <v>25</v>
      </c>
      <c r="D476" s="24">
        <v>282.39999999999998</v>
      </c>
      <c r="F476" s="28">
        <v>8</v>
      </c>
      <c r="G476" s="28" t="b">
        <f t="shared" si="38"/>
        <v>1</v>
      </c>
    </row>
    <row r="477" spans="1:7">
      <c r="A477" s="23" t="s">
        <v>34</v>
      </c>
      <c r="B477" s="23">
        <v>2005</v>
      </c>
      <c r="C477" s="23" t="s">
        <v>26</v>
      </c>
      <c r="D477" s="24">
        <v>283</v>
      </c>
      <c r="F477" s="28">
        <v>9</v>
      </c>
      <c r="G477" s="28" t="b">
        <f t="shared" si="38"/>
        <v>1</v>
      </c>
    </row>
    <row r="478" spans="1:7">
      <c r="A478" s="23" t="s">
        <v>34</v>
      </c>
      <c r="B478" s="23">
        <v>2005</v>
      </c>
      <c r="C478" s="23" t="s">
        <v>27</v>
      </c>
      <c r="D478" s="24">
        <v>284</v>
      </c>
      <c r="F478" s="28">
        <v>10</v>
      </c>
      <c r="G478" s="28" t="b">
        <f t="shared" si="38"/>
        <v>1</v>
      </c>
    </row>
    <row r="479" spans="1:7">
      <c r="A479" s="23" t="s">
        <v>34</v>
      </c>
      <c r="B479" s="23">
        <v>2005</v>
      </c>
      <c r="C479" s="23" t="s">
        <v>28</v>
      </c>
      <c r="D479" s="24">
        <v>284.5</v>
      </c>
      <c r="F479" s="28">
        <v>11</v>
      </c>
      <c r="G479" s="28" t="b">
        <f t="shared" si="38"/>
        <v>1</v>
      </c>
    </row>
    <row r="480" spans="1:7">
      <c r="A480" s="23" t="s">
        <v>34</v>
      </c>
      <c r="B480" s="23">
        <v>2005</v>
      </c>
      <c r="C480" s="23" t="s">
        <v>29</v>
      </c>
      <c r="D480" s="24">
        <v>284.89999999999998</v>
      </c>
      <c r="F480" s="28">
        <v>12</v>
      </c>
      <c r="G480" s="28" t="b">
        <f t="shared" si="38"/>
        <v>1</v>
      </c>
    </row>
    <row r="481" spans="1:7">
      <c r="A481" s="23" t="s">
        <v>34</v>
      </c>
      <c r="B481" s="23">
        <v>2006</v>
      </c>
      <c r="C481" s="23" t="s">
        <v>18</v>
      </c>
      <c r="D481" s="24">
        <v>284.7</v>
      </c>
      <c r="F481" s="28">
        <v>1</v>
      </c>
      <c r="G481" s="28" t="b">
        <f>VALUE(RIGHT(C481,2))=F481</f>
        <v>1</v>
      </c>
    </row>
    <row r="482" spans="1:7">
      <c r="A482" s="23" t="s">
        <v>34</v>
      </c>
      <c r="B482" s="23">
        <v>2006</v>
      </c>
      <c r="C482" s="23" t="s">
        <v>19</v>
      </c>
      <c r="D482" s="24">
        <v>286.5</v>
      </c>
      <c r="F482" s="28">
        <v>2</v>
      </c>
      <c r="G482" s="28" t="b">
        <f t="shared" ref="G482:G492" si="39">VALUE(RIGHT(C482,2))=F482</f>
        <v>1</v>
      </c>
    </row>
    <row r="483" spans="1:7">
      <c r="A483" s="23" t="s">
        <v>34</v>
      </c>
      <c r="B483" s="23">
        <v>2006</v>
      </c>
      <c r="C483" s="23" t="s">
        <v>20</v>
      </c>
      <c r="D483" s="24">
        <v>287.8</v>
      </c>
      <c r="F483" s="28">
        <v>3</v>
      </c>
      <c r="G483" s="28" t="b">
        <f t="shared" si="39"/>
        <v>1</v>
      </c>
    </row>
    <row r="484" spans="1:7">
      <c r="A484" s="23" t="s">
        <v>34</v>
      </c>
      <c r="B484" s="23">
        <v>2006</v>
      </c>
      <c r="C484" s="23" t="s">
        <v>21</v>
      </c>
      <c r="D484" s="24">
        <v>288.5</v>
      </c>
      <c r="F484" s="28">
        <v>4</v>
      </c>
      <c r="G484" s="28" t="b">
        <f t="shared" si="39"/>
        <v>1</v>
      </c>
    </row>
    <row r="485" spans="1:7">
      <c r="A485" s="23" t="s">
        <v>34</v>
      </c>
      <c r="B485" s="23">
        <v>2006</v>
      </c>
      <c r="C485" s="23" t="s">
        <v>22</v>
      </c>
      <c r="D485" s="24">
        <v>289</v>
      </c>
      <c r="F485" s="28">
        <v>5</v>
      </c>
      <c r="G485" s="28" t="b">
        <f t="shared" si="39"/>
        <v>1</v>
      </c>
    </row>
    <row r="486" spans="1:7">
      <c r="A486" s="23" t="s">
        <v>34</v>
      </c>
      <c r="B486" s="23">
        <v>2006</v>
      </c>
      <c r="C486" s="23" t="s">
        <v>23</v>
      </c>
      <c r="D486" s="24">
        <v>289.2</v>
      </c>
      <c r="F486" s="28">
        <v>6</v>
      </c>
      <c r="G486" s="28" t="b">
        <f t="shared" si="39"/>
        <v>1</v>
      </c>
    </row>
    <row r="487" spans="1:7">
      <c r="A487" s="23" t="s">
        <v>34</v>
      </c>
      <c r="B487" s="23">
        <v>2006</v>
      </c>
      <c r="C487" s="23" t="s">
        <v>24</v>
      </c>
      <c r="D487" s="24">
        <v>289.8</v>
      </c>
      <c r="F487" s="28">
        <v>7</v>
      </c>
      <c r="G487" s="28" t="b">
        <f t="shared" si="39"/>
        <v>1</v>
      </c>
    </row>
    <row r="488" spans="1:7">
      <c r="A488" s="23" t="s">
        <v>34</v>
      </c>
      <c r="B488" s="23">
        <v>2006</v>
      </c>
      <c r="C488" s="23" t="s">
        <v>25</v>
      </c>
      <c r="D488" s="24">
        <v>290.2</v>
      </c>
      <c r="F488" s="28">
        <v>8</v>
      </c>
      <c r="G488" s="28" t="b">
        <f t="shared" si="39"/>
        <v>1</v>
      </c>
    </row>
    <row r="489" spans="1:7">
      <c r="A489" s="23" t="s">
        <v>34</v>
      </c>
      <c r="B489" s="23">
        <v>2006</v>
      </c>
      <c r="C489" s="23" t="s">
        <v>26</v>
      </c>
      <c r="D489" s="24">
        <v>290.60000000000002</v>
      </c>
      <c r="F489" s="28">
        <v>9</v>
      </c>
      <c r="G489" s="28" t="b">
        <f t="shared" si="39"/>
        <v>1</v>
      </c>
    </row>
    <row r="490" spans="1:7">
      <c r="A490" s="23" t="s">
        <v>34</v>
      </c>
      <c r="B490" s="23">
        <v>2006</v>
      </c>
      <c r="C490" s="23" t="s">
        <v>27</v>
      </c>
      <c r="D490" s="24">
        <v>291.39999999999998</v>
      </c>
      <c r="F490" s="28">
        <v>10</v>
      </c>
      <c r="G490" s="28" t="b">
        <f t="shared" si="39"/>
        <v>1</v>
      </c>
    </row>
    <row r="491" spans="1:7">
      <c r="A491" s="23" t="s">
        <v>34</v>
      </c>
      <c r="B491" s="23">
        <v>2006</v>
      </c>
      <c r="C491" s="23" t="s">
        <v>28</v>
      </c>
      <c r="D491" s="24">
        <v>291.89999999999998</v>
      </c>
      <c r="F491" s="28">
        <v>11</v>
      </c>
      <c r="G491" s="28" t="b">
        <f t="shared" si="39"/>
        <v>1</v>
      </c>
    </row>
    <row r="492" spans="1:7">
      <c r="A492" s="23" t="s">
        <v>34</v>
      </c>
      <c r="B492" s="23">
        <v>2006</v>
      </c>
      <c r="C492" s="23" t="s">
        <v>29</v>
      </c>
      <c r="D492" s="24">
        <v>292.39999999999998</v>
      </c>
      <c r="F492" s="28">
        <v>12</v>
      </c>
      <c r="G492" s="28" t="b">
        <f t="shared" si="39"/>
        <v>1</v>
      </c>
    </row>
    <row r="493" spans="1:7">
      <c r="A493" s="23" t="s">
        <v>34</v>
      </c>
      <c r="B493" s="23">
        <v>2007</v>
      </c>
      <c r="C493" s="23" t="s">
        <v>18</v>
      </c>
      <c r="D493" s="25">
        <v>295.21899999999999</v>
      </c>
      <c r="F493" s="28">
        <v>1</v>
      </c>
      <c r="G493" s="28" t="b">
        <f>VALUE(RIGHT(C493,2))=F493</f>
        <v>1</v>
      </c>
    </row>
    <row r="494" spans="1:7">
      <c r="A494" s="23" t="s">
        <v>34</v>
      </c>
      <c r="B494" s="23">
        <v>2007</v>
      </c>
      <c r="C494" s="23" t="s">
        <v>19</v>
      </c>
      <c r="D494" s="25">
        <v>298.39299999999997</v>
      </c>
      <c r="F494" s="28">
        <v>2</v>
      </c>
      <c r="G494" s="28" t="b">
        <f t="shared" ref="G494:G504" si="40">VALUE(RIGHT(C494,2))=F494</f>
        <v>1</v>
      </c>
    </row>
    <row r="495" spans="1:7">
      <c r="A495" s="23" t="s">
        <v>34</v>
      </c>
      <c r="B495" s="23">
        <v>2007</v>
      </c>
      <c r="C495" s="23" t="s">
        <v>20</v>
      </c>
      <c r="D495" s="25">
        <v>298.99</v>
      </c>
      <c r="F495" s="28">
        <v>3</v>
      </c>
      <c r="G495" s="28" t="b">
        <f t="shared" si="40"/>
        <v>1</v>
      </c>
    </row>
    <row r="496" spans="1:7">
      <c r="A496" s="23" t="s">
        <v>34</v>
      </c>
      <c r="B496" s="23">
        <v>2007</v>
      </c>
      <c r="C496" s="23" t="s">
        <v>21</v>
      </c>
      <c r="D496" s="25">
        <v>299.24799999999999</v>
      </c>
      <c r="F496" s="28">
        <v>4</v>
      </c>
      <c r="G496" s="28" t="b">
        <f t="shared" si="40"/>
        <v>1</v>
      </c>
    </row>
    <row r="497" spans="1:7">
      <c r="A497" s="23" t="s">
        <v>34</v>
      </c>
      <c r="B497" s="23">
        <v>2007</v>
      </c>
      <c r="C497" s="23" t="s">
        <v>22</v>
      </c>
      <c r="D497" s="25">
        <v>299.7</v>
      </c>
      <c r="F497" s="28">
        <v>5</v>
      </c>
      <c r="G497" s="28" t="b">
        <f t="shared" si="40"/>
        <v>1</v>
      </c>
    </row>
    <row r="498" spans="1:7">
      <c r="A498" s="23" t="s">
        <v>34</v>
      </c>
      <c r="B498" s="23">
        <v>2007</v>
      </c>
      <c r="C498" s="23" t="s">
        <v>23</v>
      </c>
      <c r="D498" s="25">
        <v>300.05200000000002</v>
      </c>
      <c r="F498" s="28">
        <v>6</v>
      </c>
      <c r="G498" s="28" t="b">
        <f t="shared" si="40"/>
        <v>1</v>
      </c>
    </row>
    <row r="499" spans="1:7">
      <c r="A499" s="23" t="s">
        <v>34</v>
      </c>
      <c r="B499" s="23">
        <v>2007</v>
      </c>
      <c r="C499" s="23" t="s">
        <v>24</v>
      </c>
      <c r="D499" s="25">
        <v>301.13099999999997</v>
      </c>
      <c r="F499" s="28">
        <v>7</v>
      </c>
      <c r="G499" s="28" t="b">
        <f t="shared" si="40"/>
        <v>1</v>
      </c>
    </row>
    <row r="500" spans="1:7">
      <c r="A500" s="23" t="s">
        <v>34</v>
      </c>
      <c r="B500" s="23">
        <v>2007</v>
      </c>
      <c r="C500" s="23" t="s">
        <v>25</v>
      </c>
      <c r="D500" s="25">
        <v>302.25900000000001</v>
      </c>
      <c r="F500" s="28">
        <v>8</v>
      </c>
      <c r="G500" s="28" t="b">
        <f t="shared" si="40"/>
        <v>1</v>
      </c>
    </row>
    <row r="501" spans="1:7">
      <c r="A501" s="23" t="s">
        <v>34</v>
      </c>
      <c r="B501" s="23">
        <v>2007</v>
      </c>
      <c r="C501" s="23" t="s">
        <v>26</v>
      </c>
      <c r="D501" s="25">
        <v>302.41000000000003</v>
      </c>
      <c r="F501" s="28">
        <v>9</v>
      </c>
      <c r="G501" s="28" t="b">
        <f t="shared" si="40"/>
        <v>1</v>
      </c>
    </row>
    <row r="502" spans="1:7">
      <c r="A502" s="23" t="s">
        <v>34</v>
      </c>
      <c r="B502" s="23">
        <v>2007</v>
      </c>
      <c r="C502" s="23" t="s">
        <v>27</v>
      </c>
      <c r="D502" s="25">
        <v>303.53199999999998</v>
      </c>
      <c r="F502" s="28">
        <v>10</v>
      </c>
      <c r="G502" s="28" t="b">
        <f t="shared" si="40"/>
        <v>1</v>
      </c>
    </row>
    <row r="503" spans="1:7">
      <c r="A503" s="23" t="s">
        <v>34</v>
      </c>
      <c r="B503" s="23">
        <v>2007</v>
      </c>
      <c r="C503" s="23" t="s">
        <v>28</v>
      </c>
      <c r="D503" s="25">
        <v>303.77999999999997</v>
      </c>
      <c r="F503" s="28">
        <v>11</v>
      </c>
      <c r="G503" s="28" t="b">
        <f t="shared" si="40"/>
        <v>1</v>
      </c>
    </row>
    <row r="504" spans="1:7">
      <c r="A504" s="23" t="s">
        <v>34</v>
      </c>
      <c r="B504" s="23">
        <v>2007</v>
      </c>
      <c r="C504" s="23" t="s">
        <v>29</v>
      </c>
      <c r="D504" s="25">
        <v>304.78399999999999</v>
      </c>
      <c r="F504" s="28">
        <v>12</v>
      </c>
      <c r="G504" s="28" t="b">
        <f t="shared" si="40"/>
        <v>1</v>
      </c>
    </row>
    <row r="505" spans="1:7">
      <c r="A505" s="23" t="s">
        <v>34</v>
      </c>
      <c r="B505" s="23">
        <v>2008</v>
      </c>
      <c r="C505" s="23" t="s">
        <v>18</v>
      </c>
      <c r="D505" s="25">
        <v>306.529</v>
      </c>
      <c r="F505" s="28">
        <v>1</v>
      </c>
      <c r="G505" s="28" t="b">
        <f>VALUE(RIGHT(C505,2))=F505</f>
        <v>1</v>
      </c>
    </row>
    <row r="506" spans="1:7">
      <c r="A506" s="23" t="s">
        <v>34</v>
      </c>
      <c r="B506" s="23">
        <v>2008</v>
      </c>
      <c r="C506" s="23" t="s">
        <v>19</v>
      </c>
      <c r="D506" s="25">
        <v>307.928</v>
      </c>
      <c r="F506" s="28">
        <v>2</v>
      </c>
      <c r="G506" s="28" t="b">
        <f t="shared" ref="G506:G516" si="41">VALUE(RIGHT(C506,2))=F506</f>
        <v>1</v>
      </c>
    </row>
    <row r="507" spans="1:7">
      <c r="A507" s="23" t="s">
        <v>34</v>
      </c>
      <c r="B507" s="23">
        <v>2008</v>
      </c>
      <c r="C507" s="23" t="s">
        <v>20</v>
      </c>
      <c r="D507" s="25">
        <v>308.726</v>
      </c>
      <c r="F507" s="28">
        <v>3</v>
      </c>
      <c r="G507" s="28" t="b">
        <f t="shared" si="41"/>
        <v>1</v>
      </c>
    </row>
    <row r="508" spans="1:7">
      <c r="A508" s="23" t="s">
        <v>34</v>
      </c>
      <c r="B508" s="23">
        <v>2008</v>
      </c>
      <c r="C508" s="23" t="s">
        <v>21</v>
      </c>
      <c r="D508" s="25">
        <v>309.22699999999998</v>
      </c>
      <c r="F508" s="28">
        <v>4</v>
      </c>
      <c r="G508" s="28" t="b">
        <f t="shared" si="41"/>
        <v>1</v>
      </c>
    </row>
    <row r="509" spans="1:7">
      <c r="A509" s="23" t="s">
        <v>34</v>
      </c>
      <c r="B509" s="23">
        <v>2008</v>
      </c>
      <c r="C509" s="23" t="s">
        <v>22</v>
      </c>
      <c r="D509" s="25">
        <v>310.91699999999997</v>
      </c>
      <c r="F509" s="28">
        <v>5</v>
      </c>
      <c r="G509" s="28" t="b">
        <f t="shared" si="41"/>
        <v>1</v>
      </c>
    </row>
    <row r="510" spans="1:7">
      <c r="A510" s="23" t="s">
        <v>34</v>
      </c>
      <c r="B510" s="23">
        <v>2008</v>
      </c>
      <c r="C510" s="23" t="s">
        <v>23</v>
      </c>
      <c r="D510" s="25">
        <v>311.31700000000001</v>
      </c>
      <c r="F510" s="28">
        <v>6</v>
      </c>
      <c r="G510" s="28" t="b">
        <f t="shared" si="41"/>
        <v>1</v>
      </c>
    </row>
    <row r="511" spans="1:7">
      <c r="A511" s="23" t="s">
        <v>34</v>
      </c>
      <c r="B511" s="23">
        <v>2008</v>
      </c>
      <c r="C511" s="23" t="s">
        <v>24</v>
      </c>
      <c r="D511" s="25">
        <v>311.92599999999999</v>
      </c>
      <c r="F511" s="28">
        <v>7</v>
      </c>
      <c r="G511" s="28" t="b">
        <f t="shared" si="41"/>
        <v>1</v>
      </c>
    </row>
    <row r="512" spans="1:7">
      <c r="A512" s="23" t="s">
        <v>34</v>
      </c>
      <c r="B512" s="23">
        <v>2008</v>
      </c>
      <c r="C512" s="23" t="s">
        <v>25</v>
      </c>
      <c r="D512" s="25">
        <v>312.39600000000002</v>
      </c>
      <c r="F512" s="28">
        <v>8</v>
      </c>
      <c r="G512" s="28" t="b">
        <f t="shared" si="41"/>
        <v>1</v>
      </c>
    </row>
    <row r="513" spans="1:7">
      <c r="A513" s="23" t="s">
        <v>34</v>
      </c>
      <c r="B513" s="23">
        <v>2008</v>
      </c>
      <c r="C513" s="23" t="s">
        <v>26</v>
      </c>
      <c r="D513" s="25">
        <v>312.52699999999999</v>
      </c>
      <c r="F513" s="28">
        <v>9</v>
      </c>
      <c r="G513" s="28" t="b">
        <f t="shared" si="41"/>
        <v>1</v>
      </c>
    </row>
    <row r="514" spans="1:7">
      <c r="A514" s="23" t="s">
        <v>34</v>
      </c>
      <c r="B514" s="23">
        <v>2008</v>
      </c>
      <c r="C514" s="23" t="s">
        <v>27</v>
      </c>
      <c r="D514" s="25">
        <v>312.91399999999999</v>
      </c>
      <c r="F514" s="28">
        <v>10</v>
      </c>
      <c r="G514" s="28" t="b">
        <f t="shared" si="41"/>
        <v>1</v>
      </c>
    </row>
    <row r="515" spans="1:7">
      <c r="A515" s="23" t="s">
        <v>34</v>
      </c>
      <c r="B515" s="23">
        <v>2008</v>
      </c>
      <c r="C515" s="23" t="s">
        <v>28</v>
      </c>
      <c r="D515" s="25">
        <v>313.32799999999997</v>
      </c>
      <c r="F515" s="28">
        <v>11</v>
      </c>
      <c r="G515" s="28" t="b">
        <f t="shared" si="41"/>
        <v>1</v>
      </c>
    </row>
    <row r="516" spans="1:7">
      <c r="A516" s="23" t="s">
        <v>34</v>
      </c>
      <c r="B516" s="23">
        <v>2008</v>
      </c>
      <c r="C516" s="23" t="s">
        <v>29</v>
      </c>
      <c r="D516" s="25">
        <v>313.88600000000002</v>
      </c>
      <c r="F516" s="28">
        <v>12</v>
      </c>
      <c r="G516" s="28" t="b">
        <f t="shared" si="41"/>
        <v>1</v>
      </c>
    </row>
    <row r="517" spans="1:7">
      <c r="A517" s="23" t="s">
        <v>34</v>
      </c>
      <c r="B517" s="23">
        <v>2009</v>
      </c>
      <c r="C517" s="23" t="s">
        <v>18</v>
      </c>
      <c r="D517" s="25">
        <v>315.60300000000001</v>
      </c>
      <c r="F517" s="28">
        <v>1</v>
      </c>
      <c r="G517" s="28" t="b">
        <f>VALUE(RIGHT(C517,2))=F517</f>
        <v>1</v>
      </c>
    </row>
    <row r="518" spans="1:7">
      <c r="A518" s="23" t="s">
        <v>34</v>
      </c>
      <c r="B518" s="23">
        <v>2009</v>
      </c>
      <c r="C518" s="23" t="s">
        <v>19</v>
      </c>
      <c r="D518" s="25">
        <v>316.99200000000002</v>
      </c>
      <c r="F518" s="28">
        <v>2</v>
      </c>
      <c r="G518" s="28" t="b">
        <f t="shared" ref="G518:G528" si="42">VALUE(RIGHT(C518,2))=F518</f>
        <v>1</v>
      </c>
    </row>
    <row r="519" spans="1:7">
      <c r="A519" s="23" t="s">
        <v>34</v>
      </c>
      <c r="B519" s="23">
        <v>2009</v>
      </c>
      <c r="C519" s="23" t="s">
        <v>20</v>
      </c>
      <c r="D519" s="25">
        <v>317.45999999999998</v>
      </c>
      <c r="F519" s="28">
        <v>3</v>
      </c>
      <c r="G519" s="28" t="b">
        <f t="shared" si="42"/>
        <v>1</v>
      </c>
    </row>
    <row r="520" spans="1:7">
      <c r="A520" s="23" t="s">
        <v>34</v>
      </c>
      <c r="B520" s="23">
        <v>2009</v>
      </c>
      <c r="C520" s="23" t="s">
        <v>21</v>
      </c>
      <c r="D520" s="25">
        <v>317.661</v>
      </c>
      <c r="F520" s="28">
        <v>4</v>
      </c>
      <c r="G520" s="28" t="b">
        <f t="shared" si="42"/>
        <v>1</v>
      </c>
    </row>
    <row r="521" spans="1:7">
      <c r="A521" s="23" t="s">
        <v>34</v>
      </c>
      <c r="B521" s="23">
        <v>2009</v>
      </c>
      <c r="C521" s="23" t="s">
        <v>22</v>
      </c>
      <c r="D521" s="25">
        <v>319.33300000000003</v>
      </c>
      <c r="F521" s="28">
        <v>5</v>
      </c>
      <c r="G521" s="28" t="b">
        <f t="shared" si="42"/>
        <v>1</v>
      </c>
    </row>
    <row r="522" spans="1:7">
      <c r="A522" s="23" t="s">
        <v>34</v>
      </c>
      <c r="B522" s="23">
        <v>2009</v>
      </c>
      <c r="C522" s="23" t="s">
        <v>23</v>
      </c>
      <c r="D522" s="25">
        <v>319.65199999999999</v>
      </c>
      <c r="F522" s="28">
        <v>6</v>
      </c>
      <c r="G522" s="28" t="b">
        <f t="shared" si="42"/>
        <v>1</v>
      </c>
    </row>
    <row r="523" spans="1:7">
      <c r="A523" s="23" t="s">
        <v>34</v>
      </c>
      <c r="B523" s="23">
        <v>2009</v>
      </c>
      <c r="C523" s="23" t="s">
        <v>24</v>
      </c>
      <c r="D523" s="25">
        <v>320.07600000000002</v>
      </c>
      <c r="F523" s="28">
        <v>7</v>
      </c>
      <c r="G523" s="28" t="b">
        <f t="shared" si="42"/>
        <v>1</v>
      </c>
    </row>
    <row r="524" spans="1:7">
      <c r="A524" s="23" t="s">
        <v>34</v>
      </c>
      <c r="B524" s="23">
        <v>2009</v>
      </c>
      <c r="C524" s="23" t="s">
        <v>25</v>
      </c>
      <c r="D524" s="25">
        <v>320.25200000000001</v>
      </c>
      <c r="F524" s="28">
        <v>8</v>
      </c>
      <c r="G524" s="28" t="b">
        <f t="shared" si="42"/>
        <v>1</v>
      </c>
    </row>
    <row r="525" spans="1:7">
      <c r="A525" s="23" t="s">
        <v>34</v>
      </c>
      <c r="B525" s="23">
        <v>2009</v>
      </c>
      <c r="C525" s="23" t="s">
        <v>26</v>
      </c>
      <c r="D525" s="25">
        <v>320.75599999999997</v>
      </c>
      <c r="F525" s="28">
        <v>9</v>
      </c>
      <c r="G525" s="28" t="b">
        <f t="shared" si="42"/>
        <v>1</v>
      </c>
    </row>
    <row r="526" spans="1:7">
      <c r="A526" s="23" t="s">
        <v>34</v>
      </c>
      <c r="B526" s="23">
        <v>2009</v>
      </c>
      <c r="C526" s="23" t="s">
        <v>27</v>
      </c>
      <c r="D526" s="25">
        <v>321.38099999999997</v>
      </c>
      <c r="F526" s="28">
        <v>10</v>
      </c>
      <c r="G526" s="28" t="b">
        <f t="shared" si="42"/>
        <v>1</v>
      </c>
    </row>
    <row r="527" spans="1:7">
      <c r="A527" s="23" t="s">
        <v>34</v>
      </c>
      <c r="B527" s="23">
        <v>2009</v>
      </c>
      <c r="C527" s="23" t="s">
        <v>28</v>
      </c>
      <c r="D527" s="25">
        <v>321.47300000000001</v>
      </c>
      <c r="F527" s="28">
        <v>11</v>
      </c>
      <c r="G527" s="28" t="b">
        <f t="shared" si="42"/>
        <v>1</v>
      </c>
    </row>
    <row r="528" spans="1:7">
      <c r="A528" s="23" t="s">
        <v>34</v>
      </c>
      <c r="B528" s="23">
        <v>2009</v>
      </c>
      <c r="C528" s="23" t="s">
        <v>29</v>
      </c>
      <c r="D528" s="25">
        <v>321.827</v>
      </c>
      <c r="F528" s="28">
        <v>12</v>
      </c>
      <c r="G528" s="28" t="b">
        <f t="shared" si="42"/>
        <v>1</v>
      </c>
    </row>
    <row r="529" spans="1:7">
      <c r="A529" s="23" t="s">
        <v>34</v>
      </c>
      <c r="B529" s="23">
        <v>2010</v>
      </c>
      <c r="C529" s="23" t="s">
        <v>18</v>
      </c>
      <c r="D529" s="25">
        <v>324.39699999999999</v>
      </c>
      <c r="F529" s="28">
        <v>1</v>
      </c>
      <c r="G529" s="28" t="b">
        <f>VALUE(RIGHT(C529,2))=F529</f>
        <v>1</v>
      </c>
    </row>
    <row r="530" spans="1:7">
      <c r="A530" s="23" t="s">
        <v>34</v>
      </c>
      <c r="B530" s="23">
        <v>2010</v>
      </c>
      <c r="C530" s="23" t="s">
        <v>19</v>
      </c>
      <c r="D530" s="25">
        <v>325.96899999999999</v>
      </c>
      <c r="F530" s="28">
        <v>2</v>
      </c>
      <c r="G530" s="28" t="b">
        <f t="shared" ref="G530:G540" si="43">VALUE(RIGHT(C530,2))=F530</f>
        <v>1</v>
      </c>
    </row>
    <row r="531" spans="1:7">
      <c r="A531" s="23" t="s">
        <v>34</v>
      </c>
      <c r="B531" s="23">
        <v>2010</v>
      </c>
      <c r="C531" s="23" t="s">
        <v>20</v>
      </c>
      <c r="D531" s="25">
        <v>326.20600000000002</v>
      </c>
      <c r="F531" s="28">
        <v>3</v>
      </c>
      <c r="G531" s="28" t="b">
        <f t="shared" si="43"/>
        <v>1</v>
      </c>
    </row>
    <row r="532" spans="1:7">
      <c r="A532" s="23" t="s">
        <v>34</v>
      </c>
      <c r="B532" s="23">
        <v>2010</v>
      </c>
      <c r="C532" s="23" t="s">
        <v>21</v>
      </c>
      <c r="D532" s="25">
        <v>327.01499999999999</v>
      </c>
      <c r="F532" s="28">
        <v>4</v>
      </c>
      <c r="G532" s="28" t="b">
        <f t="shared" si="43"/>
        <v>1</v>
      </c>
    </row>
    <row r="533" spans="1:7">
      <c r="A533" s="23" t="s">
        <v>34</v>
      </c>
      <c r="B533" s="23">
        <v>2010</v>
      </c>
      <c r="C533" s="23" t="s">
        <v>22</v>
      </c>
      <c r="D533" s="25">
        <v>327.12099999999998</v>
      </c>
      <c r="F533" s="28">
        <v>5</v>
      </c>
      <c r="G533" s="28" t="b">
        <f t="shared" si="43"/>
        <v>1</v>
      </c>
    </row>
    <row r="534" spans="1:7">
      <c r="A534" s="23" t="s">
        <v>34</v>
      </c>
      <c r="B534" s="23">
        <v>2010</v>
      </c>
      <c r="C534" s="23" t="s">
        <v>23</v>
      </c>
      <c r="D534" s="25">
        <v>327.93799999999999</v>
      </c>
      <c r="F534" s="28">
        <v>6</v>
      </c>
      <c r="G534" s="28" t="b">
        <f t="shared" si="43"/>
        <v>1</v>
      </c>
    </row>
    <row r="535" spans="1:7">
      <c r="A535" s="23" t="s">
        <v>34</v>
      </c>
      <c r="B535" s="23">
        <v>2010</v>
      </c>
      <c r="C535" s="23" t="s">
        <v>24</v>
      </c>
      <c r="D535" s="25">
        <v>328.899</v>
      </c>
      <c r="F535" s="28">
        <v>7</v>
      </c>
      <c r="G535" s="28" t="b">
        <f t="shared" si="43"/>
        <v>1</v>
      </c>
    </row>
    <row r="536" spans="1:7">
      <c r="A536" s="23" t="s">
        <v>34</v>
      </c>
      <c r="B536" s="23">
        <v>2010</v>
      </c>
      <c r="C536" s="23" t="s">
        <v>25</v>
      </c>
      <c r="D536" s="25">
        <v>329.31799999999998</v>
      </c>
      <c r="F536" s="28">
        <v>8</v>
      </c>
      <c r="G536" s="28" t="b">
        <f t="shared" si="43"/>
        <v>1</v>
      </c>
    </row>
    <row r="537" spans="1:7">
      <c r="A537" s="23" t="s">
        <v>34</v>
      </c>
      <c r="B537" s="23">
        <v>2010</v>
      </c>
      <c r="C537" s="23" t="s">
        <v>26</v>
      </c>
      <c r="D537" s="25">
        <v>330.149</v>
      </c>
      <c r="F537" s="28">
        <v>9</v>
      </c>
      <c r="G537" s="28" t="b">
        <f t="shared" si="43"/>
        <v>1</v>
      </c>
    </row>
    <row r="538" spans="1:7">
      <c r="A538" s="23" t="s">
        <v>34</v>
      </c>
      <c r="B538" s="23">
        <v>2010</v>
      </c>
      <c r="C538" s="23" t="s">
        <v>27</v>
      </c>
      <c r="D538" s="25">
        <v>330.05700000000002</v>
      </c>
      <c r="F538" s="28">
        <v>10</v>
      </c>
      <c r="G538" s="28" t="b">
        <f t="shared" si="43"/>
        <v>1</v>
      </c>
    </row>
    <row r="539" spans="1:7">
      <c r="A539" s="23" t="s">
        <v>34</v>
      </c>
      <c r="B539" s="23">
        <v>2010</v>
      </c>
      <c r="C539" s="23" t="s">
        <v>28</v>
      </c>
      <c r="D539" s="25">
        <v>330.50799999999998</v>
      </c>
      <c r="F539" s="28">
        <v>11</v>
      </c>
      <c r="G539" s="28" t="b">
        <f t="shared" si="43"/>
        <v>1</v>
      </c>
    </row>
    <row r="540" spans="1:7">
      <c r="A540" s="23" t="s">
        <v>34</v>
      </c>
      <c r="B540" s="23">
        <v>2010</v>
      </c>
      <c r="C540" s="23" t="s">
        <v>29</v>
      </c>
      <c r="D540" s="25">
        <v>330.65100000000001</v>
      </c>
      <c r="F540" s="28">
        <v>12</v>
      </c>
      <c r="G540" s="28" t="b">
        <f t="shared" si="43"/>
        <v>1</v>
      </c>
    </row>
    <row r="541" spans="1:7">
      <c r="A541" s="23" t="s">
        <v>34</v>
      </c>
      <c r="B541" s="23">
        <v>2011</v>
      </c>
      <c r="C541" s="23" t="s">
        <v>18</v>
      </c>
      <c r="D541" s="25">
        <v>331.92099999999999</v>
      </c>
      <c r="F541" s="28">
        <v>1</v>
      </c>
      <c r="G541" s="28" t="b">
        <f>VALUE(RIGHT(C541,2))=F541</f>
        <v>1</v>
      </c>
    </row>
    <row r="542" spans="1:7">
      <c r="A542" s="23" t="s">
        <v>34</v>
      </c>
      <c r="B542" s="23">
        <v>2011</v>
      </c>
      <c r="C542" s="23" t="s">
        <v>19</v>
      </c>
      <c r="D542" s="25">
        <v>334.29599999999999</v>
      </c>
      <c r="F542" s="28">
        <v>2</v>
      </c>
      <c r="G542" s="28" t="b">
        <f t="shared" ref="G542:G552" si="44">VALUE(RIGHT(C542,2))=F542</f>
        <v>1</v>
      </c>
    </row>
    <row r="543" spans="1:7">
      <c r="A543" s="23" t="s">
        <v>34</v>
      </c>
      <c r="B543" s="23">
        <v>2011</v>
      </c>
      <c r="C543" s="23" t="s">
        <v>20</v>
      </c>
      <c r="D543" s="25">
        <v>334.67099999999999</v>
      </c>
      <c r="F543" s="28">
        <v>3</v>
      </c>
      <c r="G543" s="28" t="b">
        <f t="shared" si="44"/>
        <v>1</v>
      </c>
    </row>
    <row r="544" spans="1:7">
      <c r="A544" s="23" t="s">
        <v>34</v>
      </c>
      <c r="B544" s="23">
        <v>2011</v>
      </c>
      <c r="C544" s="23" t="s">
        <v>21</v>
      </c>
      <c r="D544" s="25">
        <v>334.97800000000001</v>
      </c>
      <c r="F544" s="28">
        <v>4</v>
      </c>
      <c r="G544" s="28" t="b">
        <f t="shared" si="44"/>
        <v>1</v>
      </c>
    </row>
    <row r="545" spans="1:7">
      <c r="A545" s="23" t="s">
        <v>34</v>
      </c>
      <c r="B545" s="23">
        <v>2011</v>
      </c>
      <c r="C545" s="23" t="s">
        <v>22</v>
      </c>
      <c r="D545" s="25">
        <v>335.13200000000001</v>
      </c>
      <c r="F545" s="28">
        <v>5</v>
      </c>
      <c r="G545" s="28" t="b">
        <f t="shared" si="44"/>
        <v>1</v>
      </c>
    </row>
    <row r="546" spans="1:7">
      <c r="A546" s="23" t="s">
        <v>34</v>
      </c>
      <c r="B546" s="23">
        <v>2011</v>
      </c>
      <c r="C546" s="23" t="s">
        <v>23</v>
      </c>
      <c r="D546" s="25">
        <v>335.49400000000003</v>
      </c>
      <c r="F546" s="28">
        <v>6</v>
      </c>
      <c r="G546" s="28" t="b">
        <f t="shared" si="44"/>
        <v>1</v>
      </c>
    </row>
    <row r="547" spans="1:7">
      <c r="A547" s="23" t="s">
        <v>34</v>
      </c>
      <c r="B547" s="23">
        <v>2011</v>
      </c>
      <c r="C547" s="23" t="s">
        <v>24</v>
      </c>
      <c r="D547" s="25">
        <v>336.15</v>
      </c>
      <c r="F547" s="28">
        <v>7</v>
      </c>
      <c r="G547" s="28" t="b">
        <f t="shared" si="44"/>
        <v>1</v>
      </c>
    </row>
    <row r="548" spans="1:7">
      <c r="A548" s="23" t="s">
        <v>34</v>
      </c>
      <c r="B548" s="23">
        <v>2011</v>
      </c>
      <c r="C548" s="23" t="s">
        <v>25</v>
      </c>
      <c r="D548" s="25">
        <v>336.37799999999999</v>
      </c>
      <c r="F548" s="28">
        <v>8</v>
      </c>
      <c r="G548" s="28" t="b">
        <f t="shared" si="44"/>
        <v>1</v>
      </c>
    </row>
    <row r="549" spans="1:7">
      <c r="A549" s="23" t="s">
        <v>34</v>
      </c>
      <c r="B549" s="23">
        <v>2011</v>
      </c>
      <c r="C549" s="23" t="s">
        <v>26</v>
      </c>
      <c r="D549" s="25">
        <v>336.46100000000001</v>
      </c>
      <c r="F549" s="28">
        <v>9</v>
      </c>
      <c r="G549" s="28" t="b">
        <f t="shared" si="44"/>
        <v>1</v>
      </c>
    </row>
    <row r="550" spans="1:7">
      <c r="A550" s="23" t="s">
        <v>34</v>
      </c>
      <c r="B550" s="23">
        <v>2011</v>
      </c>
      <c r="C550" s="23" t="s">
        <v>27</v>
      </c>
      <c r="D550" s="25">
        <v>337.25700000000001</v>
      </c>
      <c r="F550" s="28">
        <v>10</v>
      </c>
      <c r="G550" s="28" t="b">
        <f t="shared" si="44"/>
        <v>1</v>
      </c>
    </row>
    <row r="551" spans="1:7">
      <c r="A551" s="23" t="s">
        <v>34</v>
      </c>
      <c r="B551" s="23">
        <v>2011</v>
      </c>
      <c r="C551" s="23" t="s">
        <v>28</v>
      </c>
      <c r="D551" s="25">
        <v>337.34699999999998</v>
      </c>
      <c r="F551" s="28">
        <v>11</v>
      </c>
      <c r="G551" s="28" t="b">
        <f t="shared" si="44"/>
        <v>1</v>
      </c>
    </row>
    <row r="552" spans="1:7">
      <c r="A552" s="23" t="s">
        <v>34</v>
      </c>
      <c r="B552" s="23">
        <v>2011</v>
      </c>
      <c r="C552" s="23" t="s">
        <v>29</v>
      </c>
      <c r="D552" s="25">
        <v>337.90699999999998</v>
      </c>
      <c r="F552" s="28">
        <v>12</v>
      </c>
      <c r="G552" s="28" t="b">
        <f t="shared" si="44"/>
        <v>1</v>
      </c>
    </row>
    <row r="553" spans="1:7">
      <c r="A553" s="23" t="s">
        <v>34</v>
      </c>
      <c r="B553" s="23">
        <v>2012</v>
      </c>
      <c r="C553" s="23" t="s">
        <v>18</v>
      </c>
      <c r="D553" s="25">
        <v>338.714</v>
      </c>
      <c r="F553" s="28">
        <v>1</v>
      </c>
      <c r="G553" s="28" t="b">
        <f>VALUE(RIGHT(C553,2))=F553</f>
        <v>1</v>
      </c>
    </row>
    <row r="554" spans="1:7">
      <c r="A554" s="23" t="s">
        <v>34</v>
      </c>
      <c r="B554" s="23">
        <v>2012</v>
      </c>
      <c r="C554" s="23" t="s">
        <v>19</v>
      </c>
      <c r="D554" s="25">
        <v>339.13600000000002</v>
      </c>
      <c r="F554" s="28">
        <v>2</v>
      </c>
      <c r="G554" s="28" t="b">
        <f t="shared" ref="G554:G564" si="45">VALUE(RIGHT(C554,2))=F554</f>
        <v>1</v>
      </c>
    </row>
    <row r="555" spans="1:7">
      <c r="A555" s="23" t="s">
        <v>34</v>
      </c>
      <c r="B555" s="23">
        <v>2012</v>
      </c>
      <c r="C555" s="23" t="s">
        <v>20</v>
      </c>
      <c r="D555" s="25">
        <v>339.38900000000001</v>
      </c>
      <c r="F555" s="28">
        <v>3</v>
      </c>
      <c r="G555" s="28" t="b">
        <f t="shared" si="45"/>
        <v>1</v>
      </c>
    </row>
    <row r="556" spans="1:7">
      <c r="A556" s="23" t="s">
        <v>34</v>
      </c>
      <c r="B556" s="23">
        <v>2012</v>
      </c>
      <c r="C556" s="23" t="s">
        <v>21</v>
      </c>
      <c r="D556" s="25">
        <v>339.83300000000003</v>
      </c>
      <c r="F556" s="28">
        <v>4</v>
      </c>
      <c r="G556" s="28" t="b">
        <f t="shared" si="45"/>
        <v>1</v>
      </c>
    </row>
    <row r="557" spans="1:7">
      <c r="A557" s="23" t="s">
        <v>34</v>
      </c>
      <c r="B557" s="23">
        <v>2012</v>
      </c>
      <c r="C557" s="23" t="s">
        <v>22</v>
      </c>
      <c r="D557" s="25">
        <v>341.02300000000002</v>
      </c>
      <c r="F557" s="28">
        <v>5</v>
      </c>
      <c r="G557" s="28" t="b">
        <f t="shared" si="45"/>
        <v>1</v>
      </c>
    </row>
    <row r="558" spans="1:7">
      <c r="A558" s="23" t="s">
        <v>34</v>
      </c>
      <c r="B558" s="23">
        <v>2012</v>
      </c>
      <c r="C558" s="23" t="s">
        <v>23</v>
      </c>
      <c r="D558" s="25">
        <v>342.22300000000001</v>
      </c>
      <c r="F558" s="28">
        <v>6</v>
      </c>
      <c r="G558" s="28" t="b">
        <f t="shared" si="45"/>
        <v>1</v>
      </c>
    </row>
    <row r="559" spans="1:7">
      <c r="A559" s="23" t="s">
        <v>34</v>
      </c>
      <c r="B559" s="23">
        <v>2012</v>
      </c>
      <c r="C559" s="23" t="s">
        <v>24</v>
      </c>
      <c r="D559" s="25">
        <v>342.80799999999999</v>
      </c>
      <c r="F559" s="28">
        <v>7</v>
      </c>
      <c r="G559" s="28" t="b">
        <f t="shared" si="45"/>
        <v>1</v>
      </c>
    </row>
    <row r="560" spans="1:7">
      <c r="A560" s="23" t="s">
        <v>34</v>
      </c>
      <c r="B560" s="23">
        <v>2012</v>
      </c>
      <c r="C560" s="23" t="s">
        <v>25</v>
      </c>
      <c r="D560" s="25">
        <v>343.67200000000003</v>
      </c>
      <c r="F560" s="28">
        <v>8</v>
      </c>
      <c r="G560" s="28" t="b">
        <f t="shared" si="45"/>
        <v>1</v>
      </c>
    </row>
    <row r="561" spans="1:7">
      <c r="A561" s="23" t="s">
        <v>34</v>
      </c>
      <c r="B561" s="23">
        <v>2012</v>
      </c>
      <c r="C561" s="23" t="s">
        <v>26</v>
      </c>
      <c r="D561" s="25">
        <v>344.28100000000001</v>
      </c>
      <c r="F561" s="28">
        <v>9</v>
      </c>
      <c r="G561" s="28" t="b">
        <f t="shared" si="45"/>
        <v>1</v>
      </c>
    </row>
    <row r="562" spans="1:7">
      <c r="A562" s="23" t="s">
        <v>34</v>
      </c>
      <c r="B562" s="23">
        <v>2012</v>
      </c>
      <c r="C562" s="23" t="s">
        <v>27</v>
      </c>
      <c r="D562" s="25">
        <v>344.28199999999998</v>
      </c>
      <c r="F562" s="28">
        <v>10</v>
      </c>
      <c r="G562" s="28" t="b">
        <f t="shared" si="45"/>
        <v>1</v>
      </c>
    </row>
    <row r="563" spans="1:7">
      <c r="A563" s="23" t="s">
        <v>34</v>
      </c>
      <c r="B563" s="23">
        <v>2012</v>
      </c>
      <c r="C563" s="23" t="s">
        <v>28</v>
      </c>
      <c r="D563" s="25">
        <v>344.15800000000002</v>
      </c>
      <c r="F563" s="28">
        <v>11</v>
      </c>
      <c r="G563" s="28" t="b">
        <f t="shared" si="45"/>
        <v>1</v>
      </c>
    </row>
    <row r="564" spans="1:7">
      <c r="A564" s="23" t="s">
        <v>34</v>
      </c>
      <c r="B564" s="23">
        <v>2012</v>
      </c>
      <c r="C564" s="23" t="s">
        <v>29</v>
      </c>
      <c r="D564" s="25">
        <v>344.40899999999999</v>
      </c>
      <c r="F564" s="28">
        <v>12</v>
      </c>
      <c r="G564" s="28" t="b">
        <f t="shared" si="45"/>
        <v>1</v>
      </c>
    </row>
    <row r="565" spans="1:7">
      <c r="A565" s="23" t="s">
        <v>34</v>
      </c>
      <c r="B565" s="23">
        <v>2013</v>
      </c>
      <c r="C565" s="23" t="s">
        <v>18</v>
      </c>
      <c r="D565" s="25">
        <v>345.96899999999999</v>
      </c>
      <c r="F565" s="28">
        <v>1</v>
      </c>
      <c r="G565" s="28" t="b">
        <f>VALUE(RIGHT(C565,2))=F565</f>
        <v>1</v>
      </c>
    </row>
    <row r="566" spans="1:7">
      <c r="A566" s="23" t="s">
        <v>34</v>
      </c>
      <c r="B566" s="23">
        <v>2013</v>
      </c>
      <c r="C566" s="23" t="s">
        <v>19</v>
      </c>
      <c r="D566" s="25">
        <v>347.303</v>
      </c>
      <c r="F566" s="28">
        <v>2</v>
      </c>
      <c r="G566" s="28" t="b">
        <f t="shared" ref="G566:G576" si="46">VALUE(RIGHT(C566,2))=F566</f>
        <v>1</v>
      </c>
    </row>
    <row r="567" spans="1:7">
      <c r="A567" s="23" t="s">
        <v>34</v>
      </c>
      <c r="B567" s="23">
        <v>2013</v>
      </c>
      <c r="C567" s="23" t="s">
        <v>20</v>
      </c>
      <c r="D567" s="25">
        <v>348.07100000000003</v>
      </c>
      <c r="F567" s="28">
        <v>3</v>
      </c>
      <c r="G567" s="28" t="b">
        <f t="shared" si="46"/>
        <v>1</v>
      </c>
    </row>
    <row r="568" spans="1:7">
      <c r="A568" s="23" t="s">
        <v>34</v>
      </c>
      <c r="B568" s="23">
        <v>2013</v>
      </c>
      <c r="C568" s="23" t="s">
        <v>21</v>
      </c>
      <c r="D568" s="25">
        <v>348.863</v>
      </c>
      <c r="F568" s="28">
        <v>4</v>
      </c>
      <c r="G568" s="28" t="b">
        <f t="shared" si="46"/>
        <v>1</v>
      </c>
    </row>
    <row r="569" spans="1:7">
      <c r="A569" s="23" t="s">
        <v>34</v>
      </c>
      <c r="B569" s="23">
        <v>2013</v>
      </c>
      <c r="C569" s="23" t="s">
        <v>22</v>
      </c>
      <c r="D569" s="25">
        <v>348.78</v>
      </c>
      <c r="F569" s="28">
        <v>5</v>
      </c>
      <c r="G569" s="28" t="b">
        <f t="shared" si="46"/>
        <v>1</v>
      </c>
    </row>
    <row r="570" spans="1:7">
      <c r="A570" s="23" t="s">
        <v>34</v>
      </c>
      <c r="B570" s="23">
        <v>2013</v>
      </c>
      <c r="C570" s="23" t="s">
        <v>23</v>
      </c>
      <c r="D570" s="25">
        <v>349.98700000000002</v>
      </c>
      <c r="F570" s="28">
        <v>6</v>
      </c>
      <c r="G570" s="28" t="b">
        <f t="shared" si="46"/>
        <v>1</v>
      </c>
    </row>
    <row r="571" spans="1:7">
      <c r="A571" s="23" t="s">
        <v>34</v>
      </c>
      <c r="B571" s="23">
        <v>2013</v>
      </c>
      <c r="C571" s="23" t="s">
        <v>24</v>
      </c>
      <c r="D571" s="25">
        <v>350.23200000000003</v>
      </c>
      <c r="F571" s="28">
        <v>7</v>
      </c>
      <c r="G571" s="28" t="b">
        <f t="shared" si="46"/>
        <v>1</v>
      </c>
    </row>
    <row r="572" spans="1:7">
      <c r="A572" s="23" t="s">
        <v>34</v>
      </c>
      <c r="B572" s="23">
        <v>2013</v>
      </c>
      <c r="C572" s="23" t="s">
        <v>25</v>
      </c>
      <c r="D572" s="25">
        <v>350.19299999999998</v>
      </c>
      <c r="F572" s="28">
        <v>8</v>
      </c>
      <c r="G572" s="28" t="b">
        <f t="shared" si="46"/>
        <v>1</v>
      </c>
    </row>
    <row r="573" spans="1:7">
      <c r="A573" s="23" t="s">
        <v>34</v>
      </c>
      <c r="B573" s="23">
        <v>2013</v>
      </c>
      <c r="C573" s="23" t="s">
        <v>26</v>
      </c>
      <c r="D573" s="25">
        <v>350.75799999999998</v>
      </c>
      <c r="F573" s="28">
        <v>9</v>
      </c>
      <c r="G573" s="28" t="b">
        <f t="shared" si="46"/>
        <v>1</v>
      </c>
    </row>
    <row r="574" spans="1:7">
      <c r="A574" s="23" t="s">
        <v>34</v>
      </c>
      <c r="B574" s="23">
        <v>2013</v>
      </c>
      <c r="C574" s="23" t="s">
        <v>27</v>
      </c>
      <c r="D574" s="25">
        <v>350.90300000000002</v>
      </c>
      <c r="F574" s="28">
        <v>10</v>
      </c>
      <c r="G574" s="28" t="b">
        <f t="shared" si="46"/>
        <v>1</v>
      </c>
    </row>
    <row r="575" spans="1:7">
      <c r="A575" s="23" t="s">
        <v>34</v>
      </c>
      <c r="B575" s="23">
        <v>2013</v>
      </c>
      <c r="C575" s="23" t="s">
        <v>28</v>
      </c>
      <c r="D575" s="25">
        <v>350.96699999999998</v>
      </c>
      <c r="F575" s="28">
        <v>11</v>
      </c>
      <c r="G575" s="28" t="b">
        <f t="shared" si="46"/>
        <v>1</v>
      </c>
    </row>
    <row r="576" spans="1:7">
      <c r="A576" s="23" t="s">
        <v>34</v>
      </c>
      <c r="B576" s="23">
        <v>2013</v>
      </c>
      <c r="C576" s="23" t="s">
        <v>29</v>
      </c>
      <c r="D576" s="25">
        <v>351.59399999999999</v>
      </c>
      <c r="F576" s="28">
        <v>12</v>
      </c>
      <c r="G576" s="28" t="b">
        <f t="shared" si="46"/>
        <v>1</v>
      </c>
    </row>
    <row r="577" spans="1:7">
      <c r="A577" s="23" t="s">
        <v>34</v>
      </c>
      <c r="B577" s="23">
        <v>2014</v>
      </c>
      <c r="C577" s="23" t="s">
        <v>18</v>
      </c>
      <c r="D577" s="25">
        <v>352.38400000000001</v>
      </c>
      <c r="F577" s="28">
        <v>1</v>
      </c>
      <c r="G577" s="28" t="b">
        <f>VALUE(RIGHT(C577,2))=F577</f>
        <v>1</v>
      </c>
    </row>
    <row r="578" spans="1:7">
      <c r="A578" s="23" t="s">
        <v>34</v>
      </c>
      <c r="B578" s="23">
        <v>2014</v>
      </c>
      <c r="C578" s="23" t="s">
        <v>19</v>
      </c>
      <c r="D578" s="25">
        <v>353.12599999999998</v>
      </c>
      <c r="F578" s="28">
        <v>2</v>
      </c>
      <c r="G578" s="28" t="b">
        <f t="shared" ref="G578:G588" si="47">VALUE(RIGHT(C578,2))=F578</f>
        <v>1</v>
      </c>
    </row>
    <row r="579" spans="1:7">
      <c r="A579" s="23" t="s">
        <v>34</v>
      </c>
      <c r="B579" s="23">
        <v>2014</v>
      </c>
      <c r="C579" s="23" t="s">
        <v>20</v>
      </c>
      <c r="D579" s="25">
        <v>353.61599999999999</v>
      </c>
      <c r="F579" s="28">
        <v>3</v>
      </c>
      <c r="G579" s="28" t="b">
        <f t="shared" si="47"/>
        <v>1</v>
      </c>
    </row>
    <row r="580" spans="1:7">
      <c r="A580" s="23" t="s">
        <v>34</v>
      </c>
      <c r="B580" s="23">
        <v>2014</v>
      </c>
      <c r="C580" s="23" t="s">
        <v>21</v>
      </c>
      <c r="D580" s="25">
        <v>354.19099999999997</v>
      </c>
      <c r="F580" s="28">
        <v>4</v>
      </c>
      <c r="G580" s="28" t="b">
        <f t="shared" si="47"/>
        <v>1</v>
      </c>
    </row>
    <row r="581" spans="1:7">
      <c r="A581" s="23" t="s">
        <v>34</v>
      </c>
      <c r="B581" s="23">
        <v>2014</v>
      </c>
      <c r="C581" s="23" t="s">
        <v>22</v>
      </c>
      <c r="D581" s="25">
        <v>355.40800000000002</v>
      </c>
      <c r="F581" s="28">
        <v>5</v>
      </c>
      <c r="G581" s="28" t="b">
        <f t="shared" si="47"/>
        <v>1</v>
      </c>
    </row>
    <row r="582" spans="1:7">
      <c r="A582" s="23" t="s">
        <v>34</v>
      </c>
      <c r="B582" s="23">
        <v>2014</v>
      </c>
      <c r="C582" s="23" t="s">
        <v>23</v>
      </c>
      <c r="D582" s="25">
        <v>355.42099999999999</v>
      </c>
      <c r="F582" s="28">
        <v>6</v>
      </c>
      <c r="G582" s="28" t="b">
        <f t="shared" si="47"/>
        <v>1</v>
      </c>
    </row>
    <row r="583" spans="1:7">
      <c r="A583" s="23" t="s">
        <v>34</v>
      </c>
      <c r="B583" s="23">
        <v>2014</v>
      </c>
      <c r="C583" s="23" t="s">
        <v>24</v>
      </c>
      <c r="D583" s="25">
        <v>355.16500000000002</v>
      </c>
      <c r="F583" s="28">
        <v>7</v>
      </c>
      <c r="G583" s="28" t="b">
        <f t="shared" si="47"/>
        <v>1</v>
      </c>
    </row>
    <row r="584" spans="1:7">
      <c r="A584" s="23" t="s">
        <v>34</v>
      </c>
      <c r="B584" s="23">
        <v>2014</v>
      </c>
      <c r="C584" s="23" t="s">
        <v>25</v>
      </c>
      <c r="D584" s="25">
        <v>355.803</v>
      </c>
      <c r="F584" s="28">
        <v>8</v>
      </c>
      <c r="G584" s="28" t="b">
        <f t="shared" si="47"/>
        <v>1</v>
      </c>
    </row>
    <row r="585" spans="1:7">
      <c r="A585" s="23" t="s">
        <v>34</v>
      </c>
      <c r="B585" s="23">
        <v>2014</v>
      </c>
      <c r="C585" s="23" t="s">
        <v>26</v>
      </c>
      <c r="D585" s="25">
        <v>355.815</v>
      </c>
      <c r="F585" s="28">
        <v>9</v>
      </c>
      <c r="G585" s="28" t="b">
        <f t="shared" si="47"/>
        <v>1</v>
      </c>
    </row>
    <row r="586" spans="1:7">
      <c r="A586" s="23" t="s">
        <v>34</v>
      </c>
      <c r="B586" s="23">
        <v>2014</v>
      </c>
      <c r="C586" s="23" t="s">
        <v>27</v>
      </c>
      <c r="D586" s="25">
        <v>356.03399999999999</v>
      </c>
      <c r="F586" s="28">
        <v>10</v>
      </c>
      <c r="G586" s="28" t="b">
        <f t="shared" si="47"/>
        <v>1</v>
      </c>
    </row>
    <row r="587" spans="1:7">
      <c r="A587" s="23" t="s">
        <v>34</v>
      </c>
      <c r="B587" s="23">
        <v>2014</v>
      </c>
      <c r="C587" s="23" t="s">
        <v>28</v>
      </c>
      <c r="D587" s="25">
        <v>357.24099999999999</v>
      </c>
      <c r="F587" s="28">
        <v>11</v>
      </c>
      <c r="G587" s="28" t="b">
        <f t="shared" si="47"/>
        <v>1</v>
      </c>
    </row>
    <row r="588" spans="1:7">
      <c r="A588" s="23" t="s">
        <v>34</v>
      </c>
      <c r="B588" s="23">
        <v>2014</v>
      </c>
      <c r="C588" s="23" t="s">
        <v>29</v>
      </c>
      <c r="D588" s="25">
        <v>357.63099999999997</v>
      </c>
      <c r="F588" s="28">
        <v>12</v>
      </c>
      <c r="G588" s="28" t="b">
        <f t="shared" si="47"/>
        <v>1</v>
      </c>
    </row>
    <row r="589" spans="1:7">
      <c r="A589" s="23" t="s">
        <v>34</v>
      </c>
      <c r="B589" s="23">
        <v>2015</v>
      </c>
      <c r="C589" s="23" t="s">
        <v>18</v>
      </c>
      <c r="D589" s="25">
        <v>358.39699999999999</v>
      </c>
      <c r="F589" s="28">
        <v>1</v>
      </c>
      <c r="G589" s="28" t="b">
        <f>VALUE(RIGHT(C589,2))=F589</f>
        <v>1</v>
      </c>
    </row>
    <row r="590" spans="1:7">
      <c r="A590" s="23" t="s">
        <v>34</v>
      </c>
      <c r="B590" s="23">
        <v>2015</v>
      </c>
      <c r="C590" s="23" t="s">
        <v>19</v>
      </c>
      <c r="D590" s="25">
        <v>358.32799999999997</v>
      </c>
      <c r="F590" s="28">
        <v>2</v>
      </c>
      <c r="G590" s="28" t="b">
        <f t="shared" ref="G590:G600" si="48">VALUE(RIGHT(C590,2))=F590</f>
        <v>1</v>
      </c>
    </row>
    <row r="591" spans="1:7">
      <c r="A591" s="23" t="s">
        <v>34</v>
      </c>
      <c r="B591" s="23">
        <v>2015</v>
      </c>
      <c r="C591" s="23" t="s">
        <v>20</v>
      </c>
      <c r="D591" s="25">
        <v>359.48899999999998</v>
      </c>
      <c r="F591" s="28">
        <v>3</v>
      </c>
      <c r="G591" s="28" t="b">
        <f t="shared" si="48"/>
        <v>1</v>
      </c>
    </row>
    <row r="592" spans="1:7">
      <c r="A592" s="23" t="s">
        <v>34</v>
      </c>
      <c r="B592" s="23">
        <v>2015</v>
      </c>
      <c r="C592" s="23" t="s">
        <v>21</v>
      </c>
      <c r="D592" s="25">
        <v>360.67599999999999</v>
      </c>
      <c r="F592" s="28">
        <v>4</v>
      </c>
      <c r="G592" s="28" t="b">
        <f t="shared" si="48"/>
        <v>1</v>
      </c>
    </row>
    <row r="593" spans="1:7">
      <c r="A593" s="23" t="s">
        <v>34</v>
      </c>
      <c r="B593" s="23">
        <v>2015</v>
      </c>
      <c r="C593" s="23" t="s">
        <v>22</v>
      </c>
      <c r="D593" s="25">
        <v>361.01</v>
      </c>
      <c r="F593" s="28">
        <v>5</v>
      </c>
      <c r="G593" s="28" t="b">
        <f t="shared" si="48"/>
        <v>1</v>
      </c>
    </row>
    <row r="594" spans="1:7">
      <c r="A594" s="23" t="s">
        <v>34</v>
      </c>
      <c r="B594" s="23">
        <v>2015</v>
      </c>
      <c r="C594" s="23" t="s">
        <v>23</v>
      </c>
      <c r="D594" s="25">
        <v>361.923</v>
      </c>
      <c r="F594" s="28">
        <v>6</v>
      </c>
      <c r="G594" s="28" t="b">
        <f t="shared" si="48"/>
        <v>1</v>
      </c>
    </row>
    <row r="595" spans="1:7">
      <c r="A595" s="23" t="s">
        <v>34</v>
      </c>
      <c r="B595" s="23">
        <v>2015</v>
      </c>
      <c r="C595" s="23" t="s">
        <v>24</v>
      </c>
      <c r="D595" s="25">
        <v>362.50400000000002</v>
      </c>
      <c r="F595" s="28">
        <v>7</v>
      </c>
      <c r="G595" s="28" t="b">
        <f t="shared" si="48"/>
        <v>1</v>
      </c>
    </row>
    <row r="596" spans="1:7">
      <c r="A596" s="23" t="s">
        <v>34</v>
      </c>
      <c r="B596" s="23">
        <v>2015</v>
      </c>
      <c r="C596" s="23" t="s">
        <v>25</v>
      </c>
      <c r="D596" s="25">
        <v>361.98700000000002</v>
      </c>
      <c r="F596" s="28">
        <v>8</v>
      </c>
      <c r="G596" s="28" t="b">
        <f t="shared" si="48"/>
        <v>1</v>
      </c>
    </row>
    <row r="597" spans="1:7">
      <c r="A597" s="23" t="s">
        <v>34</v>
      </c>
      <c r="B597" s="23">
        <v>2015</v>
      </c>
      <c r="C597" s="23" t="s">
        <v>26</v>
      </c>
      <c r="D597" s="25">
        <v>362.572</v>
      </c>
      <c r="F597" s="28">
        <v>9</v>
      </c>
      <c r="G597" s="28" t="b">
        <f t="shared" si="48"/>
        <v>1</v>
      </c>
    </row>
    <row r="598" spans="1:7">
      <c r="A598" s="23" t="s">
        <v>34</v>
      </c>
      <c r="B598" s="23">
        <v>2015</v>
      </c>
      <c r="C598" s="23" t="s">
        <v>27</v>
      </c>
      <c r="D598" s="25">
        <v>362.33499999999998</v>
      </c>
      <c r="F598" s="28">
        <v>10</v>
      </c>
      <c r="G598" s="28" t="b">
        <f t="shared" si="48"/>
        <v>1</v>
      </c>
    </row>
    <row r="599" spans="1:7">
      <c r="A599" s="23" t="s">
        <v>34</v>
      </c>
      <c r="B599" s="23">
        <v>2015</v>
      </c>
      <c r="C599" s="23" t="s">
        <v>28</v>
      </c>
      <c r="D599" s="25">
        <v>364.45600000000002</v>
      </c>
      <c r="F599" s="28">
        <v>11</v>
      </c>
      <c r="G599" s="28" t="b">
        <f t="shared" si="48"/>
        <v>1</v>
      </c>
    </row>
    <row r="600" spans="1:7">
      <c r="A600" s="23" t="s">
        <v>34</v>
      </c>
      <c r="B600" s="23">
        <v>2015</v>
      </c>
      <c r="C600" s="23" t="s">
        <v>29</v>
      </c>
      <c r="D600" s="25">
        <v>364.48500000000001</v>
      </c>
      <c r="F600" s="28">
        <v>12</v>
      </c>
      <c r="G600" s="28" t="b">
        <f t="shared" si="48"/>
        <v>1</v>
      </c>
    </row>
    <row r="601" spans="1:7">
      <c r="A601" s="23" t="s">
        <v>34</v>
      </c>
      <c r="B601" s="23">
        <v>2016</v>
      </c>
      <c r="C601" s="23" t="s">
        <v>18</v>
      </c>
      <c r="D601" s="25">
        <v>365.84199999999998</v>
      </c>
      <c r="F601" s="28">
        <v>1</v>
      </c>
      <c r="G601" s="28" t="b">
        <f>VALUE(RIGHT(C601,2))=F601</f>
        <v>1</v>
      </c>
    </row>
    <row r="602" spans="1:7">
      <c r="A602" s="23" t="s">
        <v>34</v>
      </c>
      <c r="B602" s="23">
        <v>2016</v>
      </c>
      <c r="C602" s="23" t="s">
        <v>19</v>
      </c>
      <c r="D602" s="25">
        <v>367.44099999999997</v>
      </c>
      <c r="F602" s="28">
        <v>2</v>
      </c>
      <c r="G602" s="28" t="b">
        <f t="shared" ref="G602:G612" si="49">VALUE(RIGHT(C602,2))=F602</f>
        <v>1</v>
      </c>
    </row>
    <row r="603" spans="1:7">
      <c r="A603" s="23" t="s">
        <v>34</v>
      </c>
      <c r="B603" s="23">
        <v>2016</v>
      </c>
      <c r="C603" s="23" t="s">
        <v>20</v>
      </c>
      <c r="D603" s="25">
        <v>367.64699999999999</v>
      </c>
      <c r="F603" s="28">
        <v>3</v>
      </c>
      <c r="G603" s="28" t="b">
        <f t="shared" si="49"/>
        <v>1</v>
      </c>
    </row>
    <row r="604" spans="1:7">
      <c r="A604" s="23" t="s">
        <v>34</v>
      </c>
      <c r="B604" s="23">
        <v>2016</v>
      </c>
      <c r="C604" s="23" t="s">
        <v>21</v>
      </c>
      <c r="D604" s="25">
        <v>368.839</v>
      </c>
      <c r="F604" s="28">
        <v>4</v>
      </c>
      <c r="G604" s="28" t="b">
        <f t="shared" si="49"/>
        <v>1</v>
      </c>
    </row>
    <row r="605" spans="1:7">
      <c r="A605" s="23" t="s">
        <v>34</v>
      </c>
      <c r="B605" s="23">
        <v>2016</v>
      </c>
      <c r="C605" s="23" t="s">
        <v>22</v>
      </c>
      <c r="D605" s="25">
        <v>371.14499999999998</v>
      </c>
      <c r="F605" s="28">
        <v>5</v>
      </c>
      <c r="G605" s="28" t="b">
        <f t="shared" si="49"/>
        <v>1</v>
      </c>
    </row>
    <row r="606" spans="1:7">
      <c r="A606" s="23" t="s">
        <v>34</v>
      </c>
      <c r="B606" s="23">
        <v>2016</v>
      </c>
      <c r="C606" s="23" t="s">
        <v>23</v>
      </c>
      <c r="D606" s="25">
        <v>371.33499999999998</v>
      </c>
      <c r="F606" s="28">
        <v>6</v>
      </c>
      <c r="G606" s="28" t="b">
        <f t="shared" si="49"/>
        <v>1</v>
      </c>
    </row>
    <row r="607" spans="1:7">
      <c r="A607" s="23" t="s">
        <v>34</v>
      </c>
      <c r="B607" s="23">
        <v>2016</v>
      </c>
      <c r="C607" s="23" t="s">
        <v>24</v>
      </c>
      <c r="D607" s="25">
        <v>372.85399999999998</v>
      </c>
      <c r="F607" s="28">
        <v>7</v>
      </c>
      <c r="G607" s="28" t="b">
        <f t="shared" si="49"/>
        <v>1</v>
      </c>
    </row>
    <row r="608" spans="1:7">
      <c r="A608" s="23" t="s">
        <v>34</v>
      </c>
      <c r="B608" s="23">
        <v>2016</v>
      </c>
      <c r="C608" s="23" t="s">
        <v>25</v>
      </c>
      <c r="D608" s="25">
        <v>374.09699999999998</v>
      </c>
      <c r="F608" s="28">
        <v>8</v>
      </c>
      <c r="G608" s="28" t="b">
        <f t="shared" si="49"/>
        <v>1</v>
      </c>
    </row>
    <row r="609" spans="1:7">
      <c r="A609" s="23" t="s">
        <v>34</v>
      </c>
      <c r="B609" s="23">
        <v>2016</v>
      </c>
      <c r="C609" s="23" t="s">
        <v>26</v>
      </c>
      <c r="D609" s="25">
        <v>374.22800000000001</v>
      </c>
      <c r="F609" s="28">
        <v>9</v>
      </c>
      <c r="G609" s="28" t="b">
        <f t="shared" si="49"/>
        <v>1</v>
      </c>
    </row>
    <row r="610" spans="1:7">
      <c r="A610" s="23" t="s">
        <v>34</v>
      </c>
      <c r="B610" s="23">
        <v>2016</v>
      </c>
      <c r="C610" s="23" t="s">
        <v>27</v>
      </c>
      <c r="D610" s="25">
        <v>373.80200000000002</v>
      </c>
      <c r="F610" s="28">
        <v>10</v>
      </c>
      <c r="G610" s="28" t="b">
        <f t="shared" si="49"/>
        <v>1</v>
      </c>
    </row>
    <row r="611" spans="1:7">
      <c r="A611" s="23" t="s">
        <v>34</v>
      </c>
      <c r="B611" s="23">
        <v>2016</v>
      </c>
      <c r="C611" s="23" t="s">
        <v>28</v>
      </c>
      <c r="D611" s="25">
        <v>375.50900000000001</v>
      </c>
      <c r="F611" s="28">
        <v>11</v>
      </c>
      <c r="G611" s="28" t="b">
        <f t="shared" si="49"/>
        <v>1</v>
      </c>
    </row>
    <row r="612" spans="1:7">
      <c r="A612" s="23" t="s">
        <v>34</v>
      </c>
      <c r="B612" s="23">
        <v>2016</v>
      </c>
      <c r="C612" s="23" t="s">
        <v>29</v>
      </c>
      <c r="D612" s="25">
        <v>375.81299999999999</v>
      </c>
      <c r="F612" s="28">
        <v>12</v>
      </c>
      <c r="G612" s="28" t="b">
        <f t="shared" si="49"/>
        <v>1</v>
      </c>
    </row>
    <row r="613" spans="1:7">
      <c r="A613" s="23" t="s">
        <v>34</v>
      </c>
      <c r="B613" s="23">
        <v>2017</v>
      </c>
      <c r="C613" s="23" t="s">
        <v>18</v>
      </c>
      <c r="D613" s="25">
        <v>376.58600000000001</v>
      </c>
      <c r="F613" s="28">
        <v>1</v>
      </c>
      <c r="G613" s="28" t="b">
        <f>VALUE(RIGHT(C613,2))=F613</f>
        <v>1</v>
      </c>
    </row>
    <row r="614" spans="1:7">
      <c r="A614" s="23" t="s">
        <v>34</v>
      </c>
      <c r="B614" s="23">
        <v>2017</v>
      </c>
      <c r="C614" s="23" t="s">
        <v>19</v>
      </c>
      <c r="D614" s="25">
        <v>377.29</v>
      </c>
      <c r="F614" s="28">
        <v>2</v>
      </c>
      <c r="G614" s="28" t="b">
        <f t="shared" ref="G614:G624" si="50">VALUE(RIGHT(C614,2))=F614</f>
        <v>1</v>
      </c>
    </row>
    <row r="615" spans="1:7">
      <c r="A615" s="23" t="s">
        <v>34</v>
      </c>
      <c r="B615" s="23">
        <v>2017</v>
      </c>
      <c r="C615" s="23" t="s">
        <v>20</v>
      </c>
      <c r="D615" s="25">
        <v>376.827</v>
      </c>
      <c r="F615" s="28">
        <v>3</v>
      </c>
      <c r="G615" s="28" t="b">
        <f t="shared" si="50"/>
        <v>1</v>
      </c>
    </row>
    <row r="616" spans="1:7">
      <c r="A616" s="23" t="s">
        <v>34</v>
      </c>
      <c r="B616" s="23">
        <v>2017</v>
      </c>
      <c r="C616" s="23" t="s">
        <v>21</v>
      </c>
      <c r="D616" s="25">
        <v>374.67200000000003</v>
      </c>
      <c r="F616" s="28">
        <v>4</v>
      </c>
      <c r="G616" s="28" t="b">
        <f t="shared" si="50"/>
        <v>1</v>
      </c>
    </row>
    <row r="617" spans="1:7">
      <c r="A617" s="23" t="s">
        <v>34</v>
      </c>
      <c r="B617" s="23">
        <v>2017</v>
      </c>
      <c r="C617" s="23" t="s">
        <v>22</v>
      </c>
      <c r="D617" s="25">
        <v>374.84899999999999</v>
      </c>
      <c r="F617" s="28">
        <v>5</v>
      </c>
      <c r="G617" s="28" t="b">
        <f t="shared" si="50"/>
        <v>1</v>
      </c>
    </row>
    <row r="618" spans="1:7">
      <c r="A618" s="23" t="s">
        <v>34</v>
      </c>
      <c r="B618" s="23">
        <v>2017</v>
      </c>
      <c r="C618" s="23" t="s">
        <v>23</v>
      </c>
      <c r="D618" s="25">
        <v>373.49799999999999</v>
      </c>
      <c r="F618" s="28">
        <v>6</v>
      </c>
      <c r="G618" s="28" t="b">
        <f t="shared" si="50"/>
        <v>1</v>
      </c>
    </row>
    <row r="619" spans="1:7">
      <c r="A619" s="23" t="s">
        <v>34</v>
      </c>
      <c r="B619" s="23">
        <v>2017</v>
      </c>
      <c r="C619" s="23" t="s">
        <v>24</v>
      </c>
      <c r="D619" s="25">
        <v>373.62099999999998</v>
      </c>
      <c r="F619" s="28">
        <v>7</v>
      </c>
      <c r="G619" s="28" t="b">
        <f t="shared" si="50"/>
        <v>1</v>
      </c>
    </row>
    <row r="620" spans="1:7">
      <c r="A620" s="23" t="s">
        <v>34</v>
      </c>
      <c r="B620" s="23">
        <v>2017</v>
      </c>
      <c r="C620" s="23" t="s">
        <v>25</v>
      </c>
      <c r="D620" s="25">
        <v>374.74400000000003</v>
      </c>
      <c r="F620" s="28">
        <v>8</v>
      </c>
      <c r="G620" s="28" t="b">
        <f t="shared" si="50"/>
        <v>1</v>
      </c>
    </row>
    <row r="621" spans="1:7">
      <c r="A621" s="23" t="s">
        <v>34</v>
      </c>
      <c r="B621" s="23">
        <v>2017</v>
      </c>
      <c r="C621" s="23" t="s">
        <v>26</v>
      </c>
      <c r="D621" s="25">
        <v>375.10199999999998</v>
      </c>
      <c r="F621" s="28">
        <v>9</v>
      </c>
      <c r="G621" s="28" t="b">
        <f t="shared" si="50"/>
        <v>1</v>
      </c>
    </row>
    <row r="622" spans="1:7">
      <c r="A622" s="23" t="s">
        <v>34</v>
      </c>
      <c r="B622" s="23">
        <v>2017</v>
      </c>
      <c r="C622" s="23" t="s">
        <v>27</v>
      </c>
      <c r="D622" s="25">
        <v>375.21800000000002</v>
      </c>
      <c r="F622" s="28">
        <v>10</v>
      </c>
      <c r="G622" s="28" t="b">
        <f t="shared" si="50"/>
        <v>1</v>
      </c>
    </row>
    <row r="623" spans="1:7">
      <c r="A623" s="23" t="s">
        <v>34</v>
      </c>
      <c r="B623" s="23">
        <v>2017</v>
      </c>
      <c r="C623" s="23" t="s">
        <v>28</v>
      </c>
      <c r="D623" s="25">
        <v>374.51900000000001</v>
      </c>
      <c r="F623" s="28">
        <v>11</v>
      </c>
      <c r="G623" s="28" t="b">
        <f t="shared" si="50"/>
        <v>1</v>
      </c>
    </row>
    <row r="624" spans="1:7">
      <c r="A624" s="23" t="s">
        <v>34</v>
      </c>
      <c r="B624" s="23">
        <v>2017</v>
      </c>
      <c r="C624" s="23" t="s">
        <v>29</v>
      </c>
      <c r="D624" s="25">
        <v>374.733</v>
      </c>
      <c r="F624" s="28">
        <v>12</v>
      </c>
      <c r="G624" s="28" t="b">
        <f t="shared" si="50"/>
        <v>1</v>
      </c>
    </row>
    <row r="625" spans="1:7">
      <c r="A625" s="23" t="s">
        <v>34</v>
      </c>
      <c r="B625" s="23">
        <v>2018</v>
      </c>
      <c r="C625" s="23" t="s">
        <v>18</v>
      </c>
      <c r="D625" s="25">
        <v>375.65600000000001</v>
      </c>
      <c r="F625" s="28">
        <v>1</v>
      </c>
      <c r="G625" s="28" t="b">
        <f>VALUE(RIGHT(C625,2))=F625</f>
        <v>1</v>
      </c>
    </row>
    <row r="626" spans="1:7">
      <c r="A626" s="23" t="s">
        <v>34</v>
      </c>
      <c r="B626" s="23">
        <v>2018</v>
      </c>
      <c r="C626" s="23" t="s">
        <v>19</v>
      </c>
      <c r="D626" s="25">
        <v>377.58499999999998</v>
      </c>
      <c r="F626" s="28">
        <v>2</v>
      </c>
      <c r="G626" s="28" t="b">
        <f t="shared" ref="G626:G636" si="51">VALUE(RIGHT(C626,2))=F626</f>
        <v>1</v>
      </c>
    </row>
    <row r="627" spans="1:7">
      <c r="A627" s="23" t="s">
        <v>34</v>
      </c>
      <c r="B627" s="23">
        <v>2018</v>
      </c>
      <c r="C627" s="23" t="s">
        <v>20</v>
      </c>
      <c r="D627" s="25">
        <v>379.05599999999998</v>
      </c>
      <c r="F627" s="28">
        <v>3</v>
      </c>
      <c r="G627" s="28" t="b">
        <f t="shared" si="51"/>
        <v>1</v>
      </c>
    </row>
    <row r="628" spans="1:7">
      <c r="A628" s="23" t="s">
        <v>34</v>
      </c>
      <c r="B628" s="23">
        <v>2018</v>
      </c>
      <c r="C628" s="23" t="s">
        <v>21</v>
      </c>
      <c r="D628" s="25">
        <v>379.55500000000001</v>
      </c>
      <c r="F628" s="28">
        <v>4</v>
      </c>
      <c r="G628" s="28" t="b">
        <f t="shared" si="51"/>
        <v>1</v>
      </c>
    </row>
    <row r="629" spans="1:7">
      <c r="A629" s="23" t="s">
        <v>34</v>
      </c>
      <c r="B629" s="23">
        <v>2018</v>
      </c>
      <c r="C629" s="23" t="s">
        <v>22</v>
      </c>
      <c r="D629" s="25">
        <v>379.14499999999998</v>
      </c>
      <c r="F629" s="28">
        <v>5</v>
      </c>
      <c r="G629" s="28" t="b">
        <f t="shared" si="51"/>
        <v>1</v>
      </c>
    </row>
    <row r="630" spans="1:7">
      <c r="A630" s="23" t="s">
        <v>34</v>
      </c>
      <c r="B630" s="23">
        <v>2018</v>
      </c>
      <c r="C630" s="23" t="s">
        <v>23</v>
      </c>
      <c r="D630" s="25">
        <v>379.21899999999999</v>
      </c>
      <c r="F630" s="28">
        <v>6</v>
      </c>
      <c r="G630" s="28" t="b">
        <f t="shared" si="51"/>
        <v>1</v>
      </c>
    </row>
    <row r="631" spans="1:7">
      <c r="A631" s="23" t="s">
        <v>34</v>
      </c>
      <c r="B631" s="23">
        <v>2018</v>
      </c>
      <c r="C631" s="23" t="s">
        <v>24</v>
      </c>
      <c r="D631" s="25">
        <v>378.83699999999999</v>
      </c>
      <c r="F631" s="28">
        <v>7</v>
      </c>
      <c r="G631" s="28" t="b">
        <f t="shared" si="51"/>
        <v>1</v>
      </c>
    </row>
    <row r="632" spans="1:7">
      <c r="A632" s="23" t="s">
        <v>34</v>
      </c>
      <c r="B632" s="23">
        <v>2018</v>
      </c>
      <c r="C632" s="23" t="s">
        <v>25</v>
      </c>
      <c r="D632" s="25">
        <v>377.84500000000003</v>
      </c>
      <c r="F632" s="28">
        <v>8</v>
      </c>
      <c r="G632" s="28" t="b">
        <f t="shared" si="51"/>
        <v>1</v>
      </c>
    </row>
    <row r="633" spans="1:7">
      <c r="A633" s="23" t="s">
        <v>34</v>
      </c>
      <c r="B633" s="23">
        <v>2018</v>
      </c>
      <c r="C633" s="23" t="s">
        <v>26</v>
      </c>
      <c r="D633" s="25">
        <v>378.37099999999998</v>
      </c>
      <c r="F633" s="28">
        <v>9</v>
      </c>
      <c r="G633" s="28" t="b">
        <f t="shared" si="51"/>
        <v>1</v>
      </c>
    </row>
    <row r="634" spans="1:7">
      <c r="A634" s="23" t="s">
        <v>34</v>
      </c>
      <c r="B634" s="23">
        <v>2018</v>
      </c>
      <c r="C634" s="23" t="s">
        <v>27</v>
      </c>
      <c r="D634" s="25">
        <v>378.34</v>
      </c>
      <c r="F634" s="28">
        <v>10</v>
      </c>
      <c r="G634" s="28" t="b">
        <f t="shared" si="51"/>
        <v>1</v>
      </c>
    </row>
    <row r="635" spans="1:7">
      <c r="A635" s="23" t="s">
        <v>34</v>
      </c>
      <c r="B635" s="23">
        <v>2018</v>
      </c>
      <c r="C635" s="23" t="s">
        <v>28</v>
      </c>
      <c r="D635" s="25">
        <v>378.26</v>
      </c>
      <c r="F635" s="28">
        <v>11</v>
      </c>
      <c r="G635" s="28" t="b">
        <f t="shared" si="51"/>
        <v>1</v>
      </c>
    </row>
    <row r="636" spans="1:7">
      <c r="A636" s="23" t="s">
        <v>34</v>
      </c>
      <c r="B636" s="23">
        <v>2018</v>
      </c>
      <c r="C636" s="23" t="s">
        <v>29</v>
      </c>
      <c r="D636" s="25">
        <v>378.44</v>
      </c>
      <c r="F636" s="28">
        <v>12</v>
      </c>
      <c r="G636" s="28" t="b">
        <f t="shared" si="51"/>
        <v>1</v>
      </c>
    </row>
    <row r="637" spans="1:7">
      <c r="A637" s="23" t="s">
        <v>34</v>
      </c>
      <c r="B637" s="23">
        <v>2019</v>
      </c>
      <c r="C637" s="23" t="s">
        <v>18</v>
      </c>
      <c r="D637" s="25">
        <v>379.995</v>
      </c>
      <c r="F637" s="28">
        <v>1</v>
      </c>
      <c r="G637" s="28" t="b">
        <f>VALUE(RIGHT(C637,2))=F637</f>
        <v>1</v>
      </c>
    </row>
    <row r="638" spans="1:7">
      <c r="A638" s="23" t="s">
        <v>34</v>
      </c>
      <c r="B638" s="23">
        <v>2019</v>
      </c>
      <c r="C638" s="23" t="s">
        <v>19</v>
      </c>
      <c r="D638" s="25">
        <v>381.24799999999999</v>
      </c>
      <c r="F638" s="28">
        <v>2</v>
      </c>
      <c r="G638" s="28" t="b">
        <f t="shared" ref="G638:G648" si="52">VALUE(RIGHT(C638,2))=F638</f>
        <v>1</v>
      </c>
    </row>
    <row r="639" spans="1:7">
      <c r="A639" s="23" t="s">
        <v>34</v>
      </c>
      <c r="B639" s="23">
        <v>2019</v>
      </c>
      <c r="C639" s="23" t="s">
        <v>20</v>
      </c>
      <c r="D639" s="25">
        <v>380.53800000000001</v>
      </c>
      <c r="F639" s="28">
        <v>3</v>
      </c>
      <c r="G639" s="28" t="b">
        <f t="shared" si="52"/>
        <v>1</v>
      </c>
    </row>
    <row r="640" spans="1:7">
      <c r="A640" s="23" t="s">
        <v>34</v>
      </c>
      <c r="B640" s="23">
        <v>2019</v>
      </c>
      <c r="C640" s="23" t="s">
        <v>21</v>
      </c>
      <c r="D640" s="25">
        <v>380.96600000000001</v>
      </c>
      <c r="F640" s="28">
        <v>4</v>
      </c>
      <c r="G640" s="28" t="b">
        <f t="shared" si="52"/>
        <v>1</v>
      </c>
    </row>
    <row r="641" spans="1:7">
      <c r="A641" s="23" t="s">
        <v>34</v>
      </c>
      <c r="B641" s="23">
        <v>2019</v>
      </c>
      <c r="C641" s="23" t="s">
        <v>22</v>
      </c>
      <c r="D641" s="25">
        <v>381.65100000000001</v>
      </c>
      <c r="F641" s="28">
        <v>5</v>
      </c>
      <c r="G641" s="28" t="b">
        <f t="shared" si="52"/>
        <v>1</v>
      </c>
    </row>
    <row r="642" spans="1:7">
      <c r="A642" s="23" t="s">
        <v>34</v>
      </c>
      <c r="B642" s="23">
        <v>2019</v>
      </c>
      <c r="C642" s="23" t="s">
        <v>23</v>
      </c>
      <c r="D642" s="25">
        <v>382.69900000000001</v>
      </c>
      <c r="F642" s="28">
        <v>6</v>
      </c>
      <c r="G642" s="28" t="b">
        <f t="shared" si="52"/>
        <v>1</v>
      </c>
    </row>
    <row r="643" spans="1:7">
      <c r="A643" s="23" t="s">
        <v>34</v>
      </c>
      <c r="B643" s="23">
        <v>2019</v>
      </c>
      <c r="C643" s="23" t="s">
        <v>24</v>
      </c>
      <c r="D643" s="25">
        <v>383.03699999999998</v>
      </c>
      <c r="F643" s="28">
        <v>7</v>
      </c>
      <c r="G643" s="28" t="b">
        <f t="shared" si="52"/>
        <v>1</v>
      </c>
    </row>
    <row r="644" spans="1:7">
      <c r="A644" s="23" t="s">
        <v>34</v>
      </c>
      <c r="B644" s="23">
        <v>2019</v>
      </c>
      <c r="C644" s="23" t="s">
        <v>25</v>
      </c>
      <c r="D644" s="25">
        <v>383.16199999999998</v>
      </c>
      <c r="F644" s="28">
        <v>8</v>
      </c>
      <c r="G644" s="28" t="b">
        <f t="shared" si="52"/>
        <v>1</v>
      </c>
    </row>
    <row r="645" spans="1:7">
      <c r="A645" s="23" t="s">
        <v>34</v>
      </c>
      <c r="B645" s="23">
        <v>2019</v>
      </c>
      <c r="C645" s="23" t="s">
        <v>26</v>
      </c>
      <c r="D645" s="25">
        <v>384.005</v>
      </c>
      <c r="F645" s="28">
        <v>9</v>
      </c>
      <c r="G645" s="28" t="b">
        <f t="shared" si="52"/>
        <v>1</v>
      </c>
    </row>
    <row r="646" spans="1:7">
      <c r="A646" s="23" t="s">
        <v>34</v>
      </c>
      <c r="B646" s="23">
        <v>2019</v>
      </c>
      <c r="C646" s="23" t="s">
        <v>27</v>
      </c>
      <c r="D646" s="25">
        <v>384.24400000000003</v>
      </c>
      <c r="F646" s="28">
        <v>10</v>
      </c>
      <c r="G646" s="28" t="b">
        <f t="shared" si="52"/>
        <v>1</v>
      </c>
    </row>
    <row r="647" spans="1:7">
      <c r="A647" s="23" t="s">
        <v>34</v>
      </c>
      <c r="B647" s="23">
        <v>2019</v>
      </c>
      <c r="C647" s="23" t="s">
        <v>28</v>
      </c>
      <c r="D647" s="25">
        <v>384.54300000000001</v>
      </c>
      <c r="F647" s="28">
        <v>11</v>
      </c>
      <c r="G647" s="28" t="b">
        <f t="shared" si="52"/>
        <v>1</v>
      </c>
    </row>
    <row r="648" spans="1:7">
      <c r="A648" s="23" t="s">
        <v>34</v>
      </c>
      <c r="B648" s="23">
        <v>2019</v>
      </c>
      <c r="C648" s="23" t="s">
        <v>29</v>
      </c>
      <c r="D648" s="25">
        <v>384.66699999999997</v>
      </c>
      <c r="F648" s="28">
        <v>12</v>
      </c>
      <c r="G648" s="28" t="b">
        <f t="shared" si="52"/>
        <v>1</v>
      </c>
    </row>
    <row r="649" spans="1:7">
      <c r="A649" s="23" t="s">
        <v>34</v>
      </c>
      <c r="B649" s="23">
        <v>2020</v>
      </c>
      <c r="C649" s="23" t="s">
        <v>18</v>
      </c>
      <c r="D649" s="25">
        <v>384.68099999999998</v>
      </c>
      <c r="F649" s="28">
        <v>1</v>
      </c>
      <c r="G649" s="28" t="b">
        <f>VALUE(RIGHT(C649,2))=F649</f>
        <v>1</v>
      </c>
    </row>
    <row r="650" spans="1:7">
      <c r="A650" s="23" t="s">
        <v>34</v>
      </c>
      <c r="B650" s="23">
        <v>2020</v>
      </c>
      <c r="C650" s="23" t="s">
        <v>19</v>
      </c>
      <c r="D650" s="25">
        <v>385.779</v>
      </c>
      <c r="F650" s="28">
        <v>2</v>
      </c>
      <c r="G650" s="28" t="b">
        <f t="shared" ref="G650:G660" si="53">VALUE(RIGHT(C650,2))=F650</f>
        <v>1</v>
      </c>
    </row>
    <row r="651" spans="1:7">
      <c r="A651" s="23" t="s">
        <v>34</v>
      </c>
      <c r="B651" s="23">
        <v>2020</v>
      </c>
      <c r="C651" s="23" t="s">
        <v>20</v>
      </c>
      <c r="D651" s="25">
        <v>386.69099999999997</v>
      </c>
      <c r="F651" s="28">
        <v>3</v>
      </c>
      <c r="G651" s="28" t="b">
        <f t="shared" si="53"/>
        <v>1</v>
      </c>
    </row>
    <row r="652" spans="1:7">
      <c r="A652" s="23" t="s">
        <v>34</v>
      </c>
      <c r="B652" s="23">
        <v>2020</v>
      </c>
      <c r="C652" s="23" t="s">
        <v>21</v>
      </c>
      <c r="D652" s="25">
        <v>387.30900000000003</v>
      </c>
      <c r="F652" s="28">
        <v>4</v>
      </c>
      <c r="G652" s="28" t="b">
        <f t="shared" si="53"/>
        <v>1</v>
      </c>
    </row>
    <row r="653" spans="1:7">
      <c r="A653" s="23" t="s">
        <v>34</v>
      </c>
      <c r="B653" s="23">
        <v>2020</v>
      </c>
      <c r="C653" s="23" t="s">
        <v>22</v>
      </c>
      <c r="D653" s="25">
        <v>389.87200000000001</v>
      </c>
      <c r="F653" s="28">
        <v>5</v>
      </c>
      <c r="G653" s="28" t="b">
        <f t="shared" si="53"/>
        <v>1</v>
      </c>
    </row>
    <row r="654" spans="1:7">
      <c r="A654" s="23" t="s">
        <v>34</v>
      </c>
      <c r="B654" s="23">
        <v>2020</v>
      </c>
      <c r="C654" s="23" t="s">
        <v>23</v>
      </c>
      <c r="D654" s="25">
        <v>390.98200000000003</v>
      </c>
      <c r="F654" s="28">
        <v>6</v>
      </c>
      <c r="G654" s="28" t="b">
        <f t="shared" si="53"/>
        <v>1</v>
      </c>
    </row>
    <row r="655" spans="1:7">
      <c r="A655" s="23" t="s">
        <v>34</v>
      </c>
      <c r="B655" s="23">
        <v>2020</v>
      </c>
      <c r="C655" s="23" t="s">
        <v>24</v>
      </c>
      <c r="D655" s="25">
        <v>392.58499999999998</v>
      </c>
      <c r="F655" s="28">
        <v>7</v>
      </c>
      <c r="G655" s="28" t="b">
        <f t="shared" si="53"/>
        <v>1</v>
      </c>
    </row>
    <row r="656" spans="1:7">
      <c r="A656" s="23" t="s">
        <v>34</v>
      </c>
      <c r="B656" s="23">
        <v>2020</v>
      </c>
      <c r="C656" s="23" t="s">
        <v>25</v>
      </c>
      <c r="D656" s="25">
        <v>391.94499999999999</v>
      </c>
      <c r="F656" s="28">
        <v>8</v>
      </c>
      <c r="G656" s="28" t="b">
        <f t="shared" si="53"/>
        <v>1</v>
      </c>
    </row>
    <row r="657" spans="1:7">
      <c r="A657" s="23" t="s">
        <v>34</v>
      </c>
      <c r="B657" s="23">
        <v>2020</v>
      </c>
      <c r="C657" s="23" t="s">
        <v>26</v>
      </c>
      <c r="D657" s="25">
        <v>392.37299999999999</v>
      </c>
      <c r="F657" s="28">
        <v>9</v>
      </c>
      <c r="G657" s="28" t="b">
        <f t="shared" si="53"/>
        <v>1</v>
      </c>
    </row>
    <row r="658" spans="1:7">
      <c r="A658" s="23" t="s">
        <v>34</v>
      </c>
      <c r="B658" s="23">
        <v>2020</v>
      </c>
      <c r="C658" s="23" t="s">
        <v>27</v>
      </c>
      <c r="D658" s="25">
        <v>392.27300000000002</v>
      </c>
      <c r="F658" s="28">
        <v>10</v>
      </c>
      <c r="G658" s="28" t="b">
        <f t="shared" si="53"/>
        <v>1</v>
      </c>
    </row>
    <row r="659" spans="1:7">
      <c r="A659" s="23" t="s">
        <v>34</v>
      </c>
      <c r="B659" s="23">
        <v>2020</v>
      </c>
      <c r="C659" s="23" t="s">
        <v>28</v>
      </c>
      <c r="D659" s="25">
        <v>392.06200000000001</v>
      </c>
      <c r="F659" s="28">
        <v>11</v>
      </c>
      <c r="G659" s="28" t="b">
        <f t="shared" si="53"/>
        <v>1</v>
      </c>
    </row>
    <row r="660" spans="1:7">
      <c r="A660" s="23" t="s">
        <v>34</v>
      </c>
      <c r="B660" s="23">
        <v>2020</v>
      </c>
      <c r="C660" s="23" t="s">
        <v>29</v>
      </c>
      <c r="D660" s="25">
        <v>391.87700000000001</v>
      </c>
      <c r="F660" s="28">
        <v>12</v>
      </c>
      <c r="G660" s="28" t="b">
        <f t="shared" si="53"/>
        <v>1</v>
      </c>
    </row>
    <row r="661" spans="1:7">
      <c r="A661" s="23" t="s">
        <v>34</v>
      </c>
      <c r="B661" s="23">
        <v>2021</v>
      </c>
      <c r="C661" s="23" t="s">
        <v>18</v>
      </c>
      <c r="D661" s="25">
        <v>395.911</v>
      </c>
      <c r="F661" s="28">
        <v>1</v>
      </c>
      <c r="G661" s="28" t="b">
        <f>VALUE(RIGHT(C661,2))=F661</f>
        <v>1</v>
      </c>
    </row>
    <row r="662" spans="1:7">
      <c r="A662" s="23" t="s">
        <v>34</v>
      </c>
      <c r="B662" s="23">
        <v>2021</v>
      </c>
      <c r="C662" s="23" t="s">
        <v>19</v>
      </c>
      <c r="D662" s="25">
        <v>400.762</v>
      </c>
      <c r="F662" s="28">
        <v>2</v>
      </c>
      <c r="G662" s="28" t="b">
        <f t="shared" ref="G662:G672" si="54">VALUE(RIGHT(C662,2))=F662</f>
        <v>1</v>
      </c>
    </row>
    <row r="663" spans="1:7">
      <c r="A663" s="23" t="s">
        <v>34</v>
      </c>
      <c r="B663" s="23">
        <v>2021</v>
      </c>
      <c r="C663" s="23" t="s">
        <v>20</v>
      </c>
      <c r="D663" s="25">
        <v>401.20800000000003</v>
      </c>
      <c r="F663" s="28">
        <v>3</v>
      </c>
      <c r="G663" s="28" t="b">
        <f t="shared" si="54"/>
        <v>1</v>
      </c>
    </row>
    <row r="664" spans="1:7">
      <c r="A664" s="23" t="s">
        <v>34</v>
      </c>
      <c r="B664" s="23">
        <v>2021</v>
      </c>
      <c r="C664" s="23" t="s">
        <v>21</v>
      </c>
      <c r="D664" s="25">
        <v>400.834</v>
      </c>
      <c r="F664" s="28">
        <v>4</v>
      </c>
      <c r="G664" s="28" t="b">
        <f t="shared" si="54"/>
        <v>1</v>
      </c>
    </row>
    <row r="665" spans="1:7">
      <c r="A665" s="23" t="s">
        <v>34</v>
      </c>
      <c r="B665" s="23">
        <v>2021</v>
      </c>
      <c r="C665" s="23" t="s">
        <v>22</v>
      </c>
      <c r="D665" s="25">
        <v>401.14699999999999</v>
      </c>
      <c r="F665" s="28">
        <v>5</v>
      </c>
      <c r="G665" s="28" t="b">
        <f t="shared" si="54"/>
        <v>1</v>
      </c>
    </row>
    <row r="666" spans="1:7">
      <c r="A666" s="23" t="s">
        <v>34</v>
      </c>
      <c r="B666" s="23">
        <v>2021</v>
      </c>
      <c r="C666" s="23" t="s">
        <v>23</v>
      </c>
      <c r="D666" s="25">
        <v>401.22699999999998</v>
      </c>
      <c r="F666" s="28">
        <v>6</v>
      </c>
      <c r="G666" s="28" t="b">
        <f t="shared" si="54"/>
        <v>1</v>
      </c>
    </row>
    <row r="667" spans="1:7">
      <c r="A667" s="23" t="s">
        <v>34</v>
      </c>
      <c r="B667" s="23">
        <v>2021</v>
      </c>
      <c r="C667" s="23" t="s">
        <v>24</v>
      </c>
      <c r="D667" s="25">
        <v>402.68700000000001</v>
      </c>
      <c r="F667" s="28">
        <v>7</v>
      </c>
      <c r="G667" s="28" t="b">
        <f t="shared" si="54"/>
        <v>1</v>
      </c>
    </row>
    <row r="668" spans="1:7">
      <c r="A668" s="23" t="s">
        <v>34</v>
      </c>
      <c r="B668" s="23">
        <v>2021</v>
      </c>
      <c r="C668" s="23" t="s">
        <v>25</v>
      </c>
      <c r="D668" s="25">
        <v>403.86</v>
      </c>
      <c r="F668" s="28">
        <v>8</v>
      </c>
      <c r="G668" s="28" t="b">
        <f t="shared" si="54"/>
        <v>1</v>
      </c>
    </row>
    <row r="669" spans="1:7">
      <c r="A669" s="23" t="s">
        <v>34</v>
      </c>
      <c r="B669" s="23">
        <v>2021</v>
      </c>
      <c r="C669" s="23" t="s">
        <v>26</v>
      </c>
      <c r="D669" s="25">
        <v>403.27100000000002</v>
      </c>
      <c r="F669" s="28">
        <v>9</v>
      </c>
      <c r="G669" s="28" t="b">
        <f t="shared" si="54"/>
        <v>1</v>
      </c>
    </row>
    <row r="670" spans="1:7">
      <c r="A670" s="23" t="s">
        <v>34</v>
      </c>
      <c r="B670" s="23">
        <v>2021</v>
      </c>
      <c r="C670" s="23" t="s">
        <v>27</v>
      </c>
      <c r="D670" s="25">
        <v>403.37799999999999</v>
      </c>
      <c r="F670" s="28">
        <v>10</v>
      </c>
      <c r="G670" s="28" t="b">
        <f t="shared" si="54"/>
        <v>1</v>
      </c>
    </row>
    <row r="671" spans="1:7">
      <c r="A671" s="23" t="s">
        <v>34</v>
      </c>
      <c r="B671" s="23">
        <v>2021</v>
      </c>
      <c r="C671" s="23" t="s">
        <v>28</v>
      </c>
      <c r="D671" s="25">
        <v>404.22</v>
      </c>
      <c r="F671" s="28">
        <v>11</v>
      </c>
      <c r="G671" s="28" t="b">
        <f t="shared" si="54"/>
        <v>1</v>
      </c>
    </row>
    <row r="672" spans="1:7">
      <c r="A672" s="23" t="s">
        <v>34</v>
      </c>
      <c r="B672" s="23">
        <v>2021</v>
      </c>
      <c r="C672" s="23" t="s">
        <v>29</v>
      </c>
      <c r="D672" s="25">
        <v>404.76400000000001</v>
      </c>
      <c r="F672" s="28">
        <v>12</v>
      </c>
      <c r="G672" s="28" t="b">
        <f t="shared" si="54"/>
        <v>1</v>
      </c>
    </row>
    <row r="673" spans="1:7">
      <c r="A673" s="23" t="s">
        <v>34</v>
      </c>
      <c r="B673" s="23">
        <v>2022</v>
      </c>
      <c r="C673" s="23" t="s">
        <v>18</v>
      </c>
      <c r="D673" s="25">
        <v>406.197</v>
      </c>
      <c r="F673" s="28">
        <v>1</v>
      </c>
      <c r="G673" s="28" t="b">
        <f>VALUE(RIGHT(C673,2))=F673</f>
        <v>1</v>
      </c>
    </row>
    <row r="674" spans="1:7">
      <c r="A674" s="23" t="s">
        <v>34</v>
      </c>
      <c r="B674" s="23">
        <v>2022</v>
      </c>
      <c r="C674" s="23" t="s">
        <v>19</v>
      </c>
      <c r="D674" s="25">
        <v>406.91699999999997</v>
      </c>
      <c r="F674" s="28">
        <v>2</v>
      </c>
      <c r="G674" s="28" t="b">
        <f t="shared" ref="G674:G684" si="55">VALUE(RIGHT(C674,2))=F674</f>
        <v>1</v>
      </c>
    </row>
    <row r="675" spans="1:7">
      <c r="A675" s="23" t="s">
        <v>34</v>
      </c>
      <c r="B675" s="23">
        <v>2022</v>
      </c>
      <c r="C675" s="23" t="s">
        <v>20</v>
      </c>
      <c r="D675" s="25">
        <v>408.05200000000002</v>
      </c>
      <c r="F675" s="28">
        <v>3</v>
      </c>
      <c r="G675" s="28" t="b">
        <f t="shared" si="55"/>
        <v>1</v>
      </c>
    </row>
    <row r="676" spans="1:7">
      <c r="A676" s="23" t="s">
        <v>34</v>
      </c>
      <c r="B676" s="23">
        <v>2022</v>
      </c>
      <c r="C676" s="23" t="s">
        <v>21</v>
      </c>
      <c r="D676" s="25">
        <v>408.209</v>
      </c>
      <c r="F676" s="28">
        <v>4</v>
      </c>
      <c r="G676" s="28" t="b">
        <f t="shared" si="55"/>
        <v>1</v>
      </c>
    </row>
    <row r="677" spans="1:7">
      <c r="A677" s="23" t="s">
        <v>34</v>
      </c>
      <c r="B677" s="23">
        <v>2022</v>
      </c>
      <c r="C677" s="23" t="s">
        <v>22</v>
      </c>
      <c r="D677" s="25">
        <v>408.87299999999999</v>
      </c>
      <c r="F677" s="28">
        <v>5</v>
      </c>
      <c r="G677" s="28" t="b">
        <f t="shared" si="55"/>
        <v>1</v>
      </c>
    </row>
    <row r="678" spans="1:7">
      <c r="A678" s="23" t="s">
        <v>34</v>
      </c>
      <c r="B678" s="23">
        <v>2022</v>
      </c>
      <c r="C678" s="23" t="s">
        <v>23</v>
      </c>
      <c r="D678" s="25">
        <v>411.55</v>
      </c>
      <c r="F678" s="28">
        <v>6</v>
      </c>
      <c r="G678" s="28" t="b">
        <f t="shared" si="55"/>
        <v>1</v>
      </c>
    </row>
    <row r="679" spans="1:7">
      <c r="A679" s="23" t="s">
        <v>34</v>
      </c>
      <c r="B679" s="23">
        <v>2022</v>
      </c>
      <c r="C679" s="23" t="s">
        <v>24</v>
      </c>
      <c r="D679" s="25">
        <v>411.62599999999998</v>
      </c>
      <c r="F679" s="28">
        <v>7</v>
      </c>
      <c r="G679" s="28" t="b">
        <f t="shared" si="55"/>
        <v>1</v>
      </c>
    </row>
    <row r="680" spans="1:7">
      <c r="A680" s="23" t="s">
        <v>34</v>
      </c>
      <c r="B680" s="23">
        <v>2022</v>
      </c>
      <c r="C680" s="23" t="s">
        <v>25</v>
      </c>
      <c r="D680" s="25">
        <v>413.59</v>
      </c>
      <c r="F680" s="28">
        <v>8</v>
      </c>
      <c r="G680" s="28" t="b">
        <f t="shared" si="55"/>
        <v>1</v>
      </c>
    </row>
    <row r="681" spans="1:7">
      <c r="A681" s="23" t="s">
        <v>34</v>
      </c>
      <c r="B681" s="23">
        <v>2022</v>
      </c>
      <c r="C681" s="23" t="s">
        <v>26</v>
      </c>
      <c r="D681" s="25">
        <v>416.50099999999998</v>
      </c>
      <c r="F681" s="28">
        <v>9</v>
      </c>
      <c r="G681" s="28" t="b">
        <f t="shared" si="55"/>
        <v>1</v>
      </c>
    </row>
    <row r="682" spans="1:7">
      <c r="A682" s="23" t="s">
        <v>34</v>
      </c>
      <c r="B682" s="23">
        <v>2022</v>
      </c>
      <c r="C682" s="23" t="s">
        <v>27</v>
      </c>
      <c r="D682" s="25">
        <v>416.72</v>
      </c>
      <c r="F682" s="28">
        <v>10</v>
      </c>
      <c r="G682" s="28" t="b">
        <f t="shared" si="55"/>
        <v>1</v>
      </c>
    </row>
    <row r="683" spans="1:7">
      <c r="A683" s="23" t="s">
        <v>34</v>
      </c>
      <c r="B683" s="23">
        <v>2022</v>
      </c>
      <c r="C683" s="23" t="s">
        <v>28</v>
      </c>
      <c r="D683" s="25">
        <v>416.61399999999998</v>
      </c>
      <c r="F683" s="28">
        <v>11</v>
      </c>
      <c r="G683" s="28" t="b">
        <f t="shared" si="55"/>
        <v>1</v>
      </c>
    </row>
    <row r="684" spans="1:7">
      <c r="A684" s="23" t="s">
        <v>34</v>
      </c>
      <c r="B684" s="23">
        <v>2022</v>
      </c>
      <c r="C684" s="23" t="s">
        <v>29</v>
      </c>
      <c r="D684" s="25">
        <v>416.73200000000003</v>
      </c>
      <c r="F684" s="28">
        <v>12</v>
      </c>
      <c r="G684" s="28" t="b">
        <f t="shared" si="55"/>
        <v>1</v>
      </c>
    </row>
    <row r="685" spans="1:7">
      <c r="A685" s="23" t="s">
        <v>34</v>
      </c>
      <c r="B685" s="23">
        <v>2023</v>
      </c>
      <c r="C685" s="23" t="s">
        <v>18</v>
      </c>
      <c r="D685" s="25">
        <v>417.03500000000003</v>
      </c>
      <c r="F685" s="28">
        <v>1</v>
      </c>
      <c r="G685" s="28" t="b">
        <f>VALUE(RIGHT(C685,2))=F685</f>
        <v>1</v>
      </c>
    </row>
    <row r="686" spans="1:7">
      <c r="A686" s="23" t="s">
        <v>34</v>
      </c>
      <c r="B686" s="23">
        <v>2023</v>
      </c>
      <c r="C686" s="23" t="s">
        <v>19</v>
      </c>
      <c r="D686" s="25">
        <v>416.709</v>
      </c>
      <c r="F686" s="28">
        <v>2</v>
      </c>
      <c r="G686" s="28" t="b">
        <f t="shared" ref="G686:G696" si="56">VALUE(RIGHT(C686,2))=F686</f>
        <v>1</v>
      </c>
    </row>
    <row r="687" spans="1:7">
      <c r="A687" s="23" t="s">
        <v>34</v>
      </c>
      <c r="B687" s="23">
        <v>2023</v>
      </c>
      <c r="C687" s="23" t="s">
        <v>20</v>
      </c>
      <c r="D687" s="25">
        <v>416.899</v>
      </c>
      <c r="F687" s="28">
        <v>3</v>
      </c>
      <c r="G687" s="28" t="b">
        <f t="shared" si="56"/>
        <v>1</v>
      </c>
    </row>
    <row r="688" spans="1:7">
      <c r="A688" s="23" t="s">
        <v>34</v>
      </c>
      <c r="B688" s="23">
        <v>2023</v>
      </c>
      <c r="C688" s="23" t="s">
        <v>21</v>
      </c>
      <c r="D688" s="25">
        <v>416.99799999999999</v>
      </c>
      <c r="F688" s="28">
        <v>4</v>
      </c>
      <c r="G688" s="28" t="b">
        <f t="shared" si="56"/>
        <v>1</v>
      </c>
    </row>
    <row r="689" spans="1:7">
      <c r="A689" s="23" t="s">
        <v>34</v>
      </c>
      <c r="B689" s="23">
        <v>2023</v>
      </c>
      <c r="C689" s="23" t="s">
        <v>22</v>
      </c>
      <c r="D689" s="25">
        <v>416.99799999999999</v>
      </c>
      <c r="F689" s="28">
        <v>5</v>
      </c>
      <c r="G689" s="28" t="b">
        <f t="shared" si="56"/>
        <v>1</v>
      </c>
    </row>
    <row r="690" spans="1:7">
      <c r="A690" s="23" t="s">
        <v>34</v>
      </c>
      <c r="B690" s="23">
        <v>2023</v>
      </c>
      <c r="C690" s="23" t="s">
        <v>23</v>
      </c>
      <c r="D690" s="25">
        <v>418.41</v>
      </c>
      <c r="F690" s="28">
        <v>6</v>
      </c>
      <c r="G690" s="28" t="b">
        <f t="shared" si="56"/>
        <v>1</v>
      </c>
    </row>
    <row r="691" spans="1:7">
      <c r="A691" s="23" t="s">
        <v>34</v>
      </c>
      <c r="B691" s="23">
        <v>2023</v>
      </c>
      <c r="C691" s="23" t="s">
        <v>24</v>
      </c>
      <c r="D691" s="25">
        <v>419.55900000000003</v>
      </c>
      <c r="F691" s="28">
        <v>7</v>
      </c>
      <c r="G691" s="28" t="b">
        <f t="shared" si="56"/>
        <v>1</v>
      </c>
    </row>
    <row r="692" spans="1:7">
      <c r="A692" s="23" t="s">
        <v>34</v>
      </c>
      <c r="B692" s="23">
        <v>2023</v>
      </c>
      <c r="C692" s="23" t="s">
        <v>25</v>
      </c>
      <c r="D692" s="25">
        <v>421.29700000000003</v>
      </c>
      <c r="F692" s="28">
        <v>8</v>
      </c>
      <c r="G692" s="28" t="b">
        <f t="shared" si="56"/>
        <v>1</v>
      </c>
    </row>
    <row r="693" spans="1:7">
      <c r="A693" s="23" t="s">
        <v>34</v>
      </c>
      <c r="B693" s="23">
        <v>2023</v>
      </c>
      <c r="C693" s="23" t="s">
        <v>26</v>
      </c>
      <c r="D693" s="25">
        <v>421.46199999999999</v>
      </c>
      <c r="F693" s="28">
        <v>9</v>
      </c>
      <c r="G693" s="28" t="b">
        <f t="shared" si="56"/>
        <v>1</v>
      </c>
    </row>
    <row r="694" spans="1:7">
      <c r="A694" s="23" t="s">
        <v>34</v>
      </c>
      <c r="B694" s="23">
        <v>2023</v>
      </c>
      <c r="C694" s="23" t="s">
        <v>27</v>
      </c>
      <c r="D694" s="25">
        <v>419.66300000000001</v>
      </c>
      <c r="F694" s="28">
        <v>10</v>
      </c>
      <c r="G694" s="28" t="b">
        <f t="shared" si="56"/>
        <v>1</v>
      </c>
    </row>
    <row r="695" spans="1:7">
      <c r="A695" s="23" t="s">
        <v>34</v>
      </c>
      <c r="B695" s="23">
        <v>2023</v>
      </c>
      <c r="C695" s="23" t="s">
        <v>28</v>
      </c>
      <c r="D695" s="25">
        <v>421.34699999999998</v>
      </c>
      <c r="F695" s="28">
        <v>11</v>
      </c>
      <c r="G695" s="28" t="b">
        <f t="shared" si="56"/>
        <v>1</v>
      </c>
    </row>
    <row r="696" spans="1:7">
      <c r="A696" s="23" t="s">
        <v>34</v>
      </c>
      <c r="B696" s="23">
        <v>2023</v>
      </c>
      <c r="C696" s="23" t="s">
        <v>29</v>
      </c>
      <c r="D696" s="25">
        <v>422.43299999999999</v>
      </c>
      <c r="F696" s="28">
        <v>12</v>
      </c>
      <c r="G696" s="28" t="b">
        <f t="shared" si="56"/>
        <v>1</v>
      </c>
    </row>
    <row r="697" spans="1:7">
      <c r="A697" s="23" t="s">
        <v>34</v>
      </c>
      <c r="B697" s="23">
        <v>2024</v>
      </c>
      <c r="C697" s="23" t="s">
        <v>18</v>
      </c>
      <c r="D697" s="25">
        <v>424.53100000000001</v>
      </c>
      <c r="F697" s="28">
        <v>1</v>
      </c>
      <c r="G697" s="28" t="b">
        <f>VALUE(RIGHT(C697,2))=F697</f>
        <v>1</v>
      </c>
    </row>
    <row r="698" spans="1:7">
      <c r="A698" s="23" t="s">
        <v>34</v>
      </c>
      <c r="B698" s="23">
        <v>2024</v>
      </c>
      <c r="C698" s="23" t="s">
        <v>19</v>
      </c>
      <c r="D698" s="25">
        <v>424.85899999999998</v>
      </c>
      <c r="F698" s="28">
        <v>2</v>
      </c>
      <c r="G698" s="28" t="b">
        <f t="shared" ref="G698:G708" si="57">VALUE(RIGHT(C698,2))=F698</f>
        <v>1</v>
      </c>
    </row>
    <row r="699" spans="1:7">
      <c r="A699" s="23" t="s">
        <v>34</v>
      </c>
      <c r="B699" s="23">
        <v>2024</v>
      </c>
      <c r="C699" s="23" t="s">
        <v>20</v>
      </c>
      <c r="D699" s="25">
        <v>424.97199999999998</v>
      </c>
      <c r="F699" s="28">
        <v>3</v>
      </c>
      <c r="G699" s="28" t="b">
        <f t="shared" si="57"/>
        <v>1</v>
      </c>
    </row>
    <row r="700" spans="1:7">
      <c r="A700" s="23" t="s">
        <v>34</v>
      </c>
      <c r="B700" s="23">
        <v>2024</v>
      </c>
      <c r="C700" s="23" t="s">
        <v>21</v>
      </c>
      <c r="D700" s="25">
        <v>425.21300000000002</v>
      </c>
      <c r="F700" s="28">
        <v>4</v>
      </c>
      <c r="G700" s="28" t="b">
        <f t="shared" si="57"/>
        <v>1</v>
      </c>
    </row>
    <row r="701" spans="1:7">
      <c r="A701" s="23" t="s">
        <v>34</v>
      </c>
      <c r="B701" s="23">
        <v>2024</v>
      </c>
      <c r="C701" s="23" t="s">
        <v>22</v>
      </c>
      <c r="D701" s="25">
        <v>426.24400000000003</v>
      </c>
      <c r="F701" s="28">
        <v>5</v>
      </c>
      <c r="G701" s="28" t="b">
        <f t="shared" si="57"/>
        <v>1</v>
      </c>
    </row>
    <row r="702" spans="1:7">
      <c r="A702" s="23" t="s">
        <v>34</v>
      </c>
      <c r="B702" s="23">
        <v>2024</v>
      </c>
      <c r="C702" s="23" t="s">
        <v>23</v>
      </c>
      <c r="D702" s="25">
        <v>427.28500000000003</v>
      </c>
      <c r="F702" s="28">
        <v>6</v>
      </c>
      <c r="G702" s="28" t="b">
        <f t="shared" si="57"/>
        <v>1</v>
      </c>
    </row>
    <row r="703" spans="1:7">
      <c r="A703" s="23" t="s">
        <v>34</v>
      </c>
      <c r="B703" s="23">
        <v>2024</v>
      </c>
      <c r="C703" s="23" t="s">
        <v>24</v>
      </c>
      <c r="D703" s="25">
        <v>427.95400000000001</v>
      </c>
      <c r="F703" s="28">
        <v>7</v>
      </c>
      <c r="G703" s="28" t="b">
        <f t="shared" si="57"/>
        <v>1</v>
      </c>
    </row>
    <row r="704" spans="1:7">
      <c r="A704" s="23" t="s">
        <v>34</v>
      </c>
      <c r="B704" s="23">
        <v>2024</v>
      </c>
      <c r="C704" s="23" t="s">
        <v>25</v>
      </c>
      <c r="D704" s="25">
        <v>427.81599999999997</v>
      </c>
      <c r="F704" s="28">
        <v>8</v>
      </c>
      <c r="G704" s="28" t="b">
        <f t="shared" si="57"/>
        <v>1</v>
      </c>
    </row>
    <row r="705" spans="1:7">
      <c r="A705" s="23" t="s">
        <v>34</v>
      </c>
      <c r="B705" s="23">
        <v>2024</v>
      </c>
      <c r="C705" s="23" t="s">
        <v>26</v>
      </c>
      <c r="D705" s="25">
        <v>431.14100000000002</v>
      </c>
      <c r="F705" s="28">
        <v>9</v>
      </c>
      <c r="G705" s="28" t="b">
        <f t="shared" si="57"/>
        <v>1</v>
      </c>
    </row>
    <row r="706" spans="1:7">
      <c r="A706" s="23" t="s">
        <v>34</v>
      </c>
      <c r="B706" s="23">
        <v>2024</v>
      </c>
      <c r="C706" s="23" t="s">
        <v>27</v>
      </c>
      <c r="D706" s="25">
        <v>432.58699999999999</v>
      </c>
      <c r="F706" s="28">
        <v>10</v>
      </c>
      <c r="G706" s="28" t="b">
        <f t="shared" si="57"/>
        <v>1</v>
      </c>
    </row>
    <row r="707" spans="1:7">
      <c r="A707" s="23" t="s">
        <v>34</v>
      </c>
      <c r="B707" s="23">
        <v>2024</v>
      </c>
      <c r="C707" s="23" t="s">
        <v>28</v>
      </c>
      <c r="D707" s="25">
        <v>433.99799999999999</v>
      </c>
      <c r="F707" s="28">
        <v>11</v>
      </c>
      <c r="G707" s="28" t="b">
        <f t="shared" si="57"/>
        <v>1</v>
      </c>
    </row>
    <row r="708" spans="1:7">
      <c r="A708" s="23" t="s">
        <v>34</v>
      </c>
      <c r="B708" s="23">
        <v>2024</v>
      </c>
      <c r="C708" s="23" t="s">
        <v>29</v>
      </c>
      <c r="D708" s="25">
        <v>434.09500000000003</v>
      </c>
      <c r="F708" s="28">
        <v>12</v>
      </c>
      <c r="G708" s="28" t="b">
        <f t="shared" si="57"/>
        <v>1</v>
      </c>
    </row>
    <row r="709" spans="1:7">
      <c r="A709" s="23" t="s">
        <v>34</v>
      </c>
      <c r="B709" s="23">
        <v>2025</v>
      </c>
      <c r="C709" s="23" t="s">
        <v>18</v>
      </c>
      <c r="D709" s="25">
        <v>433.64600000000002</v>
      </c>
      <c r="F709" s="28">
        <v>1</v>
      </c>
      <c r="G709" s="28" t="b">
        <f>VALUE(RIGHT(C709,2))=F709</f>
        <v>1</v>
      </c>
    </row>
    <row r="710" spans="1:7">
      <c r="A710" s="23" t="s">
        <v>34</v>
      </c>
      <c r="B710" s="23">
        <v>2025</v>
      </c>
      <c r="C710" s="23" t="s">
        <v>19</v>
      </c>
      <c r="D710" s="25">
        <v>434.98399999999998</v>
      </c>
      <c r="F710" s="28">
        <v>2</v>
      </c>
      <c r="G710" s="28" t="b">
        <f t="shared" ref="G710:G720" si="58">VALUE(RIGHT(C710,2))=F710</f>
        <v>1</v>
      </c>
    </row>
    <row r="711" spans="1:7">
      <c r="A711" s="23" t="s">
        <v>34</v>
      </c>
      <c r="B711" s="23">
        <v>2025</v>
      </c>
      <c r="C711" s="23" t="s">
        <v>20</v>
      </c>
      <c r="D711" s="25">
        <v>435.565</v>
      </c>
      <c r="F711" s="28">
        <v>3</v>
      </c>
      <c r="G711" s="28" t="b">
        <f t="shared" si="58"/>
        <v>1</v>
      </c>
    </row>
    <row r="712" spans="1:7">
      <c r="A712" s="23" t="s">
        <v>34</v>
      </c>
      <c r="B712" s="23">
        <v>2025</v>
      </c>
      <c r="C712" s="23" t="s">
        <v>21</v>
      </c>
      <c r="D712" s="25">
        <v>436.79399999999998</v>
      </c>
      <c r="F712" s="28">
        <v>4</v>
      </c>
      <c r="G712" s="28" t="b">
        <f t="shared" si="58"/>
        <v>1</v>
      </c>
    </row>
    <row r="713" spans="1:7">
      <c r="A713" s="23" t="s">
        <v>34</v>
      </c>
      <c r="B713" s="23">
        <v>2025</v>
      </c>
      <c r="C713" s="23" t="s">
        <v>22</v>
      </c>
      <c r="D713" s="25">
        <v>436.58100000000002</v>
      </c>
      <c r="F713" s="28">
        <v>5</v>
      </c>
      <c r="G713" s="28" t="b">
        <f t="shared" si="58"/>
        <v>1</v>
      </c>
    </row>
    <row r="714" spans="1:7">
      <c r="A714" s="23" t="s">
        <v>34</v>
      </c>
      <c r="B714" s="23">
        <v>2025</v>
      </c>
      <c r="C714" s="23" t="s">
        <v>23</v>
      </c>
      <c r="D714" s="25">
        <v>439.33800000000002</v>
      </c>
      <c r="F714" s="28">
        <v>6</v>
      </c>
      <c r="G714" s="28" t="b">
        <f t="shared" si="58"/>
        <v>1</v>
      </c>
    </row>
    <row r="715" spans="1:7">
      <c r="A715" s="23" t="s">
        <v>34</v>
      </c>
      <c r="B715" s="23">
        <v>2025</v>
      </c>
      <c r="C715" s="23" t="s">
        <v>24</v>
      </c>
      <c r="D715" s="25">
        <v>442.517</v>
      </c>
      <c r="F715" s="28">
        <v>7</v>
      </c>
      <c r="G715" s="28" t="b">
        <f t="shared" si="58"/>
        <v>1</v>
      </c>
    </row>
    <row r="716" spans="1:7">
      <c r="A716" s="23" t="s">
        <v>34</v>
      </c>
      <c r="B716" s="23">
        <v>2025</v>
      </c>
      <c r="C716" s="23" t="s">
        <v>25</v>
      </c>
      <c r="D716" s="25">
        <v>442.95499999999998</v>
      </c>
      <c r="F716" s="28">
        <v>8</v>
      </c>
      <c r="G716" s="28" t="b">
        <f t="shared" si="58"/>
        <v>1</v>
      </c>
    </row>
    <row r="717" spans="1:7">
      <c r="A717" s="23" t="s">
        <v>34</v>
      </c>
      <c r="B717" s="23">
        <v>2025</v>
      </c>
      <c r="C717" s="23" t="s">
        <v>26</v>
      </c>
      <c r="D717" s="25">
        <v>442.36700000000002</v>
      </c>
      <c r="F717" s="28">
        <v>9</v>
      </c>
      <c r="G717" s="28" t="b">
        <f t="shared" si="58"/>
        <v>1</v>
      </c>
    </row>
    <row r="718" spans="1:7">
      <c r="A718" s="23" t="s">
        <v>34</v>
      </c>
      <c r="B718" s="23">
        <v>2025</v>
      </c>
      <c r="C718" s="23" t="s">
        <v>27</v>
      </c>
      <c r="D718" s="21" t="s">
        <v>32</v>
      </c>
      <c r="F718" s="28">
        <v>10</v>
      </c>
      <c r="G718" s="28" t="b">
        <f t="shared" si="58"/>
        <v>1</v>
      </c>
    </row>
    <row r="719" spans="1:7">
      <c r="A719" s="23" t="s">
        <v>34</v>
      </c>
      <c r="B719" s="23">
        <v>2025</v>
      </c>
      <c r="C719" s="23" t="s">
        <v>28</v>
      </c>
      <c r="D719" s="25">
        <v>443.59899999999999</v>
      </c>
      <c r="F719" s="28">
        <v>11</v>
      </c>
      <c r="G719" s="28" t="b">
        <f t="shared" si="58"/>
        <v>1</v>
      </c>
    </row>
    <row r="720" spans="1:7">
      <c r="A720" s="23" t="s">
        <v>34</v>
      </c>
      <c r="B720" s="23">
        <v>2025</v>
      </c>
      <c r="C720" s="23" t="s">
        <v>29</v>
      </c>
      <c r="D720" s="25">
        <v>444.798</v>
      </c>
      <c r="F720" s="28">
        <v>12</v>
      </c>
      <c r="G720" s="28" t="b">
        <f t="shared" si="58"/>
        <v>1</v>
      </c>
    </row>
    <row r="721" spans="1:7">
      <c r="A721" s="23" t="s">
        <v>34</v>
      </c>
      <c r="B721" s="23">
        <v>2026</v>
      </c>
      <c r="C721" s="23" t="s">
        <v>18</v>
      </c>
      <c r="D721" s="25">
        <v>448.19099999999997</v>
      </c>
      <c r="F721" s="28">
        <v>1</v>
      </c>
      <c r="G721" s="28" t="b">
        <f>VALUE(RIGHT(C721,2))=F721</f>
        <v>1</v>
      </c>
    </row>
    <row r="722" spans="1:7">
      <c r="A722" s="23" t="s">
        <v>34</v>
      </c>
      <c r="B722" s="23">
        <v>2026</v>
      </c>
      <c r="C722" s="23" t="s">
        <v>19</v>
      </c>
      <c r="D722" s="25">
        <v>450.99400000000003</v>
      </c>
      <c r="F722" s="28">
        <v>2</v>
      </c>
      <c r="G722" s="28" t="b">
        <f t="shared" ref="G722:G726" si="59">VALUE(RIGHT(C722,2))=F722</f>
        <v>1</v>
      </c>
    </row>
    <row r="723" spans="1:7">
      <c r="A723" s="23" t="s">
        <v>34</v>
      </c>
      <c r="B723" s="23">
        <v>2026</v>
      </c>
      <c r="C723" s="23" t="s">
        <v>20</v>
      </c>
      <c r="D723" s="25">
        <v>453.28800000000001</v>
      </c>
      <c r="F723" s="28">
        <v>3</v>
      </c>
      <c r="G723" s="28" t="b">
        <f t="shared" si="59"/>
        <v>1</v>
      </c>
    </row>
    <row r="724" spans="1:7">
      <c r="A724" s="23" t="s">
        <v>34</v>
      </c>
      <c r="B724" s="23">
        <v>2026</v>
      </c>
      <c r="C724" s="23" t="s">
        <v>21</v>
      </c>
      <c r="D724" s="25">
        <v>454.13600000000002</v>
      </c>
      <c r="F724" s="28">
        <v>4</v>
      </c>
      <c r="G724" s="28" t="b">
        <f t="shared" si="59"/>
        <v>1</v>
      </c>
    </row>
    <row r="725" spans="1:7">
      <c r="A725" s="23" t="s">
        <v>34</v>
      </c>
      <c r="B725" s="23">
        <v>2026</v>
      </c>
      <c r="C725" s="23" t="s">
        <v>22</v>
      </c>
      <c r="D725" s="25">
        <v>456.40100000000001</v>
      </c>
      <c r="F725" s="28">
        <v>5</v>
      </c>
      <c r="G725" s="28" t="b">
        <f t="shared" si="59"/>
        <v>1</v>
      </c>
    </row>
    <row r="726" spans="1:7">
      <c r="A726" s="23" t="s">
        <v>34</v>
      </c>
      <c r="B726" s="23">
        <v>2026</v>
      </c>
      <c r="C726" s="23" t="s">
        <v>23</v>
      </c>
      <c r="D726" s="25">
        <v>455.87099999999998</v>
      </c>
      <c r="F726" s="28">
        <v>6</v>
      </c>
      <c r="G726" s="28" t="b">
        <f t="shared" si="59"/>
        <v>1</v>
      </c>
    </row>
    <row r="727" spans="1:7">
      <c r="A727" s="76" t="s">
        <v>34</v>
      </c>
      <c r="B727" s="76">
        <v>2026</v>
      </c>
      <c r="C727" s="76" t="s">
        <v>24</v>
      </c>
      <c r="D727" s="77">
        <v>457.74599999999998</v>
      </c>
      <c r="F727" s="74">
        <v>7</v>
      </c>
      <c r="G727" s="74" t="b">
        <f t="shared" ref="G727:G728" si="60">VALUE(RIGHT(C727,2))=F727</f>
        <v>1</v>
      </c>
    </row>
    <row r="728" spans="1:7">
      <c r="A728" s="76" t="s">
        <v>34</v>
      </c>
      <c r="B728" s="76">
        <v>2026</v>
      </c>
      <c r="C728" s="76" t="s">
        <v>25</v>
      </c>
      <c r="D728" s="77">
        <v>456.99299999999999</v>
      </c>
      <c r="F728" s="74">
        <v>8</v>
      </c>
      <c r="G728" s="74" t="b">
        <f t="shared" si="60"/>
        <v>1</v>
      </c>
    </row>
    <row r="729" spans="1:7">
      <c r="A729" s="76" t="s">
        <v>34</v>
      </c>
      <c r="B729" s="76">
        <v>2026</v>
      </c>
      <c r="C729" s="23" t="s">
        <v>26</v>
      </c>
      <c r="D729" s="77">
        <v>457.48</v>
      </c>
      <c r="F729" s="82">
        <v>9</v>
      </c>
      <c r="G729" s="82" t="b">
        <f t="shared" ref="G729" si="61">VALUE(RIGHT(C729,2))=F729</f>
        <v>1</v>
      </c>
    </row>
    <row r="730" spans="1:7">
      <c r="F730" s="28"/>
      <c r="G730" s="28"/>
    </row>
    <row r="731" spans="1:7">
      <c r="F731" s="28"/>
      <c r="G731" s="28"/>
    </row>
    <row r="732" spans="1:7">
      <c r="F732" s="28"/>
      <c r="G732" s="28"/>
    </row>
    <row r="774" spans="1:4">
      <c r="A774" s="8" t="s">
        <v>34</v>
      </c>
      <c r="B774" s="8">
        <v>1984</v>
      </c>
      <c r="C774" s="8" t="s">
        <v>30</v>
      </c>
      <c r="D774" s="9">
        <v>105.6</v>
      </c>
    </row>
    <row r="775" spans="1:4">
      <c r="A775" s="8" t="s">
        <v>34</v>
      </c>
      <c r="B775" s="8">
        <v>1985</v>
      </c>
      <c r="C775" s="8" t="s">
        <v>30</v>
      </c>
      <c r="D775" s="9">
        <v>111.9</v>
      </c>
    </row>
    <row r="776" spans="1:4">
      <c r="A776" s="8" t="s">
        <v>34</v>
      </c>
      <c r="B776" s="8">
        <v>1986</v>
      </c>
      <c r="C776" s="8" t="s">
        <v>30</v>
      </c>
      <c r="D776" s="9">
        <v>119.1</v>
      </c>
    </row>
    <row r="777" spans="1:4">
      <c r="A777" s="8" t="s">
        <v>34</v>
      </c>
      <c r="B777" s="8">
        <v>1987</v>
      </c>
      <c r="C777" s="8" t="s">
        <v>30</v>
      </c>
      <c r="D777" s="9">
        <v>126.9</v>
      </c>
    </row>
    <row r="778" spans="1:4">
      <c r="A778" s="8" t="s">
        <v>34</v>
      </c>
      <c r="B778" s="8">
        <v>1988</v>
      </c>
      <c r="C778" s="8" t="s">
        <v>30</v>
      </c>
      <c r="D778" s="9">
        <v>135.5</v>
      </c>
    </row>
    <row r="779" spans="1:4">
      <c r="A779" s="8" t="s">
        <v>34</v>
      </c>
      <c r="B779" s="8">
        <v>1989</v>
      </c>
      <c r="C779" s="8" t="s">
        <v>30</v>
      </c>
      <c r="D779" s="9">
        <v>144.4</v>
      </c>
    </row>
    <row r="780" spans="1:4">
      <c r="A780" s="8" t="s">
        <v>34</v>
      </c>
      <c r="B780" s="8">
        <v>1990</v>
      </c>
      <c r="C780" s="8" t="s">
        <v>30</v>
      </c>
      <c r="D780" s="9">
        <v>153.6</v>
      </c>
    </row>
    <row r="781" spans="1:4">
      <c r="A781" s="8" t="s">
        <v>34</v>
      </c>
      <c r="B781" s="8">
        <v>1991</v>
      </c>
      <c r="C781" s="8" t="s">
        <v>30</v>
      </c>
      <c r="D781" s="9">
        <v>163.4</v>
      </c>
    </row>
    <row r="782" spans="1:4">
      <c r="A782" s="8" t="s">
        <v>34</v>
      </c>
      <c r="B782" s="8">
        <v>1992</v>
      </c>
      <c r="C782" s="8" t="s">
        <v>30</v>
      </c>
      <c r="D782" s="9">
        <v>173.5</v>
      </c>
    </row>
    <row r="783" spans="1:4">
      <c r="A783" s="8" t="s">
        <v>34</v>
      </c>
      <c r="B783" s="8">
        <v>1993</v>
      </c>
      <c r="C783" s="8" t="s">
        <v>30</v>
      </c>
      <c r="D783" s="9">
        <v>182.8</v>
      </c>
    </row>
    <row r="784" spans="1:4">
      <c r="A784" s="8" t="s">
        <v>34</v>
      </c>
      <c r="B784" s="8">
        <v>1994</v>
      </c>
      <c r="C784" s="8" t="s">
        <v>30</v>
      </c>
      <c r="D784" s="9">
        <v>190.6</v>
      </c>
    </row>
    <row r="785" spans="1:4">
      <c r="A785" s="8" t="s">
        <v>34</v>
      </c>
      <c r="B785" s="8">
        <v>1995</v>
      </c>
      <c r="C785" s="8" t="s">
        <v>30</v>
      </c>
      <c r="D785" s="9">
        <v>199.2</v>
      </c>
    </row>
    <row r="786" spans="1:4">
      <c r="A786" s="8" t="s">
        <v>34</v>
      </c>
      <c r="B786" s="8">
        <v>1996</v>
      </c>
      <c r="C786" s="8" t="s">
        <v>30</v>
      </c>
      <c r="D786" s="9">
        <v>206.7</v>
      </c>
    </row>
    <row r="787" spans="1:4">
      <c r="A787" s="8" t="s">
        <v>34</v>
      </c>
      <c r="B787" s="8">
        <v>1997</v>
      </c>
      <c r="C787" s="8" t="s">
        <v>30</v>
      </c>
      <c r="D787" s="9">
        <v>214.2</v>
      </c>
    </row>
    <row r="788" spans="1:4">
      <c r="A788" s="8" t="s">
        <v>34</v>
      </c>
      <c r="B788" s="8">
        <v>1998</v>
      </c>
      <c r="C788" s="8" t="s">
        <v>30</v>
      </c>
      <c r="D788" s="9">
        <v>220.7</v>
      </c>
    </row>
    <row r="789" spans="1:4">
      <c r="A789" s="8" t="s">
        <v>34</v>
      </c>
      <c r="B789" s="8">
        <v>1999</v>
      </c>
      <c r="C789" s="8" t="s">
        <v>30</v>
      </c>
      <c r="D789" s="9">
        <v>227.7</v>
      </c>
    </row>
    <row r="790" spans="1:4">
      <c r="A790" s="8" t="s">
        <v>34</v>
      </c>
      <c r="B790" s="8">
        <v>2000</v>
      </c>
      <c r="C790" s="8" t="s">
        <v>30</v>
      </c>
      <c r="D790" s="9">
        <v>236</v>
      </c>
    </row>
    <row r="791" spans="1:4">
      <c r="A791" s="8" t="s">
        <v>34</v>
      </c>
      <c r="B791" s="8">
        <v>2001</v>
      </c>
      <c r="C791" s="8" t="s">
        <v>30</v>
      </c>
      <c r="D791" s="9">
        <v>244.9</v>
      </c>
    </row>
    <row r="792" spans="1:4">
      <c r="A792" s="8" t="s">
        <v>34</v>
      </c>
      <c r="B792" s="8">
        <v>2002</v>
      </c>
      <c r="C792" s="8" t="s">
        <v>30</v>
      </c>
      <c r="D792" s="9">
        <v>252.1</v>
      </c>
    </row>
    <row r="793" spans="1:4">
      <c r="A793" s="8" t="s">
        <v>34</v>
      </c>
      <c r="B793" s="8">
        <v>2003</v>
      </c>
      <c r="C793" s="8" t="s">
        <v>30</v>
      </c>
      <c r="D793" s="9">
        <v>259.7</v>
      </c>
    </row>
    <row r="794" spans="1:4">
      <c r="A794" s="8" t="s">
        <v>34</v>
      </c>
      <c r="B794" s="8">
        <v>2004</v>
      </c>
      <c r="C794" s="8" t="s">
        <v>30</v>
      </c>
      <c r="D794" s="9">
        <v>269.39999999999998</v>
      </c>
    </row>
    <row r="795" spans="1:4">
      <c r="A795" s="8" t="s">
        <v>34</v>
      </c>
      <c r="B795" s="8">
        <v>2005</v>
      </c>
      <c r="C795" s="8" t="s">
        <v>30</v>
      </c>
      <c r="D795" s="9">
        <v>279.8</v>
      </c>
    </row>
    <row r="796" spans="1:4">
      <c r="A796" s="8" t="s">
        <v>34</v>
      </c>
      <c r="B796" s="8">
        <v>2006</v>
      </c>
      <c r="C796" s="8" t="s">
        <v>30</v>
      </c>
      <c r="D796" s="9">
        <v>287.60000000000002</v>
      </c>
    </row>
    <row r="797" spans="1:4">
      <c r="A797" s="8" t="s">
        <v>34</v>
      </c>
      <c r="B797" s="8">
        <v>2007</v>
      </c>
      <c r="C797" s="8" t="s">
        <v>30</v>
      </c>
      <c r="D797" s="10">
        <v>298.60000000000002</v>
      </c>
    </row>
    <row r="798" spans="1:4">
      <c r="A798" s="8" t="s">
        <v>34</v>
      </c>
      <c r="B798" s="8">
        <v>2008</v>
      </c>
      <c r="C798" s="8" t="s">
        <v>30</v>
      </c>
      <c r="D798" s="10">
        <v>309.10700000000003</v>
      </c>
    </row>
    <row r="799" spans="1:4">
      <c r="A799" s="8" t="s">
        <v>34</v>
      </c>
      <c r="B799" s="8">
        <v>2009</v>
      </c>
      <c r="C799" s="8" t="s">
        <v>30</v>
      </c>
      <c r="D799" s="10">
        <v>317.78399999999999</v>
      </c>
    </row>
    <row r="800" spans="1:4">
      <c r="A800" s="8" t="s">
        <v>34</v>
      </c>
      <c r="B800" s="8">
        <v>2010</v>
      </c>
      <c r="C800" s="8" t="s">
        <v>30</v>
      </c>
      <c r="D800" s="10">
        <v>326.44099999999997</v>
      </c>
    </row>
    <row r="801" spans="1:4">
      <c r="A801" s="8" t="s">
        <v>34</v>
      </c>
      <c r="B801" s="8">
        <v>2011</v>
      </c>
      <c r="C801" s="8" t="s">
        <v>30</v>
      </c>
      <c r="D801" s="10">
        <v>334.41500000000002</v>
      </c>
    </row>
    <row r="802" spans="1:4">
      <c r="A802" s="8" t="s">
        <v>34</v>
      </c>
      <c r="B802" s="8">
        <v>2012</v>
      </c>
      <c r="C802" s="8" t="s">
        <v>30</v>
      </c>
      <c r="D802" s="10">
        <v>340.053</v>
      </c>
    </row>
    <row r="803" spans="1:4">
      <c r="A803" s="8" t="s">
        <v>34</v>
      </c>
      <c r="B803" s="8">
        <v>2013</v>
      </c>
      <c r="C803" s="8" t="s">
        <v>30</v>
      </c>
      <c r="D803" s="10">
        <v>348.16199999999998</v>
      </c>
    </row>
    <row r="804" spans="1:4">
      <c r="A804" s="8" t="s">
        <v>34</v>
      </c>
      <c r="B804" s="8">
        <v>2014</v>
      </c>
      <c r="C804" s="8" t="s">
        <v>30</v>
      </c>
      <c r="D804" s="10">
        <v>354.024</v>
      </c>
    </row>
    <row r="805" spans="1:4">
      <c r="A805" s="8" t="s">
        <v>34</v>
      </c>
      <c r="B805" s="8">
        <v>2015</v>
      </c>
      <c r="C805" s="8" t="s">
        <v>30</v>
      </c>
      <c r="D805" s="10">
        <v>359.971</v>
      </c>
    </row>
    <row r="806" spans="1:4">
      <c r="A806" s="8" t="s">
        <v>34</v>
      </c>
      <c r="B806" s="8">
        <v>2016</v>
      </c>
      <c r="C806" s="8" t="s">
        <v>30</v>
      </c>
      <c r="D806" s="10">
        <v>368.70800000000003</v>
      </c>
    </row>
    <row r="807" spans="1:4">
      <c r="A807" s="8" t="s">
        <v>34</v>
      </c>
      <c r="B807" s="8">
        <v>2017</v>
      </c>
      <c r="C807" s="8" t="s">
        <v>30</v>
      </c>
      <c r="D807" s="10">
        <v>375.62</v>
      </c>
    </row>
    <row r="808" spans="1:4">
      <c r="A808" s="8" t="s">
        <v>34</v>
      </c>
      <c r="B808" s="8">
        <v>2018</v>
      </c>
      <c r="C808" s="8" t="s">
        <v>30</v>
      </c>
      <c r="D808" s="10">
        <v>378.36900000000003</v>
      </c>
    </row>
    <row r="809" spans="1:4">
      <c r="A809" s="8" t="s">
        <v>34</v>
      </c>
      <c r="B809" s="8">
        <v>2019</v>
      </c>
      <c r="C809" s="8" t="s">
        <v>30</v>
      </c>
      <c r="D809" s="10">
        <v>381.18299999999999</v>
      </c>
    </row>
    <row r="810" spans="1:4">
      <c r="A810" s="8" t="s">
        <v>34</v>
      </c>
      <c r="B810" s="8">
        <v>2020</v>
      </c>
      <c r="C810" s="8" t="s">
        <v>30</v>
      </c>
      <c r="D810" s="10">
        <v>387.55200000000002</v>
      </c>
    </row>
    <row r="811" spans="1:4">
      <c r="A811" s="8" t="s">
        <v>34</v>
      </c>
      <c r="B811" s="8">
        <v>2021</v>
      </c>
      <c r="C811" s="8" t="s">
        <v>30</v>
      </c>
      <c r="D811" s="10">
        <v>400.18200000000002</v>
      </c>
    </row>
    <row r="812" spans="1:4">
      <c r="A812" s="8" t="s">
        <v>34</v>
      </c>
      <c r="B812" s="8">
        <v>2022</v>
      </c>
      <c r="C812" s="8" t="s">
        <v>30</v>
      </c>
      <c r="D812" s="10">
        <v>408.3</v>
      </c>
    </row>
    <row r="813" spans="1:4">
      <c r="A813" s="8" t="s">
        <v>34</v>
      </c>
      <c r="B813" s="8">
        <v>2023</v>
      </c>
      <c r="C813" s="8" t="s">
        <v>30</v>
      </c>
      <c r="D813" s="10">
        <v>417.17500000000001</v>
      </c>
    </row>
    <row r="814" spans="1:4">
      <c r="A814" s="8" t="s">
        <v>34</v>
      </c>
      <c r="B814" s="8">
        <v>2024</v>
      </c>
      <c r="C814" s="8" t="s">
        <v>30</v>
      </c>
      <c r="D814" s="10">
        <v>425.517</v>
      </c>
    </row>
    <row r="815" spans="1:4">
      <c r="A815" s="8" t="s">
        <v>34</v>
      </c>
      <c r="B815" s="8">
        <v>2025</v>
      </c>
      <c r="C815" s="8" t="s">
        <v>30</v>
      </c>
      <c r="D815" s="10">
        <v>436.15100000000001</v>
      </c>
    </row>
    <row r="816" spans="1:4">
      <c r="A816" s="8" t="s">
        <v>34</v>
      </c>
      <c r="B816" s="8">
        <v>1984</v>
      </c>
      <c r="C816" s="8" t="s">
        <v>31</v>
      </c>
      <c r="D816" s="9">
        <v>108.4</v>
      </c>
    </row>
    <row r="817" spans="1:4">
      <c r="A817" s="8" t="s">
        <v>34</v>
      </c>
      <c r="B817" s="8">
        <v>1985</v>
      </c>
      <c r="C817" s="8" t="s">
        <v>31</v>
      </c>
      <c r="D817" s="9">
        <v>115.2</v>
      </c>
    </row>
    <row r="818" spans="1:4">
      <c r="A818" s="8" t="s">
        <v>34</v>
      </c>
      <c r="B818" s="8">
        <v>1986</v>
      </c>
      <c r="C818" s="8" t="s">
        <v>31</v>
      </c>
      <c r="D818" s="9">
        <v>122.6</v>
      </c>
    </row>
    <row r="819" spans="1:4">
      <c r="A819" s="8" t="s">
        <v>34</v>
      </c>
      <c r="B819" s="8">
        <v>1987</v>
      </c>
      <c r="C819" s="8" t="s">
        <v>31</v>
      </c>
      <c r="D819" s="9">
        <v>130.80000000000001</v>
      </c>
    </row>
    <row r="820" spans="1:4">
      <c r="A820" s="8" t="s">
        <v>34</v>
      </c>
      <c r="B820" s="8">
        <v>1988</v>
      </c>
      <c r="C820" s="8" t="s">
        <v>31</v>
      </c>
      <c r="D820" s="9">
        <v>139.6</v>
      </c>
    </row>
    <row r="821" spans="1:4">
      <c r="A821" s="8" t="s">
        <v>34</v>
      </c>
      <c r="B821" s="8">
        <v>1989</v>
      </c>
      <c r="C821" s="8" t="s">
        <v>31</v>
      </c>
      <c r="D821" s="9">
        <v>148.4</v>
      </c>
    </row>
    <row r="822" spans="1:4">
      <c r="A822" s="8" t="s">
        <v>34</v>
      </c>
      <c r="B822" s="8">
        <v>1990</v>
      </c>
      <c r="C822" s="8" t="s">
        <v>31</v>
      </c>
      <c r="D822" s="9">
        <v>158.6</v>
      </c>
    </row>
    <row r="823" spans="1:4">
      <c r="A823" s="8" t="s">
        <v>34</v>
      </c>
      <c r="B823" s="8">
        <v>1991</v>
      </c>
      <c r="C823" s="8" t="s">
        <v>31</v>
      </c>
      <c r="D823" s="9">
        <v>168.1</v>
      </c>
    </row>
    <row r="824" spans="1:4">
      <c r="A824" s="8" t="s">
        <v>34</v>
      </c>
      <c r="B824" s="8">
        <v>1992</v>
      </c>
      <c r="C824" s="8" t="s">
        <v>31</v>
      </c>
      <c r="D824" s="9">
        <v>178</v>
      </c>
    </row>
    <row r="825" spans="1:4">
      <c r="A825" s="8" t="s">
        <v>34</v>
      </c>
      <c r="B825" s="8">
        <v>1993</v>
      </c>
      <c r="C825" s="8" t="s">
        <v>31</v>
      </c>
      <c r="D825" s="9">
        <v>186.5</v>
      </c>
    </row>
    <row r="826" spans="1:4">
      <c r="A826" s="8" t="s">
        <v>34</v>
      </c>
      <c r="B826" s="8">
        <v>1994</v>
      </c>
      <c r="C826" s="8" t="s">
        <v>31</v>
      </c>
      <c r="D826" s="9">
        <v>194.5</v>
      </c>
    </row>
    <row r="827" spans="1:4">
      <c r="A827" s="8" t="s">
        <v>34</v>
      </c>
      <c r="B827" s="8">
        <v>1995</v>
      </c>
      <c r="C827" s="8" t="s">
        <v>31</v>
      </c>
      <c r="D827" s="9">
        <v>202.7</v>
      </c>
    </row>
    <row r="828" spans="1:4">
      <c r="A828" s="8" t="s">
        <v>34</v>
      </c>
      <c r="B828" s="8">
        <v>1996</v>
      </c>
      <c r="C828" s="8" t="s">
        <v>31</v>
      </c>
      <c r="D828" s="9">
        <v>209.9</v>
      </c>
    </row>
    <row r="829" spans="1:4">
      <c r="A829" s="8" t="s">
        <v>34</v>
      </c>
      <c r="B829" s="8">
        <v>1997</v>
      </c>
      <c r="C829" s="8" t="s">
        <v>31</v>
      </c>
      <c r="D829" s="9">
        <v>216.7</v>
      </c>
    </row>
    <row r="830" spans="1:4">
      <c r="A830" s="8" t="s">
        <v>34</v>
      </c>
      <c r="B830" s="8">
        <v>1998</v>
      </c>
      <c r="C830" s="8" t="s">
        <v>31</v>
      </c>
      <c r="D830" s="9">
        <v>223.8</v>
      </c>
    </row>
    <row r="831" spans="1:4">
      <c r="A831" s="8" t="s">
        <v>34</v>
      </c>
      <c r="B831" s="8">
        <v>1999</v>
      </c>
      <c r="C831" s="8" t="s">
        <v>31</v>
      </c>
      <c r="D831" s="9">
        <v>230.7</v>
      </c>
    </row>
    <row r="832" spans="1:4">
      <c r="A832" s="8" t="s">
        <v>34</v>
      </c>
      <c r="B832" s="8">
        <v>2000</v>
      </c>
      <c r="C832" s="8" t="s">
        <v>31</v>
      </c>
      <c r="D832" s="9">
        <v>239.4</v>
      </c>
    </row>
    <row r="833" spans="1:4">
      <c r="A833" s="8" t="s">
        <v>34</v>
      </c>
      <c r="B833" s="8">
        <v>2001</v>
      </c>
      <c r="C833" s="8" t="s">
        <v>31</v>
      </c>
      <c r="D833" s="9">
        <v>248.1</v>
      </c>
    </row>
    <row r="834" spans="1:4">
      <c r="A834" s="8" t="s">
        <v>34</v>
      </c>
      <c r="B834" s="8">
        <v>2002</v>
      </c>
      <c r="C834" s="8" t="s">
        <v>31</v>
      </c>
      <c r="D834" s="9">
        <v>255.7</v>
      </c>
    </row>
    <row r="835" spans="1:4">
      <c r="A835" s="8" t="s">
        <v>34</v>
      </c>
      <c r="B835" s="8">
        <v>2003</v>
      </c>
      <c r="C835" s="8" t="s">
        <v>31</v>
      </c>
      <c r="D835" s="9">
        <v>262.7</v>
      </c>
    </row>
    <row r="836" spans="1:4">
      <c r="A836" s="8" t="s">
        <v>34</v>
      </c>
      <c r="B836" s="8">
        <v>2004</v>
      </c>
      <c r="C836" s="8" t="s">
        <v>31</v>
      </c>
      <c r="D836" s="9">
        <v>273.60000000000002</v>
      </c>
    </row>
    <row r="837" spans="1:4">
      <c r="A837" s="8" t="s">
        <v>34</v>
      </c>
      <c r="B837" s="8">
        <v>2005</v>
      </c>
      <c r="C837" s="8" t="s">
        <v>31</v>
      </c>
      <c r="D837" s="9">
        <v>283.60000000000002</v>
      </c>
    </row>
    <row r="838" spans="1:4">
      <c r="A838" s="8" t="s">
        <v>34</v>
      </c>
      <c r="B838" s="8">
        <v>2006</v>
      </c>
      <c r="C838" s="8" t="s">
        <v>31</v>
      </c>
      <c r="D838" s="9">
        <v>291.10000000000002</v>
      </c>
    </row>
    <row r="839" spans="1:4">
      <c r="A839" s="8" t="s">
        <v>34</v>
      </c>
      <c r="B839" s="8">
        <v>2007</v>
      </c>
      <c r="C839" s="8" t="s">
        <v>31</v>
      </c>
      <c r="D839" s="10">
        <v>302.983</v>
      </c>
    </row>
    <row r="840" spans="1:4">
      <c r="A840" s="8" t="s">
        <v>34</v>
      </c>
      <c r="B840" s="8">
        <v>2008</v>
      </c>
      <c r="C840" s="8" t="s">
        <v>31</v>
      </c>
      <c r="D840" s="10">
        <v>312.83</v>
      </c>
    </row>
    <row r="841" spans="1:4">
      <c r="A841" s="8" t="s">
        <v>34</v>
      </c>
      <c r="B841" s="8">
        <v>2009</v>
      </c>
      <c r="C841" s="8" t="s">
        <v>31</v>
      </c>
      <c r="D841" s="10">
        <v>320.96100000000001</v>
      </c>
    </row>
    <row r="842" spans="1:4">
      <c r="A842" s="8" t="s">
        <v>34</v>
      </c>
      <c r="B842" s="8">
        <v>2010</v>
      </c>
      <c r="C842" s="8" t="s">
        <v>31</v>
      </c>
      <c r="D842" s="10">
        <v>329.93</v>
      </c>
    </row>
    <row r="843" spans="1:4">
      <c r="A843" s="8" t="s">
        <v>34</v>
      </c>
      <c r="B843" s="8">
        <v>2011</v>
      </c>
      <c r="C843" s="8" t="s">
        <v>31</v>
      </c>
      <c r="D843" s="10">
        <v>336.91699999999997</v>
      </c>
    </row>
    <row r="844" spans="1:4">
      <c r="A844" s="8" t="s">
        <v>34</v>
      </c>
      <c r="B844" s="8">
        <v>2012</v>
      </c>
      <c r="C844" s="8" t="s">
        <v>31</v>
      </c>
      <c r="D844" s="10">
        <v>343.935</v>
      </c>
    </row>
    <row r="845" spans="1:4">
      <c r="A845" s="8" t="s">
        <v>34</v>
      </c>
      <c r="B845" s="8">
        <v>2013</v>
      </c>
      <c r="C845" s="8" t="s">
        <v>31</v>
      </c>
      <c r="D845" s="10">
        <v>350.77499999999998</v>
      </c>
    </row>
    <row r="846" spans="1:4">
      <c r="A846" s="8" t="s">
        <v>34</v>
      </c>
      <c r="B846" s="8">
        <v>2014</v>
      </c>
      <c r="C846" s="8" t="s">
        <v>31</v>
      </c>
      <c r="D846" s="10">
        <v>356.28199999999998</v>
      </c>
    </row>
    <row r="847" spans="1:4">
      <c r="A847" s="8" t="s">
        <v>34</v>
      </c>
      <c r="B847" s="8">
        <v>2015</v>
      </c>
      <c r="C847" s="8" t="s">
        <v>31</v>
      </c>
      <c r="D847" s="10">
        <v>363.05700000000002</v>
      </c>
    </row>
    <row r="848" spans="1:4">
      <c r="A848" s="8" t="s">
        <v>34</v>
      </c>
      <c r="B848" s="8">
        <v>2016</v>
      </c>
      <c r="C848" s="8" t="s">
        <v>31</v>
      </c>
      <c r="D848" s="10">
        <v>374.38400000000001</v>
      </c>
    </row>
    <row r="849" spans="1:4">
      <c r="A849" s="8" t="s">
        <v>34</v>
      </c>
      <c r="B849" s="8">
        <v>2017</v>
      </c>
      <c r="C849" s="8" t="s">
        <v>31</v>
      </c>
      <c r="D849" s="10">
        <v>374.65600000000001</v>
      </c>
    </row>
    <row r="850" spans="1:4">
      <c r="A850" s="8" t="s">
        <v>34</v>
      </c>
      <c r="B850" s="8">
        <v>2018</v>
      </c>
      <c r="C850" s="8" t="s">
        <v>31</v>
      </c>
      <c r="D850" s="10">
        <v>378.34899999999999</v>
      </c>
    </row>
    <row r="851" spans="1:4">
      <c r="A851" s="8" t="s">
        <v>34</v>
      </c>
      <c r="B851" s="8">
        <v>2019</v>
      </c>
      <c r="C851" s="8" t="s">
        <v>31</v>
      </c>
      <c r="D851" s="10">
        <v>383.94299999999998</v>
      </c>
    </row>
    <row r="852" spans="1:4">
      <c r="A852" s="8" t="s">
        <v>34</v>
      </c>
      <c r="B852" s="8">
        <v>2020</v>
      </c>
      <c r="C852" s="8" t="s">
        <v>31</v>
      </c>
      <c r="D852" s="10">
        <v>392.18599999999998</v>
      </c>
    </row>
    <row r="853" spans="1:4">
      <c r="A853" s="8" t="s">
        <v>34</v>
      </c>
      <c r="B853" s="8">
        <v>2021</v>
      </c>
      <c r="C853" s="8" t="s">
        <v>31</v>
      </c>
      <c r="D853" s="10">
        <v>403.697</v>
      </c>
    </row>
    <row r="854" spans="1:4">
      <c r="A854" s="8" t="s">
        <v>34</v>
      </c>
      <c r="B854" s="8">
        <v>2022</v>
      </c>
      <c r="C854" s="8" t="s">
        <v>31</v>
      </c>
      <c r="D854" s="10">
        <v>415.29700000000003</v>
      </c>
    </row>
    <row r="855" spans="1:4">
      <c r="A855" s="8" t="s">
        <v>34</v>
      </c>
      <c r="B855" s="8">
        <v>2023</v>
      </c>
      <c r="C855" s="8" t="s">
        <v>31</v>
      </c>
      <c r="D855" s="10">
        <v>420.96</v>
      </c>
    </row>
    <row r="856" spans="1:4">
      <c r="A856" s="8" t="s">
        <v>34</v>
      </c>
      <c r="B856" s="8">
        <v>2024</v>
      </c>
      <c r="C856" s="8" t="s">
        <v>31</v>
      </c>
      <c r="D856" s="10">
        <v>431.26499999999999</v>
      </c>
    </row>
    <row r="857" spans="1:4">
      <c r="A857" s="8" t="s">
        <v>34</v>
      </c>
      <c r="B857" s="8">
        <v>2025</v>
      </c>
      <c r="C857" s="8" t="s">
        <v>31</v>
      </c>
      <c r="D857" s="10">
        <v>443.24700000000001</v>
      </c>
    </row>
  </sheetData>
  <sortState ref="A13:D721">
    <sortCondition ref="B13:B721"/>
    <sortCondition ref="C13:C721"/>
  </sortState>
  <mergeCells count="10"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pageMargins left="0.7" right="0.7" top="0.75" bottom="0.75" header="0.3" footer="0.3"/>
  <pageSetup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L791"/>
  <sheetViews>
    <sheetView workbookViewId="0">
      <selection activeCell="G2" sqref="G2"/>
    </sheetView>
  </sheetViews>
  <sheetFormatPr defaultRowHeight="14.6"/>
  <cols>
    <col min="1" max="1" width="20" customWidth="1"/>
    <col min="2" max="4" width="10" customWidth="1"/>
  </cols>
  <sheetData>
    <row r="1" spans="1:12" ht="15.45">
      <c r="A1" s="94" t="s">
        <v>0</v>
      </c>
      <c r="B1" s="86"/>
      <c r="C1" s="86"/>
      <c r="D1" s="86"/>
      <c r="E1" s="86"/>
      <c r="F1" s="86"/>
      <c r="G1" s="28"/>
      <c r="H1" s="28"/>
      <c r="I1" s="28"/>
      <c r="J1" s="28"/>
      <c r="K1" s="28"/>
      <c r="L1" s="28"/>
    </row>
    <row r="2" spans="1:12" ht="15.45">
      <c r="A2" s="94" t="s">
        <v>1</v>
      </c>
      <c r="B2" s="86"/>
      <c r="C2" s="86"/>
      <c r="D2" s="86"/>
      <c r="E2" s="86"/>
      <c r="F2" s="86"/>
      <c r="G2" s="82" t="s">
        <v>541</v>
      </c>
      <c r="H2" s="28"/>
      <c r="I2" s="28"/>
      <c r="J2" s="22" t="s">
        <v>33</v>
      </c>
      <c r="K2" s="28"/>
      <c r="L2" s="28"/>
    </row>
    <row r="3" spans="1:12">
      <c r="A3" s="86"/>
      <c r="B3" s="86"/>
      <c r="C3" s="86"/>
      <c r="D3" s="86"/>
      <c r="E3" s="86"/>
      <c r="F3" s="86"/>
    </row>
    <row r="4" spans="1:12">
      <c r="A4" s="29" t="s">
        <v>2</v>
      </c>
      <c r="B4" s="93" t="s">
        <v>72</v>
      </c>
      <c r="C4" s="86"/>
      <c r="D4" s="86"/>
      <c r="E4" s="86"/>
      <c r="F4" s="86"/>
    </row>
    <row r="5" spans="1:12">
      <c r="A5" s="95" t="s">
        <v>4</v>
      </c>
      <c r="B5" s="86"/>
      <c r="C5" s="86"/>
      <c r="D5" s="86"/>
      <c r="E5" s="86"/>
      <c r="F5" s="86"/>
    </row>
    <row r="6" spans="1:12">
      <c r="A6" s="29" t="s">
        <v>5</v>
      </c>
      <c r="B6" s="93" t="s">
        <v>73</v>
      </c>
      <c r="C6" s="86"/>
      <c r="D6" s="86"/>
      <c r="E6" s="86"/>
      <c r="F6" s="86"/>
    </row>
    <row r="7" spans="1:12">
      <c r="A7" s="29" t="s">
        <v>7</v>
      </c>
      <c r="B7" s="93" t="s">
        <v>8</v>
      </c>
      <c r="C7" s="86"/>
      <c r="D7" s="86"/>
      <c r="E7" s="86"/>
      <c r="F7" s="86"/>
    </row>
    <row r="8" spans="1:12">
      <c r="A8" s="29" t="s">
        <v>9</v>
      </c>
      <c r="B8" s="93" t="s">
        <v>74</v>
      </c>
      <c r="C8" s="86"/>
      <c r="D8" s="86"/>
      <c r="E8" s="86"/>
      <c r="F8" s="86"/>
    </row>
    <row r="9" spans="1:12">
      <c r="A9" s="29" t="s">
        <v>11</v>
      </c>
      <c r="B9" s="93" t="s">
        <v>37</v>
      </c>
      <c r="C9" s="86"/>
      <c r="D9" s="86"/>
      <c r="E9" s="86"/>
      <c r="F9" s="86"/>
    </row>
    <row r="10" spans="1:12">
      <c r="A10" s="29" t="s">
        <v>13</v>
      </c>
      <c r="B10" s="87" t="s">
        <v>71</v>
      </c>
      <c r="C10" s="86"/>
      <c r="D10" s="86"/>
      <c r="E10" s="86"/>
      <c r="F10" s="86"/>
    </row>
    <row r="11" spans="1:12">
      <c r="A11" s="28"/>
      <c r="B11" s="28"/>
      <c r="C11" s="28"/>
      <c r="D11" s="28"/>
      <c r="E11" s="28"/>
      <c r="F11" s="28"/>
    </row>
    <row r="12" spans="1:12" ht="15" thickBot="1">
      <c r="A12" s="27" t="s">
        <v>14</v>
      </c>
      <c r="B12" s="27" t="s">
        <v>15</v>
      </c>
      <c r="C12" s="27" t="s">
        <v>16</v>
      </c>
      <c r="D12" s="27" t="s">
        <v>17</v>
      </c>
      <c r="E12" s="28"/>
      <c r="F12" s="28"/>
    </row>
    <row r="13" spans="1:12" ht="15" thickTop="1">
      <c r="A13" s="23" t="s">
        <v>72</v>
      </c>
      <c r="B13" s="23">
        <v>1947</v>
      </c>
      <c r="C13" s="23" t="s">
        <v>20</v>
      </c>
      <c r="D13" s="24">
        <v>18.5</v>
      </c>
      <c r="E13" s="28"/>
      <c r="F13" s="28"/>
    </row>
    <row r="14" spans="1:12">
      <c r="A14" s="23" t="s">
        <v>72</v>
      </c>
      <c r="B14" s="23">
        <v>1947</v>
      </c>
      <c r="C14" s="23" t="s">
        <v>23</v>
      </c>
      <c r="D14" s="24">
        <v>18.7</v>
      </c>
      <c r="E14" s="28"/>
      <c r="F14" s="28"/>
    </row>
    <row r="15" spans="1:12">
      <c r="A15" s="23" t="s">
        <v>72</v>
      </c>
      <c r="B15" s="23">
        <v>1947</v>
      </c>
      <c r="C15" s="23" t="s">
        <v>26</v>
      </c>
      <c r="D15" s="24">
        <v>19</v>
      </c>
      <c r="E15" s="28"/>
      <c r="F15" s="28"/>
    </row>
    <row r="16" spans="1:12">
      <c r="A16" s="23" t="s">
        <v>72</v>
      </c>
      <c r="B16" s="23">
        <v>1947</v>
      </c>
      <c r="C16" s="23" t="s">
        <v>28</v>
      </c>
      <c r="D16" s="24">
        <v>19.100000000000001</v>
      </c>
      <c r="E16" s="28"/>
      <c r="F16" s="28"/>
    </row>
    <row r="17" spans="1:6">
      <c r="A17" s="23" t="s">
        <v>72</v>
      </c>
      <c r="B17" s="23">
        <v>1947</v>
      </c>
      <c r="C17" s="23" t="s">
        <v>29</v>
      </c>
      <c r="D17" s="24">
        <v>19.100000000000001</v>
      </c>
      <c r="E17" s="28"/>
      <c r="F17" s="28"/>
    </row>
    <row r="18" spans="1:6">
      <c r="A18" s="23" t="s">
        <v>72</v>
      </c>
      <c r="B18" s="23">
        <v>1948</v>
      </c>
      <c r="C18" s="23" t="s">
        <v>20</v>
      </c>
      <c r="D18" s="24">
        <v>19.3</v>
      </c>
      <c r="E18" s="28"/>
      <c r="F18" s="28"/>
    </row>
    <row r="19" spans="1:6">
      <c r="A19" s="23" t="s">
        <v>72</v>
      </c>
      <c r="B19" s="23">
        <v>1948</v>
      </c>
      <c r="C19" s="23" t="s">
        <v>23</v>
      </c>
      <c r="D19" s="24">
        <v>19.5</v>
      </c>
      <c r="E19" s="28"/>
      <c r="F19" s="28"/>
    </row>
    <row r="20" spans="1:6">
      <c r="A20" s="23" t="s">
        <v>72</v>
      </c>
      <c r="B20" s="23">
        <v>1948</v>
      </c>
      <c r="C20" s="23" t="s">
        <v>26</v>
      </c>
      <c r="D20" s="24">
        <v>20.100000000000001</v>
      </c>
      <c r="E20" s="28"/>
      <c r="F20" s="28"/>
    </row>
    <row r="21" spans="1:6">
      <c r="A21" s="23" t="s">
        <v>72</v>
      </c>
      <c r="B21" s="23">
        <v>1948</v>
      </c>
      <c r="C21" s="23" t="s">
        <v>29</v>
      </c>
      <c r="D21" s="24">
        <v>20.3</v>
      </c>
      <c r="E21" s="28"/>
      <c r="F21" s="28"/>
    </row>
    <row r="22" spans="1:6">
      <c r="A22" s="23" t="s">
        <v>72</v>
      </c>
      <c r="B22" s="23">
        <v>1949</v>
      </c>
      <c r="C22" s="23" t="s">
        <v>20</v>
      </c>
      <c r="D22" s="24">
        <v>20.399999999999999</v>
      </c>
      <c r="E22" s="28"/>
      <c r="F22" s="28"/>
    </row>
    <row r="23" spans="1:6">
      <c r="A23" s="23" t="s">
        <v>72</v>
      </c>
      <c r="B23" s="23">
        <v>1949</v>
      </c>
      <c r="C23" s="23" t="s">
        <v>23</v>
      </c>
      <c r="D23" s="24">
        <v>20.5</v>
      </c>
      <c r="E23" s="28"/>
      <c r="F23" s="28"/>
    </row>
    <row r="24" spans="1:6">
      <c r="A24" s="23" t="s">
        <v>72</v>
      </c>
      <c r="B24" s="23">
        <v>1949</v>
      </c>
      <c r="C24" s="23" t="s">
        <v>26</v>
      </c>
      <c r="D24" s="24">
        <v>20.6</v>
      </c>
      <c r="E24" s="28"/>
      <c r="F24" s="28"/>
    </row>
    <row r="25" spans="1:6">
      <c r="A25" s="23" t="s">
        <v>72</v>
      </c>
      <c r="B25" s="23">
        <v>1949</v>
      </c>
      <c r="C25" s="23" t="s">
        <v>29</v>
      </c>
      <c r="D25" s="24">
        <v>20.7</v>
      </c>
      <c r="E25" s="28"/>
      <c r="F25" s="28"/>
    </row>
    <row r="26" spans="1:6">
      <c r="A26" s="23" t="s">
        <v>72</v>
      </c>
      <c r="B26" s="23">
        <v>1950</v>
      </c>
      <c r="C26" s="23" t="s">
        <v>20</v>
      </c>
      <c r="D26" s="24">
        <v>20.7</v>
      </c>
      <c r="E26" s="28"/>
      <c r="F26" s="28"/>
    </row>
    <row r="27" spans="1:6">
      <c r="A27" s="23" t="s">
        <v>72</v>
      </c>
      <c r="B27" s="23">
        <v>1950</v>
      </c>
      <c r="C27" s="23" t="s">
        <v>23</v>
      </c>
      <c r="D27" s="24">
        <v>21</v>
      </c>
      <c r="E27" s="28"/>
      <c r="F27" s="28"/>
    </row>
    <row r="28" spans="1:6">
      <c r="A28" s="23" t="s">
        <v>72</v>
      </c>
      <c r="B28" s="23">
        <v>1950</v>
      </c>
      <c r="C28" s="23" t="s">
        <v>26</v>
      </c>
      <c r="D28" s="24">
        <v>21.2</v>
      </c>
      <c r="E28" s="28"/>
      <c r="F28" s="28"/>
    </row>
    <row r="29" spans="1:6">
      <c r="A29" s="23" t="s">
        <v>72</v>
      </c>
      <c r="B29" s="23">
        <v>1950</v>
      </c>
      <c r="C29" s="23" t="s">
        <v>29</v>
      </c>
      <c r="D29" s="24">
        <v>21.3</v>
      </c>
      <c r="E29" s="28"/>
      <c r="F29" s="28"/>
    </row>
    <row r="30" spans="1:6">
      <c r="A30" s="23" t="s">
        <v>72</v>
      </c>
      <c r="B30" s="23">
        <v>1951</v>
      </c>
      <c r="C30" s="23" t="s">
        <v>20</v>
      </c>
      <c r="D30" s="24">
        <v>21.7</v>
      </c>
      <c r="E30" s="28"/>
      <c r="F30" s="28"/>
    </row>
    <row r="31" spans="1:6">
      <c r="A31" s="23" t="s">
        <v>72</v>
      </c>
      <c r="B31" s="23">
        <v>1951</v>
      </c>
      <c r="C31" s="23" t="s">
        <v>23</v>
      </c>
      <c r="D31" s="24">
        <v>21.7</v>
      </c>
      <c r="E31" s="28"/>
      <c r="F31" s="28"/>
    </row>
    <row r="32" spans="1:6">
      <c r="A32" s="23" t="s">
        <v>72</v>
      </c>
      <c r="B32" s="23">
        <v>1951</v>
      </c>
      <c r="C32" s="23" t="s">
        <v>26</v>
      </c>
      <c r="D32" s="24">
        <v>21.9</v>
      </c>
      <c r="E32" s="28"/>
      <c r="F32" s="28"/>
    </row>
    <row r="33" spans="1:6">
      <c r="A33" s="23" t="s">
        <v>72</v>
      </c>
      <c r="B33" s="23">
        <v>1951</v>
      </c>
      <c r="C33" s="23" t="s">
        <v>29</v>
      </c>
      <c r="D33" s="24">
        <v>22.1</v>
      </c>
      <c r="E33" s="28"/>
      <c r="F33" s="28"/>
    </row>
    <row r="34" spans="1:6">
      <c r="A34" s="23" t="s">
        <v>72</v>
      </c>
      <c r="B34" s="23">
        <v>1952</v>
      </c>
      <c r="C34" s="23" t="s">
        <v>20</v>
      </c>
      <c r="D34" s="24">
        <v>22.1</v>
      </c>
      <c r="E34" s="28"/>
      <c r="F34" s="28"/>
    </row>
    <row r="35" spans="1:6">
      <c r="A35" s="23" t="s">
        <v>72</v>
      </c>
      <c r="B35" s="23">
        <v>1952</v>
      </c>
      <c r="C35" s="23" t="s">
        <v>23</v>
      </c>
      <c r="D35" s="24">
        <v>22.2</v>
      </c>
      <c r="E35" s="28"/>
      <c r="F35" s="28"/>
    </row>
    <row r="36" spans="1:6">
      <c r="A36" s="23" t="s">
        <v>72</v>
      </c>
      <c r="B36" s="23">
        <v>1952</v>
      </c>
      <c r="C36" s="23" t="s">
        <v>26</v>
      </c>
      <c r="D36" s="24">
        <v>22.3</v>
      </c>
      <c r="E36" s="28"/>
      <c r="F36" s="28"/>
    </row>
    <row r="37" spans="1:6">
      <c r="A37" s="23" t="s">
        <v>72</v>
      </c>
      <c r="B37" s="23">
        <v>1952</v>
      </c>
      <c r="C37" s="23" t="s">
        <v>29</v>
      </c>
      <c r="D37" s="24">
        <v>22.6</v>
      </c>
      <c r="E37" s="28"/>
      <c r="F37" s="28"/>
    </row>
    <row r="38" spans="1:6">
      <c r="A38" s="23" t="s">
        <v>72</v>
      </c>
      <c r="B38" s="23">
        <v>1953</v>
      </c>
      <c r="C38" s="23" t="s">
        <v>20</v>
      </c>
      <c r="D38" s="24">
        <v>22.6</v>
      </c>
      <c r="E38" s="28"/>
      <c r="F38" s="28"/>
    </row>
    <row r="39" spans="1:6">
      <c r="A39" s="23" t="s">
        <v>72</v>
      </c>
      <c r="B39" s="23">
        <v>1953</v>
      </c>
      <c r="C39" s="23" t="s">
        <v>23</v>
      </c>
      <c r="D39" s="24">
        <v>22.9</v>
      </c>
      <c r="E39" s="28"/>
      <c r="F39" s="28"/>
    </row>
    <row r="40" spans="1:6">
      <c r="A40" s="23" t="s">
        <v>72</v>
      </c>
      <c r="B40" s="23">
        <v>1953</v>
      </c>
      <c r="C40" s="23" t="s">
        <v>26</v>
      </c>
      <c r="D40" s="24">
        <v>23.2</v>
      </c>
      <c r="E40" s="28"/>
      <c r="F40" s="28"/>
    </row>
    <row r="41" spans="1:6">
      <c r="A41" s="23" t="s">
        <v>72</v>
      </c>
      <c r="B41" s="23">
        <v>1953</v>
      </c>
      <c r="C41" s="23" t="s">
        <v>29</v>
      </c>
      <c r="D41" s="24">
        <v>23.6</v>
      </c>
      <c r="E41" s="28"/>
      <c r="F41" s="28"/>
    </row>
    <row r="42" spans="1:6">
      <c r="A42" s="23" t="s">
        <v>72</v>
      </c>
      <c r="B42" s="23">
        <v>1954</v>
      </c>
      <c r="C42" s="23" t="s">
        <v>20</v>
      </c>
      <c r="D42" s="24">
        <v>23.7</v>
      </c>
      <c r="E42" s="28"/>
      <c r="F42" s="28"/>
    </row>
    <row r="43" spans="1:6">
      <c r="A43" s="23" t="s">
        <v>72</v>
      </c>
      <c r="B43" s="23">
        <v>1954</v>
      </c>
      <c r="C43" s="23" t="s">
        <v>23</v>
      </c>
      <c r="D43" s="24">
        <v>23.7</v>
      </c>
      <c r="E43" s="28"/>
      <c r="F43" s="28"/>
    </row>
    <row r="44" spans="1:6">
      <c r="A44" s="23" t="s">
        <v>72</v>
      </c>
      <c r="B44" s="23">
        <v>1954</v>
      </c>
      <c r="C44" s="23" t="s">
        <v>26</v>
      </c>
      <c r="D44" s="24">
        <v>23.8</v>
      </c>
      <c r="E44" s="28"/>
      <c r="F44" s="28"/>
    </row>
    <row r="45" spans="1:6">
      <c r="A45" s="23" t="s">
        <v>72</v>
      </c>
      <c r="B45" s="23">
        <v>1954</v>
      </c>
      <c r="C45" s="23" t="s">
        <v>29</v>
      </c>
      <c r="D45" s="24">
        <v>23.9</v>
      </c>
      <c r="E45" s="28"/>
      <c r="F45" s="28"/>
    </row>
    <row r="46" spans="1:6">
      <c r="A46" s="23" t="s">
        <v>72</v>
      </c>
      <c r="B46" s="23">
        <v>1955</v>
      </c>
      <c r="C46" s="23" t="s">
        <v>20</v>
      </c>
      <c r="D46" s="24">
        <v>24.1</v>
      </c>
      <c r="E46" s="28"/>
      <c r="F46" s="28"/>
    </row>
    <row r="47" spans="1:6">
      <c r="A47" s="23" t="s">
        <v>72</v>
      </c>
      <c r="B47" s="23">
        <v>1955</v>
      </c>
      <c r="C47" s="23" t="s">
        <v>23</v>
      </c>
      <c r="D47" s="24">
        <v>23.9</v>
      </c>
      <c r="E47" s="28"/>
      <c r="F47" s="28"/>
    </row>
    <row r="48" spans="1:6">
      <c r="A48" s="23" t="s">
        <v>72</v>
      </c>
      <c r="B48" s="23">
        <v>1955</v>
      </c>
      <c r="C48" s="23" t="s">
        <v>26</v>
      </c>
      <c r="D48" s="24">
        <v>23.9</v>
      </c>
      <c r="E48" s="28"/>
      <c r="F48" s="28"/>
    </row>
    <row r="49" spans="1:6">
      <c r="A49" s="23" t="s">
        <v>72</v>
      </c>
      <c r="B49" s="23">
        <v>1955</v>
      </c>
      <c r="C49" s="23" t="s">
        <v>29</v>
      </c>
      <c r="D49" s="24">
        <v>24.1</v>
      </c>
      <c r="E49" s="28"/>
      <c r="F49" s="28"/>
    </row>
    <row r="50" spans="1:6">
      <c r="A50" s="23" t="s">
        <v>72</v>
      </c>
      <c r="B50" s="23">
        <v>1956</v>
      </c>
      <c r="C50" s="23" t="s">
        <v>20</v>
      </c>
      <c r="D50" s="24">
        <v>24.4</v>
      </c>
      <c r="E50" s="28"/>
      <c r="F50" s="28"/>
    </row>
    <row r="51" spans="1:6">
      <c r="A51" s="23" t="s">
        <v>72</v>
      </c>
      <c r="B51" s="23">
        <v>1956</v>
      </c>
      <c r="C51" s="23" t="s">
        <v>23</v>
      </c>
      <c r="D51" s="24">
        <v>24.4</v>
      </c>
      <c r="E51" s="28"/>
      <c r="F51" s="28"/>
    </row>
    <row r="52" spans="1:6">
      <c r="A52" s="23" t="s">
        <v>72</v>
      </c>
      <c r="B52" s="23">
        <v>1956</v>
      </c>
      <c r="C52" s="23" t="s">
        <v>26</v>
      </c>
      <c r="D52" s="24">
        <v>24.5</v>
      </c>
      <c r="E52" s="28"/>
      <c r="F52" s="28"/>
    </row>
    <row r="53" spans="1:6">
      <c r="A53" s="23" t="s">
        <v>72</v>
      </c>
      <c r="B53" s="23">
        <v>1956</v>
      </c>
      <c r="C53" s="23" t="s">
        <v>29</v>
      </c>
      <c r="D53" s="24">
        <v>24.7</v>
      </c>
      <c r="E53" s="28"/>
      <c r="F53" s="28"/>
    </row>
    <row r="54" spans="1:6">
      <c r="A54" s="23" t="s">
        <v>72</v>
      </c>
      <c r="B54" s="23">
        <v>1957</v>
      </c>
      <c r="C54" s="23" t="s">
        <v>20</v>
      </c>
      <c r="D54" s="24">
        <v>24.9</v>
      </c>
      <c r="E54" s="28"/>
      <c r="F54" s="28"/>
    </row>
    <row r="55" spans="1:6">
      <c r="A55" s="23" t="s">
        <v>72</v>
      </c>
      <c r="B55" s="23">
        <v>1957</v>
      </c>
      <c r="C55" s="23" t="s">
        <v>23</v>
      </c>
      <c r="D55" s="24">
        <v>25</v>
      </c>
      <c r="E55" s="28"/>
      <c r="F55" s="28"/>
    </row>
    <row r="56" spans="1:6">
      <c r="A56" s="23" t="s">
        <v>72</v>
      </c>
      <c r="B56" s="23">
        <v>1957</v>
      </c>
      <c r="C56" s="23" t="s">
        <v>26</v>
      </c>
      <c r="D56" s="24">
        <v>25.1</v>
      </c>
      <c r="E56" s="28"/>
      <c r="F56" s="28"/>
    </row>
    <row r="57" spans="1:6">
      <c r="A57" s="23" t="s">
        <v>72</v>
      </c>
      <c r="B57" s="23">
        <v>1957</v>
      </c>
      <c r="C57" s="23" t="s">
        <v>29</v>
      </c>
      <c r="D57" s="24">
        <v>25.3</v>
      </c>
      <c r="E57" s="28"/>
      <c r="F57" s="28"/>
    </row>
    <row r="58" spans="1:6">
      <c r="A58" s="23" t="s">
        <v>72</v>
      </c>
      <c r="B58" s="23">
        <v>1958</v>
      </c>
      <c r="C58" s="23" t="s">
        <v>20</v>
      </c>
      <c r="D58" s="24">
        <v>25.6</v>
      </c>
      <c r="E58" s="28"/>
      <c r="F58" s="28"/>
    </row>
    <row r="59" spans="1:6">
      <c r="A59" s="23" t="s">
        <v>72</v>
      </c>
      <c r="B59" s="23">
        <v>1958</v>
      </c>
      <c r="C59" s="23" t="s">
        <v>23</v>
      </c>
      <c r="D59" s="24">
        <v>25.8</v>
      </c>
      <c r="E59" s="28"/>
      <c r="F59" s="28"/>
    </row>
    <row r="60" spans="1:6">
      <c r="A60" s="23" t="s">
        <v>72</v>
      </c>
      <c r="B60" s="23">
        <v>1958</v>
      </c>
      <c r="C60" s="23" t="s">
        <v>26</v>
      </c>
      <c r="D60" s="24">
        <v>26</v>
      </c>
      <c r="E60" s="28"/>
      <c r="F60" s="28"/>
    </row>
    <row r="61" spans="1:6">
      <c r="A61" s="23" t="s">
        <v>72</v>
      </c>
      <c r="B61" s="23">
        <v>1958</v>
      </c>
      <c r="C61" s="23" t="s">
        <v>29</v>
      </c>
      <c r="D61" s="24">
        <v>26.2</v>
      </c>
      <c r="E61" s="28"/>
      <c r="F61" s="28"/>
    </row>
    <row r="62" spans="1:6">
      <c r="A62" s="23" t="s">
        <v>72</v>
      </c>
      <c r="B62" s="23">
        <v>1959</v>
      </c>
      <c r="C62" s="23" t="s">
        <v>20</v>
      </c>
      <c r="D62" s="24">
        <v>26.2</v>
      </c>
      <c r="E62" s="28"/>
      <c r="F62" s="28"/>
    </row>
    <row r="63" spans="1:6">
      <c r="A63" s="23" t="s">
        <v>72</v>
      </c>
      <c r="B63" s="23">
        <v>1959</v>
      </c>
      <c r="C63" s="23" t="s">
        <v>23</v>
      </c>
      <c r="D63" s="24">
        <v>26.4</v>
      </c>
      <c r="E63" s="28"/>
      <c r="F63" s="28"/>
    </row>
    <row r="64" spans="1:6">
      <c r="A64" s="23" t="s">
        <v>72</v>
      </c>
      <c r="B64" s="23">
        <v>1959</v>
      </c>
      <c r="C64" s="23" t="s">
        <v>26</v>
      </c>
      <c r="D64" s="24">
        <v>26.6</v>
      </c>
      <c r="E64" s="28"/>
      <c r="F64" s="28"/>
    </row>
    <row r="65" spans="1:6">
      <c r="A65" s="23" t="s">
        <v>72</v>
      </c>
      <c r="B65" s="23">
        <v>1959</v>
      </c>
      <c r="C65" s="23" t="s">
        <v>29</v>
      </c>
      <c r="D65" s="24">
        <v>26.8</v>
      </c>
      <c r="E65" s="28"/>
      <c r="F65" s="28"/>
    </row>
    <row r="66" spans="1:6">
      <c r="A66" s="23" t="s">
        <v>72</v>
      </c>
      <c r="B66" s="23">
        <v>1960</v>
      </c>
      <c r="C66" s="23" t="s">
        <v>20</v>
      </c>
      <c r="D66" s="24">
        <v>26.9</v>
      </c>
      <c r="E66" s="28"/>
      <c r="F66" s="28"/>
    </row>
    <row r="67" spans="1:6">
      <c r="A67" s="23" t="s">
        <v>72</v>
      </c>
      <c r="B67" s="23">
        <v>1960</v>
      </c>
      <c r="C67" s="23" t="s">
        <v>23</v>
      </c>
      <c r="D67" s="24">
        <v>27</v>
      </c>
      <c r="E67" s="28"/>
      <c r="F67" s="28"/>
    </row>
    <row r="68" spans="1:6">
      <c r="A68" s="23" t="s">
        <v>72</v>
      </c>
      <c r="B68" s="23">
        <v>1960</v>
      </c>
      <c r="C68" s="23" t="s">
        <v>26</v>
      </c>
      <c r="D68" s="24">
        <v>27.1</v>
      </c>
      <c r="E68" s="28"/>
      <c r="F68" s="28"/>
    </row>
    <row r="69" spans="1:6">
      <c r="A69" s="23" t="s">
        <v>72</v>
      </c>
      <c r="B69" s="23">
        <v>1960</v>
      </c>
      <c r="C69" s="23" t="s">
        <v>29</v>
      </c>
      <c r="D69" s="24">
        <v>27</v>
      </c>
      <c r="E69" s="28"/>
      <c r="F69" s="28"/>
    </row>
    <row r="70" spans="1:6">
      <c r="A70" s="23" t="s">
        <v>72</v>
      </c>
      <c r="B70" s="23">
        <v>1961</v>
      </c>
      <c r="C70" s="23" t="s">
        <v>20</v>
      </c>
      <c r="D70" s="24">
        <v>27</v>
      </c>
      <c r="E70" s="28"/>
      <c r="F70" s="28"/>
    </row>
    <row r="71" spans="1:6">
      <c r="A71" s="23" t="s">
        <v>72</v>
      </c>
      <c r="B71" s="23">
        <v>1961</v>
      </c>
      <c r="C71" s="23" t="s">
        <v>23</v>
      </c>
      <c r="D71" s="24">
        <v>27</v>
      </c>
      <c r="E71" s="28"/>
      <c r="F71" s="28"/>
    </row>
    <row r="72" spans="1:6">
      <c r="A72" s="23" t="s">
        <v>72</v>
      </c>
      <c r="B72" s="23">
        <v>1961</v>
      </c>
      <c r="C72" s="23" t="s">
        <v>26</v>
      </c>
      <c r="D72" s="24">
        <v>27.2</v>
      </c>
      <c r="E72" s="28"/>
      <c r="F72" s="28"/>
    </row>
    <row r="73" spans="1:6">
      <c r="A73" s="23" t="s">
        <v>72</v>
      </c>
      <c r="B73" s="23">
        <v>1961</v>
      </c>
      <c r="C73" s="23" t="s">
        <v>29</v>
      </c>
      <c r="D73" s="24">
        <v>27.3</v>
      </c>
      <c r="E73" s="28"/>
      <c r="F73" s="28"/>
    </row>
    <row r="74" spans="1:6">
      <c r="A74" s="23" t="s">
        <v>72</v>
      </c>
      <c r="B74" s="23">
        <v>1962</v>
      </c>
      <c r="C74" s="23" t="s">
        <v>20</v>
      </c>
      <c r="D74" s="24">
        <v>27.5</v>
      </c>
      <c r="E74" s="28"/>
      <c r="F74" s="28"/>
    </row>
    <row r="75" spans="1:6">
      <c r="A75" s="23" t="s">
        <v>72</v>
      </c>
      <c r="B75" s="23">
        <v>1962</v>
      </c>
      <c r="C75" s="23" t="s">
        <v>23</v>
      </c>
      <c r="D75" s="24">
        <v>27.8</v>
      </c>
      <c r="E75" s="28"/>
      <c r="F75" s="28"/>
    </row>
    <row r="76" spans="1:6">
      <c r="A76" s="23" t="s">
        <v>72</v>
      </c>
      <c r="B76" s="23">
        <v>1962</v>
      </c>
      <c r="C76" s="23" t="s">
        <v>26</v>
      </c>
      <c r="D76" s="24">
        <v>28</v>
      </c>
      <c r="E76" s="28"/>
      <c r="F76" s="28"/>
    </row>
    <row r="77" spans="1:6">
      <c r="A77" s="23" t="s">
        <v>72</v>
      </c>
      <c r="B77" s="23">
        <v>1962</v>
      </c>
      <c r="C77" s="23" t="s">
        <v>29</v>
      </c>
      <c r="D77" s="24">
        <v>28.3</v>
      </c>
      <c r="E77" s="28"/>
      <c r="F77" s="28"/>
    </row>
    <row r="78" spans="1:6">
      <c r="A78" s="23" t="s">
        <v>72</v>
      </c>
      <c r="B78" s="23">
        <v>1963</v>
      </c>
      <c r="C78" s="23" t="s">
        <v>20</v>
      </c>
      <c r="D78" s="24">
        <v>28.4</v>
      </c>
      <c r="E78" s="28"/>
      <c r="F78" s="28"/>
    </row>
    <row r="79" spans="1:6">
      <c r="A79" s="23" t="s">
        <v>72</v>
      </c>
      <c r="B79" s="23">
        <v>1963</v>
      </c>
      <c r="C79" s="23" t="s">
        <v>23</v>
      </c>
      <c r="D79" s="24">
        <v>28.6</v>
      </c>
      <c r="E79" s="28"/>
      <c r="F79" s="28"/>
    </row>
    <row r="80" spans="1:6">
      <c r="A80" s="23" t="s">
        <v>72</v>
      </c>
      <c r="B80" s="23">
        <v>1963</v>
      </c>
      <c r="C80" s="23" t="s">
        <v>26</v>
      </c>
      <c r="D80" s="24">
        <v>28.9</v>
      </c>
      <c r="E80" s="28"/>
      <c r="F80" s="28"/>
    </row>
    <row r="81" spans="1:6">
      <c r="A81" s="23" t="s">
        <v>72</v>
      </c>
      <c r="B81" s="23">
        <v>1963</v>
      </c>
      <c r="C81" s="23" t="s">
        <v>29</v>
      </c>
      <c r="D81" s="24">
        <v>28.9</v>
      </c>
      <c r="E81" s="28"/>
      <c r="F81" s="28"/>
    </row>
    <row r="82" spans="1:6">
      <c r="A82" s="23" t="s">
        <v>72</v>
      </c>
      <c r="B82" s="23">
        <v>1964</v>
      </c>
      <c r="C82" s="23" t="s">
        <v>23</v>
      </c>
      <c r="D82" s="24">
        <v>29.2</v>
      </c>
      <c r="E82" s="28"/>
      <c r="F82" s="28"/>
    </row>
    <row r="83" spans="1:6">
      <c r="A83" s="23" t="s">
        <v>72</v>
      </c>
      <c r="B83" s="23">
        <v>1964</v>
      </c>
      <c r="C83" s="23" t="s">
        <v>29</v>
      </c>
      <c r="D83" s="24">
        <v>29.8</v>
      </c>
      <c r="E83" s="28"/>
      <c r="F83" s="28"/>
    </row>
    <row r="84" spans="1:6">
      <c r="A84" s="23" t="s">
        <v>72</v>
      </c>
      <c r="B84" s="23">
        <v>1965</v>
      </c>
      <c r="C84" s="23" t="s">
        <v>23</v>
      </c>
      <c r="D84" s="24">
        <v>30.2</v>
      </c>
      <c r="E84" s="28"/>
      <c r="F84" s="28"/>
    </row>
    <row r="85" spans="1:6">
      <c r="A85" s="23" t="s">
        <v>72</v>
      </c>
      <c r="B85" s="23">
        <v>1965</v>
      </c>
      <c r="C85" s="23" t="s">
        <v>26</v>
      </c>
      <c r="D85" s="24">
        <v>30.4</v>
      </c>
      <c r="E85" s="28"/>
      <c r="F85" s="28"/>
    </row>
    <row r="86" spans="1:6">
      <c r="A86" s="23" t="s">
        <v>72</v>
      </c>
      <c r="B86" s="23">
        <v>1965</v>
      </c>
      <c r="C86" s="23" t="s">
        <v>29</v>
      </c>
      <c r="D86" s="24">
        <v>30.6</v>
      </c>
      <c r="E86" s="28"/>
      <c r="F86" s="28"/>
    </row>
    <row r="87" spans="1:6">
      <c r="A87" s="23" t="s">
        <v>72</v>
      </c>
      <c r="B87" s="23">
        <v>1966</v>
      </c>
      <c r="C87" s="23" t="s">
        <v>20</v>
      </c>
      <c r="D87" s="24">
        <v>30.8</v>
      </c>
      <c r="E87" s="28"/>
      <c r="F87" s="28"/>
    </row>
    <row r="88" spans="1:6">
      <c r="A88" s="23" t="s">
        <v>72</v>
      </c>
      <c r="B88" s="23">
        <v>1966</v>
      </c>
      <c r="C88" s="23" t="s">
        <v>23</v>
      </c>
      <c r="D88" s="24">
        <v>31.1</v>
      </c>
      <c r="E88" s="28"/>
      <c r="F88" s="28"/>
    </row>
    <row r="89" spans="1:6">
      <c r="A89" s="23" t="s">
        <v>72</v>
      </c>
      <c r="B89" s="23">
        <v>1966</v>
      </c>
      <c r="C89" s="23" t="s">
        <v>26</v>
      </c>
      <c r="D89" s="24">
        <v>31.6</v>
      </c>
      <c r="E89" s="28"/>
      <c r="F89" s="28"/>
    </row>
    <row r="90" spans="1:6">
      <c r="A90" s="23" t="s">
        <v>72</v>
      </c>
      <c r="B90" s="23">
        <v>1966</v>
      </c>
      <c r="C90" s="23" t="s">
        <v>29</v>
      </c>
      <c r="D90" s="24">
        <v>32</v>
      </c>
      <c r="E90" s="28"/>
      <c r="F90" s="28"/>
    </row>
    <row r="91" spans="1:6">
      <c r="A91" s="23" t="s">
        <v>72</v>
      </c>
      <c r="B91" s="23">
        <v>1967</v>
      </c>
      <c r="C91" s="23" t="s">
        <v>20</v>
      </c>
      <c r="D91" s="24">
        <v>32.4</v>
      </c>
      <c r="E91" s="28"/>
      <c r="F91" s="28"/>
    </row>
    <row r="92" spans="1:6">
      <c r="A92" s="23" t="s">
        <v>72</v>
      </c>
      <c r="B92" s="23">
        <v>1967</v>
      </c>
      <c r="C92" s="23" t="s">
        <v>23</v>
      </c>
      <c r="D92" s="24">
        <v>32.700000000000003</v>
      </c>
      <c r="E92" s="28"/>
      <c r="F92" s="28"/>
    </row>
    <row r="93" spans="1:6">
      <c r="A93" s="23" t="s">
        <v>72</v>
      </c>
      <c r="B93" s="23">
        <v>1967</v>
      </c>
      <c r="C93" s="23" t="s">
        <v>26</v>
      </c>
      <c r="D93" s="24">
        <v>33.200000000000003</v>
      </c>
      <c r="E93" s="28"/>
      <c r="F93" s="28"/>
    </row>
    <row r="94" spans="1:6">
      <c r="A94" s="23" t="s">
        <v>72</v>
      </c>
      <c r="B94" s="23">
        <v>1967</v>
      </c>
      <c r="C94" s="23" t="s">
        <v>29</v>
      </c>
      <c r="D94" s="24">
        <v>33.700000000000003</v>
      </c>
      <c r="E94" s="28"/>
      <c r="F94" s="28"/>
    </row>
    <row r="95" spans="1:6">
      <c r="A95" s="23" t="s">
        <v>72</v>
      </c>
      <c r="B95" s="23">
        <v>1968</v>
      </c>
      <c r="C95" s="23" t="s">
        <v>20</v>
      </c>
      <c r="D95" s="24">
        <v>34.200000000000003</v>
      </c>
      <c r="E95" s="28"/>
      <c r="F95" s="28"/>
    </row>
    <row r="96" spans="1:6">
      <c r="A96" s="23" t="s">
        <v>72</v>
      </c>
      <c r="B96" s="23">
        <v>1968</v>
      </c>
      <c r="C96" s="23" t="s">
        <v>23</v>
      </c>
      <c r="D96" s="24">
        <v>34.5</v>
      </c>
      <c r="E96" s="28"/>
      <c r="F96" s="28"/>
    </row>
    <row r="97" spans="1:6">
      <c r="A97" s="23" t="s">
        <v>72</v>
      </c>
      <c r="B97" s="23">
        <v>1968</v>
      </c>
      <c r="C97" s="23" t="s">
        <v>26</v>
      </c>
      <c r="D97" s="24">
        <v>35</v>
      </c>
      <c r="E97" s="28"/>
      <c r="F97" s="28"/>
    </row>
    <row r="98" spans="1:6">
      <c r="A98" s="23" t="s">
        <v>72</v>
      </c>
      <c r="B98" s="23">
        <v>1968</v>
      </c>
      <c r="C98" s="23" t="s">
        <v>29</v>
      </c>
      <c r="D98" s="24">
        <v>35.4</v>
      </c>
      <c r="E98" s="28"/>
      <c r="F98" s="28"/>
    </row>
    <row r="99" spans="1:6">
      <c r="A99" s="23" t="s">
        <v>72</v>
      </c>
      <c r="B99" s="23">
        <v>1969</v>
      </c>
      <c r="C99" s="23" t="s">
        <v>18</v>
      </c>
      <c r="D99" s="24">
        <v>35.799999999999997</v>
      </c>
      <c r="E99" s="28"/>
      <c r="F99" s="28"/>
    </row>
    <row r="100" spans="1:6">
      <c r="A100" s="23" t="s">
        <v>72</v>
      </c>
      <c r="B100" s="23">
        <v>1969</v>
      </c>
      <c r="C100" s="23" t="s">
        <v>19</v>
      </c>
      <c r="D100" s="24">
        <v>35.9</v>
      </c>
      <c r="E100" s="28"/>
      <c r="F100" s="28"/>
    </row>
    <row r="101" spans="1:6">
      <c r="A101" s="23" t="s">
        <v>72</v>
      </c>
      <c r="B101" s="23">
        <v>1969</v>
      </c>
      <c r="C101" s="23" t="s">
        <v>20</v>
      </c>
      <c r="D101" s="24">
        <v>36.1</v>
      </c>
      <c r="E101" s="28"/>
      <c r="F101" s="28"/>
    </row>
    <row r="102" spans="1:6">
      <c r="A102" s="23" t="s">
        <v>72</v>
      </c>
      <c r="B102" s="23">
        <v>1969</v>
      </c>
      <c r="C102" s="23" t="s">
        <v>21</v>
      </c>
      <c r="D102" s="24">
        <v>36.799999999999997</v>
      </c>
      <c r="E102" s="28"/>
      <c r="F102" s="28"/>
    </row>
    <row r="103" spans="1:6">
      <c r="A103" s="23" t="s">
        <v>72</v>
      </c>
      <c r="B103" s="23">
        <v>1969</v>
      </c>
      <c r="C103" s="23" t="s">
        <v>22</v>
      </c>
      <c r="D103" s="24">
        <v>37</v>
      </c>
      <c r="E103" s="28"/>
      <c r="F103" s="28"/>
    </row>
    <row r="104" spans="1:6">
      <c r="A104" s="23" t="s">
        <v>72</v>
      </c>
      <c r="B104" s="23">
        <v>1969</v>
      </c>
      <c r="C104" s="23" t="s">
        <v>23</v>
      </c>
      <c r="D104" s="24">
        <v>37.1</v>
      </c>
      <c r="E104" s="28"/>
      <c r="F104" s="28"/>
    </row>
    <row r="105" spans="1:6">
      <c r="A105" s="23" t="s">
        <v>72</v>
      </c>
      <c r="B105" s="23">
        <v>1969</v>
      </c>
      <c r="C105" s="23" t="s">
        <v>24</v>
      </c>
      <c r="D105" s="24">
        <v>37.299999999999997</v>
      </c>
      <c r="E105" s="28"/>
      <c r="F105" s="28"/>
    </row>
    <row r="106" spans="1:6">
      <c r="A106" s="23" t="s">
        <v>72</v>
      </c>
      <c r="B106" s="23">
        <v>1969</v>
      </c>
      <c r="C106" s="23" t="s">
        <v>25</v>
      </c>
      <c r="D106" s="24">
        <v>37.5</v>
      </c>
      <c r="E106" s="28"/>
      <c r="F106" s="28"/>
    </row>
    <row r="107" spans="1:6">
      <c r="A107" s="23" t="s">
        <v>72</v>
      </c>
      <c r="B107" s="23">
        <v>1969</v>
      </c>
      <c r="C107" s="23" t="s">
        <v>26</v>
      </c>
      <c r="D107" s="24">
        <v>37.6</v>
      </c>
      <c r="E107" s="28"/>
      <c r="F107" s="28"/>
    </row>
    <row r="108" spans="1:6">
      <c r="A108" s="23" t="s">
        <v>72</v>
      </c>
      <c r="B108" s="23">
        <v>1969</v>
      </c>
      <c r="C108" s="23" t="s">
        <v>27</v>
      </c>
      <c r="D108" s="24">
        <v>37.799999999999997</v>
      </c>
      <c r="E108" s="28"/>
      <c r="F108" s="28"/>
    </row>
    <row r="109" spans="1:6">
      <c r="A109" s="23" t="s">
        <v>72</v>
      </c>
      <c r="B109" s="23">
        <v>1969</v>
      </c>
      <c r="C109" s="23" t="s">
        <v>28</v>
      </c>
      <c r="D109" s="24">
        <v>37.9</v>
      </c>
      <c r="E109" s="28"/>
      <c r="F109" s="28"/>
    </row>
    <row r="110" spans="1:6">
      <c r="A110" s="23" t="s">
        <v>72</v>
      </c>
      <c r="B110" s="23">
        <v>1969</v>
      </c>
      <c r="C110" s="23" t="s">
        <v>29</v>
      </c>
      <c r="D110" s="24">
        <v>38</v>
      </c>
      <c r="E110" s="28"/>
      <c r="F110" s="28"/>
    </row>
    <row r="111" spans="1:6">
      <c r="A111" s="23" t="s">
        <v>72</v>
      </c>
      <c r="B111" s="23">
        <v>1970</v>
      </c>
      <c r="C111" s="23" t="s">
        <v>18</v>
      </c>
      <c r="D111" s="24">
        <v>38.1</v>
      </c>
      <c r="E111" s="28"/>
      <c r="F111" s="28"/>
    </row>
    <row r="112" spans="1:6">
      <c r="A112" s="23" t="s">
        <v>72</v>
      </c>
      <c r="B112" s="23">
        <v>1970</v>
      </c>
      <c r="C112" s="23" t="s">
        <v>19</v>
      </c>
      <c r="D112" s="24">
        <v>38.200000000000003</v>
      </c>
      <c r="E112" s="28"/>
      <c r="F112" s="28"/>
    </row>
    <row r="113" spans="1:6">
      <c r="A113" s="23" t="s">
        <v>72</v>
      </c>
      <c r="B113" s="23">
        <v>1970</v>
      </c>
      <c r="C113" s="23" t="s">
        <v>20</v>
      </c>
      <c r="D113" s="24">
        <v>38.299999999999997</v>
      </c>
      <c r="E113" s="28"/>
      <c r="F113" s="28"/>
    </row>
    <row r="114" spans="1:6">
      <c r="A114" s="23" t="s">
        <v>72</v>
      </c>
      <c r="B114" s="23">
        <v>1970</v>
      </c>
      <c r="C114" s="23" t="s">
        <v>21</v>
      </c>
      <c r="D114" s="24">
        <v>38.799999999999997</v>
      </c>
      <c r="E114" s="28"/>
      <c r="F114" s="28"/>
    </row>
    <row r="115" spans="1:6">
      <c r="A115" s="23" t="s">
        <v>72</v>
      </c>
      <c r="B115" s="23">
        <v>1970</v>
      </c>
      <c r="C115" s="23" t="s">
        <v>22</v>
      </c>
      <c r="D115" s="24">
        <v>38.9</v>
      </c>
      <c r="E115" s="28"/>
      <c r="F115" s="28"/>
    </row>
    <row r="116" spans="1:6">
      <c r="A116" s="23" t="s">
        <v>72</v>
      </c>
      <c r="B116" s="23">
        <v>1970</v>
      </c>
      <c r="C116" s="23" t="s">
        <v>23</v>
      </c>
      <c r="D116" s="24">
        <v>39.1</v>
      </c>
      <c r="E116" s="28"/>
      <c r="F116" s="28"/>
    </row>
    <row r="117" spans="1:6">
      <c r="A117" s="23" t="s">
        <v>72</v>
      </c>
      <c r="B117" s="23">
        <v>1970</v>
      </c>
      <c r="C117" s="23" t="s">
        <v>24</v>
      </c>
      <c r="D117" s="24">
        <v>39.299999999999997</v>
      </c>
      <c r="E117" s="28"/>
      <c r="F117" s="28"/>
    </row>
    <row r="118" spans="1:6">
      <c r="A118" s="23" t="s">
        <v>72</v>
      </c>
      <c r="B118" s="23">
        <v>1970</v>
      </c>
      <c r="C118" s="23" t="s">
        <v>25</v>
      </c>
      <c r="D118" s="24">
        <v>39.5</v>
      </c>
      <c r="E118" s="28"/>
      <c r="F118" s="28"/>
    </row>
    <row r="119" spans="1:6">
      <c r="A119" s="23" t="s">
        <v>72</v>
      </c>
      <c r="B119" s="23">
        <v>1970</v>
      </c>
      <c r="C119" s="23" t="s">
        <v>26</v>
      </c>
      <c r="D119" s="24">
        <v>39.700000000000003</v>
      </c>
      <c r="E119" s="28"/>
      <c r="F119" s="28"/>
    </row>
    <row r="120" spans="1:6">
      <c r="A120" s="23" t="s">
        <v>72</v>
      </c>
      <c r="B120" s="23">
        <v>1970</v>
      </c>
      <c r="C120" s="23" t="s">
        <v>27</v>
      </c>
      <c r="D120" s="24">
        <v>40</v>
      </c>
      <c r="E120" s="28"/>
      <c r="F120" s="28"/>
    </row>
    <row r="121" spans="1:6">
      <c r="A121" s="23" t="s">
        <v>72</v>
      </c>
      <c r="B121" s="23">
        <v>1970</v>
      </c>
      <c r="C121" s="23" t="s">
        <v>28</v>
      </c>
      <c r="D121" s="24">
        <v>40.1</v>
      </c>
      <c r="E121" s="28"/>
      <c r="F121" s="28"/>
    </row>
    <row r="122" spans="1:6">
      <c r="A122" s="23" t="s">
        <v>72</v>
      </c>
      <c r="B122" s="23">
        <v>1970</v>
      </c>
      <c r="C122" s="23" t="s">
        <v>29</v>
      </c>
      <c r="D122" s="24">
        <v>40.1</v>
      </c>
      <c r="E122" s="28"/>
      <c r="F122" s="28"/>
    </row>
    <row r="123" spans="1:6">
      <c r="A123" s="23" t="s">
        <v>72</v>
      </c>
      <c r="B123" s="23">
        <v>1971</v>
      </c>
      <c r="C123" s="23" t="s">
        <v>18</v>
      </c>
      <c r="D123" s="24">
        <v>40.6</v>
      </c>
      <c r="E123" s="28"/>
      <c r="F123" s="28"/>
    </row>
    <row r="124" spans="1:6">
      <c r="A124" s="23" t="s">
        <v>72</v>
      </c>
      <c r="B124" s="23">
        <v>1971</v>
      </c>
      <c r="C124" s="23" t="s">
        <v>19</v>
      </c>
      <c r="D124" s="24">
        <v>40.799999999999997</v>
      </c>
      <c r="E124" s="28"/>
      <c r="F124" s="28"/>
    </row>
    <row r="125" spans="1:6">
      <c r="A125" s="23" t="s">
        <v>72</v>
      </c>
      <c r="B125" s="23">
        <v>1971</v>
      </c>
      <c r="C125" s="23" t="s">
        <v>20</v>
      </c>
      <c r="D125" s="24">
        <v>41</v>
      </c>
      <c r="E125" s="28"/>
      <c r="F125" s="28"/>
    </row>
    <row r="126" spans="1:6">
      <c r="A126" s="23" t="s">
        <v>72</v>
      </c>
      <c r="B126" s="23">
        <v>1971</v>
      </c>
      <c r="C126" s="23" t="s">
        <v>21</v>
      </c>
      <c r="D126" s="24">
        <v>41.2</v>
      </c>
      <c r="E126" s="28"/>
      <c r="F126" s="28"/>
    </row>
    <row r="127" spans="1:6">
      <c r="A127" s="23" t="s">
        <v>72</v>
      </c>
      <c r="B127" s="23">
        <v>1971</v>
      </c>
      <c r="C127" s="23" t="s">
        <v>22</v>
      </c>
      <c r="D127" s="24">
        <v>41.4</v>
      </c>
      <c r="E127" s="28"/>
      <c r="F127" s="28"/>
    </row>
    <row r="128" spans="1:6">
      <c r="A128" s="23" t="s">
        <v>72</v>
      </c>
      <c r="B128" s="23">
        <v>1971</v>
      </c>
      <c r="C128" s="23" t="s">
        <v>23</v>
      </c>
      <c r="D128" s="24">
        <v>41.5</v>
      </c>
      <c r="E128" s="28"/>
      <c r="F128" s="28"/>
    </row>
    <row r="129" spans="1:6">
      <c r="A129" s="23" t="s">
        <v>72</v>
      </c>
      <c r="B129" s="23">
        <v>1971</v>
      </c>
      <c r="C129" s="23" t="s">
        <v>24</v>
      </c>
      <c r="D129" s="24">
        <v>41.9</v>
      </c>
      <c r="E129" s="28"/>
      <c r="F129" s="28"/>
    </row>
    <row r="130" spans="1:6">
      <c r="A130" s="23" t="s">
        <v>72</v>
      </c>
      <c r="B130" s="23">
        <v>1971</v>
      </c>
      <c r="C130" s="23" t="s">
        <v>25</v>
      </c>
      <c r="D130" s="24">
        <v>42</v>
      </c>
      <c r="E130" s="28"/>
      <c r="F130" s="28"/>
    </row>
    <row r="131" spans="1:6">
      <c r="A131" s="23" t="s">
        <v>72</v>
      </c>
      <c r="B131" s="23">
        <v>1971</v>
      </c>
      <c r="C131" s="23" t="s">
        <v>26</v>
      </c>
      <c r="D131" s="24">
        <v>42.1</v>
      </c>
      <c r="E131" s="28"/>
      <c r="F131" s="28"/>
    </row>
    <row r="132" spans="1:6">
      <c r="A132" s="23" t="s">
        <v>72</v>
      </c>
      <c r="B132" s="23">
        <v>1971</v>
      </c>
      <c r="C132" s="23" t="s">
        <v>27</v>
      </c>
      <c r="D132" s="24">
        <v>42.6</v>
      </c>
      <c r="E132" s="28"/>
      <c r="F132" s="28"/>
    </row>
    <row r="133" spans="1:6">
      <c r="A133" s="23" t="s">
        <v>72</v>
      </c>
      <c r="B133" s="23">
        <v>1971</v>
      </c>
      <c r="C133" s="23" t="s">
        <v>28</v>
      </c>
      <c r="D133" s="24">
        <v>42.6</v>
      </c>
      <c r="E133" s="28"/>
      <c r="F133" s="28"/>
    </row>
    <row r="134" spans="1:6">
      <c r="A134" s="23" t="s">
        <v>72</v>
      </c>
      <c r="B134" s="23">
        <v>1971</v>
      </c>
      <c r="C134" s="23" t="s">
        <v>29</v>
      </c>
      <c r="D134" s="24">
        <v>42.7</v>
      </c>
      <c r="E134" s="28"/>
      <c r="F134" s="28"/>
    </row>
    <row r="135" spans="1:6">
      <c r="A135" s="23" t="s">
        <v>72</v>
      </c>
      <c r="B135" s="23">
        <v>1972</v>
      </c>
      <c r="C135" s="23" t="s">
        <v>18</v>
      </c>
      <c r="D135" s="24">
        <v>42.9</v>
      </c>
      <c r="E135" s="28"/>
      <c r="F135" s="28"/>
    </row>
    <row r="136" spans="1:6">
      <c r="A136" s="23" t="s">
        <v>72</v>
      </c>
      <c r="B136" s="23">
        <v>1972</v>
      </c>
      <c r="C136" s="23" t="s">
        <v>19</v>
      </c>
      <c r="D136" s="24">
        <v>42.9</v>
      </c>
      <c r="E136" s="28"/>
      <c r="F136" s="28"/>
    </row>
    <row r="137" spans="1:6">
      <c r="A137" s="23" t="s">
        <v>72</v>
      </c>
      <c r="B137" s="23">
        <v>1972</v>
      </c>
      <c r="C137" s="23" t="s">
        <v>20</v>
      </c>
      <c r="D137" s="24">
        <v>43</v>
      </c>
      <c r="E137" s="28"/>
      <c r="F137" s="28"/>
    </row>
    <row r="138" spans="1:6">
      <c r="A138" s="23" t="s">
        <v>72</v>
      </c>
      <c r="B138" s="23">
        <v>1972</v>
      </c>
      <c r="C138" s="23" t="s">
        <v>21</v>
      </c>
      <c r="D138" s="24">
        <v>43.2</v>
      </c>
      <c r="E138" s="28"/>
      <c r="F138" s="28"/>
    </row>
    <row r="139" spans="1:6">
      <c r="A139" s="23" t="s">
        <v>72</v>
      </c>
      <c r="B139" s="23">
        <v>1972</v>
      </c>
      <c r="C139" s="23" t="s">
        <v>22</v>
      </c>
      <c r="D139" s="24">
        <v>43.3</v>
      </c>
      <c r="E139" s="28"/>
      <c r="F139" s="28"/>
    </row>
    <row r="140" spans="1:6">
      <c r="A140" s="23" t="s">
        <v>72</v>
      </c>
      <c r="B140" s="23">
        <v>1972</v>
      </c>
      <c r="C140" s="23" t="s">
        <v>23</v>
      </c>
      <c r="D140" s="24">
        <v>43.5</v>
      </c>
      <c r="E140" s="28"/>
      <c r="F140" s="28"/>
    </row>
    <row r="141" spans="1:6">
      <c r="A141" s="23" t="s">
        <v>72</v>
      </c>
      <c r="B141" s="23">
        <v>1972</v>
      </c>
      <c r="C141" s="23" t="s">
        <v>24</v>
      </c>
      <c r="D141" s="24">
        <v>43.6</v>
      </c>
      <c r="E141" s="28"/>
      <c r="F141" s="28"/>
    </row>
    <row r="142" spans="1:6">
      <c r="A142" s="23" t="s">
        <v>72</v>
      </c>
      <c r="B142" s="23">
        <v>1972</v>
      </c>
      <c r="C142" s="23" t="s">
        <v>25</v>
      </c>
      <c r="D142" s="24">
        <v>43.6</v>
      </c>
      <c r="E142" s="28"/>
      <c r="F142" s="28"/>
    </row>
    <row r="143" spans="1:6">
      <c r="A143" s="23" t="s">
        <v>72</v>
      </c>
      <c r="B143" s="23">
        <v>1972</v>
      </c>
      <c r="C143" s="23" t="s">
        <v>26</v>
      </c>
      <c r="D143" s="24">
        <v>43.7</v>
      </c>
      <c r="E143" s="28"/>
      <c r="F143" s="28"/>
    </row>
    <row r="144" spans="1:6">
      <c r="A144" s="23" t="s">
        <v>72</v>
      </c>
      <c r="B144" s="23">
        <v>1972</v>
      </c>
      <c r="C144" s="23" t="s">
        <v>27</v>
      </c>
      <c r="D144" s="24">
        <v>43.8</v>
      </c>
      <c r="E144" s="28"/>
      <c r="F144" s="28"/>
    </row>
    <row r="145" spans="1:6">
      <c r="A145" s="23" t="s">
        <v>72</v>
      </c>
      <c r="B145" s="23">
        <v>1972</v>
      </c>
      <c r="C145" s="23" t="s">
        <v>28</v>
      </c>
      <c r="D145" s="24">
        <v>43.8</v>
      </c>
      <c r="E145" s="28"/>
      <c r="F145" s="28"/>
    </row>
    <row r="146" spans="1:6">
      <c r="A146" s="23" t="s">
        <v>72</v>
      </c>
      <c r="B146" s="23">
        <v>1972</v>
      </c>
      <c r="C146" s="23" t="s">
        <v>29</v>
      </c>
      <c r="D146" s="24">
        <v>43.9</v>
      </c>
      <c r="E146" s="28"/>
      <c r="F146" s="28"/>
    </row>
    <row r="147" spans="1:6">
      <c r="A147" s="23" t="s">
        <v>72</v>
      </c>
      <c r="B147" s="23">
        <v>1973</v>
      </c>
      <c r="C147" s="23" t="s">
        <v>18</v>
      </c>
      <c r="D147" s="24">
        <v>44.1</v>
      </c>
      <c r="E147" s="28"/>
      <c r="F147" s="28"/>
    </row>
    <row r="148" spans="1:6">
      <c r="A148" s="23" t="s">
        <v>72</v>
      </c>
      <c r="B148" s="23">
        <v>1973</v>
      </c>
      <c r="C148" s="23" t="s">
        <v>19</v>
      </c>
      <c r="D148" s="24">
        <v>44.1</v>
      </c>
      <c r="E148" s="28"/>
      <c r="F148" s="28"/>
    </row>
    <row r="149" spans="1:6">
      <c r="A149" s="23" t="s">
        <v>72</v>
      </c>
      <c r="B149" s="23">
        <v>1973</v>
      </c>
      <c r="C149" s="23" t="s">
        <v>20</v>
      </c>
      <c r="D149" s="24">
        <v>44.2</v>
      </c>
      <c r="E149" s="28"/>
      <c r="F149" s="28"/>
    </row>
    <row r="150" spans="1:6">
      <c r="A150" s="23" t="s">
        <v>72</v>
      </c>
      <c r="B150" s="23">
        <v>1973</v>
      </c>
      <c r="C150" s="23" t="s">
        <v>21</v>
      </c>
      <c r="D150" s="24">
        <v>44.5</v>
      </c>
      <c r="E150" s="28"/>
      <c r="F150" s="28"/>
    </row>
    <row r="151" spans="1:6">
      <c r="A151" s="23" t="s">
        <v>72</v>
      </c>
      <c r="B151" s="23">
        <v>1973</v>
      </c>
      <c r="C151" s="23" t="s">
        <v>22</v>
      </c>
      <c r="D151" s="24">
        <v>44.6</v>
      </c>
      <c r="E151" s="28"/>
      <c r="F151" s="28"/>
    </row>
    <row r="152" spans="1:6">
      <c r="A152" s="23" t="s">
        <v>72</v>
      </c>
      <c r="B152" s="23">
        <v>1973</v>
      </c>
      <c r="C152" s="23" t="s">
        <v>23</v>
      </c>
      <c r="D152" s="24">
        <v>44.7</v>
      </c>
      <c r="E152" s="28"/>
      <c r="F152" s="28"/>
    </row>
    <row r="153" spans="1:6">
      <c r="A153" s="23" t="s">
        <v>72</v>
      </c>
      <c r="B153" s="23">
        <v>1973</v>
      </c>
      <c r="C153" s="23" t="s">
        <v>24</v>
      </c>
      <c r="D153" s="24">
        <v>44.9</v>
      </c>
      <c r="E153" s="28"/>
      <c r="F153" s="28"/>
    </row>
    <row r="154" spans="1:6">
      <c r="A154" s="23" t="s">
        <v>72</v>
      </c>
      <c r="B154" s="23">
        <v>1973</v>
      </c>
      <c r="C154" s="23" t="s">
        <v>25</v>
      </c>
      <c r="D154" s="24">
        <v>44.9</v>
      </c>
      <c r="E154" s="28"/>
      <c r="F154" s="28"/>
    </row>
    <row r="155" spans="1:6">
      <c r="A155" s="23" t="s">
        <v>72</v>
      </c>
      <c r="B155" s="23">
        <v>1973</v>
      </c>
      <c r="C155" s="23" t="s">
        <v>26</v>
      </c>
      <c r="D155" s="24">
        <v>45</v>
      </c>
      <c r="E155" s="28"/>
      <c r="F155" s="28"/>
    </row>
    <row r="156" spans="1:6">
      <c r="A156" s="23" t="s">
        <v>72</v>
      </c>
      <c r="B156" s="23">
        <v>1973</v>
      </c>
      <c r="C156" s="23" t="s">
        <v>27</v>
      </c>
      <c r="D156" s="24">
        <v>45.4</v>
      </c>
      <c r="E156" s="28"/>
      <c r="F156" s="28"/>
    </row>
    <row r="157" spans="1:6">
      <c r="A157" s="23" t="s">
        <v>72</v>
      </c>
      <c r="B157" s="23">
        <v>1973</v>
      </c>
      <c r="C157" s="23" t="s">
        <v>28</v>
      </c>
      <c r="D157" s="24">
        <v>45.4</v>
      </c>
      <c r="E157" s="28"/>
      <c r="F157" s="28"/>
    </row>
    <row r="158" spans="1:6">
      <c r="A158" s="23" t="s">
        <v>72</v>
      </c>
      <c r="B158" s="23">
        <v>1973</v>
      </c>
      <c r="C158" s="23" t="s">
        <v>29</v>
      </c>
      <c r="D158" s="24">
        <v>45.5</v>
      </c>
      <c r="E158" s="28"/>
      <c r="F158" s="28"/>
    </row>
    <row r="159" spans="1:6">
      <c r="A159" s="23" t="s">
        <v>72</v>
      </c>
      <c r="B159" s="23">
        <v>1974</v>
      </c>
      <c r="C159" s="23" t="s">
        <v>18</v>
      </c>
      <c r="D159" s="24">
        <v>46.1</v>
      </c>
      <c r="E159" s="28"/>
      <c r="F159" s="28"/>
    </row>
    <row r="160" spans="1:6">
      <c r="A160" s="23" t="s">
        <v>72</v>
      </c>
      <c r="B160" s="23">
        <v>1974</v>
      </c>
      <c r="C160" s="23" t="s">
        <v>19</v>
      </c>
      <c r="D160" s="24">
        <v>46.2</v>
      </c>
      <c r="E160" s="28"/>
      <c r="F160" s="28"/>
    </row>
    <row r="161" spans="1:6">
      <c r="A161" s="23" t="s">
        <v>72</v>
      </c>
      <c r="B161" s="23">
        <v>1974</v>
      </c>
      <c r="C161" s="23" t="s">
        <v>20</v>
      </c>
      <c r="D161" s="24">
        <v>46.5</v>
      </c>
      <c r="E161" s="28"/>
      <c r="F161" s="28"/>
    </row>
    <row r="162" spans="1:6">
      <c r="A162" s="23" t="s">
        <v>72</v>
      </c>
      <c r="B162" s="23">
        <v>1974</v>
      </c>
      <c r="C162" s="23" t="s">
        <v>21</v>
      </c>
      <c r="D162" s="24">
        <v>46.9</v>
      </c>
      <c r="E162" s="28"/>
      <c r="F162" s="28"/>
    </row>
    <row r="163" spans="1:6">
      <c r="A163" s="23" t="s">
        <v>72</v>
      </c>
      <c r="B163" s="23">
        <v>1974</v>
      </c>
      <c r="C163" s="23" t="s">
        <v>22</v>
      </c>
      <c r="D163" s="24">
        <v>47.2</v>
      </c>
      <c r="E163" s="28"/>
      <c r="F163" s="28"/>
    </row>
    <row r="164" spans="1:6">
      <c r="A164" s="23" t="s">
        <v>72</v>
      </c>
      <c r="B164" s="23">
        <v>1974</v>
      </c>
      <c r="C164" s="23" t="s">
        <v>23</v>
      </c>
      <c r="D164" s="24">
        <v>47.8</v>
      </c>
      <c r="E164" s="28"/>
      <c r="F164" s="28"/>
    </row>
    <row r="165" spans="1:6">
      <c r="A165" s="23" t="s">
        <v>72</v>
      </c>
      <c r="B165" s="23">
        <v>1974</v>
      </c>
      <c r="C165" s="23" t="s">
        <v>24</v>
      </c>
      <c r="D165" s="24">
        <v>48.4</v>
      </c>
      <c r="E165" s="28"/>
      <c r="F165" s="28"/>
    </row>
    <row r="166" spans="1:6">
      <c r="A166" s="23" t="s">
        <v>72</v>
      </c>
      <c r="B166" s="23">
        <v>1974</v>
      </c>
      <c r="C166" s="23" t="s">
        <v>25</v>
      </c>
      <c r="D166" s="24">
        <v>49.1</v>
      </c>
      <c r="E166" s="28"/>
      <c r="F166" s="28"/>
    </row>
    <row r="167" spans="1:6">
      <c r="A167" s="23" t="s">
        <v>72</v>
      </c>
      <c r="B167" s="23">
        <v>1974</v>
      </c>
      <c r="C167" s="23" t="s">
        <v>26</v>
      </c>
      <c r="D167" s="24">
        <v>49.4</v>
      </c>
      <c r="E167" s="28"/>
      <c r="F167" s="28"/>
    </row>
    <row r="168" spans="1:6">
      <c r="A168" s="23" t="s">
        <v>72</v>
      </c>
      <c r="B168" s="23">
        <v>1974</v>
      </c>
      <c r="C168" s="23" t="s">
        <v>27</v>
      </c>
      <c r="D168" s="24">
        <v>49.8</v>
      </c>
      <c r="E168" s="28"/>
      <c r="F168" s="28"/>
    </row>
    <row r="169" spans="1:6">
      <c r="A169" s="23" t="s">
        <v>72</v>
      </c>
      <c r="B169" s="23">
        <v>1974</v>
      </c>
      <c r="C169" s="23" t="s">
        <v>28</v>
      </c>
      <c r="D169" s="24">
        <v>50.2</v>
      </c>
      <c r="E169" s="28"/>
      <c r="F169" s="28"/>
    </row>
    <row r="170" spans="1:6">
      <c r="A170" s="23" t="s">
        <v>72</v>
      </c>
      <c r="B170" s="23">
        <v>1974</v>
      </c>
      <c r="C170" s="23" t="s">
        <v>29</v>
      </c>
      <c r="D170" s="24">
        <v>50.7</v>
      </c>
      <c r="E170" s="28"/>
      <c r="F170" s="28"/>
    </row>
    <row r="171" spans="1:6">
      <c r="A171" s="23" t="s">
        <v>72</v>
      </c>
      <c r="B171" s="23">
        <v>1975</v>
      </c>
      <c r="C171" s="23" t="s">
        <v>18</v>
      </c>
      <c r="D171" s="24">
        <v>51.2</v>
      </c>
      <c r="E171" s="28"/>
      <c r="F171" s="28"/>
    </row>
    <row r="172" spans="1:6">
      <c r="A172" s="23" t="s">
        <v>72</v>
      </c>
      <c r="B172" s="23">
        <v>1975</v>
      </c>
      <c r="C172" s="23" t="s">
        <v>19</v>
      </c>
      <c r="D172" s="24">
        <v>51.6</v>
      </c>
      <c r="E172" s="28"/>
      <c r="F172" s="28"/>
    </row>
    <row r="173" spans="1:6">
      <c r="A173" s="23" t="s">
        <v>72</v>
      </c>
      <c r="B173" s="23">
        <v>1975</v>
      </c>
      <c r="C173" s="23" t="s">
        <v>20</v>
      </c>
      <c r="D173" s="24">
        <v>52.1</v>
      </c>
      <c r="E173" s="28"/>
      <c r="F173" s="28"/>
    </row>
    <row r="174" spans="1:6">
      <c r="A174" s="23" t="s">
        <v>72</v>
      </c>
      <c r="B174" s="23">
        <v>1975</v>
      </c>
      <c r="C174" s="23" t="s">
        <v>21</v>
      </c>
      <c r="D174" s="24">
        <v>52.4</v>
      </c>
      <c r="E174" s="28"/>
      <c r="F174" s="28"/>
    </row>
    <row r="175" spans="1:6">
      <c r="A175" s="23" t="s">
        <v>72</v>
      </c>
      <c r="B175" s="23">
        <v>1975</v>
      </c>
      <c r="C175" s="23" t="s">
        <v>22</v>
      </c>
      <c r="D175" s="24">
        <v>52.9</v>
      </c>
      <c r="E175" s="28"/>
      <c r="F175" s="28"/>
    </row>
    <row r="176" spans="1:6">
      <c r="A176" s="23" t="s">
        <v>72</v>
      </c>
      <c r="B176" s="23">
        <v>1975</v>
      </c>
      <c r="C176" s="23" t="s">
        <v>23</v>
      </c>
      <c r="D176" s="24">
        <v>53.1</v>
      </c>
      <c r="E176" s="28"/>
      <c r="F176" s="28"/>
    </row>
    <row r="177" spans="1:6">
      <c r="A177" s="23" t="s">
        <v>72</v>
      </c>
      <c r="B177" s="23">
        <v>1975</v>
      </c>
      <c r="C177" s="23" t="s">
        <v>24</v>
      </c>
      <c r="D177" s="24">
        <v>53.5</v>
      </c>
      <c r="E177" s="28"/>
      <c r="F177" s="28"/>
    </row>
    <row r="178" spans="1:6">
      <c r="A178" s="23" t="s">
        <v>72</v>
      </c>
      <c r="B178" s="23">
        <v>1975</v>
      </c>
      <c r="C178" s="23" t="s">
        <v>25</v>
      </c>
      <c r="D178" s="24">
        <v>53.7</v>
      </c>
      <c r="E178" s="28"/>
      <c r="F178" s="28"/>
    </row>
    <row r="179" spans="1:6">
      <c r="A179" s="23" t="s">
        <v>72</v>
      </c>
      <c r="B179" s="23">
        <v>1975</v>
      </c>
      <c r="C179" s="23" t="s">
        <v>26</v>
      </c>
      <c r="D179" s="24">
        <v>53.9</v>
      </c>
      <c r="E179" s="28"/>
      <c r="F179" s="28"/>
    </row>
    <row r="180" spans="1:6">
      <c r="A180" s="23" t="s">
        <v>72</v>
      </c>
      <c r="B180" s="23">
        <v>1975</v>
      </c>
      <c r="C180" s="23" t="s">
        <v>27</v>
      </c>
      <c r="D180" s="24">
        <v>54.2</v>
      </c>
      <c r="E180" s="28"/>
      <c r="F180" s="28"/>
    </row>
    <row r="181" spans="1:6">
      <c r="A181" s="23" t="s">
        <v>72</v>
      </c>
      <c r="B181" s="23">
        <v>1975</v>
      </c>
      <c r="C181" s="23" t="s">
        <v>28</v>
      </c>
      <c r="D181" s="24">
        <v>54.4</v>
      </c>
      <c r="E181" s="28"/>
      <c r="F181" s="28"/>
    </row>
    <row r="182" spans="1:6">
      <c r="A182" s="23" t="s">
        <v>72</v>
      </c>
      <c r="B182" s="23">
        <v>1975</v>
      </c>
      <c r="C182" s="23" t="s">
        <v>29</v>
      </c>
      <c r="D182" s="24">
        <v>54.7</v>
      </c>
      <c r="E182" s="28"/>
      <c r="F182" s="28"/>
    </row>
    <row r="183" spans="1:6">
      <c r="A183" s="23" t="s">
        <v>72</v>
      </c>
      <c r="B183" s="23">
        <v>1976</v>
      </c>
      <c r="C183" s="23" t="s">
        <v>18</v>
      </c>
      <c r="D183" s="24">
        <v>54.9</v>
      </c>
      <c r="E183" s="28"/>
      <c r="F183" s="28"/>
    </row>
    <row r="184" spans="1:6">
      <c r="A184" s="23" t="s">
        <v>72</v>
      </c>
      <c r="B184" s="23">
        <v>1976</v>
      </c>
      <c r="C184" s="23" t="s">
        <v>19</v>
      </c>
      <c r="D184" s="24">
        <v>55.2</v>
      </c>
      <c r="E184" s="28"/>
      <c r="F184" s="28"/>
    </row>
    <row r="185" spans="1:6">
      <c r="A185" s="23" t="s">
        <v>72</v>
      </c>
      <c r="B185" s="23">
        <v>1976</v>
      </c>
      <c r="C185" s="23" t="s">
        <v>20</v>
      </c>
      <c r="D185" s="24">
        <v>55.6</v>
      </c>
      <c r="E185" s="28"/>
      <c r="F185" s="28"/>
    </row>
    <row r="186" spans="1:6">
      <c r="A186" s="23" t="s">
        <v>72</v>
      </c>
      <c r="B186" s="23">
        <v>1976</v>
      </c>
      <c r="C186" s="23" t="s">
        <v>21</v>
      </c>
      <c r="D186" s="24">
        <v>55.8</v>
      </c>
      <c r="E186" s="28"/>
      <c r="F186" s="28"/>
    </row>
    <row r="187" spans="1:6">
      <c r="A187" s="23" t="s">
        <v>72</v>
      </c>
      <c r="B187" s="23">
        <v>1976</v>
      </c>
      <c r="C187" s="23" t="s">
        <v>22</v>
      </c>
      <c r="D187" s="24">
        <v>56</v>
      </c>
      <c r="E187" s="28"/>
      <c r="F187" s="28"/>
    </row>
    <row r="188" spans="1:6">
      <c r="A188" s="23" t="s">
        <v>72</v>
      </c>
      <c r="B188" s="23">
        <v>1976</v>
      </c>
      <c r="C188" s="23" t="s">
        <v>23</v>
      </c>
      <c r="D188" s="24">
        <v>56.4</v>
      </c>
      <c r="E188" s="28"/>
      <c r="F188" s="28"/>
    </row>
    <row r="189" spans="1:6">
      <c r="A189" s="23" t="s">
        <v>72</v>
      </c>
      <c r="B189" s="23">
        <v>1976</v>
      </c>
      <c r="C189" s="23" t="s">
        <v>24</v>
      </c>
      <c r="D189" s="24">
        <v>56.5</v>
      </c>
      <c r="E189" s="28"/>
      <c r="F189" s="28"/>
    </row>
    <row r="190" spans="1:6">
      <c r="A190" s="23" t="s">
        <v>72</v>
      </c>
      <c r="B190" s="23">
        <v>1976</v>
      </c>
      <c r="C190" s="23" t="s">
        <v>25</v>
      </c>
      <c r="D190" s="24">
        <v>57</v>
      </c>
      <c r="E190" s="28"/>
      <c r="F190" s="28"/>
    </row>
    <row r="191" spans="1:6">
      <c r="A191" s="23" t="s">
        <v>72</v>
      </c>
      <c r="B191" s="23">
        <v>1976</v>
      </c>
      <c r="C191" s="23" t="s">
        <v>26</v>
      </c>
      <c r="D191" s="24">
        <v>57.3</v>
      </c>
      <c r="E191" s="28"/>
      <c r="F191" s="28"/>
    </row>
    <row r="192" spans="1:6">
      <c r="A192" s="23" t="s">
        <v>72</v>
      </c>
      <c r="B192" s="23">
        <v>1976</v>
      </c>
      <c r="C192" s="23" t="s">
        <v>27</v>
      </c>
      <c r="D192" s="24">
        <v>57.7</v>
      </c>
      <c r="E192" s="28"/>
      <c r="F192" s="28"/>
    </row>
    <row r="193" spans="1:6">
      <c r="A193" s="23" t="s">
        <v>72</v>
      </c>
      <c r="B193" s="23">
        <v>1976</v>
      </c>
      <c r="C193" s="23" t="s">
        <v>28</v>
      </c>
      <c r="D193" s="24">
        <v>58</v>
      </c>
      <c r="E193" s="28"/>
      <c r="F193" s="28"/>
    </row>
    <row r="194" spans="1:6">
      <c r="A194" s="23" t="s">
        <v>72</v>
      </c>
      <c r="B194" s="23">
        <v>1976</v>
      </c>
      <c r="C194" s="23" t="s">
        <v>29</v>
      </c>
      <c r="D194" s="24">
        <v>58.4</v>
      </c>
      <c r="E194" s="28"/>
      <c r="F194" s="28"/>
    </row>
    <row r="195" spans="1:6">
      <c r="A195" s="23" t="s">
        <v>72</v>
      </c>
      <c r="B195" s="23">
        <v>1977</v>
      </c>
      <c r="C195" s="23" t="s">
        <v>18</v>
      </c>
      <c r="D195" s="24">
        <v>58.7</v>
      </c>
      <c r="E195" s="28"/>
      <c r="F195" s="28"/>
    </row>
    <row r="196" spans="1:6">
      <c r="A196" s="23" t="s">
        <v>72</v>
      </c>
      <c r="B196" s="23">
        <v>1977</v>
      </c>
      <c r="C196" s="23" t="s">
        <v>19</v>
      </c>
      <c r="D196" s="24">
        <v>59.1</v>
      </c>
      <c r="E196" s="28"/>
      <c r="F196" s="28"/>
    </row>
    <row r="197" spans="1:6">
      <c r="A197" s="23" t="s">
        <v>72</v>
      </c>
      <c r="B197" s="23">
        <v>1977</v>
      </c>
      <c r="C197" s="23" t="s">
        <v>20</v>
      </c>
      <c r="D197" s="24">
        <v>59.4</v>
      </c>
      <c r="E197" s="28"/>
      <c r="F197" s="28"/>
    </row>
    <row r="198" spans="1:6">
      <c r="A198" s="23" t="s">
        <v>72</v>
      </c>
      <c r="B198" s="23">
        <v>1977</v>
      </c>
      <c r="C198" s="23" t="s">
        <v>21</v>
      </c>
      <c r="D198" s="24">
        <v>59.7</v>
      </c>
      <c r="E198" s="28"/>
      <c r="F198" s="28"/>
    </row>
    <row r="199" spans="1:6">
      <c r="A199" s="23" t="s">
        <v>72</v>
      </c>
      <c r="B199" s="23">
        <v>1977</v>
      </c>
      <c r="C199" s="23" t="s">
        <v>22</v>
      </c>
      <c r="D199" s="24">
        <v>60.2</v>
      </c>
      <c r="E199" s="28"/>
      <c r="F199" s="28"/>
    </row>
    <row r="200" spans="1:6">
      <c r="A200" s="23" t="s">
        <v>72</v>
      </c>
      <c r="B200" s="23">
        <v>1977</v>
      </c>
      <c r="C200" s="23" t="s">
        <v>23</v>
      </c>
      <c r="D200" s="24">
        <v>60.5</v>
      </c>
      <c r="E200" s="28"/>
      <c r="F200" s="28"/>
    </row>
    <row r="201" spans="1:6">
      <c r="A201" s="23" t="s">
        <v>72</v>
      </c>
      <c r="B201" s="23">
        <v>1977</v>
      </c>
      <c r="C201" s="23" t="s">
        <v>24</v>
      </c>
      <c r="D201" s="24">
        <v>61</v>
      </c>
      <c r="E201" s="28"/>
      <c r="F201" s="28"/>
    </row>
    <row r="202" spans="1:6">
      <c r="A202" s="23" t="s">
        <v>72</v>
      </c>
      <c r="B202" s="23">
        <v>1977</v>
      </c>
      <c r="C202" s="23" t="s">
        <v>25</v>
      </c>
      <c r="D202" s="24">
        <v>61.5</v>
      </c>
      <c r="E202" s="28"/>
      <c r="F202" s="28"/>
    </row>
    <row r="203" spans="1:6">
      <c r="A203" s="23" t="s">
        <v>72</v>
      </c>
      <c r="B203" s="23">
        <v>1977</v>
      </c>
      <c r="C203" s="23" t="s">
        <v>26</v>
      </c>
      <c r="D203" s="24">
        <v>62</v>
      </c>
      <c r="E203" s="28"/>
      <c r="F203" s="28"/>
    </row>
    <row r="204" spans="1:6">
      <c r="A204" s="23" t="s">
        <v>72</v>
      </c>
      <c r="B204" s="23">
        <v>1977</v>
      </c>
      <c r="C204" s="23" t="s">
        <v>27</v>
      </c>
      <c r="D204" s="24">
        <v>62.3</v>
      </c>
      <c r="E204" s="28"/>
      <c r="F204" s="28"/>
    </row>
    <row r="205" spans="1:6">
      <c r="A205" s="23" t="s">
        <v>72</v>
      </c>
      <c r="B205" s="23">
        <v>1977</v>
      </c>
      <c r="C205" s="23" t="s">
        <v>28</v>
      </c>
      <c r="D205" s="24">
        <v>62.5</v>
      </c>
      <c r="E205" s="28"/>
      <c r="F205" s="28"/>
    </row>
    <row r="206" spans="1:6">
      <c r="A206" s="23" t="s">
        <v>72</v>
      </c>
      <c r="B206" s="23">
        <v>1977</v>
      </c>
      <c r="C206" s="23" t="s">
        <v>29</v>
      </c>
      <c r="D206" s="24">
        <v>62.7</v>
      </c>
      <c r="E206" s="28"/>
      <c r="F206" s="28"/>
    </row>
    <row r="207" spans="1:6">
      <c r="A207" s="23" t="s">
        <v>72</v>
      </c>
      <c r="B207" s="23">
        <v>1978</v>
      </c>
      <c r="C207" s="23" t="s">
        <v>18</v>
      </c>
      <c r="D207" s="24">
        <v>63</v>
      </c>
      <c r="E207" s="28"/>
      <c r="F207" s="28"/>
    </row>
    <row r="208" spans="1:6">
      <c r="A208" s="23" t="s">
        <v>72</v>
      </c>
      <c r="B208" s="23">
        <v>1978</v>
      </c>
      <c r="C208" s="23" t="s">
        <v>19</v>
      </c>
      <c r="D208" s="24">
        <v>63.5</v>
      </c>
      <c r="E208" s="28"/>
      <c r="F208" s="28"/>
    </row>
    <row r="209" spans="1:6">
      <c r="A209" s="23" t="s">
        <v>72</v>
      </c>
      <c r="B209" s="23">
        <v>1978</v>
      </c>
      <c r="C209" s="23" t="s">
        <v>20</v>
      </c>
      <c r="D209" s="24">
        <v>63.7</v>
      </c>
      <c r="E209" s="28"/>
      <c r="F209" s="28"/>
    </row>
    <row r="210" spans="1:6">
      <c r="A210" s="23" t="s">
        <v>72</v>
      </c>
      <c r="B210" s="23">
        <v>1978</v>
      </c>
      <c r="C210" s="23" t="s">
        <v>21</v>
      </c>
      <c r="D210" s="24">
        <v>64.099999999999994</v>
      </c>
      <c r="E210" s="28"/>
      <c r="F210" s="28"/>
    </row>
    <row r="211" spans="1:6">
      <c r="A211" s="23" t="s">
        <v>72</v>
      </c>
      <c r="B211" s="23">
        <v>1978</v>
      </c>
      <c r="C211" s="23" t="s">
        <v>22</v>
      </c>
      <c r="D211" s="24">
        <v>64.400000000000006</v>
      </c>
      <c r="E211" s="28"/>
      <c r="F211" s="28"/>
    </row>
    <row r="212" spans="1:6">
      <c r="A212" s="23" t="s">
        <v>72</v>
      </c>
      <c r="B212" s="23">
        <v>1978</v>
      </c>
      <c r="C212" s="23" t="s">
        <v>23</v>
      </c>
      <c r="D212" s="24">
        <v>64.8</v>
      </c>
      <c r="E212" s="28"/>
      <c r="F212" s="28"/>
    </row>
    <row r="213" spans="1:6">
      <c r="A213" s="23" t="s">
        <v>72</v>
      </c>
      <c r="B213" s="23">
        <v>1978</v>
      </c>
      <c r="C213" s="23" t="s">
        <v>24</v>
      </c>
      <c r="D213" s="24">
        <v>65</v>
      </c>
      <c r="E213" s="28"/>
      <c r="F213" s="28"/>
    </row>
    <row r="214" spans="1:6">
      <c r="A214" s="23" t="s">
        <v>72</v>
      </c>
      <c r="B214" s="23">
        <v>1978</v>
      </c>
      <c r="C214" s="23" t="s">
        <v>25</v>
      </c>
      <c r="D214" s="24">
        <v>65.599999999999994</v>
      </c>
      <c r="E214" s="28"/>
      <c r="F214" s="28"/>
    </row>
    <row r="215" spans="1:6">
      <c r="A215" s="23" t="s">
        <v>72</v>
      </c>
      <c r="B215" s="23">
        <v>1978</v>
      </c>
      <c r="C215" s="23" t="s">
        <v>26</v>
      </c>
      <c r="D215" s="24">
        <v>65.900000000000006</v>
      </c>
      <c r="E215" s="28"/>
      <c r="F215" s="28"/>
    </row>
    <row r="216" spans="1:6">
      <c r="A216" s="23" t="s">
        <v>72</v>
      </c>
      <c r="B216" s="23">
        <v>1978</v>
      </c>
      <c r="C216" s="23" t="s">
        <v>27</v>
      </c>
      <c r="D216" s="24">
        <v>66.599999999999994</v>
      </c>
      <c r="E216" s="28"/>
      <c r="F216" s="28"/>
    </row>
    <row r="217" spans="1:6">
      <c r="A217" s="23" t="s">
        <v>72</v>
      </c>
      <c r="B217" s="23">
        <v>1978</v>
      </c>
      <c r="C217" s="23" t="s">
        <v>28</v>
      </c>
      <c r="D217" s="24">
        <v>67</v>
      </c>
      <c r="E217" s="28"/>
      <c r="F217" s="28"/>
    </row>
    <row r="218" spans="1:6">
      <c r="A218" s="23" t="s">
        <v>72</v>
      </c>
      <c r="B218" s="23">
        <v>1978</v>
      </c>
      <c r="C218" s="23" t="s">
        <v>29</v>
      </c>
      <c r="D218" s="24">
        <v>67.2</v>
      </c>
      <c r="E218" s="28"/>
      <c r="F218" s="28"/>
    </row>
    <row r="219" spans="1:6">
      <c r="A219" s="23" t="s">
        <v>72</v>
      </c>
      <c r="B219" s="23">
        <v>1979</v>
      </c>
      <c r="C219" s="23" t="s">
        <v>18</v>
      </c>
      <c r="D219" s="24">
        <v>68.3</v>
      </c>
      <c r="E219" s="28"/>
      <c r="F219" s="28"/>
    </row>
    <row r="220" spans="1:6">
      <c r="A220" s="23" t="s">
        <v>72</v>
      </c>
      <c r="B220" s="23">
        <v>1979</v>
      </c>
      <c r="C220" s="23" t="s">
        <v>19</v>
      </c>
      <c r="D220" s="24">
        <v>68.8</v>
      </c>
      <c r="E220" s="28"/>
      <c r="F220" s="28"/>
    </row>
    <row r="221" spans="1:6">
      <c r="A221" s="23" t="s">
        <v>72</v>
      </c>
      <c r="B221" s="23">
        <v>1979</v>
      </c>
      <c r="C221" s="23" t="s">
        <v>20</v>
      </c>
      <c r="D221" s="24">
        <v>69.099999999999994</v>
      </c>
      <c r="E221" s="28"/>
      <c r="F221" s="28"/>
    </row>
    <row r="222" spans="1:6">
      <c r="A222" s="23" t="s">
        <v>72</v>
      </c>
      <c r="B222" s="23">
        <v>1979</v>
      </c>
      <c r="C222" s="23" t="s">
        <v>21</v>
      </c>
      <c r="D222" s="24">
        <v>69.400000000000006</v>
      </c>
      <c r="E222" s="28"/>
      <c r="F222" s="28"/>
    </row>
    <row r="223" spans="1:6">
      <c r="A223" s="23" t="s">
        <v>72</v>
      </c>
      <c r="B223" s="23">
        <v>1979</v>
      </c>
      <c r="C223" s="23" t="s">
        <v>22</v>
      </c>
      <c r="D223" s="24">
        <v>69.7</v>
      </c>
      <c r="E223" s="28"/>
      <c r="F223" s="28"/>
    </row>
    <row r="224" spans="1:6">
      <c r="A224" s="23" t="s">
        <v>72</v>
      </c>
      <c r="B224" s="23">
        <v>1979</v>
      </c>
      <c r="C224" s="23" t="s">
        <v>23</v>
      </c>
      <c r="D224" s="24">
        <v>70.400000000000006</v>
      </c>
      <c r="E224" s="28"/>
      <c r="F224" s="28"/>
    </row>
    <row r="225" spans="1:6">
      <c r="A225" s="23" t="s">
        <v>72</v>
      </c>
      <c r="B225" s="23">
        <v>1979</v>
      </c>
      <c r="C225" s="23" t="s">
        <v>24</v>
      </c>
      <c r="D225" s="24">
        <v>70.7</v>
      </c>
      <c r="E225" s="28"/>
      <c r="F225" s="28"/>
    </row>
    <row r="226" spans="1:6">
      <c r="A226" s="23" t="s">
        <v>72</v>
      </c>
      <c r="B226" s="23">
        <v>1979</v>
      </c>
      <c r="C226" s="23" t="s">
        <v>25</v>
      </c>
      <c r="D226" s="24">
        <v>70.900000000000006</v>
      </c>
      <c r="E226" s="28"/>
      <c r="F226" s="28"/>
    </row>
    <row r="227" spans="1:6">
      <c r="A227" s="23" t="s">
        <v>72</v>
      </c>
      <c r="B227" s="23">
        <v>1979</v>
      </c>
      <c r="C227" s="23" t="s">
        <v>26</v>
      </c>
      <c r="D227" s="24">
        <v>71.3</v>
      </c>
      <c r="E227" s="28"/>
      <c r="F227" s="28"/>
    </row>
    <row r="228" spans="1:6">
      <c r="A228" s="23" t="s">
        <v>72</v>
      </c>
      <c r="B228" s="23">
        <v>1979</v>
      </c>
      <c r="C228" s="23" t="s">
        <v>27</v>
      </c>
      <c r="D228" s="24">
        <v>71.8</v>
      </c>
      <c r="E228" s="28"/>
      <c r="F228" s="28"/>
    </row>
    <row r="229" spans="1:6">
      <c r="A229" s="23" t="s">
        <v>72</v>
      </c>
      <c r="B229" s="23">
        <v>1979</v>
      </c>
      <c r="C229" s="23" t="s">
        <v>28</v>
      </c>
      <c r="D229" s="24">
        <v>72.5</v>
      </c>
      <c r="E229" s="28"/>
      <c r="F229" s="28"/>
    </row>
    <row r="230" spans="1:6">
      <c r="A230" s="23" t="s">
        <v>72</v>
      </c>
      <c r="B230" s="23">
        <v>1979</v>
      </c>
      <c r="C230" s="23" t="s">
        <v>29</v>
      </c>
      <c r="D230" s="24">
        <v>73.7</v>
      </c>
      <c r="E230" s="28"/>
      <c r="F230" s="28"/>
    </row>
    <row r="231" spans="1:6">
      <c r="A231" s="23" t="s">
        <v>72</v>
      </c>
      <c r="B231" s="23">
        <v>1980</v>
      </c>
      <c r="C231" s="23" t="s">
        <v>18</v>
      </c>
      <c r="D231" s="24">
        <v>74.7</v>
      </c>
      <c r="E231" s="28"/>
      <c r="F231" s="28"/>
    </row>
    <row r="232" spans="1:6">
      <c r="A232" s="23" t="s">
        <v>72</v>
      </c>
      <c r="B232" s="23">
        <v>1980</v>
      </c>
      <c r="C232" s="23" t="s">
        <v>19</v>
      </c>
      <c r="D232" s="24">
        <v>76</v>
      </c>
      <c r="E232" s="28"/>
      <c r="F232" s="28"/>
    </row>
    <row r="233" spans="1:6">
      <c r="A233" s="23" t="s">
        <v>72</v>
      </c>
      <c r="B233" s="23">
        <v>1980</v>
      </c>
      <c r="C233" s="23" t="s">
        <v>20</v>
      </c>
      <c r="D233" s="24">
        <v>76.900000000000006</v>
      </c>
      <c r="E233" s="28"/>
      <c r="F233" s="28"/>
    </row>
    <row r="234" spans="1:6">
      <c r="A234" s="23" t="s">
        <v>72</v>
      </c>
      <c r="B234" s="23">
        <v>1980</v>
      </c>
      <c r="C234" s="23" t="s">
        <v>21</v>
      </c>
      <c r="D234" s="24">
        <v>77.900000000000006</v>
      </c>
      <c r="E234" s="28"/>
      <c r="F234" s="28"/>
    </row>
    <row r="235" spans="1:6">
      <c r="A235" s="23" t="s">
        <v>72</v>
      </c>
      <c r="B235" s="23">
        <v>1980</v>
      </c>
      <c r="C235" s="23" t="s">
        <v>22</v>
      </c>
      <c r="D235" s="24">
        <v>78.400000000000006</v>
      </c>
      <c r="E235" s="28"/>
      <c r="F235" s="28"/>
    </row>
    <row r="236" spans="1:6">
      <c r="A236" s="23" t="s">
        <v>72</v>
      </c>
      <c r="B236" s="23">
        <v>1980</v>
      </c>
      <c r="C236" s="23" t="s">
        <v>23</v>
      </c>
      <c r="D236" s="24">
        <v>78.900000000000006</v>
      </c>
      <c r="E236" s="28"/>
      <c r="F236" s="28"/>
    </row>
    <row r="237" spans="1:6">
      <c r="A237" s="23" t="s">
        <v>72</v>
      </c>
      <c r="B237" s="23">
        <v>1980</v>
      </c>
      <c r="C237" s="23" t="s">
        <v>24</v>
      </c>
      <c r="D237" s="24">
        <v>79.2</v>
      </c>
      <c r="E237" s="28"/>
      <c r="F237" s="28"/>
    </row>
    <row r="238" spans="1:6">
      <c r="A238" s="23" t="s">
        <v>72</v>
      </c>
      <c r="B238" s="23">
        <v>1980</v>
      </c>
      <c r="C238" s="23" t="s">
        <v>25</v>
      </c>
      <c r="D238" s="24">
        <v>79.5</v>
      </c>
      <c r="E238" s="28"/>
      <c r="F238" s="28"/>
    </row>
    <row r="239" spans="1:6">
      <c r="A239" s="23" t="s">
        <v>72</v>
      </c>
      <c r="B239" s="23">
        <v>1980</v>
      </c>
      <c r="C239" s="23" t="s">
        <v>26</v>
      </c>
      <c r="D239" s="24">
        <v>80.7</v>
      </c>
      <c r="E239" s="28"/>
      <c r="F239" s="28"/>
    </row>
    <row r="240" spans="1:6">
      <c r="A240" s="23" t="s">
        <v>72</v>
      </c>
      <c r="B240" s="23">
        <v>1980</v>
      </c>
      <c r="C240" s="23" t="s">
        <v>27</v>
      </c>
      <c r="D240" s="24">
        <v>81.3</v>
      </c>
      <c r="E240" s="28"/>
      <c r="F240" s="28"/>
    </row>
    <row r="241" spans="1:6">
      <c r="A241" s="23" t="s">
        <v>72</v>
      </c>
      <c r="B241" s="23">
        <v>1980</v>
      </c>
      <c r="C241" s="23" t="s">
        <v>28</v>
      </c>
      <c r="D241" s="24">
        <v>81.400000000000006</v>
      </c>
      <c r="E241" s="28"/>
      <c r="F241" s="28"/>
    </row>
    <row r="242" spans="1:6">
      <c r="A242" s="23" t="s">
        <v>72</v>
      </c>
      <c r="B242" s="23">
        <v>1980</v>
      </c>
      <c r="C242" s="23" t="s">
        <v>29</v>
      </c>
      <c r="D242" s="24">
        <v>81.599999999999994</v>
      </c>
      <c r="E242" s="28"/>
      <c r="F242" s="28"/>
    </row>
    <row r="243" spans="1:6">
      <c r="A243" s="23" t="s">
        <v>72</v>
      </c>
      <c r="B243" s="23">
        <v>1981</v>
      </c>
      <c r="C243" s="23" t="s">
        <v>18</v>
      </c>
      <c r="D243" s="24">
        <v>82.6</v>
      </c>
      <c r="E243" s="28"/>
      <c r="F243" s="28"/>
    </row>
    <row r="244" spans="1:6">
      <c r="A244" s="23" t="s">
        <v>72</v>
      </c>
      <c r="B244" s="23">
        <v>1981</v>
      </c>
      <c r="C244" s="23" t="s">
        <v>19</v>
      </c>
      <c r="D244" s="24">
        <v>83</v>
      </c>
      <c r="E244" s="28"/>
      <c r="F244" s="28"/>
    </row>
    <row r="245" spans="1:6">
      <c r="A245" s="23" t="s">
        <v>72</v>
      </c>
      <c r="B245" s="23">
        <v>1981</v>
      </c>
      <c r="C245" s="23" t="s">
        <v>20</v>
      </c>
      <c r="D245" s="24">
        <v>83.7</v>
      </c>
      <c r="E245" s="28"/>
      <c r="F245" s="28"/>
    </row>
    <row r="246" spans="1:6">
      <c r="A246" s="23" t="s">
        <v>72</v>
      </c>
      <c r="B246" s="23">
        <v>1981</v>
      </c>
      <c r="C246" s="23" t="s">
        <v>21</v>
      </c>
      <c r="D246" s="24">
        <v>84.4</v>
      </c>
      <c r="E246" s="28"/>
      <c r="F246" s="28"/>
    </row>
    <row r="247" spans="1:6">
      <c r="A247" s="23" t="s">
        <v>72</v>
      </c>
      <c r="B247" s="23">
        <v>1981</v>
      </c>
      <c r="C247" s="23" t="s">
        <v>22</v>
      </c>
      <c r="D247" s="24">
        <v>84.6</v>
      </c>
      <c r="E247" s="28"/>
      <c r="F247" s="28"/>
    </row>
    <row r="248" spans="1:6">
      <c r="A248" s="23" t="s">
        <v>72</v>
      </c>
      <c r="B248" s="23">
        <v>1981</v>
      </c>
      <c r="C248" s="23" t="s">
        <v>23</v>
      </c>
      <c r="D248" s="24">
        <v>85.4</v>
      </c>
      <c r="E248" s="28"/>
      <c r="F248" s="28"/>
    </row>
    <row r="249" spans="1:6">
      <c r="A249" s="23" t="s">
        <v>72</v>
      </c>
      <c r="B249" s="23">
        <v>1981</v>
      </c>
      <c r="C249" s="23" t="s">
        <v>24</v>
      </c>
      <c r="D249" s="24">
        <v>87.5</v>
      </c>
      <c r="E249" s="28"/>
      <c r="F249" s="28"/>
    </row>
    <row r="250" spans="1:6">
      <c r="A250" s="23" t="s">
        <v>72</v>
      </c>
      <c r="B250" s="23">
        <v>1981</v>
      </c>
      <c r="C250" s="23" t="s">
        <v>25</v>
      </c>
      <c r="D250" s="24">
        <v>88.6</v>
      </c>
      <c r="E250" s="28"/>
      <c r="F250" s="28"/>
    </row>
    <row r="251" spans="1:6">
      <c r="A251" s="23" t="s">
        <v>72</v>
      </c>
      <c r="B251" s="23">
        <v>1981</v>
      </c>
      <c r="C251" s="23" t="s">
        <v>26</v>
      </c>
      <c r="D251" s="24">
        <v>88.9</v>
      </c>
      <c r="E251" s="28"/>
      <c r="F251" s="28"/>
    </row>
    <row r="252" spans="1:6">
      <c r="A252" s="23" t="s">
        <v>72</v>
      </c>
      <c r="B252" s="23">
        <v>1981</v>
      </c>
      <c r="C252" s="23" t="s">
        <v>27</v>
      </c>
      <c r="D252" s="24">
        <v>89.2</v>
      </c>
      <c r="E252" s="28"/>
      <c r="F252" s="28"/>
    </row>
    <row r="253" spans="1:6">
      <c r="A253" s="23" t="s">
        <v>72</v>
      </c>
      <c r="B253" s="23">
        <v>1981</v>
      </c>
      <c r="C253" s="23" t="s">
        <v>28</v>
      </c>
      <c r="D253" s="24">
        <v>89.4</v>
      </c>
      <c r="E253" s="28"/>
      <c r="F253" s="28"/>
    </row>
    <row r="254" spans="1:6">
      <c r="A254" s="23" t="s">
        <v>72</v>
      </c>
      <c r="B254" s="23">
        <v>1981</v>
      </c>
      <c r="C254" s="23" t="s">
        <v>29</v>
      </c>
      <c r="D254" s="24">
        <v>89.9</v>
      </c>
      <c r="E254" s="28"/>
      <c r="F254" s="28"/>
    </row>
    <row r="255" spans="1:6">
      <c r="A255" s="23" t="s">
        <v>72</v>
      </c>
      <c r="B255" s="23">
        <v>1982</v>
      </c>
      <c r="C255" s="23" t="s">
        <v>18</v>
      </c>
      <c r="D255" s="24">
        <v>90.6</v>
      </c>
      <c r="E255" s="28"/>
      <c r="F255" s="28"/>
    </row>
    <row r="256" spans="1:6">
      <c r="A256" s="23" t="s">
        <v>72</v>
      </c>
      <c r="B256" s="23">
        <v>1982</v>
      </c>
      <c r="C256" s="23" t="s">
        <v>19</v>
      </c>
      <c r="D256" s="24">
        <v>90.9</v>
      </c>
      <c r="E256" s="28"/>
      <c r="F256" s="28"/>
    </row>
    <row r="257" spans="1:6">
      <c r="A257" s="23" t="s">
        <v>72</v>
      </c>
      <c r="B257" s="23">
        <v>1982</v>
      </c>
      <c r="C257" s="23" t="s">
        <v>20</v>
      </c>
      <c r="D257" s="24">
        <v>91.5</v>
      </c>
      <c r="E257" s="28"/>
      <c r="F257" s="28"/>
    </row>
    <row r="258" spans="1:6">
      <c r="A258" s="23" t="s">
        <v>72</v>
      </c>
      <c r="B258" s="23">
        <v>1982</v>
      </c>
      <c r="C258" s="23" t="s">
        <v>21</v>
      </c>
      <c r="D258" s="24">
        <v>92.3</v>
      </c>
      <c r="E258" s="28"/>
      <c r="F258" s="28"/>
    </row>
    <row r="259" spans="1:6">
      <c r="A259" s="23" t="s">
        <v>72</v>
      </c>
      <c r="B259" s="23">
        <v>1982</v>
      </c>
      <c r="C259" s="23" t="s">
        <v>22</v>
      </c>
      <c r="D259" s="24">
        <v>92.6</v>
      </c>
      <c r="E259" s="28"/>
      <c r="F259" s="28"/>
    </row>
    <row r="260" spans="1:6">
      <c r="A260" s="23" t="s">
        <v>72</v>
      </c>
      <c r="B260" s="23">
        <v>1982</v>
      </c>
      <c r="C260" s="23" t="s">
        <v>23</v>
      </c>
      <c r="D260" s="24">
        <v>93.2</v>
      </c>
      <c r="E260" s="28"/>
      <c r="F260" s="28"/>
    </row>
    <row r="261" spans="1:6">
      <c r="A261" s="23" t="s">
        <v>72</v>
      </c>
      <c r="B261" s="23">
        <v>1982</v>
      </c>
      <c r="C261" s="23" t="s">
        <v>24</v>
      </c>
      <c r="D261" s="24">
        <v>93.5</v>
      </c>
      <c r="E261" s="28"/>
      <c r="F261" s="28"/>
    </row>
    <row r="262" spans="1:6">
      <c r="A262" s="23" t="s">
        <v>72</v>
      </c>
      <c r="B262" s="23">
        <v>1982</v>
      </c>
      <c r="C262" s="23" t="s">
        <v>25</v>
      </c>
      <c r="D262" s="24">
        <v>94.1</v>
      </c>
      <c r="E262" s="28"/>
      <c r="F262" s="28"/>
    </row>
    <row r="263" spans="1:6">
      <c r="A263" s="23" t="s">
        <v>72</v>
      </c>
      <c r="B263" s="23">
        <v>1982</v>
      </c>
      <c r="C263" s="23" t="s">
        <v>26</v>
      </c>
      <c r="D263" s="24">
        <v>94.5</v>
      </c>
      <c r="E263" s="28"/>
      <c r="F263" s="28"/>
    </row>
    <row r="264" spans="1:6">
      <c r="A264" s="23" t="s">
        <v>72</v>
      </c>
      <c r="B264" s="23">
        <v>1982</v>
      </c>
      <c r="C264" s="23" t="s">
        <v>27</v>
      </c>
      <c r="D264" s="24">
        <v>94.2</v>
      </c>
      <c r="E264" s="28"/>
      <c r="F264" s="28"/>
    </row>
    <row r="265" spans="1:6">
      <c r="A265" s="23" t="s">
        <v>72</v>
      </c>
      <c r="B265" s="23">
        <v>1982</v>
      </c>
      <c r="C265" s="23" t="s">
        <v>28</v>
      </c>
      <c r="D265" s="24">
        <v>95</v>
      </c>
      <c r="E265" s="28"/>
      <c r="F265" s="28"/>
    </row>
    <row r="266" spans="1:6">
      <c r="A266" s="23" t="s">
        <v>72</v>
      </c>
      <c r="B266" s="23">
        <v>1982</v>
      </c>
      <c r="C266" s="23" t="s">
        <v>29</v>
      </c>
      <c r="D266" s="24">
        <v>95.3</v>
      </c>
      <c r="E266" s="28"/>
      <c r="F266" s="28"/>
    </row>
    <row r="267" spans="1:6">
      <c r="A267" s="23" t="s">
        <v>72</v>
      </c>
      <c r="B267" s="23">
        <v>1983</v>
      </c>
      <c r="C267" s="23" t="s">
        <v>18</v>
      </c>
      <c r="D267" s="24">
        <v>95.8</v>
      </c>
      <c r="E267" s="28"/>
      <c r="F267" s="28"/>
    </row>
    <row r="268" spans="1:6">
      <c r="A268" s="23" t="s">
        <v>72</v>
      </c>
      <c r="B268" s="23">
        <v>1983</v>
      </c>
      <c r="C268" s="23" t="s">
        <v>19</v>
      </c>
      <c r="D268" s="24">
        <v>96.5</v>
      </c>
      <c r="E268" s="28"/>
      <c r="F268" s="28"/>
    </row>
    <row r="269" spans="1:6">
      <c r="A269" s="23" t="s">
        <v>72</v>
      </c>
      <c r="B269" s="23">
        <v>1983</v>
      </c>
      <c r="C269" s="23" t="s">
        <v>20</v>
      </c>
      <c r="D269" s="24">
        <v>96.7</v>
      </c>
      <c r="E269" s="28"/>
      <c r="F269" s="28"/>
    </row>
    <row r="270" spans="1:6">
      <c r="A270" s="23" t="s">
        <v>72</v>
      </c>
      <c r="B270" s="23">
        <v>1983</v>
      </c>
      <c r="C270" s="23" t="s">
        <v>21</v>
      </c>
      <c r="D270" s="24">
        <v>97.1</v>
      </c>
      <c r="E270" s="28"/>
      <c r="F270" s="28"/>
    </row>
    <row r="271" spans="1:6">
      <c r="A271" s="23" t="s">
        <v>72</v>
      </c>
      <c r="B271" s="23">
        <v>1983</v>
      </c>
      <c r="C271" s="23" t="s">
        <v>22</v>
      </c>
      <c r="D271" s="24">
        <v>98.1</v>
      </c>
      <c r="E271" s="28"/>
      <c r="F271" s="28"/>
    </row>
    <row r="272" spans="1:6">
      <c r="A272" s="23" t="s">
        <v>72</v>
      </c>
      <c r="B272" s="23">
        <v>1983</v>
      </c>
      <c r="C272" s="23" t="s">
        <v>23</v>
      </c>
      <c r="D272" s="24">
        <v>98.9</v>
      </c>
      <c r="E272" s="28"/>
      <c r="F272" s="28"/>
    </row>
    <row r="273" spans="1:6">
      <c r="A273" s="23" t="s">
        <v>72</v>
      </c>
      <c r="B273" s="23">
        <v>1983</v>
      </c>
      <c r="C273" s="23" t="s">
        <v>24</v>
      </c>
      <c r="D273" s="24">
        <v>99.8</v>
      </c>
      <c r="E273" s="28"/>
      <c r="F273" s="28"/>
    </row>
    <row r="274" spans="1:6">
      <c r="A274" s="23" t="s">
        <v>72</v>
      </c>
      <c r="B274" s="23">
        <v>1983</v>
      </c>
      <c r="C274" s="23" t="s">
        <v>25</v>
      </c>
      <c r="D274" s="24">
        <v>100.7</v>
      </c>
      <c r="E274" s="28"/>
      <c r="F274" s="28"/>
    </row>
    <row r="275" spans="1:6">
      <c r="A275" s="23" t="s">
        <v>72</v>
      </c>
      <c r="B275" s="23">
        <v>1983</v>
      </c>
      <c r="C275" s="23" t="s">
        <v>26</v>
      </c>
      <c r="D275" s="24">
        <v>101.2</v>
      </c>
      <c r="E275" s="28"/>
      <c r="F275" s="28"/>
    </row>
    <row r="276" spans="1:6">
      <c r="A276" s="23" t="s">
        <v>72</v>
      </c>
      <c r="B276" s="23">
        <v>1983</v>
      </c>
      <c r="C276" s="23" t="s">
        <v>27</v>
      </c>
      <c r="D276" s="24">
        <v>102</v>
      </c>
      <c r="E276" s="28"/>
      <c r="F276" s="28"/>
    </row>
    <row r="277" spans="1:6">
      <c r="A277" s="23" t="s">
        <v>72</v>
      </c>
      <c r="B277" s="23">
        <v>1983</v>
      </c>
      <c r="C277" s="23" t="s">
        <v>28</v>
      </c>
      <c r="D277" s="24">
        <v>102.8</v>
      </c>
      <c r="E277" s="28"/>
      <c r="F277" s="28"/>
    </row>
    <row r="278" spans="1:6">
      <c r="A278" s="23" t="s">
        <v>72</v>
      </c>
      <c r="B278" s="23">
        <v>1983</v>
      </c>
      <c r="C278" s="23" t="s">
        <v>29</v>
      </c>
      <c r="D278" s="24">
        <v>103.1</v>
      </c>
      <c r="E278" s="28"/>
      <c r="F278" s="28"/>
    </row>
    <row r="279" spans="1:6">
      <c r="A279" s="23" t="s">
        <v>72</v>
      </c>
      <c r="B279" s="23">
        <v>1984</v>
      </c>
      <c r="C279" s="23" t="s">
        <v>18</v>
      </c>
      <c r="D279" s="24">
        <v>103.8</v>
      </c>
      <c r="E279" s="28"/>
      <c r="F279" s="28"/>
    </row>
    <row r="280" spans="1:6">
      <c r="A280" s="23" t="s">
        <v>72</v>
      </c>
      <c r="B280" s="23">
        <v>1984</v>
      </c>
      <c r="C280" s="23" t="s">
        <v>19</v>
      </c>
      <c r="D280" s="24">
        <v>105</v>
      </c>
      <c r="E280" s="28"/>
      <c r="F280" s="28"/>
    </row>
    <row r="281" spans="1:6">
      <c r="A281" s="23" t="s">
        <v>72</v>
      </c>
      <c r="B281" s="23">
        <v>1984</v>
      </c>
      <c r="C281" s="23" t="s">
        <v>20</v>
      </c>
      <c r="D281" s="24">
        <v>105.4</v>
      </c>
      <c r="E281" s="28"/>
      <c r="F281" s="28"/>
    </row>
    <row r="282" spans="1:6">
      <c r="A282" s="23" t="s">
        <v>72</v>
      </c>
      <c r="B282" s="23">
        <v>1984</v>
      </c>
      <c r="C282" s="23" t="s">
        <v>21</v>
      </c>
      <c r="D282" s="24">
        <v>105.9</v>
      </c>
      <c r="E282" s="28"/>
      <c r="F282" s="28"/>
    </row>
    <row r="283" spans="1:6">
      <c r="A283" s="23" t="s">
        <v>72</v>
      </c>
      <c r="B283" s="23">
        <v>1984</v>
      </c>
      <c r="C283" s="23" t="s">
        <v>22</v>
      </c>
      <c r="D283" s="24">
        <v>106.3</v>
      </c>
      <c r="E283" s="28"/>
      <c r="F283" s="28"/>
    </row>
    <row r="284" spans="1:6">
      <c r="A284" s="23" t="s">
        <v>72</v>
      </c>
      <c r="B284" s="23">
        <v>1984</v>
      </c>
      <c r="C284" s="23" t="s">
        <v>23</v>
      </c>
      <c r="D284" s="24">
        <v>107.1</v>
      </c>
      <c r="E284" s="28"/>
      <c r="F284" s="28"/>
    </row>
    <row r="285" spans="1:6">
      <c r="A285" s="23" t="s">
        <v>72</v>
      </c>
      <c r="B285" s="23">
        <v>1984</v>
      </c>
      <c r="C285" s="23" t="s">
        <v>24</v>
      </c>
      <c r="D285" s="24">
        <v>107.7</v>
      </c>
      <c r="E285" s="28"/>
      <c r="F285" s="28"/>
    </row>
    <row r="286" spans="1:6">
      <c r="A286" s="23" t="s">
        <v>72</v>
      </c>
      <c r="B286" s="23">
        <v>1984</v>
      </c>
      <c r="C286" s="23" t="s">
        <v>25</v>
      </c>
      <c r="D286" s="24">
        <v>108.1</v>
      </c>
      <c r="E286" s="28"/>
      <c r="F286" s="28"/>
    </row>
    <row r="287" spans="1:6">
      <c r="A287" s="23" t="s">
        <v>72</v>
      </c>
      <c r="B287" s="23">
        <v>1984</v>
      </c>
      <c r="C287" s="23" t="s">
        <v>26</v>
      </c>
      <c r="D287" s="24">
        <v>109</v>
      </c>
      <c r="E287" s="28"/>
      <c r="F287" s="28"/>
    </row>
    <row r="288" spans="1:6">
      <c r="A288" s="23" t="s">
        <v>72</v>
      </c>
      <c r="B288" s="23">
        <v>1984</v>
      </c>
      <c r="C288" s="23" t="s">
        <v>27</v>
      </c>
      <c r="D288" s="24">
        <v>109.9</v>
      </c>
      <c r="E288" s="28"/>
      <c r="F288" s="28"/>
    </row>
    <row r="289" spans="1:6">
      <c r="A289" s="23" t="s">
        <v>72</v>
      </c>
      <c r="B289" s="23">
        <v>1984</v>
      </c>
      <c r="C289" s="23" t="s">
        <v>28</v>
      </c>
      <c r="D289" s="24">
        <v>110.5</v>
      </c>
      <c r="E289" s="28"/>
      <c r="F289" s="28"/>
    </row>
    <row r="290" spans="1:6">
      <c r="A290" s="23" t="s">
        <v>72</v>
      </c>
      <c r="B290" s="23">
        <v>1984</v>
      </c>
      <c r="C290" s="23" t="s">
        <v>29</v>
      </c>
      <c r="D290" s="24">
        <v>110.9</v>
      </c>
      <c r="E290" s="28"/>
      <c r="F290" s="28"/>
    </row>
    <row r="291" spans="1:6">
      <c r="A291" s="23" t="s">
        <v>72</v>
      </c>
      <c r="B291" s="23">
        <v>1985</v>
      </c>
      <c r="C291" s="23" t="s">
        <v>18</v>
      </c>
      <c r="D291" s="24">
        <v>111.6</v>
      </c>
      <c r="E291" s="28"/>
      <c r="F291" s="28"/>
    </row>
    <row r="292" spans="1:6">
      <c r="A292" s="23" t="s">
        <v>72</v>
      </c>
      <c r="B292" s="23">
        <v>1985</v>
      </c>
      <c r="C292" s="23" t="s">
        <v>19</v>
      </c>
      <c r="D292" s="24">
        <v>111.8</v>
      </c>
      <c r="E292" s="28"/>
      <c r="F292" s="28"/>
    </row>
    <row r="293" spans="1:6">
      <c r="A293" s="23" t="s">
        <v>72</v>
      </c>
      <c r="B293" s="23">
        <v>1985</v>
      </c>
      <c r="C293" s="23" t="s">
        <v>20</v>
      </c>
      <c r="D293" s="24">
        <v>112.7</v>
      </c>
      <c r="E293" s="28"/>
      <c r="F293" s="28"/>
    </row>
    <row r="294" spans="1:6">
      <c r="A294" s="23" t="s">
        <v>72</v>
      </c>
      <c r="B294" s="23">
        <v>1985</v>
      </c>
      <c r="C294" s="23" t="s">
        <v>21</v>
      </c>
      <c r="D294" s="24">
        <v>113.1</v>
      </c>
      <c r="E294" s="28"/>
      <c r="F294" s="28"/>
    </row>
    <row r="295" spans="1:6">
      <c r="A295" s="23" t="s">
        <v>72</v>
      </c>
      <c r="B295" s="23">
        <v>1985</v>
      </c>
      <c r="C295" s="23" t="s">
        <v>22</v>
      </c>
      <c r="D295" s="24">
        <v>113.6</v>
      </c>
      <c r="E295" s="28"/>
      <c r="F295" s="28"/>
    </row>
    <row r="296" spans="1:6">
      <c r="A296" s="23" t="s">
        <v>72</v>
      </c>
      <c r="B296" s="23">
        <v>1985</v>
      </c>
      <c r="C296" s="23" t="s">
        <v>23</v>
      </c>
      <c r="D296" s="24">
        <v>114</v>
      </c>
      <c r="E296" s="28"/>
      <c r="F296" s="28"/>
    </row>
    <row r="297" spans="1:6">
      <c r="A297" s="23" t="s">
        <v>72</v>
      </c>
      <c r="B297" s="23">
        <v>1985</v>
      </c>
      <c r="C297" s="23" t="s">
        <v>24</v>
      </c>
      <c r="D297" s="24">
        <v>114.4</v>
      </c>
      <c r="E297" s="28"/>
      <c r="F297" s="28"/>
    </row>
    <row r="298" spans="1:6">
      <c r="A298" s="23" t="s">
        <v>72</v>
      </c>
      <c r="B298" s="23">
        <v>1985</v>
      </c>
      <c r="C298" s="23" t="s">
        <v>25</v>
      </c>
      <c r="D298" s="24">
        <v>115.1</v>
      </c>
      <c r="E298" s="28"/>
      <c r="F298" s="28"/>
    </row>
    <row r="299" spans="1:6">
      <c r="A299" s="23" t="s">
        <v>72</v>
      </c>
      <c r="B299" s="23">
        <v>1985</v>
      </c>
      <c r="C299" s="23" t="s">
        <v>26</v>
      </c>
      <c r="D299" s="24">
        <v>115.6</v>
      </c>
      <c r="E299" s="28"/>
      <c r="F299" s="28"/>
    </row>
    <row r="300" spans="1:6">
      <c r="A300" s="23" t="s">
        <v>72</v>
      </c>
      <c r="B300" s="23">
        <v>1985</v>
      </c>
      <c r="C300" s="23" t="s">
        <v>27</v>
      </c>
      <c r="D300" s="24">
        <v>115.9</v>
      </c>
      <c r="E300" s="28"/>
      <c r="F300" s="28"/>
    </row>
    <row r="301" spans="1:6">
      <c r="A301" s="23" t="s">
        <v>72</v>
      </c>
      <c r="B301" s="23">
        <v>1985</v>
      </c>
      <c r="C301" s="23" t="s">
        <v>28</v>
      </c>
      <c r="D301" s="24">
        <v>116.4</v>
      </c>
      <c r="E301" s="28"/>
      <c r="F301" s="28"/>
    </row>
    <row r="302" spans="1:6">
      <c r="A302" s="23" t="s">
        <v>72</v>
      </c>
      <c r="B302" s="23">
        <v>1985</v>
      </c>
      <c r="C302" s="23" t="s">
        <v>29</v>
      </c>
      <c r="D302" s="24">
        <v>116.8</v>
      </c>
      <c r="E302" s="28"/>
      <c r="F302" s="28"/>
    </row>
    <row r="303" spans="1:6">
      <c r="A303" s="23" t="s">
        <v>72</v>
      </c>
      <c r="B303" s="23">
        <v>1986</v>
      </c>
      <c r="C303" s="23" t="s">
        <v>18</v>
      </c>
      <c r="D303" s="24">
        <v>117.3</v>
      </c>
      <c r="E303" s="28"/>
      <c r="F303" s="28"/>
    </row>
    <row r="304" spans="1:6">
      <c r="A304" s="23" t="s">
        <v>72</v>
      </c>
      <c r="B304" s="23">
        <v>1986</v>
      </c>
      <c r="C304" s="23" t="s">
        <v>19</v>
      </c>
      <c r="D304" s="24">
        <v>118</v>
      </c>
      <c r="E304" s="28"/>
      <c r="F304" s="28"/>
    </row>
    <row r="305" spans="1:6">
      <c r="A305" s="23" t="s">
        <v>72</v>
      </c>
      <c r="B305" s="23">
        <v>1986</v>
      </c>
      <c r="C305" s="23" t="s">
        <v>20</v>
      </c>
      <c r="D305" s="24">
        <v>119</v>
      </c>
      <c r="E305" s="28"/>
      <c r="F305" s="28"/>
    </row>
    <row r="306" spans="1:6">
      <c r="A306" s="23" t="s">
        <v>72</v>
      </c>
      <c r="B306" s="23">
        <v>1986</v>
      </c>
      <c r="C306" s="23" t="s">
        <v>21</v>
      </c>
      <c r="D306" s="24">
        <v>119.4</v>
      </c>
      <c r="E306" s="28"/>
      <c r="F306" s="28"/>
    </row>
    <row r="307" spans="1:6">
      <c r="A307" s="23" t="s">
        <v>72</v>
      </c>
      <c r="B307" s="23">
        <v>1986</v>
      </c>
      <c r="C307" s="23" t="s">
        <v>22</v>
      </c>
      <c r="D307" s="24">
        <v>119.9</v>
      </c>
      <c r="E307" s="28"/>
      <c r="F307" s="28"/>
    </row>
    <row r="308" spans="1:6">
      <c r="A308" s="23" t="s">
        <v>72</v>
      </c>
      <c r="B308" s="23">
        <v>1986</v>
      </c>
      <c r="C308" s="23" t="s">
        <v>23</v>
      </c>
      <c r="D308" s="24">
        <v>120.5</v>
      </c>
      <c r="E308" s="28"/>
      <c r="F308" s="28"/>
    </row>
    <row r="309" spans="1:6">
      <c r="A309" s="23" t="s">
        <v>72</v>
      </c>
      <c r="B309" s="23">
        <v>1986</v>
      </c>
      <c r="C309" s="23" t="s">
        <v>24</v>
      </c>
      <c r="D309" s="24">
        <v>120.8</v>
      </c>
      <c r="E309" s="28"/>
      <c r="F309" s="28"/>
    </row>
    <row r="310" spans="1:6">
      <c r="A310" s="23" t="s">
        <v>72</v>
      </c>
      <c r="B310" s="23">
        <v>1986</v>
      </c>
      <c r="C310" s="23" t="s">
        <v>25</v>
      </c>
      <c r="D310" s="24">
        <v>121.3</v>
      </c>
      <c r="E310" s="28"/>
      <c r="F310" s="28"/>
    </row>
    <row r="311" spans="1:6">
      <c r="A311" s="23" t="s">
        <v>72</v>
      </c>
      <c r="B311" s="23">
        <v>1986</v>
      </c>
      <c r="C311" s="23" t="s">
        <v>26</v>
      </c>
      <c r="D311" s="24">
        <v>122.3</v>
      </c>
      <c r="E311" s="28"/>
      <c r="F311" s="28"/>
    </row>
    <row r="312" spans="1:6">
      <c r="A312" s="23" t="s">
        <v>72</v>
      </c>
      <c r="B312" s="23">
        <v>1986</v>
      </c>
      <c r="C312" s="23" t="s">
        <v>27</v>
      </c>
      <c r="D312" s="24">
        <v>122.9</v>
      </c>
      <c r="E312" s="28"/>
      <c r="F312" s="28"/>
    </row>
    <row r="313" spans="1:6">
      <c r="A313" s="23" t="s">
        <v>72</v>
      </c>
      <c r="B313" s="23">
        <v>1986</v>
      </c>
      <c r="C313" s="23" t="s">
        <v>28</v>
      </c>
      <c r="D313" s="24">
        <v>123</v>
      </c>
      <c r="E313" s="28"/>
      <c r="F313" s="28"/>
    </row>
    <row r="314" spans="1:6">
      <c r="A314" s="23" t="s">
        <v>72</v>
      </c>
      <c r="B314" s="23">
        <v>1986</v>
      </c>
      <c r="C314" s="23" t="s">
        <v>29</v>
      </c>
      <c r="D314" s="24">
        <v>123.2</v>
      </c>
      <c r="E314" s="28"/>
      <c r="F314" s="28"/>
    </row>
    <row r="315" spans="1:6">
      <c r="A315" s="23" t="s">
        <v>72</v>
      </c>
      <c r="B315" s="23">
        <v>1987</v>
      </c>
      <c r="C315" s="23" t="s">
        <v>18</v>
      </c>
      <c r="D315" s="24">
        <v>123.9</v>
      </c>
      <c r="E315" s="28"/>
      <c r="F315" s="28"/>
    </row>
    <row r="316" spans="1:6">
      <c r="A316" s="23" t="s">
        <v>72</v>
      </c>
      <c r="B316" s="23">
        <v>1987</v>
      </c>
      <c r="C316" s="23" t="s">
        <v>19</v>
      </c>
      <c r="D316" s="24">
        <v>125.3</v>
      </c>
      <c r="E316" s="28"/>
      <c r="F316" s="28"/>
    </row>
    <row r="317" spans="1:6">
      <c r="A317" s="23" t="s">
        <v>72</v>
      </c>
      <c r="B317" s="23">
        <v>1987</v>
      </c>
      <c r="C317" s="23" t="s">
        <v>20</v>
      </c>
      <c r="D317" s="24">
        <v>126.3</v>
      </c>
      <c r="E317" s="28"/>
      <c r="F317" s="28"/>
    </row>
    <row r="318" spans="1:6">
      <c r="A318" s="23" t="s">
        <v>72</v>
      </c>
      <c r="B318" s="23">
        <v>1987</v>
      </c>
      <c r="C318" s="23" t="s">
        <v>21</v>
      </c>
      <c r="D318" s="24">
        <v>127.4</v>
      </c>
      <c r="E318" s="28"/>
      <c r="F318" s="28"/>
    </row>
    <row r="319" spans="1:6">
      <c r="A319" s="23" t="s">
        <v>72</v>
      </c>
      <c r="B319" s="23">
        <v>1987</v>
      </c>
      <c r="C319" s="23" t="s">
        <v>22</v>
      </c>
      <c r="D319" s="24">
        <v>128</v>
      </c>
      <c r="E319" s="28"/>
      <c r="F319" s="28"/>
    </row>
    <row r="320" spans="1:6">
      <c r="A320" s="23" t="s">
        <v>72</v>
      </c>
      <c r="B320" s="23">
        <v>1987</v>
      </c>
      <c r="C320" s="23" t="s">
        <v>23</v>
      </c>
      <c r="D320" s="24">
        <v>128.69999999999999</v>
      </c>
      <c r="E320" s="28"/>
      <c r="F320" s="28"/>
    </row>
    <row r="321" spans="1:6">
      <c r="A321" s="23" t="s">
        <v>72</v>
      </c>
      <c r="B321" s="23">
        <v>1987</v>
      </c>
      <c r="C321" s="23" t="s">
        <v>24</v>
      </c>
      <c r="D321" s="24">
        <v>129.5</v>
      </c>
      <c r="E321" s="28"/>
      <c r="F321" s="28"/>
    </row>
    <row r="322" spans="1:6">
      <c r="A322" s="23" t="s">
        <v>72</v>
      </c>
      <c r="B322" s="23">
        <v>1987</v>
      </c>
      <c r="C322" s="23" t="s">
        <v>25</v>
      </c>
      <c r="D322" s="24">
        <v>130.19999999999999</v>
      </c>
      <c r="E322" s="28"/>
      <c r="F322" s="28"/>
    </row>
    <row r="323" spans="1:6">
      <c r="A323" s="23" t="s">
        <v>72</v>
      </c>
      <c r="B323" s="23">
        <v>1987</v>
      </c>
      <c r="C323" s="23" t="s">
        <v>26</v>
      </c>
      <c r="D323" s="24">
        <v>130.69999999999999</v>
      </c>
      <c r="E323" s="28"/>
      <c r="F323" s="28"/>
    </row>
    <row r="324" spans="1:6">
      <c r="A324" s="23" t="s">
        <v>72</v>
      </c>
      <c r="B324" s="23">
        <v>1987</v>
      </c>
      <c r="C324" s="23" t="s">
        <v>27</v>
      </c>
      <c r="D324" s="24">
        <v>131.30000000000001</v>
      </c>
      <c r="E324" s="28"/>
      <c r="F324" s="28"/>
    </row>
    <row r="325" spans="1:6">
      <c r="A325" s="23" t="s">
        <v>72</v>
      </c>
      <c r="B325" s="23">
        <v>1987</v>
      </c>
      <c r="C325" s="23" t="s">
        <v>28</v>
      </c>
      <c r="D325" s="24">
        <v>131.80000000000001</v>
      </c>
      <c r="E325" s="28"/>
      <c r="F325" s="28"/>
    </row>
    <row r="326" spans="1:6">
      <c r="A326" s="23" t="s">
        <v>72</v>
      </c>
      <c r="B326" s="23">
        <v>1987</v>
      </c>
      <c r="C326" s="23" t="s">
        <v>29</v>
      </c>
      <c r="D326" s="24">
        <v>132.1</v>
      </c>
      <c r="E326" s="28"/>
      <c r="F326" s="28"/>
    </row>
    <row r="327" spans="1:6">
      <c r="A327" s="23" t="s">
        <v>72</v>
      </c>
      <c r="B327" s="23">
        <v>1988</v>
      </c>
      <c r="C327" s="23" t="s">
        <v>18</v>
      </c>
      <c r="D327" s="24">
        <v>133.5</v>
      </c>
      <c r="E327" s="28"/>
      <c r="F327" s="28"/>
    </row>
    <row r="328" spans="1:6">
      <c r="A328" s="23" t="s">
        <v>72</v>
      </c>
      <c r="B328" s="23">
        <v>1988</v>
      </c>
      <c r="C328" s="23" t="s">
        <v>19</v>
      </c>
      <c r="D328" s="24">
        <v>134.5</v>
      </c>
      <c r="E328" s="28"/>
      <c r="F328" s="28"/>
    </row>
    <row r="329" spans="1:6">
      <c r="A329" s="23" t="s">
        <v>72</v>
      </c>
      <c r="B329" s="23">
        <v>1988</v>
      </c>
      <c r="C329" s="23" t="s">
        <v>20</v>
      </c>
      <c r="D329" s="24">
        <v>135.5</v>
      </c>
      <c r="E329" s="28"/>
      <c r="F329" s="28"/>
    </row>
    <row r="330" spans="1:6">
      <c r="A330" s="23" t="s">
        <v>72</v>
      </c>
      <c r="B330" s="23">
        <v>1988</v>
      </c>
      <c r="C330" s="23" t="s">
        <v>21</v>
      </c>
      <c r="D330" s="24">
        <v>136</v>
      </c>
      <c r="E330" s="28"/>
      <c r="F330" s="28"/>
    </row>
    <row r="331" spans="1:6">
      <c r="A331" s="23" t="s">
        <v>72</v>
      </c>
      <c r="B331" s="23">
        <v>1988</v>
      </c>
      <c r="C331" s="23" t="s">
        <v>22</v>
      </c>
      <c r="D331" s="24">
        <v>136.4</v>
      </c>
      <c r="E331" s="28"/>
      <c r="F331" s="28"/>
    </row>
    <row r="332" spans="1:6">
      <c r="A332" s="23" t="s">
        <v>72</v>
      </c>
      <c r="B332" s="23">
        <v>1988</v>
      </c>
      <c r="C332" s="23" t="s">
        <v>23</v>
      </c>
      <c r="D332" s="24">
        <v>137.4</v>
      </c>
      <c r="E332" s="28"/>
      <c r="F332" s="28"/>
    </row>
    <row r="333" spans="1:6">
      <c r="A333" s="23" t="s">
        <v>72</v>
      </c>
      <c r="B333" s="23">
        <v>1988</v>
      </c>
      <c r="C333" s="23" t="s">
        <v>24</v>
      </c>
      <c r="D333" s="24">
        <v>138</v>
      </c>
      <c r="E333" s="28"/>
      <c r="F333" s="28"/>
    </row>
    <row r="334" spans="1:6">
      <c r="A334" s="23" t="s">
        <v>72</v>
      </c>
      <c r="B334" s="23">
        <v>1988</v>
      </c>
      <c r="C334" s="23" t="s">
        <v>25</v>
      </c>
      <c r="D334" s="24">
        <v>138.4</v>
      </c>
      <c r="E334" s="28"/>
      <c r="F334" s="28"/>
    </row>
    <row r="335" spans="1:6">
      <c r="A335" s="23" t="s">
        <v>72</v>
      </c>
      <c r="B335" s="23">
        <v>1988</v>
      </c>
      <c r="C335" s="23" t="s">
        <v>26</v>
      </c>
      <c r="D335" s="24">
        <v>139.30000000000001</v>
      </c>
      <c r="E335" s="28"/>
      <c r="F335" s="28"/>
    </row>
    <row r="336" spans="1:6">
      <c r="A336" s="23" t="s">
        <v>72</v>
      </c>
      <c r="B336" s="23">
        <v>1988</v>
      </c>
      <c r="C336" s="23" t="s">
        <v>27</v>
      </c>
      <c r="D336" s="24">
        <v>139.9</v>
      </c>
      <c r="E336" s="28"/>
      <c r="F336" s="28"/>
    </row>
    <row r="337" spans="1:6">
      <c r="A337" s="23" t="s">
        <v>72</v>
      </c>
      <c r="B337" s="23">
        <v>1988</v>
      </c>
      <c r="C337" s="23" t="s">
        <v>28</v>
      </c>
      <c r="D337" s="24">
        <v>140.6</v>
      </c>
      <c r="E337" s="28"/>
      <c r="F337" s="28"/>
    </row>
    <row r="338" spans="1:6">
      <c r="A338" s="23" t="s">
        <v>72</v>
      </c>
      <c r="B338" s="23">
        <v>1988</v>
      </c>
      <c r="C338" s="23" t="s">
        <v>29</v>
      </c>
      <c r="D338" s="24">
        <v>140.9</v>
      </c>
      <c r="E338" s="28"/>
      <c r="F338" s="28"/>
    </row>
    <row r="339" spans="1:6">
      <c r="A339" s="23" t="s">
        <v>72</v>
      </c>
      <c r="B339" s="23">
        <v>1989</v>
      </c>
      <c r="C339" s="23" t="s">
        <v>18</v>
      </c>
      <c r="D339" s="24">
        <v>141.9</v>
      </c>
      <c r="E339" s="28"/>
      <c r="F339" s="28"/>
    </row>
    <row r="340" spans="1:6">
      <c r="A340" s="23" t="s">
        <v>72</v>
      </c>
      <c r="B340" s="23">
        <v>1989</v>
      </c>
      <c r="C340" s="23" t="s">
        <v>19</v>
      </c>
      <c r="D340" s="24">
        <v>143</v>
      </c>
      <c r="E340" s="28"/>
      <c r="F340" s="28"/>
    </row>
    <row r="341" spans="1:6">
      <c r="A341" s="23" t="s">
        <v>72</v>
      </c>
      <c r="B341" s="23">
        <v>1989</v>
      </c>
      <c r="C341" s="23" t="s">
        <v>20</v>
      </c>
      <c r="D341" s="24">
        <v>144</v>
      </c>
      <c r="E341" s="28"/>
      <c r="F341" s="28"/>
    </row>
    <row r="342" spans="1:6">
      <c r="A342" s="23" t="s">
        <v>72</v>
      </c>
      <c r="B342" s="23">
        <v>1989</v>
      </c>
      <c r="C342" s="23" t="s">
        <v>21</v>
      </c>
      <c r="D342" s="24">
        <v>144.6</v>
      </c>
      <c r="E342" s="28"/>
      <c r="F342" s="28"/>
    </row>
    <row r="343" spans="1:6">
      <c r="A343" s="23" t="s">
        <v>72</v>
      </c>
      <c r="B343" s="23">
        <v>1989</v>
      </c>
      <c r="C343" s="23" t="s">
        <v>22</v>
      </c>
      <c r="D343" s="24">
        <v>145.1</v>
      </c>
      <c r="E343" s="28"/>
      <c r="F343" s="28"/>
    </row>
    <row r="344" spans="1:6">
      <c r="A344" s="23" t="s">
        <v>72</v>
      </c>
      <c r="B344" s="23">
        <v>1989</v>
      </c>
      <c r="C344" s="23" t="s">
        <v>23</v>
      </c>
      <c r="D344" s="24">
        <v>146</v>
      </c>
      <c r="E344" s="28"/>
      <c r="F344" s="28"/>
    </row>
    <row r="345" spans="1:6">
      <c r="A345" s="23" t="s">
        <v>72</v>
      </c>
      <c r="B345" s="23">
        <v>1989</v>
      </c>
      <c r="C345" s="23" t="s">
        <v>24</v>
      </c>
      <c r="D345" s="24">
        <v>146.30000000000001</v>
      </c>
      <c r="E345" s="28"/>
      <c r="F345" s="28"/>
    </row>
    <row r="346" spans="1:6">
      <c r="A346" s="23" t="s">
        <v>72</v>
      </c>
      <c r="B346" s="23">
        <v>1989</v>
      </c>
      <c r="C346" s="23" t="s">
        <v>25</v>
      </c>
      <c r="D346" s="24">
        <v>146.80000000000001</v>
      </c>
      <c r="E346" s="28"/>
      <c r="F346" s="28"/>
    </row>
    <row r="347" spans="1:6">
      <c r="A347" s="23" t="s">
        <v>72</v>
      </c>
      <c r="B347" s="23">
        <v>1989</v>
      </c>
      <c r="C347" s="23" t="s">
        <v>26</v>
      </c>
      <c r="D347" s="24">
        <v>147.69999999999999</v>
      </c>
      <c r="E347" s="28"/>
      <c r="F347" s="28"/>
    </row>
    <row r="348" spans="1:6">
      <c r="A348" s="23" t="s">
        <v>72</v>
      </c>
      <c r="B348" s="23">
        <v>1989</v>
      </c>
      <c r="C348" s="23" t="s">
        <v>27</v>
      </c>
      <c r="D348" s="24">
        <v>148.19999999999999</v>
      </c>
      <c r="E348" s="28"/>
      <c r="F348" s="28"/>
    </row>
    <row r="349" spans="1:6">
      <c r="A349" s="23" t="s">
        <v>72</v>
      </c>
      <c r="B349" s="23">
        <v>1989</v>
      </c>
      <c r="C349" s="23" t="s">
        <v>28</v>
      </c>
      <c r="D349" s="24">
        <v>149.1</v>
      </c>
      <c r="E349" s="28"/>
      <c r="F349" s="28"/>
    </row>
    <row r="350" spans="1:6">
      <c r="A350" s="23" t="s">
        <v>72</v>
      </c>
      <c r="B350" s="23">
        <v>1989</v>
      </c>
      <c r="C350" s="23" t="s">
        <v>29</v>
      </c>
      <c r="D350" s="24">
        <v>149.9</v>
      </c>
      <c r="E350" s="28"/>
      <c r="F350" s="28"/>
    </row>
    <row r="351" spans="1:6">
      <c r="A351" s="23" t="s">
        <v>72</v>
      </c>
      <c r="B351" s="23">
        <v>1990</v>
      </c>
      <c r="C351" s="23" t="s">
        <v>18</v>
      </c>
      <c r="D351" s="24">
        <v>151.4</v>
      </c>
      <c r="E351" s="28"/>
      <c r="F351" s="28"/>
    </row>
    <row r="352" spans="1:6">
      <c r="A352" s="23" t="s">
        <v>72</v>
      </c>
      <c r="B352" s="23">
        <v>1990</v>
      </c>
      <c r="C352" s="23" t="s">
        <v>19</v>
      </c>
      <c r="D352" s="24">
        <v>152.4</v>
      </c>
      <c r="E352" s="28"/>
      <c r="F352" s="28"/>
    </row>
    <row r="353" spans="1:6">
      <c r="A353" s="23" t="s">
        <v>72</v>
      </c>
      <c r="B353" s="23">
        <v>1990</v>
      </c>
      <c r="C353" s="23" t="s">
        <v>20</v>
      </c>
      <c r="D353" s="24">
        <v>153.1</v>
      </c>
      <c r="E353" s="28"/>
      <c r="F353" s="28"/>
    </row>
    <row r="354" spans="1:6">
      <c r="A354" s="23" t="s">
        <v>72</v>
      </c>
      <c r="B354" s="23">
        <v>1990</v>
      </c>
      <c r="C354" s="23" t="s">
        <v>21</v>
      </c>
      <c r="D354" s="24">
        <v>153.5</v>
      </c>
      <c r="E354" s="28"/>
      <c r="F354" s="28"/>
    </row>
    <row r="355" spans="1:6">
      <c r="A355" s="23" t="s">
        <v>72</v>
      </c>
      <c r="B355" s="23">
        <v>1990</v>
      </c>
      <c r="C355" s="23" t="s">
        <v>22</v>
      </c>
      <c r="D355" s="24">
        <v>154.5</v>
      </c>
      <c r="E355" s="28"/>
      <c r="F355" s="28"/>
    </row>
    <row r="356" spans="1:6">
      <c r="A356" s="23" t="s">
        <v>72</v>
      </c>
      <c r="B356" s="23">
        <v>1990</v>
      </c>
      <c r="C356" s="23" t="s">
        <v>23</v>
      </c>
      <c r="D356" s="24">
        <v>155.30000000000001</v>
      </c>
      <c r="E356" s="28"/>
      <c r="F356" s="28"/>
    </row>
    <row r="357" spans="1:6">
      <c r="A357" s="23" t="s">
        <v>72</v>
      </c>
      <c r="B357" s="23">
        <v>1990</v>
      </c>
      <c r="C357" s="23" t="s">
        <v>24</v>
      </c>
      <c r="D357" s="24">
        <v>156.6</v>
      </c>
      <c r="E357" s="28"/>
      <c r="F357" s="28"/>
    </row>
    <row r="358" spans="1:6">
      <c r="A358" s="23" t="s">
        <v>72</v>
      </c>
      <c r="B358" s="23">
        <v>1990</v>
      </c>
      <c r="C358" s="23" t="s">
        <v>25</v>
      </c>
      <c r="D358" s="24">
        <v>157.19999999999999</v>
      </c>
      <c r="E358" s="28"/>
      <c r="F358" s="28"/>
    </row>
    <row r="359" spans="1:6">
      <c r="A359" s="23" t="s">
        <v>72</v>
      </c>
      <c r="B359" s="23">
        <v>1990</v>
      </c>
      <c r="C359" s="23" t="s">
        <v>26</v>
      </c>
      <c r="D359" s="24">
        <v>157.6</v>
      </c>
      <c r="E359" s="28"/>
      <c r="F359" s="28"/>
    </row>
    <row r="360" spans="1:6">
      <c r="A360" s="23" t="s">
        <v>72</v>
      </c>
      <c r="B360" s="23">
        <v>1990</v>
      </c>
      <c r="C360" s="23" t="s">
        <v>27</v>
      </c>
      <c r="D360" s="24">
        <v>158.30000000000001</v>
      </c>
      <c r="E360" s="28"/>
      <c r="F360" s="28"/>
    </row>
    <row r="361" spans="1:6">
      <c r="A361" s="23" t="s">
        <v>72</v>
      </c>
      <c r="B361" s="23">
        <v>1990</v>
      </c>
      <c r="C361" s="23" t="s">
        <v>28</v>
      </c>
      <c r="D361" s="24">
        <v>159.6</v>
      </c>
      <c r="E361" s="28"/>
      <c r="F361" s="28"/>
    </row>
    <row r="362" spans="1:6">
      <c r="A362" s="23" t="s">
        <v>72</v>
      </c>
      <c r="B362" s="23">
        <v>1990</v>
      </c>
      <c r="C362" s="23" t="s">
        <v>29</v>
      </c>
      <c r="D362" s="24">
        <v>159.9</v>
      </c>
      <c r="E362" s="28"/>
      <c r="F362" s="28"/>
    </row>
    <row r="363" spans="1:6">
      <c r="A363" s="23" t="s">
        <v>72</v>
      </c>
      <c r="B363" s="23">
        <v>1991</v>
      </c>
      <c r="C363" s="23" t="s">
        <v>18</v>
      </c>
      <c r="D363" s="24">
        <v>161.5</v>
      </c>
      <c r="E363" s="28"/>
      <c r="F363" s="28"/>
    </row>
    <row r="364" spans="1:6">
      <c r="A364" s="23" t="s">
        <v>72</v>
      </c>
      <c r="B364" s="23">
        <v>1991</v>
      </c>
      <c r="C364" s="23" t="s">
        <v>19</v>
      </c>
      <c r="D364" s="24">
        <v>162.80000000000001</v>
      </c>
      <c r="E364" s="28"/>
      <c r="F364" s="28"/>
    </row>
    <row r="365" spans="1:6">
      <c r="A365" s="23" t="s">
        <v>72</v>
      </c>
      <c r="B365" s="23">
        <v>1991</v>
      </c>
      <c r="C365" s="23" t="s">
        <v>20</v>
      </c>
      <c r="D365" s="24">
        <v>163.80000000000001</v>
      </c>
      <c r="E365" s="28"/>
      <c r="F365" s="28"/>
    </row>
    <row r="366" spans="1:6">
      <c r="A366" s="23" t="s">
        <v>72</v>
      </c>
      <c r="B366" s="23">
        <v>1991</v>
      </c>
      <c r="C366" s="23" t="s">
        <v>21</v>
      </c>
      <c r="D366" s="24">
        <v>164.2</v>
      </c>
      <c r="E366" s="28"/>
      <c r="F366" s="28"/>
    </row>
    <row r="367" spans="1:6">
      <c r="A367" s="23" t="s">
        <v>72</v>
      </c>
      <c r="B367" s="23">
        <v>1991</v>
      </c>
      <c r="C367" s="23" t="s">
        <v>22</v>
      </c>
      <c r="D367" s="24">
        <v>165.5</v>
      </c>
      <c r="E367" s="28"/>
      <c r="F367" s="28"/>
    </row>
    <row r="368" spans="1:6">
      <c r="A368" s="23" t="s">
        <v>72</v>
      </c>
      <c r="B368" s="23">
        <v>1991</v>
      </c>
      <c r="C368" s="23" t="s">
        <v>23</v>
      </c>
      <c r="D368" s="24">
        <v>166.8</v>
      </c>
      <c r="E368" s="28"/>
      <c r="F368" s="28"/>
    </row>
    <row r="369" spans="1:6">
      <c r="A369" s="23" t="s">
        <v>72</v>
      </c>
      <c r="B369" s="23">
        <v>1991</v>
      </c>
      <c r="C369" s="23" t="s">
        <v>24</v>
      </c>
      <c r="D369" s="24">
        <v>168</v>
      </c>
      <c r="E369" s="28"/>
      <c r="F369" s="28"/>
    </row>
    <row r="370" spans="1:6">
      <c r="A370" s="23" t="s">
        <v>72</v>
      </c>
      <c r="B370" s="23">
        <v>1991</v>
      </c>
      <c r="C370" s="23" t="s">
        <v>25</v>
      </c>
      <c r="D370" s="24">
        <v>169.5</v>
      </c>
      <c r="E370" s="28"/>
      <c r="F370" s="28"/>
    </row>
    <row r="371" spans="1:6">
      <c r="A371" s="23" t="s">
        <v>72</v>
      </c>
      <c r="B371" s="23">
        <v>1991</v>
      </c>
      <c r="C371" s="23" t="s">
        <v>26</v>
      </c>
      <c r="D371" s="24">
        <v>170.6</v>
      </c>
      <c r="E371" s="28"/>
      <c r="F371" s="28"/>
    </row>
    <row r="372" spans="1:6">
      <c r="A372" s="23" t="s">
        <v>72</v>
      </c>
      <c r="B372" s="23">
        <v>1991</v>
      </c>
      <c r="C372" s="23" t="s">
        <v>27</v>
      </c>
      <c r="D372" s="24">
        <v>171.1</v>
      </c>
      <c r="E372" s="28"/>
      <c r="F372" s="28"/>
    </row>
    <row r="373" spans="1:6">
      <c r="A373" s="23" t="s">
        <v>72</v>
      </c>
      <c r="B373" s="23">
        <v>1991</v>
      </c>
      <c r="C373" s="23" t="s">
        <v>28</v>
      </c>
      <c r="D373" s="24">
        <v>172.3</v>
      </c>
      <c r="E373" s="28"/>
      <c r="F373" s="28"/>
    </row>
    <row r="374" spans="1:6">
      <c r="A374" s="23" t="s">
        <v>72</v>
      </c>
      <c r="B374" s="23">
        <v>1991</v>
      </c>
      <c r="C374" s="23" t="s">
        <v>29</v>
      </c>
      <c r="D374" s="24">
        <v>173</v>
      </c>
      <c r="E374" s="28"/>
      <c r="F374" s="28"/>
    </row>
    <row r="375" spans="1:6">
      <c r="A375" s="23" t="s">
        <v>72</v>
      </c>
      <c r="B375" s="23">
        <v>1992</v>
      </c>
      <c r="C375" s="23" t="s">
        <v>18</v>
      </c>
      <c r="D375" s="24">
        <v>174.1</v>
      </c>
      <c r="E375" s="28"/>
      <c r="F375" s="28"/>
    </row>
    <row r="376" spans="1:6">
      <c r="A376" s="23" t="s">
        <v>72</v>
      </c>
      <c r="B376" s="23">
        <v>1992</v>
      </c>
      <c r="C376" s="23" t="s">
        <v>19</v>
      </c>
      <c r="D376" s="24">
        <v>174.7</v>
      </c>
      <c r="E376" s="28"/>
      <c r="F376" s="28"/>
    </row>
    <row r="377" spans="1:6">
      <c r="A377" s="23" t="s">
        <v>72</v>
      </c>
      <c r="B377" s="23">
        <v>1992</v>
      </c>
      <c r="C377" s="23" t="s">
        <v>20</v>
      </c>
      <c r="D377" s="24">
        <v>175.4</v>
      </c>
      <c r="E377" s="28"/>
      <c r="F377" s="28"/>
    </row>
    <row r="378" spans="1:6">
      <c r="A378" s="23" t="s">
        <v>72</v>
      </c>
      <c r="B378" s="23">
        <v>1992</v>
      </c>
      <c r="C378" s="23" t="s">
        <v>21</v>
      </c>
      <c r="D378" s="24">
        <v>176.4</v>
      </c>
      <c r="E378" s="28"/>
      <c r="F378" s="28"/>
    </row>
    <row r="379" spans="1:6">
      <c r="A379" s="23" t="s">
        <v>72</v>
      </c>
      <c r="B379" s="23">
        <v>1992</v>
      </c>
      <c r="C379" s="23" t="s">
        <v>22</v>
      </c>
      <c r="D379" s="24">
        <v>176.9</v>
      </c>
      <c r="E379" s="28"/>
      <c r="F379" s="28"/>
    </row>
    <row r="380" spans="1:6">
      <c r="A380" s="23" t="s">
        <v>72</v>
      </c>
      <c r="B380" s="23">
        <v>1992</v>
      </c>
      <c r="C380" s="23" t="s">
        <v>23</v>
      </c>
      <c r="D380" s="24">
        <v>177.6</v>
      </c>
      <c r="E380" s="28"/>
      <c r="F380" s="28"/>
    </row>
    <row r="381" spans="1:6">
      <c r="A381" s="23" t="s">
        <v>72</v>
      </c>
      <c r="B381" s="23">
        <v>1992</v>
      </c>
      <c r="C381" s="23" t="s">
        <v>24</v>
      </c>
      <c r="D381" s="24">
        <v>179.3</v>
      </c>
      <c r="E381" s="28"/>
      <c r="F381" s="28"/>
    </row>
    <row r="382" spans="1:6">
      <c r="A382" s="23" t="s">
        <v>72</v>
      </c>
      <c r="B382" s="23">
        <v>1992</v>
      </c>
      <c r="C382" s="23" t="s">
        <v>25</v>
      </c>
      <c r="D382" s="24">
        <v>180.4</v>
      </c>
      <c r="E382" s="28"/>
      <c r="F382" s="28"/>
    </row>
    <row r="383" spans="1:6">
      <c r="A383" s="23" t="s">
        <v>72</v>
      </c>
      <c r="B383" s="23">
        <v>1992</v>
      </c>
      <c r="C383" s="23" t="s">
        <v>26</v>
      </c>
      <c r="D383" s="24">
        <v>181.4</v>
      </c>
      <c r="E383" s="28"/>
      <c r="F383" s="28"/>
    </row>
    <row r="384" spans="1:6">
      <c r="A384" s="23" t="s">
        <v>72</v>
      </c>
      <c r="B384" s="23">
        <v>1992</v>
      </c>
      <c r="C384" s="23" t="s">
        <v>27</v>
      </c>
      <c r="D384" s="24">
        <v>182</v>
      </c>
      <c r="E384" s="28"/>
      <c r="F384" s="28"/>
    </row>
    <row r="385" spans="1:6">
      <c r="A385" s="23" t="s">
        <v>72</v>
      </c>
      <c r="B385" s="23">
        <v>1992</v>
      </c>
      <c r="C385" s="23" t="s">
        <v>28</v>
      </c>
      <c r="D385" s="24">
        <v>182.8</v>
      </c>
      <c r="E385" s="28"/>
      <c r="F385" s="28"/>
    </row>
    <row r="386" spans="1:6">
      <c r="A386" s="23" t="s">
        <v>72</v>
      </c>
      <c r="B386" s="23">
        <v>1992</v>
      </c>
      <c r="C386" s="23" t="s">
        <v>29</v>
      </c>
      <c r="D386" s="24">
        <v>183.1</v>
      </c>
      <c r="E386" s="28"/>
      <c r="F386" s="28"/>
    </row>
    <row r="387" spans="1:6">
      <c r="A387" s="23" t="s">
        <v>72</v>
      </c>
      <c r="B387" s="23">
        <v>1993</v>
      </c>
      <c r="C387" s="23" t="s">
        <v>18</v>
      </c>
      <c r="D387" s="24">
        <v>183.8</v>
      </c>
      <c r="E387" s="28"/>
      <c r="F387" s="28"/>
    </row>
    <row r="388" spans="1:6">
      <c r="A388" s="23" t="s">
        <v>72</v>
      </c>
      <c r="B388" s="23">
        <v>1993</v>
      </c>
      <c r="C388" s="23" t="s">
        <v>19</v>
      </c>
      <c r="D388" s="24">
        <v>184.9</v>
      </c>
      <c r="E388" s="28"/>
      <c r="F388" s="28"/>
    </row>
    <row r="389" spans="1:6">
      <c r="A389" s="23" t="s">
        <v>72</v>
      </c>
      <c r="B389" s="23">
        <v>1993</v>
      </c>
      <c r="C389" s="23" t="s">
        <v>20</v>
      </c>
      <c r="D389" s="24">
        <v>185.7</v>
      </c>
      <c r="E389" s="28"/>
      <c r="F389" s="28"/>
    </row>
    <row r="390" spans="1:6">
      <c r="A390" s="23" t="s">
        <v>72</v>
      </c>
      <c r="B390" s="23">
        <v>1993</v>
      </c>
      <c r="C390" s="23" t="s">
        <v>21</v>
      </c>
      <c r="D390" s="24">
        <v>186.8</v>
      </c>
      <c r="E390" s="28"/>
      <c r="F390" s="28"/>
    </row>
    <row r="391" spans="1:6">
      <c r="A391" s="23" t="s">
        <v>72</v>
      </c>
      <c r="B391" s="23">
        <v>1993</v>
      </c>
      <c r="C391" s="23" t="s">
        <v>22</v>
      </c>
      <c r="D391" s="24">
        <v>187.9</v>
      </c>
      <c r="E391" s="28"/>
      <c r="F391" s="28"/>
    </row>
    <row r="392" spans="1:6">
      <c r="A392" s="23" t="s">
        <v>72</v>
      </c>
      <c r="B392" s="23">
        <v>1993</v>
      </c>
      <c r="C392" s="23" t="s">
        <v>23</v>
      </c>
      <c r="D392" s="24">
        <v>188.2</v>
      </c>
      <c r="E392" s="28"/>
      <c r="F392" s="28"/>
    </row>
    <row r="393" spans="1:6">
      <c r="A393" s="23" t="s">
        <v>72</v>
      </c>
      <c r="B393" s="23">
        <v>1993</v>
      </c>
      <c r="C393" s="23" t="s">
        <v>24</v>
      </c>
      <c r="D393" s="24">
        <v>188.7</v>
      </c>
      <c r="E393" s="28"/>
      <c r="F393" s="28"/>
    </row>
    <row r="394" spans="1:6">
      <c r="A394" s="23" t="s">
        <v>72</v>
      </c>
      <c r="B394" s="23">
        <v>1993</v>
      </c>
      <c r="C394" s="23" t="s">
        <v>25</v>
      </c>
      <c r="D394" s="24">
        <v>189.3</v>
      </c>
      <c r="E394" s="28"/>
      <c r="F394" s="28"/>
    </row>
    <row r="395" spans="1:6">
      <c r="A395" s="23" t="s">
        <v>72</v>
      </c>
      <c r="B395" s="23">
        <v>1993</v>
      </c>
      <c r="C395" s="23" t="s">
        <v>26</v>
      </c>
      <c r="D395" s="24">
        <v>189.6</v>
      </c>
      <c r="E395" s="28"/>
      <c r="F395" s="28"/>
    </row>
    <row r="396" spans="1:6">
      <c r="A396" s="23" t="s">
        <v>72</v>
      </c>
      <c r="B396" s="23">
        <v>1993</v>
      </c>
      <c r="C396" s="23" t="s">
        <v>27</v>
      </c>
      <c r="D396" s="24">
        <v>190.4</v>
      </c>
      <c r="E396" s="28"/>
      <c r="F396" s="28"/>
    </row>
    <row r="397" spans="1:6">
      <c r="A397" s="23" t="s">
        <v>72</v>
      </c>
      <c r="B397" s="23">
        <v>1993</v>
      </c>
      <c r="C397" s="23" t="s">
        <v>28</v>
      </c>
      <c r="D397" s="24">
        <v>190.8</v>
      </c>
      <c r="E397" s="28"/>
      <c r="F397" s="28"/>
    </row>
    <row r="398" spans="1:6">
      <c r="A398" s="23" t="s">
        <v>72</v>
      </c>
      <c r="B398" s="23">
        <v>1993</v>
      </c>
      <c r="C398" s="23" t="s">
        <v>29</v>
      </c>
      <c r="D398" s="24">
        <v>191.1</v>
      </c>
      <c r="E398" s="28"/>
      <c r="F398" s="28"/>
    </row>
    <row r="399" spans="1:6">
      <c r="A399" s="23" t="s">
        <v>72</v>
      </c>
      <c r="B399" s="23">
        <v>1994</v>
      </c>
      <c r="C399" s="23" t="s">
        <v>18</v>
      </c>
      <c r="D399" s="24">
        <v>192</v>
      </c>
      <c r="E399" s="28"/>
      <c r="F399" s="28"/>
    </row>
    <row r="400" spans="1:6">
      <c r="A400" s="23" t="s">
        <v>72</v>
      </c>
      <c r="B400" s="23">
        <v>1994</v>
      </c>
      <c r="C400" s="23" t="s">
        <v>19</v>
      </c>
      <c r="D400" s="24">
        <v>192.8</v>
      </c>
      <c r="E400" s="28"/>
      <c r="F400" s="28"/>
    </row>
    <row r="401" spans="1:6">
      <c r="A401" s="23" t="s">
        <v>72</v>
      </c>
      <c r="B401" s="23">
        <v>1994</v>
      </c>
      <c r="C401" s="23" t="s">
        <v>20</v>
      </c>
      <c r="D401" s="24">
        <v>194.1</v>
      </c>
      <c r="E401" s="28"/>
      <c r="F401" s="28"/>
    </row>
    <row r="402" spans="1:6">
      <c r="A402" s="23" t="s">
        <v>72</v>
      </c>
      <c r="B402" s="23">
        <v>1994</v>
      </c>
      <c r="C402" s="23" t="s">
        <v>21</v>
      </c>
      <c r="D402" s="24">
        <v>195.6</v>
      </c>
      <c r="E402" s="28"/>
      <c r="F402" s="28"/>
    </row>
    <row r="403" spans="1:6">
      <c r="A403" s="23" t="s">
        <v>72</v>
      </c>
      <c r="B403" s="23">
        <v>1994</v>
      </c>
      <c r="C403" s="23" t="s">
        <v>22</v>
      </c>
      <c r="D403" s="24">
        <v>195.9</v>
      </c>
      <c r="E403" s="28"/>
      <c r="F403" s="28"/>
    </row>
    <row r="404" spans="1:6">
      <c r="A404" s="23" t="s">
        <v>72</v>
      </c>
      <c r="B404" s="23">
        <v>1994</v>
      </c>
      <c r="C404" s="23" t="s">
        <v>23</v>
      </c>
      <c r="D404" s="24">
        <v>196.7</v>
      </c>
      <c r="E404" s="28"/>
      <c r="F404" s="28"/>
    </row>
    <row r="405" spans="1:6">
      <c r="A405" s="23" t="s">
        <v>72</v>
      </c>
      <c r="B405" s="23">
        <v>1994</v>
      </c>
      <c r="C405" s="23" t="s">
        <v>24</v>
      </c>
      <c r="D405" s="24">
        <v>197.7</v>
      </c>
      <c r="E405" s="28"/>
      <c r="F405" s="28"/>
    </row>
    <row r="406" spans="1:6">
      <c r="A406" s="23" t="s">
        <v>72</v>
      </c>
      <c r="B406" s="23">
        <v>1994</v>
      </c>
      <c r="C406" s="23" t="s">
        <v>25</v>
      </c>
      <c r="D406" s="24">
        <v>198.3</v>
      </c>
      <c r="E406" s="28"/>
      <c r="F406" s="28"/>
    </row>
    <row r="407" spans="1:6">
      <c r="A407" s="23" t="s">
        <v>72</v>
      </c>
      <c r="B407" s="23">
        <v>1994</v>
      </c>
      <c r="C407" s="23" t="s">
        <v>26</v>
      </c>
      <c r="D407" s="24">
        <v>198.9</v>
      </c>
      <c r="E407" s="28"/>
      <c r="F407" s="28"/>
    </row>
    <row r="408" spans="1:6">
      <c r="A408" s="23" t="s">
        <v>72</v>
      </c>
      <c r="B408" s="23">
        <v>1994</v>
      </c>
      <c r="C408" s="23" t="s">
        <v>27</v>
      </c>
      <c r="D408" s="24">
        <v>200.6</v>
      </c>
      <c r="E408" s="28"/>
      <c r="F408" s="28"/>
    </row>
    <row r="409" spans="1:6">
      <c r="A409" s="23" t="s">
        <v>72</v>
      </c>
      <c r="B409" s="23">
        <v>1994</v>
      </c>
      <c r="C409" s="23" t="s">
        <v>28</v>
      </c>
      <c r="D409" s="24">
        <v>201.2</v>
      </c>
      <c r="E409" s="28"/>
      <c r="F409" s="28"/>
    </row>
    <row r="410" spans="1:6">
      <c r="A410" s="23" t="s">
        <v>72</v>
      </c>
      <c r="B410" s="23">
        <v>1994</v>
      </c>
      <c r="C410" s="23" t="s">
        <v>29</v>
      </c>
      <c r="D410" s="24">
        <v>201.4</v>
      </c>
      <c r="E410" s="28"/>
      <c r="F410" s="28"/>
    </row>
    <row r="411" spans="1:6">
      <c r="A411" s="23" t="s">
        <v>72</v>
      </c>
      <c r="B411" s="23">
        <v>1995</v>
      </c>
      <c r="C411" s="23" t="s">
        <v>18</v>
      </c>
      <c r="D411" s="24">
        <v>203.3</v>
      </c>
      <c r="E411" s="28"/>
      <c r="F411" s="28"/>
    </row>
    <row r="412" spans="1:6">
      <c r="A412" s="23" t="s">
        <v>72</v>
      </c>
      <c r="B412" s="23">
        <v>1995</v>
      </c>
      <c r="C412" s="23" t="s">
        <v>19</v>
      </c>
      <c r="D412" s="24">
        <v>203.9</v>
      </c>
      <c r="E412" s="28"/>
      <c r="F412" s="28"/>
    </row>
    <row r="413" spans="1:6">
      <c r="A413" s="23" t="s">
        <v>72</v>
      </c>
      <c r="B413" s="23">
        <v>1995</v>
      </c>
      <c r="C413" s="23" t="s">
        <v>20</v>
      </c>
      <c r="D413" s="24">
        <v>204.7</v>
      </c>
      <c r="E413" s="28"/>
      <c r="F413" s="28"/>
    </row>
    <row r="414" spans="1:6">
      <c r="A414" s="23" t="s">
        <v>72</v>
      </c>
      <c r="B414" s="23">
        <v>1995</v>
      </c>
      <c r="C414" s="23" t="s">
        <v>21</v>
      </c>
      <c r="D414" s="24">
        <v>204.9</v>
      </c>
      <c r="E414" s="28"/>
      <c r="F414" s="28"/>
    </row>
    <row r="415" spans="1:6">
      <c r="A415" s="23" t="s">
        <v>72</v>
      </c>
      <c r="B415" s="23">
        <v>1995</v>
      </c>
      <c r="C415" s="23" t="s">
        <v>22</v>
      </c>
      <c r="D415" s="24">
        <v>205.8</v>
      </c>
      <c r="E415" s="28"/>
      <c r="F415" s="28"/>
    </row>
    <row r="416" spans="1:6">
      <c r="A416" s="23" t="s">
        <v>72</v>
      </c>
      <c r="B416" s="23">
        <v>1995</v>
      </c>
      <c r="C416" s="23" t="s">
        <v>23</v>
      </c>
      <c r="D416" s="24">
        <v>206.6</v>
      </c>
      <c r="E416" s="28"/>
      <c r="F416" s="28"/>
    </row>
    <row r="417" spans="1:6">
      <c r="A417" s="23" t="s">
        <v>72</v>
      </c>
      <c r="B417" s="23">
        <v>1995</v>
      </c>
      <c r="C417" s="23" t="s">
        <v>24</v>
      </c>
      <c r="D417" s="24">
        <v>207.1</v>
      </c>
      <c r="E417" s="28"/>
      <c r="F417" s="28"/>
    </row>
    <row r="418" spans="1:6">
      <c r="A418" s="23" t="s">
        <v>72</v>
      </c>
      <c r="B418" s="23">
        <v>1995</v>
      </c>
      <c r="C418" s="23" t="s">
        <v>25</v>
      </c>
      <c r="D418" s="24">
        <v>207.9</v>
      </c>
      <c r="E418" s="28"/>
      <c r="F418" s="28"/>
    </row>
    <row r="419" spans="1:6">
      <c r="A419" s="23" t="s">
        <v>72</v>
      </c>
      <c r="B419" s="23">
        <v>1995</v>
      </c>
      <c r="C419" s="23" t="s">
        <v>26</v>
      </c>
      <c r="D419" s="24">
        <v>208.5</v>
      </c>
      <c r="E419" s="28"/>
      <c r="F419" s="28"/>
    </row>
    <row r="420" spans="1:6">
      <c r="A420" s="23" t="s">
        <v>72</v>
      </c>
      <c r="B420" s="23">
        <v>1995</v>
      </c>
      <c r="C420" s="23" t="s">
        <v>27</v>
      </c>
      <c r="D420" s="24">
        <v>209.1</v>
      </c>
      <c r="E420" s="28"/>
      <c r="F420" s="28"/>
    </row>
    <row r="421" spans="1:6">
      <c r="A421" s="23" t="s">
        <v>72</v>
      </c>
      <c r="B421" s="23">
        <v>1995</v>
      </c>
      <c r="C421" s="23" t="s">
        <v>28</v>
      </c>
      <c r="D421" s="24">
        <v>209.9</v>
      </c>
      <c r="E421" s="28"/>
      <c r="F421" s="28"/>
    </row>
    <row r="422" spans="1:6">
      <c r="A422" s="23" t="s">
        <v>72</v>
      </c>
      <c r="B422" s="23">
        <v>1995</v>
      </c>
      <c r="C422" s="23" t="s">
        <v>29</v>
      </c>
      <c r="D422" s="24">
        <v>210.4</v>
      </c>
      <c r="E422" s="28"/>
      <c r="F422" s="28"/>
    </row>
    <row r="423" spans="1:6">
      <c r="A423" s="23" t="s">
        <v>72</v>
      </c>
      <c r="B423" s="23">
        <v>1996</v>
      </c>
      <c r="C423" s="23" t="s">
        <v>18</v>
      </c>
      <c r="D423" s="24">
        <v>211.3</v>
      </c>
      <c r="E423" s="28"/>
      <c r="F423" s="28"/>
    </row>
    <row r="424" spans="1:6">
      <c r="A424" s="23" t="s">
        <v>72</v>
      </c>
      <c r="B424" s="23">
        <v>1996</v>
      </c>
      <c r="C424" s="23" t="s">
        <v>19</v>
      </c>
      <c r="D424" s="24">
        <v>212.8</v>
      </c>
      <c r="E424" s="28"/>
      <c r="F424" s="28"/>
    </row>
    <row r="425" spans="1:6">
      <c r="A425" s="23" t="s">
        <v>72</v>
      </c>
      <c r="B425" s="23">
        <v>1996</v>
      </c>
      <c r="C425" s="23" t="s">
        <v>20</v>
      </c>
      <c r="D425" s="24">
        <v>213.3</v>
      </c>
      <c r="E425" s="28"/>
      <c r="F425" s="28"/>
    </row>
    <row r="426" spans="1:6">
      <c r="A426" s="23" t="s">
        <v>72</v>
      </c>
      <c r="B426" s="23">
        <v>1996</v>
      </c>
      <c r="C426" s="23" t="s">
        <v>21</v>
      </c>
      <c r="D426" s="24">
        <v>214.1</v>
      </c>
      <c r="E426" s="28"/>
      <c r="F426" s="28"/>
    </row>
    <row r="427" spans="1:6">
      <c r="A427" s="23" t="s">
        <v>72</v>
      </c>
      <c r="B427" s="23">
        <v>1996</v>
      </c>
      <c r="C427" s="23" t="s">
        <v>22</v>
      </c>
      <c r="D427" s="24">
        <v>215.5</v>
      </c>
      <c r="E427" s="28"/>
      <c r="F427" s="28"/>
    </row>
    <row r="428" spans="1:6">
      <c r="A428" s="23" t="s">
        <v>72</v>
      </c>
      <c r="B428" s="23">
        <v>1996</v>
      </c>
      <c r="C428" s="23" t="s">
        <v>23</v>
      </c>
      <c r="D428" s="24">
        <v>215.8</v>
      </c>
      <c r="E428" s="28"/>
      <c r="F428" s="28"/>
    </row>
    <row r="429" spans="1:6">
      <c r="A429" s="23" t="s">
        <v>72</v>
      </c>
      <c r="B429" s="23">
        <v>1996</v>
      </c>
      <c r="C429" s="23" t="s">
        <v>24</v>
      </c>
      <c r="D429" s="24">
        <v>216.7</v>
      </c>
      <c r="E429" s="28"/>
      <c r="F429" s="28"/>
    </row>
    <row r="430" spans="1:6">
      <c r="A430" s="23" t="s">
        <v>72</v>
      </c>
      <c r="B430" s="23">
        <v>1996</v>
      </c>
      <c r="C430" s="23" t="s">
        <v>25</v>
      </c>
      <c r="D430" s="24">
        <v>218.3</v>
      </c>
      <c r="E430" s="28"/>
      <c r="F430" s="28"/>
    </row>
    <row r="431" spans="1:6">
      <c r="A431" s="23" t="s">
        <v>72</v>
      </c>
      <c r="B431" s="23">
        <v>1996</v>
      </c>
      <c r="C431" s="23" t="s">
        <v>26</v>
      </c>
      <c r="D431" s="24">
        <v>219</v>
      </c>
      <c r="E431" s="28"/>
      <c r="F431" s="28"/>
    </row>
    <row r="432" spans="1:6">
      <c r="A432" s="23" t="s">
        <v>72</v>
      </c>
      <c r="B432" s="23">
        <v>1996</v>
      </c>
      <c r="C432" s="23" t="s">
        <v>27</v>
      </c>
      <c r="D432" s="24">
        <v>219.7</v>
      </c>
      <c r="E432" s="28"/>
      <c r="F432" s="28"/>
    </row>
    <row r="433" spans="1:6">
      <c r="A433" s="23" t="s">
        <v>72</v>
      </c>
      <c r="B433" s="23">
        <v>1996</v>
      </c>
      <c r="C433" s="23" t="s">
        <v>28</v>
      </c>
      <c r="D433" s="24">
        <v>220.7</v>
      </c>
      <c r="E433" s="28"/>
      <c r="F433" s="28"/>
    </row>
    <row r="434" spans="1:6">
      <c r="A434" s="23" t="s">
        <v>72</v>
      </c>
      <c r="B434" s="23">
        <v>1996</v>
      </c>
      <c r="C434" s="23" t="s">
        <v>29</v>
      </c>
      <c r="D434" s="24">
        <v>221.1</v>
      </c>
      <c r="E434" s="28"/>
      <c r="F434" s="28"/>
    </row>
    <row r="435" spans="1:6">
      <c r="A435" s="23" t="s">
        <v>72</v>
      </c>
      <c r="B435" s="23">
        <v>1997</v>
      </c>
      <c r="C435" s="23" t="s">
        <v>18</v>
      </c>
      <c r="D435" s="24">
        <v>222.3</v>
      </c>
      <c r="E435" s="28"/>
      <c r="F435" s="28"/>
    </row>
    <row r="436" spans="1:6">
      <c r="A436" s="23" t="s">
        <v>72</v>
      </c>
      <c r="B436" s="23">
        <v>1997</v>
      </c>
      <c r="C436" s="23" t="s">
        <v>19</v>
      </c>
      <c r="D436" s="24">
        <v>223.5</v>
      </c>
      <c r="E436" s="28"/>
      <c r="F436" s="28"/>
    </row>
    <row r="437" spans="1:6">
      <c r="A437" s="23" t="s">
        <v>72</v>
      </c>
      <c r="B437" s="23">
        <v>1997</v>
      </c>
      <c r="C437" s="23" t="s">
        <v>20</v>
      </c>
      <c r="D437" s="24">
        <v>224.5</v>
      </c>
      <c r="E437" s="28"/>
      <c r="F437" s="28"/>
    </row>
    <row r="438" spans="1:6">
      <c r="A438" s="23" t="s">
        <v>72</v>
      </c>
      <c r="B438" s="23">
        <v>1997</v>
      </c>
      <c r="C438" s="23" t="s">
        <v>21</v>
      </c>
      <c r="D438" s="24">
        <v>225.3</v>
      </c>
      <c r="E438" s="28"/>
      <c r="F438" s="28"/>
    </row>
    <row r="439" spans="1:6">
      <c r="A439" s="23" t="s">
        <v>72</v>
      </c>
      <c r="B439" s="23">
        <v>1997</v>
      </c>
      <c r="C439" s="23" t="s">
        <v>22</v>
      </c>
      <c r="D439" s="24">
        <v>225.8</v>
      </c>
      <c r="E439" s="28"/>
      <c r="F439" s="28"/>
    </row>
    <row r="440" spans="1:6">
      <c r="A440" s="23" t="s">
        <v>72</v>
      </c>
      <c r="B440" s="23">
        <v>1997</v>
      </c>
      <c r="C440" s="23" t="s">
        <v>23</v>
      </c>
      <c r="D440" s="24">
        <v>226.2</v>
      </c>
      <c r="E440" s="28"/>
      <c r="F440" s="28"/>
    </row>
    <row r="441" spans="1:6">
      <c r="A441" s="23" t="s">
        <v>72</v>
      </c>
      <c r="B441" s="23">
        <v>1997</v>
      </c>
      <c r="C441" s="23" t="s">
        <v>24</v>
      </c>
      <c r="D441" s="24">
        <v>226.8</v>
      </c>
      <c r="E441" s="28"/>
      <c r="F441" s="28"/>
    </row>
    <row r="442" spans="1:6">
      <c r="A442" s="23" t="s">
        <v>72</v>
      </c>
      <c r="B442" s="23">
        <v>1997</v>
      </c>
      <c r="C442" s="23" t="s">
        <v>25</v>
      </c>
      <c r="D442" s="24">
        <v>227.8</v>
      </c>
      <c r="E442" s="28"/>
      <c r="F442" s="28"/>
    </row>
    <row r="443" spans="1:6">
      <c r="A443" s="23" t="s">
        <v>72</v>
      </c>
      <c r="B443" s="23">
        <v>1997</v>
      </c>
      <c r="C443" s="23" t="s">
        <v>26</v>
      </c>
      <c r="D443" s="24">
        <v>228.2</v>
      </c>
      <c r="E443" s="28"/>
      <c r="F443" s="28"/>
    </row>
    <row r="444" spans="1:6">
      <c r="A444" s="23" t="s">
        <v>72</v>
      </c>
      <c r="B444" s="23">
        <v>1997</v>
      </c>
      <c r="C444" s="23" t="s">
        <v>27</v>
      </c>
      <c r="D444" s="24">
        <v>229.1</v>
      </c>
      <c r="E444" s="28"/>
      <c r="F444" s="28"/>
    </row>
    <row r="445" spans="1:6">
      <c r="A445" s="23" t="s">
        <v>72</v>
      </c>
      <c r="B445" s="23">
        <v>1997</v>
      </c>
      <c r="C445" s="23" t="s">
        <v>28</v>
      </c>
      <c r="D445" s="24">
        <v>229.8</v>
      </c>
      <c r="E445" s="28"/>
      <c r="F445" s="28"/>
    </row>
    <row r="446" spans="1:6">
      <c r="A446" s="23" t="s">
        <v>72</v>
      </c>
      <c r="B446" s="23">
        <v>1997</v>
      </c>
      <c r="C446" s="23" t="s">
        <v>29</v>
      </c>
      <c r="D446" s="24">
        <v>230</v>
      </c>
      <c r="E446" s="28"/>
      <c r="F446" s="28"/>
    </row>
    <row r="447" spans="1:6">
      <c r="A447" s="23" t="s">
        <v>72</v>
      </c>
      <c r="B447" s="23">
        <v>1998</v>
      </c>
      <c r="C447" s="23" t="s">
        <v>18</v>
      </c>
      <c r="D447" s="24">
        <v>231.6</v>
      </c>
      <c r="E447" s="28"/>
      <c r="F447" s="28"/>
    </row>
    <row r="448" spans="1:6">
      <c r="A448" s="23" t="s">
        <v>72</v>
      </c>
      <c r="B448" s="23">
        <v>1998</v>
      </c>
      <c r="C448" s="23" t="s">
        <v>19</v>
      </c>
      <c r="D448" s="24">
        <v>232.6</v>
      </c>
      <c r="E448" s="28"/>
      <c r="F448" s="28"/>
    </row>
    <row r="449" spans="1:6">
      <c r="A449" s="23" t="s">
        <v>72</v>
      </c>
      <c r="B449" s="23">
        <v>1998</v>
      </c>
      <c r="C449" s="23" t="s">
        <v>20</v>
      </c>
      <c r="D449" s="24">
        <v>233.7</v>
      </c>
      <c r="E449" s="28"/>
      <c r="F449" s="28"/>
    </row>
    <row r="450" spans="1:6">
      <c r="A450" s="23" t="s">
        <v>72</v>
      </c>
      <c r="B450" s="23">
        <v>1998</v>
      </c>
      <c r="C450" s="23" t="s">
        <v>21</v>
      </c>
      <c r="D450" s="24">
        <v>234.5</v>
      </c>
      <c r="E450" s="28"/>
      <c r="F450" s="28"/>
    </row>
    <row r="451" spans="1:6">
      <c r="A451" s="23" t="s">
        <v>72</v>
      </c>
      <c r="B451" s="23">
        <v>1998</v>
      </c>
      <c r="C451" s="23" t="s">
        <v>22</v>
      </c>
      <c r="D451" s="24">
        <v>235.1</v>
      </c>
      <c r="E451" s="28"/>
      <c r="F451" s="28"/>
    </row>
    <row r="452" spans="1:6">
      <c r="A452" s="23" t="s">
        <v>72</v>
      </c>
      <c r="B452" s="23">
        <v>1998</v>
      </c>
      <c r="C452" s="23" t="s">
        <v>23</v>
      </c>
      <c r="D452" s="24">
        <v>235.6</v>
      </c>
      <c r="E452" s="28"/>
      <c r="F452" s="28"/>
    </row>
    <row r="453" spans="1:6">
      <c r="A453" s="23" t="s">
        <v>72</v>
      </c>
      <c r="B453" s="23">
        <v>1998</v>
      </c>
      <c r="C453" s="23" t="s">
        <v>24</v>
      </c>
      <c r="D453" s="24">
        <v>236.4</v>
      </c>
      <c r="E453" s="28"/>
      <c r="F453" s="28"/>
    </row>
    <row r="454" spans="1:6">
      <c r="A454" s="23" t="s">
        <v>72</v>
      </c>
      <c r="B454" s="23">
        <v>1998</v>
      </c>
      <c r="C454" s="23" t="s">
        <v>25</v>
      </c>
      <c r="D454" s="24">
        <v>237.4</v>
      </c>
      <c r="E454" s="28"/>
      <c r="F454" s="28"/>
    </row>
    <row r="455" spans="1:6">
      <c r="A455" s="23" t="s">
        <v>72</v>
      </c>
      <c r="B455" s="23">
        <v>1998</v>
      </c>
      <c r="C455" s="23" t="s">
        <v>26</v>
      </c>
      <c r="D455" s="24">
        <v>238.2</v>
      </c>
      <c r="E455" s="28"/>
      <c r="F455" s="28"/>
    </row>
    <row r="456" spans="1:6">
      <c r="A456" s="23" t="s">
        <v>72</v>
      </c>
      <c r="B456" s="23">
        <v>1998</v>
      </c>
      <c r="C456" s="23" t="s">
        <v>27</v>
      </c>
      <c r="D456" s="24">
        <v>239.2</v>
      </c>
      <c r="E456" s="28"/>
      <c r="F456" s="28"/>
    </row>
    <row r="457" spans="1:6">
      <c r="A457" s="23" t="s">
        <v>72</v>
      </c>
      <c r="B457" s="23">
        <v>1998</v>
      </c>
      <c r="C457" s="23" t="s">
        <v>28</v>
      </c>
      <c r="D457" s="24">
        <v>239.8</v>
      </c>
      <c r="E457" s="28"/>
      <c r="F457" s="28"/>
    </row>
    <row r="458" spans="1:6">
      <c r="A458" s="23" t="s">
        <v>72</v>
      </c>
      <c r="B458" s="23">
        <v>1998</v>
      </c>
      <c r="C458" s="23" t="s">
        <v>29</v>
      </c>
      <c r="D458" s="24">
        <v>240.2</v>
      </c>
      <c r="E458" s="28"/>
      <c r="F458" s="28"/>
    </row>
    <row r="459" spans="1:6">
      <c r="A459" s="23" t="s">
        <v>72</v>
      </c>
      <c r="B459" s="23">
        <v>1999</v>
      </c>
      <c r="C459" s="23" t="s">
        <v>18</v>
      </c>
      <c r="D459" s="24">
        <v>242.6</v>
      </c>
      <c r="E459" s="28"/>
      <c r="F459" s="28"/>
    </row>
    <row r="460" spans="1:6">
      <c r="A460" s="23" t="s">
        <v>72</v>
      </c>
      <c r="B460" s="23">
        <v>1999</v>
      </c>
      <c r="C460" s="23" t="s">
        <v>19</v>
      </c>
      <c r="D460" s="24">
        <v>243.8</v>
      </c>
      <c r="E460" s="28"/>
      <c r="F460" s="28"/>
    </row>
    <row r="461" spans="1:6">
      <c r="A461" s="23" t="s">
        <v>72</v>
      </c>
      <c r="B461" s="23">
        <v>1999</v>
      </c>
      <c r="C461" s="23" t="s">
        <v>20</v>
      </c>
      <c r="D461" s="24">
        <v>244.7</v>
      </c>
      <c r="E461" s="28"/>
      <c r="F461" s="28"/>
    </row>
    <row r="462" spans="1:6">
      <c r="A462" s="23" t="s">
        <v>72</v>
      </c>
      <c r="B462" s="23">
        <v>1999</v>
      </c>
      <c r="C462" s="23" t="s">
        <v>21</v>
      </c>
      <c r="D462" s="24">
        <v>245.7</v>
      </c>
      <c r="E462" s="28"/>
      <c r="F462" s="28"/>
    </row>
    <row r="463" spans="1:6">
      <c r="A463" s="23" t="s">
        <v>72</v>
      </c>
      <c r="B463" s="23">
        <v>1999</v>
      </c>
      <c r="C463" s="23" t="s">
        <v>22</v>
      </c>
      <c r="D463" s="24">
        <v>246.4</v>
      </c>
      <c r="E463" s="28"/>
      <c r="F463" s="28"/>
    </row>
    <row r="464" spans="1:6">
      <c r="A464" s="23" t="s">
        <v>72</v>
      </c>
      <c r="B464" s="23">
        <v>1999</v>
      </c>
      <c r="C464" s="23" t="s">
        <v>23</v>
      </c>
      <c r="D464" s="24">
        <v>247</v>
      </c>
      <c r="E464" s="28"/>
      <c r="F464" s="28"/>
    </row>
    <row r="465" spans="1:6">
      <c r="A465" s="23" t="s">
        <v>72</v>
      </c>
      <c r="B465" s="23">
        <v>1999</v>
      </c>
      <c r="C465" s="23" t="s">
        <v>24</v>
      </c>
      <c r="D465" s="24">
        <v>247.6</v>
      </c>
      <c r="E465" s="28"/>
      <c r="F465" s="28"/>
    </row>
    <row r="466" spans="1:6">
      <c r="A466" s="23" t="s">
        <v>72</v>
      </c>
      <c r="B466" s="23">
        <v>1999</v>
      </c>
      <c r="C466" s="23" t="s">
        <v>25</v>
      </c>
      <c r="D466" s="24">
        <v>248.4</v>
      </c>
      <c r="E466" s="28"/>
      <c r="F466" s="28"/>
    </row>
    <row r="467" spans="1:6">
      <c r="A467" s="23" t="s">
        <v>72</v>
      </c>
      <c r="B467" s="23">
        <v>1999</v>
      </c>
      <c r="C467" s="23" t="s">
        <v>26</v>
      </c>
      <c r="D467" s="24">
        <v>248.9</v>
      </c>
      <c r="E467" s="28"/>
      <c r="F467" s="28"/>
    </row>
    <row r="468" spans="1:6">
      <c r="A468" s="23" t="s">
        <v>72</v>
      </c>
      <c r="B468" s="23">
        <v>1999</v>
      </c>
      <c r="C468" s="23" t="s">
        <v>27</v>
      </c>
      <c r="D468" s="24">
        <v>249.7</v>
      </c>
      <c r="E468" s="28"/>
      <c r="F468" s="28"/>
    </row>
    <row r="469" spans="1:6">
      <c r="A469" s="23" t="s">
        <v>72</v>
      </c>
      <c r="B469" s="23">
        <v>1999</v>
      </c>
      <c r="C469" s="23" t="s">
        <v>28</v>
      </c>
      <c r="D469" s="24">
        <v>250.8</v>
      </c>
      <c r="E469" s="28"/>
      <c r="F469" s="28"/>
    </row>
    <row r="470" spans="1:6">
      <c r="A470" s="23" t="s">
        <v>72</v>
      </c>
      <c r="B470" s="23">
        <v>1999</v>
      </c>
      <c r="C470" s="23" t="s">
        <v>29</v>
      </c>
      <c r="D470" s="24">
        <v>251.3</v>
      </c>
      <c r="E470" s="28"/>
      <c r="F470" s="28"/>
    </row>
    <row r="471" spans="1:6">
      <c r="A471" s="23" t="s">
        <v>72</v>
      </c>
      <c r="B471" s="23">
        <v>2000</v>
      </c>
      <c r="C471" s="23" t="s">
        <v>18</v>
      </c>
      <c r="D471" s="24">
        <v>253.1</v>
      </c>
      <c r="E471" s="28"/>
      <c r="F471" s="28"/>
    </row>
    <row r="472" spans="1:6">
      <c r="A472" s="23" t="s">
        <v>72</v>
      </c>
      <c r="B472" s="23">
        <v>2000</v>
      </c>
      <c r="C472" s="23" t="s">
        <v>19</v>
      </c>
      <c r="D472" s="24">
        <v>255</v>
      </c>
      <c r="E472" s="28"/>
      <c r="F472" s="28"/>
    </row>
    <row r="473" spans="1:6">
      <c r="A473" s="23" t="s">
        <v>72</v>
      </c>
      <c r="B473" s="23">
        <v>2000</v>
      </c>
      <c r="C473" s="23" t="s">
        <v>20</v>
      </c>
      <c r="D473" s="24">
        <v>256.3</v>
      </c>
      <c r="E473" s="28"/>
      <c r="F473" s="28"/>
    </row>
    <row r="474" spans="1:6">
      <c r="A474" s="23" t="s">
        <v>72</v>
      </c>
      <c r="B474" s="23">
        <v>2000</v>
      </c>
      <c r="C474" s="23" t="s">
        <v>21</v>
      </c>
      <c r="D474" s="24">
        <v>257.10000000000002</v>
      </c>
      <c r="E474" s="28"/>
      <c r="F474" s="28"/>
    </row>
    <row r="475" spans="1:6">
      <c r="A475" s="23" t="s">
        <v>72</v>
      </c>
      <c r="B475" s="23">
        <v>2000</v>
      </c>
      <c r="C475" s="23" t="s">
        <v>22</v>
      </c>
      <c r="D475" s="24">
        <v>258.2</v>
      </c>
      <c r="E475" s="28"/>
      <c r="F475" s="28"/>
    </row>
    <row r="476" spans="1:6">
      <c r="A476" s="23" t="s">
        <v>72</v>
      </c>
      <c r="B476" s="23">
        <v>2000</v>
      </c>
      <c r="C476" s="23" t="s">
        <v>23</v>
      </c>
      <c r="D476" s="24">
        <v>258.5</v>
      </c>
      <c r="E476" s="28"/>
      <c r="F476" s="28"/>
    </row>
    <row r="477" spans="1:6">
      <c r="A477" s="23" t="s">
        <v>72</v>
      </c>
      <c r="B477" s="23">
        <v>2000</v>
      </c>
      <c r="C477" s="23" t="s">
        <v>24</v>
      </c>
      <c r="D477" s="24">
        <v>259.10000000000002</v>
      </c>
      <c r="E477" s="28"/>
      <c r="F477" s="28"/>
    </row>
    <row r="478" spans="1:6">
      <c r="A478" s="23" t="s">
        <v>72</v>
      </c>
      <c r="B478" s="23">
        <v>2000</v>
      </c>
      <c r="C478" s="23" t="s">
        <v>25</v>
      </c>
      <c r="D478" s="24">
        <v>260</v>
      </c>
      <c r="E478" s="28"/>
      <c r="F478" s="28"/>
    </row>
    <row r="479" spans="1:6">
      <c r="A479" s="23" t="s">
        <v>72</v>
      </c>
      <c r="B479" s="23">
        <v>2000</v>
      </c>
      <c r="C479" s="23" t="s">
        <v>26</v>
      </c>
      <c r="D479" s="24">
        <v>260.3</v>
      </c>
      <c r="E479" s="28"/>
      <c r="F479" s="28"/>
    </row>
    <row r="480" spans="1:6">
      <c r="A480" s="23" t="s">
        <v>72</v>
      </c>
      <c r="B480" s="23">
        <v>2000</v>
      </c>
      <c r="C480" s="23" t="s">
        <v>27</v>
      </c>
      <c r="D480" s="24">
        <v>261.10000000000002</v>
      </c>
      <c r="E480" s="28"/>
      <c r="F480" s="28"/>
    </row>
    <row r="481" spans="1:6">
      <c r="A481" s="23" t="s">
        <v>72</v>
      </c>
      <c r="B481" s="23">
        <v>2000</v>
      </c>
      <c r="C481" s="23" t="s">
        <v>28</v>
      </c>
      <c r="D481" s="24">
        <v>261.39999999999998</v>
      </c>
      <c r="E481" s="28"/>
      <c r="F481" s="28"/>
    </row>
    <row r="482" spans="1:6">
      <c r="A482" s="23" t="s">
        <v>72</v>
      </c>
      <c r="B482" s="23">
        <v>2000</v>
      </c>
      <c r="C482" s="23" t="s">
        <v>29</v>
      </c>
      <c r="D482" s="24">
        <v>262.2</v>
      </c>
      <c r="E482" s="28"/>
      <c r="F482" s="28"/>
    </row>
    <row r="483" spans="1:6">
      <c r="A483" s="23" t="s">
        <v>72</v>
      </c>
      <c r="B483" s="23">
        <v>2001</v>
      </c>
      <c r="C483" s="23" t="s">
        <v>18</v>
      </c>
      <c r="D483" s="24">
        <v>264.10000000000002</v>
      </c>
      <c r="E483" s="28"/>
      <c r="F483" s="28"/>
    </row>
    <row r="484" spans="1:6">
      <c r="A484" s="23" t="s">
        <v>72</v>
      </c>
      <c r="B484" s="23">
        <v>2001</v>
      </c>
      <c r="C484" s="23" t="s">
        <v>19</v>
      </c>
      <c r="D484" s="24">
        <v>265.8</v>
      </c>
      <c r="E484" s="28"/>
      <c r="F484" s="28"/>
    </row>
    <row r="485" spans="1:6">
      <c r="A485" s="23" t="s">
        <v>72</v>
      </c>
      <c r="B485" s="23">
        <v>2001</v>
      </c>
      <c r="C485" s="23" t="s">
        <v>20</v>
      </c>
      <c r="D485" s="24">
        <v>266.8</v>
      </c>
      <c r="E485" s="28"/>
      <c r="F485" s="28"/>
    </row>
    <row r="486" spans="1:6">
      <c r="A486" s="23" t="s">
        <v>72</v>
      </c>
      <c r="B486" s="23">
        <v>2001</v>
      </c>
      <c r="C486" s="23" t="s">
        <v>21</v>
      </c>
      <c r="D486" s="24">
        <v>267.7</v>
      </c>
      <c r="E486" s="28"/>
      <c r="F486" s="28"/>
    </row>
    <row r="487" spans="1:6">
      <c r="A487" s="23" t="s">
        <v>72</v>
      </c>
      <c r="B487" s="23">
        <v>2001</v>
      </c>
      <c r="C487" s="23" t="s">
        <v>22</v>
      </c>
      <c r="D487" s="24">
        <v>268.2</v>
      </c>
      <c r="E487" s="28"/>
      <c r="F487" s="28"/>
    </row>
    <row r="488" spans="1:6">
      <c r="A488" s="23" t="s">
        <v>72</v>
      </c>
      <c r="B488" s="23">
        <v>2001</v>
      </c>
      <c r="C488" s="23" t="s">
        <v>23</v>
      </c>
      <c r="D488" s="24">
        <v>268.89999999999998</v>
      </c>
      <c r="E488" s="28"/>
      <c r="F488" s="28"/>
    </row>
    <row r="489" spans="1:6">
      <c r="A489" s="23" t="s">
        <v>72</v>
      </c>
      <c r="B489" s="23">
        <v>2001</v>
      </c>
      <c r="C489" s="23" t="s">
        <v>24</v>
      </c>
      <c r="D489" s="24">
        <v>269.8</v>
      </c>
      <c r="E489" s="28"/>
      <c r="F489" s="28"/>
    </row>
    <row r="490" spans="1:6">
      <c r="A490" s="23" t="s">
        <v>72</v>
      </c>
      <c r="B490" s="23">
        <v>2001</v>
      </c>
      <c r="C490" s="23" t="s">
        <v>25</v>
      </c>
      <c r="D490" s="24">
        <v>270.2</v>
      </c>
      <c r="E490" s="28"/>
      <c r="F490" s="28"/>
    </row>
    <row r="491" spans="1:6">
      <c r="A491" s="23" t="s">
        <v>72</v>
      </c>
      <c r="B491" s="23">
        <v>2001</v>
      </c>
      <c r="C491" s="23" t="s">
        <v>26</v>
      </c>
      <c r="D491" s="24">
        <v>270.5</v>
      </c>
      <c r="E491" s="28"/>
      <c r="F491" s="28"/>
    </row>
    <row r="492" spans="1:6">
      <c r="A492" s="23" t="s">
        <v>72</v>
      </c>
      <c r="B492" s="23">
        <v>2001</v>
      </c>
      <c r="C492" s="23" t="s">
        <v>27</v>
      </c>
      <c r="D492" s="24">
        <v>271.10000000000002</v>
      </c>
      <c r="E492" s="28"/>
      <c r="F492" s="28"/>
    </row>
    <row r="493" spans="1:6">
      <c r="A493" s="23" t="s">
        <v>72</v>
      </c>
      <c r="B493" s="23">
        <v>2001</v>
      </c>
      <c r="C493" s="23" t="s">
        <v>28</v>
      </c>
      <c r="D493" s="24">
        <v>272.3</v>
      </c>
      <c r="E493" s="28"/>
      <c r="F493" s="28"/>
    </row>
    <row r="494" spans="1:6">
      <c r="A494" s="23" t="s">
        <v>72</v>
      </c>
      <c r="B494" s="23">
        <v>2001</v>
      </c>
      <c r="C494" s="23" t="s">
        <v>29</v>
      </c>
      <c r="D494" s="24">
        <v>272.5</v>
      </c>
      <c r="E494" s="28"/>
      <c r="F494" s="28"/>
    </row>
    <row r="495" spans="1:6">
      <c r="A495" s="23" t="s">
        <v>72</v>
      </c>
      <c r="B495" s="23">
        <v>2002</v>
      </c>
      <c r="C495" s="23" t="s">
        <v>18</v>
      </c>
      <c r="D495" s="24">
        <v>274.10000000000002</v>
      </c>
      <c r="E495" s="28"/>
      <c r="F495" s="28"/>
    </row>
    <row r="496" spans="1:6">
      <c r="A496" s="23" t="s">
        <v>72</v>
      </c>
      <c r="B496" s="23">
        <v>2002</v>
      </c>
      <c r="C496" s="23" t="s">
        <v>19</v>
      </c>
      <c r="D496" s="24">
        <v>276.8</v>
      </c>
      <c r="E496" s="28"/>
      <c r="F496" s="28"/>
    </row>
    <row r="497" spans="1:6">
      <c r="A497" s="23" t="s">
        <v>72</v>
      </c>
      <c r="B497" s="23">
        <v>2002</v>
      </c>
      <c r="C497" s="23" t="s">
        <v>20</v>
      </c>
      <c r="D497" s="24">
        <v>278.39999999999998</v>
      </c>
      <c r="E497" s="28"/>
      <c r="F497" s="28"/>
    </row>
    <row r="498" spans="1:6">
      <c r="A498" s="23" t="s">
        <v>72</v>
      </c>
      <c r="B498" s="23">
        <v>2002</v>
      </c>
      <c r="C498" s="23" t="s">
        <v>21</v>
      </c>
      <c r="D498" s="24">
        <v>279.89999999999998</v>
      </c>
      <c r="E498" s="28"/>
      <c r="F498" s="28"/>
    </row>
    <row r="499" spans="1:6">
      <c r="A499" s="23" t="s">
        <v>72</v>
      </c>
      <c r="B499" s="23">
        <v>2002</v>
      </c>
      <c r="C499" s="23" t="s">
        <v>22</v>
      </c>
      <c r="D499" s="24">
        <v>280.89999999999998</v>
      </c>
      <c r="E499" s="28"/>
      <c r="F499" s="28"/>
    </row>
    <row r="500" spans="1:6">
      <c r="A500" s="23" t="s">
        <v>72</v>
      </c>
      <c r="B500" s="23">
        <v>2002</v>
      </c>
      <c r="C500" s="23" t="s">
        <v>23</v>
      </c>
      <c r="D500" s="24">
        <v>281.5</v>
      </c>
      <c r="E500" s="28"/>
      <c r="F500" s="28"/>
    </row>
    <row r="501" spans="1:6">
      <c r="A501" s="23" t="s">
        <v>72</v>
      </c>
      <c r="B501" s="23">
        <v>2002</v>
      </c>
      <c r="C501" s="23" t="s">
        <v>24</v>
      </c>
      <c r="D501" s="24">
        <v>282.60000000000002</v>
      </c>
      <c r="E501" s="28"/>
      <c r="F501" s="28"/>
    </row>
    <row r="502" spans="1:6">
      <c r="A502" s="23" t="s">
        <v>72</v>
      </c>
      <c r="B502" s="23">
        <v>2002</v>
      </c>
      <c r="C502" s="23" t="s">
        <v>25</v>
      </c>
      <c r="D502" s="24">
        <v>282.39999999999998</v>
      </c>
      <c r="E502" s="28"/>
      <c r="F502" s="28"/>
    </row>
    <row r="503" spans="1:6">
      <c r="A503" s="23" t="s">
        <v>72</v>
      </c>
      <c r="B503" s="23">
        <v>2002</v>
      </c>
      <c r="C503" s="23" t="s">
        <v>26</v>
      </c>
      <c r="D503" s="24">
        <v>282.89999999999998</v>
      </c>
      <c r="E503" s="28"/>
      <c r="F503" s="28"/>
    </row>
    <row r="504" spans="1:6">
      <c r="A504" s="23" t="s">
        <v>72</v>
      </c>
      <c r="B504" s="23">
        <v>2002</v>
      </c>
      <c r="C504" s="23" t="s">
        <v>27</v>
      </c>
      <c r="D504" s="24">
        <v>283.7</v>
      </c>
      <c r="E504" s="28"/>
      <c r="F504" s="28"/>
    </row>
    <row r="505" spans="1:6">
      <c r="A505" s="23" t="s">
        <v>72</v>
      </c>
      <c r="B505" s="23">
        <v>2002</v>
      </c>
      <c r="C505" s="23" t="s">
        <v>28</v>
      </c>
      <c r="D505" s="24">
        <v>284.39999999999998</v>
      </c>
      <c r="E505" s="28"/>
      <c r="F505" s="28"/>
    </row>
    <row r="506" spans="1:6">
      <c r="A506" s="23" t="s">
        <v>72</v>
      </c>
      <c r="B506" s="23">
        <v>2002</v>
      </c>
      <c r="C506" s="23" t="s">
        <v>29</v>
      </c>
      <c r="D506" s="24">
        <v>284.8</v>
      </c>
      <c r="E506" s="28"/>
      <c r="F506" s="28"/>
    </row>
    <row r="507" spans="1:6">
      <c r="A507" s="23" t="s">
        <v>72</v>
      </c>
      <c r="B507" s="23">
        <v>2003</v>
      </c>
      <c r="C507" s="23" t="s">
        <v>18</v>
      </c>
      <c r="D507" s="24">
        <v>285.5</v>
      </c>
      <c r="E507" s="28"/>
      <c r="F507" s="28"/>
    </row>
    <row r="508" spans="1:6">
      <c r="A508" s="23" t="s">
        <v>72</v>
      </c>
      <c r="B508" s="23">
        <v>2003</v>
      </c>
      <c r="C508" s="23" t="s">
        <v>19</v>
      </c>
      <c r="D508" s="24">
        <v>287.3</v>
      </c>
      <c r="E508" s="28"/>
      <c r="F508" s="28"/>
    </row>
    <row r="509" spans="1:6">
      <c r="A509" s="23" t="s">
        <v>72</v>
      </c>
      <c r="B509" s="23">
        <v>2003</v>
      </c>
      <c r="C509" s="23" t="s">
        <v>20</v>
      </c>
      <c r="D509" s="24">
        <v>288.39999999999998</v>
      </c>
      <c r="E509" s="28"/>
      <c r="F509" s="28"/>
    </row>
    <row r="510" spans="1:6">
      <c r="A510" s="23" t="s">
        <v>72</v>
      </c>
      <c r="B510" s="23">
        <v>2003</v>
      </c>
      <c r="C510" s="23" t="s">
        <v>21</v>
      </c>
      <c r="D510" s="24">
        <v>289.89999999999998</v>
      </c>
      <c r="E510" s="28"/>
      <c r="F510" s="28"/>
    </row>
    <row r="511" spans="1:6">
      <c r="A511" s="23" t="s">
        <v>72</v>
      </c>
      <c r="B511" s="23">
        <v>2003</v>
      </c>
      <c r="C511" s="23" t="s">
        <v>22</v>
      </c>
      <c r="D511" s="24">
        <v>292.60000000000002</v>
      </c>
      <c r="E511" s="28"/>
      <c r="F511" s="28"/>
    </row>
    <row r="512" spans="1:6">
      <c r="A512" s="23" t="s">
        <v>72</v>
      </c>
      <c r="B512" s="23">
        <v>2003</v>
      </c>
      <c r="C512" s="23" t="s">
        <v>23</v>
      </c>
      <c r="D512" s="24">
        <v>293.10000000000002</v>
      </c>
      <c r="E512" s="28"/>
      <c r="F512" s="28"/>
    </row>
    <row r="513" spans="1:6">
      <c r="A513" s="23" t="s">
        <v>72</v>
      </c>
      <c r="B513" s="23">
        <v>2003</v>
      </c>
      <c r="C513" s="23" t="s">
        <v>24</v>
      </c>
      <c r="D513" s="24">
        <v>294.2</v>
      </c>
      <c r="E513" s="28"/>
      <c r="F513" s="28"/>
    </row>
    <row r="514" spans="1:6">
      <c r="A514" s="23" t="s">
        <v>72</v>
      </c>
      <c r="B514" s="23">
        <v>2003</v>
      </c>
      <c r="C514" s="23" t="s">
        <v>25</v>
      </c>
      <c r="D514" s="24">
        <v>294.39999999999998</v>
      </c>
      <c r="E514" s="28"/>
      <c r="F514" s="28"/>
    </row>
    <row r="515" spans="1:6">
      <c r="A515" s="23" t="s">
        <v>72</v>
      </c>
      <c r="B515" s="23">
        <v>2003</v>
      </c>
      <c r="C515" s="23" t="s">
        <v>26</v>
      </c>
      <c r="D515" s="24">
        <v>295.3</v>
      </c>
      <c r="E515" s="28"/>
      <c r="F515" s="28"/>
    </row>
    <row r="516" spans="1:6">
      <c r="A516" s="23" t="s">
        <v>72</v>
      </c>
      <c r="B516" s="23">
        <v>2003</v>
      </c>
      <c r="C516" s="23" t="s">
        <v>27</v>
      </c>
      <c r="D516" s="24">
        <v>295.89999999999998</v>
      </c>
      <c r="E516" s="28"/>
      <c r="F516" s="28"/>
    </row>
    <row r="517" spans="1:6">
      <c r="A517" s="23" t="s">
        <v>72</v>
      </c>
      <c r="B517" s="23">
        <v>2003</v>
      </c>
      <c r="C517" s="23" t="s">
        <v>28</v>
      </c>
      <c r="D517" s="24">
        <v>296.7</v>
      </c>
      <c r="E517" s="28"/>
      <c r="F517" s="28"/>
    </row>
    <row r="518" spans="1:6">
      <c r="A518" s="23" t="s">
        <v>72</v>
      </c>
      <c r="B518" s="23">
        <v>2003</v>
      </c>
      <c r="C518" s="23" t="s">
        <v>29</v>
      </c>
      <c r="D518" s="24">
        <v>297.2</v>
      </c>
      <c r="E518" s="28"/>
      <c r="F518" s="28"/>
    </row>
    <row r="519" spans="1:6">
      <c r="A519" s="23" t="s">
        <v>72</v>
      </c>
      <c r="B519" s="23">
        <v>2004</v>
      </c>
      <c r="C519" s="23" t="s">
        <v>18</v>
      </c>
      <c r="D519" s="24">
        <v>298.5</v>
      </c>
      <c r="E519" s="28"/>
      <c r="F519" s="28"/>
    </row>
    <row r="520" spans="1:6">
      <c r="A520" s="23" t="s">
        <v>72</v>
      </c>
      <c r="B520" s="23">
        <v>2004</v>
      </c>
      <c r="C520" s="23" t="s">
        <v>19</v>
      </c>
      <c r="D520" s="24">
        <v>302.10000000000002</v>
      </c>
      <c r="E520" s="28"/>
      <c r="F520" s="28"/>
    </row>
    <row r="521" spans="1:6">
      <c r="A521" s="23" t="s">
        <v>72</v>
      </c>
      <c r="B521" s="23">
        <v>2004</v>
      </c>
      <c r="C521" s="23" t="s">
        <v>20</v>
      </c>
      <c r="D521" s="24">
        <v>303.10000000000002</v>
      </c>
      <c r="E521" s="28"/>
      <c r="F521" s="28"/>
    </row>
    <row r="522" spans="1:6">
      <c r="A522" s="23" t="s">
        <v>72</v>
      </c>
      <c r="B522" s="23">
        <v>2004</v>
      </c>
      <c r="C522" s="23" t="s">
        <v>21</v>
      </c>
      <c r="D522" s="24">
        <v>304.5</v>
      </c>
      <c r="E522" s="28"/>
      <c r="F522" s="28"/>
    </row>
    <row r="523" spans="1:6">
      <c r="A523" s="23" t="s">
        <v>72</v>
      </c>
      <c r="B523" s="23">
        <v>2004</v>
      </c>
      <c r="C523" s="23" t="s">
        <v>22</v>
      </c>
      <c r="D523" s="24">
        <v>305.39999999999998</v>
      </c>
      <c r="E523" s="28"/>
      <c r="F523" s="28"/>
    </row>
    <row r="524" spans="1:6">
      <c r="A524" s="23" t="s">
        <v>72</v>
      </c>
      <c r="B524" s="23">
        <v>2004</v>
      </c>
      <c r="C524" s="23" t="s">
        <v>23</v>
      </c>
      <c r="D524" s="24">
        <v>307.2</v>
      </c>
      <c r="E524" s="28"/>
      <c r="F524" s="28"/>
    </row>
    <row r="525" spans="1:6">
      <c r="A525" s="23" t="s">
        <v>72</v>
      </c>
      <c r="B525" s="23">
        <v>2004</v>
      </c>
      <c r="C525" s="23" t="s">
        <v>24</v>
      </c>
      <c r="D525" s="24">
        <v>308.7</v>
      </c>
      <c r="E525" s="28"/>
      <c r="F525" s="28"/>
    </row>
    <row r="526" spans="1:6">
      <c r="A526" s="23" t="s">
        <v>72</v>
      </c>
      <c r="B526" s="23">
        <v>2004</v>
      </c>
      <c r="C526" s="23" t="s">
        <v>25</v>
      </c>
      <c r="D526" s="24">
        <v>309.5</v>
      </c>
      <c r="E526" s="28"/>
      <c r="F526" s="28"/>
    </row>
    <row r="527" spans="1:6">
      <c r="A527" s="23" t="s">
        <v>72</v>
      </c>
      <c r="B527" s="23">
        <v>2004</v>
      </c>
      <c r="C527" s="23" t="s">
        <v>26</v>
      </c>
      <c r="D527" s="24">
        <v>309.7</v>
      </c>
      <c r="E527" s="28"/>
      <c r="F527" s="28"/>
    </row>
    <row r="528" spans="1:6">
      <c r="A528" s="23" t="s">
        <v>72</v>
      </c>
      <c r="B528" s="23">
        <v>2004</v>
      </c>
      <c r="C528" s="23" t="s">
        <v>27</v>
      </c>
      <c r="D528" s="24">
        <v>310.5</v>
      </c>
      <c r="E528" s="28"/>
      <c r="F528" s="28"/>
    </row>
    <row r="529" spans="1:6">
      <c r="A529" s="23" t="s">
        <v>72</v>
      </c>
      <c r="B529" s="23">
        <v>2004</v>
      </c>
      <c r="C529" s="23" t="s">
        <v>28</v>
      </c>
      <c r="D529" s="24">
        <v>311.89999999999998</v>
      </c>
      <c r="E529" s="28"/>
      <c r="F529" s="28"/>
    </row>
    <row r="530" spans="1:6">
      <c r="A530" s="23" t="s">
        <v>72</v>
      </c>
      <c r="B530" s="23">
        <v>2004</v>
      </c>
      <c r="C530" s="23" t="s">
        <v>29</v>
      </c>
      <c r="D530" s="24">
        <v>311.89999999999998</v>
      </c>
      <c r="E530" s="28"/>
      <c r="F530" s="28"/>
    </row>
    <row r="531" spans="1:6">
      <c r="A531" s="23" t="s">
        <v>72</v>
      </c>
      <c r="B531" s="23">
        <v>2005</v>
      </c>
      <c r="C531" s="23" t="s">
        <v>18</v>
      </c>
      <c r="D531" s="24">
        <v>315.39999999999998</v>
      </c>
      <c r="E531" s="28"/>
      <c r="F531" s="28"/>
    </row>
    <row r="532" spans="1:6">
      <c r="A532" s="23" t="s">
        <v>72</v>
      </c>
      <c r="B532" s="23">
        <v>2005</v>
      </c>
      <c r="C532" s="23" t="s">
        <v>19</v>
      </c>
      <c r="D532" s="24">
        <v>318.2</v>
      </c>
      <c r="E532" s="28"/>
      <c r="F532" s="28"/>
    </row>
    <row r="533" spans="1:6">
      <c r="A533" s="23" t="s">
        <v>72</v>
      </c>
      <c r="B533" s="23">
        <v>2005</v>
      </c>
      <c r="C533" s="23" t="s">
        <v>20</v>
      </c>
      <c r="D533" s="24">
        <v>321</v>
      </c>
      <c r="E533" s="28"/>
      <c r="F533" s="28"/>
    </row>
    <row r="534" spans="1:6">
      <c r="A534" s="23" t="s">
        <v>72</v>
      </c>
      <c r="B534" s="23">
        <v>2005</v>
      </c>
      <c r="C534" s="23" t="s">
        <v>21</v>
      </c>
      <c r="D534" s="24">
        <v>322.89999999999998</v>
      </c>
      <c r="E534" s="28"/>
      <c r="F534" s="28"/>
    </row>
    <row r="535" spans="1:6">
      <c r="A535" s="23" t="s">
        <v>72</v>
      </c>
      <c r="B535" s="23">
        <v>2005</v>
      </c>
      <c r="C535" s="23" t="s">
        <v>22</v>
      </c>
      <c r="D535" s="24">
        <v>323.8</v>
      </c>
      <c r="E535" s="28"/>
      <c r="F535" s="28"/>
    </row>
    <row r="536" spans="1:6">
      <c r="A536" s="23" t="s">
        <v>72</v>
      </c>
      <c r="B536" s="23">
        <v>2005</v>
      </c>
      <c r="C536" s="23" t="s">
        <v>23</v>
      </c>
      <c r="D536" s="24">
        <v>324.3</v>
      </c>
      <c r="E536" s="28"/>
      <c r="F536" s="28"/>
    </row>
    <row r="537" spans="1:6">
      <c r="A537" s="23" t="s">
        <v>72</v>
      </c>
      <c r="B537" s="23">
        <v>2005</v>
      </c>
      <c r="C537" s="23" t="s">
        <v>24</v>
      </c>
      <c r="D537" s="24">
        <v>325.10000000000002</v>
      </c>
      <c r="E537" s="28"/>
      <c r="F537" s="28"/>
    </row>
    <row r="538" spans="1:6">
      <c r="A538" s="23" t="s">
        <v>72</v>
      </c>
      <c r="B538" s="23">
        <v>2005</v>
      </c>
      <c r="C538" s="23" t="s">
        <v>25</v>
      </c>
      <c r="D538" s="24">
        <v>325.3</v>
      </c>
      <c r="E538" s="28"/>
      <c r="F538" s="28"/>
    </row>
    <row r="539" spans="1:6">
      <c r="A539" s="23" t="s">
        <v>72</v>
      </c>
      <c r="B539" s="23">
        <v>2005</v>
      </c>
      <c r="C539" s="23" t="s">
        <v>26</v>
      </c>
      <c r="D539" s="24">
        <v>325.89999999999998</v>
      </c>
      <c r="E539" s="28"/>
      <c r="F539" s="28"/>
    </row>
    <row r="540" spans="1:6">
      <c r="A540" s="23" t="s">
        <v>72</v>
      </c>
      <c r="B540" s="23">
        <v>2005</v>
      </c>
      <c r="C540" s="23" t="s">
        <v>27</v>
      </c>
      <c r="D540" s="24">
        <v>327.60000000000002</v>
      </c>
      <c r="E540" s="28"/>
      <c r="F540" s="28"/>
    </row>
    <row r="541" spans="1:6">
      <c r="A541" s="23" t="s">
        <v>72</v>
      </c>
      <c r="B541" s="23">
        <v>2005</v>
      </c>
      <c r="C541" s="23" t="s">
        <v>28</v>
      </c>
      <c r="D541" s="24">
        <v>328.9</v>
      </c>
      <c r="E541" s="28"/>
      <c r="F541" s="28"/>
    </row>
    <row r="542" spans="1:6">
      <c r="A542" s="23" t="s">
        <v>72</v>
      </c>
      <c r="B542" s="23">
        <v>2005</v>
      </c>
      <c r="C542" s="23" t="s">
        <v>29</v>
      </c>
      <c r="D542" s="24">
        <v>329.6</v>
      </c>
      <c r="E542" s="28"/>
      <c r="F542" s="28"/>
    </row>
    <row r="543" spans="1:6">
      <c r="A543" s="23" t="s">
        <v>72</v>
      </c>
      <c r="B543" s="23">
        <v>2006</v>
      </c>
      <c r="C543" s="23" t="s">
        <v>18</v>
      </c>
      <c r="D543" s="24">
        <v>331.7</v>
      </c>
      <c r="E543" s="28"/>
      <c r="F543" s="28"/>
    </row>
    <row r="544" spans="1:6">
      <c r="A544" s="23" t="s">
        <v>72</v>
      </c>
      <c r="B544" s="23">
        <v>2006</v>
      </c>
      <c r="C544" s="23" t="s">
        <v>19</v>
      </c>
      <c r="D544" s="24">
        <v>334.6</v>
      </c>
      <c r="E544" s="28"/>
      <c r="F544" s="28"/>
    </row>
    <row r="545" spans="1:6">
      <c r="A545" s="23" t="s">
        <v>72</v>
      </c>
      <c r="B545" s="23">
        <v>2006</v>
      </c>
      <c r="C545" s="23" t="s">
        <v>20</v>
      </c>
      <c r="D545" s="24">
        <v>336.5</v>
      </c>
      <c r="E545" s="28"/>
      <c r="F545" s="28"/>
    </row>
    <row r="546" spans="1:6">
      <c r="A546" s="23" t="s">
        <v>72</v>
      </c>
      <c r="B546" s="23">
        <v>2006</v>
      </c>
      <c r="C546" s="23" t="s">
        <v>21</v>
      </c>
      <c r="D546" s="24">
        <v>339.1</v>
      </c>
      <c r="E546" s="28"/>
      <c r="F546" s="28"/>
    </row>
    <row r="547" spans="1:6">
      <c r="A547" s="23" t="s">
        <v>72</v>
      </c>
      <c r="B547" s="23">
        <v>2006</v>
      </c>
      <c r="C547" s="23" t="s">
        <v>22</v>
      </c>
      <c r="D547" s="24">
        <v>340.5</v>
      </c>
      <c r="E547" s="28"/>
      <c r="F547" s="28"/>
    </row>
    <row r="548" spans="1:6">
      <c r="A548" s="23" t="s">
        <v>72</v>
      </c>
      <c r="B548" s="23">
        <v>2006</v>
      </c>
      <c r="C548" s="23" t="s">
        <v>23</v>
      </c>
      <c r="D548" s="24">
        <v>341.8</v>
      </c>
      <c r="E548" s="28"/>
      <c r="F548" s="28"/>
    </row>
    <row r="549" spans="1:6">
      <c r="A549" s="23" t="s">
        <v>72</v>
      </c>
      <c r="B549" s="23">
        <v>2006</v>
      </c>
      <c r="C549" s="23" t="s">
        <v>24</v>
      </c>
      <c r="D549" s="24">
        <v>342.5</v>
      </c>
      <c r="E549" s="28"/>
      <c r="F549" s="28"/>
    </row>
    <row r="550" spans="1:6">
      <c r="A550" s="23" t="s">
        <v>72</v>
      </c>
      <c r="B550" s="23">
        <v>2006</v>
      </c>
      <c r="C550" s="23" t="s">
        <v>25</v>
      </c>
      <c r="D550" s="24">
        <v>342.5</v>
      </c>
      <c r="E550" s="28"/>
      <c r="F550" s="28"/>
    </row>
    <row r="551" spans="1:6">
      <c r="A551" s="23" t="s">
        <v>72</v>
      </c>
      <c r="B551" s="23">
        <v>2006</v>
      </c>
      <c r="C551" s="23" t="s">
        <v>26</v>
      </c>
      <c r="D551" s="24">
        <v>343.9</v>
      </c>
      <c r="E551" s="28"/>
      <c r="F551" s="28"/>
    </row>
    <row r="552" spans="1:6">
      <c r="A552" s="23" t="s">
        <v>72</v>
      </c>
      <c r="B552" s="23">
        <v>2006</v>
      </c>
      <c r="C552" s="23" t="s">
        <v>27</v>
      </c>
      <c r="D552" s="24">
        <v>345.1</v>
      </c>
      <c r="E552" s="28"/>
      <c r="F552" s="28"/>
    </row>
    <row r="553" spans="1:6">
      <c r="A553" s="23" t="s">
        <v>72</v>
      </c>
      <c r="B553" s="23">
        <v>2006</v>
      </c>
      <c r="C553" s="23" t="s">
        <v>28</v>
      </c>
      <c r="D553" s="24">
        <v>345.9</v>
      </c>
      <c r="E553" s="28"/>
      <c r="F553" s="28"/>
    </row>
    <row r="554" spans="1:6">
      <c r="A554" s="23" t="s">
        <v>72</v>
      </c>
      <c r="B554" s="23">
        <v>2006</v>
      </c>
      <c r="C554" s="23" t="s">
        <v>29</v>
      </c>
      <c r="D554" s="24">
        <v>346.2</v>
      </c>
      <c r="E554" s="28"/>
      <c r="F554" s="28"/>
    </row>
    <row r="555" spans="1:6">
      <c r="A555" s="23" t="s">
        <v>72</v>
      </c>
      <c r="B555" s="23">
        <v>2007</v>
      </c>
      <c r="C555" s="23" t="s">
        <v>18</v>
      </c>
      <c r="D555" s="25">
        <v>348.84500000000003</v>
      </c>
      <c r="E555" s="28"/>
      <c r="F555" s="28"/>
    </row>
    <row r="556" spans="1:6">
      <c r="A556" s="23" t="s">
        <v>72</v>
      </c>
      <c r="B556" s="23">
        <v>2007</v>
      </c>
      <c r="C556" s="23" t="s">
        <v>19</v>
      </c>
      <c r="D556" s="25">
        <v>352.565</v>
      </c>
      <c r="E556" s="28"/>
      <c r="F556" s="28"/>
    </row>
    <row r="557" spans="1:6">
      <c r="A557" s="23" t="s">
        <v>72</v>
      </c>
      <c r="B557" s="23">
        <v>2007</v>
      </c>
      <c r="C557" s="23" t="s">
        <v>20</v>
      </c>
      <c r="D557" s="25">
        <v>354.185</v>
      </c>
      <c r="E557" s="28"/>
      <c r="F557" s="28"/>
    </row>
    <row r="558" spans="1:6">
      <c r="A558" s="23" t="s">
        <v>72</v>
      </c>
      <c r="B558" s="23">
        <v>2007</v>
      </c>
      <c r="C558" s="23" t="s">
        <v>21</v>
      </c>
      <c r="D558" s="25">
        <v>354.55</v>
      </c>
      <c r="E558" s="28"/>
      <c r="F558" s="28"/>
    </row>
    <row r="559" spans="1:6">
      <c r="A559" s="23" t="s">
        <v>72</v>
      </c>
      <c r="B559" s="23">
        <v>2007</v>
      </c>
      <c r="C559" s="23" t="s">
        <v>22</v>
      </c>
      <c r="D559" s="25">
        <v>355.72</v>
      </c>
      <c r="E559" s="28"/>
      <c r="F559" s="28"/>
    </row>
    <row r="560" spans="1:6">
      <c r="A560" s="23" t="s">
        <v>72</v>
      </c>
      <c r="B560" s="23">
        <v>2007</v>
      </c>
      <c r="C560" s="23" t="s">
        <v>23</v>
      </c>
      <c r="D560" s="25">
        <v>357.06299999999999</v>
      </c>
      <c r="E560" s="28"/>
      <c r="F560" s="28"/>
    </row>
    <row r="561" spans="1:6">
      <c r="A561" s="23" t="s">
        <v>72</v>
      </c>
      <c r="B561" s="23">
        <v>2007</v>
      </c>
      <c r="C561" s="23" t="s">
        <v>24</v>
      </c>
      <c r="D561" s="25">
        <v>357.86</v>
      </c>
      <c r="E561" s="28"/>
      <c r="F561" s="28"/>
    </row>
    <row r="562" spans="1:6">
      <c r="A562" s="23" t="s">
        <v>72</v>
      </c>
      <c r="B562" s="23">
        <v>2007</v>
      </c>
      <c r="C562" s="23" t="s">
        <v>25</v>
      </c>
      <c r="D562" s="25">
        <v>361.67700000000002</v>
      </c>
      <c r="E562" s="28"/>
      <c r="F562" s="28"/>
    </row>
    <row r="563" spans="1:6">
      <c r="A563" s="23" t="s">
        <v>72</v>
      </c>
      <c r="B563" s="23">
        <v>2007</v>
      </c>
      <c r="C563" s="23" t="s">
        <v>26</v>
      </c>
      <c r="D563" s="25">
        <v>362.78699999999998</v>
      </c>
      <c r="E563" s="28"/>
      <c r="F563" s="28"/>
    </row>
    <row r="564" spans="1:6">
      <c r="A564" s="23" t="s">
        <v>72</v>
      </c>
      <c r="B564" s="23">
        <v>2007</v>
      </c>
      <c r="C564" s="23" t="s">
        <v>27</v>
      </c>
      <c r="D564" s="25">
        <v>364.55</v>
      </c>
      <c r="E564" s="28"/>
      <c r="F564" s="28"/>
    </row>
    <row r="565" spans="1:6">
      <c r="A565" s="23" t="s">
        <v>72</v>
      </c>
      <c r="B565" s="23">
        <v>2007</v>
      </c>
      <c r="C565" s="23" t="s">
        <v>28</v>
      </c>
      <c r="D565" s="25">
        <v>364.95400000000001</v>
      </c>
      <c r="E565" s="28"/>
      <c r="F565" s="28"/>
    </row>
    <row r="566" spans="1:6">
      <c r="A566" s="23" t="s">
        <v>72</v>
      </c>
      <c r="B566" s="23">
        <v>2007</v>
      </c>
      <c r="C566" s="23" t="s">
        <v>29</v>
      </c>
      <c r="D566" s="25">
        <v>366.22500000000002</v>
      </c>
      <c r="E566" s="28"/>
      <c r="F566" s="28"/>
    </row>
    <row r="567" spans="1:6">
      <c r="A567" s="23" t="s">
        <v>72</v>
      </c>
      <c r="B567" s="23">
        <v>2008</v>
      </c>
      <c r="C567" s="23" t="s">
        <v>18</v>
      </c>
      <c r="D567" s="25">
        <v>369.101</v>
      </c>
      <c r="E567" s="28"/>
      <c r="F567" s="28"/>
    </row>
    <row r="568" spans="1:6">
      <c r="A568" s="23" t="s">
        <v>72</v>
      </c>
      <c r="B568" s="23">
        <v>2008</v>
      </c>
      <c r="C568" s="23" t="s">
        <v>19</v>
      </c>
      <c r="D568" s="25">
        <v>373.28899999999999</v>
      </c>
      <c r="E568" s="28"/>
      <c r="F568" s="28"/>
    </row>
    <row r="569" spans="1:6">
      <c r="A569" s="23" t="s">
        <v>72</v>
      </c>
      <c r="B569" s="23">
        <v>2008</v>
      </c>
      <c r="C569" s="23" t="s">
        <v>20</v>
      </c>
      <c r="D569" s="25">
        <v>374.815</v>
      </c>
      <c r="E569" s="28"/>
      <c r="F569" s="28"/>
    </row>
    <row r="570" spans="1:6">
      <c r="A570" s="23" t="s">
        <v>72</v>
      </c>
      <c r="B570" s="23">
        <v>2008</v>
      </c>
      <c r="C570" s="23" t="s">
        <v>21</v>
      </c>
      <c r="D570" s="25">
        <v>375.512</v>
      </c>
      <c r="E570" s="28"/>
      <c r="F570" s="28"/>
    </row>
    <row r="571" spans="1:6">
      <c r="A571" s="23" t="s">
        <v>72</v>
      </c>
      <c r="B571" s="23">
        <v>2008</v>
      </c>
      <c r="C571" s="23" t="s">
        <v>22</v>
      </c>
      <c r="D571" s="25">
        <v>376.666</v>
      </c>
      <c r="E571" s="28"/>
      <c r="F571" s="28"/>
    </row>
    <row r="572" spans="1:6">
      <c r="A572" s="23" t="s">
        <v>72</v>
      </c>
      <c r="B572" s="23">
        <v>2008</v>
      </c>
      <c r="C572" s="23" t="s">
        <v>23</v>
      </c>
      <c r="D572" s="25">
        <v>377.41199999999998</v>
      </c>
      <c r="E572" s="28"/>
      <c r="F572" s="28"/>
    </row>
    <row r="573" spans="1:6">
      <c r="A573" s="23" t="s">
        <v>72</v>
      </c>
      <c r="B573" s="23">
        <v>2008</v>
      </c>
      <c r="C573" s="23" t="s">
        <v>24</v>
      </c>
      <c r="D573" s="25">
        <v>378.49599999999998</v>
      </c>
      <c r="E573" s="28"/>
      <c r="F573" s="28"/>
    </row>
    <row r="574" spans="1:6">
      <c r="A574" s="23" t="s">
        <v>72</v>
      </c>
      <c r="B574" s="23">
        <v>2008</v>
      </c>
      <c r="C574" s="23" t="s">
        <v>25</v>
      </c>
      <c r="D574" s="25">
        <v>379.07499999999999</v>
      </c>
      <c r="E574" s="28"/>
      <c r="F574" s="28"/>
    </row>
    <row r="575" spans="1:6">
      <c r="A575" s="23" t="s">
        <v>72</v>
      </c>
      <c r="B575" s="23">
        <v>2008</v>
      </c>
      <c r="C575" s="23" t="s">
        <v>26</v>
      </c>
      <c r="D575" s="25">
        <v>380.00099999999998</v>
      </c>
      <c r="E575" s="28"/>
      <c r="F575" s="28"/>
    </row>
    <row r="576" spans="1:6">
      <c r="A576" s="23" t="s">
        <v>72</v>
      </c>
      <c r="B576" s="23">
        <v>2008</v>
      </c>
      <c r="C576" s="23" t="s">
        <v>27</v>
      </c>
      <c r="D576" s="25">
        <v>379.11200000000002</v>
      </c>
      <c r="E576" s="28"/>
      <c r="F576" s="28"/>
    </row>
    <row r="577" spans="1:6">
      <c r="A577" s="23" t="s">
        <v>72</v>
      </c>
      <c r="B577" s="23">
        <v>2008</v>
      </c>
      <c r="C577" s="23" t="s">
        <v>28</v>
      </c>
      <c r="D577" s="25">
        <v>379.322</v>
      </c>
      <c r="E577" s="28"/>
      <c r="F577" s="28"/>
    </row>
    <row r="578" spans="1:6">
      <c r="A578" s="23" t="s">
        <v>72</v>
      </c>
      <c r="B578" s="23">
        <v>2008</v>
      </c>
      <c r="C578" s="23" t="s">
        <v>29</v>
      </c>
      <c r="D578" s="25">
        <v>379.60300000000001</v>
      </c>
      <c r="E578" s="28"/>
      <c r="F578" s="28"/>
    </row>
    <row r="579" spans="1:6">
      <c r="A579" s="23" t="s">
        <v>72</v>
      </c>
      <c r="B579" s="23">
        <v>2009</v>
      </c>
      <c r="C579" s="23" t="s">
        <v>18</v>
      </c>
      <c r="D579" s="25">
        <v>382.55799999999999</v>
      </c>
      <c r="E579" s="28"/>
      <c r="F579" s="28"/>
    </row>
    <row r="580" spans="1:6">
      <c r="A580" s="23" t="s">
        <v>72</v>
      </c>
      <c r="B580" s="23">
        <v>2009</v>
      </c>
      <c r="C580" s="23" t="s">
        <v>19</v>
      </c>
      <c r="D580" s="25">
        <v>385.42899999999997</v>
      </c>
      <c r="E580" s="28"/>
      <c r="F580" s="28"/>
    </row>
    <row r="581" spans="1:6">
      <c r="A581" s="23" t="s">
        <v>72</v>
      </c>
      <c r="B581" s="23">
        <v>2009</v>
      </c>
      <c r="C581" s="23" t="s">
        <v>20</v>
      </c>
      <c r="D581" s="25">
        <v>385.81</v>
      </c>
      <c r="E581" s="28"/>
      <c r="F581" s="28"/>
    </row>
    <row r="582" spans="1:6">
      <c r="A582" s="23" t="s">
        <v>72</v>
      </c>
      <c r="B582" s="23">
        <v>2009</v>
      </c>
      <c r="C582" s="23" t="s">
        <v>21</v>
      </c>
      <c r="D582" s="25">
        <v>386.35</v>
      </c>
      <c r="E582" s="28"/>
      <c r="F582" s="28"/>
    </row>
    <row r="583" spans="1:6">
      <c r="A583" s="23" t="s">
        <v>72</v>
      </c>
      <c r="B583" s="23">
        <v>2009</v>
      </c>
      <c r="C583" s="23" t="s">
        <v>22</v>
      </c>
      <c r="D583" s="25">
        <v>387.71100000000001</v>
      </c>
      <c r="E583" s="28"/>
      <c r="F583" s="28"/>
    </row>
    <row r="584" spans="1:6">
      <c r="A584" s="23" t="s">
        <v>72</v>
      </c>
      <c r="B584" s="23">
        <v>2009</v>
      </c>
      <c r="C584" s="23" t="s">
        <v>23</v>
      </c>
      <c r="D584" s="25">
        <v>388.74</v>
      </c>
      <c r="E584" s="28"/>
      <c r="F584" s="28"/>
    </row>
    <row r="585" spans="1:6">
      <c r="A585" s="23" t="s">
        <v>72</v>
      </c>
      <c r="B585" s="23">
        <v>2009</v>
      </c>
      <c r="C585" s="23" t="s">
        <v>24</v>
      </c>
      <c r="D585" s="25">
        <v>389.10899999999998</v>
      </c>
      <c r="E585" s="28"/>
      <c r="F585" s="28"/>
    </row>
    <row r="586" spans="1:6">
      <c r="A586" s="23" t="s">
        <v>72</v>
      </c>
      <c r="B586" s="23">
        <v>2009</v>
      </c>
      <c r="C586" s="23" t="s">
        <v>25</v>
      </c>
      <c r="D586" s="25">
        <v>389.18</v>
      </c>
      <c r="E586" s="28"/>
      <c r="F586" s="28"/>
    </row>
    <row r="587" spans="1:6">
      <c r="A587" s="23" t="s">
        <v>72</v>
      </c>
      <c r="B587" s="23">
        <v>2009</v>
      </c>
      <c r="C587" s="23" t="s">
        <v>26</v>
      </c>
      <c r="D587" s="25">
        <v>389.81799999999998</v>
      </c>
      <c r="E587" s="28"/>
      <c r="F587" s="28"/>
    </row>
    <row r="588" spans="1:6">
      <c r="A588" s="23" t="s">
        <v>72</v>
      </c>
      <c r="B588" s="23">
        <v>2009</v>
      </c>
      <c r="C588" s="23" t="s">
        <v>27</v>
      </c>
      <c r="D588" s="25">
        <v>390.71</v>
      </c>
      <c r="E588" s="28"/>
      <c r="F588" s="28"/>
    </row>
    <row r="589" spans="1:6">
      <c r="A589" s="23" t="s">
        <v>72</v>
      </c>
      <c r="B589" s="23">
        <v>2009</v>
      </c>
      <c r="C589" s="23" t="s">
        <v>28</v>
      </c>
      <c r="D589" s="25">
        <v>390.43599999999998</v>
      </c>
      <c r="E589" s="28"/>
      <c r="F589" s="28"/>
    </row>
    <row r="590" spans="1:6">
      <c r="A590" s="23" t="s">
        <v>72</v>
      </c>
      <c r="B590" s="23">
        <v>2009</v>
      </c>
      <c r="C590" s="23" t="s">
        <v>29</v>
      </c>
      <c r="D590" s="25">
        <v>391.67700000000002</v>
      </c>
      <c r="E590" s="28"/>
      <c r="F590" s="28"/>
    </row>
    <row r="591" spans="1:6">
      <c r="A591" s="23" t="s">
        <v>72</v>
      </c>
      <c r="B591" s="23">
        <v>2010</v>
      </c>
      <c r="C591" s="23" t="s">
        <v>18</v>
      </c>
      <c r="D591" s="25">
        <v>393.19499999999999</v>
      </c>
      <c r="E591" s="28"/>
      <c r="F591" s="28"/>
    </row>
    <row r="592" spans="1:6">
      <c r="A592" s="23" t="s">
        <v>72</v>
      </c>
      <c r="B592" s="23">
        <v>2010</v>
      </c>
      <c r="C592" s="23" t="s">
        <v>19</v>
      </c>
      <c r="D592" s="25">
        <v>394.47699999999998</v>
      </c>
      <c r="E592" s="28"/>
      <c r="F592" s="28"/>
    </row>
    <row r="593" spans="1:6">
      <c r="A593" s="23" t="s">
        <v>72</v>
      </c>
      <c r="B593" s="23">
        <v>2010</v>
      </c>
      <c r="C593" s="23" t="s">
        <v>20</v>
      </c>
      <c r="D593" s="25">
        <v>395.327</v>
      </c>
      <c r="E593" s="28"/>
      <c r="F593" s="28"/>
    </row>
    <row r="594" spans="1:6">
      <c r="A594" s="23" t="s">
        <v>72</v>
      </c>
      <c r="B594" s="23">
        <v>2010</v>
      </c>
      <c r="C594" s="23" t="s">
        <v>21</v>
      </c>
      <c r="D594" s="25">
        <v>397.86099999999999</v>
      </c>
      <c r="E594" s="28"/>
      <c r="F594" s="28"/>
    </row>
    <row r="595" spans="1:6">
      <c r="A595" s="23" t="s">
        <v>72</v>
      </c>
      <c r="B595" s="23">
        <v>2010</v>
      </c>
      <c r="C595" s="23" t="s">
        <v>22</v>
      </c>
      <c r="D595" s="25">
        <v>398.55399999999997</v>
      </c>
      <c r="E595" s="28"/>
      <c r="F595" s="28"/>
    </row>
    <row r="596" spans="1:6">
      <c r="A596" s="23" t="s">
        <v>72</v>
      </c>
      <c r="B596" s="23">
        <v>2010</v>
      </c>
      <c r="C596" s="23" t="s">
        <v>23</v>
      </c>
      <c r="D596" s="25">
        <v>399.22300000000001</v>
      </c>
      <c r="E596" s="28"/>
      <c r="F596" s="28"/>
    </row>
    <row r="597" spans="1:6">
      <c r="A597" s="23" t="s">
        <v>72</v>
      </c>
      <c r="B597" s="23">
        <v>2010</v>
      </c>
      <c r="C597" s="23" t="s">
        <v>24</v>
      </c>
      <c r="D597" s="25">
        <v>399.56</v>
      </c>
      <c r="E597" s="28"/>
      <c r="F597" s="28"/>
    </row>
    <row r="598" spans="1:6">
      <c r="A598" s="23" t="s">
        <v>72</v>
      </c>
      <c r="B598" s="23">
        <v>2010</v>
      </c>
      <c r="C598" s="23" t="s">
        <v>25</v>
      </c>
      <c r="D598" s="25">
        <v>400.21100000000001</v>
      </c>
      <c r="E598" s="28"/>
      <c r="F598" s="28"/>
    </row>
    <row r="599" spans="1:6">
      <c r="A599" s="23" t="s">
        <v>72</v>
      </c>
      <c r="B599" s="23">
        <v>2010</v>
      </c>
      <c r="C599" s="23" t="s">
        <v>26</v>
      </c>
      <c r="D599" s="25">
        <v>400.83699999999999</v>
      </c>
      <c r="E599" s="28"/>
      <c r="F599" s="28"/>
    </row>
    <row r="600" spans="1:6">
      <c r="A600" s="23" t="s">
        <v>72</v>
      </c>
      <c r="B600" s="23">
        <v>2010</v>
      </c>
      <c r="C600" s="23" t="s">
        <v>27</v>
      </c>
      <c r="D600" s="25">
        <v>401.32400000000001</v>
      </c>
      <c r="E600" s="28"/>
      <c r="F600" s="28"/>
    </row>
    <row r="601" spans="1:6">
      <c r="A601" s="23" t="s">
        <v>72</v>
      </c>
      <c r="B601" s="23">
        <v>2010</v>
      </c>
      <c r="C601" s="23" t="s">
        <v>28</v>
      </c>
      <c r="D601" s="25">
        <v>402.11099999999999</v>
      </c>
      <c r="E601" s="28"/>
      <c r="F601" s="28"/>
    </row>
    <row r="602" spans="1:6">
      <c r="A602" s="23" t="s">
        <v>72</v>
      </c>
      <c r="B602" s="23">
        <v>2010</v>
      </c>
      <c r="C602" s="23" t="s">
        <v>29</v>
      </c>
      <c r="D602" s="25">
        <v>402.38600000000002</v>
      </c>
      <c r="E602" s="28"/>
      <c r="F602" s="28"/>
    </row>
    <row r="603" spans="1:6">
      <c r="A603" s="23" t="s">
        <v>72</v>
      </c>
      <c r="B603" s="23">
        <v>2011</v>
      </c>
      <c r="C603" s="23" t="s">
        <v>18</v>
      </c>
      <c r="D603" s="25">
        <v>403.32400000000001</v>
      </c>
      <c r="E603" s="28"/>
      <c r="F603" s="28"/>
    </row>
    <row r="604" spans="1:6">
      <c r="A604" s="23" t="s">
        <v>72</v>
      </c>
      <c r="B604" s="23">
        <v>2011</v>
      </c>
      <c r="C604" s="23" t="s">
        <v>19</v>
      </c>
      <c r="D604" s="25">
        <v>404.52800000000002</v>
      </c>
      <c r="E604" s="28"/>
      <c r="F604" s="28"/>
    </row>
    <row r="605" spans="1:6">
      <c r="A605" s="23" t="s">
        <v>72</v>
      </c>
      <c r="B605" s="23">
        <v>2011</v>
      </c>
      <c r="C605" s="23" t="s">
        <v>20</v>
      </c>
      <c r="D605" s="25">
        <v>405.85599999999999</v>
      </c>
      <c r="E605" s="28"/>
      <c r="F605" s="28"/>
    </row>
    <row r="606" spans="1:6">
      <c r="A606" s="23" t="s">
        <v>72</v>
      </c>
      <c r="B606" s="23">
        <v>2011</v>
      </c>
      <c r="C606" s="23" t="s">
        <v>21</v>
      </c>
      <c r="D606" s="25">
        <v>407.01100000000002</v>
      </c>
      <c r="E606" s="28"/>
      <c r="F606" s="28"/>
    </row>
    <row r="607" spans="1:6">
      <c r="A607" s="23" t="s">
        <v>72</v>
      </c>
      <c r="B607" s="23">
        <v>2011</v>
      </c>
      <c r="C607" s="23" t="s">
        <v>22</v>
      </c>
      <c r="D607" s="25">
        <v>408.54700000000003</v>
      </c>
      <c r="E607" s="28"/>
      <c r="F607" s="28"/>
    </row>
    <row r="608" spans="1:6">
      <c r="A608" s="23" t="s">
        <v>72</v>
      </c>
      <c r="B608" s="23">
        <v>2011</v>
      </c>
      <c r="C608" s="23" t="s">
        <v>23</v>
      </c>
      <c r="D608" s="25">
        <v>408.46499999999997</v>
      </c>
      <c r="E608" s="28"/>
      <c r="F608" s="28"/>
    </row>
    <row r="609" spans="1:6">
      <c r="A609" s="23" t="s">
        <v>72</v>
      </c>
      <c r="B609" s="23">
        <v>2011</v>
      </c>
      <c r="C609" s="23" t="s">
        <v>24</v>
      </c>
      <c r="D609" s="25">
        <v>408.62400000000002</v>
      </c>
      <c r="E609" s="28"/>
      <c r="F609" s="28"/>
    </row>
    <row r="610" spans="1:6">
      <c r="A610" s="23" t="s">
        <v>72</v>
      </c>
      <c r="B610" s="23">
        <v>2011</v>
      </c>
      <c r="C610" s="23" t="s">
        <v>25</v>
      </c>
      <c r="D610" s="25">
        <v>408.947</v>
      </c>
      <c r="E610" s="28"/>
      <c r="F610" s="28"/>
    </row>
    <row r="611" spans="1:6">
      <c r="A611" s="23" t="s">
        <v>72</v>
      </c>
      <c r="B611" s="23">
        <v>2011</v>
      </c>
      <c r="C611" s="23" t="s">
        <v>26</v>
      </c>
      <c r="D611" s="25">
        <v>409.42599999999999</v>
      </c>
      <c r="E611" s="28"/>
      <c r="F611" s="28"/>
    </row>
    <row r="612" spans="1:6">
      <c r="A612" s="23" t="s">
        <v>72</v>
      </c>
      <c r="B612" s="23">
        <v>2011</v>
      </c>
      <c r="C612" s="23" t="s">
        <v>27</v>
      </c>
      <c r="D612" s="25">
        <v>409.87099999999998</v>
      </c>
      <c r="E612" s="28"/>
      <c r="F612" s="28"/>
    </row>
    <row r="613" spans="1:6">
      <c r="A613" s="23" t="s">
        <v>72</v>
      </c>
      <c r="B613" s="23">
        <v>2011</v>
      </c>
      <c r="C613" s="23" t="s">
        <v>28</v>
      </c>
      <c r="D613" s="25">
        <v>410.36700000000002</v>
      </c>
      <c r="E613" s="28"/>
      <c r="F613" s="28"/>
    </row>
    <row r="614" spans="1:6">
      <c r="A614" s="23" t="s">
        <v>72</v>
      </c>
      <c r="B614" s="23">
        <v>2011</v>
      </c>
      <c r="C614" s="23" t="s">
        <v>29</v>
      </c>
      <c r="D614" s="25">
        <v>411.43799999999999</v>
      </c>
      <c r="E614" s="28"/>
      <c r="F614" s="28"/>
    </row>
    <row r="615" spans="1:6">
      <c r="A615" s="23" t="s">
        <v>72</v>
      </c>
      <c r="B615" s="23">
        <v>2012</v>
      </c>
      <c r="C615" s="23" t="s">
        <v>18</v>
      </c>
      <c r="D615" s="25">
        <v>412.79599999999999</v>
      </c>
      <c r="E615" s="28"/>
      <c r="F615" s="28"/>
    </row>
    <row r="616" spans="1:6">
      <c r="A616" s="23" t="s">
        <v>72</v>
      </c>
      <c r="B616" s="23">
        <v>2012</v>
      </c>
      <c r="C616" s="23" t="s">
        <v>19</v>
      </c>
      <c r="D616" s="25">
        <v>414.35399999999998</v>
      </c>
      <c r="E616" s="28"/>
      <c r="F616" s="28"/>
    </row>
    <row r="617" spans="1:6">
      <c r="A617" s="23" t="s">
        <v>72</v>
      </c>
      <c r="B617" s="23">
        <v>2012</v>
      </c>
      <c r="C617" s="23" t="s">
        <v>20</v>
      </c>
      <c r="D617" s="25">
        <v>414.68599999999998</v>
      </c>
      <c r="E617" s="28"/>
      <c r="F617" s="28"/>
    </row>
    <row r="618" spans="1:6">
      <c r="A618" s="23" t="s">
        <v>72</v>
      </c>
      <c r="B618" s="23">
        <v>2012</v>
      </c>
      <c r="C618" s="23" t="s">
        <v>21</v>
      </c>
      <c r="D618" s="25">
        <v>415.31799999999998</v>
      </c>
      <c r="E618" s="28"/>
      <c r="F618" s="28"/>
    </row>
    <row r="619" spans="1:6">
      <c r="A619" s="23" t="s">
        <v>72</v>
      </c>
      <c r="B619" s="23">
        <v>2012</v>
      </c>
      <c r="C619" s="23" t="s">
        <v>22</v>
      </c>
      <c r="D619" s="25">
        <v>416.18400000000003</v>
      </c>
      <c r="E619" s="28"/>
      <c r="F619" s="28"/>
    </row>
    <row r="620" spans="1:6">
      <c r="A620" s="23" t="s">
        <v>72</v>
      </c>
      <c r="B620" s="23">
        <v>2012</v>
      </c>
      <c r="C620" s="23" t="s">
        <v>23</v>
      </c>
      <c r="D620" s="25">
        <v>416.959</v>
      </c>
      <c r="E620" s="28"/>
      <c r="F620" s="28"/>
    </row>
    <row r="621" spans="1:6">
      <c r="A621" s="23" t="s">
        <v>72</v>
      </c>
      <c r="B621" s="23">
        <v>2012</v>
      </c>
      <c r="C621" s="23" t="s">
        <v>24</v>
      </c>
      <c r="D621" s="25">
        <v>417.10399999999998</v>
      </c>
      <c r="E621" s="28"/>
      <c r="F621" s="28"/>
    </row>
    <row r="622" spans="1:6">
      <c r="A622" s="23" t="s">
        <v>72</v>
      </c>
      <c r="B622" s="23">
        <v>2012</v>
      </c>
      <c r="C622" s="23" t="s">
        <v>25</v>
      </c>
      <c r="D622" s="25">
        <v>418.93200000000002</v>
      </c>
      <c r="E622" s="28"/>
      <c r="F622" s="28"/>
    </row>
    <row r="623" spans="1:6">
      <c r="A623" s="23" t="s">
        <v>72</v>
      </c>
      <c r="B623" s="23">
        <v>2012</v>
      </c>
      <c r="C623" s="23" t="s">
        <v>26</v>
      </c>
      <c r="D623" s="25">
        <v>419.31400000000002</v>
      </c>
      <c r="E623" s="28"/>
      <c r="F623" s="28"/>
    </row>
    <row r="624" spans="1:6">
      <c r="A624" s="23" t="s">
        <v>72</v>
      </c>
      <c r="B624" s="23">
        <v>2012</v>
      </c>
      <c r="C624" s="23" t="s">
        <v>27</v>
      </c>
      <c r="D624" s="25">
        <v>420.28100000000001</v>
      </c>
      <c r="E624" s="28"/>
      <c r="F624" s="28"/>
    </row>
    <row r="625" spans="1:6">
      <c r="A625" s="23" t="s">
        <v>72</v>
      </c>
      <c r="B625" s="23">
        <v>2012</v>
      </c>
      <c r="C625" s="23" t="s">
        <v>28</v>
      </c>
      <c r="D625" s="25">
        <v>420.67099999999999</v>
      </c>
      <c r="E625" s="28"/>
      <c r="F625" s="28"/>
    </row>
    <row r="626" spans="1:6">
      <c r="A626" s="23" t="s">
        <v>72</v>
      </c>
      <c r="B626" s="23">
        <v>2012</v>
      </c>
      <c r="C626" s="23" t="s">
        <v>29</v>
      </c>
      <c r="D626" s="25">
        <v>422.93700000000001</v>
      </c>
      <c r="E626" s="28"/>
      <c r="F626" s="28"/>
    </row>
    <row r="627" spans="1:6">
      <c r="A627" s="23" t="s">
        <v>72</v>
      </c>
      <c r="B627" s="23">
        <v>2013</v>
      </c>
      <c r="C627" s="23" t="s">
        <v>18</v>
      </c>
      <c r="D627" s="25">
        <v>425.24099999999999</v>
      </c>
      <c r="E627" s="28"/>
      <c r="F627" s="28"/>
    </row>
    <row r="628" spans="1:6">
      <c r="A628" s="23" t="s">
        <v>72</v>
      </c>
      <c r="B628" s="23">
        <v>2013</v>
      </c>
      <c r="C628" s="23" t="s">
        <v>19</v>
      </c>
      <c r="D628" s="25">
        <v>427.80799999999999</v>
      </c>
      <c r="E628" s="28"/>
      <c r="F628" s="28"/>
    </row>
    <row r="629" spans="1:6">
      <c r="A629" s="23" t="s">
        <v>72</v>
      </c>
      <c r="B629" s="23">
        <v>2013</v>
      </c>
      <c r="C629" s="23" t="s">
        <v>20</v>
      </c>
      <c r="D629" s="25">
        <v>429.99299999999999</v>
      </c>
      <c r="E629" s="28"/>
      <c r="F629" s="28"/>
    </row>
    <row r="630" spans="1:6">
      <c r="A630" s="23" t="s">
        <v>72</v>
      </c>
      <c r="B630" s="23">
        <v>2013</v>
      </c>
      <c r="C630" s="23" t="s">
        <v>21</v>
      </c>
      <c r="D630" s="25">
        <v>430.91800000000001</v>
      </c>
      <c r="E630" s="28"/>
      <c r="F630" s="28"/>
    </row>
    <row r="631" spans="1:6">
      <c r="A631" s="23" t="s">
        <v>72</v>
      </c>
      <c r="B631" s="23">
        <v>2013</v>
      </c>
      <c r="C631" s="23" t="s">
        <v>22</v>
      </c>
      <c r="D631" s="25">
        <v>431.36200000000002</v>
      </c>
      <c r="E631" s="28"/>
      <c r="F631" s="28"/>
    </row>
    <row r="632" spans="1:6">
      <c r="A632" s="23" t="s">
        <v>72</v>
      </c>
      <c r="B632" s="23">
        <v>2013</v>
      </c>
      <c r="C632" s="23" t="s">
        <v>23</v>
      </c>
      <c r="D632" s="25">
        <v>432.09500000000003</v>
      </c>
      <c r="E632" s="28"/>
      <c r="F632" s="28"/>
    </row>
    <row r="633" spans="1:6">
      <c r="A633" s="23" t="s">
        <v>72</v>
      </c>
      <c r="B633" s="23">
        <v>2013</v>
      </c>
      <c r="C633" s="23" t="s">
        <v>24</v>
      </c>
      <c r="D633" s="25">
        <v>433.27499999999998</v>
      </c>
      <c r="E633" s="28"/>
      <c r="F633" s="28"/>
    </row>
    <row r="634" spans="1:6">
      <c r="A634" s="23" t="s">
        <v>72</v>
      </c>
      <c r="B634" s="23">
        <v>2013</v>
      </c>
      <c r="C634" s="23" t="s">
        <v>25</v>
      </c>
      <c r="D634" s="25">
        <v>433.24900000000002</v>
      </c>
      <c r="E634" s="28"/>
      <c r="F634" s="28"/>
    </row>
    <row r="635" spans="1:6">
      <c r="A635" s="23" t="s">
        <v>72</v>
      </c>
      <c r="B635" s="23">
        <v>2013</v>
      </c>
      <c r="C635" s="23" t="s">
        <v>26</v>
      </c>
      <c r="D635" s="25">
        <v>433.85300000000001</v>
      </c>
      <c r="E635" s="28"/>
      <c r="F635" s="28"/>
    </row>
    <row r="636" spans="1:6">
      <c r="A636" s="23" t="s">
        <v>72</v>
      </c>
      <c r="B636" s="23">
        <v>2013</v>
      </c>
      <c r="C636" s="23" t="s">
        <v>27</v>
      </c>
      <c r="D636" s="25">
        <v>433.94099999999997</v>
      </c>
      <c r="E636" s="28"/>
      <c r="F636" s="28"/>
    </row>
    <row r="637" spans="1:6">
      <c r="A637" s="23" t="s">
        <v>72</v>
      </c>
      <c r="B637" s="23">
        <v>2013</v>
      </c>
      <c r="C637" s="23" t="s">
        <v>28</v>
      </c>
      <c r="D637" s="25">
        <v>434.39299999999997</v>
      </c>
      <c r="E637" s="28"/>
      <c r="F637" s="28"/>
    </row>
    <row r="638" spans="1:6">
      <c r="A638" s="23" t="s">
        <v>72</v>
      </c>
      <c r="B638" s="23">
        <v>2013</v>
      </c>
      <c r="C638" s="23" t="s">
        <v>29</v>
      </c>
      <c r="D638" s="25">
        <v>434.95499999999998</v>
      </c>
      <c r="E638" s="28"/>
      <c r="F638" s="28"/>
    </row>
    <row r="639" spans="1:6">
      <c r="A639" s="23" t="s">
        <v>72</v>
      </c>
      <c r="B639" s="23">
        <v>2014</v>
      </c>
      <c r="C639" s="23" t="s">
        <v>18</v>
      </c>
      <c r="D639" s="25">
        <v>436.94099999999997</v>
      </c>
      <c r="E639" s="28"/>
      <c r="F639" s="28"/>
    </row>
    <row r="640" spans="1:6">
      <c r="A640" s="23" t="s">
        <v>72</v>
      </c>
      <c r="B640" s="23">
        <v>2014</v>
      </c>
      <c r="C640" s="23" t="s">
        <v>19</v>
      </c>
      <c r="D640" s="25">
        <v>438.67500000000001</v>
      </c>
      <c r="E640" s="28"/>
      <c r="F640" s="28"/>
    </row>
    <row r="641" spans="1:6">
      <c r="A641" s="23" t="s">
        <v>72</v>
      </c>
      <c r="B641" s="23">
        <v>2014</v>
      </c>
      <c r="C641" s="23" t="s">
        <v>20</v>
      </c>
      <c r="D641" s="25">
        <v>439.46899999999999</v>
      </c>
      <c r="E641" s="28"/>
      <c r="F641" s="28"/>
    </row>
    <row r="642" spans="1:6">
      <c r="A642" s="23" t="s">
        <v>72</v>
      </c>
      <c r="B642" s="23">
        <v>2014</v>
      </c>
      <c r="C642" s="23" t="s">
        <v>21</v>
      </c>
      <c r="D642" s="25">
        <v>440.30099999999999</v>
      </c>
      <c r="E642" s="28"/>
      <c r="F642" s="28"/>
    </row>
    <row r="643" spans="1:6">
      <c r="A643" s="23" t="s">
        <v>72</v>
      </c>
      <c r="B643" s="23">
        <v>2014</v>
      </c>
      <c r="C643" s="23" t="s">
        <v>22</v>
      </c>
      <c r="D643" s="25">
        <v>441.012</v>
      </c>
      <c r="E643" s="28"/>
      <c r="F643" s="28"/>
    </row>
    <row r="644" spans="1:6">
      <c r="A644" s="23" t="s">
        <v>72</v>
      </c>
      <c r="B644" s="23">
        <v>2014</v>
      </c>
      <c r="C644" s="23" t="s">
        <v>23</v>
      </c>
      <c r="D644" s="25">
        <v>441.35599999999999</v>
      </c>
      <c r="E644" s="28"/>
      <c r="F644" s="28"/>
    </row>
    <row r="645" spans="1:6">
      <c r="A645" s="23" t="s">
        <v>72</v>
      </c>
      <c r="B645" s="23">
        <v>2014</v>
      </c>
      <c r="C645" s="23" t="s">
        <v>24</v>
      </c>
      <c r="D645" s="25">
        <v>441.68</v>
      </c>
      <c r="E645" s="28"/>
      <c r="F645" s="28"/>
    </row>
    <row r="646" spans="1:6">
      <c r="A646" s="23" t="s">
        <v>72</v>
      </c>
      <c r="B646" s="23">
        <v>2014</v>
      </c>
      <c r="C646" s="23" t="s">
        <v>25</v>
      </c>
      <c r="D646" s="25">
        <v>441.99400000000003</v>
      </c>
      <c r="E646" s="28"/>
      <c r="F646" s="28"/>
    </row>
    <row r="647" spans="1:6">
      <c r="A647" s="23" t="s">
        <v>72</v>
      </c>
      <c r="B647" s="23">
        <v>2014</v>
      </c>
      <c r="C647" s="23" t="s">
        <v>26</v>
      </c>
      <c r="D647" s="25">
        <v>442.387</v>
      </c>
      <c r="E647" s="28"/>
      <c r="F647" s="28"/>
    </row>
    <row r="648" spans="1:6">
      <c r="A648" s="23" t="s">
        <v>72</v>
      </c>
      <c r="B648" s="23">
        <v>2014</v>
      </c>
      <c r="C648" s="23" t="s">
        <v>27</v>
      </c>
      <c r="D648" s="25">
        <v>442.57100000000003</v>
      </c>
      <c r="E648" s="28"/>
      <c r="F648" s="28"/>
    </row>
    <row r="649" spans="1:6">
      <c r="A649" s="23" t="s">
        <v>72</v>
      </c>
      <c r="B649" s="23">
        <v>2014</v>
      </c>
      <c r="C649" s="23" t="s">
        <v>28</v>
      </c>
      <c r="D649" s="25">
        <v>442.80399999999997</v>
      </c>
      <c r="E649" s="28"/>
      <c r="F649" s="28"/>
    </row>
    <row r="650" spans="1:6">
      <c r="A650" s="23" t="s">
        <v>72</v>
      </c>
      <c r="B650" s="23">
        <v>2014</v>
      </c>
      <c r="C650" s="23" t="s">
        <v>29</v>
      </c>
      <c r="D650" s="25">
        <v>442.87400000000002</v>
      </c>
      <c r="E650" s="28"/>
      <c r="F650" s="28"/>
    </row>
    <row r="651" spans="1:6">
      <c r="A651" s="23" t="s">
        <v>72</v>
      </c>
      <c r="B651" s="23">
        <v>2015</v>
      </c>
      <c r="C651" s="23" t="s">
        <v>18</v>
      </c>
      <c r="D651" s="25">
        <v>446.34199999999998</v>
      </c>
      <c r="E651" s="28"/>
      <c r="F651" s="28"/>
    </row>
    <row r="652" spans="1:6">
      <c r="A652" s="23" t="s">
        <v>72</v>
      </c>
      <c r="B652" s="23">
        <v>2015</v>
      </c>
      <c r="C652" s="23" t="s">
        <v>19</v>
      </c>
      <c r="D652" s="25">
        <v>449.125</v>
      </c>
      <c r="E652" s="28"/>
      <c r="F652" s="28"/>
    </row>
    <row r="653" spans="1:6">
      <c r="A653" s="23" t="s">
        <v>72</v>
      </c>
      <c r="B653" s="23">
        <v>2015</v>
      </c>
      <c r="C653" s="23" t="s">
        <v>20</v>
      </c>
      <c r="D653" s="25">
        <v>449.46699999999998</v>
      </c>
      <c r="E653" s="28"/>
      <c r="F653" s="28"/>
    </row>
    <row r="654" spans="1:6">
      <c r="A654" s="23" t="s">
        <v>72</v>
      </c>
      <c r="B654" s="23">
        <v>2015</v>
      </c>
      <c r="C654" s="23" t="s">
        <v>21</v>
      </c>
      <c r="D654" s="25">
        <v>451.32299999999998</v>
      </c>
      <c r="E654" s="28"/>
      <c r="F654" s="28"/>
    </row>
    <row r="655" spans="1:6">
      <c r="A655" s="23" t="s">
        <v>72</v>
      </c>
      <c r="B655" s="23">
        <v>2015</v>
      </c>
      <c r="C655" s="23" t="s">
        <v>22</v>
      </c>
      <c r="D655" s="25">
        <v>451.798</v>
      </c>
      <c r="E655" s="28"/>
      <c r="F655" s="28"/>
    </row>
    <row r="656" spans="1:6">
      <c r="A656" s="23" t="s">
        <v>72</v>
      </c>
      <c r="B656" s="23">
        <v>2015</v>
      </c>
      <c r="C656" s="23" t="s">
        <v>23</v>
      </c>
      <c r="D656" s="25">
        <v>452.45100000000002</v>
      </c>
      <c r="E656" s="28"/>
      <c r="F656" s="28"/>
    </row>
    <row r="657" spans="1:6">
      <c r="A657" s="23" t="s">
        <v>72</v>
      </c>
      <c r="B657" s="23">
        <v>2015</v>
      </c>
      <c r="C657" s="23" t="s">
        <v>24</v>
      </c>
      <c r="D657" s="25">
        <v>453.60500000000002</v>
      </c>
      <c r="E657" s="28"/>
      <c r="F657" s="28"/>
    </row>
    <row r="658" spans="1:6">
      <c r="A658" s="23" t="s">
        <v>72</v>
      </c>
      <c r="B658" s="23">
        <v>2015</v>
      </c>
      <c r="C658" s="23" t="s">
        <v>25</v>
      </c>
      <c r="D658" s="25">
        <v>453.786</v>
      </c>
      <c r="E658" s="28"/>
      <c r="F658" s="28"/>
    </row>
    <row r="659" spans="1:6">
      <c r="A659" s="23" t="s">
        <v>72</v>
      </c>
      <c r="B659" s="23">
        <v>2015</v>
      </c>
      <c r="C659" s="23" t="s">
        <v>26</v>
      </c>
      <c r="D659" s="25">
        <v>453.916</v>
      </c>
      <c r="E659" s="28"/>
      <c r="F659" s="28"/>
    </row>
    <row r="660" spans="1:6">
      <c r="A660" s="23" t="s">
        <v>72</v>
      </c>
      <c r="B660" s="23">
        <v>2015</v>
      </c>
      <c r="C660" s="23" t="s">
        <v>27</v>
      </c>
      <c r="D660" s="25">
        <v>453.685</v>
      </c>
      <c r="E660" s="28"/>
      <c r="F660" s="28"/>
    </row>
    <row r="661" spans="1:6">
      <c r="A661" s="23" t="s">
        <v>72</v>
      </c>
      <c r="B661" s="23">
        <v>2015</v>
      </c>
      <c r="C661" s="23" t="s">
        <v>28</v>
      </c>
      <c r="D661" s="25">
        <v>455.22899999999998</v>
      </c>
      <c r="E661" s="28"/>
      <c r="F661" s="28"/>
    </row>
    <row r="662" spans="1:6">
      <c r="A662" s="23" t="s">
        <v>72</v>
      </c>
      <c r="B662" s="23">
        <v>2015</v>
      </c>
      <c r="C662" s="23" t="s">
        <v>29</v>
      </c>
      <c r="D662" s="25">
        <v>455.459</v>
      </c>
      <c r="E662" s="28"/>
      <c r="F662" s="28"/>
    </row>
    <row r="663" spans="1:6">
      <c r="A663" s="23" t="s">
        <v>72</v>
      </c>
      <c r="B663" s="23">
        <v>2016</v>
      </c>
      <c r="C663" s="23" t="s">
        <v>18</v>
      </c>
      <c r="D663" s="25">
        <v>458.33</v>
      </c>
      <c r="E663" s="28"/>
      <c r="F663" s="28"/>
    </row>
    <row r="664" spans="1:6">
      <c r="A664" s="23" t="s">
        <v>72</v>
      </c>
      <c r="B664" s="23">
        <v>2016</v>
      </c>
      <c r="C664" s="23" t="s">
        <v>19</v>
      </c>
      <c r="D664" s="25">
        <v>463.34199999999998</v>
      </c>
      <c r="E664" s="28"/>
      <c r="F664" s="28"/>
    </row>
    <row r="665" spans="1:6">
      <c r="A665" s="23" t="s">
        <v>72</v>
      </c>
      <c r="B665" s="23">
        <v>2016</v>
      </c>
      <c r="C665" s="23" t="s">
        <v>20</v>
      </c>
      <c r="D665" s="25">
        <v>462.178</v>
      </c>
      <c r="E665" s="28"/>
      <c r="F665" s="28"/>
    </row>
    <row r="666" spans="1:6">
      <c r="A666" s="23" t="s">
        <v>72</v>
      </c>
      <c r="B666" s="23">
        <v>2016</v>
      </c>
      <c r="C666" s="23" t="s">
        <v>21</v>
      </c>
      <c r="D666" s="25">
        <v>465.73500000000001</v>
      </c>
      <c r="E666" s="28"/>
      <c r="F666" s="28"/>
    </row>
    <row r="667" spans="1:6">
      <c r="A667" s="23" t="s">
        <v>72</v>
      </c>
      <c r="B667" s="23">
        <v>2016</v>
      </c>
      <c r="C667" s="23" t="s">
        <v>22</v>
      </c>
      <c r="D667" s="25">
        <v>466.017</v>
      </c>
      <c r="E667" s="28"/>
      <c r="F667" s="28"/>
    </row>
    <row r="668" spans="1:6">
      <c r="A668" s="23" t="s">
        <v>72</v>
      </c>
      <c r="B668" s="23">
        <v>2016</v>
      </c>
      <c r="C668" s="23" t="s">
        <v>23</v>
      </c>
      <c r="D668" s="25">
        <v>464.70400000000001</v>
      </c>
      <c r="E668" s="28"/>
      <c r="F668" s="28"/>
    </row>
    <row r="669" spans="1:6">
      <c r="A669" s="23" t="s">
        <v>72</v>
      </c>
      <c r="B669" s="23">
        <v>2016</v>
      </c>
      <c r="C669" s="23" t="s">
        <v>24</v>
      </c>
      <c r="D669" s="25">
        <v>464.779</v>
      </c>
      <c r="E669" s="28"/>
      <c r="F669" s="28"/>
    </row>
    <row r="670" spans="1:6">
      <c r="A670" s="23" t="s">
        <v>72</v>
      </c>
      <c r="B670" s="23">
        <v>2016</v>
      </c>
      <c r="C670" s="23" t="s">
        <v>25</v>
      </c>
      <c r="D670" s="25">
        <v>466.43200000000002</v>
      </c>
      <c r="E670" s="28"/>
      <c r="F670" s="28"/>
    </row>
    <row r="671" spans="1:6">
      <c r="A671" s="23" t="s">
        <v>72</v>
      </c>
      <c r="B671" s="23">
        <v>2016</v>
      </c>
      <c r="C671" s="23" t="s">
        <v>26</v>
      </c>
      <c r="D671" s="25">
        <v>467.05500000000001</v>
      </c>
      <c r="E671" s="28"/>
      <c r="F671" s="28"/>
    </row>
    <row r="672" spans="1:6">
      <c r="A672" s="23" t="s">
        <v>72</v>
      </c>
      <c r="B672" s="23">
        <v>2016</v>
      </c>
      <c r="C672" s="23" t="s">
        <v>27</v>
      </c>
      <c r="D672" s="25">
        <v>467.00700000000001</v>
      </c>
      <c r="E672" s="28"/>
      <c r="F672" s="28"/>
    </row>
    <row r="673" spans="1:6">
      <c r="A673" s="23" t="s">
        <v>72</v>
      </c>
      <c r="B673" s="23">
        <v>2016</v>
      </c>
      <c r="C673" s="23" t="s">
        <v>28</v>
      </c>
      <c r="D673" s="25">
        <v>467.31599999999997</v>
      </c>
      <c r="E673" s="28"/>
      <c r="F673" s="28"/>
    </row>
    <row r="674" spans="1:6">
      <c r="A674" s="23" t="s">
        <v>72</v>
      </c>
      <c r="B674" s="23">
        <v>2016</v>
      </c>
      <c r="C674" s="23" t="s">
        <v>29</v>
      </c>
      <c r="D674" s="25">
        <v>467.56799999999998</v>
      </c>
      <c r="E674" s="28"/>
      <c r="F674" s="28"/>
    </row>
    <row r="675" spans="1:6">
      <c r="A675" s="23" t="s">
        <v>72</v>
      </c>
      <c r="B675" s="23">
        <v>2017</v>
      </c>
      <c r="C675" s="23" t="s">
        <v>18</v>
      </c>
      <c r="D675" s="25">
        <v>468.12400000000002</v>
      </c>
      <c r="E675" s="28"/>
      <c r="F675" s="28"/>
    </row>
    <row r="676" spans="1:6">
      <c r="A676" s="23" t="s">
        <v>72</v>
      </c>
      <c r="B676" s="23">
        <v>2017</v>
      </c>
      <c r="C676" s="23" t="s">
        <v>19</v>
      </c>
      <c r="D676" s="25">
        <v>469.58199999999999</v>
      </c>
      <c r="E676" s="28"/>
      <c r="F676" s="28"/>
    </row>
    <row r="677" spans="1:6">
      <c r="A677" s="23" t="s">
        <v>72</v>
      </c>
      <c r="B677" s="23">
        <v>2017</v>
      </c>
      <c r="C677" s="23" t="s">
        <v>20</v>
      </c>
      <c r="D677" s="25">
        <v>471.69099999999997</v>
      </c>
      <c r="E677" s="28"/>
      <c r="F677" s="28"/>
    </row>
    <row r="678" spans="1:6">
      <c r="A678" s="23" t="s">
        <v>72</v>
      </c>
      <c r="B678" s="23">
        <v>2017</v>
      </c>
      <c r="C678" s="23" t="s">
        <v>21</v>
      </c>
      <c r="D678" s="25">
        <v>471.08100000000002</v>
      </c>
      <c r="E678" s="28"/>
      <c r="F678" s="28"/>
    </row>
    <row r="679" spans="1:6">
      <c r="A679" s="23" t="s">
        <v>72</v>
      </c>
      <c r="B679" s="23">
        <v>2017</v>
      </c>
      <c r="C679" s="23" t="s">
        <v>22</v>
      </c>
      <c r="D679" s="25">
        <v>472.51799999999997</v>
      </c>
      <c r="E679" s="28"/>
      <c r="F679" s="28"/>
    </row>
    <row r="680" spans="1:6">
      <c r="A680" s="23" t="s">
        <v>72</v>
      </c>
      <c r="B680" s="23">
        <v>2017</v>
      </c>
      <c r="C680" s="23" t="s">
        <v>23</v>
      </c>
      <c r="D680" s="25">
        <v>472.70299999999997</v>
      </c>
      <c r="E680" s="28"/>
      <c r="F680" s="28"/>
    </row>
    <row r="681" spans="1:6">
      <c r="A681" s="23" t="s">
        <v>72</v>
      </c>
      <c r="B681" s="23">
        <v>2017</v>
      </c>
      <c r="C681" s="23" t="s">
        <v>24</v>
      </c>
      <c r="D681" s="25">
        <v>473.35399999999998</v>
      </c>
      <c r="E681" s="28"/>
      <c r="F681" s="28"/>
    </row>
    <row r="682" spans="1:6">
      <c r="A682" s="23" t="s">
        <v>72</v>
      </c>
      <c r="B682" s="23">
        <v>2017</v>
      </c>
      <c r="C682" s="23" t="s">
        <v>25</v>
      </c>
      <c r="D682" s="25">
        <v>473.68900000000002</v>
      </c>
      <c r="E682" s="28"/>
      <c r="F682" s="28"/>
    </row>
    <row r="683" spans="1:6">
      <c r="A683" s="23" t="s">
        <v>72</v>
      </c>
      <c r="B683" s="23">
        <v>2017</v>
      </c>
      <c r="C683" s="23" t="s">
        <v>26</v>
      </c>
      <c r="D683" s="25">
        <v>474.26799999999997</v>
      </c>
      <c r="E683" s="28"/>
      <c r="F683" s="28"/>
    </row>
    <row r="684" spans="1:6">
      <c r="A684" s="23" t="s">
        <v>72</v>
      </c>
      <c r="B684" s="23">
        <v>2017</v>
      </c>
      <c r="C684" s="23" t="s">
        <v>27</v>
      </c>
      <c r="D684" s="25">
        <v>474.262</v>
      </c>
      <c r="E684" s="28"/>
      <c r="F684" s="28"/>
    </row>
    <row r="685" spans="1:6">
      <c r="A685" s="23" t="s">
        <v>72</v>
      </c>
      <c r="B685" s="23">
        <v>2017</v>
      </c>
      <c r="C685" s="23" t="s">
        <v>28</v>
      </c>
      <c r="D685" s="25">
        <v>474.81900000000002</v>
      </c>
      <c r="E685" s="28"/>
      <c r="F685" s="28"/>
    </row>
    <row r="686" spans="1:6">
      <c r="A686" s="23" t="s">
        <v>72</v>
      </c>
      <c r="B686" s="23">
        <v>2017</v>
      </c>
      <c r="C686" s="23" t="s">
        <v>29</v>
      </c>
      <c r="D686" s="25">
        <v>474.76299999999998</v>
      </c>
      <c r="E686" s="28"/>
      <c r="F686" s="28"/>
    </row>
    <row r="687" spans="1:6">
      <c r="A687" s="23" t="s">
        <v>72</v>
      </c>
      <c r="B687" s="23">
        <v>2018</v>
      </c>
      <c r="C687" s="23" t="s">
        <v>18</v>
      </c>
      <c r="D687" s="25">
        <v>475.37099999999998</v>
      </c>
      <c r="E687" s="28"/>
      <c r="F687" s="28"/>
    </row>
    <row r="688" spans="1:6">
      <c r="A688" s="23" t="s">
        <v>72</v>
      </c>
      <c r="B688" s="23">
        <v>2018</v>
      </c>
      <c r="C688" s="23" t="s">
        <v>19</v>
      </c>
      <c r="D688" s="25">
        <v>483.49099999999999</v>
      </c>
      <c r="E688" s="28"/>
      <c r="F688" s="28"/>
    </row>
    <row r="689" spans="1:6">
      <c r="A689" s="23" t="s">
        <v>72</v>
      </c>
      <c r="B689" s="23">
        <v>2018</v>
      </c>
      <c r="C689" s="23" t="s">
        <v>20</v>
      </c>
      <c r="D689" s="25">
        <v>489.101</v>
      </c>
      <c r="E689" s="28"/>
      <c r="F689" s="28"/>
    </row>
    <row r="690" spans="1:6">
      <c r="A690" s="23" t="s">
        <v>72</v>
      </c>
      <c r="B690" s="23">
        <v>2018</v>
      </c>
      <c r="C690" s="23" t="s">
        <v>21</v>
      </c>
      <c r="D690" s="25">
        <v>490.19200000000001</v>
      </c>
      <c r="E690" s="28"/>
      <c r="F690" s="28"/>
    </row>
    <row r="691" spans="1:6">
      <c r="A691" s="23" t="s">
        <v>72</v>
      </c>
      <c r="B691" s="23">
        <v>2018</v>
      </c>
      <c r="C691" s="23" t="s">
        <v>22</v>
      </c>
      <c r="D691" s="25">
        <v>487.971</v>
      </c>
      <c r="E691" s="28"/>
      <c r="F691" s="28"/>
    </row>
    <row r="692" spans="1:6">
      <c r="A692" s="23" t="s">
        <v>72</v>
      </c>
      <c r="B692" s="23">
        <v>2018</v>
      </c>
      <c r="C692" s="23" t="s">
        <v>23</v>
      </c>
      <c r="D692" s="25">
        <v>488.64299999999997</v>
      </c>
      <c r="E692" s="28"/>
      <c r="F692" s="28"/>
    </row>
    <row r="693" spans="1:6">
      <c r="A693" s="23" t="s">
        <v>72</v>
      </c>
      <c r="B693" s="23">
        <v>2018</v>
      </c>
      <c r="C693" s="23" t="s">
        <v>24</v>
      </c>
      <c r="D693" s="25">
        <v>487.86200000000002</v>
      </c>
      <c r="E693" s="28"/>
      <c r="F693" s="28"/>
    </row>
    <row r="694" spans="1:6">
      <c r="A694" s="23" t="s">
        <v>72</v>
      </c>
      <c r="B694" s="23">
        <v>2018</v>
      </c>
      <c r="C694" s="23" t="s">
        <v>25</v>
      </c>
      <c r="D694" s="25">
        <v>483.471</v>
      </c>
      <c r="E694" s="28"/>
      <c r="F694" s="28"/>
    </row>
    <row r="695" spans="1:6">
      <c r="A695" s="23" t="s">
        <v>72</v>
      </c>
      <c r="B695" s="23">
        <v>2018</v>
      </c>
      <c r="C695" s="23" t="s">
        <v>26</v>
      </c>
      <c r="D695" s="25">
        <v>484.34300000000002</v>
      </c>
      <c r="E695" s="28"/>
      <c r="F695" s="28"/>
    </row>
    <row r="696" spans="1:6">
      <c r="A696" s="23" t="s">
        <v>72</v>
      </c>
      <c r="B696" s="23">
        <v>2018</v>
      </c>
      <c r="C696" s="23" t="s">
        <v>27</v>
      </c>
      <c r="D696" s="25">
        <v>485.11599999999999</v>
      </c>
      <c r="E696" s="28"/>
      <c r="F696" s="28"/>
    </row>
    <row r="697" spans="1:6">
      <c r="A697" s="23" t="s">
        <v>72</v>
      </c>
      <c r="B697" s="23">
        <v>2018</v>
      </c>
      <c r="C697" s="23" t="s">
        <v>28</v>
      </c>
      <c r="D697" s="25">
        <v>485.20600000000002</v>
      </c>
      <c r="E697" s="28"/>
      <c r="F697" s="28"/>
    </row>
    <row r="698" spans="1:6">
      <c r="A698" s="23" t="s">
        <v>72</v>
      </c>
      <c r="B698" s="23">
        <v>2018</v>
      </c>
      <c r="C698" s="23" t="s">
        <v>29</v>
      </c>
      <c r="D698" s="25">
        <v>485.53</v>
      </c>
      <c r="E698" s="28"/>
      <c r="F698" s="28"/>
    </row>
    <row r="699" spans="1:6">
      <c r="A699" s="23" t="s">
        <v>72</v>
      </c>
      <c r="B699" s="23">
        <v>2019</v>
      </c>
      <c r="C699" s="23" t="s">
        <v>18</v>
      </c>
      <c r="D699" s="25">
        <v>488.79199999999997</v>
      </c>
      <c r="E699" s="28"/>
      <c r="F699" s="28"/>
    </row>
    <row r="700" spans="1:6">
      <c r="A700" s="23" t="s">
        <v>72</v>
      </c>
      <c r="B700" s="23">
        <v>2019</v>
      </c>
      <c r="C700" s="23" t="s">
        <v>19</v>
      </c>
      <c r="D700" s="25">
        <v>491.3</v>
      </c>
      <c r="E700" s="28"/>
      <c r="F700" s="28"/>
    </row>
    <row r="701" spans="1:6">
      <c r="A701" s="23" t="s">
        <v>72</v>
      </c>
      <c r="B701" s="23">
        <v>2019</v>
      </c>
      <c r="C701" s="23" t="s">
        <v>20</v>
      </c>
      <c r="D701" s="25">
        <v>492.55200000000002</v>
      </c>
      <c r="E701" s="28"/>
      <c r="F701" s="28"/>
    </row>
    <row r="702" spans="1:6">
      <c r="A702" s="23" t="s">
        <v>72</v>
      </c>
      <c r="B702" s="23">
        <v>2019</v>
      </c>
      <c r="C702" s="23" t="s">
        <v>21</v>
      </c>
      <c r="D702" s="25">
        <v>492.41500000000002</v>
      </c>
      <c r="E702" s="28"/>
      <c r="F702" s="28"/>
    </row>
    <row r="703" spans="1:6">
      <c r="A703" s="23" t="s">
        <v>72</v>
      </c>
      <c r="B703" s="23">
        <v>2019</v>
      </c>
      <c r="C703" s="23" t="s">
        <v>22</v>
      </c>
      <c r="D703" s="25">
        <v>493.596</v>
      </c>
      <c r="E703" s="28"/>
      <c r="F703" s="28"/>
    </row>
    <row r="704" spans="1:6">
      <c r="A704" s="23" t="s">
        <v>72</v>
      </c>
      <c r="B704" s="23">
        <v>2019</v>
      </c>
      <c r="C704" s="23" t="s">
        <v>23</v>
      </c>
      <c r="D704" s="25">
        <v>498.13499999999999</v>
      </c>
      <c r="E704" s="28"/>
      <c r="F704" s="28"/>
    </row>
    <row r="705" spans="1:6">
      <c r="A705" s="23" t="s">
        <v>72</v>
      </c>
      <c r="B705" s="23">
        <v>2019</v>
      </c>
      <c r="C705" s="23" t="s">
        <v>24</v>
      </c>
      <c r="D705" s="25">
        <v>498.93900000000002</v>
      </c>
      <c r="E705" s="28"/>
      <c r="F705" s="28"/>
    </row>
    <row r="706" spans="1:6">
      <c r="A706" s="23" t="s">
        <v>72</v>
      </c>
      <c r="B706" s="23">
        <v>2019</v>
      </c>
      <c r="C706" s="23" t="s">
        <v>25</v>
      </c>
      <c r="D706" s="25">
        <v>499.12599999999998</v>
      </c>
      <c r="E706" s="28"/>
      <c r="F706" s="28"/>
    </row>
    <row r="707" spans="1:6">
      <c r="A707" s="23" t="s">
        <v>72</v>
      </c>
      <c r="B707" s="23">
        <v>2019</v>
      </c>
      <c r="C707" s="23" t="s">
        <v>26</v>
      </c>
      <c r="D707" s="25">
        <v>499.255</v>
      </c>
      <c r="E707" s="28"/>
      <c r="F707" s="28"/>
    </row>
    <row r="708" spans="1:6">
      <c r="A708" s="23" t="s">
        <v>72</v>
      </c>
      <c r="B708" s="23">
        <v>2019</v>
      </c>
      <c r="C708" s="23" t="s">
        <v>27</v>
      </c>
      <c r="D708" s="25">
        <v>499.40199999999999</v>
      </c>
      <c r="E708" s="28"/>
      <c r="F708" s="28"/>
    </row>
    <row r="709" spans="1:6">
      <c r="A709" s="23" t="s">
        <v>72</v>
      </c>
      <c r="B709" s="23">
        <v>2019</v>
      </c>
      <c r="C709" s="23" t="s">
        <v>28</v>
      </c>
      <c r="D709" s="25">
        <v>500.13099999999997</v>
      </c>
      <c r="E709" s="28"/>
      <c r="F709" s="28"/>
    </row>
    <row r="710" spans="1:6">
      <c r="A710" s="23" t="s">
        <v>72</v>
      </c>
      <c r="B710" s="23">
        <v>2019</v>
      </c>
      <c r="C710" s="23" t="s">
        <v>29</v>
      </c>
      <c r="D710" s="25">
        <v>500.27499999999998</v>
      </c>
      <c r="E710" s="28"/>
      <c r="F710" s="28"/>
    </row>
    <row r="711" spans="1:6">
      <c r="A711" s="23" t="s">
        <v>72</v>
      </c>
      <c r="B711" s="23">
        <v>2020</v>
      </c>
      <c r="C711" s="23" t="s">
        <v>18</v>
      </c>
      <c r="D711" s="25">
        <v>500.97</v>
      </c>
      <c r="E711" s="28"/>
      <c r="F711" s="28"/>
    </row>
    <row r="712" spans="1:6">
      <c r="A712" s="23" t="s">
        <v>72</v>
      </c>
      <c r="B712" s="23">
        <v>2020</v>
      </c>
      <c r="C712" s="23" t="s">
        <v>19</v>
      </c>
      <c r="D712" s="25">
        <v>502.66800000000001</v>
      </c>
      <c r="E712" s="28"/>
      <c r="F712" s="28"/>
    </row>
    <row r="713" spans="1:6">
      <c r="A713" s="23" t="s">
        <v>72</v>
      </c>
      <c r="B713" s="23">
        <v>2020</v>
      </c>
      <c r="C713" s="23" t="s">
        <v>20</v>
      </c>
      <c r="D713" s="25">
        <v>506.28500000000003</v>
      </c>
      <c r="E713" s="28"/>
      <c r="F713" s="28"/>
    </row>
    <row r="714" spans="1:6">
      <c r="A714" s="23" t="s">
        <v>72</v>
      </c>
      <c r="B714" s="23">
        <v>2020</v>
      </c>
      <c r="C714" s="23" t="s">
        <v>21</v>
      </c>
      <c r="D714" s="25">
        <v>507.92399999999998</v>
      </c>
      <c r="E714" s="28"/>
      <c r="F714" s="28"/>
    </row>
    <row r="715" spans="1:6">
      <c r="A715" s="23" t="s">
        <v>72</v>
      </c>
      <c r="B715" s="23">
        <v>2020</v>
      </c>
      <c r="C715" s="23" t="s">
        <v>22</v>
      </c>
      <c r="D715" s="25">
        <v>513.03</v>
      </c>
      <c r="E715" s="28"/>
      <c r="F715" s="28"/>
    </row>
    <row r="716" spans="1:6">
      <c r="A716" s="23" t="s">
        <v>72</v>
      </c>
      <c r="B716" s="23">
        <v>2020</v>
      </c>
      <c r="C716" s="23" t="s">
        <v>23</v>
      </c>
      <c r="D716" s="25">
        <v>513.83000000000004</v>
      </c>
      <c r="E716" s="28"/>
      <c r="F716" s="28"/>
    </row>
    <row r="717" spans="1:6">
      <c r="A717" s="23" t="s">
        <v>72</v>
      </c>
      <c r="B717" s="23">
        <v>2020</v>
      </c>
      <c r="C717" s="23" t="s">
        <v>24</v>
      </c>
      <c r="D717" s="25">
        <v>516.43700000000001</v>
      </c>
      <c r="E717" s="28"/>
      <c r="F717" s="28"/>
    </row>
    <row r="718" spans="1:6">
      <c r="A718" s="23" t="s">
        <v>72</v>
      </c>
      <c r="B718" s="23">
        <v>2020</v>
      </c>
      <c r="C718" s="23" t="s">
        <v>25</v>
      </c>
      <c r="D718" s="25">
        <v>513.40300000000002</v>
      </c>
      <c r="E718" s="28"/>
      <c r="F718" s="28"/>
    </row>
    <row r="719" spans="1:6">
      <c r="A719" s="23" t="s">
        <v>72</v>
      </c>
      <c r="B719" s="23">
        <v>2020</v>
      </c>
      <c r="C719" s="23" t="s">
        <v>26</v>
      </c>
      <c r="D719" s="25">
        <v>514.04300000000001</v>
      </c>
      <c r="E719" s="28"/>
      <c r="F719" s="28"/>
    </row>
    <row r="720" spans="1:6">
      <c r="A720" s="23" t="s">
        <v>72</v>
      </c>
      <c r="B720" s="23">
        <v>2020</v>
      </c>
      <c r="C720" s="23" t="s">
        <v>27</v>
      </c>
      <c r="D720" s="25">
        <v>514.70600000000002</v>
      </c>
      <c r="E720" s="28"/>
      <c r="F720" s="28"/>
    </row>
    <row r="721" spans="1:6">
      <c r="A721" s="23" t="s">
        <v>72</v>
      </c>
      <c r="B721" s="23">
        <v>2020</v>
      </c>
      <c r="C721" s="23" t="s">
        <v>28</v>
      </c>
      <c r="D721" s="25">
        <v>514.69200000000001</v>
      </c>
      <c r="E721" s="28"/>
      <c r="F721" s="28"/>
    </row>
    <row r="722" spans="1:6">
      <c r="A722" s="23" t="s">
        <v>72</v>
      </c>
      <c r="B722" s="23">
        <v>2020</v>
      </c>
      <c r="C722" s="23" t="s">
        <v>29</v>
      </c>
      <c r="D722" s="25">
        <v>514.95699999999999</v>
      </c>
      <c r="E722" s="28"/>
      <c r="F722" s="28"/>
    </row>
    <row r="723" spans="1:6">
      <c r="A723" s="23" t="s">
        <v>72</v>
      </c>
      <c r="B723" s="23">
        <v>2021</v>
      </c>
      <c r="C723" s="23" t="s">
        <v>18</v>
      </c>
      <c r="D723" s="25">
        <v>516.51900000000001</v>
      </c>
      <c r="E723" s="28"/>
      <c r="F723" s="28"/>
    </row>
    <row r="724" spans="1:6">
      <c r="A724" s="23" t="s">
        <v>72</v>
      </c>
      <c r="B724" s="23">
        <v>2021</v>
      </c>
      <c r="C724" s="23" t="s">
        <v>19</v>
      </c>
      <c r="D724" s="25">
        <v>520.21</v>
      </c>
      <c r="E724" s="28"/>
      <c r="F724" s="28"/>
    </row>
    <row r="725" spans="1:6">
      <c r="A725" s="23" t="s">
        <v>72</v>
      </c>
      <c r="B725" s="23">
        <v>2021</v>
      </c>
      <c r="C725" s="23" t="s">
        <v>20</v>
      </c>
      <c r="D725" s="25">
        <v>519.42399999999998</v>
      </c>
      <c r="E725" s="28"/>
      <c r="F725" s="28"/>
    </row>
    <row r="726" spans="1:6">
      <c r="A726" s="23" t="s">
        <v>72</v>
      </c>
      <c r="B726" s="23">
        <v>2021</v>
      </c>
      <c r="C726" s="23" t="s">
        <v>21</v>
      </c>
      <c r="D726" s="25">
        <v>520.27300000000002</v>
      </c>
      <c r="E726" s="28"/>
      <c r="F726" s="28"/>
    </row>
    <row r="727" spans="1:6">
      <c r="A727" s="23" t="s">
        <v>72</v>
      </c>
      <c r="B727" s="23">
        <v>2021</v>
      </c>
      <c r="C727" s="23" t="s">
        <v>22</v>
      </c>
      <c r="D727" s="25">
        <v>520.10199999999998</v>
      </c>
      <c r="E727" s="28"/>
      <c r="F727" s="28"/>
    </row>
    <row r="728" spans="1:6">
      <c r="A728" s="23" t="s">
        <v>72</v>
      </c>
      <c r="B728" s="23">
        <v>2021</v>
      </c>
      <c r="C728" s="23" t="s">
        <v>23</v>
      </c>
      <c r="D728" s="25">
        <v>520.101</v>
      </c>
      <c r="E728" s="28"/>
      <c r="F728" s="28"/>
    </row>
    <row r="729" spans="1:6">
      <c r="A729" s="23" t="s">
        <v>72</v>
      </c>
      <c r="B729" s="23">
        <v>2021</v>
      </c>
      <c r="C729" s="23" t="s">
        <v>24</v>
      </c>
      <c r="D729" s="25">
        <v>522.70000000000005</v>
      </c>
      <c r="E729" s="28"/>
      <c r="F729" s="28"/>
    </row>
    <row r="730" spans="1:6">
      <c r="A730" s="23" t="s">
        <v>72</v>
      </c>
      <c r="B730" s="23">
        <v>2021</v>
      </c>
      <c r="C730" s="23" t="s">
        <v>25</v>
      </c>
      <c r="D730" s="25">
        <v>526.55899999999997</v>
      </c>
      <c r="E730" s="28"/>
      <c r="F730" s="28"/>
    </row>
    <row r="731" spans="1:6">
      <c r="A731" s="23" t="s">
        <v>72</v>
      </c>
      <c r="B731" s="23">
        <v>2021</v>
      </c>
      <c r="C731" s="23" t="s">
        <v>26</v>
      </c>
      <c r="D731" s="25">
        <v>525.88699999999994</v>
      </c>
      <c r="E731" s="28"/>
      <c r="F731" s="28"/>
    </row>
    <row r="732" spans="1:6">
      <c r="A732" s="23" t="s">
        <v>72</v>
      </c>
      <c r="B732" s="23">
        <v>2021</v>
      </c>
      <c r="C732" s="23" t="s">
        <v>27</v>
      </c>
      <c r="D732" s="25">
        <v>525.79499999999996</v>
      </c>
      <c r="E732" s="28"/>
      <c r="F732" s="28"/>
    </row>
    <row r="733" spans="1:6">
      <c r="A733" s="23" t="s">
        <v>72</v>
      </c>
      <c r="B733" s="23">
        <v>2021</v>
      </c>
      <c r="C733" s="23" t="s">
        <v>28</v>
      </c>
      <c r="D733" s="25">
        <v>526.02</v>
      </c>
      <c r="E733" s="28"/>
      <c r="F733" s="28"/>
    </row>
    <row r="734" spans="1:6">
      <c r="A734" s="23" t="s">
        <v>72</v>
      </c>
      <c r="B734" s="23">
        <v>2021</v>
      </c>
      <c r="C734" s="23" t="s">
        <v>29</v>
      </c>
      <c r="D734" s="25">
        <v>526.40599999999995</v>
      </c>
      <c r="E734" s="28"/>
      <c r="F734" s="28"/>
    </row>
    <row r="735" spans="1:6">
      <c r="A735" s="23" t="s">
        <v>72</v>
      </c>
      <c r="B735" s="23">
        <v>2022</v>
      </c>
      <c r="C735" s="23" t="s">
        <v>18</v>
      </c>
      <c r="D735" s="25">
        <v>528.62</v>
      </c>
      <c r="E735" s="28"/>
      <c r="F735" s="28"/>
    </row>
    <row r="736" spans="1:6">
      <c r="A736" s="23" t="s">
        <v>72</v>
      </c>
      <c r="B736" s="23">
        <v>2022</v>
      </c>
      <c r="C736" s="23" t="s">
        <v>19</v>
      </c>
      <c r="D736" s="25">
        <v>530.99</v>
      </c>
      <c r="E736" s="28"/>
      <c r="F736" s="28"/>
    </row>
    <row r="737" spans="1:6">
      <c r="A737" s="23" t="s">
        <v>72</v>
      </c>
      <c r="B737" s="23">
        <v>2022</v>
      </c>
      <c r="C737" s="23" t="s">
        <v>20</v>
      </c>
      <c r="D737" s="25">
        <v>532.02200000000005</v>
      </c>
      <c r="E737" s="28"/>
      <c r="F737" s="28"/>
    </row>
    <row r="738" spans="1:6">
      <c r="A738" s="23" t="s">
        <v>72</v>
      </c>
      <c r="B738" s="23">
        <v>2022</v>
      </c>
      <c r="C738" s="23" t="s">
        <v>21</v>
      </c>
      <c r="D738" s="25">
        <v>530.80399999999997</v>
      </c>
      <c r="E738" s="28"/>
      <c r="F738" s="28"/>
    </row>
    <row r="739" spans="1:6">
      <c r="A739" s="23" t="s">
        <v>72</v>
      </c>
      <c r="B739" s="23">
        <v>2022</v>
      </c>
      <c r="C739" s="23" t="s">
        <v>22</v>
      </c>
      <c r="D739" s="25">
        <v>533.99199999999996</v>
      </c>
      <c r="E739" s="28"/>
      <c r="F739" s="28"/>
    </row>
    <row r="740" spans="1:6">
      <c r="A740" s="23" t="s">
        <v>72</v>
      </c>
      <c r="B740" s="23">
        <v>2022</v>
      </c>
      <c r="C740" s="23" t="s">
        <v>23</v>
      </c>
      <c r="D740" s="25">
        <v>544.42100000000005</v>
      </c>
      <c r="E740" s="28"/>
      <c r="F740" s="28"/>
    </row>
    <row r="741" spans="1:6">
      <c r="A741" s="23" t="s">
        <v>72</v>
      </c>
      <c r="B741" s="23">
        <v>2022</v>
      </c>
      <c r="C741" s="23" t="s">
        <v>24</v>
      </c>
      <c r="D741" s="25">
        <v>544.13699999999994</v>
      </c>
      <c r="E741" s="28"/>
      <c r="F741" s="28"/>
    </row>
    <row r="742" spans="1:6">
      <c r="A742" s="23" t="s">
        <v>72</v>
      </c>
      <c r="B742" s="23">
        <v>2022</v>
      </c>
      <c r="C742" s="23" t="s">
        <v>25</v>
      </c>
      <c r="D742" s="25">
        <v>551.26700000000005</v>
      </c>
      <c r="E742" s="28"/>
      <c r="F742" s="28"/>
    </row>
    <row r="743" spans="1:6">
      <c r="A743" s="23" t="s">
        <v>72</v>
      </c>
      <c r="B743" s="23">
        <v>2022</v>
      </c>
      <c r="C743" s="23" t="s">
        <v>26</v>
      </c>
      <c r="D743" s="25">
        <v>553.94500000000005</v>
      </c>
      <c r="E743" s="28"/>
      <c r="F743" s="28"/>
    </row>
    <row r="744" spans="1:6">
      <c r="A744" s="23" t="s">
        <v>72</v>
      </c>
      <c r="B744" s="23">
        <v>2022</v>
      </c>
      <c r="C744" s="23" t="s">
        <v>27</v>
      </c>
      <c r="D744" s="25">
        <v>554.43600000000004</v>
      </c>
      <c r="E744" s="28"/>
      <c r="F744" s="28"/>
    </row>
    <row r="745" spans="1:6">
      <c r="A745" s="23" t="s">
        <v>72</v>
      </c>
      <c r="B745" s="23">
        <v>2022</v>
      </c>
      <c r="C745" s="23" t="s">
        <v>28</v>
      </c>
      <c r="D745" s="25">
        <v>559.88099999999997</v>
      </c>
      <c r="E745" s="28"/>
      <c r="F745" s="28"/>
    </row>
    <row r="746" spans="1:6">
      <c r="A746" s="23" t="s">
        <v>72</v>
      </c>
      <c r="B746" s="23">
        <v>2022</v>
      </c>
      <c r="C746" s="23" t="s">
        <v>29</v>
      </c>
      <c r="D746" s="25">
        <v>560.19799999999998</v>
      </c>
      <c r="E746" s="28"/>
      <c r="F746" s="28"/>
    </row>
    <row r="747" spans="1:6">
      <c r="A747" s="23" t="s">
        <v>72</v>
      </c>
      <c r="B747" s="23">
        <v>2023</v>
      </c>
      <c r="C747" s="23" t="s">
        <v>18</v>
      </c>
      <c r="D747" s="25">
        <v>563.58199999999999</v>
      </c>
      <c r="E747" s="28"/>
      <c r="F747" s="28"/>
    </row>
    <row r="748" spans="1:6">
      <c r="A748" s="23" t="s">
        <v>72</v>
      </c>
      <c r="B748" s="23">
        <v>2023</v>
      </c>
      <c r="C748" s="23" t="s">
        <v>19</v>
      </c>
      <c r="D748" s="25">
        <v>566.11</v>
      </c>
      <c r="E748" s="28"/>
      <c r="F748" s="28"/>
    </row>
    <row r="749" spans="1:6">
      <c r="A749" s="23" t="s">
        <v>72</v>
      </c>
      <c r="B749" s="23">
        <v>2023</v>
      </c>
      <c r="C749" s="23" t="s">
        <v>20</v>
      </c>
      <c r="D749" s="25">
        <v>567.99400000000003</v>
      </c>
      <c r="E749" s="28"/>
      <c r="F749" s="28"/>
    </row>
    <row r="750" spans="1:6">
      <c r="A750" s="23" t="s">
        <v>72</v>
      </c>
      <c r="B750" s="23">
        <v>2023</v>
      </c>
      <c r="C750" s="23" t="s">
        <v>21</v>
      </c>
      <c r="D750" s="25">
        <v>568.40300000000002</v>
      </c>
      <c r="E750" s="28"/>
      <c r="F750" s="28"/>
    </row>
    <row r="751" spans="1:6">
      <c r="A751" s="23" t="s">
        <v>72</v>
      </c>
      <c r="B751" s="23">
        <v>2023</v>
      </c>
      <c r="C751" s="23" t="s">
        <v>22</v>
      </c>
      <c r="D751" s="25">
        <v>569.16700000000003</v>
      </c>
      <c r="E751" s="28"/>
      <c r="F751" s="28"/>
    </row>
    <row r="752" spans="1:6">
      <c r="A752" s="23" t="s">
        <v>72</v>
      </c>
      <c r="B752" s="23">
        <v>2023</v>
      </c>
      <c r="C752" s="23" t="s">
        <v>23</v>
      </c>
      <c r="D752" s="25">
        <v>569.36900000000003</v>
      </c>
      <c r="E752" s="28"/>
      <c r="F752" s="28"/>
    </row>
    <row r="753" spans="1:6">
      <c r="A753" s="23" t="s">
        <v>72</v>
      </c>
      <c r="B753" s="23">
        <v>2023</v>
      </c>
      <c r="C753" s="23" t="s">
        <v>24</v>
      </c>
      <c r="D753" s="25">
        <v>571.74400000000003</v>
      </c>
      <c r="E753" s="28"/>
      <c r="F753" s="28"/>
    </row>
    <row r="754" spans="1:6">
      <c r="A754" s="23" t="s">
        <v>72</v>
      </c>
      <c r="B754" s="23">
        <v>2023</v>
      </c>
      <c r="C754" s="23" t="s">
        <v>25</v>
      </c>
      <c r="D754" s="25">
        <v>580.46799999999996</v>
      </c>
      <c r="E754" s="28"/>
      <c r="F754" s="28"/>
    </row>
    <row r="755" spans="1:6">
      <c r="A755" s="23" t="s">
        <v>72</v>
      </c>
      <c r="B755" s="23">
        <v>2023</v>
      </c>
      <c r="C755" s="23" t="s">
        <v>26</v>
      </c>
      <c r="D755" s="25">
        <v>579.99699999999996</v>
      </c>
      <c r="E755" s="28"/>
      <c r="F755" s="28"/>
    </row>
    <row r="756" spans="1:6">
      <c r="A756" s="23" t="s">
        <v>72</v>
      </c>
      <c r="B756" s="23">
        <v>2023</v>
      </c>
      <c r="C756" s="23" t="s">
        <v>27</v>
      </c>
      <c r="D756" s="25">
        <v>581.67399999999998</v>
      </c>
      <c r="E756" s="28"/>
      <c r="F756" s="28"/>
    </row>
    <row r="757" spans="1:6">
      <c r="A757" s="23" t="s">
        <v>72</v>
      </c>
      <c r="B757" s="23">
        <v>2023</v>
      </c>
      <c r="C757" s="23" t="s">
        <v>28</v>
      </c>
      <c r="D757" s="25">
        <v>584.79300000000001</v>
      </c>
      <c r="E757" s="28"/>
      <c r="F757" s="28"/>
    </row>
    <row r="758" spans="1:6">
      <c r="A758" s="23" t="s">
        <v>72</v>
      </c>
      <c r="B758" s="23">
        <v>2023</v>
      </c>
      <c r="C758" s="23" t="s">
        <v>29</v>
      </c>
      <c r="D758" s="25">
        <v>588.47799999999995</v>
      </c>
      <c r="E758" s="28"/>
      <c r="F758" s="28"/>
    </row>
    <row r="759" spans="1:6">
      <c r="A759" s="23" t="s">
        <v>72</v>
      </c>
      <c r="B759" s="23">
        <v>2024</v>
      </c>
      <c r="C759" s="23" t="s">
        <v>18</v>
      </c>
      <c r="D759" s="25">
        <v>590.61599999999999</v>
      </c>
      <c r="E759" s="28"/>
      <c r="F759" s="28"/>
    </row>
    <row r="760" spans="1:6">
      <c r="A760" s="23" t="s">
        <v>72</v>
      </c>
      <c r="B760" s="23">
        <v>2024</v>
      </c>
      <c r="C760" s="23" t="s">
        <v>19</v>
      </c>
      <c r="D760" s="25">
        <v>594.11599999999999</v>
      </c>
      <c r="E760" s="28"/>
      <c r="F760" s="28"/>
    </row>
    <row r="761" spans="1:6">
      <c r="A761" s="23" t="s">
        <v>72</v>
      </c>
      <c r="B761" s="23">
        <v>2024</v>
      </c>
      <c r="C761" s="23" t="s">
        <v>20</v>
      </c>
      <c r="D761" s="25">
        <v>591.24900000000002</v>
      </c>
      <c r="E761" s="28"/>
      <c r="F761" s="28"/>
    </row>
    <row r="762" spans="1:6">
      <c r="A762" s="23" t="s">
        <v>72</v>
      </c>
      <c r="B762" s="23">
        <v>2024</v>
      </c>
      <c r="C762" s="23" t="s">
        <v>21</v>
      </c>
      <c r="D762" s="25">
        <v>591.93100000000004</v>
      </c>
      <c r="E762" s="28"/>
      <c r="F762" s="28"/>
    </row>
    <row r="763" spans="1:6">
      <c r="A763" s="23" t="s">
        <v>72</v>
      </c>
      <c r="B763" s="23">
        <v>2024</v>
      </c>
      <c r="C763" s="23" t="s">
        <v>22</v>
      </c>
      <c r="D763" s="25">
        <v>598.13900000000001</v>
      </c>
      <c r="E763" s="28"/>
      <c r="F763" s="28"/>
    </row>
    <row r="764" spans="1:6">
      <c r="A764" s="23" t="s">
        <v>72</v>
      </c>
      <c r="B764" s="23">
        <v>2024</v>
      </c>
      <c r="C764" s="23" t="s">
        <v>23</v>
      </c>
      <c r="D764" s="25">
        <v>599.57799999999997</v>
      </c>
      <c r="E764" s="28"/>
      <c r="F764" s="28"/>
    </row>
    <row r="765" spans="1:6">
      <c r="A765" s="23" t="s">
        <v>72</v>
      </c>
      <c r="B765" s="23">
        <v>2024</v>
      </c>
      <c r="C765" s="23" t="s">
        <v>24</v>
      </c>
      <c r="D765" s="25">
        <v>600.22500000000002</v>
      </c>
      <c r="E765" s="28"/>
      <c r="F765" s="28"/>
    </row>
    <row r="766" spans="1:6">
      <c r="A766" s="23" t="s">
        <v>72</v>
      </c>
      <c r="B766" s="23">
        <v>2024</v>
      </c>
      <c r="C766" s="23" t="s">
        <v>25</v>
      </c>
      <c r="D766" s="25">
        <v>600.68499999999995</v>
      </c>
      <c r="E766" s="28"/>
      <c r="F766" s="28"/>
    </row>
    <row r="767" spans="1:6">
      <c r="A767" s="23" t="s">
        <v>72</v>
      </c>
      <c r="B767" s="23">
        <v>2024</v>
      </c>
      <c r="C767" s="23" t="s">
        <v>26</v>
      </c>
      <c r="D767" s="25">
        <v>602.83399999999995</v>
      </c>
      <c r="E767" s="28"/>
      <c r="F767" s="28"/>
    </row>
    <row r="768" spans="1:6">
      <c r="A768" s="23" t="s">
        <v>72</v>
      </c>
      <c r="B768" s="23">
        <v>2024</v>
      </c>
      <c r="C768" s="23" t="s">
        <v>27</v>
      </c>
      <c r="D768" s="25">
        <v>604.02700000000004</v>
      </c>
      <c r="E768" s="28"/>
      <c r="F768" s="28"/>
    </row>
    <row r="769" spans="1:6">
      <c r="A769" s="23" t="s">
        <v>72</v>
      </c>
      <c r="B769" s="23">
        <v>2024</v>
      </c>
      <c r="C769" s="23" t="s">
        <v>28</v>
      </c>
      <c r="D769" s="25">
        <v>607.82600000000002</v>
      </c>
      <c r="E769" s="28"/>
      <c r="F769" s="28"/>
    </row>
    <row r="770" spans="1:6">
      <c r="A770" s="23" t="s">
        <v>72</v>
      </c>
      <c r="B770" s="23">
        <v>2024</v>
      </c>
      <c r="C770" s="23" t="s">
        <v>29</v>
      </c>
      <c r="D770" s="25">
        <v>606.17999999999995</v>
      </c>
      <c r="E770" s="28"/>
      <c r="F770" s="28"/>
    </row>
    <row r="771" spans="1:6">
      <c r="A771" s="23" t="s">
        <v>72</v>
      </c>
      <c r="B771" s="23">
        <v>2025</v>
      </c>
      <c r="C771" s="23" t="s">
        <v>18</v>
      </c>
      <c r="D771" s="25">
        <v>602.596</v>
      </c>
      <c r="E771" s="28"/>
      <c r="F771" s="28"/>
    </row>
    <row r="772" spans="1:6">
      <c r="A772" s="23" t="s">
        <v>72</v>
      </c>
      <c r="B772" s="23">
        <v>2025</v>
      </c>
      <c r="C772" s="23" t="s">
        <v>19</v>
      </c>
      <c r="D772" s="25">
        <v>603.48800000000006</v>
      </c>
      <c r="E772" s="28"/>
      <c r="F772" s="28"/>
    </row>
    <row r="773" spans="1:6">
      <c r="A773" s="23" t="s">
        <v>72</v>
      </c>
      <c r="B773" s="23">
        <v>2025</v>
      </c>
      <c r="C773" s="23" t="s">
        <v>20</v>
      </c>
      <c r="D773" s="25">
        <v>603.48299999999995</v>
      </c>
      <c r="E773" s="28"/>
      <c r="F773" s="28"/>
    </row>
    <row r="774" spans="1:6">
      <c r="A774" s="23" t="s">
        <v>72</v>
      </c>
      <c r="B774" s="23">
        <v>2025</v>
      </c>
      <c r="C774" s="23" t="s">
        <v>21</v>
      </c>
      <c r="D774" s="25">
        <v>604.85</v>
      </c>
      <c r="E774" s="28"/>
      <c r="F774" s="28"/>
    </row>
    <row r="775" spans="1:6">
      <c r="A775" s="23" t="s">
        <v>72</v>
      </c>
      <c r="B775" s="23">
        <v>2025</v>
      </c>
      <c r="C775" s="23" t="s">
        <v>22</v>
      </c>
      <c r="D775" s="25">
        <v>605.76300000000003</v>
      </c>
      <c r="E775" s="28"/>
      <c r="F775" s="28"/>
    </row>
    <row r="776" spans="1:6">
      <c r="A776" s="23" t="s">
        <v>72</v>
      </c>
      <c r="B776" s="23">
        <v>2025</v>
      </c>
      <c r="C776" s="23" t="s">
        <v>23</v>
      </c>
      <c r="D776" s="25">
        <v>614.18700000000001</v>
      </c>
      <c r="E776" s="28"/>
      <c r="F776" s="28"/>
    </row>
    <row r="777" spans="1:6">
      <c r="A777" s="23" t="s">
        <v>72</v>
      </c>
      <c r="B777" s="23">
        <v>2025</v>
      </c>
      <c r="C777" s="23" t="s">
        <v>24</v>
      </c>
      <c r="D777" s="25">
        <v>628.77599999999995</v>
      </c>
      <c r="E777" s="28"/>
      <c r="F777" s="28"/>
    </row>
    <row r="778" spans="1:6">
      <c r="A778" s="23" t="s">
        <v>72</v>
      </c>
      <c r="B778" s="23">
        <v>2025</v>
      </c>
      <c r="C778" s="23" t="s">
        <v>25</v>
      </c>
      <c r="D778" s="25">
        <v>625.62400000000002</v>
      </c>
      <c r="E778" s="28"/>
      <c r="F778" s="28"/>
    </row>
    <row r="779" spans="1:6">
      <c r="A779" s="23" t="s">
        <v>72</v>
      </c>
      <c r="B779" s="23">
        <v>2025</v>
      </c>
      <c r="C779" s="23" t="s">
        <v>26</v>
      </c>
      <c r="D779" s="25">
        <v>622.39099999999996</v>
      </c>
      <c r="E779" s="28"/>
      <c r="F779" s="28"/>
    </row>
    <row r="780" spans="1:6">
      <c r="A780" s="23" t="s">
        <v>72</v>
      </c>
      <c r="B780" s="23">
        <v>2025</v>
      </c>
      <c r="C780" s="23" t="s">
        <v>27</v>
      </c>
      <c r="D780" s="28" t="s">
        <v>32</v>
      </c>
      <c r="E780" s="28"/>
      <c r="F780" s="28"/>
    </row>
    <row r="781" spans="1:6">
      <c r="A781" s="23" t="s">
        <v>72</v>
      </c>
      <c r="B781" s="23">
        <v>2025</v>
      </c>
      <c r="C781" s="23" t="s">
        <v>28</v>
      </c>
      <c r="D781" s="25">
        <v>625.70899999999995</v>
      </c>
      <c r="E781" s="28"/>
      <c r="F781" s="28"/>
    </row>
    <row r="782" spans="1:6">
      <c r="A782" s="23" t="s">
        <v>72</v>
      </c>
      <c r="B782" s="23">
        <v>2025</v>
      </c>
      <c r="C782" s="23" t="s">
        <v>29</v>
      </c>
      <c r="D782" s="25">
        <v>628.95100000000002</v>
      </c>
      <c r="E782" s="28"/>
      <c r="F782" s="28"/>
    </row>
    <row r="783" spans="1:6">
      <c r="A783" s="23" t="s">
        <v>72</v>
      </c>
      <c r="B783" s="23">
        <v>2026</v>
      </c>
      <c r="C783" s="23" t="s">
        <v>18</v>
      </c>
      <c r="D783" s="25">
        <v>634.476</v>
      </c>
      <c r="E783" s="28"/>
      <c r="F783" s="28"/>
    </row>
    <row r="784" spans="1:6">
      <c r="A784" s="23" t="s">
        <v>72</v>
      </c>
      <c r="B784" s="23">
        <v>2026</v>
      </c>
      <c r="C784" s="23" t="s">
        <v>19</v>
      </c>
      <c r="D784" s="25">
        <v>642.755</v>
      </c>
      <c r="E784" s="28"/>
      <c r="F784" s="28"/>
    </row>
    <row r="785" spans="1:6">
      <c r="A785" s="23" t="s">
        <v>72</v>
      </c>
      <c r="B785" s="23">
        <v>2026</v>
      </c>
      <c r="C785" s="23" t="s">
        <v>20</v>
      </c>
      <c r="D785" s="25">
        <v>646.88099999999997</v>
      </c>
      <c r="E785" s="28"/>
      <c r="F785" s="28"/>
    </row>
    <row r="786" spans="1:6">
      <c r="A786" s="23" t="s">
        <v>72</v>
      </c>
      <c r="B786" s="23">
        <v>2026</v>
      </c>
      <c r="C786" s="23" t="s">
        <v>21</v>
      </c>
      <c r="D786" s="25">
        <v>645.22699999999998</v>
      </c>
      <c r="E786" s="28"/>
      <c r="F786" s="28"/>
    </row>
    <row r="787" spans="1:6">
      <c r="A787" s="23" t="s">
        <v>72</v>
      </c>
      <c r="B787" s="23">
        <v>2026</v>
      </c>
      <c r="C787" s="23" t="s">
        <v>22</v>
      </c>
      <c r="D787" s="25">
        <v>657.37599999999998</v>
      </c>
      <c r="E787" s="28"/>
      <c r="F787" s="28"/>
    </row>
    <row r="788" spans="1:6">
      <c r="A788" s="23" t="s">
        <v>72</v>
      </c>
      <c r="B788" s="23">
        <v>2026</v>
      </c>
      <c r="C788" s="23" t="s">
        <v>23</v>
      </c>
      <c r="D788" s="25">
        <v>657.39800000000002</v>
      </c>
      <c r="E788" s="28"/>
      <c r="F788" s="28"/>
    </row>
    <row r="789" spans="1:6">
      <c r="A789" s="76" t="s">
        <v>72</v>
      </c>
      <c r="B789" s="76">
        <v>2026</v>
      </c>
      <c r="C789" s="76" t="s">
        <v>24</v>
      </c>
      <c r="D789" s="77">
        <v>660.96100000000001</v>
      </c>
    </row>
    <row r="790" spans="1:6">
      <c r="A790" s="76" t="s">
        <v>72</v>
      </c>
      <c r="B790" s="76">
        <v>2026</v>
      </c>
      <c r="C790" s="76" t="s">
        <v>25</v>
      </c>
      <c r="D790" s="77">
        <v>656.70699999999999</v>
      </c>
    </row>
    <row r="791" spans="1:6">
      <c r="A791" s="76" t="s">
        <v>72</v>
      </c>
      <c r="B791" s="76">
        <v>2026</v>
      </c>
      <c r="C791" s="23" t="s">
        <v>26</v>
      </c>
      <c r="D791" s="77">
        <v>659.83399999999995</v>
      </c>
    </row>
  </sheetData>
  <mergeCells count="10"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hyperlinks>
    <hyperlink ref="J2" r:id="rId1"/>
  </hyperlinks>
  <pageMargins left="0.7" right="0.7" top="0.75" bottom="0.75" header="0.3" footer="0.3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L490"/>
  <sheetViews>
    <sheetView workbookViewId="0">
      <selection activeCell="G2" sqref="G2"/>
    </sheetView>
  </sheetViews>
  <sheetFormatPr defaultRowHeight="14.6"/>
  <cols>
    <col min="1" max="1" width="20" customWidth="1"/>
    <col min="2" max="4" width="10" customWidth="1"/>
  </cols>
  <sheetData>
    <row r="1" spans="1:12" ht="15.45">
      <c r="A1" s="94" t="s">
        <v>0</v>
      </c>
      <c r="B1" s="86"/>
      <c r="C1" s="86"/>
      <c r="D1" s="86"/>
      <c r="E1" s="86"/>
      <c r="F1" s="86"/>
      <c r="G1" s="28"/>
      <c r="H1" s="28"/>
      <c r="I1" s="28"/>
      <c r="J1" s="28"/>
      <c r="K1" s="28"/>
      <c r="L1" s="28"/>
    </row>
    <row r="2" spans="1:12" ht="15.45">
      <c r="A2" s="94" t="s">
        <v>1</v>
      </c>
      <c r="B2" s="86"/>
      <c r="C2" s="86"/>
      <c r="D2" s="86"/>
      <c r="E2" s="86"/>
      <c r="F2" s="86"/>
      <c r="G2" s="82" t="s">
        <v>541</v>
      </c>
      <c r="H2" s="28"/>
      <c r="I2" s="28"/>
      <c r="J2" s="22" t="s">
        <v>33</v>
      </c>
      <c r="K2" s="28"/>
      <c r="L2" s="28"/>
    </row>
    <row r="3" spans="1:12">
      <c r="A3" s="86"/>
      <c r="B3" s="86"/>
      <c r="C3" s="86"/>
      <c r="D3" s="86"/>
      <c r="E3" s="86"/>
      <c r="F3" s="86"/>
    </row>
    <row r="4" spans="1:12">
      <c r="A4" s="29" t="s">
        <v>2</v>
      </c>
      <c r="B4" s="93" t="s">
        <v>75</v>
      </c>
      <c r="C4" s="86"/>
      <c r="D4" s="86"/>
      <c r="E4" s="86"/>
      <c r="F4" s="86"/>
    </row>
    <row r="5" spans="1:12">
      <c r="A5" s="95" t="s">
        <v>4</v>
      </c>
      <c r="B5" s="86"/>
      <c r="C5" s="86"/>
      <c r="D5" s="86"/>
      <c r="E5" s="86"/>
      <c r="F5" s="86"/>
    </row>
    <row r="6" spans="1:12">
      <c r="A6" s="29" t="s">
        <v>5</v>
      </c>
      <c r="B6" s="93" t="s">
        <v>76</v>
      </c>
      <c r="C6" s="86"/>
      <c r="D6" s="86"/>
      <c r="E6" s="86"/>
      <c r="F6" s="86"/>
    </row>
    <row r="7" spans="1:12">
      <c r="A7" s="29" t="s">
        <v>7</v>
      </c>
      <c r="B7" s="93" t="s">
        <v>8</v>
      </c>
      <c r="C7" s="86"/>
      <c r="D7" s="86"/>
      <c r="E7" s="86"/>
      <c r="F7" s="86"/>
    </row>
    <row r="8" spans="1:12">
      <c r="A8" s="29" t="s">
        <v>9</v>
      </c>
      <c r="B8" s="93" t="s">
        <v>77</v>
      </c>
      <c r="C8" s="86"/>
      <c r="D8" s="86"/>
      <c r="E8" s="86"/>
      <c r="F8" s="86"/>
    </row>
    <row r="9" spans="1:12">
      <c r="A9" s="29" t="s">
        <v>11</v>
      </c>
      <c r="B9" s="93" t="s">
        <v>12</v>
      </c>
      <c r="C9" s="86"/>
      <c r="D9" s="86"/>
      <c r="E9" s="86"/>
      <c r="F9" s="86"/>
    </row>
    <row r="10" spans="1:12">
      <c r="A10" s="29" t="s">
        <v>13</v>
      </c>
      <c r="B10" s="87" t="s">
        <v>67</v>
      </c>
      <c r="C10" s="86"/>
      <c r="D10" s="86"/>
      <c r="E10" s="86"/>
      <c r="F10" s="86"/>
    </row>
    <row r="11" spans="1:12">
      <c r="A11" s="28"/>
      <c r="B11" s="28"/>
      <c r="C11" s="28"/>
      <c r="D11" s="28"/>
      <c r="E11" s="28"/>
      <c r="F11" s="28"/>
    </row>
    <row r="12" spans="1:12" ht="15" thickBot="1">
      <c r="A12" s="27" t="s">
        <v>14</v>
      </c>
      <c r="B12" s="27" t="s">
        <v>15</v>
      </c>
      <c r="C12" s="27" t="s">
        <v>16</v>
      </c>
      <c r="D12" s="27" t="s">
        <v>17</v>
      </c>
      <c r="E12" s="28"/>
      <c r="F12" s="28"/>
    </row>
    <row r="13" spans="1:12" ht="15" thickTop="1">
      <c r="A13" s="23" t="s">
        <v>75</v>
      </c>
      <c r="B13" s="23">
        <v>1986</v>
      </c>
      <c r="C13" s="23" t="s">
        <v>29</v>
      </c>
      <c r="D13" s="24">
        <v>100</v>
      </c>
      <c r="E13" s="28"/>
      <c r="F13" s="28"/>
    </row>
    <row r="14" spans="1:12">
      <c r="A14" s="23" t="s">
        <v>75</v>
      </c>
      <c r="B14" s="23">
        <v>1987</v>
      </c>
      <c r="C14" s="23" t="s">
        <v>18</v>
      </c>
      <c r="D14" s="24">
        <v>100.4</v>
      </c>
      <c r="E14" s="28"/>
      <c r="F14" s="28"/>
    </row>
    <row r="15" spans="1:12">
      <c r="A15" s="23" t="s">
        <v>75</v>
      </c>
      <c r="B15" s="23">
        <v>1987</v>
      </c>
      <c r="C15" s="23" t="s">
        <v>19</v>
      </c>
      <c r="D15" s="24">
        <v>101.4</v>
      </c>
      <c r="E15" s="28"/>
      <c r="F15" s="28"/>
    </row>
    <row r="16" spans="1:12">
      <c r="A16" s="23" t="s">
        <v>75</v>
      </c>
      <c r="B16" s="23">
        <v>1987</v>
      </c>
      <c r="C16" s="23" t="s">
        <v>20</v>
      </c>
      <c r="D16" s="24">
        <v>102</v>
      </c>
      <c r="E16" s="28"/>
      <c r="F16" s="28"/>
    </row>
    <row r="17" spans="1:6">
      <c r="A17" s="23" t="s">
        <v>75</v>
      </c>
      <c r="B17" s="23">
        <v>1987</v>
      </c>
      <c r="C17" s="23" t="s">
        <v>21</v>
      </c>
      <c r="D17" s="24">
        <v>102.9</v>
      </c>
      <c r="E17" s="28"/>
      <c r="F17" s="28"/>
    </row>
    <row r="18" spans="1:6">
      <c r="A18" s="23" t="s">
        <v>75</v>
      </c>
      <c r="B18" s="23">
        <v>1987</v>
      </c>
      <c r="C18" s="23" t="s">
        <v>22</v>
      </c>
      <c r="D18" s="24">
        <v>103.1</v>
      </c>
      <c r="E18" s="28"/>
      <c r="F18" s="28"/>
    </row>
    <row r="19" spans="1:6">
      <c r="A19" s="23" t="s">
        <v>75</v>
      </c>
      <c r="B19" s="23">
        <v>1987</v>
      </c>
      <c r="C19" s="23" t="s">
        <v>23</v>
      </c>
      <c r="D19" s="24">
        <v>103.6</v>
      </c>
      <c r="E19" s="28"/>
      <c r="F19" s="28"/>
    </row>
    <row r="20" spans="1:6">
      <c r="A20" s="23" t="s">
        <v>75</v>
      </c>
      <c r="B20" s="23">
        <v>1987</v>
      </c>
      <c r="C20" s="23" t="s">
        <v>24</v>
      </c>
      <c r="D20" s="24">
        <v>104.1</v>
      </c>
      <c r="E20" s="28"/>
      <c r="F20" s="28"/>
    </row>
    <row r="21" spans="1:6">
      <c r="A21" s="23" t="s">
        <v>75</v>
      </c>
      <c r="B21" s="23">
        <v>1987</v>
      </c>
      <c r="C21" s="23" t="s">
        <v>25</v>
      </c>
      <c r="D21" s="24">
        <v>104.3</v>
      </c>
      <c r="E21" s="28"/>
      <c r="F21" s="28"/>
    </row>
    <row r="22" spans="1:6">
      <c r="A22" s="23" t="s">
        <v>75</v>
      </c>
      <c r="B22" s="23">
        <v>1987</v>
      </c>
      <c r="C22" s="23" t="s">
        <v>26</v>
      </c>
      <c r="D22" s="24">
        <v>104.5</v>
      </c>
      <c r="E22" s="28"/>
      <c r="F22" s="28"/>
    </row>
    <row r="23" spans="1:6">
      <c r="A23" s="23" t="s">
        <v>75</v>
      </c>
      <c r="B23" s="23">
        <v>1987</v>
      </c>
      <c r="C23" s="23" t="s">
        <v>27</v>
      </c>
      <c r="D23" s="24">
        <v>104.9</v>
      </c>
      <c r="E23" s="28"/>
      <c r="F23" s="28"/>
    </row>
    <row r="24" spans="1:6">
      <c r="A24" s="23" t="s">
        <v>75</v>
      </c>
      <c r="B24" s="23">
        <v>1987</v>
      </c>
      <c r="C24" s="23" t="s">
        <v>28</v>
      </c>
      <c r="D24" s="24">
        <v>105</v>
      </c>
      <c r="E24" s="28"/>
      <c r="F24" s="28"/>
    </row>
    <row r="25" spans="1:6">
      <c r="A25" s="23" t="s">
        <v>75</v>
      </c>
      <c r="B25" s="23">
        <v>1987</v>
      </c>
      <c r="C25" s="23" t="s">
        <v>29</v>
      </c>
      <c r="D25" s="24">
        <v>105.3</v>
      </c>
      <c r="E25" s="28"/>
      <c r="F25" s="28"/>
    </row>
    <row r="26" spans="1:6">
      <c r="A26" s="23" t="s">
        <v>75</v>
      </c>
      <c r="B26" s="23">
        <v>1988</v>
      </c>
      <c r="C26" s="23" t="s">
        <v>18</v>
      </c>
      <c r="D26" s="24">
        <v>106.3</v>
      </c>
      <c r="E26" s="28"/>
      <c r="F26" s="28"/>
    </row>
    <row r="27" spans="1:6">
      <c r="A27" s="23" t="s">
        <v>75</v>
      </c>
      <c r="B27" s="23">
        <v>1988</v>
      </c>
      <c r="C27" s="23" t="s">
        <v>19</v>
      </c>
      <c r="D27" s="24">
        <v>106.7</v>
      </c>
      <c r="E27" s="28"/>
      <c r="F27" s="28"/>
    </row>
    <row r="28" spans="1:6">
      <c r="A28" s="23" t="s">
        <v>75</v>
      </c>
      <c r="B28" s="23">
        <v>1988</v>
      </c>
      <c r="C28" s="23" t="s">
        <v>20</v>
      </c>
      <c r="D28" s="24">
        <v>108</v>
      </c>
      <c r="E28" s="28"/>
      <c r="F28" s="28"/>
    </row>
    <row r="29" spans="1:6">
      <c r="A29" s="23" t="s">
        <v>75</v>
      </c>
      <c r="B29" s="23">
        <v>1988</v>
      </c>
      <c r="C29" s="23" t="s">
        <v>21</v>
      </c>
      <c r="D29" s="24">
        <v>108.3</v>
      </c>
      <c r="E29" s="28"/>
      <c r="F29" s="28"/>
    </row>
    <row r="30" spans="1:6">
      <c r="A30" s="23" t="s">
        <v>75</v>
      </c>
      <c r="B30" s="23">
        <v>1988</v>
      </c>
      <c r="C30" s="23" t="s">
        <v>22</v>
      </c>
      <c r="D30" s="24">
        <v>108.4</v>
      </c>
      <c r="E30" s="28"/>
      <c r="F30" s="28"/>
    </row>
    <row r="31" spans="1:6">
      <c r="A31" s="23" t="s">
        <v>75</v>
      </c>
      <c r="B31" s="23">
        <v>1988</v>
      </c>
      <c r="C31" s="23" t="s">
        <v>23</v>
      </c>
      <c r="D31" s="24">
        <v>108.7</v>
      </c>
      <c r="E31" s="28"/>
      <c r="F31" s="28"/>
    </row>
    <row r="32" spans="1:6">
      <c r="A32" s="23" t="s">
        <v>75</v>
      </c>
      <c r="B32" s="23">
        <v>1988</v>
      </c>
      <c r="C32" s="23" t="s">
        <v>24</v>
      </c>
      <c r="D32" s="24">
        <v>109.4</v>
      </c>
      <c r="E32" s="28"/>
      <c r="F32" s="28"/>
    </row>
    <row r="33" spans="1:6">
      <c r="A33" s="23" t="s">
        <v>75</v>
      </c>
      <c r="B33" s="23">
        <v>1988</v>
      </c>
      <c r="C33" s="23" t="s">
        <v>25</v>
      </c>
      <c r="D33" s="24">
        <v>109.6</v>
      </c>
      <c r="E33" s="28"/>
      <c r="F33" s="28"/>
    </row>
    <row r="34" spans="1:6">
      <c r="A34" s="23" t="s">
        <v>75</v>
      </c>
      <c r="B34" s="23">
        <v>1988</v>
      </c>
      <c r="C34" s="23" t="s">
        <v>26</v>
      </c>
      <c r="D34" s="24">
        <v>109.1</v>
      </c>
      <c r="E34" s="28"/>
      <c r="F34" s="28"/>
    </row>
    <row r="35" spans="1:6">
      <c r="A35" s="23" t="s">
        <v>75</v>
      </c>
      <c r="B35" s="23">
        <v>1988</v>
      </c>
      <c r="C35" s="23" t="s">
        <v>27</v>
      </c>
      <c r="D35" s="24">
        <v>109.6</v>
      </c>
      <c r="E35" s="28"/>
      <c r="F35" s="28"/>
    </row>
    <row r="36" spans="1:6">
      <c r="A36" s="23" t="s">
        <v>75</v>
      </c>
      <c r="B36" s="23">
        <v>1988</v>
      </c>
      <c r="C36" s="23" t="s">
        <v>28</v>
      </c>
      <c r="D36" s="24">
        <v>110.1</v>
      </c>
      <c r="E36" s="28"/>
      <c r="F36" s="28"/>
    </row>
    <row r="37" spans="1:6">
      <c r="A37" s="23" t="s">
        <v>75</v>
      </c>
      <c r="B37" s="23">
        <v>1988</v>
      </c>
      <c r="C37" s="23" t="s">
        <v>29</v>
      </c>
      <c r="D37" s="24">
        <v>110.3</v>
      </c>
      <c r="E37" s="28"/>
      <c r="F37" s="28"/>
    </row>
    <row r="38" spans="1:6">
      <c r="A38" s="23" t="s">
        <v>75</v>
      </c>
      <c r="B38" s="23">
        <v>1989</v>
      </c>
      <c r="C38" s="23" t="s">
        <v>18</v>
      </c>
      <c r="D38" s="24">
        <v>110.9</v>
      </c>
      <c r="E38" s="28"/>
      <c r="F38" s="28"/>
    </row>
    <row r="39" spans="1:6">
      <c r="A39" s="23" t="s">
        <v>75</v>
      </c>
      <c r="B39" s="23">
        <v>1989</v>
      </c>
      <c r="C39" s="23" t="s">
        <v>19</v>
      </c>
      <c r="D39" s="24">
        <v>110.8</v>
      </c>
      <c r="E39" s="28"/>
      <c r="F39" s="28"/>
    </row>
    <row r="40" spans="1:6">
      <c r="A40" s="23" t="s">
        <v>75</v>
      </c>
      <c r="B40" s="23">
        <v>1989</v>
      </c>
      <c r="C40" s="23" t="s">
        <v>20</v>
      </c>
      <c r="D40" s="24">
        <v>111.3</v>
      </c>
      <c r="E40" s="28"/>
      <c r="F40" s="28"/>
    </row>
    <row r="41" spans="1:6">
      <c r="A41" s="23" t="s">
        <v>75</v>
      </c>
      <c r="B41" s="23">
        <v>1989</v>
      </c>
      <c r="C41" s="23" t="s">
        <v>21</v>
      </c>
      <c r="D41" s="24">
        <v>111.3</v>
      </c>
      <c r="E41" s="28"/>
      <c r="F41" s="28"/>
    </row>
    <row r="42" spans="1:6">
      <c r="A42" s="23" t="s">
        <v>75</v>
      </c>
      <c r="B42" s="23">
        <v>1989</v>
      </c>
      <c r="C42" s="23" t="s">
        <v>22</v>
      </c>
      <c r="D42" s="24">
        <v>111.5</v>
      </c>
      <c r="E42" s="28"/>
      <c r="F42" s="28"/>
    </row>
    <row r="43" spans="1:6">
      <c r="A43" s="23" t="s">
        <v>75</v>
      </c>
      <c r="B43" s="23">
        <v>1989</v>
      </c>
      <c r="C43" s="23" t="s">
        <v>23</v>
      </c>
      <c r="D43" s="24">
        <v>112.2</v>
      </c>
      <c r="E43" s="28"/>
      <c r="F43" s="28"/>
    </row>
    <row r="44" spans="1:6">
      <c r="A44" s="23" t="s">
        <v>75</v>
      </c>
      <c r="B44" s="23">
        <v>1989</v>
      </c>
      <c r="C44" s="23" t="s">
        <v>24</v>
      </c>
      <c r="D44" s="24">
        <v>112.7</v>
      </c>
      <c r="E44" s="28"/>
      <c r="F44" s="28"/>
    </row>
    <row r="45" spans="1:6">
      <c r="A45" s="23" t="s">
        <v>75</v>
      </c>
      <c r="B45" s="23">
        <v>1989</v>
      </c>
      <c r="C45" s="23" t="s">
        <v>25</v>
      </c>
      <c r="D45" s="24">
        <v>112.9</v>
      </c>
      <c r="E45" s="28"/>
      <c r="F45" s="28"/>
    </row>
    <row r="46" spans="1:6">
      <c r="A46" s="23" t="s">
        <v>75</v>
      </c>
      <c r="B46" s="23">
        <v>1989</v>
      </c>
      <c r="C46" s="23" t="s">
        <v>26</v>
      </c>
      <c r="D46" s="24">
        <v>113.2</v>
      </c>
      <c r="E46" s="28"/>
      <c r="F46" s="28"/>
    </row>
    <row r="47" spans="1:6">
      <c r="A47" s="23" t="s">
        <v>75</v>
      </c>
      <c r="B47" s="23">
        <v>1989</v>
      </c>
      <c r="C47" s="23" t="s">
        <v>27</v>
      </c>
      <c r="D47" s="24">
        <v>113.5</v>
      </c>
      <c r="E47" s="28"/>
      <c r="F47" s="28"/>
    </row>
    <row r="48" spans="1:6">
      <c r="A48" s="23" t="s">
        <v>75</v>
      </c>
      <c r="B48" s="23">
        <v>1989</v>
      </c>
      <c r="C48" s="23" t="s">
        <v>28</v>
      </c>
      <c r="D48" s="24">
        <v>113.9</v>
      </c>
      <c r="E48" s="28"/>
      <c r="F48" s="28"/>
    </row>
    <row r="49" spans="1:6">
      <c r="A49" s="23" t="s">
        <v>75</v>
      </c>
      <c r="B49" s="23">
        <v>1989</v>
      </c>
      <c r="C49" s="23" t="s">
        <v>29</v>
      </c>
      <c r="D49" s="24">
        <v>114.1</v>
      </c>
      <c r="E49" s="28"/>
      <c r="F49" s="28"/>
    </row>
    <row r="50" spans="1:6">
      <c r="A50" s="23" t="s">
        <v>75</v>
      </c>
      <c r="B50" s="23">
        <v>1990</v>
      </c>
      <c r="C50" s="23" t="s">
        <v>18</v>
      </c>
      <c r="D50" s="24">
        <v>114.2</v>
      </c>
      <c r="E50" s="28"/>
      <c r="F50" s="28"/>
    </row>
    <row r="51" spans="1:6">
      <c r="A51" s="23" t="s">
        <v>75</v>
      </c>
      <c r="B51" s="23">
        <v>1990</v>
      </c>
      <c r="C51" s="23" t="s">
        <v>19</v>
      </c>
      <c r="D51" s="24">
        <v>114.9</v>
      </c>
      <c r="E51" s="28"/>
      <c r="F51" s="28"/>
    </row>
    <row r="52" spans="1:6">
      <c r="A52" s="23" t="s">
        <v>75</v>
      </c>
      <c r="B52" s="23">
        <v>1990</v>
      </c>
      <c r="C52" s="23" t="s">
        <v>20</v>
      </c>
      <c r="D52" s="24">
        <v>115.3</v>
      </c>
      <c r="E52" s="28"/>
      <c r="F52" s="28"/>
    </row>
    <row r="53" spans="1:6">
      <c r="A53" s="23" t="s">
        <v>75</v>
      </c>
      <c r="B53" s="23">
        <v>1990</v>
      </c>
      <c r="C53" s="23" t="s">
        <v>21</v>
      </c>
      <c r="D53" s="24">
        <v>116.1</v>
      </c>
      <c r="E53" s="28"/>
      <c r="F53" s="28"/>
    </row>
    <row r="54" spans="1:6">
      <c r="A54" s="23" t="s">
        <v>75</v>
      </c>
      <c r="B54" s="23">
        <v>1990</v>
      </c>
      <c r="C54" s="23" t="s">
        <v>22</v>
      </c>
      <c r="D54" s="24">
        <v>116.5</v>
      </c>
      <c r="E54" s="28"/>
      <c r="F54" s="28"/>
    </row>
    <row r="55" spans="1:6">
      <c r="A55" s="23" t="s">
        <v>75</v>
      </c>
      <c r="B55" s="23">
        <v>1990</v>
      </c>
      <c r="C55" s="23" t="s">
        <v>23</v>
      </c>
      <c r="D55" s="24">
        <v>117.3</v>
      </c>
      <c r="E55" s="28"/>
      <c r="F55" s="28"/>
    </row>
    <row r="56" spans="1:6">
      <c r="A56" s="23" t="s">
        <v>75</v>
      </c>
      <c r="B56" s="23">
        <v>1990</v>
      </c>
      <c r="C56" s="23" t="s">
        <v>24</v>
      </c>
      <c r="D56" s="24">
        <v>117.6</v>
      </c>
      <c r="E56" s="28"/>
      <c r="F56" s="28"/>
    </row>
    <row r="57" spans="1:6">
      <c r="A57" s="23" t="s">
        <v>75</v>
      </c>
      <c r="B57" s="23">
        <v>1990</v>
      </c>
      <c r="C57" s="23" t="s">
        <v>25</v>
      </c>
      <c r="D57" s="24">
        <v>118.7</v>
      </c>
      <c r="E57" s="28"/>
      <c r="F57" s="28"/>
    </row>
    <row r="58" spans="1:6">
      <c r="A58" s="23" t="s">
        <v>75</v>
      </c>
      <c r="B58" s="23">
        <v>1990</v>
      </c>
      <c r="C58" s="23" t="s">
        <v>26</v>
      </c>
      <c r="D58" s="24">
        <v>119.3</v>
      </c>
      <c r="E58" s="28"/>
      <c r="F58" s="28"/>
    </row>
    <row r="59" spans="1:6">
      <c r="A59" s="23" t="s">
        <v>75</v>
      </c>
      <c r="B59" s="23">
        <v>1990</v>
      </c>
      <c r="C59" s="23" t="s">
        <v>27</v>
      </c>
      <c r="D59" s="24">
        <v>119.3</v>
      </c>
      <c r="E59" s="28"/>
      <c r="F59" s="28"/>
    </row>
    <row r="60" spans="1:6">
      <c r="A60" s="23" t="s">
        <v>75</v>
      </c>
      <c r="B60" s="23">
        <v>1990</v>
      </c>
      <c r="C60" s="23" t="s">
        <v>28</v>
      </c>
      <c r="D60" s="24">
        <v>119.4</v>
      </c>
      <c r="E60" s="28"/>
      <c r="F60" s="28"/>
    </row>
    <row r="61" spans="1:6">
      <c r="A61" s="23" t="s">
        <v>75</v>
      </c>
      <c r="B61" s="23">
        <v>1990</v>
      </c>
      <c r="C61" s="23" t="s">
        <v>29</v>
      </c>
      <c r="D61" s="24">
        <v>119.2</v>
      </c>
      <c r="E61" s="28"/>
      <c r="F61" s="28"/>
    </row>
    <row r="62" spans="1:6">
      <c r="A62" s="23" t="s">
        <v>75</v>
      </c>
      <c r="B62" s="23">
        <v>1991</v>
      </c>
      <c r="C62" s="23" t="s">
        <v>18</v>
      </c>
      <c r="D62" s="24">
        <v>119.6</v>
      </c>
      <c r="E62" s="28"/>
      <c r="F62" s="28"/>
    </row>
    <row r="63" spans="1:6">
      <c r="A63" s="23" t="s">
        <v>75</v>
      </c>
      <c r="B63" s="23">
        <v>1991</v>
      </c>
      <c r="C63" s="23" t="s">
        <v>19</v>
      </c>
      <c r="D63" s="24">
        <v>120.3</v>
      </c>
      <c r="E63" s="28"/>
      <c r="F63" s="28"/>
    </row>
    <row r="64" spans="1:6">
      <c r="A64" s="23" t="s">
        <v>75</v>
      </c>
      <c r="B64" s="23">
        <v>1991</v>
      </c>
      <c r="C64" s="23" t="s">
        <v>20</v>
      </c>
      <c r="D64" s="24">
        <v>120.5</v>
      </c>
      <c r="E64" s="28"/>
      <c r="F64" s="28"/>
    </row>
    <row r="65" spans="1:6">
      <c r="A65" s="23" t="s">
        <v>75</v>
      </c>
      <c r="B65" s="23">
        <v>1991</v>
      </c>
      <c r="C65" s="23" t="s">
        <v>21</v>
      </c>
      <c r="D65" s="24">
        <v>121.1</v>
      </c>
      <c r="E65" s="28"/>
      <c r="F65" s="28"/>
    </row>
    <row r="66" spans="1:6">
      <c r="A66" s="23" t="s">
        <v>75</v>
      </c>
      <c r="B66" s="23">
        <v>1991</v>
      </c>
      <c r="C66" s="23" t="s">
        <v>22</v>
      </c>
      <c r="D66" s="24">
        <v>121.6</v>
      </c>
      <c r="E66" s="28"/>
      <c r="F66" s="28"/>
    </row>
    <row r="67" spans="1:6">
      <c r="A67" s="23" t="s">
        <v>75</v>
      </c>
      <c r="B67" s="23">
        <v>1991</v>
      </c>
      <c r="C67" s="23" t="s">
        <v>23</v>
      </c>
      <c r="D67" s="24">
        <v>122.2</v>
      </c>
      <c r="E67" s="28"/>
      <c r="F67" s="28"/>
    </row>
    <row r="68" spans="1:6">
      <c r="A68" s="23" t="s">
        <v>75</v>
      </c>
      <c r="B68" s="23">
        <v>1991</v>
      </c>
      <c r="C68" s="23" t="s">
        <v>24</v>
      </c>
      <c r="D68" s="24">
        <v>122.5</v>
      </c>
      <c r="E68" s="28"/>
      <c r="F68" s="28"/>
    </row>
    <row r="69" spans="1:6">
      <c r="A69" s="23" t="s">
        <v>75</v>
      </c>
      <c r="B69" s="23">
        <v>1991</v>
      </c>
      <c r="C69" s="23" t="s">
        <v>25</v>
      </c>
      <c r="D69" s="24">
        <v>122.4</v>
      </c>
      <c r="E69" s="28"/>
      <c r="F69" s="28"/>
    </row>
    <row r="70" spans="1:6">
      <c r="A70" s="23" t="s">
        <v>75</v>
      </c>
      <c r="B70" s="23">
        <v>1991</v>
      </c>
      <c r="C70" s="23" t="s">
        <v>26</v>
      </c>
      <c r="D70" s="24">
        <v>122.7</v>
      </c>
      <c r="E70" s="28"/>
      <c r="F70" s="28"/>
    </row>
    <row r="71" spans="1:6">
      <c r="A71" s="23" t="s">
        <v>75</v>
      </c>
      <c r="B71" s="23">
        <v>1991</v>
      </c>
      <c r="C71" s="23" t="s">
        <v>27</v>
      </c>
      <c r="D71" s="24">
        <v>123.3</v>
      </c>
      <c r="E71" s="28"/>
      <c r="F71" s="28"/>
    </row>
    <row r="72" spans="1:6">
      <c r="A72" s="23" t="s">
        <v>75</v>
      </c>
      <c r="B72" s="23">
        <v>1991</v>
      </c>
      <c r="C72" s="23" t="s">
        <v>28</v>
      </c>
      <c r="D72" s="24">
        <v>123.1</v>
      </c>
      <c r="E72" s="28"/>
      <c r="F72" s="28"/>
    </row>
    <row r="73" spans="1:6">
      <c r="A73" s="23" t="s">
        <v>75</v>
      </c>
      <c r="B73" s="23">
        <v>1991</v>
      </c>
      <c r="C73" s="23" t="s">
        <v>29</v>
      </c>
      <c r="D73" s="24">
        <v>123.5</v>
      </c>
      <c r="E73" s="28"/>
      <c r="F73" s="28"/>
    </row>
    <row r="74" spans="1:6">
      <c r="A74" s="23" t="s">
        <v>75</v>
      </c>
      <c r="B74" s="23">
        <v>1992</v>
      </c>
      <c r="C74" s="23" t="s">
        <v>18</v>
      </c>
      <c r="D74" s="24">
        <v>125.5</v>
      </c>
      <c r="E74" s="28"/>
      <c r="F74" s="28"/>
    </row>
    <row r="75" spans="1:6">
      <c r="A75" s="23" t="s">
        <v>75</v>
      </c>
      <c r="B75" s="23">
        <v>1992</v>
      </c>
      <c r="C75" s="23" t="s">
        <v>19</v>
      </c>
      <c r="D75" s="24">
        <v>126.3</v>
      </c>
      <c r="E75" s="28"/>
      <c r="F75" s="28"/>
    </row>
    <row r="76" spans="1:6">
      <c r="A76" s="23" t="s">
        <v>75</v>
      </c>
      <c r="B76" s="23">
        <v>1992</v>
      </c>
      <c r="C76" s="23" t="s">
        <v>20</v>
      </c>
      <c r="D76" s="24">
        <v>126.5</v>
      </c>
      <c r="E76" s="28"/>
      <c r="F76" s="28"/>
    </row>
    <row r="77" spans="1:6">
      <c r="A77" s="23" t="s">
        <v>75</v>
      </c>
      <c r="B77" s="23">
        <v>1992</v>
      </c>
      <c r="C77" s="23" t="s">
        <v>21</v>
      </c>
      <c r="D77" s="24">
        <v>126.6</v>
      </c>
      <c r="E77" s="28"/>
      <c r="F77" s="28"/>
    </row>
    <row r="78" spans="1:6">
      <c r="A78" s="23" t="s">
        <v>75</v>
      </c>
      <c r="B78" s="23">
        <v>1992</v>
      </c>
      <c r="C78" s="23" t="s">
        <v>22</v>
      </c>
      <c r="D78" s="24">
        <v>126.5</v>
      </c>
      <c r="E78" s="28"/>
      <c r="F78" s="28"/>
    </row>
    <row r="79" spans="1:6">
      <c r="A79" s="23" t="s">
        <v>75</v>
      </c>
      <c r="B79" s="23">
        <v>1992</v>
      </c>
      <c r="C79" s="23" t="s">
        <v>23</v>
      </c>
      <c r="D79" s="24">
        <v>126.8</v>
      </c>
      <c r="E79" s="28"/>
      <c r="F79" s="28"/>
    </row>
    <row r="80" spans="1:6">
      <c r="A80" s="23" t="s">
        <v>75</v>
      </c>
      <c r="B80" s="23">
        <v>1992</v>
      </c>
      <c r="C80" s="23" t="s">
        <v>24</v>
      </c>
      <c r="D80" s="24">
        <v>127.1</v>
      </c>
      <c r="E80" s="28"/>
      <c r="F80" s="28"/>
    </row>
    <row r="81" spans="1:6">
      <c r="A81" s="23" t="s">
        <v>75</v>
      </c>
      <c r="B81" s="23">
        <v>1992</v>
      </c>
      <c r="C81" s="23" t="s">
        <v>25</v>
      </c>
      <c r="D81" s="24">
        <v>126.9</v>
      </c>
      <c r="E81" s="28"/>
      <c r="F81" s="28"/>
    </row>
    <row r="82" spans="1:6">
      <c r="A82" s="23" t="s">
        <v>75</v>
      </c>
      <c r="B82" s="23">
        <v>1992</v>
      </c>
      <c r="C82" s="23" t="s">
        <v>26</v>
      </c>
      <c r="D82" s="24">
        <v>127.6</v>
      </c>
      <c r="E82" s="28"/>
      <c r="F82" s="28"/>
    </row>
    <row r="83" spans="1:6">
      <c r="A83" s="23" t="s">
        <v>75</v>
      </c>
      <c r="B83" s="23">
        <v>1992</v>
      </c>
      <c r="C83" s="23" t="s">
        <v>27</v>
      </c>
      <c r="D83" s="24">
        <v>127.6</v>
      </c>
      <c r="E83" s="28"/>
      <c r="F83" s="28"/>
    </row>
    <row r="84" spans="1:6">
      <c r="A84" s="23" t="s">
        <v>75</v>
      </c>
      <c r="B84" s="23">
        <v>1992</v>
      </c>
      <c r="C84" s="23" t="s">
        <v>28</v>
      </c>
      <c r="D84" s="24">
        <v>128.19999999999999</v>
      </c>
      <c r="E84" s="28"/>
      <c r="F84" s="28"/>
    </row>
    <row r="85" spans="1:6">
      <c r="A85" s="23" t="s">
        <v>75</v>
      </c>
      <c r="B85" s="23">
        <v>1992</v>
      </c>
      <c r="C85" s="23" t="s">
        <v>29</v>
      </c>
      <c r="D85" s="24">
        <v>128.1</v>
      </c>
      <c r="E85" s="28"/>
      <c r="F85" s="28"/>
    </row>
    <row r="86" spans="1:6">
      <c r="A86" s="23" t="s">
        <v>75</v>
      </c>
      <c r="B86" s="23">
        <v>1993</v>
      </c>
      <c r="C86" s="23" t="s">
        <v>18</v>
      </c>
      <c r="D86" s="24">
        <v>130</v>
      </c>
      <c r="E86" s="28"/>
      <c r="F86" s="28"/>
    </row>
    <row r="87" spans="1:6">
      <c r="A87" s="23" t="s">
        <v>75</v>
      </c>
      <c r="B87" s="23">
        <v>1993</v>
      </c>
      <c r="C87" s="23" t="s">
        <v>19</v>
      </c>
      <c r="D87" s="24">
        <v>129.80000000000001</v>
      </c>
      <c r="E87" s="28"/>
      <c r="F87" s="28"/>
    </row>
    <row r="88" spans="1:6">
      <c r="A88" s="23" t="s">
        <v>75</v>
      </c>
      <c r="B88" s="23">
        <v>1993</v>
      </c>
      <c r="C88" s="23" t="s">
        <v>20</v>
      </c>
      <c r="D88" s="24">
        <v>129.5</v>
      </c>
      <c r="E88" s="28"/>
      <c r="F88" s="28"/>
    </row>
    <row r="89" spans="1:6">
      <c r="A89" s="23" t="s">
        <v>75</v>
      </c>
      <c r="B89" s="23">
        <v>1993</v>
      </c>
      <c r="C89" s="23" t="s">
        <v>21</v>
      </c>
      <c r="D89" s="24">
        <v>130</v>
      </c>
      <c r="E89" s="28"/>
      <c r="F89" s="28"/>
    </row>
    <row r="90" spans="1:6">
      <c r="A90" s="23" t="s">
        <v>75</v>
      </c>
      <c r="B90" s="23">
        <v>1993</v>
      </c>
      <c r="C90" s="23" t="s">
        <v>22</v>
      </c>
      <c r="D90" s="24">
        <v>130.1</v>
      </c>
      <c r="E90" s="28"/>
      <c r="F90" s="28"/>
    </row>
    <row r="91" spans="1:6">
      <c r="A91" s="23" t="s">
        <v>75</v>
      </c>
      <c r="B91" s="23">
        <v>1993</v>
      </c>
      <c r="C91" s="23" t="s">
        <v>23</v>
      </c>
      <c r="D91" s="24">
        <v>129.9</v>
      </c>
      <c r="E91" s="28"/>
      <c r="F91" s="28"/>
    </row>
    <row r="92" spans="1:6">
      <c r="A92" s="23" t="s">
        <v>75</v>
      </c>
      <c r="B92" s="23">
        <v>1993</v>
      </c>
      <c r="C92" s="23" t="s">
        <v>24</v>
      </c>
      <c r="D92" s="24">
        <v>130.69999999999999</v>
      </c>
      <c r="E92" s="28"/>
      <c r="F92" s="28"/>
    </row>
    <row r="93" spans="1:6">
      <c r="A93" s="23" t="s">
        <v>75</v>
      </c>
      <c r="B93" s="23">
        <v>1993</v>
      </c>
      <c r="C93" s="23" t="s">
        <v>25</v>
      </c>
      <c r="D93" s="24">
        <v>130.6</v>
      </c>
      <c r="E93" s="28"/>
      <c r="F93" s="28"/>
    </row>
    <row r="94" spans="1:6">
      <c r="A94" s="23" t="s">
        <v>75</v>
      </c>
      <c r="B94" s="23">
        <v>1993</v>
      </c>
      <c r="C94" s="23" t="s">
        <v>26</v>
      </c>
      <c r="D94" s="24">
        <v>131.1</v>
      </c>
      <c r="E94" s="28"/>
      <c r="F94" s="28"/>
    </row>
    <row r="95" spans="1:6">
      <c r="A95" s="23" t="s">
        <v>75</v>
      </c>
      <c r="B95" s="23">
        <v>1993</v>
      </c>
      <c r="C95" s="23" t="s">
        <v>27</v>
      </c>
      <c r="D95" s="24">
        <v>131</v>
      </c>
      <c r="E95" s="28"/>
      <c r="F95" s="28"/>
    </row>
    <row r="96" spans="1:6">
      <c r="A96" s="23" t="s">
        <v>75</v>
      </c>
      <c r="B96" s="23">
        <v>1993</v>
      </c>
      <c r="C96" s="23" t="s">
        <v>28</v>
      </c>
      <c r="D96" s="24">
        <v>130.9</v>
      </c>
      <c r="E96" s="28"/>
      <c r="F96" s="28"/>
    </row>
    <row r="97" spans="1:6">
      <c r="A97" s="23" t="s">
        <v>75</v>
      </c>
      <c r="B97" s="23">
        <v>1993</v>
      </c>
      <c r="C97" s="23" t="s">
        <v>29</v>
      </c>
      <c r="D97" s="24">
        <v>130.69999999999999</v>
      </c>
      <c r="E97" s="28"/>
      <c r="F97" s="28"/>
    </row>
    <row r="98" spans="1:6">
      <c r="A98" s="23" t="s">
        <v>75</v>
      </c>
      <c r="B98" s="23">
        <v>1994</v>
      </c>
      <c r="C98" s="23" t="s">
        <v>18</v>
      </c>
      <c r="D98" s="24">
        <v>131.30000000000001</v>
      </c>
      <c r="E98" s="28"/>
      <c r="F98" s="28"/>
    </row>
    <row r="99" spans="1:6">
      <c r="A99" s="23" t="s">
        <v>75</v>
      </c>
      <c r="B99" s="23">
        <v>1994</v>
      </c>
      <c r="C99" s="23" t="s">
        <v>19</v>
      </c>
      <c r="D99" s="24">
        <v>131.80000000000001</v>
      </c>
      <c r="E99" s="28"/>
      <c r="F99" s="28"/>
    </row>
    <row r="100" spans="1:6">
      <c r="A100" s="23" t="s">
        <v>75</v>
      </c>
      <c r="B100" s="23">
        <v>1994</v>
      </c>
      <c r="C100" s="23" t="s">
        <v>20</v>
      </c>
      <c r="D100" s="24">
        <v>131.80000000000001</v>
      </c>
      <c r="E100" s="28"/>
      <c r="F100" s="28"/>
    </row>
    <row r="101" spans="1:6">
      <c r="A101" s="23" t="s">
        <v>75</v>
      </c>
      <c r="B101" s="23">
        <v>1994</v>
      </c>
      <c r="C101" s="23" t="s">
        <v>21</v>
      </c>
      <c r="D101" s="24">
        <v>132.30000000000001</v>
      </c>
      <c r="E101" s="28"/>
      <c r="F101" s="28"/>
    </row>
    <row r="102" spans="1:6">
      <c r="A102" s="23" t="s">
        <v>75</v>
      </c>
      <c r="B102" s="23">
        <v>1994</v>
      </c>
      <c r="C102" s="23" t="s">
        <v>22</v>
      </c>
      <c r="D102" s="24">
        <v>131.9</v>
      </c>
      <c r="E102" s="28"/>
      <c r="F102" s="28"/>
    </row>
    <row r="103" spans="1:6">
      <c r="A103" s="23" t="s">
        <v>75</v>
      </c>
      <c r="B103" s="23">
        <v>1994</v>
      </c>
      <c r="C103" s="23" t="s">
        <v>23</v>
      </c>
      <c r="D103" s="24">
        <v>131.80000000000001</v>
      </c>
      <c r="E103" s="28"/>
      <c r="F103" s="28"/>
    </row>
    <row r="104" spans="1:6">
      <c r="A104" s="23" t="s">
        <v>75</v>
      </c>
      <c r="B104" s="23">
        <v>1994</v>
      </c>
      <c r="C104" s="23" t="s">
        <v>24</v>
      </c>
      <c r="D104" s="24">
        <v>132.5</v>
      </c>
      <c r="E104" s="28"/>
      <c r="F104" s="28"/>
    </row>
    <row r="105" spans="1:6">
      <c r="A105" s="23" t="s">
        <v>75</v>
      </c>
      <c r="B105" s="23">
        <v>1994</v>
      </c>
      <c r="C105" s="23" t="s">
        <v>25</v>
      </c>
      <c r="D105" s="24">
        <v>133.69999999999999</v>
      </c>
      <c r="E105" s="28"/>
      <c r="F105" s="28"/>
    </row>
    <row r="106" spans="1:6">
      <c r="A106" s="23" t="s">
        <v>75</v>
      </c>
      <c r="B106" s="23">
        <v>1994</v>
      </c>
      <c r="C106" s="23" t="s">
        <v>26</v>
      </c>
      <c r="D106" s="24">
        <v>134</v>
      </c>
      <c r="E106" s="28"/>
      <c r="F106" s="28"/>
    </row>
    <row r="107" spans="1:6">
      <c r="A107" s="23" t="s">
        <v>75</v>
      </c>
      <c r="B107" s="23">
        <v>1994</v>
      </c>
      <c r="C107" s="23" t="s">
        <v>27</v>
      </c>
      <c r="D107" s="24">
        <v>134.80000000000001</v>
      </c>
      <c r="E107" s="28"/>
      <c r="F107" s="28"/>
    </row>
    <row r="108" spans="1:6">
      <c r="A108" s="23" t="s">
        <v>75</v>
      </c>
      <c r="B108" s="23">
        <v>1994</v>
      </c>
      <c r="C108" s="23" t="s">
        <v>28</v>
      </c>
      <c r="D108" s="24">
        <v>135.19999999999999</v>
      </c>
      <c r="E108" s="28"/>
      <c r="F108" s="28"/>
    </row>
    <row r="109" spans="1:6">
      <c r="A109" s="23" t="s">
        <v>75</v>
      </c>
      <c r="B109" s="23">
        <v>1994</v>
      </c>
      <c r="C109" s="23" t="s">
        <v>29</v>
      </c>
      <c r="D109" s="24">
        <v>135</v>
      </c>
      <c r="E109" s="28"/>
      <c r="F109" s="28"/>
    </row>
    <row r="110" spans="1:6">
      <c r="A110" s="23" t="s">
        <v>75</v>
      </c>
      <c r="B110" s="23">
        <v>1995</v>
      </c>
      <c r="C110" s="23" t="s">
        <v>18</v>
      </c>
      <c r="D110" s="24">
        <v>135.5</v>
      </c>
      <c r="E110" s="28"/>
      <c r="F110" s="28"/>
    </row>
    <row r="111" spans="1:6">
      <c r="A111" s="23" t="s">
        <v>75</v>
      </c>
      <c r="B111" s="23">
        <v>1995</v>
      </c>
      <c r="C111" s="23" t="s">
        <v>19</v>
      </c>
      <c r="D111" s="24">
        <v>135.9</v>
      </c>
      <c r="E111" s="28"/>
      <c r="F111" s="28"/>
    </row>
    <row r="112" spans="1:6">
      <c r="A112" s="23" t="s">
        <v>75</v>
      </c>
      <c r="B112" s="23">
        <v>1995</v>
      </c>
      <c r="C112" s="23" t="s">
        <v>20</v>
      </c>
      <c r="D112" s="24">
        <v>136.19999999999999</v>
      </c>
      <c r="E112" s="28"/>
      <c r="F112" s="28"/>
    </row>
    <row r="113" spans="1:6">
      <c r="A113" s="23" t="s">
        <v>75</v>
      </c>
      <c r="B113" s="23">
        <v>1995</v>
      </c>
      <c r="C113" s="23" t="s">
        <v>21</v>
      </c>
      <c r="D113" s="24">
        <v>135.69999999999999</v>
      </c>
      <c r="E113" s="28"/>
      <c r="F113" s="28"/>
    </row>
    <row r="114" spans="1:6">
      <c r="A114" s="23" t="s">
        <v>75</v>
      </c>
      <c r="B114" s="23">
        <v>1995</v>
      </c>
      <c r="C114" s="23" t="s">
        <v>22</v>
      </c>
      <c r="D114" s="24">
        <v>135.6</v>
      </c>
      <c r="E114" s="28"/>
      <c r="F114" s="28"/>
    </row>
    <row r="115" spans="1:6">
      <c r="A115" s="23" t="s">
        <v>75</v>
      </c>
      <c r="B115" s="23">
        <v>1995</v>
      </c>
      <c r="C115" s="23" t="s">
        <v>23</v>
      </c>
      <c r="D115" s="24">
        <v>136.5</v>
      </c>
      <c r="E115" s="28"/>
      <c r="F115" s="28"/>
    </row>
    <row r="116" spans="1:6">
      <c r="A116" s="23" t="s">
        <v>75</v>
      </c>
      <c r="B116" s="23">
        <v>1995</v>
      </c>
      <c r="C116" s="23" t="s">
        <v>24</v>
      </c>
      <c r="D116" s="24">
        <v>137.80000000000001</v>
      </c>
      <c r="E116" s="28"/>
      <c r="F116" s="28"/>
    </row>
    <row r="117" spans="1:6">
      <c r="A117" s="23" t="s">
        <v>75</v>
      </c>
      <c r="B117" s="23">
        <v>1995</v>
      </c>
      <c r="C117" s="23" t="s">
        <v>25</v>
      </c>
      <c r="D117" s="24">
        <v>138</v>
      </c>
      <c r="E117" s="28"/>
      <c r="F117" s="28"/>
    </row>
    <row r="118" spans="1:6">
      <c r="A118" s="23" t="s">
        <v>75</v>
      </c>
      <c r="B118" s="23">
        <v>1995</v>
      </c>
      <c r="C118" s="23" t="s">
        <v>26</v>
      </c>
      <c r="D118" s="24">
        <v>138.19999999999999</v>
      </c>
      <c r="E118" s="28"/>
      <c r="F118" s="28"/>
    </row>
    <row r="119" spans="1:6">
      <c r="A119" s="23" t="s">
        <v>75</v>
      </c>
      <c r="B119" s="23">
        <v>1995</v>
      </c>
      <c r="C119" s="23" t="s">
        <v>27</v>
      </c>
      <c r="D119" s="24">
        <v>138.4</v>
      </c>
      <c r="E119" s="28"/>
      <c r="F119" s="28"/>
    </row>
    <row r="120" spans="1:6">
      <c r="A120" s="23" t="s">
        <v>75</v>
      </c>
      <c r="B120" s="23">
        <v>1995</v>
      </c>
      <c r="C120" s="23" t="s">
        <v>28</v>
      </c>
      <c r="D120" s="24">
        <v>138.4</v>
      </c>
      <c r="E120" s="28"/>
      <c r="F120" s="28"/>
    </row>
    <row r="121" spans="1:6">
      <c r="A121" s="23" t="s">
        <v>75</v>
      </c>
      <c r="B121" s="23">
        <v>1995</v>
      </c>
      <c r="C121" s="23" t="s">
        <v>29</v>
      </c>
      <c r="D121" s="24">
        <v>138.30000000000001</v>
      </c>
      <c r="E121" s="28"/>
      <c r="F121" s="28"/>
    </row>
    <row r="122" spans="1:6">
      <c r="A122" s="23" t="s">
        <v>75</v>
      </c>
      <c r="B122" s="23">
        <v>1996</v>
      </c>
      <c r="C122" s="23" t="s">
        <v>18</v>
      </c>
      <c r="D122" s="24">
        <v>138.69999999999999</v>
      </c>
      <c r="E122" s="28"/>
      <c r="F122" s="28"/>
    </row>
    <row r="123" spans="1:6">
      <c r="A123" s="23" t="s">
        <v>75</v>
      </c>
      <c r="B123" s="23">
        <v>1996</v>
      </c>
      <c r="C123" s="23" t="s">
        <v>19</v>
      </c>
      <c r="D123" s="24">
        <v>139.1</v>
      </c>
      <c r="E123" s="28"/>
      <c r="F123" s="28"/>
    </row>
    <row r="124" spans="1:6">
      <c r="A124" s="23" t="s">
        <v>75</v>
      </c>
      <c r="B124" s="23">
        <v>1996</v>
      </c>
      <c r="C124" s="23" t="s">
        <v>20</v>
      </c>
      <c r="D124" s="24">
        <v>139.19999999999999</v>
      </c>
      <c r="E124" s="28"/>
      <c r="F124" s="28"/>
    </row>
    <row r="125" spans="1:6">
      <c r="A125" s="23" t="s">
        <v>75</v>
      </c>
      <c r="B125" s="23">
        <v>1996</v>
      </c>
      <c r="C125" s="23" t="s">
        <v>21</v>
      </c>
      <c r="D125" s="24">
        <v>139.1</v>
      </c>
      <c r="E125" s="28"/>
      <c r="F125" s="28"/>
    </row>
    <row r="126" spans="1:6">
      <c r="A126" s="23" t="s">
        <v>75</v>
      </c>
      <c r="B126" s="23">
        <v>1996</v>
      </c>
      <c r="C126" s="23" t="s">
        <v>22</v>
      </c>
      <c r="D126" s="24">
        <v>138.9</v>
      </c>
      <c r="E126" s="28"/>
      <c r="F126" s="28"/>
    </row>
    <row r="127" spans="1:6">
      <c r="A127" s="23" t="s">
        <v>75</v>
      </c>
      <c r="B127" s="23">
        <v>1996</v>
      </c>
      <c r="C127" s="23" t="s">
        <v>23</v>
      </c>
      <c r="D127" s="24">
        <v>139.1</v>
      </c>
      <c r="E127" s="28"/>
      <c r="F127" s="28"/>
    </row>
    <row r="128" spans="1:6">
      <c r="A128" s="23" t="s">
        <v>75</v>
      </c>
      <c r="B128" s="23">
        <v>1996</v>
      </c>
      <c r="C128" s="23" t="s">
        <v>24</v>
      </c>
      <c r="D128" s="24">
        <v>139.5</v>
      </c>
      <c r="E128" s="28"/>
      <c r="F128" s="28"/>
    </row>
    <row r="129" spans="1:6">
      <c r="A129" s="23" t="s">
        <v>75</v>
      </c>
      <c r="B129" s="23">
        <v>1996</v>
      </c>
      <c r="C129" s="23" t="s">
        <v>25</v>
      </c>
      <c r="D129" s="24">
        <v>139.30000000000001</v>
      </c>
      <c r="E129" s="28"/>
      <c r="F129" s="28"/>
    </row>
    <row r="130" spans="1:6">
      <c r="A130" s="23" t="s">
        <v>75</v>
      </c>
      <c r="B130" s="23">
        <v>1996</v>
      </c>
      <c r="C130" s="23" t="s">
        <v>26</v>
      </c>
      <c r="D130" s="24">
        <v>139.19999999999999</v>
      </c>
      <c r="E130" s="28"/>
      <c r="F130" s="28"/>
    </row>
    <row r="131" spans="1:6">
      <c r="A131" s="23" t="s">
        <v>75</v>
      </c>
      <c r="B131" s="23">
        <v>1996</v>
      </c>
      <c r="C131" s="23" t="s">
        <v>27</v>
      </c>
      <c r="D131" s="24">
        <v>139.69999999999999</v>
      </c>
      <c r="E131" s="28"/>
      <c r="F131" s="28"/>
    </row>
    <row r="132" spans="1:6">
      <c r="A132" s="23" t="s">
        <v>75</v>
      </c>
      <c r="B132" s="23">
        <v>1996</v>
      </c>
      <c r="C132" s="23" t="s">
        <v>28</v>
      </c>
      <c r="D132" s="24">
        <v>139.9</v>
      </c>
      <c r="E132" s="28"/>
      <c r="F132" s="28"/>
    </row>
    <row r="133" spans="1:6">
      <c r="A133" s="23" t="s">
        <v>75</v>
      </c>
      <c r="B133" s="23">
        <v>1996</v>
      </c>
      <c r="C133" s="23" t="s">
        <v>29</v>
      </c>
      <c r="D133" s="24">
        <v>139.9</v>
      </c>
      <c r="E133" s="28"/>
      <c r="F133" s="28"/>
    </row>
    <row r="134" spans="1:6">
      <c r="A134" s="23" t="s">
        <v>75</v>
      </c>
      <c r="B134" s="23">
        <v>1997</v>
      </c>
      <c r="C134" s="23" t="s">
        <v>18</v>
      </c>
      <c r="D134" s="24">
        <v>140.19999999999999</v>
      </c>
      <c r="E134" s="28"/>
      <c r="F134" s="28"/>
    </row>
    <row r="135" spans="1:6">
      <c r="A135" s="23" t="s">
        <v>75</v>
      </c>
      <c r="B135" s="23">
        <v>1997</v>
      </c>
      <c r="C135" s="23" t="s">
        <v>19</v>
      </c>
      <c r="D135" s="24">
        <v>140.80000000000001</v>
      </c>
      <c r="E135" s="28"/>
      <c r="F135" s="28"/>
    </row>
    <row r="136" spans="1:6">
      <c r="A136" s="23" t="s">
        <v>75</v>
      </c>
      <c r="B136" s="23">
        <v>1997</v>
      </c>
      <c r="C136" s="23" t="s">
        <v>20</v>
      </c>
      <c r="D136" s="24">
        <v>141</v>
      </c>
      <c r="E136" s="28"/>
      <c r="F136" s="28"/>
    </row>
    <row r="137" spans="1:6">
      <c r="A137" s="23" t="s">
        <v>75</v>
      </c>
      <c r="B137" s="23">
        <v>1997</v>
      </c>
      <c r="C137" s="23" t="s">
        <v>21</v>
      </c>
      <c r="D137" s="24">
        <v>140.9</v>
      </c>
      <c r="E137" s="28"/>
      <c r="F137" s="28"/>
    </row>
    <row r="138" spans="1:6">
      <c r="A138" s="23" t="s">
        <v>75</v>
      </c>
      <c r="B138" s="23">
        <v>1997</v>
      </c>
      <c r="C138" s="23" t="s">
        <v>22</v>
      </c>
      <c r="D138" s="24">
        <v>141.30000000000001</v>
      </c>
      <c r="E138" s="28"/>
      <c r="F138" s="28"/>
    </row>
    <row r="139" spans="1:6">
      <c r="A139" s="23" t="s">
        <v>75</v>
      </c>
      <c r="B139" s="23">
        <v>1997</v>
      </c>
      <c r="C139" s="23" t="s">
        <v>23</v>
      </c>
      <c r="D139" s="24">
        <v>141.5</v>
      </c>
      <c r="E139" s="28"/>
      <c r="F139" s="28"/>
    </row>
    <row r="140" spans="1:6">
      <c r="A140" s="23" t="s">
        <v>75</v>
      </c>
      <c r="B140" s="23">
        <v>1997</v>
      </c>
      <c r="C140" s="23" t="s">
        <v>24</v>
      </c>
      <c r="D140" s="24">
        <v>142.1</v>
      </c>
      <c r="E140" s="28"/>
      <c r="F140" s="28"/>
    </row>
    <row r="141" spans="1:6">
      <c r="A141" s="23" t="s">
        <v>75</v>
      </c>
      <c r="B141" s="23">
        <v>1997</v>
      </c>
      <c r="C141" s="23" t="s">
        <v>25</v>
      </c>
      <c r="D141" s="24">
        <v>141.69999999999999</v>
      </c>
      <c r="E141" s="28"/>
      <c r="F141" s="28"/>
    </row>
    <row r="142" spans="1:6">
      <c r="A142" s="23" t="s">
        <v>75</v>
      </c>
      <c r="B142" s="23">
        <v>1997</v>
      </c>
      <c r="C142" s="23" t="s">
        <v>26</v>
      </c>
      <c r="D142" s="24">
        <v>141.80000000000001</v>
      </c>
      <c r="E142" s="28"/>
      <c r="F142" s="28"/>
    </row>
    <row r="143" spans="1:6">
      <c r="A143" s="23" t="s">
        <v>75</v>
      </c>
      <c r="B143" s="23">
        <v>1997</v>
      </c>
      <c r="C143" s="23" t="s">
        <v>27</v>
      </c>
      <c r="D143" s="24">
        <v>141.9</v>
      </c>
      <c r="E143" s="28"/>
      <c r="F143" s="28"/>
    </row>
    <row r="144" spans="1:6">
      <c r="A144" s="23" t="s">
        <v>75</v>
      </c>
      <c r="B144" s="23">
        <v>1997</v>
      </c>
      <c r="C144" s="23" t="s">
        <v>28</v>
      </c>
      <c r="D144" s="24">
        <v>141.69999999999999</v>
      </c>
      <c r="E144" s="28"/>
      <c r="F144" s="28"/>
    </row>
    <row r="145" spans="1:6">
      <c r="A145" s="23" t="s">
        <v>75</v>
      </c>
      <c r="B145" s="23">
        <v>1997</v>
      </c>
      <c r="C145" s="23" t="s">
        <v>29</v>
      </c>
      <c r="D145" s="24">
        <v>142.5</v>
      </c>
      <c r="E145" s="28"/>
      <c r="F145" s="28"/>
    </row>
    <row r="146" spans="1:6">
      <c r="A146" s="23" t="s">
        <v>75</v>
      </c>
      <c r="B146" s="23">
        <v>1998</v>
      </c>
      <c r="C146" s="23" t="s">
        <v>18</v>
      </c>
      <c r="D146" s="24">
        <v>142.69999999999999</v>
      </c>
      <c r="E146" s="28"/>
      <c r="F146" s="28"/>
    </row>
    <row r="147" spans="1:6">
      <c r="A147" s="23" t="s">
        <v>75</v>
      </c>
      <c r="B147" s="23">
        <v>1998</v>
      </c>
      <c r="C147" s="23" t="s">
        <v>19</v>
      </c>
      <c r="D147" s="24">
        <v>142.9</v>
      </c>
      <c r="E147" s="28"/>
      <c r="F147" s="28"/>
    </row>
    <row r="148" spans="1:6">
      <c r="A148" s="23" t="s">
        <v>75</v>
      </c>
      <c r="B148" s="23">
        <v>1998</v>
      </c>
      <c r="C148" s="23" t="s">
        <v>20</v>
      </c>
      <c r="D148" s="24">
        <v>143.1</v>
      </c>
      <c r="E148" s="28"/>
      <c r="F148" s="28"/>
    </row>
    <row r="149" spans="1:6">
      <c r="A149" s="23" t="s">
        <v>75</v>
      </c>
      <c r="B149" s="23">
        <v>1998</v>
      </c>
      <c r="C149" s="23" t="s">
        <v>21</v>
      </c>
      <c r="D149" s="24">
        <v>143.69999999999999</v>
      </c>
      <c r="E149" s="28"/>
      <c r="F149" s="28"/>
    </row>
    <row r="150" spans="1:6">
      <c r="A150" s="23" t="s">
        <v>75</v>
      </c>
      <c r="B150" s="23">
        <v>1998</v>
      </c>
      <c r="C150" s="23" t="s">
        <v>22</v>
      </c>
      <c r="D150" s="24">
        <v>145.30000000000001</v>
      </c>
      <c r="E150" s="28"/>
      <c r="F150" s="28"/>
    </row>
    <row r="151" spans="1:6">
      <c r="A151" s="23" t="s">
        <v>75</v>
      </c>
      <c r="B151" s="23">
        <v>1998</v>
      </c>
      <c r="C151" s="23" t="s">
        <v>23</v>
      </c>
      <c r="D151" s="24">
        <v>145.4</v>
      </c>
      <c r="E151" s="28"/>
      <c r="F151" s="28"/>
    </row>
    <row r="152" spans="1:6">
      <c r="A152" s="23" t="s">
        <v>75</v>
      </c>
      <c r="B152" s="23">
        <v>1998</v>
      </c>
      <c r="C152" s="23" t="s">
        <v>24</v>
      </c>
      <c r="D152" s="24">
        <v>145.1</v>
      </c>
      <c r="E152" s="28"/>
      <c r="F152" s="28"/>
    </row>
    <row r="153" spans="1:6">
      <c r="A153" s="23" t="s">
        <v>75</v>
      </c>
      <c r="B153" s="23">
        <v>1998</v>
      </c>
      <c r="C153" s="23" t="s">
        <v>25</v>
      </c>
      <c r="D153" s="24">
        <v>144.4</v>
      </c>
      <c r="E153" s="28"/>
      <c r="F153" s="28"/>
    </row>
    <row r="154" spans="1:6">
      <c r="A154" s="23" t="s">
        <v>75</v>
      </c>
      <c r="B154" s="23">
        <v>1998</v>
      </c>
      <c r="C154" s="23" t="s">
        <v>26</v>
      </c>
      <c r="D154" s="24">
        <v>144.4</v>
      </c>
      <c r="E154" s="28"/>
      <c r="F154" s="28"/>
    </row>
    <row r="155" spans="1:6">
      <c r="A155" s="23" t="s">
        <v>75</v>
      </c>
      <c r="B155" s="23">
        <v>1998</v>
      </c>
      <c r="C155" s="23" t="s">
        <v>27</v>
      </c>
      <c r="D155" s="24">
        <v>144.80000000000001</v>
      </c>
      <c r="E155" s="28"/>
      <c r="F155" s="28"/>
    </row>
    <row r="156" spans="1:6">
      <c r="A156" s="23" t="s">
        <v>75</v>
      </c>
      <c r="B156" s="23">
        <v>1998</v>
      </c>
      <c r="C156" s="23" t="s">
        <v>28</v>
      </c>
      <c r="D156" s="24">
        <v>143.69999999999999</v>
      </c>
      <c r="E156" s="28"/>
      <c r="F156" s="28"/>
    </row>
    <row r="157" spans="1:6">
      <c r="A157" s="23" t="s">
        <v>75</v>
      </c>
      <c r="B157" s="23">
        <v>1998</v>
      </c>
      <c r="C157" s="23" t="s">
        <v>29</v>
      </c>
      <c r="D157" s="24">
        <v>143.4</v>
      </c>
      <c r="E157" s="28"/>
      <c r="F157" s="28"/>
    </row>
    <row r="158" spans="1:6">
      <c r="A158" s="23" t="s">
        <v>75</v>
      </c>
      <c r="B158" s="23">
        <v>1999</v>
      </c>
      <c r="C158" s="23" t="s">
        <v>18</v>
      </c>
      <c r="D158" s="24">
        <v>142.6</v>
      </c>
      <c r="E158" s="28"/>
      <c r="F158" s="28"/>
    </row>
    <row r="159" spans="1:6">
      <c r="A159" s="23" t="s">
        <v>75</v>
      </c>
      <c r="B159" s="23">
        <v>1999</v>
      </c>
      <c r="C159" s="23" t="s">
        <v>19</v>
      </c>
      <c r="D159" s="24">
        <v>143.4</v>
      </c>
      <c r="E159" s="28"/>
      <c r="F159" s="28"/>
    </row>
    <row r="160" spans="1:6">
      <c r="A160" s="23" t="s">
        <v>75</v>
      </c>
      <c r="B160" s="23">
        <v>1999</v>
      </c>
      <c r="C160" s="23" t="s">
        <v>20</v>
      </c>
      <c r="D160" s="24">
        <v>144</v>
      </c>
      <c r="E160" s="28"/>
      <c r="F160" s="28"/>
    </row>
    <row r="161" spans="1:6">
      <c r="A161" s="23" t="s">
        <v>75</v>
      </c>
      <c r="B161" s="23">
        <v>1999</v>
      </c>
      <c r="C161" s="23" t="s">
        <v>21</v>
      </c>
      <c r="D161" s="24">
        <v>144.30000000000001</v>
      </c>
      <c r="E161" s="28"/>
      <c r="F161" s="28"/>
    </row>
    <row r="162" spans="1:6">
      <c r="A162" s="23" t="s">
        <v>75</v>
      </c>
      <c r="B162" s="23">
        <v>1999</v>
      </c>
      <c r="C162" s="23" t="s">
        <v>22</v>
      </c>
      <c r="D162" s="24">
        <v>146.30000000000001</v>
      </c>
      <c r="E162" s="28"/>
      <c r="F162" s="28"/>
    </row>
    <row r="163" spans="1:6">
      <c r="A163" s="23" t="s">
        <v>75</v>
      </c>
      <c r="B163" s="23">
        <v>1999</v>
      </c>
      <c r="C163" s="23" t="s">
        <v>23</v>
      </c>
      <c r="D163" s="24">
        <v>146.4</v>
      </c>
      <c r="E163" s="28"/>
      <c r="F163" s="28"/>
    </row>
    <row r="164" spans="1:6">
      <c r="A164" s="23" t="s">
        <v>75</v>
      </c>
      <c r="B164" s="23">
        <v>1999</v>
      </c>
      <c r="C164" s="23" t="s">
        <v>24</v>
      </c>
      <c r="D164" s="24">
        <v>145.69999999999999</v>
      </c>
      <c r="E164" s="28"/>
      <c r="F164" s="28"/>
    </row>
    <row r="165" spans="1:6">
      <c r="A165" s="23" t="s">
        <v>75</v>
      </c>
      <c r="B165" s="23">
        <v>1999</v>
      </c>
      <c r="C165" s="23" t="s">
        <v>25</v>
      </c>
      <c r="D165" s="24">
        <v>146</v>
      </c>
      <c r="E165" s="28"/>
      <c r="F165" s="28"/>
    </row>
    <row r="166" spans="1:6">
      <c r="A166" s="23" t="s">
        <v>75</v>
      </c>
      <c r="B166" s="23">
        <v>1999</v>
      </c>
      <c r="C166" s="23" t="s">
        <v>26</v>
      </c>
      <c r="D166" s="24">
        <v>146.30000000000001</v>
      </c>
      <c r="E166" s="28"/>
      <c r="F166" s="28"/>
    </row>
    <row r="167" spans="1:6">
      <c r="A167" s="23" t="s">
        <v>75</v>
      </c>
      <c r="B167" s="23">
        <v>1999</v>
      </c>
      <c r="C167" s="23" t="s">
        <v>27</v>
      </c>
      <c r="D167" s="24">
        <v>146.19999999999999</v>
      </c>
      <c r="E167" s="28"/>
      <c r="F167" s="28"/>
    </row>
    <row r="168" spans="1:6">
      <c r="A168" s="23" t="s">
        <v>75</v>
      </c>
      <c r="B168" s="23">
        <v>1999</v>
      </c>
      <c r="C168" s="23" t="s">
        <v>28</v>
      </c>
      <c r="D168" s="24">
        <v>146.6</v>
      </c>
      <c r="E168" s="28"/>
      <c r="F168" s="28"/>
    </row>
    <row r="169" spans="1:6">
      <c r="A169" s="23" t="s">
        <v>75</v>
      </c>
      <c r="B169" s="23">
        <v>1999</v>
      </c>
      <c r="C169" s="23" t="s">
        <v>29</v>
      </c>
      <c r="D169" s="24">
        <v>147.80000000000001</v>
      </c>
      <c r="E169" s="28"/>
      <c r="F169" s="28"/>
    </row>
    <row r="170" spans="1:6">
      <c r="A170" s="23" t="s">
        <v>75</v>
      </c>
      <c r="B170" s="23">
        <v>2000</v>
      </c>
      <c r="C170" s="23" t="s">
        <v>18</v>
      </c>
      <c r="D170" s="24">
        <v>147.80000000000001</v>
      </c>
      <c r="E170" s="28"/>
      <c r="F170" s="28"/>
    </row>
    <row r="171" spans="1:6">
      <c r="A171" s="23" t="s">
        <v>75</v>
      </c>
      <c r="B171" s="23">
        <v>2000</v>
      </c>
      <c r="C171" s="23" t="s">
        <v>19</v>
      </c>
      <c r="D171" s="24">
        <v>148.30000000000001</v>
      </c>
      <c r="E171" s="28"/>
      <c r="F171" s="28"/>
    </row>
    <row r="172" spans="1:6">
      <c r="A172" s="23" t="s">
        <v>75</v>
      </c>
      <c r="B172" s="23">
        <v>2000</v>
      </c>
      <c r="C172" s="23" t="s">
        <v>20</v>
      </c>
      <c r="D172" s="24">
        <v>148.69999999999999</v>
      </c>
      <c r="E172" s="28"/>
      <c r="F172" s="28"/>
    </row>
    <row r="173" spans="1:6">
      <c r="A173" s="23" t="s">
        <v>75</v>
      </c>
      <c r="B173" s="23">
        <v>2000</v>
      </c>
      <c r="C173" s="23" t="s">
        <v>21</v>
      </c>
      <c r="D173" s="24">
        <v>148.9</v>
      </c>
      <c r="E173" s="28"/>
      <c r="F173" s="28"/>
    </row>
    <row r="174" spans="1:6">
      <c r="A174" s="23" t="s">
        <v>75</v>
      </c>
      <c r="B174" s="23">
        <v>2000</v>
      </c>
      <c r="C174" s="23" t="s">
        <v>22</v>
      </c>
      <c r="D174" s="24">
        <v>148.9</v>
      </c>
      <c r="E174" s="28"/>
      <c r="F174" s="28"/>
    </row>
    <row r="175" spans="1:6">
      <c r="A175" s="23" t="s">
        <v>75</v>
      </c>
      <c r="B175" s="23">
        <v>2000</v>
      </c>
      <c r="C175" s="23" t="s">
        <v>23</v>
      </c>
      <c r="D175" s="24">
        <v>149</v>
      </c>
      <c r="E175" s="28"/>
      <c r="F175" s="28"/>
    </row>
    <row r="176" spans="1:6">
      <c r="A176" s="23" t="s">
        <v>75</v>
      </c>
      <c r="B176" s="23">
        <v>2000</v>
      </c>
      <c r="C176" s="23" t="s">
        <v>24</v>
      </c>
      <c r="D176" s="24">
        <v>150.1</v>
      </c>
      <c r="E176" s="28"/>
      <c r="F176" s="28"/>
    </row>
    <row r="177" spans="1:6">
      <c r="A177" s="23" t="s">
        <v>75</v>
      </c>
      <c r="B177" s="23">
        <v>2000</v>
      </c>
      <c r="C177" s="23" t="s">
        <v>25</v>
      </c>
      <c r="D177" s="24">
        <v>150.5</v>
      </c>
      <c r="E177" s="28"/>
      <c r="F177" s="28"/>
    </row>
    <row r="178" spans="1:6">
      <c r="A178" s="23" t="s">
        <v>75</v>
      </c>
      <c r="B178" s="23">
        <v>2000</v>
      </c>
      <c r="C178" s="23" t="s">
        <v>26</v>
      </c>
      <c r="D178" s="24">
        <v>150.80000000000001</v>
      </c>
      <c r="E178" s="28"/>
      <c r="F178" s="28"/>
    </row>
    <row r="179" spans="1:6">
      <c r="A179" s="23" t="s">
        <v>75</v>
      </c>
      <c r="B179" s="23">
        <v>2000</v>
      </c>
      <c r="C179" s="23" t="s">
        <v>27</v>
      </c>
      <c r="D179" s="24">
        <v>151.30000000000001</v>
      </c>
      <c r="E179" s="28"/>
      <c r="F179" s="28"/>
    </row>
    <row r="180" spans="1:6">
      <c r="A180" s="23" t="s">
        <v>75</v>
      </c>
      <c r="B180" s="23">
        <v>2000</v>
      </c>
      <c r="C180" s="23" t="s">
        <v>28</v>
      </c>
      <c r="D180" s="24">
        <v>151.19999999999999</v>
      </c>
      <c r="E180" s="28"/>
      <c r="F180" s="28"/>
    </row>
    <row r="181" spans="1:6">
      <c r="A181" s="23" t="s">
        <v>75</v>
      </c>
      <c r="B181" s="23">
        <v>2000</v>
      </c>
      <c r="C181" s="23" t="s">
        <v>29</v>
      </c>
      <c r="D181" s="24">
        <v>151.4</v>
      </c>
      <c r="E181" s="28"/>
      <c r="F181" s="28"/>
    </row>
    <row r="182" spans="1:6">
      <c r="A182" s="23" t="s">
        <v>75</v>
      </c>
      <c r="B182" s="23">
        <v>2001</v>
      </c>
      <c r="C182" s="23" t="s">
        <v>18</v>
      </c>
      <c r="D182" s="24">
        <v>152</v>
      </c>
      <c r="E182" s="28"/>
      <c r="F182" s="28"/>
    </row>
    <row r="183" spans="1:6">
      <c r="A183" s="23" t="s">
        <v>75</v>
      </c>
      <c r="B183" s="23">
        <v>2001</v>
      </c>
      <c r="C183" s="23" t="s">
        <v>19</v>
      </c>
      <c r="D183" s="24">
        <v>153.1</v>
      </c>
      <c r="E183" s="28"/>
      <c r="F183" s="28"/>
    </row>
    <row r="184" spans="1:6">
      <c r="A184" s="23" t="s">
        <v>75</v>
      </c>
      <c r="B184" s="23">
        <v>2001</v>
      </c>
      <c r="C184" s="23" t="s">
        <v>20</v>
      </c>
      <c r="D184" s="24">
        <v>154.19999999999999</v>
      </c>
      <c r="E184" s="28"/>
      <c r="F184" s="28"/>
    </row>
    <row r="185" spans="1:6">
      <c r="A185" s="23" t="s">
        <v>75</v>
      </c>
      <c r="B185" s="23">
        <v>2001</v>
      </c>
      <c r="C185" s="23" t="s">
        <v>21</v>
      </c>
      <c r="D185" s="24">
        <v>154.69999999999999</v>
      </c>
      <c r="E185" s="28"/>
      <c r="F185" s="28"/>
    </row>
    <row r="186" spans="1:6">
      <c r="A186" s="23" t="s">
        <v>75</v>
      </c>
      <c r="B186" s="23">
        <v>2001</v>
      </c>
      <c r="C186" s="23" t="s">
        <v>22</v>
      </c>
      <c r="D186" s="24">
        <v>154.69999999999999</v>
      </c>
      <c r="E186" s="28"/>
      <c r="F186" s="28"/>
    </row>
    <row r="187" spans="1:6">
      <c r="A187" s="23" t="s">
        <v>75</v>
      </c>
      <c r="B187" s="23">
        <v>2001</v>
      </c>
      <c r="C187" s="23" t="s">
        <v>23</v>
      </c>
      <c r="D187" s="24">
        <v>154.80000000000001</v>
      </c>
      <c r="E187" s="28"/>
      <c r="F187" s="28"/>
    </row>
    <row r="188" spans="1:6">
      <c r="A188" s="23" t="s">
        <v>75</v>
      </c>
      <c r="B188" s="23">
        <v>2001</v>
      </c>
      <c r="C188" s="23" t="s">
        <v>24</v>
      </c>
      <c r="D188" s="24">
        <v>155.19999999999999</v>
      </c>
      <c r="E188" s="28"/>
      <c r="F188" s="28"/>
    </row>
    <row r="189" spans="1:6">
      <c r="A189" s="23" t="s">
        <v>75</v>
      </c>
      <c r="B189" s="23">
        <v>2001</v>
      </c>
      <c r="C189" s="23" t="s">
        <v>25</v>
      </c>
      <c r="D189" s="24">
        <v>155</v>
      </c>
      <c r="E189" s="28"/>
      <c r="F189" s="28"/>
    </row>
    <row r="190" spans="1:6">
      <c r="A190" s="23" t="s">
        <v>75</v>
      </c>
      <c r="B190" s="23">
        <v>2001</v>
      </c>
      <c r="C190" s="23" t="s">
        <v>26</v>
      </c>
      <c r="D190" s="24">
        <v>155.1</v>
      </c>
      <c r="E190" s="28"/>
      <c r="F190" s="28"/>
    </row>
    <row r="191" spans="1:6">
      <c r="A191" s="23" t="s">
        <v>75</v>
      </c>
      <c r="B191" s="23">
        <v>2001</v>
      </c>
      <c r="C191" s="23" t="s">
        <v>27</v>
      </c>
      <c r="D191" s="24">
        <v>155</v>
      </c>
      <c r="E191" s="28"/>
      <c r="F191" s="28"/>
    </row>
    <row r="192" spans="1:6">
      <c r="A192" s="23" t="s">
        <v>75</v>
      </c>
      <c r="B192" s="23">
        <v>2001</v>
      </c>
      <c r="C192" s="23" t="s">
        <v>28</v>
      </c>
      <c r="D192" s="24">
        <v>154.9</v>
      </c>
      <c r="E192" s="28"/>
      <c r="F192" s="28"/>
    </row>
    <row r="193" spans="1:6">
      <c r="A193" s="23" t="s">
        <v>75</v>
      </c>
      <c r="B193" s="23">
        <v>2001</v>
      </c>
      <c r="C193" s="23" t="s">
        <v>29</v>
      </c>
      <c r="D193" s="24">
        <v>155.6</v>
      </c>
      <c r="E193" s="28"/>
      <c r="F193" s="28"/>
    </row>
    <row r="194" spans="1:6">
      <c r="A194" s="23" t="s">
        <v>75</v>
      </c>
      <c r="B194" s="23">
        <v>2002</v>
      </c>
      <c r="C194" s="23" t="s">
        <v>18</v>
      </c>
      <c r="D194" s="24">
        <v>155.80000000000001</v>
      </c>
      <c r="E194" s="28"/>
      <c r="F194" s="28"/>
    </row>
    <row r="195" spans="1:6">
      <c r="A195" s="23" t="s">
        <v>75</v>
      </c>
      <c r="B195" s="23">
        <v>2002</v>
      </c>
      <c r="C195" s="23" t="s">
        <v>19</v>
      </c>
      <c r="D195" s="24">
        <v>156</v>
      </c>
      <c r="E195" s="28"/>
      <c r="F195" s="28"/>
    </row>
    <row r="196" spans="1:6">
      <c r="A196" s="23" t="s">
        <v>75</v>
      </c>
      <c r="B196" s="23">
        <v>2002</v>
      </c>
      <c r="C196" s="23" t="s">
        <v>20</v>
      </c>
      <c r="D196" s="24">
        <v>155.9</v>
      </c>
      <c r="E196" s="28"/>
      <c r="F196" s="28"/>
    </row>
    <row r="197" spans="1:6">
      <c r="A197" s="23" t="s">
        <v>75</v>
      </c>
      <c r="B197" s="23">
        <v>2002</v>
      </c>
      <c r="C197" s="23" t="s">
        <v>21</v>
      </c>
      <c r="D197" s="24">
        <v>156.6</v>
      </c>
      <c r="E197" s="28"/>
      <c r="F197" s="28"/>
    </row>
    <row r="198" spans="1:6">
      <c r="A198" s="23" t="s">
        <v>75</v>
      </c>
      <c r="B198" s="23">
        <v>2002</v>
      </c>
      <c r="C198" s="23" t="s">
        <v>22</v>
      </c>
      <c r="D198" s="24">
        <v>156.5</v>
      </c>
      <c r="E198" s="28"/>
      <c r="F198" s="28"/>
    </row>
    <row r="199" spans="1:6">
      <c r="A199" s="23" t="s">
        <v>75</v>
      </c>
      <c r="B199" s="23">
        <v>2002</v>
      </c>
      <c r="C199" s="23" t="s">
        <v>23</v>
      </c>
      <c r="D199" s="24">
        <v>155.5</v>
      </c>
      <c r="E199" s="28"/>
      <c r="F199" s="28"/>
    </row>
    <row r="200" spans="1:6">
      <c r="A200" s="23" t="s">
        <v>75</v>
      </c>
      <c r="B200" s="23">
        <v>2002</v>
      </c>
      <c r="C200" s="23" t="s">
        <v>24</v>
      </c>
      <c r="D200" s="24">
        <v>156.30000000000001</v>
      </c>
      <c r="E200" s="28"/>
      <c r="F200" s="28"/>
    </row>
    <row r="201" spans="1:6">
      <c r="A201" s="23" t="s">
        <v>75</v>
      </c>
      <c r="B201" s="23">
        <v>2002</v>
      </c>
      <c r="C201" s="23" t="s">
        <v>25</v>
      </c>
      <c r="D201" s="24">
        <v>155.1</v>
      </c>
      <c r="E201" s="28"/>
      <c r="F201" s="28"/>
    </row>
    <row r="202" spans="1:6">
      <c r="A202" s="23" t="s">
        <v>75</v>
      </c>
      <c r="B202" s="23">
        <v>2002</v>
      </c>
      <c r="C202" s="23" t="s">
        <v>26</v>
      </c>
      <c r="D202" s="24">
        <v>154.69999999999999</v>
      </c>
      <c r="E202" s="28"/>
      <c r="F202" s="28"/>
    </row>
    <row r="203" spans="1:6">
      <c r="A203" s="23" t="s">
        <v>75</v>
      </c>
      <c r="B203" s="23">
        <v>2002</v>
      </c>
      <c r="C203" s="23" t="s">
        <v>27</v>
      </c>
      <c r="D203" s="24">
        <v>154.69999999999999</v>
      </c>
      <c r="E203" s="28"/>
      <c r="F203" s="28"/>
    </row>
    <row r="204" spans="1:6">
      <c r="A204" s="23" t="s">
        <v>75</v>
      </c>
      <c r="B204" s="23">
        <v>2002</v>
      </c>
      <c r="C204" s="23" t="s">
        <v>28</v>
      </c>
      <c r="D204" s="24">
        <v>153.9</v>
      </c>
      <c r="E204" s="28"/>
      <c r="F204" s="28"/>
    </row>
    <row r="205" spans="1:6">
      <c r="A205" s="23" t="s">
        <v>75</v>
      </c>
      <c r="B205" s="23">
        <v>2002</v>
      </c>
      <c r="C205" s="23" t="s">
        <v>29</v>
      </c>
      <c r="D205" s="24">
        <v>155.19999999999999</v>
      </c>
      <c r="E205" s="28"/>
      <c r="F205" s="28"/>
    </row>
    <row r="206" spans="1:6">
      <c r="A206" s="23" t="s">
        <v>75</v>
      </c>
      <c r="B206" s="23">
        <v>2003</v>
      </c>
      <c r="C206" s="23" t="s">
        <v>18</v>
      </c>
      <c r="D206" s="24">
        <v>155.4</v>
      </c>
      <c r="E206" s="28"/>
      <c r="F206" s="28"/>
    </row>
    <row r="207" spans="1:6">
      <c r="A207" s="23" t="s">
        <v>75</v>
      </c>
      <c r="B207" s="23">
        <v>2003</v>
      </c>
      <c r="C207" s="23" t="s">
        <v>19</v>
      </c>
      <c r="D207" s="24">
        <v>155.5</v>
      </c>
      <c r="E207" s="28"/>
      <c r="F207" s="28"/>
    </row>
    <row r="208" spans="1:6">
      <c r="A208" s="23" t="s">
        <v>75</v>
      </c>
      <c r="B208" s="23">
        <v>2003</v>
      </c>
      <c r="C208" s="23" t="s">
        <v>20</v>
      </c>
      <c r="D208" s="24">
        <v>155.69999999999999</v>
      </c>
      <c r="E208" s="28"/>
      <c r="F208" s="28"/>
    </row>
    <row r="209" spans="1:6">
      <c r="A209" s="23" t="s">
        <v>75</v>
      </c>
      <c r="B209" s="23">
        <v>2003</v>
      </c>
      <c r="C209" s="23" t="s">
        <v>21</v>
      </c>
      <c r="D209" s="24">
        <v>155.30000000000001</v>
      </c>
      <c r="E209" s="28"/>
      <c r="F209" s="28"/>
    </row>
    <row r="210" spans="1:6">
      <c r="A210" s="23" t="s">
        <v>75</v>
      </c>
      <c r="B210" s="23">
        <v>2003</v>
      </c>
      <c r="C210" s="23" t="s">
        <v>22</v>
      </c>
      <c r="D210" s="24">
        <v>156.30000000000001</v>
      </c>
      <c r="E210" s="28"/>
      <c r="F210" s="28"/>
    </row>
    <row r="211" spans="1:6">
      <c r="A211" s="23" t="s">
        <v>75</v>
      </c>
      <c r="B211" s="23">
        <v>2003</v>
      </c>
      <c r="C211" s="23" t="s">
        <v>23</v>
      </c>
      <c r="D211" s="24">
        <v>157.30000000000001</v>
      </c>
      <c r="E211" s="28"/>
      <c r="F211" s="28"/>
    </row>
    <row r="212" spans="1:6">
      <c r="A212" s="23" t="s">
        <v>75</v>
      </c>
      <c r="B212" s="23">
        <v>2003</v>
      </c>
      <c r="C212" s="23" t="s">
        <v>24</v>
      </c>
      <c r="D212" s="24">
        <v>156.9</v>
      </c>
      <c r="E212" s="28"/>
      <c r="F212" s="28"/>
    </row>
    <row r="213" spans="1:6">
      <c r="A213" s="23" t="s">
        <v>75</v>
      </c>
      <c r="B213" s="23">
        <v>2003</v>
      </c>
      <c r="C213" s="23" t="s">
        <v>25</v>
      </c>
      <c r="D213" s="24">
        <v>154.80000000000001</v>
      </c>
      <c r="E213" s="28"/>
      <c r="F213" s="28"/>
    </row>
    <row r="214" spans="1:6">
      <c r="A214" s="23" t="s">
        <v>75</v>
      </c>
      <c r="B214" s="23">
        <v>2003</v>
      </c>
      <c r="C214" s="23" t="s">
        <v>26</v>
      </c>
      <c r="D214" s="24">
        <v>155.6</v>
      </c>
      <c r="E214" s="28"/>
      <c r="F214" s="28"/>
    </row>
    <row r="215" spans="1:6">
      <c r="A215" s="23" t="s">
        <v>75</v>
      </c>
      <c r="B215" s="23">
        <v>2003</v>
      </c>
      <c r="C215" s="23" t="s">
        <v>27</v>
      </c>
      <c r="D215" s="24">
        <v>155.9</v>
      </c>
      <c r="E215" s="28"/>
      <c r="F215" s="28"/>
    </row>
    <row r="216" spans="1:6">
      <c r="A216" s="23" t="s">
        <v>75</v>
      </c>
      <c r="B216" s="23">
        <v>2003</v>
      </c>
      <c r="C216" s="23" t="s">
        <v>28</v>
      </c>
      <c r="D216" s="24">
        <v>155</v>
      </c>
      <c r="E216" s="28"/>
      <c r="F216" s="28"/>
    </row>
    <row r="217" spans="1:6">
      <c r="A217" s="23" t="s">
        <v>75</v>
      </c>
      <c r="B217" s="23">
        <v>2003</v>
      </c>
      <c r="C217" s="23" t="s">
        <v>29</v>
      </c>
      <c r="D217" s="24">
        <v>157.5</v>
      </c>
      <c r="E217" s="28"/>
      <c r="F217" s="28"/>
    </row>
    <row r="218" spans="1:6">
      <c r="A218" s="23" t="s">
        <v>75</v>
      </c>
      <c r="B218" s="23">
        <v>2004</v>
      </c>
      <c r="C218" s="23" t="s">
        <v>18</v>
      </c>
      <c r="D218" s="24">
        <v>159.30000000000001</v>
      </c>
      <c r="E218" s="28"/>
      <c r="F218" s="28"/>
    </row>
    <row r="219" spans="1:6">
      <c r="A219" s="23" t="s">
        <v>75</v>
      </c>
      <c r="B219" s="23">
        <v>2004</v>
      </c>
      <c r="C219" s="23" t="s">
        <v>19</v>
      </c>
      <c r="D219" s="24">
        <v>157.6</v>
      </c>
      <c r="E219" s="28"/>
      <c r="F219" s="28"/>
    </row>
    <row r="220" spans="1:6">
      <c r="A220" s="23" t="s">
        <v>75</v>
      </c>
      <c r="B220" s="23">
        <v>2004</v>
      </c>
      <c r="C220" s="23" t="s">
        <v>20</v>
      </c>
      <c r="D220" s="24">
        <v>158.4</v>
      </c>
      <c r="E220" s="28"/>
      <c r="F220" s="28"/>
    </row>
    <row r="221" spans="1:6">
      <c r="A221" s="23" t="s">
        <v>75</v>
      </c>
      <c r="B221" s="23">
        <v>2004</v>
      </c>
      <c r="C221" s="23" t="s">
        <v>21</v>
      </c>
      <c r="D221" s="24">
        <v>159.6</v>
      </c>
      <c r="E221" s="28"/>
      <c r="F221" s="28"/>
    </row>
    <row r="222" spans="1:6">
      <c r="A222" s="23" t="s">
        <v>75</v>
      </c>
      <c r="B222" s="23">
        <v>2004</v>
      </c>
      <c r="C222" s="23" t="s">
        <v>22</v>
      </c>
      <c r="D222" s="24">
        <v>158.4</v>
      </c>
      <c r="E222" s="28"/>
      <c r="F222" s="28"/>
    </row>
    <row r="223" spans="1:6">
      <c r="A223" s="23" t="s">
        <v>75</v>
      </c>
      <c r="B223" s="23">
        <v>2004</v>
      </c>
      <c r="C223" s="23" t="s">
        <v>23</v>
      </c>
      <c r="D223" s="24">
        <v>159.1</v>
      </c>
      <c r="E223" s="28"/>
      <c r="F223" s="28"/>
    </row>
    <row r="224" spans="1:6">
      <c r="A224" s="23" t="s">
        <v>75</v>
      </c>
      <c r="B224" s="23">
        <v>2004</v>
      </c>
      <c r="C224" s="23" t="s">
        <v>24</v>
      </c>
      <c r="D224" s="24">
        <v>161.19999999999999</v>
      </c>
      <c r="E224" s="28"/>
      <c r="F224" s="28"/>
    </row>
    <row r="225" spans="1:6">
      <c r="A225" s="23" t="s">
        <v>75</v>
      </c>
      <c r="B225" s="23">
        <v>2004</v>
      </c>
      <c r="C225" s="23" t="s">
        <v>25</v>
      </c>
      <c r="D225" s="24">
        <v>159.9</v>
      </c>
      <c r="E225" s="28"/>
      <c r="F225" s="28"/>
    </row>
    <row r="226" spans="1:6">
      <c r="A226" s="23" t="s">
        <v>75</v>
      </c>
      <c r="B226" s="23">
        <v>2004</v>
      </c>
      <c r="C226" s="23" t="s">
        <v>26</v>
      </c>
      <c r="D226" s="24">
        <v>158.9</v>
      </c>
      <c r="E226" s="28"/>
      <c r="F226" s="28"/>
    </row>
    <row r="227" spans="1:6">
      <c r="A227" s="23" t="s">
        <v>75</v>
      </c>
      <c r="B227" s="23">
        <v>2004</v>
      </c>
      <c r="C227" s="23" t="s">
        <v>27</v>
      </c>
      <c r="D227" s="24">
        <v>158.1</v>
      </c>
      <c r="E227" s="28"/>
      <c r="F227" s="28"/>
    </row>
    <row r="228" spans="1:6">
      <c r="A228" s="23" t="s">
        <v>75</v>
      </c>
      <c r="B228" s="23">
        <v>2004</v>
      </c>
      <c r="C228" s="23" t="s">
        <v>28</v>
      </c>
      <c r="D228" s="24">
        <v>159.19999999999999</v>
      </c>
      <c r="E228" s="28"/>
      <c r="F228" s="28"/>
    </row>
    <row r="229" spans="1:6">
      <c r="A229" s="23" t="s">
        <v>75</v>
      </c>
      <c r="B229" s="23">
        <v>2004</v>
      </c>
      <c r="C229" s="23" t="s">
        <v>29</v>
      </c>
      <c r="D229" s="24">
        <v>162</v>
      </c>
      <c r="E229" s="28"/>
      <c r="F229" s="28"/>
    </row>
    <row r="230" spans="1:6">
      <c r="A230" s="23" t="s">
        <v>75</v>
      </c>
      <c r="B230" s="23">
        <v>2005</v>
      </c>
      <c r="C230" s="23" t="s">
        <v>18</v>
      </c>
      <c r="D230" s="24">
        <v>162.19999999999999</v>
      </c>
      <c r="E230" s="28"/>
      <c r="F230" s="28"/>
    </row>
    <row r="231" spans="1:6">
      <c r="A231" s="23" t="s">
        <v>75</v>
      </c>
      <c r="B231" s="23">
        <v>2005</v>
      </c>
      <c r="C231" s="23" t="s">
        <v>19</v>
      </c>
      <c r="D231" s="24">
        <v>160.19999999999999</v>
      </c>
      <c r="E231" s="28"/>
      <c r="F231" s="28"/>
    </row>
    <row r="232" spans="1:6">
      <c r="A232" s="23" t="s">
        <v>75</v>
      </c>
      <c r="B232" s="23">
        <v>2005</v>
      </c>
      <c r="C232" s="23" t="s">
        <v>20</v>
      </c>
      <c r="D232" s="24">
        <v>161</v>
      </c>
      <c r="E232" s="28"/>
      <c r="F232" s="28"/>
    </row>
    <row r="233" spans="1:6">
      <c r="A233" s="23" t="s">
        <v>75</v>
      </c>
      <c r="B233" s="23">
        <v>2005</v>
      </c>
      <c r="C233" s="23" t="s">
        <v>21</v>
      </c>
      <c r="D233" s="24">
        <v>162.69999999999999</v>
      </c>
      <c r="E233" s="28"/>
      <c r="F233" s="28"/>
    </row>
    <row r="234" spans="1:6">
      <c r="A234" s="23" t="s">
        <v>75</v>
      </c>
      <c r="B234" s="23">
        <v>2005</v>
      </c>
      <c r="C234" s="23" t="s">
        <v>22</v>
      </c>
      <c r="D234" s="24">
        <v>162.19999999999999</v>
      </c>
      <c r="E234" s="28"/>
      <c r="F234" s="28"/>
    </row>
    <row r="235" spans="1:6">
      <c r="A235" s="23" t="s">
        <v>75</v>
      </c>
      <c r="B235" s="23">
        <v>2005</v>
      </c>
      <c r="C235" s="23" t="s">
        <v>23</v>
      </c>
      <c r="D235" s="24">
        <v>162.9</v>
      </c>
      <c r="E235" s="28"/>
      <c r="F235" s="28"/>
    </row>
    <row r="236" spans="1:6">
      <c r="A236" s="23" t="s">
        <v>75</v>
      </c>
      <c r="B236" s="23">
        <v>2005</v>
      </c>
      <c r="C236" s="23" t="s">
        <v>24</v>
      </c>
      <c r="D236" s="24">
        <v>164</v>
      </c>
      <c r="E236" s="28"/>
      <c r="F236" s="28"/>
    </row>
    <row r="237" spans="1:6">
      <c r="A237" s="23" t="s">
        <v>75</v>
      </c>
      <c r="B237" s="23">
        <v>2005</v>
      </c>
      <c r="C237" s="23" t="s">
        <v>25</v>
      </c>
      <c r="D237" s="24">
        <v>161.30000000000001</v>
      </c>
      <c r="E237" s="28"/>
      <c r="F237" s="28"/>
    </row>
    <row r="238" spans="1:6">
      <c r="A238" s="23" t="s">
        <v>75</v>
      </c>
      <c r="B238" s="23">
        <v>2005</v>
      </c>
      <c r="C238" s="23" t="s">
        <v>26</v>
      </c>
      <c r="D238" s="24">
        <v>162.69999999999999</v>
      </c>
      <c r="E238" s="28"/>
      <c r="F238" s="28"/>
    </row>
    <row r="239" spans="1:6">
      <c r="A239" s="23" t="s">
        <v>75</v>
      </c>
      <c r="B239" s="23">
        <v>2005</v>
      </c>
      <c r="C239" s="23" t="s">
        <v>27</v>
      </c>
      <c r="D239" s="24">
        <v>165.9</v>
      </c>
      <c r="E239" s="28"/>
      <c r="F239" s="28"/>
    </row>
    <row r="240" spans="1:6">
      <c r="A240" s="23" t="s">
        <v>75</v>
      </c>
      <c r="B240" s="23">
        <v>2005</v>
      </c>
      <c r="C240" s="23" t="s">
        <v>28</v>
      </c>
      <c r="D240" s="24">
        <v>166.8</v>
      </c>
      <c r="E240" s="28"/>
      <c r="F240" s="28"/>
    </row>
    <row r="241" spans="1:6">
      <c r="A241" s="23" t="s">
        <v>75</v>
      </c>
      <c r="B241" s="23">
        <v>2005</v>
      </c>
      <c r="C241" s="23" t="s">
        <v>29</v>
      </c>
      <c r="D241" s="24">
        <v>167</v>
      </c>
      <c r="E241" s="28"/>
      <c r="F241" s="28"/>
    </row>
    <row r="242" spans="1:6">
      <c r="A242" s="23" t="s">
        <v>75</v>
      </c>
      <c r="B242" s="23">
        <v>2006</v>
      </c>
      <c r="C242" s="23" t="s">
        <v>18</v>
      </c>
      <c r="D242" s="24">
        <v>166.9</v>
      </c>
      <c r="E242" s="28"/>
      <c r="F242" s="28"/>
    </row>
    <row r="243" spans="1:6">
      <c r="A243" s="23" t="s">
        <v>75</v>
      </c>
      <c r="B243" s="23">
        <v>2006</v>
      </c>
      <c r="C243" s="23" t="s">
        <v>19</v>
      </c>
      <c r="D243" s="24">
        <v>167.5</v>
      </c>
      <c r="E243" s="28"/>
      <c r="F243" s="28"/>
    </row>
    <row r="244" spans="1:6">
      <c r="A244" s="23" t="s">
        <v>75</v>
      </c>
      <c r="B244" s="23">
        <v>2006</v>
      </c>
      <c r="C244" s="23" t="s">
        <v>20</v>
      </c>
      <c r="D244" s="24">
        <v>167.2</v>
      </c>
      <c r="E244" s="28"/>
      <c r="F244" s="28"/>
    </row>
    <row r="245" spans="1:6">
      <c r="A245" s="23" t="s">
        <v>75</v>
      </c>
      <c r="B245" s="23">
        <v>2006</v>
      </c>
      <c r="C245" s="23" t="s">
        <v>21</v>
      </c>
      <c r="D245" s="24">
        <v>167.7</v>
      </c>
      <c r="E245" s="28"/>
      <c r="F245" s="28"/>
    </row>
    <row r="246" spans="1:6">
      <c r="A246" s="23" t="s">
        <v>75</v>
      </c>
      <c r="B246" s="23">
        <v>2006</v>
      </c>
      <c r="C246" s="23" t="s">
        <v>22</v>
      </c>
      <c r="D246" s="24">
        <v>167.7</v>
      </c>
      <c r="E246" s="28"/>
      <c r="F246" s="28"/>
    </row>
    <row r="247" spans="1:6">
      <c r="A247" s="23" t="s">
        <v>75</v>
      </c>
      <c r="B247" s="23">
        <v>2006</v>
      </c>
      <c r="C247" s="23" t="s">
        <v>23</v>
      </c>
      <c r="D247" s="24">
        <v>167.4</v>
      </c>
      <c r="E247" s="28"/>
      <c r="F247" s="28"/>
    </row>
    <row r="248" spans="1:6">
      <c r="A248" s="23" t="s">
        <v>75</v>
      </c>
      <c r="B248" s="23">
        <v>2006</v>
      </c>
      <c r="C248" s="23" t="s">
        <v>24</v>
      </c>
      <c r="D248" s="24">
        <v>168.4</v>
      </c>
      <c r="E248" s="28"/>
      <c r="F248" s="28"/>
    </row>
    <row r="249" spans="1:6">
      <c r="A249" s="23" t="s">
        <v>75</v>
      </c>
      <c r="B249" s="23">
        <v>2006</v>
      </c>
      <c r="C249" s="23" t="s">
        <v>25</v>
      </c>
      <c r="D249" s="24">
        <v>168.2</v>
      </c>
      <c r="E249" s="28"/>
      <c r="F249" s="28"/>
    </row>
    <row r="250" spans="1:6">
      <c r="A250" s="23" t="s">
        <v>75</v>
      </c>
      <c r="B250" s="23">
        <v>2006</v>
      </c>
      <c r="C250" s="23" t="s">
        <v>26</v>
      </c>
      <c r="D250" s="24">
        <v>167.9</v>
      </c>
      <c r="E250" s="28"/>
      <c r="F250" s="28"/>
    </row>
    <row r="251" spans="1:6">
      <c r="A251" s="23" t="s">
        <v>75</v>
      </c>
      <c r="B251" s="23">
        <v>2006</v>
      </c>
      <c r="C251" s="23" t="s">
        <v>27</v>
      </c>
      <c r="D251" s="24">
        <v>168.8</v>
      </c>
      <c r="E251" s="28"/>
      <c r="F251" s="28"/>
    </row>
    <row r="252" spans="1:6">
      <c r="A252" s="23" t="s">
        <v>75</v>
      </c>
      <c r="B252" s="23">
        <v>2006</v>
      </c>
      <c r="C252" s="23" t="s">
        <v>28</v>
      </c>
      <c r="D252" s="24">
        <v>169.5</v>
      </c>
      <c r="E252" s="28"/>
      <c r="F252" s="28"/>
    </row>
    <row r="253" spans="1:6">
      <c r="A253" s="23" t="s">
        <v>75</v>
      </c>
      <c r="B253" s="23">
        <v>2006</v>
      </c>
      <c r="C253" s="23" t="s">
        <v>29</v>
      </c>
      <c r="D253" s="24">
        <v>170.3</v>
      </c>
      <c r="E253" s="28"/>
      <c r="F253" s="28"/>
    </row>
    <row r="254" spans="1:6">
      <c r="A254" s="23" t="s">
        <v>75</v>
      </c>
      <c r="B254" s="23">
        <v>2007</v>
      </c>
      <c r="C254" s="23" t="s">
        <v>18</v>
      </c>
      <c r="D254" s="25">
        <v>171.28100000000001</v>
      </c>
      <c r="E254" s="28"/>
      <c r="F254" s="28"/>
    </row>
    <row r="255" spans="1:6">
      <c r="A255" s="23" t="s">
        <v>75</v>
      </c>
      <c r="B255" s="23">
        <v>2007</v>
      </c>
      <c r="C255" s="23" t="s">
        <v>19</v>
      </c>
      <c r="D255" s="25">
        <v>172.07900000000001</v>
      </c>
      <c r="E255" s="28"/>
      <c r="F255" s="28"/>
    </row>
    <row r="256" spans="1:6">
      <c r="A256" s="23" t="s">
        <v>75</v>
      </c>
      <c r="B256" s="23">
        <v>2007</v>
      </c>
      <c r="C256" s="23" t="s">
        <v>20</v>
      </c>
      <c r="D256" s="25">
        <v>171.268</v>
      </c>
      <c r="E256" s="28"/>
      <c r="F256" s="28"/>
    </row>
    <row r="257" spans="1:6">
      <c r="A257" s="23" t="s">
        <v>75</v>
      </c>
      <c r="B257" s="23">
        <v>2007</v>
      </c>
      <c r="C257" s="23" t="s">
        <v>21</v>
      </c>
      <c r="D257" s="25">
        <v>172.00299999999999</v>
      </c>
      <c r="E257" s="28"/>
      <c r="F257" s="28"/>
    </row>
    <row r="258" spans="1:6">
      <c r="A258" s="23" t="s">
        <v>75</v>
      </c>
      <c r="B258" s="23">
        <v>2007</v>
      </c>
      <c r="C258" s="23" t="s">
        <v>22</v>
      </c>
      <c r="D258" s="25">
        <v>172.196</v>
      </c>
      <c r="E258" s="28"/>
      <c r="F258" s="28"/>
    </row>
    <row r="259" spans="1:6">
      <c r="A259" s="23" t="s">
        <v>75</v>
      </c>
      <c r="B259" s="23">
        <v>2007</v>
      </c>
      <c r="C259" s="23" t="s">
        <v>23</v>
      </c>
      <c r="D259" s="25">
        <v>171.13900000000001</v>
      </c>
      <c r="E259" s="28"/>
      <c r="F259" s="28"/>
    </row>
    <row r="260" spans="1:6">
      <c r="A260" s="23" t="s">
        <v>75</v>
      </c>
      <c r="B260" s="23">
        <v>2007</v>
      </c>
      <c r="C260" s="23" t="s">
        <v>24</v>
      </c>
      <c r="D260" s="25">
        <v>172.30099999999999</v>
      </c>
      <c r="E260" s="28"/>
      <c r="F260" s="28"/>
    </row>
    <row r="261" spans="1:6">
      <c r="A261" s="23" t="s">
        <v>75</v>
      </c>
      <c r="B261" s="23">
        <v>2007</v>
      </c>
      <c r="C261" s="23" t="s">
        <v>25</v>
      </c>
      <c r="D261" s="25">
        <v>171.929</v>
      </c>
      <c r="E261" s="28"/>
      <c r="F261" s="28"/>
    </row>
    <row r="262" spans="1:6">
      <c r="A262" s="23" t="s">
        <v>75</v>
      </c>
      <c r="B262" s="23">
        <v>2007</v>
      </c>
      <c r="C262" s="23" t="s">
        <v>26</v>
      </c>
      <c r="D262" s="25">
        <v>171.02799999999999</v>
      </c>
      <c r="E262" s="28"/>
      <c r="F262" s="28"/>
    </row>
    <row r="263" spans="1:6">
      <c r="A263" s="23" t="s">
        <v>75</v>
      </c>
      <c r="B263" s="23">
        <v>2007</v>
      </c>
      <c r="C263" s="23" t="s">
        <v>27</v>
      </c>
      <c r="D263" s="25">
        <v>170.49600000000001</v>
      </c>
      <c r="E263" s="28"/>
      <c r="F263" s="28"/>
    </row>
    <row r="264" spans="1:6">
      <c r="A264" s="23" t="s">
        <v>75</v>
      </c>
      <c r="B264" s="23">
        <v>2007</v>
      </c>
      <c r="C264" s="23" t="s">
        <v>28</v>
      </c>
      <c r="D264" s="25">
        <v>170.89699999999999</v>
      </c>
      <c r="E264" s="28"/>
      <c r="F264" s="28"/>
    </row>
    <row r="265" spans="1:6">
      <c r="A265" s="23" t="s">
        <v>75</v>
      </c>
      <c r="B265" s="23">
        <v>2007</v>
      </c>
      <c r="C265" s="23" t="s">
        <v>29</v>
      </c>
      <c r="D265" s="25">
        <v>172.81100000000001</v>
      </c>
      <c r="E265" s="28"/>
      <c r="F265" s="28"/>
    </row>
    <row r="266" spans="1:6">
      <c r="A266" s="23" t="s">
        <v>75</v>
      </c>
      <c r="B266" s="23">
        <v>2008</v>
      </c>
      <c r="C266" s="23" t="s">
        <v>18</v>
      </c>
      <c r="D266" s="25">
        <v>173.04</v>
      </c>
      <c r="E266" s="28"/>
      <c r="F266" s="28"/>
    </row>
    <row r="267" spans="1:6">
      <c r="A267" s="23" t="s">
        <v>75</v>
      </c>
      <c r="B267" s="23">
        <v>2008</v>
      </c>
      <c r="C267" s="23" t="s">
        <v>19</v>
      </c>
      <c r="D267" s="25">
        <v>174.86099999999999</v>
      </c>
      <c r="E267" s="28"/>
      <c r="F267" s="28"/>
    </row>
    <row r="268" spans="1:6">
      <c r="A268" s="23" t="s">
        <v>75</v>
      </c>
      <c r="B268" s="23">
        <v>2008</v>
      </c>
      <c r="C268" s="23" t="s">
        <v>20</v>
      </c>
      <c r="D268" s="25">
        <v>175.554</v>
      </c>
      <c r="E268" s="28"/>
      <c r="F268" s="28"/>
    </row>
    <row r="269" spans="1:6">
      <c r="A269" s="23" t="s">
        <v>75</v>
      </c>
      <c r="B269" s="23">
        <v>2008</v>
      </c>
      <c r="C269" s="23" t="s">
        <v>21</v>
      </c>
      <c r="D269" s="25">
        <v>176.46199999999999</v>
      </c>
      <c r="E269" s="28"/>
      <c r="F269" s="28"/>
    </row>
    <row r="270" spans="1:6">
      <c r="A270" s="23" t="s">
        <v>75</v>
      </c>
      <c r="B270" s="23">
        <v>2008</v>
      </c>
      <c r="C270" s="23" t="s">
        <v>22</v>
      </c>
      <c r="D270" s="25">
        <v>176.74199999999999</v>
      </c>
      <c r="E270" s="28"/>
      <c r="F270" s="28"/>
    </row>
    <row r="271" spans="1:6">
      <c r="A271" s="23" t="s">
        <v>75</v>
      </c>
      <c r="B271" s="23">
        <v>2008</v>
      </c>
      <c r="C271" s="23" t="s">
        <v>23</v>
      </c>
      <c r="D271" s="25">
        <v>175.93</v>
      </c>
      <c r="E271" s="28"/>
      <c r="F271" s="28"/>
    </row>
    <row r="272" spans="1:6">
      <c r="A272" s="23" t="s">
        <v>75</v>
      </c>
      <c r="B272" s="23">
        <v>2008</v>
      </c>
      <c r="C272" s="23" t="s">
        <v>24</v>
      </c>
      <c r="D272" s="25">
        <v>175.39699999999999</v>
      </c>
      <c r="E272" s="28"/>
      <c r="F272" s="28"/>
    </row>
    <row r="273" spans="1:6">
      <c r="A273" s="23" t="s">
        <v>75</v>
      </c>
      <c r="B273" s="23">
        <v>2008</v>
      </c>
      <c r="C273" s="23" t="s">
        <v>25</v>
      </c>
      <c r="D273" s="25">
        <v>173.321</v>
      </c>
      <c r="E273" s="28"/>
      <c r="F273" s="28"/>
    </row>
    <row r="274" spans="1:6">
      <c r="A274" s="23" t="s">
        <v>75</v>
      </c>
      <c r="B274" s="23">
        <v>2008</v>
      </c>
      <c r="C274" s="23" t="s">
        <v>26</v>
      </c>
      <c r="D274" s="25">
        <v>170.23400000000001</v>
      </c>
      <c r="E274" s="28"/>
      <c r="F274" s="28"/>
    </row>
    <row r="275" spans="1:6">
      <c r="A275" s="23" t="s">
        <v>75</v>
      </c>
      <c r="B275" s="23">
        <v>2008</v>
      </c>
      <c r="C275" s="23" t="s">
        <v>27</v>
      </c>
      <c r="D275" s="25">
        <v>171.85499999999999</v>
      </c>
      <c r="E275" s="28"/>
      <c r="F275" s="28"/>
    </row>
    <row r="276" spans="1:6">
      <c r="A276" s="23" t="s">
        <v>75</v>
      </c>
      <c r="B276" s="23">
        <v>2008</v>
      </c>
      <c r="C276" s="23" t="s">
        <v>28</v>
      </c>
      <c r="D276" s="25">
        <v>172.51599999999999</v>
      </c>
      <c r="E276" s="28"/>
      <c r="F276" s="28"/>
    </row>
    <row r="277" spans="1:6">
      <c r="A277" s="23" t="s">
        <v>75</v>
      </c>
      <c r="B277" s="23">
        <v>2008</v>
      </c>
      <c r="C277" s="23" t="s">
        <v>29</v>
      </c>
      <c r="D277" s="25">
        <v>173.37700000000001</v>
      </c>
      <c r="E277" s="28"/>
      <c r="F277" s="28"/>
    </row>
    <row r="278" spans="1:6">
      <c r="A278" s="23" t="s">
        <v>75</v>
      </c>
      <c r="B278" s="23">
        <v>2009</v>
      </c>
      <c r="C278" s="23" t="s">
        <v>18</v>
      </c>
      <c r="D278" s="25">
        <v>174.209</v>
      </c>
      <c r="E278" s="28"/>
      <c r="F278" s="28"/>
    </row>
    <row r="279" spans="1:6">
      <c r="A279" s="23" t="s">
        <v>75</v>
      </c>
      <c r="B279" s="23">
        <v>2009</v>
      </c>
      <c r="C279" s="23" t="s">
        <v>19</v>
      </c>
      <c r="D279" s="25">
        <v>175.35900000000001</v>
      </c>
      <c r="E279" s="28"/>
      <c r="F279" s="28"/>
    </row>
    <row r="280" spans="1:6">
      <c r="A280" s="23" t="s">
        <v>75</v>
      </c>
      <c r="B280" s="23">
        <v>2009</v>
      </c>
      <c r="C280" s="23" t="s">
        <v>20</v>
      </c>
      <c r="D280" s="25">
        <v>174.03</v>
      </c>
      <c r="E280" s="28"/>
      <c r="F280" s="28"/>
    </row>
    <row r="281" spans="1:6">
      <c r="A281" s="23" t="s">
        <v>75</v>
      </c>
      <c r="B281" s="23">
        <v>2009</v>
      </c>
      <c r="C281" s="23" t="s">
        <v>21</v>
      </c>
      <c r="D281" s="25">
        <v>174.803</v>
      </c>
      <c r="E281" s="28"/>
      <c r="F281" s="28"/>
    </row>
    <row r="282" spans="1:6">
      <c r="A282" s="23" t="s">
        <v>75</v>
      </c>
      <c r="B282" s="23">
        <v>2009</v>
      </c>
      <c r="C282" s="23" t="s">
        <v>22</v>
      </c>
      <c r="D282" s="25">
        <v>176.327</v>
      </c>
      <c r="E282" s="28"/>
      <c r="F282" s="28"/>
    </row>
    <row r="283" spans="1:6">
      <c r="A283" s="23" t="s">
        <v>75</v>
      </c>
      <c r="B283" s="23">
        <v>2009</v>
      </c>
      <c r="C283" s="23" t="s">
        <v>23</v>
      </c>
      <c r="D283" s="25">
        <v>175.41499999999999</v>
      </c>
      <c r="E283" s="28"/>
      <c r="F283" s="28"/>
    </row>
    <row r="284" spans="1:6">
      <c r="A284" s="23" t="s">
        <v>75</v>
      </c>
      <c r="B284" s="23">
        <v>2009</v>
      </c>
      <c r="C284" s="23" t="s">
        <v>24</v>
      </c>
      <c r="D284" s="25">
        <v>175.16800000000001</v>
      </c>
      <c r="E284" s="28"/>
      <c r="F284" s="28"/>
    </row>
    <row r="285" spans="1:6">
      <c r="A285" s="23" t="s">
        <v>75</v>
      </c>
      <c r="B285" s="23">
        <v>2009</v>
      </c>
      <c r="C285" s="23" t="s">
        <v>25</v>
      </c>
      <c r="D285" s="25">
        <v>174.62</v>
      </c>
      <c r="E285" s="28"/>
      <c r="F285" s="28"/>
    </row>
    <row r="286" spans="1:6">
      <c r="A286" s="23" t="s">
        <v>75</v>
      </c>
      <c r="B286" s="23">
        <v>2009</v>
      </c>
      <c r="C286" s="23" t="s">
        <v>26</v>
      </c>
      <c r="D286" s="25">
        <v>176.06800000000001</v>
      </c>
      <c r="E286" s="28"/>
      <c r="F286" s="28"/>
    </row>
    <row r="287" spans="1:6">
      <c r="A287" s="23" t="s">
        <v>75</v>
      </c>
      <c r="B287" s="23">
        <v>2009</v>
      </c>
      <c r="C287" s="23" t="s">
        <v>27</v>
      </c>
      <c r="D287" s="25">
        <v>176.673</v>
      </c>
      <c r="E287" s="28"/>
      <c r="F287" s="28"/>
    </row>
    <row r="288" spans="1:6">
      <c r="A288" s="23" t="s">
        <v>75</v>
      </c>
      <c r="B288" s="23">
        <v>2009</v>
      </c>
      <c r="C288" s="23" t="s">
        <v>28</v>
      </c>
      <c r="D288" s="25">
        <v>176.54900000000001</v>
      </c>
      <c r="E288" s="28"/>
      <c r="F288" s="28"/>
    </row>
    <row r="289" spans="1:6">
      <c r="A289" s="23" t="s">
        <v>75</v>
      </c>
      <c r="B289" s="23">
        <v>2009</v>
      </c>
      <c r="C289" s="23" t="s">
        <v>29</v>
      </c>
      <c r="D289" s="25">
        <v>176.39099999999999</v>
      </c>
      <c r="E289" s="28"/>
      <c r="F289" s="28"/>
    </row>
    <row r="290" spans="1:6">
      <c r="A290" s="23" t="s">
        <v>75</v>
      </c>
      <c r="B290" s="23">
        <v>2010</v>
      </c>
      <c r="C290" s="23" t="s">
        <v>18</v>
      </c>
      <c r="D290" s="25">
        <v>176.72900000000001</v>
      </c>
      <c r="E290" s="28"/>
      <c r="F290" s="28"/>
    </row>
    <row r="291" spans="1:6">
      <c r="A291" s="23" t="s">
        <v>75</v>
      </c>
      <c r="B291" s="23">
        <v>2010</v>
      </c>
      <c r="C291" s="23" t="s">
        <v>19</v>
      </c>
      <c r="D291" s="25">
        <v>176.88200000000001</v>
      </c>
      <c r="E291" s="28"/>
      <c r="F291" s="28"/>
    </row>
    <row r="292" spans="1:6">
      <c r="A292" s="23" t="s">
        <v>75</v>
      </c>
      <c r="B292" s="23">
        <v>2010</v>
      </c>
      <c r="C292" s="23" t="s">
        <v>20</v>
      </c>
      <c r="D292" s="25">
        <v>176.36099999999999</v>
      </c>
      <c r="E292" s="28"/>
      <c r="F292" s="28"/>
    </row>
    <row r="293" spans="1:6">
      <c r="A293" s="23" t="s">
        <v>75</v>
      </c>
      <c r="B293" s="23">
        <v>2010</v>
      </c>
      <c r="C293" s="23" t="s">
        <v>21</v>
      </c>
      <c r="D293" s="25">
        <v>176.239</v>
      </c>
      <c r="E293" s="28"/>
      <c r="F293" s="28"/>
    </row>
    <row r="294" spans="1:6">
      <c r="A294" s="23" t="s">
        <v>75</v>
      </c>
      <c r="B294" s="23">
        <v>2010</v>
      </c>
      <c r="C294" s="23" t="s">
        <v>22</v>
      </c>
      <c r="D294" s="25">
        <v>176.31399999999999</v>
      </c>
      <c r="E294" s="28"/>
      <c r="F294" s="28"/>
    </row>
    <row r="295" spans="1:6">
      <c r="A295" s="23" t="s">
        <v>75</v>
      </c>
      <c r="B295" s="23">
        <v>2010</v>
      </c>
      <c r="C295" s="23" t="s">
        <v>23</v>
      </c>
      <c r="D295" s="25">
        <v>176.46700000000001</v>
      </c>
      <c r="E295" s="28"/>
      <c r="F295" s="28"/>
    </row>
    <row r="296" spans="1:6">
      <c r="A296" s="23" t="s">
        <v>75</v>
      </c>
      <c r="B296" s="23">
        <v>2010</v>
      </c>
      <c r="C296" s="23" t="s">
        <v>24</v>
      </c>
      <c r="D296" s="25">
        <v>176.42099999999999</v>
      </c>
      <c r="E296" s="28"/>
      <c r="F296" s="28"/>
    </row>
    <row r="297" spans="1:6">
      <c r="A297" s="23" t="s">
        <v>75</v>
      </c>
      <c r="B297" s="23">
        <v>2010</v>
      </c>
      <c r="C297" s="23" t="s">
        <v>25</v>
      </c>
      <c r="D297" s="25">
        <v>176.11099999999999</v>
      </c>
      <c r="E297" s="28"/>
      <c r="F297" s="28"/>
    </row>
    <row r="298" spans="1:6">
      <c r="A298" s="23" t="s">
        <v>75</v>
      </c>
      <c r="B298" s="23">
        <v>2010</v>
      </c>
      <c r="C298" s="23" t="s">
        <v>26</v>
      </c>
      <c r="D298" s="25">
        <v>177.18600000000001</v>
      </c>
      <c r="E298" s="28"/>
      <c r="F298" s="28"/>
    </row>
    <row r="299" spans="1:6">
      <c r="A299" s="23" t="s">
        <v>75</v>
      </c>
      <c r="B299" s="23">
        <v>2010</v>
      </c>
      <c r="C299" s="23" t="s">
        <v>27</v>
      </c>
      <c r="D299" s="25">
        <v>177.06299999999999</v>
      </c>
      <c r="E299" s="28"/>
      <c r="F299" s="28"/>
    </row>
    <row r="300" spans="1:6">
      <c r="A300" s="23" t="s">
        <v>75</v>
      </c>
      <c r="B300" s="23">
        <v>2010</v>
      </c>
      <c r="C300" s="23" t="s">
        <v>28</v>
      </c>
      <c r="D300" s="25">
        <v>177.095</v>
      </c>
      <c r="E300" s="28"/>
      <c r="F300" s="28"/>
    </row>
    <row r="301" spans="1:6">
      <c r="A301" s="23" t="s">
        <v>75</v>
      </c>
      <c r="B301" s="23">
        <v>2010</v>
      </c>
      <c r="C301" s="23" t="s">
        <v>29</v>
      </c>
      <c r="D301" s="25">
        <v>176.93299999999999</v>
      </c>
      <c r="E301" s="28"/>
      <c r="F301" s="28"/>
    </row>
    <row r="302" spans="1:6">
      <c r="A302" s="23" t="s">
        <v>75</v>
      </c>
      <c r="B302" s="23">
        <v>2011</v>
      </c>
      <c r="C302" s="23" t="s">
        <v>18</v>
      </c>
      <c r="D302" s="25">
        <v>177.416</v>
      </c>
      <c r="E302" s="28"/>
      <c r="F302" s="28"/>
    </row>
    <row r="303" spans="1:6">
      <c r="A303" s="23" t="s">
        <v>75</v>
      </c>
      <c r="B303" s="23">
        <v>2011</v>
      </c>
      <c r="C303" s="23" t="s">
        <v>19</v>
      </c>
      <c r="D303" s="25">
        <v>178.14</v>
      </c>
      <c r="E303" s="28"/>
      <c r="F303" s="28"/>
    </row>
    <row r="304" spans="1:6">
      <c r="A304" s="23" t="s">
        <v>75</v>
      </c>
      <c r="B304" s="23">
        <v>2011</v>
      </c>
      <c r="C304" s="23" t="s">
        <v>20</v>
      </c>
      <c r="D304" s="25">
        <v>177.99299999999999</v>
      </c>
      <c r="E304" s="28"/>
      <c r="F304" s="28"/>
    </row>
    <row r="305" spans="1:6">
      <c r="A305" s="23" t="s">
        <v>75</v>
      </c>
      <c r="B305" s="23">
        <v>2011</v>
      </c>
      <c r="C305" s="23" t="s">
        <v>21</v>
      </c>
      <c r="D305" s="25">
        <v>178.38399999999999</v>
      </c>
      <c r="E305" s="28"/>
      <c r="F305" s="28"/>
    </row>
    <row r="306" spans="1:6">
      <c r="A306" s="23" t="s">
        <v>75</v>
      </c>
      <c r="B306" s="23">
        <v>2011</v>
      </c>
      <c r="C306" s="23" t="s">
        <v>22</v>
      </c>
      <c r="D306" s="25">
        <v>176.839</v>
      </c>
      <c r="E306" s="28"/>
      <c r="F306" s="28"/>
    </row>
    <row r="307" spans="1:6">
      <c r="A307" s="23" t="s">
        <v>75</v>
      </c>
      <c r="B307" s="23">
        <v>2011</v>
      </c>
      <c r="C307" s="23" t="s">
        <v>23</v>
      </c>
      <c r="D307" s="25">
        <v>177.21700000000001</v>
      </c>
      <c r="E307" s="28"/>
      <c r="F307" s="28"/>
    </row>
    <row r="308" spans="1:6">
      <c r="A308" s="23" t="s">
        <v>75</v>
      </c>
      <c r="B308" s="23">
        <v>2011</v>
      </c>
      <c r="C308" s="23" t="s">
        <v>24</v>
      </c>
      <c r="D308" s="25">
        <v>178.92400000000001</v>
      </c>
      <c r="E308" s="28"/>
      <c r="F308" s="28"/>
    </row>
    <row r="309" spans="1:6">
      <c r="A309" s="23" t="s">
        <v>75</v>
      </c>
      <c r="B309" s="23">
        <v>2011</v>
      </c>
      <c r="C309" s="23" t="s">
        <v>25</v>
      </c>
      <c r="D309" s="25">
        <v>178.958</v>
      </c>
      <c r="E309" s="28"/>
      <c r="F309" s="28"/>
    </row>
    <row r="310" spans="1:6">
      <c r="A310" s="23" t="s">
        <v>75</v>
      </c>
      <c r="B310" s="23">
        <v>2011</v>
      </c>
      <c r="C310" s="23" t="s">
        <v>26</v>
      </c>
      <c r="D310" s="25">
        <v>179.31700000000001</v>
      </c>
      <c r="E310" s="28"/>
      <c r="F310" s="28"/>
    </row>
    <row r="311" spans="1:6">
      <c r="A311" s="23" t="s">
        <v>75</v>
      </c>
      <c r="B311" s="23">
        <v>2011</v>
      </c>
      <c r="C311" s="23" t="s">
        <v>27</v>
      </c>
      <c r="D311" s="25">
        <v>179.358</v>
      </c>
      <c r="E311" s="28"/>
      <c r="F311" s="28"/>
    </row>
    <row r="312" spans="1:6">
      <c r="A312" s="23" t="s">
        <v>75</v>
      </c>
      <c r="B312" s="23">
        <v>2011</v>
      </c>
      <c r="C312" s="23" t="s">
        <v>28</v>
      </c>
      <c r="D312" s="25">
        <v>178.322</v>
      </c>
      <c r="E312" s="28"/>
      <c r="F312" s="28"/>
    </row>
    <row r="313" spans="1:6">
      <c r="A313" s="23" t="s">
        <v>75</v>
      </c>
      <c r="B313" s="23">
        <v>2011</v>
      </c>
      <c r="C313" s="23" t="s">
        <v>29</v>
      </c>
      <c r="D313" s="25">
        <v>178.161</v>
      </c>
      <c r="E313" s="28"/>
      <c r="F313" s="28"/>
    </row>
    <row r="314" spans="1:6">
      <c r="A314" s="23" t="s">
        <v>75</v>
      </c>
      <c r="B314" s="23">
        <v>2012</v>
      </c>
      <c r="C314" s="23" t="s">
        <v>18</v>
      </c>
      <c r="D314" s="25">
        <v>178.88900000000001</v>
      </c>
      <c r="E314" s="28"/>
      <c r="F314" s="28"/>
    </row>
    <row r="315" spans="1:6">
      <c r="A315" s="23" t="s">
        <v>75</v>
      </c>
      <c r="B315" s="23">
        <v>2012</v>
      </c>
      <c r="C315" s="23" t="s">
        <v>19</v>
      </c>
      <c r="D315" s="25">
        <v>179.107</v>
      </c>
      <c r="E315" s="28"/>
      <c r="F315" s="28"/>
    </row>
    <row r="316" spans="1:6">
      <c r="A316" s="23" t="s">
        <v>75</v>
      </c>
      <c r="B316" s="23">
        <v>2012</v>
      </c>
      <c r="C316" s="23" t="s">
        <v>20</v>
      </c>
      <c r="D316" s="25">
        <v>178.93100000000001</v>
      </c>
      <c r="E316" s="28"/>
      <c r="F316" s="28"/>
    </row>
    <row r="317" spans="1:6">
      <c r="A317" s="23" t="s">
        <v>75</v>
      </c>
      <c r="B317" s="23">
        <v>2012</v>
      </c>
      <c r="C317" s="23" t="s">
        <v>21</v>
      </c>
      <c r="D317" s="25">
        <v>179.93899999999999</v>
      </c>
      <c r="E317" s="28"/>
      <c r="F317" s="28"/>
    </row>
    <row r="318" spans="1:6">
      <c r="A318" s="23" t="s">
        <v>75</v>
      </c>
      <c r="B318" s="23">
        <v>2012</v>
      </c>
      <c r="C318" s="23" t="s">
        <v>22</v>
      </c>
      <c r="D318" s="25">
        <v>182.631</v>
      </c>
      <c r="E318" s="28"/>
      <c r="F318" s="28"/>
    </row>
    <row r="319" spans="1:6">
      <c r="A319" s="23" t="s">
        <v>75</v>
      </c>
      <c r="B319" s="23">
        <v>2012</v>
      </c>
      <c r="C319" s="23" t="s">
        <v>23</v>
      </c>
      <c r="D319" s="25">
        <v>181.72</v>
      </c>
      <c r="E319" s="28"/>
      <c r="F319" s="28"/>
    </row>
    <row r="320" spans="1:6">
      <c r="A320" s="23" t="s">
        <v>75</v>
      </c>
      <c r="B320" s="23">
        <v>2012</v>
      </c>
      <c r="C320" s="23" t="s">
        <v>24</v>
      </c>
      <c r="D320" s="25">
        <v>180.369</v>
      </c>
      <c r="E320" s="28"/>
      <c r="F320" s="28"/>
    </row>
    <row r="321" spans="1:6">
      <c r="A321" s="23" t="s">
        <v>75</v>
      </c>
      <c r="B321" s="23">
        <v>2012</v>
      </c>
      <c r="C321" s="23" t="s">
        <v>25</v>
      </c>
      <c r="D321" s="25">
        <v>180.09700000000001</v>
      </c>
      <c r="E321" s="28"/>
      <c r="F321" s="28"/>
    </row>
    <row r="322" spans="1:6">
      <c r="A322" s="23" t="s">
        <v>75</v>
      </c>
      <c r="B322" s="23">
        <v>2012</v>
      </c>
      <c r="C322" s="23" t="s">
        <v>26</v>
      </c>
      <c r="D322" s="25">
        <v>179.46299999999999</v>
      </c>
      <c r="E322" s="28"/>
      <c r="F322" s="28"/>
    </row>
    <row r="323" spans="1:6">
      <c r="A323" s="23" t="s">
        <v>75</v>
      </c>
      <c r="B323" s="23">
        <v>2012</v>
      </c>
      <c r="C323" s="23" t="s">
        <v>27</v>
      </c>
      <c r="D323" s="25">
        <v>179.52699999999999</v>
      </c>
      <c r="E323" s="28"/>
      <c r="F323" s="28"/>
    </row>
    <row r="324" spans="1:6">
      <c r="A324" s="23" t="s">
        <v>75</v>
      </c>
      <c r="B324" s="23">
        <v>2012</v>
      </c>
      <c r="C324" s="23" t="s">
        <v>28</v>
      </c>
      <c r="D324" s="25">
        <v>178.88</v>
      </c>
      <c r="E324" s="28"/>
      <c r="F324" s="28"/>
    </row>
    <row r="325" spans="1:6">
      <c r="A325" s="23" t="s">
        <v>75</v>
      </c>
      <c r="B325" s="23">
        <v>2012</v>
      </c>
      <c r="C325" s="23" t="s">
        <v>29</v>
      </c>
      <c r="D325" s="25">
        <v>178.70400000000001</v>
      </c>
      <c r="E325" s="28"/>
      <c r="F325" s="28"/>
    </row>
    <row r="326" spans="1:6">
      <c r="A326" s="23" t="s">
        <v>75</v>
      </c>
      <c r="B326" s="23">
        <v>2013</v>
      </c>
      <c r="C326" s="23" t="s">
        <v>18</v>
      </c>
      <c r="D326" s="25">
        <v>179.41399999999999</v>
      </c>
      <c r="E326" s="28"/>
      <c r="F326" s="28"/>
    </row>
    <row r="327" spans="1:6">
      <c r="A327" s="23" t="s">
        <v>75</v>
      </c>
      <c r="B327" s="23">
        <v>2013</v>
      </c>
      <c r="C327" s="23" t="s">
        <v>19</v>
      </c>
      <c r="D327" s="25">
        <v>180.096</v>
      </c>
      <c r="E327" s="28"/>
      <c r="F327" s="28"/>
    </row>
    <row r="328" spans="1:6">
      <c r="A328" s="23" t="s">
        <v>75</v>
      </c>
      <c r="B328" s="23">
        <v>2013</v>
      </c>
      <c r="C328" s="23" t="s">
        <v>20</v>
      </c>
      <c r="D328" s="25">
        <v>180.33099999999999</v>
      </c>
      <c r="E328" s="28"/>
      <c r="F328" s="28"/>
    </row>
    <row r="329" spans="1:6">
      <c r="A329" s="23" t="s">
        <v>75</v>
      </c>
      <c r="B329" s="23">
        <v>2013</v>
      </c>
      <c r="C329" s="23" t="s">
        <v>21</v>
      </c>
      <c r="D329" s="25">
        <v>181</v>
      </c>
      <c r="E329" s="28"/>
      <c r="F329" s="28"/>
    </row>
    <row r="330" spans="1:6">
      <c r="A330" s="23" t="s">
        <v>75</v>
      </c>
      <c r="B330" s="23">
        <v>2013</v>
      </c>
      <c r="C330" s="23" t="s">
        <v>22</v>
      </c>
      <c r="D330" s="25">
        <v>180.59700000000001</v>
      </c>
      <c r="E330" s="28"/>
      <c r="F330" s="28"/>
    </row>
    <row r="331" spans="1:6">
      <c r="A331" s="23" t="s">
        <v>75</v>
      </c>
      <c r="B331" s="23">
        <v>2013</v>
      </c>
      <c r="C331" s="23" t="s">
        <v>23</v>
      </c>
      <c r="D331" s="25">
        <v>180.51300000000001</v>
      </c>
      <c r="E331" s="28"/>
      <c r="F331" s="28"/>
    </row>
    <row r="332" spans="1:6">
      <c r="A332" s="23" t="s">
        <v>75</v>
      </c>
      <c r="B332" s="23">
        <v>2013</v>
      </c>
      <c r="C332" s="23" t="s">
        <v>24</v>
      </c>
      <c r="D332" s="25">
        <v>181.46700000000001</v>
      </c>
      <c r="E332" s="28"/>
      <c r="F332" s="28"/>
    </row>
    <row r="333" spans="1:6">
      <c r="A333" s="23" t="s">
        <v>75</v>
      </c>
      <c r="B333" s="23">
        <v>2013</v>
      </c>
      <c r="C333" s="23" t="s">
        <v>25</v>
      </c>
      <c r="D333" s="25">
        <v>181.21299999999999</v>
      </c>
      <c r="E333" s="28"/>
      <c r="F333" s="28"/>
    </row>
    <row r="334" spans="1:6">
      <c r="A334" s="23" t="s">
        <v>75</v>
      </c>
      <c r="B334" s="23">
        <v>2013</v>
      </c>
      <c r="C334" s="23" t="s">
        <v>26</v>
      </c>
      <c r="D334" s="25">
        <v>182.09</v>
      </c>
      <c r="E334" s="28"/>
      <c r="F334" s="28"/>
    </row>
    <row r="335" spans="1:6">
      <c r="A335" s="23" t="s">
        <v>75</v>
      </c>
      <c r="B335" s="23">
        <v>2013</v>
      </c>
      <c r="C335" s="23" t="s">
        <v>27</v>
      </c>
      <c r="D335" s="25">
        <v>181.43</v>
      </c>
      <c r="E335" s="28"/>
      <c r="F335" s="28"/>
    </row>
    <row r="336" spans="1:6">
      <c r="A336" s="23" t="s">
        <v>75</v>
      </c>
      <c r="B336" s="23">
        <v>2013</v>
      </c>
      <c r="C336" s="23" t="s">
        <v>28</v>
      </c>
      <c r="D336" s="25">
        <v>180.38300000000001</v>
      </c>
      <c r="E336" s="28"/>
      <c r="F336" s="28"/>
    </row>
    <row r="337" spans="1:6">
      <c r="A337" s="23" t="s">
        <v>75</v>
      </c>
      <c r="B337" s="23">
        <v>2013</v>
      </c>
      <c r="C337" s="23" t="s">
        <v>29</v>
      </c>
      <c r="D337" s="25">
        <v>180.76499999999999</v>
      </c>
      <c r="E337" s="28"/>
      <c r="F337" s="28"/>
    </row>
    <row r="338" spans="1:6">
      <c r="A338" s="23" t="s">
        <v>75</v>
      </c>
      <c r="B338" s="23">
        <v>2014</v>
      </c>
      <c r="C338" s="23" t="s">
        <v>18</v>
      </c>
      <c r="D338" s="25">
        <v>181.386</v>
      </c>
      <c r="E338" s="28"/>
      <c r="F338" s="28"/>
    </row>
    <row r="339" spans="1:6">
      <c r="A339" s="23" t="s">
        <v>75</v>
      </c>
      <c r="B339" s="23">
        <v>2014</v>
      </c>
      <c r="C339" s="23" t="s">
        <v>19</v>
      </c>
      <c r="D339" s="25">
        <v>182.84399999999999</v>
      </c>
      <c r="E339" s="28"/>
      <c r="F339" s="28"/>
    </row>
    <row r="340" spans="1:6">
      <c r="A340" s="23" t="s">
        <v>75</v>
      </c>
      <c r="B340" s="23">
        <v>2014</v>
      </c>
      <c r="C340" s="23" t="s">
        <v>20</v>
      </c>
      <c r="D340" s="25">
        <v>183.113</v>
      </c>
      <c r="E340" s="28"/>
      <c r="F340" s="28"/>
    </row>
    <row r="341" spans="1:6">
      <c r="A341" s="23" t="s">
        <v>75</v>
      </c>
      <c r="B341" s="23">
        <v>2014</v>
      </c>
      <c r="C341" s="23" t="s">
        <v>21</v>
      </c>
      <c r="D341" s="25">
        <v>183.124</v>
      </c>
      <c r="E341" s="28"/>
      <c r="F341" s="28"/>
    </row>
    <row r="342" spans="1:6">
      <c r="A342" s="23" t="s">
        <v>75</v>
      </c>
      <c r="B342" s="23">
        <v>2014</v>
      </c>
      <c r="C342" s="23" t="s">
        <v>22</v>
      </c>
      <c r="D342" s="25">
        <v>185.13900000000001</v>
      </c>
      <c r="E342" s="28"/>
      <c r="F342" s="28"/>
    </row>
    <row r="343" spans="1:6">
      <c r="A343" s="23" t="s">
        <v>75</v>
      </c>
      <c r="B343" s="23">
        <v>2014</v>
      </c>
      <c r="C343" s="23" t="s">
        <v>23</v>
      </c>
      <c r="D343" s="25">
        <v>184.88800000000001</v>
      </c>
      <c r="E343" s="28"/>
      <c r="F343" s="28"/>
    </row>
    <row r="344" spans="1:6">
      <c r="A344" s="23" t="s">
        <v>75</v>
      </c>
      <c r="B344" s="23">
        <v>2014</v>
      </c>
      <c r="C344" s="23" t="s">
        <v>24</v>
      </c>
      <c r="D344" s="25">
        <v>183.971</v>
      </c>
      <c r="E344" s="28"/>
      <c r="F344" s="28"/>
    </row>
    <row r="345" spans="1:6">
      <c r="A345" s="23" t="s">
        <v>75</v>
      </c>
      <c r="B345" s="23">
        <v>2014</v>
      </c>
      <c r="C345" s="23" t="s">
        <v>25</v>
      </c>
      <c r="D345" s="25">
        <v>183.935</v>
      </c>
      <c r="E345" s="28"/>
      <c r="F345" s="28"/>
    </row>
    <row r="346" spans="1:6">
      <c r="A346" s="23" t="s">
        <v>75</v>
      </c>
      <c r="B346" s="23">
        <v>2014</v>
      </c>
      <c r="C346" s="23" t="s">
        <v>26</v>
      </c>
      <c r="D346" s="25">
        <v>184.15600000000001</v>
      </c>
      <c r="E346" s="28"/>
      <c r="F346" s="28"/>
    </row>
    <row r="347" spans="1:6">
      <c r="A347" s="23" t="s">
        <v>75</v>
      </c>
      <c r="B347" s="23">
        <v>2014</v>
      </c>
      <c r="C347" s="23" t="s">
        <v>27</v>
      </c>
      <c r="D347" s="25">
        <v>183.96600000000001</v>
      </c>
      <c r="E347" s="28"/>
      <c r="F347" s="28"/>
    </row>
    <row r="348" spans="1:6">
      <c r="A348" s="23" t="s">
        <v>75</v>
      </c>
      <c r="B348" s="23">
        <v>2014</v>
      </c>
      <c r="C348" s="23" t="s">
        <v>28</v>
      </c>
      <c r="D348" s="25">
        <v>185.13300000000001</v>
      </c>
      <c r="E348" s="28"/>
      <c r="F348" s="28"/>
    </row>
    <row r="349" spans="1:6">
      <c r="A349" s="23" t="s">
        <v>75</v>
      </c>
      <c r="B349" s="23">
        <v>2014</v>
      </c>
      <c r="C349" s="23" t="s">
        <v>29</v>
      </c>
      <c r="D349" s="25">
        <v>185.37899999999999</v>
      </c>
      <c r="E349" s="28"/>
      <c r="F349" s="28"/>
    </row>
    <row r="350" spans="1:6">
      <c r="A350" s="23" t="s">
        <v>75</v>
      </c>
      <c r="B350" s="23">
        <v>2015</v>
      </c>
      <c r="C350" s="23" t="s">
        <v>18</v>
      </c>
      <c r="D350" s="25">
        <v>183.874</v>
      </c>
      <c r="E350" s="28"/>
      <c r="F350" s="28"/>
    </row>
    <row r="351" spans="1:6">
      <c r="A351" s="23" t="s">
        <v>75</v>
      </c>
      <c r="B351" s="23">
        <v>2015</v>
      </c>
      <c r="C351" s="23" t="s">
        <v>19</v>
      </c>
      <c r="D351" s="25">
        <v>184.09100000000001</v>
      </c>
      <c r="E351" s="28"/>
      <c r="F351" s="28"/>
    </row>
    <row r="352" spans="1:6">
      <c r="A352" s="23" t="s">
        <v>75</v>
      </c>
      <c r="B352" s="23">
        <v>2015</v>
      </c>
      <c r="C352" s="23" t="s">
        <v>20</v>
      </c>
      <c r="D352" s="25">
        <v>183.56899999999999</v>
      </c>
      <c r="E352" s="28"/>
      <c r="F352" s="28"/>
    </row>
    <row r="353" spans="1:6">
      <c r="A353" s="23" t="s">
        <v>75</v>
      </c>
      <c r="B353" s="23">
        <v>2015</v>
      </c>
      <c r="C353" s="23" t="s">
        <v>21</v>
      </c>
      <c r="D353" s="25">
        <v>183.31200000000001</v>
      </c>
      <c r="E353" s="28"/>
      <c r="F353" s="28"/>
    </row>
    <row r="354" spans="1:6">
      <c r="A354" s="23" t="s">
        <v>75</v>
      </c>
      <c r="B354" s="23">
        <v>2015</v>
      </c>
      <c r="C354" s="23" t="s">
        <v>22</v>
      </c>
      <c r="D354" s="25">
        <v>184.34299999999999</v>
      </c>
      <c r="E354" s="28"/>
      <c r="F354" s="28"/>
    </row>
    <row r="355" spans="1:6">
      <c r="A355" s="23" t="s">
        <v>75</v>
      </c>
      <c r="B355" s="23">
        <v>2015</v>
      </c>
      <c r="C355" s="23" t="s">
        <v>23</v>
      </c>
      <c r="D355" s="25">
        <v>184.845</v>
      </c>
      <c r="E355" s="28"/>
      <c r="F355" s="28"/>
    </row>
    <row r="356" spans="1:6">
      <c r="A356" s="23" t="s">
        <v>75</v>
      </c>
      <c r="B356" s="23">
        <v>2015</v>
      </c>
      <c r="C356" s="23" t="s">
        <v>24</v>
      </c>
      <c r="D356" s="25">
        <v>183.77600000000001</v>
      </c>
      <c r="E356" s="28"/>
      <c r="F356" s="28"/>
    </row>
    <row r="357" spans="1:6">
      <c r="A357" s="23" t="s">
        <v>75</v>
      </c>
      <c r="B357" s="23">
        <v>2015</v>
      </c>
      <c r="C357" s="23" t="s">
        <v>25</v>
      </c>
      <c r="D357" s="25">
        <v>183.27</v>
      </c>
      <c r="E357" s="28"/>
      <c r="F357" s="28"/>
    </row>
    <row r="358" spans="1:6">
      <c r="A358" s="23" t="s">
        <v>75</v>
      </c>
      <c r="B358" s="23">
        <v>2015</v>
      </c>
      <c r="C358" s="23" t="s">
        <v>26</v>
      </c>
      <c r="D358" s="25">
        <v>184.06100000000001</v>
      </c>
      <c r="E358" s="28"/>
      <c r="F358" s="28"/>
    </row>
    <row r="359" spans="1:6">
      <c r="A359" s="23" t="s">
        <v>75</v>
      </c>
      <c r="B359" s="23">
        <v>2015</v>
      </c>
      <c r="C359" s="23" t="s">
        <v>27</v>
      </c>
      <c r="D359" s="25">
        <v>184.53</v>
      </c>
      <c r="E359" s="28"/>
      <c r="F359" s="28"/>
    </row>
    <row r="360" spans="1:6">
      <c r="A360" s="23" t="s">
        <v>75</v>
      </c>
      <c r="B360" s="23">
        <v>2015</v>
      </c>
      <c r="C360" s="23" t="s">
        <v>28</v>
      </c>
      <c r="D360" s="25">
        <v>183.54599999999999</v>
      </c>
      <c r="E360" s="28"/>
      <c r="F360" s="28"/>
    </row>
    <row r="361" spans="1:6">
      <c r="A361" s="23" t="s">
        <v>75</v>
      </c>
      <c r="B361" s="23">
        <v>2015</v>
      </c>
      <c r="C361" s="23" t="s">
        <v>29</v>
      </c>
      <c r="D361" s="25">
        <v>184.297</v>
      </c>
      <c r="E361" s="28"/>
      <c r="F361" s="28"/>
    </row>
    <row r="362" spans="1:6">
      <c r="A362" s="23" t="s">
        <v>75</v>
      </c>
      <c r="B362" s="23">
        <v>2016</v>
      </c>
      <c r="C362" s="23" t="s">
        <v>18</v>
      </c>
      <c r="D362" s="25">
        <v>186.096</v>
      </c>
      <c r="E362" s="28"/>
      <c r="F362" s="28"/>
    </row>
    <row r="363" spans="1:6">
      <c r="A363" s="23" t="s">
        <v>75</v>
      </c>
      <c r="B363" s="23">
        <v>2016</v>
      </c>
      <c r="C363" s="23" t="s">
        <v>19</v>
      </c>
      <c r="D363" s="25">
        <v>185.749</v>
      </c>
      <c r="E363" s="28"/>
      <c r="F363" s="28"/>
    </row>
    <row r="364" spans="1:6">
      <c r="A364" s="23" t="s">
        <v>75</v>
      </c>
      <c r="B364" s="23">
        <v>2016</v>
      </c>
      <c r="C364" s="23" t="s">
        <v>20</v>
      </c>
      <c r="D364" s="25">
        <v>186.572</v>
      </c>
      <c r="E364" s="28"/>
      <c r="F364" s="28"/>
    </row>
    <row r="365" spans="1:6">
      <c r="A365" s="23" t="s">
        <v>75</v>
      </c>
      <c r="B365" s="23">
        <v>2016</v>
      </c>
      <c r="C365" s="23" t="s">
        <v>21</v>
      </c>
      <c r="D365" s="25">
        <v>187.84700000000001</v>
      </c>
      <c r="E365" s="28"/>
      <c r="F365" s="28"/>
    </row>
    <row r="366" spans="1:6">
      <c r="A366" s="23" t="s">
        <v>75</v>
      </c>
      <c r="B366" s="23">
        <v>2016</v>
      </c>
      <c r="C366" s="23" t="s">
        <v>22</v>
      </c>
      <c r="D366" s="25">
        <v>188.52199999999999</v>
      </c>
      <c r="E366" s="28"/>
      <c r="F366" s="28"/>
    </row>
    <row r="367" spans="1:6">
      <c r="A367" s="23" t="s">
        <v>75</v>
      </c>
      <c r="B367" s="23">
        <v>2016</v>
      </c>
      <c r="C367" s="23" t="s">
        <v>23</v>
      </c>
      <c r="D367" s="25">
        <v>187.81700000000001</v>
      </c>
      <c r="E367" s="28"/>
      <c r="F367" s="28"/>
    </row>
    <row r="368" spans="1:6">
      <c r="A368" s="23" t="s">
        <v>75</v>
      </c>
      <c r="B368" s="23">
        <v>2016</v>
      </c>
      <c r="C368" s="23" t="s">
        <v>24</v>
      </c>
      <c r="D368" s="25">
        <v>187.274</v>
      </c>
      <c r="E368" s="28"/>
      <c r="F368" s="28"/>
    </row>
    <row r="369" spans="1:6">
      <c r="A369" s="23" t="s">
        <v>75</v>
      </c>
      <c r="B369" s="23">
        <v>2016</v>
      </c>
      <c r="C369" s="23" t="s">
        <v>25</v>
      </c>
      <c r="D369" s="25">
        <v>186.75299999999999</v>
      </c>
      <c r="E369" s="28"/>
      <c r="F369" s="28"/>
    </row>
    <row r="370" spans="1:6">
      <c r="A370" s="23" t="s">
        <v>75</v>
      </c>
      <c r="B370" s="23">
        <v>2016</v>
      </c>
      <c r="C370" s="23" t="s">
        <v>26</v>
      </c>
      <c r="D370" s="25">
        <v>186.78899999999999</v>
      </c>
      <c r="E370" s="28"/>
      <c r="F370" s="28"/>
    </row>
    <row r="371" spans="1:6">
      <c r="A371" s="23" t="s">
        <v>75</v>
      </c>
      <c r="B371" s="23">
        <v>2016</v>
      </c>
      <c r="C371" s="23" t="s">
        <v>27</v>
      </c>
      <c r="D371" s="25">
        <v>186.58600000000001</v>
      </c>
      <c r="E371" s="28"/>
      <c r="F371" s="28"/>
    </row>
    <row r="372" spans="1:6">
      <c r="A372" s="23" t="s">
        <v>75</v>
      </c>
      <c r="B372" s="23">
        <v>2016</v>
      </c>
      <c r="C372" s="23" t="s">
        <v>28</v>
      </c>
      <c r="D372" s="25">
        <v>186.797</v>
      </c>
      <c r="E372" s="28"/>
      <c r="F372" s="28"/>
    </row>
    <row r="373" spans="1:6">
      <c r="A373" s="23" t="s">
        <v>75</v>
      </c>
      <c r="B373" s="23">
        <v>2016</v>
      </c>
      <c r="C373" s="23" t="s">
        <v>29</v>
      </c>
      <c r="D373" s="25">
        <v>186.833</v>
      </c>
      <c r="E373" s="28"/>
      <c r="F373" s="28"/>
    </row>
    <row r="374" spans="1:6">
      <c r="A374" s="23" t="s">
        <v>75</v>
      </c>
      <c r="B374" s="23">
        <v>2017</v>
      </c>
      <c r="C374" s="23" t="s">
        <v>18</v>
      </c>
      <c r="D374" s="25">
        <v>187.78100000000001</v>
      </c>
      <c r="E374" s="28"/>
      <c r="F374" s="28"/>
    </row>
    <row r="375" spans="1:6">
      <c r="A375" s="23" t="s">
        <v>75</v>
      </c>
      <c r="B375" s="23">
        <v>2017</v>
      </c>
      <c r="C375" s="23" t="s">
        <v>19</v>
      </c>
      <c r="D375" s="25">
        <v>187.965</v>
      </c>
      <c r="E375" s="28"/>
      <c r="F375" s="28"/>
    </row>
    <row r="376" spans="1:6">
      <c r="A376" s="23" t="s">
        <v>75</v>
      </c>
      <c r="B376" s="23">
        <v>2017</v>
      </c>
      <c r="C376" s="23" t="s">
        <v>20</v>
      </c>
      <c r="D376" s="25">
        <v>186.66399999999999</v>
      </c>
      <c r="E376" s="28"/>
      <c r="F376" s="28"/>
    </row>
    <row r="377" spans="1:6">
      <c r="A377" s="23" t="s">
        <v>75</v>
      </c>
      <c r="B377" s="23">
        <v>2017</v>
      </c>
      <c r="C377" s="23" t="s">
        <v>21</v>
      </c>
      <c r="D377" s="25">
        <v>187.28299999999999</v>
      </c>
      <c r="E377" s="28"/>
      <c r="F377" s="28"/>
    </row>
    <row r="378" spans="1:6">
      <c r="A378" s="23" t="s">
        <v>75</v>
      </c>
      <c r="B378" s="23">
        <v>2017</v>
      </c>
      <c r="C378" s="23" t="s">
        <v>22</v>
      </c>
      <c r="D378" s="25">
        <v>188.446</v>
      </c>
      <c r="E378" s="28"/>
      <c r="F378" s="28"/>
    </row>
    <row r="379" spans="1:6">
      <c r="A379" s="23" t="s">
        <v>75</v>
      </c>
      <c r="B379" s="23">
        <v>2017</v>
      </c>
      <c r="C379" s="23" t="s">
        <v>23</v>
      </c>
      <c r="D379" s="25">
        <v>185.58600000000001</v>
      </c>
      <c r="E379" s="28"/>
      <c r="F379" s="28"/>
    </row>
    <row r="380" spans="1:6">
      <c r="A380" s="23" t="s">
        <v>75</v>
      </c>
      <c r="B380" s="23">
        <v>2017</v>
      </c>
      <c r="C380" s="23" t="s">
        <v>24</v>
      </c>
      <c r="D380" s="25">
        <v>184.87100000000001</v>
      </c>
      <c r="E380" s="28"/>
      <c r="F380" s="28"/>
    </row>
    <row r="381" spans="1:6">
      <c r="A381" s="23" t="s">
        <v>75</v>
      </c>
      <c r="B381" s="23">
        <v>2017</v>
      </c>
      <c r="C381" s="23" t="s">
        <v>25</v>
      </c>
      <c r="D381" s="25">
        <v>187.43199999999999</v>
      </c>
      <c r="E381" s="28"/>
      <c r="F381" s="28"/>
    </row>
    <row r="382" spans="1:6">
      <c r="A382" s="23" t="s">
        <v>75</v>
      </c>
      <c r="B382" s="23">
        <v>2017</v>
      </c>
      <c r="C382" s="23" t="s">
        <v>26</v>
      </c>
      <c r="D382" s="25">
        <v>187.28899999999999</v>
      </c>
      <c r="E382" s="28"/>
      <c r="F382" s="28"/>
    </row>
    <row r="383" spans="1:6">
      <c r="A383" s="23" t="s">
        <v>75</v>
      </c>
      <c r="B383" s="23">
        <v>2017</v>
      </c>
      <c r="C383" s="23" t="s">
        <v>27</v>
      </c>
      <c r="D383" s="25">
        <v>187.714</v>
      </c>
      <c r="E383" s="28"/>
      <c r="F383" s="28"/>
    </row>
    <row r="384" spans="1:6">
      <c r="A384" s="23" t="s">
        <v>75</v>
      </c>
      <c r="B384" s="23">
        <v>2017</v>
      </c>
      <c r="C384" s="23" t="s">
        <v>28</v>
      </c>
      <c r="D384" s="25">
        <v>188.57599999999999</v>
      </c>
      <c r="E384" s="28"/>
      <c r="F384" s="28"/>
    </row>
    <row r="385" spans="1:6">
      <c r="A385" s="23" t="s">
        <v>75</v>
      </c>
      <c r="B385" s="23">
        <v>2017</v>
      </c>
      <c r="C385" s="23" t="s">
        <v>29</v>
      </c>
      <c r="D385" s="25">
        <v>187.999</v>
      </c>
      <c r="E385" s="28"/>
      <c r="F385" s="28"/>
    </row>
    <row r="386" spans="1:6">
      <c r="A386" s="23" t="s">
        <v>75</v>
      </c>
      <c r="B386" s="23">
        <v>2018</v>
      </c>
      <c r="C386" s="23" t="s">
        <v>18</v>
      </c>
      <c r="D386" s="25">
        <v>189.61500000000001</v>
      </c>
      <c r="E386" s="28"/>
      <c r="F386" s="28"/>
    </row>
    <row r="387" spans="1:6">
      <c r="A387" s="23" t="s">
        <v>75</v>
      </c>
      <c r="B387" s="23">
        <v>2018</v>
      </c>
      <c r="C387" s="23" t="s">
        <v>19</v>
      </c>
      <c r="D387" s="25">
        <v>189.96199999999999</v>
      </c>
      <c r="E387" s="28"/>
      <c r="F387" s="28"/>
    </row>
    <row r="388" spans="1:6">
      <c r="A388" s="23" t="s">
        <v>75</v>
      </c>
      <c r="B388" s="23">
        <v>2018</v>
      </c>
      <c r="C388" s="23" t="s">
        <v>20</v>
      </c>
      <c r="D388" s="25">
        <v>189.31299999999999</v>
      </c>
      <c r="E388" s="28"/>
      <c r="F388" s="28"/>
    </row>
    <row r="389" spans="1:6">
      <c r="A389" s="23" t="s">
        <v>75</v>
      </c>
      <c r="B389" s="23">
        <v>2018</v>
      </c>
      <c r="C389" s="23" t="s">
        <v>21</v>
      </c>
      <c r="D389" s="25">
        <v>189.464</v>
      </c>
      <c r="E389" s="28"/>
      <c r="F389" s="28"/>
    </row>
    <row r="390" spans="1:6">
      <c r="A390" s="23" t="s">
        <v>75</v>
      </c>
      <c r="B390" s="23">
        <v>2018</v>
      </c>
      <c r="C390" s="23" t="s">
        <v>22</v>
      </c>
      <c r="D390" s="25">
        <v>188.62200000000001</v>
      </c>
      <c r="E390" s="28"/>
      <c r="F390" s="28"/>
    </row>
    <row r="391" spans="1:6">
      <c r="A391" s="23" t="s">
        <v>75</v>
      </c>
      <c r="B391" s="23">
        <v>2018</v>
      </c>
      <c r="C391" s="23" t="s">
        <v>23</v>
      </c>
      <c r="D391" s="25">
        <v>189.047</v>
      </c>
      <c r="E391" s="28"/>
      <c r="F391" s="28"/>
    </row>
    <row r="392" spans="1:6">
      <c r="A392" s="23" t="s">
        <v>75</v>
      </c>
      <c r="B392" s="23">
        <v>2018</v>
      </c>
      <c r="C392" s="23" t="s">
        <v>24</v>
      </c>
      <c r="D392" s="25">
        <v>189.43700000000001</v>
      </c>
      <c r="E392" s="28"/>
      <c r="F392" s="28"/>
    </row>
    <row r="393" spans="1:6">
      <c r="A393" s="23" t="s">
        <v>75</v>
      </c>
      <c r="B393" s="23">
        <v>2018</v>
      </c>
      <c r="C393" s="23" t="s">
        <v>25</v>
      </c>
      <c r="D393" s="25">
        <v>189.64099999999999</v>
      </c>
      <c r="E393" s="28"/>
      <c r="F393" s="28"/>
    </row>
    <row r="394" spans="1:6">
      <c r="A394" s="23" t="s">
        <v>75</v>
      </c>
      <c r="B394" s="23">
        <v>2018</v>
      </c>
      <c r="C394" s="23" t="s">
        <v>26</v>
      </c>
      <c r="D394" s="25">
        <v>189.727</v>
      </c>
      <c r="E394" s="28"/>
      <c r="F394" s="28"/>
    </row>
    <row r="395" spans="1:6">
      <c r="A395" s="23" t="s">
        <v>75</v>
      </c>
      <c r="B395" s="23">
        <v>2018</v>
      </c>
      <c r="C395" s="23" t="s">
        <v>27</v>
      </c>
      <c r="D395" s="25">
        <v>189.815</v>
      </c>
      <c r="E395" s="28"/>
      <c r="F395" s="28"/>
    </row>
    <row r="396" spans="1:6">
      <c r="A396" s="23" t="s">
        <v>75</v>
      </c>
      <c r="B396" s="23">
        <v>2018</v>
      </c>
      <c r="C396" s="23" t="s">
        <v>28</v>
      </c>
      <c r="D396" s="25">
        <v>190.04499999999999</v>
      </c>
      <c r="E396" s="28"/>
      <c r="F396" s="28"/>
    </row>
    <row r="397" spans="1:6">
      <c r="A397" s="23" t="s">
        <v>75</v>
      </c>
      <c r="B397" s="23">
        <v>2018</v>
      </c>
      <c r="C397" s="23" t="s">
        <v>29</v>
      </c>
      <c r="D397" s="25">
        <v>190.62</v>
      </c>
      <c r="E397" s="28"/>
      <c r="F397" s="28"/>
    </row>
    <row r="398" spans="1:6">
      <c r="A398" s="23" t="s">
        <v>75</v>
      </c>
      <c r="B398" s="23">
        <v>2019</v>
      </c>
      <c r="C398" s="23" t="s">
        <v>18</v>
      </c>
      <c r="D398" s="25">
        <v>190.55099999999999</v>
      </c>
      <c r="E398" s="28"/>
      <c r="F398" s="28"/>
    </row>
    <row r="399" spans="1:6">
      <c r="A399" s="23" t="s">
        <v>75</v>
      </c>
      <c r="B399" s="23">
        <v>2019</v>
      </c>
      <c r="C399" s="23" t="s">
        <v>19</v>
      </c>
      <c r="D399" s="25">
        <v>190.96799999999999</v>
      </c>
      <c r="E399" s="28"/>
      <c r="F399" s="28"/>
    </row>
    <row r="400" spans="1:6">
      <c r="A400" s="23" t="s">
        <v>75</v>
      </c>
      <c r="B400" s="23">
        <v>2019</v>
      </c>
      <c r="C400" s="23" t="s">
        <v>20</v>
      </c>
      <c r="D400" s="25">
        <v>190.79599999999999</v>
      </c>
      <c r="E400" s="28"/>
      <c r="F400" s="28"/>
    </row>
    <row r="401" spans="1:6">
      <c r="A401" s="23" t="s">
        <v>75</v>
      </c>
      <c r="B401" s="23">
        <v>2019</v>
      </c>
      <c r="C401" s="23" t="s">
        <v>21</v>
      </c>
      <c r="D401" s="25">
        <v>190.68899999999999</v>
      </c>
      <c r="E401" s="28"/>
      <c r="F401" s="28"/>
    </row>
    <row r="402" spans="1:6">
      <c r="A402" s="23" t="s">
        <v>75</v>
      </c>
      <c r="B402" s="23">
        <v>2019</v>
      </c>
      <c r="C402" s="23" t="s">
        <v>22</v>
      </c>
      <c r="D402" s="25">
        <v>191.654</v>
      </c>
      <c r="E402" s="28"/>
      <c r="F402" s="28"/>
    </row>
    <row r="403" spans="1:6">
      <c r="A403" s="23" t="s">
        <v>75</v>
      </c>
      <c r="B403" s="23">
        <v>2019</v>
      </c>
      <c r="C403" s="23" t="s">
        <v>23</v>
      </c>
      <c r="D403" s="25">
        <v>191.768</v>
      </c>
      <c r="E403" s="28"/>
      <c r="F403" s="28"/>
    </row>
    <row r="404" spans="1:6">
      <c r="A404" s="23" t="s">
        <v>75</v>
      </c>
      <c r="B404" s="23">
        <v>2019</v>
      </c>
      <c r="C404" s="23" t="s">
        <v>24</v>
      </c>
      <c r="D404" s="25">
        <v>191.899</v>
      </c>
      <c r="E404" s="28"/>
      <c r="F404" s="28"/>
    </row>
    <row r="405" spans="1:6">
      <c r="A405" s="23" t="s">
        <v>75</v>
      </c>
      <c r="B405" s="23">
        <v>2019</v>
      </c>
      <c r="C405" s="23" t="s">
        <v>25</v>
      </c>
      <c r="D405" s="25">
        <v>192.01499999999999</v>
      </c>
      <c r="E405" s="28"/>
      <c r="F405" s="28"/>
    </row>
    <row r="406" spans="1:6">
      <c r="A406" s="23" t="s">
        <v>75</v>
      </c>
      <c r="B406" s="23">
        <v>2019</v>
      </c>
      <c r="C406" s="23" t="s">
        <v>26</v>
      </c>
      <c r="D406" s="25">
        <v>190.79900000000001</v>
      </c>
      <c r="E406" s="28"/>
      <c r="F406" s="28"/>
    </row>
    <row r="407" spans="1:6">
      <c r="A407" s="23" t="s">
        <v>75</v>
      </c>
      <c r="B407" s="23">
        <v>2019</v>
      </c>
      <c r="C407" s="23" t="s">
        <v>27</v>
      </c>
      <c r="D407" s="25">
        <v>191.643</v>
      </c>
      <c r="E407" s="28"/>
      <c r="F407" s="28"/>
    </row>
    <row r="408" spans="1:6">
      <c r="A408" s="23" t="s">
        <v>75</v>
      </c>
      <c r="B408" s="23">
        <v>2019</v>
      </c>
      <c r="C408" s="23" t="s">
        <v>28</v>
      </c>
      <c r="D408" s="25">
        <v>192.15700000000001</v>
      </c>
      <c r="E408" s="28"/>
      <c r="F408" s="28"/>
    </row>
    <row r="409" spans="1:6">
      <c r="A409" s="23" t="s">
        <v>75</v>
      </c>
      <c r="B409" s="23">
        <v>2019</v>
      </c>
      <c r="C409" s="23" t="s">
        <v>29</v>
      </c>
      <c r="D409" s="25">
        <v>192.20500000000001</v>
      </c>
      <c r="E409" s="28"/>
      <c r="F409" s="28"/>
    </row>
    <row r="410" spans="1:6">
      <c r="A410" s="23" t="s">
        <v>75</v>
      </c>
      <c r="B410" s="23">
        <v>2020</v>
      </c>
      <c r="C410" s="23" t="s">
        <v>18</v>
      </c>
      <c r="D410" s="25">
        <v>192.02199999999999</v>
      </c>
      <c r="E410" s="28"/>
      <c r="F410" s="28"/>
    </row>
    <row r="411" spans="1:6">
      <c r="A411" s="23" t="s">
        <v>75</v>
      </c>
      <c r="B411" s="23">
        <v>2020</v>
      </c>
      <c r="C411" s="23" t="s">
        <v>19</v>
      </c>
      <c r="D411" s="25">
        <v>191.94300000000001</v>
      </c>
      <c r="E411" s="28"/>
      <c r="F411" s="28"/>
    </row>
    <row r="412" spans="1:6">
      <c r="A412" s="23" t="s">
        <v>75</v>
      </c>
      <c r="B412" s="23">
        <v>2020</v>
      </c>
      <c r="C412" s="23" t="s">
        <v>20</v>
      </c>
      <c r="D412" s="25">
        <v>192.006</v>
      </c>
      <c r="E412" s="28"/>
      <c r="F412" s="28"/>
    </row>
    <row r="413" spans="1:6">
      <c r="A413" s="23" t="s">
        <v>75</v>
      </c>
      <c r="B413" s="23">
        <v>2020</v>
      </c>
      <c r="C413" s="23" t="s">
        <v>21</v>
      </c>
      <c r="D413" s="25">
        <v>192.05099999999999</v>
      </c>
      <c r="E413" s="28"/>
      <c r="F413" s="28"/>
    </row>
    <row r="414" spans="1:6">
      <c r="A414" s="23" t="s">
        <v>75</v>
      </c>
      <c r="B414" s="23">
        <v>2020</v>
      </c>
      <c r="C414" s="23" t="s">
        <v>22</v>
      </c>
      <c r="D414" s="25">
        <v>193.05</v>
      </c>
      <c r="E414" s="28"/>
      <c r="F414" s="28"/>
    </row>
    <row r="415" spans="1:6">
      <c r="A415" s="23" t="s">
        <v>75</v>
      </c>
      <c r="B415" s="23">
        <v>2020</v>
      </c>
      <c r="C415" s="23" t="s">
        <v>23</v>
      </c>
      <c r="D415" s="25">
        <v>193.58500000000001</v>
      </c>
      <c r="E415" s="28"/>
      <c r="F415" s="28"/>
    </row>
    <row r="416" spans="1:6">
      <c r="A416" s="23" t="s">
        <v>75</v>
      </c>
      <c r="B416" s="23">
        <v>2020</v>
      </c>
      <c r="C416" s="23" t="s">
        <v>24</v>
      </c>
      <c r="D416" s="25">
        <v>193.12100000000001</v>
      </c>
      <c r="E416" s="28"/>
      <c r="F416" s="28"/>
    </row>
    <row r="417" spans="1:6">
      <c r="A417" s="23" t="s">
        <v>75</v>
      </c>
      <c r="B417" s="23">
        <v>2020</v>
      </c>
      <c r="C417" s="23" t="s">
        <v>25</v>
      </c>
      <c r="D417" s="25">
        <v>192.852</v>
      </c>
      <c r="E417" s="28"/>
      <c r="F417" s="28"/>
    </row>
    <row r="418" spans="1:6">
      <c r="A418" s="23" t="s">
        <v>75</v>
      </c>
      <c r="B418" s="23">
        <v>2020</v>
      </c>
      <c r="C418" s="23" t="s">
        <v>26</v>
      </c>
      <c r="D418" s="25">
        <v>194.41900000000001</v>
      </c>
      <c r="E418" s="28"/>
      <c r="F418" s="28"/>
    </row>
    <row r="419" spans="1:6">
      <c r="A419" s="23" t="s">
        <v>75</v>
      </c>
      <c r="B419" s="23">
        <v>2020</v>
      </c>
      <c r="C419" s="23" t="s">
        <v>27</v>
      </c>
      <c r="D419" s="25">
        <v>194.16200000000001</v>
      </c>
      <c r="E419" s="28"/>
      <c r="F419" s="28"/>
    </row>
    <row r="420" spans="1:6">
      <c r="A420" s="23" t="s">
        <v>75</v>
      </c>
      <c r="B420" s="23">
        <v>2020</v>
      </c>
      <c r="C420" s="23" t="s">
        <v>28</v>
      </c>
      <c r="D420" s="25">
        <v>193.143</v>
      </c>
      <c r="E420" s="28"/>
      <c r="F420" s="28"/>
    </row>
    <row r="421" spans="1:6">
      <c r="A421" s="23" t="s">
        <v>75</v>
      </c>
      <c r="B421" s="23">
        <v>2020</v>
      </c>
      <c r="C421" s="23" t="s">
        <v>29</v>
      </c>
      <c r="D421" s="25">
        <v>192.93</v>
      </c>
      <c r="E421" s="28"/>
      <c r="F421" s="28"/>
    </row>
    <row r="422" spans="1:6">
      <c r="A422" s="23" t="s">
        <v>75</v>
      </c>
      <c r="B422" s="23">
        <v>2021</v>
      </c>
      <c r="C422" s="23" t="s">
        <v>18</v>
      </c>
      <c r="D422" s="25">
        <v>192.37799999999999</v>
      </c>
      <c r="E422" s="28"/>
      <c r="F422" s="28"/>
    </row>
    <row r="423" spans="1:6">
      <c r="A423" s="23" t="s">
        <v>75</v>
      </c>
      <c r="B423" s="23">
        <v>2021</v>
      </c>
      <c r="C423" s="23" t="s">
        <v>19</v>
      </c>
      <c r="D423" s="25">
        <v>193.39400000000001</v>
      </c>
      <c r="E423" s="28"/>
      <c r="F423" s="28"/>
    </row>
    <row r="424" spans="1:6">
      <c r="A424" s="23" t="s">
        <v>75</v>
      </c>
      <c r="B424" s="23">
        <v>2021</v>
      </c>
      <c r="C424" s="23" t="s">
        <v>20</v>
      </c>
      <c r="D424" s="25">
        <v>193.179</v>
      </c>
      <c r="E424" s="28"/>
      <c r="F424" s="28"/>
    </row>
    <row r="425" spans="1:6">
      <c r="A425" s="23" t="s">
        <v>75</v>
      </c>
      <c r="B425" s="23">
        <v>2021</v>
      </c>
      <c r="C425" s="23" t="s">
        <v>21</v>
      </c>
      <c r="D425" s="25">
        <v>193.166</v>
      </c>
      <c r="E425" s="28"/>
      <c r="F425" s="28"/>
    </row>
    <row r="426" spans="1:6">
      <c r="A426" s="23" t="s">
        <v>75</v>
      </c>
      <c r="B426" s="23">
        <v>2021</v>
      </c>
      <c r="C426" s="23" t="s">
        <v>22</v>
      </c>
      <c r="D426" s="25">
        <v>194.63800000000001</v>
      </c>
      <c r="E426" s="28"/>
      <c r="F426" s="28"/>
    </row>
    <row r="427" spans="1:6">
      <c r="A427" s="23" t="s">
        <v>75</v>
      </c>
      <c r="B427" s="23">
        <v>2021</v>
      </c>
      <c r="C427" s="23" t="s">
        <v>23</v>
      </c>
      <c r="D427" s="25">
        <v>192.45699999999999</v>
      </c>
      <c r="E427" s="28"/>
      <c r="F427" s="28"/>
    </row>
    <row r="428" spans="1:6">
      <c r="A428" s="23" t="s">
        <v>75</v>
      </c>
      <c r="B428" s="23">
        <v>2021</v>
      </c>
      <c r="C428" s="23" t="s">
        <v>24</v>
      </c>
      <c r="D428" s="25">
        <v>192.923</v>
      </c>
      <c r="E428" s="28"/>
      <c r="F428" s="28"/>
    </row>
    <row r="429" spans="1:6">
      <c r="A429" s="23" t="s">
        <v>75</v>
      </c>
      <c r="B429" s="23">
        <v>2021</v>
      </c>
      <c r="C429" s="23" t="s">
        <v>25</v>
      </c>
      <c r="D429" s="25">
        <v>194.62100000000001</v>
      </c>
      <c r="E429" s="28"/>
      <c r="F429" s="28"/>
    </row>
    <row r="430" spans="1:6">
      <c r="A430" s="23" t="s">
        <v>75</v>
      </c>
      <c r="B430" s="23">
        <v>2021</v>
      </c>
      <c r="C430" s="23" t="s">
        <v>26</v>
      </c>
      <c r="D430" s="25">
        <v>194.57400000000001</v>
      </c>
      <c r="E430" s="28"/>
      <c r="F430" s="28"/>
    </row>
    <row r="431" spans="1:6">
      <c r="A431" s="23" t="s">
        <v>75</v>
      </c>
      <c r="B431" s="23">
        <v>2021</v>
      </c>
      <c r="C431" s="23" t="s">
        <v>27</v>
      </c>
      <c r="D431" s="25">
        <v>194.892</v>
      </c>
      <c r="E431" s="28"/>
      <c r="F431" s="28"/>
    </row>
    <row r="432" spans="1:6">
      <c r="A432" s="23" t="s">
        <v>75</v>
      </c>
      <c r="B432" s="23">
        <v>2021</v>
      </c>
      <c r="C432" s="23" t="s">
        <v>28</v>
      </c>
      <c r="D432" s="25">
        <v>195.256</v>
      </c>
      <c r="E432" s="28"/>
      <c r="F432" s="28"/>
    </row>
    <row r="433" spans="1:6">
      <c r="A433" s="23" t="s">
        <v>75</v>
      </c>
      <c r="B433" s="23">
        <v>2021</v>
      </c>
      <c r="C433" s="23" t="s">
        <v>29</v>
      </c>
      <c r="D433" s="25">
        <v>196.34100000000001</v>
      </c>
      <c r="E433" s="28"/>
      <c r="F433" s="28"/>
    </row>
    <row r="434" spans="1:6">
      <c r="A434" s="23" t="s">
        <v>75</v>
      </c>
      <c r="B434" s="23">
        <v>2022</v>
      </c>
      <c r="C434" s="23" t="s">
        <v>18</v>
      </c>
      <c r="D434" s="25">
        <v>196.673</v>
      </c>
      <c r="E434" s="28"/>
      <c r="F434" s="28"/>
    </row>
    <row r="435" spans="1:6">
      <c r="A435" s="23" t="s">
        <v>75</v>
      </c>
      <c r="B435" s="23">
        <v>2022</v>
      </c>
      <c r="C435" s="23" t="s">
        <v>19</v>
      </c>
      <c r="D435" s="25">
        <v>196.917</v>
      </c>
      <c r="E435" s="28"/>
      <c r="F435" s="28"/>
    </row>
    <row r="436" spans="1:6">
      <c r="A436" s="23" t="s">
        <v>75</v>
      </c>
      <c r="B436" s="23">
        <v>2022</v>
      </c>
      <c r="C436" s="23" t="s">
        <v>20</v>
      </c>
      <c r="D436" s="25">
        <v>196.839</v>
      </c>
      <c r="E436" s="28"/>
      <c r="F436" s="28"/>
    </row>
    <row r="437" spans="1:6">
      <c r="A437" s="23" t="s">
        <v>75</v>
      </c>
      <c r="B437" s="23">
        <v>2022</v>
      </c>
      <c r="C437" s="23" t="s">
        <v>21</v>
      </c>
      <c r="D437" s="25">
        <v>197.221</v>
      </c>
      <c r="E437" s="28"/>
      <c r="F437" s="28"/>
    </row>
    <row r="438" spans="1:6">
      <c r="A438" s="23" t="s">
        <v>75</v>
      </c>
      <c r="B438" s="23">
        <v>2022</v>
      </c>
      <c r="C438" s="23" t="s">
        <v>22</v>
      </c>
      <c r="D438" s="25">
        <v>197.381</v>
      </c>
      <c r="E438" s="28"/>
      <c r="F438" s="28"/>
    </row>
    <row r="439" spans="1:6">
      <c r="A439" s="23" t="s">
        <v>75</v>
      </c>
      <c r="B439" s="23">
        <v>2022</v>
      </c>
      <c r="C439" s="23" t="s">
        <v>23</v>
      </c>
      <c r="D439" s="25">
        <v>198.76400000000001</v>
      </c>
      <c r="E439" s="28"/>
      <c r="F439" s="28"/>
    </row>
    <row r="440" spans="1:6">
      <c r="A440" s="23" t="s">
        <v>75</v>
      </c>
      <c r="B440" s="23">
        <v>2022</v>
      </c>
      <c r="C440" s="23" t="s">
        <v>24</v>
      </c>
      <c r="D440" s="25">
        <v>197.26599999999999</v>
      </c>
      <c r="E440" s="28"/>
      <c r="F440" s="28"/>
    </row>
    <row r="441" spans="1:6">
      <c r="A441" s="23" t="s">
        <v>75</v>
      </c>
      <c r="B441" s="23">
        <v>2022</v>
      </c>
      <c r="C441" s="23" t="s">
        <v>25</v>
      </c>
      <c r="D441" s="25">
        <v>197.27099999999999</v>
      </c>
      <c r="E441" s="28"/>
      <c r="F441" s="28"/>
    </row>
    <row r="442" spans="1:6">
      <c r="A442" s="23" t="s">
        <v>75</v>
      </c>
      <c r="B442" s="23">
        <v>2022</v>
      </c>
      <c r="C442" s="23" t="s">
        <v>26</v>
      </c>
      <c r="D442" s="25">
        <v>203.64099999999999</v>
      </c>
      <c r="E442" s="28"/>
      <c r="F442" s="28"/>
    </row>
    <row r="443" spans="1:6">
      <c r="A443" s="23" t="s">
        <v>75</v>
      </c>
      <c r="B443" s="23">
        <v>2022</v>
      </c>
      <c r="C443" s="23" t="s">
        <v>27</v>
      </c>
      <c r="D443" s="25">
        <v>203.79599999999999</v>
      </c>
      <c r="E443" s="28"/>
      <c r="F443" s="28"/>
    </row>
    <row r="444" spans="1:6">
      <c r="A444" s="23" t="s">
        <v>75</v>
      </c>
      <c r="B444" s="23">
        <v>2022</v>
      </c>
      <c r="C444" s="23" t="s">
        <v>28</v>
      </c>
      <c r="D444" s="25">
        <v>198.78399999999999</v>
      </c>
      <c r="E444" s="28"/>
      <c r="F444" s="28"/>
    </row>
    <row r="445" spans="1:6">
      <c r="A445" s="23" t="s">
        <v>75</v>
      </c>
      <c r="B445" s="23">
        <v>2022</v>
      </c>
      <c r="C445" s="23" t="s">
        <v>29</v>
      </c>
      <c r="D445" s="25">
        <v>199.607</v>
      </c>
      <c r="E445" s="28"/>
      <c r="F445" s="28"/>
    </row>
    <row r="446" spans="1:6">
      <c r="A446" s="23" t="s">
        <v>75</v>
      </c>
      <c r="B446" s="23">
        <v>2023</v>
      </c>
      <c r="C446" s="23" t="s">
        <v>18</v>
      </c>
      <c r="D446" s="25">
        <v>198.971</v>
      </c>
      <c r="E446" s="28"/>
      <c r="F446" s="28"/>
    </row>
    <row r="447" spans="1:6">
      <c r="A447" s="23" t="s">
        <v>75</v>
      </c>
      <c r="B447" s="23">
        <v>2023</v>
      </c>
      <c r="C447" s="23" t="s">
        <v>19</v>
      </c>
      <c r="D447" s="25">
        <v>199.54400000000001</v>
      </c>
      <c r="E447" s="28"/>
      <c r="F447" s="28"/>
    </row>
    <row r="448" spans="1:6">
      <c r="A448" s="23" t="s">
        <v>75</v>
      </c>
      <c r="B448" s="23">
        <v>2023</v>
      </c>
      <c r="C448" s="23" t="s">
        <v>20</v>
      </c>
      <c r="D448" s="25">
        <v>199.75700000000001</v>
      </c>
      <c r="E448" s="28"/>
      <c r="F448" s="28"/>
    </row>
    <row r="449" spans="1:6">
      <c r="A449" s="23" t="s">
        <v>75</v>
      </c>
      <c r="B449" s="23">
        <v>2023</v>
      </c>
      <c r="C449" s="23" t="s">
        <v>21</v>
      </c>
      <c r="D449" s="25">
        <v>199.64</v>
      </c>
      <c r="E449" s="28"/>
      <c r="F449" s="28"/>
    </row>
    <row r="450" spans="1:6">
      <c r="A450" s="23" t="s">
        <v>75</v>
      </c>
      <c r="B450" s="23">
        <v>2023</v>
      </c>
      <c r="C450" s="23" t="s">
        <v>22</v>
      </c>
      <c r="D450" s="25">
        <v>200.69900000000001</v>
      </c>
      <c r="E450" s="28"/>
      <c r="F450" s="28"/>
    </row>
    <row r="451" spans="1:6">
      <c r="A451" s="23" t="s">
        <v>75</v>
      </c>
      <c r="B451" s="23">
        <v>2023</v>
      </c>
      <c r="C451" s="23" t="s">
        <v>23</v>
      </c>
      <c r="D451" s="25">
        <v>202.07</v>
      </c>
      <c r="E451" s="28"/>
      <c r="F451" s="28"/>
    </row>
    <row r="452" spans="1:6">
      <c r="A452" s="23" t="s">
        <v>75</v>
      </c>
      <c r="B452" s="23">
        <v>2023</v>
      </c>
      <c r="C452" s="23" t="s">
        <v>24</v>
      </c>
      <c r="D452" s="25">
        <v>202.06399999999999</v>
      </c>
      <c r="E452" s="28"/>
      <c r="F452" s="28"/>
    </row>
    <row r="453" spans="1:6">
      <c r="A453" s="23" t="s">
        <v>75</v>
      </c>
      <c r="B453" s="23">
        <v>2023</v>
      </c>
      <c r="C453" s="23" t="s">
        <v>25</v>
      </c>
      <c r="D453" s="25">
        <v>203.98</v>
      </c>
      <c r="E453" s="28"/>
      <c r="F453" s="28"/>
    </row>
    <row r="454" spans="1:6">
      <c r="A454" s="23" t="s">
        <v>75</v>
      </c>
      <c r="B454" s="23">
        <v>2023</v>
      </c>
      <c r="C454" s="23" t="s">
        <v>26</v>
      </c>
      <c r="D454" s="25">
        <v>204.834</v>
      </c>
      <c r="E454" s="28"/>
      <c r="F454" s="28"/>
    </row>
    <row r="455" spans="1:6">
      <c r="A455" s="23" t="s">
        <v>75</v>
      </c>
      <c r="B455" s="23">
        <v>2023</v>
      </c>
      <c r="C455" s="23" t="s">
        <v>27</v>
      </c>
      <c r="D455" s="25">
        <v>205.221</v>
      </c>
      <c r="E455" s="28"/>
      <c r="F455" s="28"/>
    </row>
    <row r="456" spans="1:6">
      <c r="A456" s="23" t="s">
        <v>75</v>
      </c>
      <c r="B456" s="23">
        <v>2023</v>
      </c>
      <c r="C456" s="23" t="s">
        <v>28</v>
      </c>
      <c r="D456" s="25">
        <v>204.82300000000001</v>
      </c>
      <c r="E456" s="28"/>
      <c r="F456" s="28"/>
    </row>
    <row r="457" spans="1:6">
      <c r="A457" s="23" t="s">
        <v>75</v>
      </c>
      <c r="B457" s="23">
        <v>2023</v>
      </c>
      <c r="C457" s="23" t="s">
        <v>29</v>
      </c>
      <c r="D457" s="25">
        <v>204.36600000000001</v>
      </c>
      <c r="E457" s="28"/>
      <c r="F457" s="28"/>
    </row>
    <row r="458" spans="1:6">
      <c r="A458" s="23" t="s">
        <v>75</v>
      </c>
      <c r="B458" s="23">
        <v>2024</v>
      </c>
      <c r="C458" s="23" t="s">
        <v>18</v>
      </c>
      <c r="D458" s="25">
        <v>204.38499999999999</v>
      </c>
      <c r="E458" s="28"/>
      <c r="F458" s="28"/>
    </row>
    <row r="459" spans="1:6">
      <c r="A459" s="23" t="s">
        <v>75</v>
      </c>
      <c r="B459" s="23">
        <v>2024</v>
      </c>
      <c r="C459" s="23" t="s">
        <v>19</v>
      </c>
      <c r="D459" s="25">
        <v>205.81899999999999</v>
      </c>
      <c r="E459" s="28"/>
      <c r="F459" s="28"/>
    </row>
    <row r="460" spans="1:6">
      <c r="A460" s="23" t="s">
        <v>75</v>
      </c>
      <c r="B460" s="23">
        <v>2024</v>
      </c>
      <c r="C460" s="23" t="s">
        <v>20</v>
      </c>
      <c r="D460" s="25">
        <v>205.85599999999999</v>
      </c>
      <c r="E460" s="28"/>
      <c r="F460" s="28"/>
    </row>
    <row r="461" spans="1:6">
      <c r="A461" s="23" t="s">
        <v>75</v>
      </c>
      <c r="B461" s="23">
        <v>2024</v>
      </c>
      <c r="C461" s="23" t="s">
        <v>21</v>
      </c>
      <c r="D461" s="25">
        <v>207.792</v>
      </c>
      <c r="E461" s="28"/>
      <c r="F461" s="28"/>
    </row>
    <row r="462" spans="1:6">
      <c r="A462" s="23" t="s">
        <v>75</v>
      </c>
      <c r="B462" s="23">
        <v>2024</v>
      </c>
      <c r="C462" s="23" t="s">
        <v>22</v>
      </c>
      <c r="D462" s="25">
        <v>207.559</v>
      </c>
      <c r="E462" s="28"/>
      <c r="F462" s="28"/>
    </row>
    <row r="463" spans="1:6">
      <c r="A463" s="23" t="s">
        <v>75</v>
      </c>
      <c r="B463" s="23">
        <v>2024</v>
      </c>
      <c r="C463" s="23" t="s">
        <v>23</v>
      </c>
      <c r="D463" s="25">
        <v>209.114</v>
      </c>
      <c r="E463" s="28"/>
      <c r="F463" s="28"/>
    </row>
    <row r="464" spans="1:6">
      <c r="A464" s="23" t="s">
        <v>75</v>
      </c>
      <c r="B464" s="23">
        <v>2024</v>
      </c>
      <c r="C464" s="23" t="s">
        <v>24</v>
      </c>
      <c r="D464" s="25">
        <v>210.69800000000001</v>
      </c>
      <c r="E464" s="28"/>
      <c r="F464" s="28"/>
    </row>
    <row r="465" spans="1:6">
      <c r="A465" s="23" t="s">
        <v>75</v>
      </c>
      <c r="B465" s="23">
        <v>2024</v>
      </c>
      <c r="C465" s="23" t="s">
        <v>25</v>
      </c>
      <c r="D465" s="25">
        <v>209.554</v>
      </c>
      <c r="E465" s="28"/>
      <c r="F465" s="28"/>
    </row>
    <row r="466" spans="1:6">
      <c r="A466" s="23" t="s">
        <v>75</v>
      </c>
      <c r="B466" s="23">
        <v>2024</v>
      </c>
      <c r="C466" s="23" t="s">
        <v>26</v>
      </c>
      <c r="D466" s="25">
        <v>209.36199999999999</v>
      </c>
      <c r="E466" s="28"/>
      <c r="F466" s="28"/>
    </row>
    <row r="467" spans="1:6">
      <c r="A467" s="23" t="s">
        <v>75</v>
      </c>
      <c r="B467" s="23">
        <v>2024</v>
      </c>
      <c r="C467" s="23" t="s">
        <v>27</v>
      </c>
      <c r="D467" s="25">
        <v>212.16399999999999</v>
      </c>
      <c r="E467" s="28"/>
      <c r="F467" s="28"/>
    </row>
    <row r="468" spans="1:6">
      <c r="A468" s="23" t="s">
        <v>75</v>
      </c>
      <c r="B468" s="23">
        <v>2024</v>
      </c>
      <c r="C468" s="23" t="s">
        <v>28</v>
      </c>
      <c r="D468" s="25">
        <v>212.75399999999999</v>
      </c>
      <c r="E468" s="28"/>
      <c r="F468" s="28"/>
    </row>
    <row r="469" spans="1:6">
      <c r="A469" s="23" t="s">
        <v>75</v>
      </c>
      <c r="B469" s="23">
        <v>2024</v>
      </c>
      <c r="C469" s="23" t="s">
        <v>29</v>
      </c>
      <c r="D469" s="25">
        <v>213.149</v>
      </c>
      <c r="E469" s="28"/>
      <c r="F469" s="28"/>
    </row>
    <row r="470" spans="1:6">
      <c r="A470" s="23" t="s">
        <v>75</v>
      </c>
      <c r="B470" s="23">
        <v>2025</v>
      </c>
      <c r="C470" s="23" t="s">
        <v>18</v>
      </c>
      <c r="D470" s="25">
        <v>213.203</v>
      </c>
      <c r="E470" s="28"/>
      <c r="F470" s="28"/>
    </row>
    <row r="471" spans="1:6">
      <c r="A471" s="23" t="s">
        <v>75</v>
      </c>
      <c r="B471" s="23">
        <v>2025</v>
      </c>
      <c r="C471" s="23" t="s">
        <v>19</v>
      </c>
      <c r="D471" s="25">
        <v>214.578</v>
      </c>
      <c r="E471" s="28"/>
      <c r="F471" s="28"/>
    </row>
    <row r="472" spans="1:6">
      <c r="A472" s="23" t="s">
        <v>75</v>
      </c>
      <c r="B472" s="23">
        <v>2025</v>
      </c>
      <c r="C472" s="23" t="s">
        <v>20</v>
      </c>
      <c r="D472" s="25">
        <v>214.541</v>
      </c>
      <c r="E472" s="28"/>
      <c r="F472" s="28"/>
    </row>
    <row r="473" spans="1:6">
      <c r="A473" s="23" t="s">
        <v>75</v>
      </c>
      <c r="B473" s="23">
        <v>2025</v>
      </c>
      <c r="C473" s="23" t="s">
        <v>21</v>
      </c>
      <c r="D473" s="25">
        <v>213.72300000000001</v>
      </c>
      <c r="E473" s="28"/>
      <c r="F473" s="28"/>
    </row>
    <row r="474" spans="1:6">
      <c r="A474" s="23" t="s">
        <v>75</v>
      </c>
      <c r="B474" s="23">
        <v>2025</v>
      </c>
      <c r="C474" s="23" t="s">
        <v>22</v>
      </c>
      <c r="D474" s="25">
        <v>214.43</v>
      </c>
      <c r="E474" s="28"/>
      <c r="F474" s="28"/>
    </row>
    <row r="475" spans="1:6">
      <c r="A475" s="23" t="s">
        <v>75</v>
      </c>
      <c r="B475" s="23">
        <v>2025</v>
      </c>
      <c r="C475" s="23" t="s">
        <v>23</v>
      </c>
      <c r="D475" s="25">
        <v>215.51</v>
      </c>
      <c r="E475" s="28"/>
      <c r="F475" s="28"/>
    </row>
    <row r="476" spans="1:6">
      <c r="A476" s="23" t="s">
        <v>75</v>
      </c>
      <c r="B476" s="23">
        <v>2025</v>
      </c>
      <c r="C476" s="23" t="s">
        <v>24</v>
      </c>
      <c r="D476" s="25">
        <v>215.84299999999999</v>
      </c>
      <c r="E476" s="28"/>
      <c r="F476" s="28"/>
    </row>
    <row r="477" spans="1:6">
      <c r="A477" s="23" t="s">
        <v>75</v>
      </c>
      <c r="B477" s="23">
        <v>2025</v>
      </c>
      <c r="C477" s="23" t="s">
        <v>25</v>
      </c>
      <c r="D477" s="25">
        <v>217.24600000000001</v>
      </c>
      <c r="E477" s="28"/>
      <c r="F477" s="28"/>
    </row>
    <row r="478" spans="1:6">
      <c r="A478" s="23" t="s">
        <v>75</v>
      </c>
      <c r="B478" s="23">
        <v>2025</v>
      </c>
      <c r="C478" s="23" t="s">
        <v>26</v>
      </c>
      <c r="D478" s="25">
        <v>217.85400000000001</v>
      </c>
      <c r="E478" s="28"/>
      <c r="F478" s="28"/>
    </row>
    <row r="479" spans="1:6">
      <c r="A479" s="23" t="s">
        <v>75</v>
      </c>
      <c r="B479" s="23">
        <v>2025</v>
      </c>
      <c r="C479" s="23" t="s">
        <v>27</v>
      </c>
      <c r="D479" s="28" t="s">
        <v>32</v>
      </c>
      <c r="E479" s="28"/>
      <c r="F479" s="28"/>
    </row>
    <row r="480" spans="1:6">
      <c r="A480" s="23" t="s">
        <v>75</v>
      </c>
      <c r="B480" s="23">
        <v>2025</v>
      </c>
      <c r="C480" s="23" t="s">
        <v>28</v>
      </c>
      <c r="D480" s="25">
        <v>220.22200000000001</v>
      </c>
      <c r="E480" s="28"/>
      <c r="F480" s="28"/>
    </row>
    <row r="481" spans="1:6">
      <c r="A481" s="23" t="s">
        <v>75</v>
      </c>
      <c r="B481" s="23">
        <v>2025</v>
      </c>
      <c r="C481" s="23" t="s">
        <v>29</v>
      </c>
      <c r="D481" s="25">
        <v>219.84200000000001</v>
      </c>
      <c r="E481" s="28"/>
      <c r="F481" s="28"/>
    </row>
    <row r="482" spans="1:6">
      <c r="A482" s="23" t="s">
        <v>75</v>
      </c>
      <c r="B482" s="23">
        <v>2026</v>
      </c>
      <c r="C482" s="23" t="s">
        <v>18</v>
      </c>
      <c r="D482" s="25">
        <v>217.541</v>
      </c>
      <c r="E482" s="28"/>
      <c r="F482" s="28"/>
    </row>
    <row r="483" spans="1:6">
      <c r="A483" s="23" t="s">
        <v>75</v>
      </c>
      <c r="B483" s="23">
        <v>2026</v>
      </c>
      <c r="C483" s="23" t="s">
        <v>19</v>
      </c>
      <c r="D483" s="25">
        <v>217.78899999999999</v>
      </c>
      <c r="E483" s="28"/>
      <c r="F483" s="28"/>
    </row>
    <row r="484" spans="1:6">
      <c r="A484" s="23" t="s">
        <v>75</v>
      </c>
      <c r="B484" s="23">
        <v>2026</v>
      </c>
      <c r="C484" s="23" t="s">
        <v>20</v>
      </c>
      <c r="D484" s="25">
        <v>217.97300000000001</v>
      </c>
      <c r="E484" s="28"/>
      <c r="F484" s="28"/>
    </row>
    <row r="485" spans="1:6">
      <c r="A485" s="23" t="s">
        <v>75</v>
      </c>
      <c r="B485" s="23">
        <v>2026</v>
      </c>
      <c r="C485" s="23" t="s">
        <v>21</v>
      </c>
      <c r="D485" s="25">
        <v>218.999</v>
      </c>
      <c r="E485" s="28"/>
      <c r="F485" s="28"/>
    </row>
    <row r="486" spans="1:6">
      <c r="A486" s="23" t="s">
        <v>75</v>
      </c>
      <c r="B486" s="23">
        <v>2026</v>
      </c>
      <c r="C486" s="23" t="s">
        <v>22</v>
      </c>
      <c r="D486" s="25">
        <v>218.98400000000001</v>
      </c>
      <c r="E486" s="28"/>
      <c r="F486" s="28"/>
    </row>
    <row r="487" spans="1:6">
      <c r="A487" s="23" t="s">
        <v>75</v>
      </c>
      <c r="B487" s="23">
        <v>2026</v>
      </c>
      <c r="C487" s="23" t="s">
        <v>23</v>
      </c>
      <c r="D487" s="25">
        <v>219.07</v>
      </c>
      <c r="E487" s="28"/>
      <c r="F487" s="28"/>
    </row>
    <row r="488" spans="1:6">
      <c r="A488" s="76" t="s">
        <v>75</v>
      </c>
      <c r="B488" s="76">
        <v>2026</v>
      </c>
      <c r="C488" s="76" t="s">
        <v>24</v>
      </c>
      <c r="D488" s="77">
        <v>219.72200000000001</v>
      </c>
    </row>
    <row r="489" spans="1:6">
      <c r="A489" s="76" t="s">
        <v>75</v>
      </c>
      <c r="B489" s="76">
        <v>2026</v>
      </c>
      <c r="C489" s="76" t="s">
        <v>25</v>
      </c>
      <c r="D489" s="77">
        <v>220.071</v>
      </c>
    </row>
    <row r="490" spans="1:6">
      <c r="A490" s="76" t="s">
        <v>75</v>
      </c>
      <c r="B490" s="76">
        <v>2026</v>
      </c>
      <c r="C490" s="23" t="s">
        <v>26</v>
      </c>
      <c r="D490" s="77">
        <v>220.148</v>
      </c>
    </row>
  </sheetData>
  <mergeCells count="10"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hyperlinks>
    <hyperlink ref="J2" r:id="rId1"/>
  </hyperlinks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J798"/>
  <sheetViews>
    <sheetView workbookViewId="0">
      <selection activeCell="G2" sqref="G2"/>
    </sheetView>
  </sheetViews>
  <sheetFormatPr defaultRowHeight="14.6"/>
  <cols>
    <col min="1" max="1" width="20" customWidth="1"/>
    <col min="2" max="4" width="10" customWidth="1"/>
  </cols>
  <sheetData>
    <row r="1" spans="1:10" ht="15.45">
      <c r="A1" s="94" t="s">
        <v>0</v>
      </c>
      <c r="B1" s="86"/>
      <c r="C1" s="86"/>
      <c r="D1" s="86"/>
      <c r="E1" s="86"/>
      <c r="F1" s="86"/>
    </row>
    <row r="2" spans="1:10" ht="15.45">
      <c r="A2" s="94" t="s">
        <v>1</v>
      </c>
      <c r="B2" s="86"/>
      <c r="C2" s="86"/>
      <c r="D2" s="86"/>
      <c r="E2" s="86"/>
      <c r="F2" s="86"/>
      <c r="G2" s="82" t="s">
        <v>541</v>
      </c>
      <c r="H2" s="21"/>
      <c r="I2" s="21"/>
      <c r="J2" s="22" t="s">
        <v>33</v>
      </c>
    </row>
    <row r="3" spans="1:10">
      <c r="A3" s="86"/>
      <c r="B3" s="86"/>
      <c r="C3" s="86"/>
      <c r="D3" s="86"/>
      <c r="E3" s="86"/>
      <c r="F3" s="86"/>
    </row>
    <row r="4" spans="1:10">
      <c r="A4" s="26" t="s">
        <v>2</v>
      </c>
      <c r="B4" s="93" t="s">
        <v>68</v>
      </c>
      <c r="C4" s="86"/>
      <c r="D4" s="86"/>
      <c r="E4" s="86"/>
      <c r="F4" s="86"/>
    </row>
    <row r="5" spans="1:10">
      <c r="A5" s="95" t="s">
        <v>4</v>
      </c>
      <c r="B5" s="86"/>
      <c r="C5" s="86"/>
      <c r="D5" s="86"/>
      <c r="E5" s="86"/>
      <c r="F5" s="86"/>
    </row>
    <row r="6" spans="1:10">
      <c r="A6" s="26" t="s">
        <v>5</v>
      </c>
      <c r="B6" s="93" t="s">
        <v>69</v>
      </c>
      <c r="C6" s="86"/>
      <c r="D6" s="86"/>
      <c r="E6" s="86"/>
      <c r="F6" s="86"/>
    </row>
    <row r="7" spans="1:10">
      <c r="A7" s="26" t="s">
        <v>7</v>
      </c>
      <c r="B7" s="93" t="s">
        <v>8</v>
      </c>
      <c r="C7" s="86"/>
      <c r="D7" s="86"/>
      <c r="E7" s="86"/>
      <c r="F7" s="86"/>
    </row>
    <row r="8" spans="1:10">
      <c r="A8" s="26" t="s">
        <v>9</v>
      </c>
      <c r="B8" s="93" t="s">
        <v>70</v>
      </c>
      <c r="C8" s="86"/>
      <c r="D8" s="86"/>
      <c r="E8" s="86"/>
      <c r="F8" s="86"/>
    </row>
    <row r="9" spans="1:10">
      <c r="A9" s="26" t="s">
        <v>11</v>
      </c>
      <c r="B9" s="93" t="s">
        <v>37</v>
      </c>
      <c r="C9" s="86"/>
      <c r="D9" s="86"/>
      <c r="E9" s="86"/>
      <c r="F9" s="86"/>
    </row>
    <row r="10" spans="1:10">
      <c r="A10" s="26" t="s">
        <v>13</v>
      </c>
      <c r="B10" s="87" t="s">
        <v>71</v>
      </c>
      <c r="C10" s="86"/>
      <c r="D10" s="86"/>
      <c r="E10" s="86"/>
      <c r="F10" s="86"/>
    </row>
    <row r="11" spans="1:10">
      <c r="A11" s="21"/>
      <c r="B11" s="21"/>
      <c r="C11" s="21"/>
      <c r="D11" s="21"/>
      <c r="E11" s="21"/>
      <c r="F11" s="21"/>
    </row>
    <row r="12" spans="1:10" ht="15" thickBot="1">
      <c r="A12" s="27" t="s">
        <v>14</v>
      </c>
      <c r="B12" s="27" t="s">
        <v>15</v>
      </c>
      <c r="C12" s="27" t="s">
        <v>16</v>
      </c>
      <c r="D12" s="27" t="s">
        <v>17</v>
      </c>
      <c r="E12" s="21"/>
      <c r="F12" s="21"/>
    </row>
    <row r="13" spans="1:10" ht="15" thickTop="1">
      <c r="A13" s="23" t="s">
        <v>68</v>
      </c>
      <c r="B13" s="23">
        <v>1947</v>
      </c>
      <c r="C13" s="23" t="s">
        <v>20</v>
      </c>
      <c r="D13" s="24">
        <v>14.5</v>
      </c>
      <c r="E13" s="21"/>
      <c r="F13" s="21"/>
    </row>
    <row r="14" spans="1:10">
      <c r="A14" s="23" t="s">
        <v>68</v>
      </c>
      <c r="B14" s="23">
        <v>1947</v>
      </c>
      <c r="C14" s="23" t="s">
        <v>23</v>
      </c>
      <c r="D14" s="24">
        <v>14.5</v>
      </c>
      <c r="E14" s="21"/>
      <c r="F14" s="21"/>
    </row>
    <row r="15" spans="1:10">
      <c r="A15" s="23" t="s">
        <v>68</v>
      </c>
      <c r="B15" s="23">
        <v>1947</v>
      </c>
      <c r="C15" s="23" t="s">
        <v>26</v>
      </c>
      <c r="D15" s="24">
        <v>14.7</v>
      </c>
      <c r="E15" s="21"/>
      <c r="F15" s="21"/>
    </row>
    <row r="16" spans="1:10">
      <c r="A16" s="23" t="s">
        <v>68</v>
      </c>
      <c r="B16" s="23">
        <v>1947</v>
      </c>
      <c r="C16" s="23" t="s">
        <v>28</v>
      </c>
      <c r="D16" s="24">
        <v>14.8</v>
      </c>
      <c r="E16" s="21"/>
      <c r="F16" s="21"/>
    </row>
    <row r="17" spans="1:6">
      <c r="A17" s="23" t="s">
        <v>68</v>
      </c>
      <c r="B17" s="23">
        <v>1947</v>
      </c>
      <c r="C17" s="23" t="s">
        <v>29</v>
      </c>
      <c r="D17" s="24">
        <v>14.8</v>
      </c>
      <c r="E17" s="21"/>
      <c r="F17" s="21"/>
    </row>
    <row r="18" spans="1:6">
      <c r="A18" s="23" t="s">
        <v>68</v>
      </c>
      <c r="B18" s="23">
        <v>1948</v>
      </c>
      <c r="C18" s="23" t="s">
        <v>20</v>
      </c>
      <c r="D18" s="24">
        <v>14.9</v>
      </c>
      <c r="E18" s="21"/>
      <c r="F18" s="21"/>
    </row>
    <row r="19" spans="1:6">
      <c r="A19" s="23" t="s">
        <v>68</v>
      </c>
      <c r="B19" s="23">
        <v>1948</v>
      </c>
      <c r="C19" s="23" t="s">
        <v>23</v>
      </c>
      <c r="D19" s="24">
        <v>15.3</v>
      </c>
      <c r="E19" s="21"/>
      <c r="F19" s="21"/>
    </row>
    <row r="20" spans="1:6">
      <c r="A20" s="23" t="s">
        <v>68</v>
      </c>
      <c r="B20" s="23">
        <v>1948</v>
      </c>
      <c r="C20" s="23" t="s">
        <v>26</v>
      </c>
      <c r="D20" s="24">
        <v>15.3</v>
      </c>
      <c r="E20" s="21"/>
      <c r="F20" s="21"/>
    </row>
    <row r="21" spans="1:6">
      <c r="A21" s="23" t="s">
        <v>68</v>
      </c>
      <c r="B21" s="23">
        <v>1948</v>
      </c>
      <c r="C21" s="23" t="s">
        <v>29</v>
      </c>
      <c r="D21" s="24">
        <v>15.4</v>
      </c>
      <c r="E21" s="21"/>
      <c r="F21" s="21"/>
    </row>
    <row r="22" spans="1:6">
      <c r="A22" s="23" t="s">
        <v>68</v>
      </c>
      <c r="B22" s="23">
        <v>1949</v>
      </c>
      <c r="C22" s="23" t="s">
        <v>20</v>
      </c>
      <c r="D22" s="24">
        <v>15.4</v>
      </c>
      <c r="E22" s="21"/>
      <c r="F22" s="21"/>
    </row>
    <row r="23" spans="1:6">
      <c r="A23" s="23" t="s">
        <v>68</v>
      </c>
      <c r="B23" s="23">
        <v>1949</v>
      </c>
      <c r="C23" s="23" t="s">
        <v>23</v>
      </c>
      <c r="D23" s="24">
        <v>15.5</v>
      </c>
      <c r="E23" s="21"/>
      <c r="F23" s="21"/>
    </row>
    <row r="24" spans="1:6">
      <c r="A24" s="23" t="s">
        <v>68</v>
      </c>
      <c r="B24" s="23">
        <v>1949</v>
      </c>
      <c r="C24" s="23" t="s">
        <v>26</v>
      </c>
      <c r="D24" s="24">
        <v>15.5</v>
      </c>
      <c r="E24" s="21"/>
      <c r="F24" s="21"/>
    </row>
    <row r="25" spans="1:6">
      <c r="A25" s="23" t="s">
        <v>68</v>
      </c>
      <c r="B25" s="23">
        <v>1949</v>
      </c>
      <c r="C25" s="23" t="s">
        <v>29</v>
      </c>
      <c r="D25" s="24">
        <v>15.5</v>
      </c>
      <c r="E25" s="21"/>
      <c r="F25" s="21"/>
    </row>
    <row r="26" spans="1:6">
      <c r="A26" s="23" t="s">
        <v>68</v>
      </c>
      <c r="B26" s="23">
        <v>1950</v>
      </c>
      <c r="C26" s="23" t="s">
        <v>20</v>
      </c>
      <c r="D26" s="24">
        <v>15.6</v>
      </c>
      <c r="E26" s="21"/>
      <c r="F26" s="21"/>
    </row>
    <row r="27" spans="1:6">
      <c r="A27" s="23" t="s">
        <v>68</v>
      </c>
      <c r="B27" s="23">
        <v>1950</v>
      </c>
      <c r="C27" s="23" t="s">
        <v>23</v>
      </c>
      <c r="D27" s="24">
        <v>15.7</v>
      </c>
      <c r="E27" s="21"/>
      <c r="F27" s="21"/>
    </row>
    <row r="28" spans="1:6">
      <c r="A28" s="23" t="s">
        <v>68</v>
      </c>
      <c r="B28" s="23">
        <v>1950</v>
      </c>
      <c r="C28" s="23" t="s">
        <v>26</v>
      </c>
      <c r="D28" s="24">
        <v>15.8</v>
      </c>
      <c r="E28" s="21"/>
      <c r="F28" s="21"/>
    </row>
    <row r="29" spans="1:6">
      <c r="A29" s="23" t="s">
        <v>68</v>
      </c>
      <c r="B29" s="23">
        <v>1950</v>
      </c>
      <c r="C29" s="23" t="s">
        <v>29</v>
      </c>
      <c r="D29" s="24">
        <v>15.8</v>
      </c>
      <c r="E29" s="21"/>
      <c r="F29" s="21"/>
    </row>
    <row r="30" spans="1:6">
      <c r="A30" s="23" t="s">
        <v>68</v>
      </c>
      <c r="B30" s="23">
        <v>1951</v>
      </c>
      <c r="C30" s="23" t="s">
        <v>20</v>
      </c>
      <c r="D30" s="24">
        <v>16.100000000000001</v>
      </c>
      <c r="E30" s="21"/>
      <c r="F30" s="21"/>
    </row>
    <row r="31" spans="1:6">
      <c r="A31" s="23" t="s">
        <v>68</v>
      </c>
      <c r="B31" s="23">
        <v>1951</v>
      </c>
      <c r="C31" s="23" t="s">
        <v>23</v>
      </c>
      <c r="D31" s="24">
        <v>16.2</v>
      </c>
      <c r="E31" s="21"/>
      <c r="F31" s="21"/>
    </row>
    <row r="32" spans="1:6">
      <c r="A32" s="23" t="s">
        <v>68</v>
      </c>
      <c r="B32" s="23">
        <v>1951</v>
      </c>
      <c r="C32" s="23" t="s">
        <v>26</v>
      </c>
      <c r="D32" s="24">
        <v>16.399999999999999</v>
      </c>
      <c r="E32" s="21"/>
      <c r="F32" s="21"/>
    </row>
    <row r="33" spans="1:6">
      <c r="A33" s="23" t="s">
        <v>68</v>
      </c>
      <c r="B33" s="23">
        <v>1951</v>
      </c>
      <c r="C33" s="23" t="s">
        <v>29</v>
      </c>
      <c r="D33" s="24">
        <v>16.600000000000001</v>
      </c>
      <c r="E33" s="21"/>
      <c r="F33" s="21"/>
    </row>
    <row r="34" spans="1:6">
      <c r="A34" s="23" t="s">
        <v>68</v>
      </c>
      <c r="B34" s="23">
        <v>1952</v>
      </c>
      <c r="C34" s="23" t="s">
        <v>20</v>
      </c>
      <c r="D34" s="24">
        <v>16.8</v>
      </c>
      <c r="E34" s="21"/>
      <c r="F34" s="21"/>
    </row>
    <row r="35" spans="1:6">
      <c r="A35" s="23" t="s">
        <v>68</v>
      </c>
      <c r="B35" s="23">
        <v>1952</v>
      </c>
      <c r="C35" s="23" t="s">
        <v>23</v>
      </c>
      <c r="D35" s="24">
        <v>17</v>
      </c>
      <c r="E35" s="21"/>
      <c r="F35" s="21"/>
    </row>
    <row r="36" spans="1:6">
      <c r="A36" s="23" t="s">
        <v>68</v>
      </c>
      <c r="B36" s="23">
        <v>1952</v>
      </c>
      <c r="C36" s="23" t="s">
        <v>26</v>
      </c>
      <c r="D36" s="24">
        <v>17.2</v>
      </c>
      <c r="E36" s="21"/>
      <c r="F36" s="21"/>
    </row>
    <row r="37" spans="1:6">
      <c r="A37" s="23" t="s">
        <v>68</v>
      </c>
      <c r="B37" s="23">
        <v>1952</v>
      </c>
      <c r="C37" s="23" t="s">
        <v>29</v>
      </c>
      <c r="D37" s="24">
        <v>17.2</v>
      </c>
      <c r="E37" s="21"/>
      <c r="F37" s="21"/>
    </row>
    <row r="38" spans="1:6">
      <c r="A38" s="23" t="s">
        <v>68</v>
      </c>
      <c r="B38" s="23">
        <v>1953</v>
      </c>
      <c r="C38" s="23" t="s">
        <v>20</v>
      </c>
      <c r="D38" s="24">
        <v>17.3</v>
      </c>
      <c r="E38" s="21"/>
      <c r="F38" s="21"/>
    </row>
    <row r="39" spans="1:6">
      <c r="A39" s="23" t="s">
        <v>68</v>
      </c>
      <c r="B39" s="23">
        <v>1953</v>
      </c>
      <c r="C39" s="23" t="s">
        <v>23</v>
      </c>
      <c r="D39" s="24">
        <v>17.399999999999999</v>
      </c>
      <c r="E39" s="21"/>
      <c r="F39" s="21"/>
    </row>
    <row r="40" spans="1:6">
      <c r="A40" s="23" t="s">
        <v>68</v>
      </c>
      <c r="B40" s="23">
        <v>1953</v>
      </c>
      <c r="C40" s="23" t="s">
        <v>26</v>
      </c>
      <c r="D40" s="24">
        <v>17.5</v>
      </c>
      <c r="E40" s="21"/>
      <c r="F40" s="21"/>
    </row>
    <row r="41" spans="1:6">
      <c r="A41" s="23" t="s">
        <v>68</v>
      </c>
      <c r="B41" s="23">
        <v>1953</v>
      </c>
      <c r="C41" s="23" t="s">
        <v>29</v>
      </c>
      <c r="D41" s="24">
        <v>17.8</v>
      </c>
      <c r="E41" s="21"/>
      <c r="F41" s="21"/>
    </row>
    <row r="42" spans="1:6">
      <c r="A42" s="23" t="s">
        <v>68</v>
      </c>
      <c r="B42" s="23">
        <v>1954</v>
      </c>
      <c r="C42" s="23" t="s">
        <v>20</v>
      </c>
      <c r="D42" s="24">
        <v>17.8</v>
      </c>
      <c r="E42" s="21"/>
      <c r="F42" s="21"/>
    </row>
    <row r="43" spans="1:6">
      <c r="A43" s="23" t="s">
        <v>68</v>
      </c>
      <c r="B43" s="23">
        <v>1954</v>
      </c>
      <c r="C43" s="23" t="s">
        <v>23</v>
      </c>
      <c r="D43" s="24">
        <v>18</v>
      </c>
      <c r="E43" s="21"/>
      <c r="F43" s="21"/>
    </row>
    <row r="44" spans="1:6">
      <c r="A44" s="23" t="s">
        <v>68</v>
      </c>
      <c r="B44" s="23">
        <v>1954</v>
      </c>
      <c r="C44" s="23" t="s">
        <v>26</v>
      </c>
      <c r="D44" s="24">
        <v>18</v>
      </c>
      <c r="E44" s="21"/>
      <c r="F44" s="21"/>
    </row>
    <row r="45" spans="1:6">
      <c r="A45" s="23" t="s">
        <v>68</v>
      </c>
      <c r="B45" s="23">
        <v>1954</v>
      </c>
      <c r="C45" s="23" t="s">
        <v>29</v>
      </c>
      <c r="D45" s="24">
        <v>18.3</v>
      </c>
      <c r="E45" s="21"/>
      <c r="F45" s="21"/>
    </row>
    <row r="46" spans="1:6">
      <c r="A46" s="23" t="s">
        <v>68</v>
      </c>
      <c r="B46" s="23">
        <v>1955</v>
      </c>
      <c r="C46" s="23" t="s">
        <v>20</v>
      </c>
      <c r="D46" s="24">
        <v>18.399999999999999</v>
      </c>
      <c r="E46" s="21"/>
      <c r="F46" s="21"/>
    </row>
    <row r="47" spans="1:6">
      <c r="A47" s="23" t="s">
        <v>68</v>
      </c>
      <c r="B47" s="23">
        <v>1955</v>
      </c>
      <c r="C47" s="23" t="s">
        <v>23</v>
      </c>
      <c r="D47" s="24">
        <v>18.5</v>
      </c>
      <c r="E47" s="21"/>
      <c r="F47" s="21"/>
    </row>
    <row r="48" spans="1:6">
      <c r="A48" s="23" t="s">
        <v>68</v>
      </c>
      <c r="B48" s="23">
        <v>1955</v>
      </c>
      <c r="C48" s="23" t="s">
        <v>26</v>
      </c>
      <c r="D48" s="24">
        <v>18.7</v>
      </c>
      <c r="E48" s="21"/>
      <c r="F48" s="21"/>
    </row>
    <row r="49" spans="1:6">
      <c r="A49" s="23" t="s">
        <v>68</v>
      </c>
      <c r="B49" s="23">
        <v>1955</v>
      </c>
      <c r="C49" s="23" t="s">
        <v>29</v>
      </c>
      <c r="D49" s="24">
        <v>18.8</v>
      </c>
      <c r="E49" s="21"/>
      <c r="F49" s="21"/>
    </row>
    <row r="50" spans="1:6">
      <c r="A50" s="23" t="s">
        <v>68</v>
      </c>
      <c r="B50" s="23">
        <v>1956</v>
      </c>
      <c r="C50" s="23" t="s">
        <v>20</v>
      </c>
      <c r="D50" s="24">
        <v>19</v>
      </c>
      <c r="E50" s="21"/>
      <c r="F50" s="21"/>
    </row>
    <row r="51" spans="1:6">
      <c r="A51" s="23" t="s">
        <v>68</v>
      </c>
      <c r="B51" s="23">
        <v>1956</v>
      </c>
      <c r="C51" s="23" t="s">
        <v>23</v>
      </c>
      <c r="D51" s="24">
        <v>19.100000000000001</v>
      </c>
      <c r="E51" s="21"/>
      <c r="F51" s="21"/>
    </row>
    <row r="52" spans="1:6">
      <c r="A52" s="23" t="s">
        <v>68</v>
      </c>
      <c r="B52" s="23">
        <v>1956</v>
      </c>
      <c r="C52" s="23" t="s">
        <v>26</v>
      </c>
      <c r="D52" s="24">
        <v>19.3</v>
      </c>
      <c r="E52" s="21"/>
      <c r="F52" s="21"/>
    </row>
    <row r="53" spans="1:6">
      <c r="A53" s="23" t="s">
        <v>68</v>
      </c>
      <c r="B53" s="23">
        <v>1956</v>
      </c>
      <c r="C53" s="23" t="s">
        <v>29</v>
      </c>
      <c r="D53" s="24">
        <v>19.3</v>
      </c>
      <c r="E53" s="21"/>
      <c r="F53" s="21"/>
    </row>
    <row r="54" spans="1:6">
      <c r="A54" s="23" t="s">
        <v>68</v>
      </c>
      <c r="B54" s="23">
        <v>1957</v>
      </c>
      <c r="C54" s="23" t="s">
        <v>20</v>
      </c>
      <c r="D54" s="24">
        <v>19.899999999999999</v>
      </c>
      <c r="E54" s="21"/>
      <c r="F54" s="21"/>
    </row>
    <row r="55" spans="1:6">
      <c r="A55" s="23" t="s">
        <v>68</v>
      </c>
      <c r="B55" s="23">
        <v>1957</v>
      </c>
      <c r="C55" s="23" t="s">
        <v>23</v>
      </c>
      <c r="D55" s="24">
        <v>20</v>
      </c>
      <c r="E55" s="21"/>
      <c r="F55" s="21"/>
    </row>
    <row r="56" spans="1:6">
      <c r="A56" s="23" t="s">
        <v>68</v>
      </c>
      <c r="B56" s="23">
        <v>1957</v>
      </c>
      <c r="C56" s="23" t="s">
        <v>26</v>
      </c>
      <c r="D56" s="24">
        <v>20</v>
      </c>
      <c r="E56" s="21"/>
      <c r="F56" s="21"/>
    </row>
    <row r="57" spans="1:6">
      <c r="A57" s="23" t="s">
        <v>68</v>
      </c>
      <c r="B57" s="23">
        <v>1957</v>
      </c>
      <c r="C57" s="23" t="s">
        <v>29</v>
      </c>
      <c r="D57" s="24">
        <v>20.3</v>
      </c>
      <c r="E57" s="21"/>
      <c r="F57" s="21"/>
    </row>
    <row r="58" spans="1:6">
      <c r="A58" s="23" t="s">
        <v>68</v>
      </c>
      <c r="B58" s="23">
        <v>1958</v>
      </c>
      <c r="C58" s="23" t="s">
        <v>20</v>
      </c>
      <c r="D58" s="24">
        <v>20.5</v>
      </c>
      <c r="E58" s="21"/>
      <c r="F58" s="21"/>
    </row>
    <row r="59" spans="1:6">
      <c r="A59" s="23" t="s">
        <v>68</v>
      </c>
      <c r="B59" s="23">
        <v>1958</v>
      </c>
      <c r="C59" s="23" t="s">
        <v>23</v>
      </c>
      <c r="D59" s="24">
        <v>20.6</v>
      </c>
      <c r="E59" s="21"/>
      <c r="F59" s="21"/>
    </row>
    <row r="60" spans="1:6">
      <c r="A60" s="23" t="s">
        <v>68</v>
      </c>
      <c r="B60" s="23">
        <v>1958</v>
      </c>
      <c r="C60" s="23" t="s">
        <v>26</v>
      </c>
      <c r="D60" s="24">
        <v>20.7</v>
      </c>
      <c r="E60" s="21"/>
      <c r="F60" s="21"/>
    </row>
    <row r="61" spans="1:6">
      <c r="A61" s="23" t="s">
        <v>68</v>
      </c>
      <c r="B61" s="23">
        <v>1958</v>
      </c>
      <c r="C61" s="23" t="s">
        <v>29</v>
      </c>
      <c r="D61" s="24">
        <v>20.9</v>
      </c>
      <c r="E61" s="21"/>
      <c r="F61" s="21"/>
    </row>
    <row r="62" spans="1:6">
      <c r="A62" s="23" t="s">
        <v>68</v>
      </c>
      <c r="B62" s="23">
        <v>1959</v>
      </c>
      <c r="C62" s="23" t="s">
        <v>20</v>
      </c>
      <c r="D62" s="24">
        <v>21.1</v>
      </c>
      <c r="E62" s="21"/>
      <c r="F62" s="21"/>
    </row>
    <row r="63" spans="1:6">
      <c r="A63" s="23" t="s">
        <v>68</v>
      </c>
      <c r="B63" s="23">
        <v>1959</v>
      </c>
      <c r="C63" s="23" t="s">
        <v>23</v>
      </c>
      <c r="D63" s="24">
        <v>21.4</v>
      </c>
      <c r="E63" s="21"/>
      <c r="F63" s="21"/>
    </row>
    <row r="64" spans="1:6">
      <c r="A64" s="23" t="s">
        <v>68</v>
      </c>
      <c r="B64" s="23">
        <v>1959</v>
      </c>
      <c r="C64" s="23" t="s">
        <v>26</v>
      </c>
      <c r="D64" s="24">
        <v>21.4</v>
      </c>
      <c r="E64" s="21"/>
      <c r="F64" s="21"/>
    </row>
    <row r="65" spans="1:6">
      <c r="A65" s="23" t="s">
        <v>68</v>
      </c>
      <c r="B65" s="23">
        <v>1959</v>
      </c>
      <c r="C65" s="23" t="s">
        <v>29</v>
      </c>
      <c r="D65" s="24">
        <v>21.6</v>
      </c>
      <c r="E65" s="21"/>
      <c r="F65" s="21"/>
    </row>
    <row r="66" spans="1:6">
      <c r="A66" s="23" t="s">
        <v>68</v>
      </c>
      <c r="B66" s="23">
        <v>1960</v>
      </c>
      <c r="C66" s="23" t="s">
        <v>20</v>
      </c>
      <c r="D66" s="24">
        <v>21.7</v>
      </c>
      <c r="E66" s="21"/>
      <c r="F66" s="21"/>
    </row>
    <row r="67" spans="1:6">
      <c r="A67" s="23" t="s">
        <v>68</v>
      </c>
      <c r="B67" s="23">
        <v>1960</v>
      </c>
      <c r="C67" s="23" t="s">
        <v>23</v>
      </c>
      <c r="D67" s="24">
        <v>21.8</v>
      </c>
      <c r="E67" s="21"/>
      <c r="F67" s="21"/>
    </row>
    <row r="68" spans="1:6">
      <c r="A68" s="23" t="s">
        <v>68</v>
      </c>
      <c r="B68" s="23">
        <v>1960</v>
      </c>
      <c r="C68" s="23" t="s">
        <v>26</v>
      </c>
      <c r="D68" s="24">
        <v>22</v>
      </c>
      <c r="E68" s="21"/>
      <c r="F68" s="21"/>
    </row>
    <row r="69" spans="1:6">
      <c r="A69" s="23" t="s">
        <v>68</v>
      </c>
      <c r="B69" s="23">
        <v>1960</v>
      </c>
      <c r="C69" s="23" t="s">
        <v>29</v>
      </c>
      <c r="D69" s="24">
        <v>22.2</v>
      </c>
      <c r="E69" s="21"/>
      <c r="F69" s="21"/>
    </row>
    <row r="70" spans="1:6">
      <c r="A70" s="23" t="s">
        <v>68</v>
      </c>
      <c r="B70" s="23">
        <v>1961</v>
      </c>
      <c r="C70" s="23" t="s">
        <v>20</v>
      </c>
      <c r="D70" s="24">
        <v>22.2</v>
      </c>
      <c r="E70" s="21"/>
      <c r="F70" s="21"/>
    </row>
    <row r="71" spans="1:6">
      <c r="A71" s="23" t="s">
        <v>68</v>
      </c>
      <c r="B71" s="23">
        <v>1961</v>
      </c>
      <c r="C71" s="23" t="s">
        <v>23</v>
      </c>
      <c r="D71" s="24">
        <v>22.4</v>
      </c>
      <c r="E71" s="21"/>
      <c r="F71" s="21"/>
    </row>
    <row r="72" spans="1:6">
      <c r="A72" s="23" t="s">
        <v>68</v>
      </c>
      <c r="B72" s="23">
        <v>1961</v>
      </c>
      <c r="C72" s="23" t="s">
        <v>26</v>
      </c>
      <c r="D72" s="24">
        <v>22.6</v>
      </c>
      <c r="E72" s="21"/>
      <c r="F72" s="21"/>
    </row>
    <row r="73" spans="1:6">
      <c r="A73" s="23" t="s">
        <v>68</v>
      </c>
      <c r="B73" s="23">
        <v>1961</v>
      </c>
      <c r="C73" s="23" t="s">
        <v>29</v>
      </c>
      <c r="D73" s="24">
        <v>22.8</v>
      </c>
      <c r="E73" s="21"/>
      <c r="F73" s="21"/>
    </row>
    <row r="74" spans="1:6">
      <c r="A74" s="23" t="s">
        <v>68</v>
      </c>
      <c r="B74" s="23">
        <v>1962</v>
      </c>
      <c r="C74" s="23" t="s">
        <v>20</v>
      </c>
      <c r="D74" s="24">
        <v>22.9</v>
      </c>
      <c r="E74" s="21"/>
      <c r="F74" s="21"/>
    </row>
    <row r="75" spans="1:6">
      <c r="A75" s="23" t="s">
        <v>68</v>
      </c>
      <c r="B75" s="23">
        <v>1962</v>
      </c>
      <c r="C75" s="23" t="s">
        <v>23</v>
      </c>
      <c r="D75" s="24">
        <v>23.1</v>
      </c>
      <c r="E75" s="21"/>
      <c r="F75" s="21"/>
    </row>
    <row r="76" spans="1:6">
      <c r="A76" s="23" t="s">
        <v>68</v>
      </c>
      <c r="B76" s="23">
        <v>1962</v>
      </c>
      <c r="C76" s="23" t="s">
        <v>26</v>
      </c>
      <c r="D76" s="24">
        <v>23.2</v>
      </c>
      <c r="E76" s="21"/>
      <c r="F76" s="21"/>
    </row>
    <row r="77" spans="1:6">
      <c r="A77" s="23" t="s">
        <v>68</v>
      </c>
      <c r="B77" s="23">
        <v>1962</v>
      </c>
      <c r="C77" s="23" t="s">
        <v>29</v>
      </c>
      <c r="D77" s="24">
        <v>23.3</v>
      </c>
      <c r="E77" s="21"/>
      <c r="F77" s="21"/>
    </row>
    <row r="78" spans="1:6">
      <c r="A78" s="23" t="s">
        <v>68</v>
      </c>
      <c r="B78" s="23">
        <v>1963</v>
      </c>
      <c r="C78" s="23" t="s">
        <v>20</v>
      </c>
      <c r="D78" s="24">
        <v>23.5</v>
      </c>
      <c r="E78" s="21"/>
      <c r="F78" s="21"/>
    </row>
    <row r="79" spans="1:6">
      <c r="A79" s="23" t="s">
        <v>68</v>
      </c>
      <c r="B79" s="23">
        <v>1963</v>
      </c>
      <c r="C79" s="23" t="s">
        <v>23</v>
      </c>
      <c r="D79" s="24">
        <v>23.6</v>
      </c>
      <c r="E79" s="21"/>
      <c r="F79" s="21"/>
    </row>
    <row r="80" spans="1:6">
      <c r="A80" s="23" t="s">
        <v>68</v>
      </c>
      <c r="B80" s="23">
        <v>1963</v>
      </c>
      <c r="C80" s="23" t="s">
        <v>26</v>
      </c>
      <c r="D80" s="24">
        <v>23.7</v>
      </c>
      <c r="E80" s="21"/>
      <c r="F80" s="21"/>
    </row>
    <row r="81" spans="1:6">
      <c r="A81" s="23" t="s">
        <v>68</v>
      </c>
      <c r="B81" s="23">
        <v>1963</v>
      </c>
      <c r="C81" s="23" t="s">
        <v>29</v>
      </c>
      <c r="D81" s="24">
        <v>23.8</v>
      </c>
      <c r="E81" s="21"/>
      <c r="F81" s="21"/>
    </row>
    <row r="82" spans="1:6">
      <c r="A82" s="23" t="s">
        <v>68</v>
      </c>
      <c r="B82" s="23">
        <v>1964</v>
      </c>
      <c r="C82" s="23" t="s">
        <v>23</v>
      </c>
      <c r="D82" s="24">
        <v>24.1</v>
      </c>
      <c r="E82" s="21"/>
      <c r="F82" s="21"/>
    </row>
    <row r="83" spans="1:6">
      <c r="A83" s="23" t="s">
        <v>68</v>
      </c>
      <c r="B83" s="23">
        <v>1964</v>
      </c>
      <c r="C83" s="23" t="s">
        <v>29</v>
      </c>
      <c r="D83" s="24">
        <v>24.5</v>
      </c>
      <c r="E83" s="21"/>
      <c r="F83" s="21"/>
    </row>
    <row r="84" spans="1:6">
      <c r="A84" s="23" t="s">
        <v>68</v>
      </c>
      <c r="B84" s="23">
        <v>1965</v>
      </c>
      <c r="C84" s="23" t="s">
        <v>23</v>
      </c>
      <c r="D84" s="24">
        <v>25</v>
      </c>
      <c r="E84" s="21"/>
      <c r="F84" s="21"/>
    </row>
    <row r="85" spans="1:6">
      <c r="A85" s="23" t="s">
        <v>68</v>
      </c>
      <c r="B85" s="23">
        <v>1965</v>
      </c>
      <c r="C85" s="23" t="s">
        <v>26</v>
      </c>
      <c r="D85" s="24">
        <v>25.2</v>
      </c>
      <c r="E85" s="21"/>
      <c r="F85" s="21"/>
    </row>
    <row r="86" spans="1:6">
      <c r="A86" s="23" t="s">
        <v>68</v>
      </c>
      <c r="B86" s="23">
        <v>1965</v>
      </c>
      <c r="C86" s="23" t="s">
        <v>29</v>
      </c>
      <c r="D86" s="24">
        <v>25.4</v>
      </c>
      <c r="E86" s="21"/>
      <c r="F86" s="21"/>
    </row>
    <row r="87" spans="1:6">
      <c r="A87" s="23" t="s">
        <v>68</v>
      </c>
      <c r="B87" s="23">
        <v>1966</v>
      </c>
      <c r="C87" s="23" t="s">
        <v>20</v>
      </c>
      <c r="D87" s="24">
        <v>25.9</v>
      </c>
      <c r="E87" s="21"/>
      <c r="F87" s="21"/>
    </row>
    <row r="88" spans="1:6">
      <c r="A88" s="23" t="s">
        <v>68</v>
      </c>
      <c r="B88" s="23">
        <v>1966</v>
      </c>
      <c r="C88" s="23" t="s">
        <v>23</v>
      </c>
      <c r="D88" s="24">
        <v>26.4</v>
      </c>
      <c r="E88" s="21"/>
      <c r="F88" s="21"/>
    </row>
    <row r="89" spans="1:6">
      <c r="A89" s="23" t="s">
        <v>68</v>
      </c>
      <c r="B89" s="23">
        <v>1966</v>
      </c>
      <c r="C89" s="23" t="s">
        <v>26</v>
      </c>
      <c r="D89" s="24">
        <v>27</v>
      </c>
      <c r="E89" s="21"/>
      <c r="F89" s="21"/>
    </row>
    <row r="90" spans="1:6">
      <c r="A90" s="23" t="s">
        <v>68</v>
      </c>
      <c r="B90" s="23">
        <v>1966</v>
      </c>
      <c r="C90" s="23" t="s">
        <v>29</v>
      </c>
      <c r="D90" s="24">
        <v>27.4</v>
      </c>
      <c r="E90" s="21"/>
      <c r="F90" s="21"/>
    </row>
    <row r="91" spans="1:6">
      <c r="A91" s="23" t="s">
        <v>68</v>
      </c>
      <c r="B91" s="23">
        <v>1967</v>
      </c>
      <c r="C91" s="23" t="s">
        <v>20</v>
      </c>
      <c r="D91" s="24">
        <v>28</v>
      </c>
      <c r="E91" s="21"/>
      <c r="F91" s="21"/>
    </row>
    <row r="92" spans="1:6">
      <c r="A92" s="23" t="s">
        <v>68</v>
      </c>
      <c r="B92" s="23">
        <v>1967</v>
      </c>
      <c r="C92" s="23" t="s">
        <v>23</v>
      </c>
      <c r="D92" s="24">
        <v>28.3</v>
      </c>
      <c r="E92" s="21"/>
      <c r="F92" s="21"/>
    </row>
    <row r="93" spans="1:6">
      <c r="A93" s="23" t="s">
        <v>68</v>
      </c>
      <c r="B93" s="23">
        <v>1967</v>
      </c>
      <c r="C93" s="23" t="s">
        <v>26</v>
      </c>
      <c r="D93" s="24">
        <v>28.8</v>
      </c>
      <c r="E93" s="21"/>
      <c r="F93" s="21"/>
    </row>
    <row r="94" spans="1:6">
      <c r="A94" s="23" t="s">
        <v>68</v>
      </c>
      <c r="B94" s="23">
        <v>1967</v>
      </c>
      <c r="C94" s="23" t="s">
        <v>29</v>
      </c>
      <c r="D94" s="24">
        <v>29.1</v>
      </c>
      <c r="E94" s="21"/>
      <c r="F94" s="21"/>
    </row>
    <row r="95" spans="1:6">
      <c r="A95" s="23" t="s">
        <v>68</v>
      </c>
      <c r="B95" s="23">
        <v>1968</v>
      </c>
      <c r="C95" s="23" t="s">
        <v>20</v>
      </c>
      <c r="D95" s="24">
        <v>29.6</v>
      </c>
      <c r="E95" s="21"/>
      <c r="F95" s="21"/>
    </row>
    <row r="96" spans="1:6">
      <c r="A96" s="23" t="s">
        <v>68</v>
      </c>
      <c r="B96" s="23">
        <v>1968</v>
      </c>
      <c r="C96" s="23" t="s">
        <v>23</v>
      </c>
      <c r="D96" s="24">
        <v>29.9</v>
      </c>
      <c r="E96" s="21"/>
      <c r="F96" s="21"/>
    </row>
    <row r="97" spans="1:6">
      <c r="A97" s="23" t="s">
        <v>68</v>
      </c>
      <c r="B97" s="23">
        <v>1968</v>
      </c>
      <c r="C97" s="23" t="s">
        <v>26</v>
      </c>
      <c r="D97" s="24">
        <v>30.2</v>
      </c>
      <c r="E97" s="21"/>
      <c r="F97" s="21"/>
    </row>
    <row r="98" spans="1:6">
      <c r="A98" s="23" t="s">
        <v>68</v>
      </c>
      <c r="B98" s="23">
        <v>1968</v>
      </c>
      <c r="C98" s="23" t="s">
        <v>29</v>
      </c>
      <c r="D98" s="24">
        <v>30.8</v>
      </c>
      <c r="E98" s="21"/>
      <c r="F98" s="21"/>
    </row>
    <row r="99" spans="1:6">
      <c r="A99" s="23" t="s">
        <v>68</v>
      </c>
      <c r="B99" s="23">
        <v>1969</v>
      </c>
      <c r="C99" s="23" t="s">
        <v>18</v>
      </c>
      <c r="D99" s="24">
        <v>30.9</v>
      </c>
      <c r="E99" s="21"/>
      <c r="F99" s="21"/>
    </row>
    <row r="100" spans="1:6">
      <c r="A100" s="23" t="s">
        <v>68</v>
      </c>
      <c r="B100" s="23">
        <v>1969</v>
      </c>
      <c r="C100" s="23" t="s">
        <v>19</v>
      </c>
      <c r="D100" s="24">
        <v>31.2</v>
      </c>
      <c r="E100" s="21"/>
      <c r="F100" s="21"/>
    </row>
    <row r="101" spans="1:6">
      <c r="A101" s="23" t="s">
        <v>68</v>
      </c>
      <c r="B101" s="23">
        <v>1969</v>
      </c>
      <c r="C101" s="23" t="s">
        <v>20</v>
      </c>
      <c r="D101" s="24">
        <v>31.5</v>
      </c>
      <c r="E101" s="21"/>
      <c r="F101" s="21"/>
    </row>
    <row r="102" spans="1:6">
      <c r="A102" s="23" t="s">
        <v>68</v>
      </c>
      <c r="B102" s="23">
        <v>1969</v>
      </c>
      <c r="C102" s="23" t="s">
        <v>21</v>
      </c>
      <c r="D102" s="24">
        <v>31.6</v>
      </c>
      <c r="E102" s="21"/>
      <c r="F102" s="21"/>
    </row>
    <row r="103" spans="1:6">
      <c r="A103" s="23" t="s">
        <v>68</v>
      </c>
      <c r="B103" s="23">
        <v>1969</v>
      </c>
      <c r="C103" s="23" t="s">
        <v>22</v>
      </c>
      <c r="D103" s="24">
        <v>31.8</v>
      </c>
      <c r="E103" s="21"/>
      <c r="F103" s="21"/>
    </row>
    <row r="104" spans="1:6">
      <c r="A104" s="23" t="s">
        <v>68</v>
      </c>
      <c r="B104" s="23">
        <v>1969</v>
      </c>
      <c r="C104" s="23" t="s">
        <v>23</v>
      </c>
      <c r="D104" s="24">
        <v>32.1</v>
      </c>
      <c r="E104" s="21"/>
      <c r="F104" s="21"/>
    </row>
    <row r="105" spans="1:6">
      <c r="A105" s="23" t="s">
        <v>68</v>
      </c>
      <c r="B105" s="23">
        <v>1969</v>
      </c>
      <c r="C105" s="23" t="s">
        <v>24</v>
      </c>
      <c r="D105" s="24">
        <v>32.200000000000003</v>
      </c>
      <c r="E105" s="21"/>
      <c r="F105" s="21"/>
    </row>
    <row r="106" spans="1:6">
      <c r="A106" s="23" t="s">
        <v>68</v>
      </c>
      <c r="B106" s="23">
        <v>1969</v>
      </c>
      <c r="C106" s="23" t="s">
        <v>25</v>
      </c>
      <c r="D106" s="24">
        <v>32.4</v>
      </c>
      <c r="E106" s="21"/>
      <c r="F106" s="21"/>
    </row>
    <row r="107" spans="1:6">
      <c r="A107" s="23" t="s">
        <v>68</v>
      </c>
      <c r="B107" s="23">
        <v>1969</v>
      </c>
      <c r="C107" s="23" t="s">
        <v>26</v>
      </c>
      <c r="D107" s="24">
        <v>32.6</v>
      </c>
      <c r="E107" s="21"/>
      <c r="F107" s="21"/>
    </row>
    <row r="108" spans="1:6">
      <c r="A108" s="23" t="s">
        <v>68</v>
      </c>
      <c r="B108" s="23">
        <v>1969</v>
      </c>
      <c r="C108" s="23" t="s">
        <v>27</v>
      </c>
      <c r="D108" s="24">
        <v>32.700000000000003</v>
      </c>
      <c r="E108" s="21"/>
      <c r="F108" s="21"/>
    </row>
    <row r="109" spans="1:6">
      <c r="A109" s="23" t="s">
        <v>68</v>
      </c>
      <c r="B109" s="23">
        <v>1969</v>
      </c>
      <c r="C109" s="23" t="s">
        <v>28</v>
      </c>
      <c r="D109" s="24">
        <v>32.799999999999997</v>
      </c>
      <c r="E109" s="21"/>
      <c r="F109" s="21"/>
    </row>
    <row r="110" spans="1:6">
      <c r="A110" s="23" t="s">
        <v>68</v>
      </c>
      <c r="B110" s="23">
        <v>1969</v>
      </c>
      <c r="C110" s="23" t="s">
        <v>29</v>
      </c>
      <c r="D110" s="24">
        <v>33</v>
      </c>
      <c r="E110" s="21"/>
      <c r="F110" s="21"/>
    </row>
    <row r="111" spans="1:6">
      <c r="A111" s="23" t="s">
        <v>68</v>
      </c>
      <c r="B111" s="23">
        <v>1970</v>
      </c>
      <c r="C111" s="23" t="s">
        <v>18</v>
      </c>
      <c r="D111" s="24">
        <v>33.200000000000003</v>
      </c>
      <c r="E111" s="21"/>
      <c r="F111" s="21"/>
    </row>
    <row r="112" spans="1:6">
      <c r="A112" s="23" t="s">
        <v>68</v>
      </c>
      <c r="B112" s="23">
        <v>1970</v>
      </c>
      <c r="C112" s="23" t="s">
        <v>19</v>
      </c>
      <c r="D112" s="24">
        <v>33.299999999999997</v>
      </c>
      <c r="E112" s="21"/>
      <c r="F112" s="21"/>
    </row>
    <row r="113" spans="1:6">
      <c r="A113" s="23" t="s">
        <v>68</v>
      </c>
      <c r="B113" s="23">
        <v>1970</v>
      </c>
      <c r="C113" s="23" t="s">
        <v>20</v>
      </c>
      <c r="D113" s="24">
        <v>33.799999999999997</v>
      </c>
      <c r="E113" s="21"/>
      <c r="F113" s="21"/>
    </row>
    <row r="114" spans="1:6">
      <c r="A114" s="23" t="s">
        <v>68</v>
      </c>
      <c r="B114" s="23">
        <v>1970</v>
      </c>
      <c r="C114" s="23" t="s">
        <v>21</v>
      </c>
      <c r="D114" s="24">
        <v>33.9</v>
      </c>
      <c r="E114" s="21"/>
      <c r="F114" s="21"/>
    </row>
    <row r="115" spans="1:6">
      <c r="A115" s="23" t="s">
        <v>68</v>
      </c>
      <c r="B115" s="23">
        <v>1970</v>
      </c>
      <c r="C115" s="23" t="s">
        <v>22</v>
      </c>
      <c r="D115" s="24">
        <v>34.200000000000003</v>
      </c>
      <c r="E115" s="21"/>
      <c r="F115" s="21"/>
    </row>
    <row r="116" spans="1:6">
      <c r="A116" s="23" t="s">
        <v>68</v>
      </c>
      <c r="B116" s="23">
        <v>1970</v>
      </c>
      <c r="C116" s="23" t="s">
        <v>23</v>
      </c>
      <c r="D116" s="24">
        <v>34.5</v>
      </c>
      <c r="E116" s="21"/>
      <c r="F116" s="21"/>
    </row>
    <row r="117" spans="1:6">
      <c r="A117" s="23" t="s">
        <v>68</v>
      </c>
      <c r="B117" s="23">
        <v>1970</v>
      </c>
      <c r="C117" s="23" t="s">
        <v>24</v>
      </c>
      <c r="D117" s="24">
        <v>34.6</v>
      </c>
      <c r="E117" s="21"/>
      <c r="F117" s="21"/>
    </row>
    <row r="118" spans="1:6">
      <c r="A118" s="23" t="s">
        <v>68</v>
      </c>
      <c r="B118" s="23">
        <v>1970</v>
      </c>
      <c r="C118" s="23" t="s">
        <v>25</v>
      </c>
      <c r="D118" s="24">
        <v>34.799999999999997</v>
      </c>
      <c r="E118" s="21"/>
      <c r="F118" s="21"/>
    </row>
    <row r="119" spans="1:6">
      <c r="A119" s="23" t="s">
        <v>68</v>
      </c>
      <c r="B119" s="23">
        <v>1970</v>
      </c>
      <c r="C119" s="23" t="s">
        <v>26</v>
      </c>
      <c r="D119" s="24">
        <v>35</v>
      </c>
      <c r="E119" s="21"/>
      <c r="F119" s="21"/>
    </row>
    <row r="120" spans="1:6">
      <c r="A120" s="23" t="s">
        <v>68</v>
      </c>
      <c r="B120" s="23">
        <v>1970</v>
      </c>
      <c r="C120" s="23" t="s">
        <v>27</v>
      </c>
      <c r="D120" s="24">
        <v>35.1</v>
      </c>
      <c r="E120" s="21"/>
      <c r="F120" s="21"/>
    </row>
    <row r="121" spans="1:6">
      <c r="A121" s="23" t="s">
        <v>68</v>
      </c>
      <c r="B121" s="23">
        <v>1970</v>
      </c>
      <c r="C121" s="23" t="s">
        <v>28</v>
      </c>
      <c r="D121" s="24">
        <v>35.4</v>
      </c>
      <c r="E121" s="21"/>
      <c r="F121" s="21"/>
    </row>
    <row r="122" spans="1:6">
      <c r="A122" s="23" t="s">
        <v>68</v>
      </c>
      <c r="B122" s="23">
        <v>1970</v>
      </c>
      <c r="C122" s="23" t="s">
        <v>29</v>
      </c>
      <c r="D122" s="24">
        <v>35.700000000000003</v>
      </c>
      <c r="E122" s="21"/>
      <c r="F122" s="21"/>
    </row>
    <row r="123" spans="1:6">
      <c r="A123" s="23" t="s">
        <v>68</v>
      </c>
      <c r="B123" s="23">
        <v>1971</v>
      </c>
      <c r="C123" s="23" t="s">
        <v>18</v>
      </c>
      <c r="D123" s="24">
        <v>35.799999999999997</v>
      </c>
      <c r="E123" s="21"/>
      <c r="F123" s="21"/>
    </row>
    <row r="124" spans="1:6">
      <c r="A124" s="23" t="s">
        <v>68</v>
      </c>
      <c r="B124" s="23">
        <v>1971</v>
      </c>
      <c r="C124" s="23" t="s">
        <v>19</v>
      </c>
      <c r="D124" s="24">
        <v>36</v>
      </c>
      <c r="E124" s="21"/>
      <c r="F124" s="21"/>
    </row>
    <row r="125" spans="1:6">
      <c r="A125" s="23" t="s">
        <v>68</v>
      </c>
      <c r="B125" s="23">
        <v>1971</v>
      </c>
      <c r="C125" s="23" t="s">
        <v>20</v>
      </c>
      <c r="D125" s="24">
        <v>36.4</v>
      </c>
      <c r="E125" s="21"/>
      <c r="F125" s="21"/>
    </row>
    <row r="126" spans="1:6">
      <c r="A126" s="23" t="s">
        <v>68</v>
      </c>
      <c r="B126" s="23">
        <v>1971</v>
      </c>
      <c r="C126" s="23" t="s">
        <v>21</v>
      </c>
      <c r="D126" s="24">
        <v>36.5</v>
      </c>
      <c r="E126" s="21"/>
      <c r="F126" s="21"/>
    </row>
    <row r="127" spans="1:6">
      <c r="A127" s="23" t="s">
        <v>68</v>
      </c>
      <c r="B127" s="23">
        <v>1971</v>
      </c>
      <c r="C127" s="23" t="s">
        <v>22</v>
      </c>
      <c r="D127" s="24">
        <v>36.700000000000003</v>
      </c>
      <c r="E127" s="21"/>
      <c r="F127" s="21"/>
    </row>
    <row r="128" spans="1:6">
      <c r="A128" s="23" t="s">
        <v>68</v>
      </c>
      <c r="B128" s="23">
        <v>1971</v>
      </c>
      <c r="C128" s="23" t="s">
        <v>23</v>
      </c>
      <c r="D128" s="24">
        <v>36.9</v>
      </c>
      <c r="E128" s="21"/>
      <c r="F128" s="21"/>
    </row>
    <row r="129" spans="1:6">
      <c r="A129" s="23" t="s">
        <v>68</v>
      </c>
      <c r="B129" s="23">
        <v>1971</v>
      </c>
      <c r="C129" s="23" t="s">
        <v>24</v>
      </c>
      <c r="D129" s="24">
        <v>37</v>
      </c>
      <c r="E129" s="21"/>
      <c r="F129" s="21"/>
    </row>
    <row r="130" spans="1:6">
      <c r="A130" s="23" t="s">
        <v>68</v>
      </c>
      <c r="B130" s="23">
        <v>1971</v>
      </c>
      <c r="C130" s="23" t="s">
        <v>25</v>
      </c>
      <c r="D130" s="24">
        <v>37.299999999999997</v>
      </c>
      <c r="E130" s="21"/>
      <c r="F130" s="21"/>
    </row>
    <row r="131" spans="1:6">
      <c r="A131" s="23" t="s">
        <v>68</v>
      </c>
      <c r="B131" s="23">
        <v>1971</v>
      </c>
      <c r="C131" s="23" t="s">
        <v>26</v>
      </c>
      <c r="D131" s="24">
        <v>37.4</v>
      </c>
      <c r="E131" s="21"/>
      <c r="F131" s="21"/>
    </row>
    <row r="132" spans="1:6">
      <c r="A132" s="23" t="s">
        <v>68</v>
      </c>
      <c r="B132" s="23">
        <v>1971</v>
      </c>
      <c r="C132" s="23" t="s">
        <v>27</v>
      </c>
      <c r="D132" s="24">
        <v>37.4</v>
      </c>
      <c r="E132" s="21"/>
      <c r="F132" s="21"/>
    </row>
    <row r="133" spans="1:6">
      <c r="A133" s="23" t="s">
        <v>68</v>
      </c>
      <c r="B133" s="23">
        <v>1971</v>
      </c>
      <c r="C133" s="23" t="s">
        <v>28</v>
      </c>
      <c r="D133" s="24">
        <v>37.5</v>
      </c>
      <c r="E133" s="21"/>
      <c r="F133" s="21"/>
    </row>
    <row r="134" spans="1:6">
      <c r="A134" s="23" t="s">
        <v>68</v>
      </c>
      <c r="B134" s="23">
        <v>1971</v>
      </c>
      <c r="C134" s="23" t="s">
        <v>29</v>
      </c>
      <c r="D134" s="24">
        <v>37.5</v>
      </c>
      <c r="E134" s="21"/>
      <c r="F134" s="21"/>
    </row>
    <row r="135" spans="1:6">
      <c r="A135" s="23" t="s">
        <v>68</v>
      </c>
      <c r="B135" s="23">
        <v>1972</v>
      </c>
      <c r="C135" s="23" t="s">
        <v>18</v>
      </c>
      <c r="D135" s="24">
        <v>37.6</v>
      </c>
      <c r="E135" s="21"/>
      <c r="F135" s="21"/>
    </row>
    <row r="136" spans="1:6">
      <c r="A136" s="23" t="s">
        <v>68</v>
      </c>
      <c r="B136" s="23">
        <v>1972</v>
      </c>
      <c r="C136" s="23" t="s">
        <v>19</v>
      </c>
      <c r="D136" s="24">
        <v>37.700000000000003</v>
      </c>
      <c r="E136" s="21"/>
      <c r="F136" s="21"/>
    </row>
    <row r="137" spans="1:6">
      <c r="A137" s="23" t="s">
        <v>68</v>
      </c>
      <c r="B137" s="23">
        <v>1972</v>
      </c>
      <c r="C137" s="23" t="s">
        <v>20</v>
      </c>
      <c r="D137" s="24">
        <v>37.700000000000003</v>
      </c>
      <c r="E137" s="21"/>
      <c r="F137" s="21"/>
    </row>
    <row r="138" spans="1:6">
      <c r="A138" s="23" t="s">
        <v>68</v>
      </c>
      <c r="B138" s="23">
        <v>1972</v>
      </c>
      <c r="C138" s="23" t="s">
        <v>21</v>
      </c>
      <c r="D138" s="24">
        <v>37.799999999999997</v>
      </c>
      <c r="E138" s="21"/>
      <c r="F138" s="21"/>
    </row>
    <row r="139" spans="1:6">
      <c r="A139" s="23" t="s">
        <v>68</v>
      </c>
      <c r="B139" s="23">
        <v>1972</v>
      </c>
      <c r="C139" s="23" t="s">
        <v>22</v>
      </c>
      <c r="D139" s="24">
        <v>37.9</v>
      </c>
      <c r="E139" s="21"/>
      <c r="F139" s="21"/>
    </row>
    <row r="140" spans="1:6">
      <c r="A140" s="23" t="s">
        <v>68</v>
      </c>
      <c r="B140" s="23">
        <v>1972</v>
      </c>
      <c r="C140" s="23" t="s">
        <v>23</v>
      </c>
      <c r="D140" s="24">
        <v>38</v>
      </c>
      <c r="E140" s="21"/>
      <c r="F140" s="21"/>
    </row>
    <row r="141" spans="1:6">
      <c r="A141" s="23" t="s">
        <v>68</v>
      </c>
      <c r="B141" s="23">
        <v>1972</v>
      </c>
      <c r="C141" s="23" t="s">
        <v>24</v>
      </c>
      <c r="D141" s="24">
        <v>38.1</v>
      </c>
      <c r="E141" s="21"/>
      <c r="F141" s="21"/>
    </row>
    <row r="142" spans="1:6">
      <c r="A142" s="23" t="s">
        <v>68</v>
      </c>
      <c r="B142" s="23">
        <v>1972</v>
      </c>
      <c r="C142" s="23" t="s">
        <v>25</v>
      </c>
      <c r="D142" s="24">
        <v>38.1</v>
      </c>
      <c r="E142" s="21"/>
      <c r="F142" s="21"/>
    </row>
    <row r="143" spans="1:6">
      <c r="A143" s="23" t="s">
        <v>68</v>
      </c>
      <c r="B143" s="23">
        <v>1972</v>
      </c>
      <c r="C143" s="23" t="s">
        <v>26</v>
      </c>
      <c r="D143" s="24">
        <v>38.200000000000003</v>
      </c>
      <c r="E143" s="21"/>
      <c r="F143" s="21"/>
    </row>
    <row r="144" spans="1:6">
      <c r="A144" s="23" t="s">
        <v>68</v>
      </c>
      <c r="B144" s="23">
        <v>1972</v>
      </c>
      <c r="C144" s="23" t="s">
        <v>27</v>
      </c>
      <c r="D144" s="24">
        <v>38.200000000000003</v>
      </c>
      <c r="E144" s="21"/>
      <c r="F144" s="21"/>
    </row>
    <row r="145" spans="1:6">
      <c r="A145" s="23" t="s">
        <v>68</v>
      </c>
      <c r="B145" s="23">
        <v>1972</v>
      </c>
      <c r="C145" s="23" t="s">
        <v>28</v>
      </c>
      <c r="D145" s="24">
        <v>38.299999999999997</v>
      </c>
      <c r="E145" s="21"/>
      <c r="F145" s="21"/>
    </row>
    <row r="146" spans="1:6">
      <c r="A146" s="23" t="s">
        <v>68</v>
      </c>
      <c r="B146" s="23">
        <v>1972</v>
      </c>
      <c r="C146" s="23" t="s">
        <v>29</v>
      </c>
      <c r="D146" s="24">
        <v>38.5</v>
      </c>
      <c r="E146" s="21"/>
      <c r="F146" s="21"/>
    </row>
    <row r="147" spans="1:6">
      <c r="A147" s="23" t="s">
        <v>68</v>
      </c>
      <c r="B147" s="23">
        <v>1973</v>
      </c>
      <c r="C147" s="23" t="s">
        <v>18</v>
      </c>
      <c r="D147" s="24">
        <v>38.5</v>
      </c>
      <c r="E147" s="21"/>
      <c r="F147" s="21"/>
    </row>
    <row r="148" spans="1:6">
      <c r="A148" s="23" t="s">
        <v>68</v>
      </c>
      <c r="B148" s="23">
        <v>1973</v>
      </c>
      <c r="C148" s="23" t="s">
        <v>19</v>
      </c>
      <c r="D148" s="24">
        <v>38.700000000000003</v>
      </c>
      <c r="E148" s="21"/>
      <c r="F148" s="21"/>
    </row>
    <row r="149" spans="1:6">
      <c r="A149" s="23" t="s">
        <v>68</v>
      </c>
      <c r="B149" s="23">
        <v>1973</v>
      </c>
      <c r="C149" s="23" t="s">
        <v>20</v>
      </c>
      <c r="D149" s="24">
        <v>38.799999999999997</v>
      </c>
      <c r="E149" s="21"/>
      <c r="F149" s="21"/>
    </row>
    <row r="150" spans="1:6">
      <c r="A150" s="23" t="s">
        <v>68</v>
      </c>
      <c r="B150" s="23">
        <v>1973</v>
      </c>
      <c r="C150" s="23" t="s">
        <v>21</v>
      </c>
      <c r="D150" s="24">
        <v>38.9</v>
      </c>
      <c r="E150" s="21"/>
      <c r="F150" s="21"/>
    </row>
    <row r="151" spans="1:6">
      <c r="A151" s="23" t="s">
        <v>68</v>
      </c>
      <c r="B151" s="23">
        <v>1973</v>
      </c>
      <c r="C151" s="23" t="s">
        <v>22</v>
      </c>
      <c r="D151" s="24">
        <v>39.1</v>
      </c>
      <c r="E151" s="21"/>
      <c r="F151" s="21"/>
    </row>
    <row r="152" spans="1:6">
      <c r="A152" s="23" t="s">
        <v>68</v>
      </c>
      <c r="B152" s="23">
        <v>1973</v>
      </c>
      <c r="C152" s="23" t="s">
        <v>23</v>
      </c>
      <c r="D152" s="24">
        <v>39.200000000000003</v>
      </c>
      <c r="E152" s="21"/>
      <c r="F152" s="21"/>
    </row>
    <row r="153" spans="1:6">
      <c r="A153" s="23" t="s">
        <v>68</v>
      </c>
      <c r="B153" s="23">
        <v>1973</v>
      </c>
      <c r="C153" s="23" t="s">
        <v>24</v>
      </c>
      <c r="D153" s="24">
        <v>39.299999999999997</v>
      </c>
      <c r="E153" s="21"/>
      <c r="F153" s="21"/>
    </row>
    <row r="154" spans="1:6">
      <c r="A154" s="23" t="s">
        <v>68</v>
      </c>
      <c r="B154" s="23">
        <v>1973</v>
      </c>
      <c r="C154" s="23" t="s">
        <v>25</v>
      </c>
      <c r="D154" s="24">
        <v>39.4</v>
      </c>
      <c r="E154" s="21"/>
      <c r="F154" s="21"/>
    </row>
    <row r="155" spans="1:6">
      <c r="A155" s="23" t="s">
        <v>68</v>
      </c>
      <c r="B155" s="23">
        <v>1973</v>
      </c>
      <c r="C155" s="23" t="s">
        <v>26</v>
      </c>
      <c r="D155" s="24">
        <v>39.700000000000003</v>
      </c>
      <c r="E155" s="21"/>
      <c r="F155" s="21"/>
    </row>
    <row r="156" spans="1:6">
      <c r="A156" s="23" t="s">
        <v>68</v>
      </c>
      <c r="B156" s="23">
        <v>1973</v>
      </c>
      <c r="C156" s="23" t="s">
        <v>27</v>
      </c>
      <c r="D156" s="24">
        <v>39.700000000000003</v>
      </c>
      <c r="E156" s="21"/>
      <c r="F156" s="21"/>
    </row>
    <row r="157" spans="1:6">
      <c r="A157" s="23" t="s">
        <v>68</v>
      </c>
      <c r="B157" s="23">
        <v>1973</v>
      </c>
      <c r="C157" s="23" t="s">
        <v>28</v>
      </c>
      <c r="D157" s="24">
        <v>39.799999999999997</v>
      </c>
      <c r="E157" s="21"/>
      <c r="F157" s="21"/>
    </row>
    <row r="158" spans="1:6">
      <c r="A158" s="23" t="s">
        <v>68</v>
      </c>
      <c r="B158" s="23">
        <v>1973</v>
      </c>
      <c r="C158" s="23" t="s">
        <v>29</v>
      </c>
      <c r="D158" s="24">
        <v>40</v>
      </c>
      <c r="E158" s="21"/>
      <c r="F158" s="21"/>
    </row>
    <row r="159" spans="1:6">
      <c r="A159" s="23" t="s">
        <v>68</v>
      </c>
      <c r="B159" s="23">
        <v>1974</v>
      </c>
      <c r="C159" s="23" t="s">
        <v>18</v>
      </c>
      <c r="D159" s="24">
        <v>40.1</v>
      </c>
      <c r="E159" s="21"/>
      <c r="F159" s="21"/>
    </row>
    <row r="160" spans="1:6">
      <c r="A160" s="23" t="s">
        <v>68</v>
      </c>
      <c r="B160" s="23">
        <v>1974</v>
      </c>
      <c r="C160" s="23" t="s">
        <v>19</v>
      </c>
      <c r="D160" s="24">
        <v>40.5</v>
      </c>
      <c r="E160" s="21"/>
      <c r="F160" s="21"/>
    </row>
    <row r="161" spans="1:6">
      <c r="A161" s="23" t="s">
        <v>68</v>
      </c>
      <c r="B161" s="23">
        <v>1974</v>
      </c>
      <c r="C161" s="23" t="s">
        <v>20</v>
      </c>
      <c r="D161" s="24">
        <v>41.2</v>
      </c>
      <c r="E161" s="21"/>
      <c r="F161" s="21"/>
    </row>
    <row r="162" spans="1:6">
      <c r="A162" s="23" t="s">
        <v>68</v>
      </c>
      <c r="B162" s="23">
        <v>1974</v>
      </c>
      <c r="C162" s="23" t="s">
        <v>21</v>
      </c>
      <c r="D162" s="24">
        <v>41.4</v>
      </c>
      <c r="E162" s="21"/>
      <c r="F162" s="21"/>
    </row>
    <row r="163" spans="1:6">
      <c r="A163" s="23" t="s">
        <v>68</v>
      </c>
      <c r="B163" s="23">
        <v>1974</v>
      </c>
      <c r="C163" s="23" t="s">
        <v>22</v>
      </c>
      <c r="D163" s="24">
        <v>42</v>
      </c>
      <c r="E163" s="21"/>
      <c r="F163" s="21"/>
    </row>
    <row r="164" spans="1:6">
      <c r="A164" s="23" t="s">
        <v>68</v>
      </c>
      <c r="B164" s="23">
        <v>1974</v>
      </c>
      <c r="C164" s="23" t="s">
        <v>23</v>
      </c>
      <c r="D164" s="24">
        <v>42.7</v>
      </c>
      <c r="E164" s="21"/>
      <c r="F164" s="21"/>
    </row>
    <row r="165" spans="1:6">
      <c r="A165" s="23" t="s">
        <v>68</v>
      </c>
      <c r="B165" s="23">
        <v>1974</v>
      </c>
      <c r="C165" s="23" t="s">
        <v>24</v>
      </c>
      <c r="D165" s="24">
        <v>43.3</v>
      </c>
      <c r="E165" s="21"/>
      <c r="F165" s="21"/>
    </row>
    <row r="166" spans="1:6">
      <c r="A166" s="23" t="s">
        <v>68</v>
      </c>
      <c r="B166" s="23">
        <v>1974</v>
      </c>
      <c r="C166" s="23" t="s">
        <v>25</v>
      </c>
      <c r="D166" s="24">
        <v>43.8</v>
      </c>
      <c r="E166" s="21"/>
      <c r="F166" s="21"/>
    </row>
    <row r="167" spans="1:6">
      <c r="A167" s="23" t="s">
        <v>68</v>
      </c>
      <c r="B167" s="23">
        <v>1974</v>
      </c>
      <c r="C167" s="23" t="s">
        <v>26</v>
      </c>
      <c r="D167" s="24">
        <v>44.3</v>
      </c>
      <c r="E167" s="21"/>
      <c r="F167" s="21"/>
    </row>
    <row r="168" spans="1:6">
      <c r="A168" s="23" t="s">
        <v>68</v>
      </c>
      <c r="B168" s="23">
        <v>1974</v>
      </c>
      <c r="C168" s="23" t="s">
        <v>27</v>
      </c>
      <c r="D168" s="24">
        <v>44.7</v>
      </c>
      <c r="E168" s="21"/>
      <c r="F168" s="21"/>
    </row>
    <row r="169" spans="1:6">
      <c r="A169" s="23" t="s">
        <v>68</v>
      </c>
      <c r="B169" s="23">
        <v>1974</v>
      </c>
      <c r="C169" s="23" t="s">
        <v>28</v>
      </c>
      <c r="D169" s="24">
        <v>44.9</v>
      </c>
      <c r="E169" s="21"/>
      <c r="F169" s="21"/>
    </row>
    <row r="170" spans="1:6">
      <c r="A170" s="23" t="s">
        <v>68</v>
      </c>
      <c r="B170" s="23">
        <v>1974</v>
      </c>
      <c r="C170" s="23" t="s">
        <v>29</v>
      </c>
      <c r="D170" s="24">
        <v>45.3</v>
      </c>
      <c r="E170" s="21"/>
      <c r="F170" s="21"/>
    </row>
    <row r="171" spans="1:6">
      <c r="A171" s="23" t="s">
        <v>68</v>
      </c>
      <c r="B171" s="23">
        <v>1975</v>
      </c>
      <c r="C171" s="23" t="s">
        <v>18</v>
      </c>
      <c r="D171" s="24">
        <v>45.7</v>
      </c>
      <c r="E171" s="21"/>
      <c r="F171" s="21"/>
    </row>
    <row r="172" spans="1:6">
      <c r="A172" s="23" t="s">
        <v>68</v>
      </c>
      <c r="B172" s="23">
        <v>1975</v>
      </c>
      <c r="C172" s="23" t="s">
        <v>19</v>
      </c>
      <c r="D172" s="24">
        <v>46.3</v>
      </c>
      <c r="E172" s="21"/>
      <c r="F172" s="21"/>
    </row>
    <row r="173" spans="1:6">
      <c r="A173" s="23" t="s">
        <v>68</v>
      </c>
      <c r="B173" s="23">
        <v>1975</v>
      </c>
      <c r="C173" s="23" t="s">
        <v>20</v>
      </c>
      <c r="D173" s="24">
        <v>46.9</v>
      </c>
      <c r="E173" s="21"/>
      <c r="F173" s="21"/>
    </row>
    <row r="174" spans="1:6">
      <c r="A174" s="23" t="s">
        <v>68</v>
      </c>
      <c r="B174" s="23">
        <v>1975</v>
      </c>
      <c r="C174" s="23" t="s">
        <v>21</v>
      </c>
      <c r="D174" s="24">
        <v>47.2</v>
      </c>
      <c r="E174" s="21"/>
      <c r="F174" s="21"/>
    </row>
    <row r="175" spans="1:6">
      <c r="A175" s="23" t="s">
        <v>68</v>
      </c>
      <c r="B175" s="23">
        <v>1975</v>
      </c>
      <c r="C175" s="23" t="s">
        <v>22</v>
      </c>
      <c r="D175" s="24">
        <v>47.5</v>
      </c>
      <c r="E175" s="21"/>
      <c r="F175" s="21"/>
    </row>
    <row r="176" spans="1:6">
      <c r="A176" s="23" t="s">
        <v>68</v>
      </c>
      <c r="B176" s="23">
        <v>1975</v>
      </c>
      <c r="C176" s="23" t="s">
        <v>23</v>
      </c>
      <c r="D176" s="24">
        <v>47.9</v>
      </c>
      <c r="E176" s="21"/>
      <c r="F176" s="21"/>
    </row>
    <row r="177" spans="1:6">
      <c r="A177" s="23" t="s">
        <v>68</v>
      </c>
      <c r="B177" s="23">
        <v>1975</v>
      </c>
      <c r="C177" s="23" t="s">
        <v>24</v>
      </c>
      <c r="D177" s="24">
        <v>48.2</v>
      </c>
      <c r="E177" s="21"/>
      <c r="F177" s="21"/>
    </row>
    <row r="178" spans="1:6">
      <c r="A178" s="23" t="s">
        <v>68</v>
      </c>
      <c r="B178" s="23">
        <v>1975</v>
      </c>
      <c r="C178" s="23" t="s">
        <v>25</v>
      </c>
      <c r="D178" s="24">
        <v>48.6</v>
      </c>
      <c r="E178" s="21"/>
      <c r="F178" s="21"/>
    </row>
    <row r="179" spans="1:6">
      <c r="A179" s="23" t="s">
        <v>68</v>
      </c>
      <c r="B179" s="23">
        <v>1975</v>
      </c>
      <c r="C179" s="23" t="s">
        <v>26</v>
      </c>
      <c r="D179" s="24">
        <v>49.1</v>
      </c>
      <c r="E179" s="21"/>
      <c r="F179" s="21"/>
    </row>
    <row r="180" spans="1:6">
      <c r="A180" s="23" t="s">
        <v>68</v>
      </c>
      <c r="B180" s="23">
        <v>1975</v>
      </c>
      <c r="C180" s="23" t="s">
        <v>27</v>
      </c>
      <c r="D180" s="24">
        <v>49.5</v>
      </c>
      <c r="E180" s="21"/>
      <c r="F180" s="21"/>
    </row>
    <row r="181" spans="1:6">
      <c r="A181" s="23" t="s">
        <v>68</v>
      </c>
      <c r="B181" s="23">
        <v>1975</v>
      </c>
      <c r="C181" s="23" t="s">
        <v>28</v>
      </c>
      <c r="D181" s="24">
        <v>50</v>
      </c>
      <c r="E181" s="21"/>
      <c r="F181" s="21"/>
    </row>
    <row r="182" spans="1:6">
      <c r="A182" s="23" t="s">
        <v>68</v>
      </c>
      <c r="B182" s="23">
        <v>1975</v>
      </c>
      <c r="C182" s="23" t="s">
        <v>29</v>
      </c>
      <c r="D182" s="24">
        <v>50.6</v>
      </c>
      <c r="E182" s="21"/>
      <c r="F182" s="21"/>
    </row>
    <row r="183" spans="1:6">
      <c r="A183" s="23" t="s">
        <v>68</v>
      </c>
      <c r="B183" s="23">
        <v>1976</v>
      </c>
      <c r="C183" s="23" t="s">
        <v>18</v>
      </c>
      <c r="D183" s="24">
        <v>51</v>
      </c>
      <c r="E183" s="21"/>
      <c r="F183" s="21"/>
    </row>
    <row r="184" spans="1:6">
      <c r="A184" s="23" t="s">
        <v>68</v>
      </c>
      <c r="B184" s="23">
        <v>1976</v>
      </c>
      <c r="C184" s="23" t="s">
        <v>19</v>
      </c>
      <c r="D184" s="24">
        <v>51.7</v>
      </c>
      <c r="E184" s="21"/>
      <c r="F184" s="21"/>
    </row>
    <row r="185" spans="1:6">
      <c r="A185" s="23" t="s">
        <v>68</v>
      </c>
      <c r="B185" s="23">
        <v>1976</v>
      </c>
      <c r="C185" s="23" t="s">
        <v>20</v>
      </c>
      <c r="D185" s="24">
        <v>52.3</v>
      </c>
      <c r="E185" s="21"/>
      <c r="F185" s="21"/>
    </row>
    <row r="186" spans="1:6">
      <c r="A186" s="23" t="s">
        <v>68</v>
      </c>
      <c r="B186" s="23">
        <v>1976</v>
      </c>
      <c r="C186" s="23" t="s">
        <v>21</v>
      </c>
      <c r="D186" s="24">
        <v>52.7</v>
      </c>
      <c r="E186" s="21"/>
      <c r="F186" s="21"/>
    </row>
    <row r="187" spans="1:6">
      <c r="A187" s="23" t="s">
        <v>68</v>
      </c>
      <c r="B187" s="23">
        <v>1976</v>
      </c>
      <c r="C187" s="23" t="s">
        <v>22</v>
      </c>
      <c r="D187" s="24">
        <v>53.1</v>
      </c>
      <c r="E187" s="21"/>
      <c r="F187" s="21"/>
    </row>
    <row r="188" spans="1:6">
      <c r="A188" s="23" t="s">
        <v>68</v>
      </c>
      <c r="B188" s="23">
        <v>1976</v>
      </c>
      <c r="C188" s="23" t="s">
        <v>23</v>
      </c>
      <c r="D188" s="24">
        <v>53.5</v>
      </c>
      <c r="E188" s="21"/>
      <c r="F188" s="21"/>
    </row>
    <row r="189" spans="1:6">
      <c r="A189" s="23" t="s">
        <v>68</v>
      </c>
      <c r="B189" s="23">
        <v>1976</v>
      </c>
      <c r="C189" s="23" t="s">
        <v>24</v>
      </c>
      <c r="D189" s="24">
        <v>53.8</v>
      </c>
      <c r="E189" s="21"/>
      <c r="F189" s="21"/>
    </row>
    <row r="190" spans="1:6">
      <c r="A190" s="23" t="s">
        <v>68</v>
      </c>
      <c r="B190" s="23">
        <v>1976</v>
      </c>
      <c r="C190" s="23" t="s">
        <v>25</v>
      </c>
      <c r="D190" s="24">
        <v>54.1</v>
      </c>
      <c r="E190" s="21"/>
      <c r="F190" s="21"/>
    </row>
    <row r="191" spans="1:6">
      <c r="A191" s="23" t="s">
        <v>68</v>
      </c>
      <c r="B191" s="23">
        <v>1976</v>
      </c>
      <c r="C191" s="23" t="s">
        <v>26</v>
      </c>
      <c r="D191" s="24">
        <v>54.6</v>
      </c>
      <c r="E191" s="21"/>
      <c r="F191" s="21"/>
    </row>
    <row r="192" spans="1:6">
      <c r="A192" s="23" t="s">
        <v>68</v>
      </c>
      <c r="B192" s="23">
        <v>1976</v>
      </c>
      <c r="C192" s="23" t="s">
        <v>27</v>
      </c>
      <c r="D192" s="24">
        <v>54.8</v>
      </c>
      <c r="E192" s="21"/>
      <c r="F192" s="21"/>
    </row>
    <row r="193" spans="1:6">
      <c r="A193" s="23" t="s">
        <v>68</v>
      </c>
      <c r="B193" s="23">
        <v>1976</v>
      </c>
      <c r="C193" s="23" t="s">
        <v>28</v>
      </c>
      <c r="D193" s="24">
        <v>55.4</v>
      </c>
      <c r="E193" s="21"/>
      <c r="F193" s="21"/>
    </row>
    <row r="194" spans="1:6">
      <c r="A194" s="23" t="s">
        <v>68</v>
      </c>
      <c r="B194" s="23">
        <v>1976</v>
      </c>
      <c r="C194" s="23" t="s">
        <v>29</v>
      </c>
      <c r="D194" s="24">
        <v>55.6</v>
      </c>
      <c r="E194" s="21"/>
      <c r="F194" s="21"/>
    </row>
    <row r="195" spans="1:6">
      <c r="A195" s="23" t="s">
        <v>68</v>
      </c>
      <c r="B195" s="23">
        <v>1977</v>
      </c>
      <c r="C195" s="23" t="s">
        <v>18</v>
      </c>
      <c r="D195" s="24">
        <v>56</v>
      </c>
      <c r="E195" s="21"/>
      <c r="F195" s="21"/>
    </row>
    <row r="196" spans="1:6">
      <c r="A196" s="23" t="s">
        <v>68</v>
      </c>
      <c r="B196" s="23">
        <v>1977</v>
      </c>
      <c r="C196" s="23" t="s">
        <v>19</v>
      </c>
      <c r="D196" s="24">
        <v>56.5</v>
      </c>
      <c r="E196" s="21"/>
      <c r="F196" s="21"/>
    </row>
    <row r="197" spans="1:6">
      <c r="A197" s="23" t="s">
        <v>68</v>
      </c>
      <c r="B197" s="23">
        <v>1977</v>
      </c>
      <c r="C197" s="23" t="s">
        <v>20</v>
      </c>
      <c r="D197" s="24">
        <v>57.2</v>
      </c>
      <c r="E197" s="21"/>
      <c r="F197" s="21"/>
    </row>
    <row r="198" spans="1:6">
      <c r="A198" s="23" t="s">
        <v>68</v>
      </c>
      <c r="B198" s="23">
        <v>1977</v>
      </c>
      <c r="C198" s="23" t="s">
        <v>21</v>
      </c>
      <c r="D198" s="24">
        <v>57.7</v>
      </c>
      <c r="E198" s="21"/>
      <c r="F198" s="21"/>
    </row>
    <row r="199" spans="1:6">
      <c r="A199" s="23" t="s">
        <v>68</v>
      </c>
      <c r="B199" s="23">
        <v>1977</v>
      </c>
      <c r="C199" s="23" t="s">
        <v>22</v>
      </c>
      <c r="D199" s="24">
        <v>58</v>
      </c>
      <c r="E199" s="21"/>
      <c r="F199" s="21"/>
    </row>
    <row r="200" spans="1:6">
      <c r="A200" s="23" t="s">
        <v>68</v>
      </c>
      <c r="B200" s="23">
        <v>1977</v>
      </c>
      <c r="C200" s="23" t="s">
        <v>23</v>
      </c>
      <c r="D200" s="24">
        <v>58.4</v>
      </c>
      <c r="E200" s="21"/>
      <c r="F200" s="21"/>
    </row>
    <row r="201" spans="1:6">
      <c r="A201" s="23" t="s">
        <v>68</v>
      </c>
      <c r="B201" s="23">
        <v>1977</v>
      </c>
      <c r="C201" s="23" t="s">
        <v>24</v>
      </c>
      <c r="D201" s="24">
        <v>58.8</v>
      </c>
      <c r="E201" s="21"/>
      <c r="F201" s="21"/>
    </row>
    <row r="202" spans="1:6">
      <c r="A202" s="23" t="s">
        <v>68</v>
      </c>
      <c r="B202" s="23">
        <v>1977</v>
      </c>
      <c r="C202" s="23" t="s">
        <v>25</v>
      </c>
      <c r="D202" s="24">
        <v>59.2</v>
      </c>
      <c r="E202" s="21"/>
      <c r="F202" s="21"/>
    </row>
    <row r="203" spans="1:6">
      <c r="A203" s="23" t="s">
        <v>68</v>
      </c>
      <c r="B203" s="23">
        <v>1977</v>
      </c>
      <c r="C203" s="23" t="s">
        <v>26</v>
      </c>
      <c r="D203" s="24">
        <v>59.6</v>
      </c>
      <c r="E203" s="21"/>
      <c r="F203" s="21"/>
    </row>
    <row r="204" spans="1:6">
      <c r="A204" s="23" t="s">
        <v>68</v>
      </c>
      <c r="B204" s="23">
        <v>1977</v>
      </c>
      <c r="C204" s="23" t="s">
        <v>27</v>
      </c>
      <c r="D204" s="24">
        <v>59.8</v>
      </c>
      <c r="E204" s="21"/>
      <c r="F204" s="21"/>
    </row>
    <row r="205" spans="1:6">
      <c r="A205" s="23" t="s">
        <v>68</v>
      </c>
      <c r="B205" s="23">
        <v>1977</v>
      </c>
      <c r="C205" s="23" t="s">
        <v>28</v>
      </c>
      <c r="D205" s="24">
        <v>60.2</v>
      </c>
      <c r="E205" s="21"/>
      <c r="F205" s="21"/>
    </row>
    <row r="206" spans="1:6">
      <c r="A206" s="23" t="s">
        <v>68</v>
      </c>
      <c r="B206" s="23">
        <v>1977</v>
      </c>
      <c r="C206" s="23" t="s">
        <v>29</v>
      </c>
      <c r="D206" s="24">
        <v>60.6</v>
      </c>
      <c r="E206" s="21"/>
      <c r="F206" s="21"/>
    </row>
    <row r="207" spans="1:6">
      <c r="A207" s="23" t="s">
        <v>68</v>
      </c>
      <c r="B207" s="23">
        <v>1978</v>
      </c>
      <c r="C207" s="23" t="s">
        <v>18</v>
      </c>
      <c r="D207" s="24">
        <v>61.2</v>
      </c>
      <c r="E207" s="21"/>
      <c r="F207" s="21"/>
    </row>
    <row r="208" spans="1:6">
      <c r="A208" s="23" t="s">
        <v>68</v>
      </c>
      <c r="B208" s="23">
        <v>1978</v>
      </c>
      <c r="C208" s="23" t="s">
        <v>19</v>
      </c>
      <c r="D208" s="24">
        <v>61.7</v>
      </c>
      <c r="E208" s="21"/>
      <c r="F208" s="21"/>
    </row>
    <row r="209" spans="1:6">
      <c r="A209" s="23" t="s">
        <v>68</v>
      </c>
      <c r="B209" s="23">
        <v>1978</v>
      </c>
      <c r="C209" s="23" t="s">
        <v>20</v>
      </c>
      <c r="D209" s="24">
        <v>62</v>
      </c>
      <c r="E209" s="21"/>
      <c r="F209" s="21"/>
    </row>
    <row r="210" spans="1:6">
      <c r="A210" s="23" t="s">
        <v>68</v>
      </c>
      <c r="B210" s="23">
        <v>1978</v>
      </c>
      <c r="C210" s="23" t="s">
        <v>21</v>
      </c>
      <c r="D210" s="24">
        <v>62.4</v>
      </c>
      <c r="E210" s="21"/>
      <c r="F210" s="21"/>
    </row>
    <row r="211" spans="1:6">
      <c r="A211" s="23" t="s">
        <v>68</v>
      </c>
      <c r="B211" s="23">
        <v>1978</v>
      </c>
      <c r="C211" s="23" t="s">
        <v>22</v>
      </c>
      <c r="D211" s="24">
        <v>62.7</v>
      </c>
      <c r="E211" s="21"/>
      <c r="F211" s="21"/>
    </row>
    <row r="212" spans="1:6">
      <c r="A212" s="23" t="s">
        <v>68</v>
      </c>
      <c r="B212" s="23">
        <v>1978</v>
      </c>
      <c r="C212" s="23" t="s">
        <v>23</v>
      </c>
      <c r="D212" s="24">
        <v>63</v>
      </c>
      <c r="E212" s="21"/>
      <c r="F212" s="21"/>
    </row>
    <row r="213" spans="1:6">
      <c r="A213" s="23" t="s">
        <v>68</v>
      </c>
      <c r="B213" s="23">
        <v>1978</v>
      </c>
      <c r="C213" s="23" t="s">
        <v>24</v>
      </c>
      <c r="D213" s="24">
        <v>63.4</v>
      </c>
      <c r="E213" s="21"/>
      <c r="F213" s="21"/>
    </row>
    <row r="214" spans="1:6">
      <c r="A214" s="23" t="s">
        <v>68</v>
      </c>
      <c r="B214" s="23">
        <v>1978</v>
      </c>
      <c r="C214" s="23" t="s">
        <v>25</v>
      </c>
      <c r="D214" s="24">
        <v>63.9</v>
      </c>
      <c r="E214" s="21"/>
      <c r="F214" s="21"/>
    </row>
    <row r="215" spans="1:6">
      <c r="A215" s="23" t="s">
        <v>68</v>
      </c>
      <c r="B215" s="23">
        <v>1978</v>
      </c>
      <c r="C215" s="23" t="s">
        <v>26</v>
      </c>
      <c r="D215" s="24">
        <v>64.400000000000006</v>
      </c>
      <c r="E215" s="21"/>
      <c r="F215" s="21"/>
    </row>
    <row r="216" spans="1:6">
      <c r="A216" s="23" t="s">
        <v>68</v>
      </c>
      <c r="B216" s="23">
        <v>1978</v>
      </c>
      <c r="C216" s="23" t="s">
        <v>27</v>
      </c>
      <c r="D216" s="24">
        <v>64.8</v>
      </c>
      <c r="E216" s="21"/>
      <c r="F216" s="21"/>
    </row>
    <row r="217" spans="1:6">
      <c r="A217" s="23" t="s">
        <v>68</v>
      </c>
      <c r="B217" s="23">
        <v>1978</v>
      </c>
      <c r="C217" s="23" t="s">
        <v>28</v>
      </c>
      <c r="D217" s="24">
        <v>65.3</v>
      </c>
      <c r="E217" s="21"/>
      <c r="F217" s="21"/>
    </row>
    <row r="218" spans="1:6">
      <c r="A218" s="23" t="s">
        <v>68</v>
      </c>
      <c r="B218" s="23">
        <v>1978</v>
      </c>
      <c r="C218" s="23" t="s">
        <v>29</v>
      </c>
      <c r="D218" s="24">
        <v>65.599999999999994</v>
      </c>
      <c r="E218" s="21"/>
      <c r="F218" s="21"/>
    </row>
    <row r="219" spans="1:6">
      <c r="A219" s="23" t="s">
        <v>68</v>
      </c>
      <c r="B219" s="23">
        <v>1979</v>
      </c>
      <c r="C219" s="23" t="s">
        <v>18</v>
      </c>
      <c r="D219" s="24">
        <v>66.599999999999994</v>
      </c>
      <c r="E219" s="21"/>
      <c r="F219" s="21"/>
    </row>
    <row r="220" spans="1:6">
      <c r="A220" s="23" t="s">
        <v>68</v>
      </c>
      <c r="B220" s="23">
        <v>1979</v>
      </c>
      <c r="C220" s="23" t="s">
        <v>19</v>
      </c>
      <c r="D220" s="24">
        <v>67.099999999999994</v>
      </c>
      <c r="E220" s="21"/>
      <c r="F220" s="21"/>
    </row>
    <row r="221" spans="1:6">
      <c r="A221" s="23" t="s">
        <v>68</v>
      </c>
      <c r="B221" s="23">
        <v>1979</v>
      </c>
      <c r="C221" s="23" t="s">
        <v>20</v>
      </c>
      <c r="D221" s="24">
        <v>67.5</v>
      </c>
      <c r="E221" s="21"/>
      <c r="F221" s="21"/>
    </row>
    <row r="222" spans="1:6">
      <c r="A222" s="23" t="s">
        <v>68</v>
      </c>
      <c r="B222" s="23">
        <v>1979</v>
      </c>
      <c r="C222" s="23" t="s">
        <v>21</v>
      </c>
      <c r="D222" s="24">
        <v>67.900000000000006</v>
      </c>
      <c r="E222" s="21"/>
      <c r="F222" s="21"/>
    </row>
    <row r="223" spans="1:6">
      <c r="A223" s="23" t="s">
        <v>68</v>
      </c>
      <c r="B223" s="23">
        <v>1979</v>
      </c>
      <c r="C223" s="23" t="s">
        <v>22</v>
      </c>
      <c r="D223" s="24">
        <v>68.400000000000006</v>
      </c>
      <c r="E223" s="21"/>
      <c r="F223" s="21"/>
    </row>
    <row r="224" spans="1:6">
      <c r="A224" s="23" t="s">
        <v>68</v>
      </c>
      <c r="B224" s="23">
        <v>1979</v>
      </c>
      <c r="C224" s="23" t="s">
        <v>23</v>
      </c>
      <c r="D224" s="24">
        <v>68.7</v>
      </c>
      <c r="E224" s="21"/>
      <c r="F224" s="21"/>
    </row>
    <row r="225" spans="1:6">
      <c r="A225" s="23" t="s">
        <v>68</v>
      </c>
      <c r="B225" s="23">
        <v>1979</v>
      </c>
      <c r="C225" s="23" t="s">
        <v>24</v>
      </c>
      <c r="D225" s="24">
        <v>69.5</v>
      </c>
      <c r="E225" s="21"/>
      <c r="F225" s="21"/>
    </row>
    <row r="226" spans="1:6">
      <c r="A226" s="23" t="s">
        <v>68</v>
      </c>
      <c r="B226" s="23">
        <v>1979</v>
      </c>
      <c r="C226" s="23" t="s">
        <v>25</v>
      </c>
      <c r="D226" s="24">
        <v>70</v>
      </c>
      <c r="E226" s="21"/>
      <c r="F226" s="21"/>
    </row>
    <row r="227" spans="1:6">
      <c r="A227" s="23" t="s">
        <v>68</v>
      </c>
      <c r="B227" s="23">
        <v>1979</v>
      </c>
      <c r="C227" s="23" t="s">
        <v>26</v>
      </c>
      <c r="D227" s="24">
        <v>70.599999999999994</v>
      </c>
      <c r="E227" s="21"/>
      <c r="F227" s="21"/>
    </row>
    <row r="228" spans="1:6">
      <c r="A228" s="23" t="s">
        <v>68</v>
      </c>
      <c r="B228" s="23">
        <v>1979</v>
      </c>
      <c r="C228" s="23" t="s">
        <v>27</v>
      </c>
      <c r="D228" s="24">
        <v>70.900000000000006</v>
      </c>
      <c r="E228" s="21"/>
      <c r="F228" s="21"/>
    </row>
    <row r="229" spans="1:6">
      <c r="A229" s="23" t="s">
        <v>68</v>
      </c>
      <c r="B229" s="23">
        <v>1979</v>
      </c>
      <c r="C229" s="23" t="s">
        <v>28</v>
      </c>
      <c r="D229" s="24">
        <v>71.2</v>
      </c>
      <c r="E229" s="21"/>
      <c r="F229" s="21"/>
    </row>
    <row r="230" spans="1:6">
      <c r="A230" s="23" t="s">
        <v>68</v>
      </c>
      <c r="B230" s="23">
        <v>1979</v>
      </c>
      <c r="C230" s="23" t="s">
        <v>29</v>
      </c>
      <c r="D230" s="24">
        <v>71.7</v>
      </c>
      <c r="E230" s="21"/>
      <c r="F230" s="21"/>
    </row>
    <row r="231" spans="1:6">
      <c r="A231" s="23" t="s">
        <v>68</v>
      </c>
      <c r="B231" s="23">
        <v>1980</v>
      </c>
      <c r="C231" s="23" t="s">
        <v>18</v>
      </c>
      <c r="D231" s="24">
        <v>72.7</v>
      </c>
      <c r="E231" s="21"/>
      <c r="F231" s="21"/>
    </row>
    <row r="232" spans="1:6">
      <c r="A232" s="23" t="s">
        <v>68</v>
      </c>
      <c r="B232" s="23">
        <v>1980</v>
      </c>
      <c r="C232" s="23" t="s">
        <v>19</v>
      </c>
      <c r="D232" s="24">
        <v>73.900000000000006</v>
      </c>
      <c r="E232" s="21"/>
      <c r="F232" s="21"/>
    </row>
    <row r="233" spans="1:6">
      <c r="A233" s="23" t="s">
        <v>68</v>
      </c>
      <c r="B233" s="23">
        <v>1980</v>
      </c>
      <c r="C233" s="23" t="s">
        <v>20</v>
      </c>
      <c r="D233" s="24">
        <v>74.5</v>
      </c>
      <c r="E233" s="21"/>
      <c r="F233" s="21"/>
    </row>
    <row r="234" spans="1:6">
      <c r="A234" s="23" t="s">
        <v>68</v>
      </c>
      <c r="B234" s="23">
        <v>1980</v>
      </c>
      <c r="C234" s="23" t="s">
        <v>21</v>
      </c>
      <c r="D234" s="24">
        <v>75.2</v>
      </c>
      <c r="E234" s="21"/>
      <c r="F234" s="21"/>
    </row>
    <row r="235" spans="1:6">
      <c r="A235" s="23" t="s">
        <v>68</v>
      </c>
      <c r="B235" s="23">
        <v>1980</v>
      </c>
      <c r="C235" s="23" t="s">
        <v>22</v>
      </c>
      <c r="D235" s="24">
        <v>76</v>
      </c>
      <c r="E235" s="21"/>
      <c r="F235" s="21"/>
    </row>
    <row r="236" spans="1:6">
      <c r="A236" s="23" t="s">
        <v>68</v>
      </c>
      <c r="B236" s="23">
        <v>1980</v>
      </c>
      <c r="C236" s="23" t="s">
        <v>23</v>
      </c>
      <c r="D236" s="24">
        <v>76.5</v>
      </c>
      <c r="E236" s="21"/>
      <c r="F236" s="21"/>
    </row>
    <row r="237" spans="1:6">
      <c r="A237" s="23" t="s">
        <v>68</v>
      </c>
      <c r="B237" s="23">
        <v>1980</v>
      </c>
      <c r="C237" s="23" t="s">
        <v>24</v>
      </c>
      <c r="D237" s="24">
        <v>76.900000000000006</v>
      </c>
      <c r="E237" s="21"/>
      <c r="F237" s="21"/>
    </row>
    <row r="238" spans="1:6">
      <c r="A238" s="23" t="s">
        <v>68</v>
      </c>
      <c r="B238" s="23">
        <v>1980</v>
      </c>
      <c r="C238" s="23" t="s">
        <v>25</v>
      </c>
      <c r="D238" s="24">
        <v>77.3</v>
      </c>
      <c r="E238" s="21"/>
      <c r="F238" s="21"/>
    </row>
    <row r="239" spans="1:6">
      <c r="A239" s="23" t="s">
        <v>68</v>
      </c>
      <c r="B239" s="23">
        <v>1980</v>
      </c>
      <c r="C239" s="23" t="s">
        <v>26</v>
      </c>
      <c r="D239" s="24">
        <v>77.900000000000006</v>
      </c>
      <c r="E239" s="21"/>
      <c r="F239" s="21"/>
    </row>
    <row r="240" spans="1:6">
      <c r="A240" s="23" t="s">
        <v>68</v>
      </c>
      <c r="B240" s="23">
        <v>1980</v>
      </c>
      <c r="C240" s="23" t="s">
        <v>27</v>
      </c>
      <c r="D240" s="24">
        <v>78.400000000000006</v>
      </c>
      <c r="E240" s="21"/>
      <c r="F240" s="21"/>
    </row>
    <row r="241" spans="1:6">
      <c r="A241" s="23" t="s">
        <v>68</v>
      </c>
      <c r="B241" s="23">
        <v>1980</v>
      </c>
      <c r="C241" s="23" t="s">
        <v>28</v>
      </c>
      <c r="D241" s="24">
        <v>79</v>
      </c>
      <c r="E241" s="21"/>
      <c r="F241" s="21"/>
    </row>
    <row r="242" spans="1:6">
      <c r="A242" s="23" t="s">
        <v>68</v>
      </c>
      <c r="B242" s="23">
        <v>1980</v>
      </c>
      <c r="C242" s="23" t="s">
        <v>29</v>
      </c>
      <c r="D242" s="24">
        <v>79.599999999999994</v>
      </c>
      <c r="E242" s="21"/>
      <c r="F242" s="21"/>
    </row>
    <row r="243" spans="1:6">
      <c r="A243" s="23" t="s">
        <v>68</v>
      </c>
      <c r="B243" s="23">
        <v>1981</v>
      </c>
      <c r="C243" s="23" t="s">
        <v>18</v>
      </c>
      <c r="D243" s="24">
        <v>80.599999999999994</v>
      </c>
      <c r="E243" s="21"/>
      <c r="F243" s="21"/>
    </row>
    <row r="244" spans="1:6">
      <c r="A244" s="23" t="s">
        <v>68</v>
      </c>
      <c r="B244" s="23">
        <v>1981</v>
      </c>
      <c r="C244" s="23" t="s">
        <v>19</v>
      </c>
      <c r="D244" s="24">
        <v>81.7</v>
      </c>
      <c r="E244" s="21"/>
      <c r="F244" s="21"/>
    </row>
    <row r="245" spans="1:6">
      <c r="A245" s="23" t="s">
        <v>68</v>
      </c>
      <c r="B245" s="23">
        <v>1981</v>
      </c>
      <c r="C245" s="23" t="s">
        <v>20</v>
      </c>
      <c r="D245" s="24">
        <v>82.5</v>
      </c>
      <c r="E245" s="21"/>
      <c r="F245" s="21"/>
    </row>
    <row r="246" spans="1:6">
      <c r="A246" s="23" t="s">
        <v>68</v>
      </c>
      <c r="B246" s="23">
        <v>1981</v>
      </c>
      <c r="C246" s="23" t="s">
        <v>21</v>
      </c>
      <c r="D246" s="24">
        <v>83</v>
      </c>
      <c r="E246" s="21"/>
      <c r="F246" s="21"/>
    </row>
    <row r="247" spans="1:6">
      <c r="A247" s="23" t="s">
        <v>68</v>
      </c>
      <c r="B247" s="23">
        <v>1981</v>
      </c>
      <c r="C247" s="23" t="s">
        <v>22</v>
      </c>
      <c r="D247" s="24">
        <v>83.9</v>
      </c>
      <c r="E247" s="21"/>
      <c r="F247" s="21"/>
    </row>
    <row r="248" spans="1:6">
      <c r="A248" s="23" t="s">
        <v>68</v>
      </c>
      <c r="B248" s="23">
        <v>1981</v>
      </c>
      <c r="C248" s="23" t="s">
        <v>23</v>
      </c>
      <c r="D248" s="24">
        <v>84.5</v>
      </c>
      <c r="E248" s="21"/>
      <c r="F248" s="21"/>
    </row>
    <row r="249" spans="1:6">
      <c r="A249" s="23" t="s">
        <v>68</v>
      </c>
      <c r="B249" s="23">
        <v>1981</v>
      </c>
      <c r="C249" s="23" t="s">
        <v>24</v>
      </c>
      <c r="D249" s="24">
        <v>85.4</v>
      </c>
      <c r="E249" s="21"/>
      <c r="F249" s="21"/>
    </row>
    <row r="250" spans="1:6">
      <c r="A250" s="23" t="s">
        <v>68</v>
      </c>
      <c r="B250" s="23">
        <v>1981</v>
      </c>
      <c r="C250" s="23" t="s">
        <v>25</v>
      </c>
      <c r="D250" s="24">
        <v>86</v>
      </c>
      <c r="E250" s="21"/>
      <c r="F250" s="21"/>
    </row>
    <row r="251" spans="1:6">
      <c r="A251" s="23" t="s">
        <v>68</v>
      </c>
      <c r="B251" s="23">
        <v>1981</v>
      </c>
      <c r="C251" s="23" t="s">
        <v>26</v>
      </c>
      <c r="D251" s="24">
        <v>86.6</v>
      </c>
      <c r="E251" s="21"/>
      <c r="F251" s="21"/>
    </row>
    <row r="252" spans="1:6">
      <c r="A252" s="23" t="s">
        <v>68</v>
      </c>
      <c r="B252" s="23">
        <v>1981</v>
      </c>
      <c r="C252" s="23" t="s">
        <v>27</v>
      </c>
      <c r="D252" s="24">
        <v>87.5</v>
      </c>
      <c r="E252" s="21"/>
      <c r="F252" s="21"/>
    </row>
    <row r="253" spans="1:6">
      <c r="A253" s="23" t="s">
        <v>68</v>
      </c>
      <c r="B253" s="23">
        <v>1981</v>
      </c>
      <c r="C253" s="23" t="s">
        <v>28</v>
      </c>
      <c r="D253" s="24">
        <v>88.4</v>
      </c>
      <c r="E253" s="21"/>
      <c r="F253" s="21"/>
    </row>
    <row r="254" spans="1:6">
      <c r="A254" s="23" t="s">
        <v>68</v>
      </c>
      <c r="B254" s="23">
        <v>1981</v>
      </c>
      <c r="C254" s="23" t="s">
        <v>29</v>
      </c>
      <c r="D254" s="24">
        <v>88.9</v>
      </c>
      <c r="E254" s="21"/>
      <c r="F254" s="21"/>
    </row>
    <row r="255" spans="1:6">
      <c r="A255" s="23" t="s">
        <v>68</v>
      </c>
      <c r="B255" s="23">
        <v>1982</v>
      </c>
      <c r="C255" s="23" t="s">
        <v>18</v>
      </c>
      <c r="D255" s="24">
        <v>89.6</v>
      </c>
      <c r="E255" s="21"/>
      <c r="F255" s="21"/>
    </row>
    <row r="256" spans="1:6">
      <c r="A256" s="23" t="s">
        <v>68</v>
      </c>
      <c r="B256" s="23">
        <v>1982</v>
      </c>
      <c r="C256" s="23" t="s">
        <v>19</v>
      </c>
      <c r="D256" s="24">
        <v>90.5</v>
      </c>
      <c r="E256" s="21"/>
      <c r="F256" s="21"/>
    </row>
    <row r="257" spans="1:6">
      <c r="A257" s="23" t="s">
        <v>68</v>
      </c>
      <c r="B257" s="23">
        <v>1982</v>
      </c>
      <c r="C257" s="23" t="s">
        <v>20</v>
      </c>
      <c r="D257" s="24">
        <v>91</v>
      </c>
      <c r="E257" s="21"/>
      <c r="F257" s="21"/>
    </row>
    <row r="258" spans="1:6">
      <c r="A258" s="23" t="s">
        <v>68</v>
      </c>
      <c r="B258" s="23">
        <v>1982</v>
      </c>
      <c r="C258" s="23" t="s">
        <v>21</v>
      </c>
      <c r="D258" s="24">
        <v>91.5</v>
      </c>
      <c r="E258" s="21"/>
      <c r="F258" s="21"/>
    </row>
    <row r="259" spans="1:6">
      <c r="A259" s="23" t="s">
        <v>68</v>
      </c>
      <c r="B259" s="23">
        <v>1982</v>
      </c>
      <c r="C259" s="23" t="s">
        <v>22</v>
      </c>
      <c r="D259" s="24">
        <v>92</v>
      </c>
      <c r="E259" s="21"/>
      <c r="F259" s="21"/>
    </row>
    <row r="260" spans="1:6">
      <c r="A260" s="23" t="s">
        <v>68</v>
      </c>
      <c r="B260" s="23">
        <v>1982</v>
      </c>
      <c r="C260" s="23" t="s">
        <v>23</v>
      </c>
      <c r="D260" s="24">
        <v>92.7</v>
      </c>
      <c r="E260" s="21"/>
      <c r="F260" s="21"/>
    </row>
    <row r="261" spans="1:6">
      <c r="A261" s="23" t="s">
        <v>68</v>
      </c>
      <c r="B261" s="23">
        <v>1982</v>
      </c>
      <c r="C261" s="23" t="s">
        <v>24</v>
      </c>
      <c r="D261" s="24">
        <v>93.4</v>
      </c>
      <c r="E261" s="21"/>
      <c r="F261" s="21"/>
    </row>
    <row r="262" spans="1:6">
      <c r="A262" s="23" t="s">
        <v>68</v>
      </c>
      <c r="B262" s="23">
        <v>1982</v>
      </c>
      <c r="C262" s="23" t="s">
        <v>25</v>
      </c>
      <c r="D262" s="24">
        <v>93.8</v>
      </c>
      <c r="E262" s="21"/>
      <c r="F262" s="21"/>
    </row>
    <row r="263" spans="1:6">
      <c r="A263" s="23" t="s">
        <v>68</v>
      </c>
      <c r="B263" s="23">
        <v>1982</v>
      </c>
      <c r="C263" s="23" t="s">
        <v>26</v>
      </c>
      <c r="D263" s="24">
        <v>94.4</v>
      </c>
      <c r="E263" s="21"/>
      <c r="F263" s="21"/>
    </row>
    <row r="264" spans="1:6">
      <c r="A264" s="23" t="s">
        <v>68</v>
      </c>
      <c r="B264" s="23">
        <v>1982</v>
      </c>
      <c r="C264" s="23" t="s">
        <v>27</v>
      </c>
      <c r="D264" s="24">
        <v>94.9</v>
      </c>
      <c r="E264" s="21"/>
      <c r="F264" s="21"/>
    </row>
    <row r="265" spans="1:6">
      <c r="A265" s="23" t="s">
        <v>68</v>
      </c>
      <c r="B265" s="23">
        <v>1982</v>
      </c>
      <c r="C265" s="23" t="s">
        <v>28</v>
      </c>
      <c r="D265" s="24">
        <v>95.2</v>
      </c>
      <c r="E265" s="21"/>
      <c r="F265" s="21"/>
    </row>
    <row r="266" spans="1:6">
      <c r="A266" s="23" t="s">
        <v>68</v>
      </c>
      <c r="B266" s="23">
        <v>1982</v>
      </c>
      <c r="C266" s="23" t="s">
        <v>29</v>
      </c>
      <c r="D266" s="24">
        <v>95.6</v>
      </c>
      <c r="E266" s="21"/>
      <c r="F266" s="21"/>
    </row>
    <row r="267" spans="1:6">
      <c r="A267" s="23" t="s">
        <v>68</v>
      </c>
      <c r="B267" s="23">
        <v>1983</v>
      </c>
      <c r="C267" s="23" t="s">
        <v>18</v>
      </c>
      <c r="D267" s="24">
        <v>96.9</v>
      </c>
      <c r="E267" s="21"/>
      <c r="F267" s="21"/>
    </row>
    <row r="268" spans="1:6">
      <c r="A268" s="23" t="s">
        <v>68</v>
      </c>
      <c r="B268" s="23">
        <v>1983</v>
      </c>
      <c r="C268" s="23" t="s">
        <v>19</v>
      </c>
      <c r="D268" s="24">
        <v>97.9</v>
      </c>
      <c r="E268" s="21"/>
      <c r="F268" s="21"/>
    </row>
    <row r="269" spans="1:6">
      <c r="A269" s="23" t="s">
        <v>68</v>
      </c>
      <c r="B269" s="23">
        <v>1983</v>
      </c>
      <c r="C269" s="23" t="s">
        <v>20</v>
      </c>
      <c r="D269" s="24">
        <v>98.4</v>
      </c>
      <c r="E269" s="21"/>
      <c r="F269" s="21"/>
    </row>
    <row r="270" spans="1:6">
      <c r="A270" s="23" t="s">
        <v>68</v>
      </c>
      <c r="B270" s="23">
        <v>1983</v>
      </c>
      <c r="C270" s="23" t="s">
        <v>21</v>
      </c>
      <c r="D270" s="24">
        <v>98.9</v>
      </c>
      <c r="E270" s="21"/>
      <c r="F270" s="21"/>
    </row>
    <row r="271" spans="1:6">
      <c r="A271" s="23" t="s">
        <v>68</v>
      </c>
      <c r="B271" s="23">
        <v>1983</v>
      </c>
      <c r="C271" s="23" t="s">
        <v>22</v>
      </c>
      <c r="D271" s="24">
        <v>99.2</v>
      </c>
      <c r="E271" s="21"/>
      <c r="F271" s="21"/>
    </row>
    <row r="272" spans="1:6">
      <c r="A272" s="23" t="s">
        <v>68</v>
      </c>
      <c r="B272" s="23">
        <v>1983</v>
      </c>
      <c r="C272" s="23" t="s">
        <v>23</v>
      </c>
      <c r="D272" s="24">
        <v>99.9</v>
      </c>
      <c r="E272" s="21"/>
      <c r="F272" s="21"/>
    </row>
    <row r="273" spans="1:6">
      <c r="A273" s="23" t="s">
        <v>68</v>
      </c>
      <c r="B273" s="23">
        <v>1983</v>
      </c>
      <c r="C273" s="23" t="s">
        <v>24</v>
      </c>
      <c r="D273" s="24">
        <v>100.5</v>
      </c>
      <c r="E273" s="21"/>
      <c r="F273" s="21"/>
    </row>
    <row r="274" spans="1:6">
      <c r="A274" s="23" t="s">
        <v>68</v>
      </c>
      <c r="B274" s="23">
        <v>1983</v>
      </c>
      <c r="C274" s="23" t="s">
        <v>25</v>
      </c>
      <c r="D274" s="24">
        <v>100.8</v>
      </c>
      <c r="E274" s="21"/>
      <c r="F274" s="21"/>
    </row>
    <row r="275" spans="1:6">
      <c r="A275" s="23" t="s">
        <v>68</v>
      </c>
      <c r="B275" s="23">
        <v>1983</v>
      </c>
      <c r="C275" s="23" t="s">
        <v>26</v>
      </c>
      <c r="D275" s="24">
        <v>101.3</v>
      </c>
      <c r="E275" s="21"/>
      <c r="F275" s="21"/>
    </row>
    <row r="276" spans="1:6">
      <c r="A276" s="23" t="s">
        <v>68</v>
      </c>
      <c r="B276" s="23">
        <v>1983</v>
      </c>
      <c r="C276" s="23" t="s">
        <v>27</v>
      </c>
      <c r="D276" s="24">
        <v>101.8</v>
      </c>
      <c r="E276" s="21"/>
      <c r="F276" s="21"/>
    </row>
    <row r="277" spans="1:6">
      <c r="A277" s="23" t="s">
        <v>68</v>
      </c>
      <c r="B277" s="23">
        <v>1983</v>
      </c>
      <c r="C277" s="23" t="s">
        <v>28</v>
      </c>
      <c r="D277" s="24">
        <v>102.4</v>
      </c>
      <c r="E277" s="21"/>
      <c r="F277" s="21"/>
    </row>
    <row r="278" spans="1:6">
      <c r="A278" s="23" t="s">
        <v>68</v>
      </c>
      <c r="B278" s="23">
        <v>1983</v>
      </c>
      <c r="C278" s="23" t="s">
        <v>29</v>
      </c>
      <c r="D278" s="24">
        <v>102.8</v>
      </c>
      <c r="E278" s="21"/>
      <c r="F278" s="21"/>
    </row>
    <row r="279" spans="1:6">
      <c r="A279" s="23" t="s">
        <v>68</v>
      </c>
      <c r="B279" s="23">
        <v>1984</v>
      </c>
      <c r="C279" s="23" t="s">
        <v>18</v>
      </c>
      <c r="D279" s="24">
        <v>104</v>
      </c>
      <c r="E279" s="21"/>
      <c r="F279" s="21"/>
    </row>
    <row r="280" spans="1:6">
      <c r="A280" s="23" t="s">
        <v>68</v>
      </c>
      <c r="B280" s="23">
        <v>1984</v>
      </c>
      <c r="C280" s="23" t="s">
        <v>19</v>
      </c>
      <c r="D280" s="24">
        <v>105.2</v>
      </c>
      <c r="E280" s="21"/>
      <c r="F280" s="21"/>
    </row>
    <row r="281" spans="1:6">
      <c r="A281" s="23" t="s">
        <v>68</v>
      </c>
      <c r="B281" s="23">
        <v>1984</v>
      </c>
      <c r="C281" s="23" t="s">
        <v>20</v>
      </c>
      <c r="D281" s="24">
        <v>105.7</v>
      </c>
      <c r="E281" s="21"/>
      <c r="F281" s="21"/>
    </row>
    <row r="282" spans="1:6">
      <c r="A282" s="23" t="s">
        <v>68</v>
      </c>
      <c r="B282" s="23">
        <v>1984</v>
      </c>
      <c r="C282" s="23" t="s">
        <v>21</v>
      </c>
      <c r="D282" s="24">
        <v>106.1</v>
      </c>
      <c r="E282" s="21"/>
      <c r="F282" s="21"/>
    </row>
    <row r="283" spans="1:6">
      <c r="A283" s="23" t="s">
        <v>68</v>
      </c>
      <c r="B283" s="23">
        <v>1984</v>
      </c>
      <c r="C283" s="23" t="s">
        <v>22</v>
      </c>
      <c r="D283" s="24">
        <v>106.6</v>
      </c>
      <c r="E283" s="21"/>
      <c r="F283" s="21"/>
    </row>
    <row r="284" spans="1:6">
      <c r="A284" s="23" t="s">
        <v>68</v>
      </c>
      <c r="B284" s="23">
        <v>1984</v>
      </c>
      <c r="C284" s="23" t="s">
        <v>23</v>
      </c>
      <c r="D284" s="24">
        <v>107.1</v>
      </c>
      <c r="E284" s="21"/>
      <c r="F284" s="21"/>
    </row>
    <row r="285" spans="1:6">
      <c r="A285" s="23" t="s">
        <v>68</v>
      </c>
      <c r="B285" s="23">
        <v>1984</v>
      </c>
      <c r="C285" s="23" t="s">
        <v>24</v>
      </c>
      <c r="D285" s="24">
        <v>107.4</v>
      </c>
      <c r="E285" s="21"/>
      <c r="F285" s="21"/>
    </row>
    <row r="286" spans="1:6">
      <c r="A286" s="23" t="s">
        <v>68</v>
      </c>
      <c r="B286" s="23">
        <v>1984</v>
      </c>
      <c r="C286" s="23" t="s">
        <v>25</v>
      </c>
      <c r="D286" s="24">
        <v>107.8</v>
      </c>
      <c r="E286" s="21"/>
      <c r="F286" s="21"/>
    </row>
    <row r="287" spans="1:6">
      <c r="A287" s="23" t="s">
        <v>68</v>
      </c>
      <c r="B287" s="23">
        <v>1984</v>
      </c>
      <c r="C287" s="23" t="s">
        <v>26</v>
      </c>
      <c r="D287" s="24">
        <v>108.2</v>
      </c>
      <c r="E287" s="21"/>
      <c r="F287" s="21"/>
    </row>
    <row r="288" spans="1:6">
      <c r="A288" s="23" t="s">
        <v>68</v>
      </c>
      <c r="B288" s="23">
        <v>1984</v>
      </c>
      <c r="C288" s="23" t="s">
        <v>27</v>
      </c>
      <c r="D288" s="24">
        <v>108.6</v>
      </c>
      <c r="E288" s="21"/>
      <c r="F288" s="21"/>
    </row>
    <row r="289" spans="1:6">
      <c r="A289" s="23" t="s">
        <v>68</v>
      </c>
      <c r="B289" s="23">
        <v>1984</v>
      </c>
      <c r="C289" s="23" t="s">
        <v>28</v>
      </c>
      <c r="D289" s="24">
        <v>108.8</v>
      </c>
      <c r="E289" s="21"/>
      <c r="F289" s="21"/>
    </row>
    <row r="290" spans="1:6">
      <c r="A290" s="23" t="s">
        <v>68</v>
      </c>
      <c r="B290" s="23">
        <v>1984</v>
      </c>
      <c r="C290" s="23" t="s">
        <v>29</v>
      </c>
      <c r="D290" s="24">
        <v>109</v>
      </c>
      <c r="E290" s="21"/>
      <c r="F290" s="21"/>
    </row>
    <row r="291" spans="1:6">
      <c r="A291" s="23" t="s">
        <v>68</v>
      </c>
      <c r="B291" s="23">
        <v>1985</v>
      </c>
      <c r="C291" s="23" t="s">
        <v>18</v>
      </c>
      <c r="D291" s="24">
        <v>109.7</v>
      </c>
      <c r="E291" s="21"/>
      <c r="F291" s="21"/>
    </row>
    <row r="292" spans="1:6">
      <c r="A292" s="23" t="s">
        <v>68</v>
      </c>
      <c r="B292" s="23">
        <v>1985</v>
      </c>
      <c r="C292" s="23" t="s">
        <v>19</v>
      </c>
      <c r="D292" s="24">
        <v>110.7</v>
      </c>
      <c r="E292" s="21"/>
      <c r="F292" s="21"/>
    </row>
    <row r="293" spans="1:6">
      <c r="A293" s="23" t="s">
        <v>68</v>
      </c>
      <c r="B293" s="23">
        <v>1985</v>
      </c>
      <c r="C293" s="23" t="s">
        <v>20</v>
      </c>
      <c r="D293" s="24">
        <v>111.5</v>
      </c>
      <c r="E293" s="21"/>
      <c r="F293" s="21"/>
    </row>
    <row r="294" spans="1:6">
      <c r="A294" s="23" t="s">
        <v>68</v>
      </c>
      <c r="B294" s="23">
        <v>1985</v>
      </c>
      <c r="C294" s="23" t="s">
        <v>21</v>
      </c>
      <c r="D294" s="24">
        <v>111.9</v>
      </c>
      <c r="E294" s="21"/>
      <c r="F294" s="21"/>
    </row>
    <row r="295" spans="1:6">
      <c r="A295" s="23" t="s">
        <v>68</v>
      </c>
      <c r="B295" s="23">
        <v>1985</v>
      </c>
      <c r="C295" s="23" t="s">
        <v>22</v>
      </c>
      <c r="D295" s="24">
        <v>112.4</v>
      </c>
      <c r="E295" s="21"/>
      <c r="F295" s="21"/>
    </row>
    <row r="296" spans="1:6">
      <c r="A296" s="23" t="s">
        <v>68</v>
      </c>
      <c r="B296" s="23">
        <v>1985</v>
      </c>
      <c r="C296" s="23" t="s">
        <v>23</v>
      </c>
      <c r="D296" s="24">
        <v>113</v>
      </c>
      <c r="E296" s="21"/>
      <c r="F296" s="21"/>
    </row>
    <row r="297" spans="1:6">
      <c r="A297" s="23" t="s">
        <v>68</v>
      </c>
      <c r="B297" s="23">
        <v>1985</v>
      </c>
      <c r="C297" s="23" t="s">
        <v>24</v>
      </c>
      <c r="D297" s="24">
        <v>113.7</v>
      </c>
      <c r="E297" s="21"/>
      <c r="F297" s="21"/>
    </row>
    <row r="298" spans="1:6">
      <c r="A298" s="23" t="s">
        <v>68</v>
      </c>
      <c r="B298" s="23">
        <v>1985</v>
      </c>
      <c r="C298" s="23" t="s">
        <v>25</v>
      </c>
      <c r="D298" s="24">
        <v>114.2</v>
      </c>
      <c r="E298" s="21"/>
      <c r="F298" s="21"/>
    </row>
    <row r="299" spans="1:6">
      <c r="A299" s="23" t="s">
        <v>68</v>
      </c>
      <c r="B299" s="23">
        <v>1985</v>
      </c>
      <c r="C299" s="23" t="s">
        <v>26</v>
      </c>
      <c r="D299" s="24">
        <v>114.7</v>
      </c>
      <c r="E299" s="21"/>
      <c r="F299" s="21"/>
    </row>
    <row r="300" spans="1:6">
      <c r="A300" s="23" t="s">
        <v>68</v>
      </c>
      <c r="B300" s="23">
        <v>1985</v>
      </c>
      <c r="C300" s="23" t="s">
        <v>27</v>
      </c>
      <c r="D300" s="24">
        <v>115.2</v>
      </c>
      <c r="E300" s="21"/>
      <c r="F300" s="21"/>
    </row>
    <row r="301" spans="1:6">
      <c r="A301" s="23" t="s">
        <v>68</v>
      </c>
      <c r="B301" s="23">
        <v>1985</v>
      </c>
      <c r="C301" s="23" t="s">
        <v>28</v>
      </c>
      <c r="D301" s="24">
        <v>115.9</v>
      </c>
      <c r="E301" s="21"/>
      <c r="F301" s="21"/>
    </row>
    <row r="302" spans="1:6">
      <c r="A302" s="23" t="s">
        <v>68</v>
      </c>
      <c r="B302" s="23">
        <v>1985</v>
      </c>
      <c r="C302" s="23" t="s">
        <v>29</v>
      </c>
      <c r="D302" s="24">
        <v>116.5</v>
      </c>
      <c r="E302" s="21"/>
      <c r="F302" s="21"/>
    </row>
    <row r="303" spans="1:6">
      <c r="A303" s="23" t="s">
        <v>68</v>
      </c>
      <c r="B303" s="23">
        <v>1986</v>
      </c>
      <c r="C303" s="23" t="s">
        <v>18</v>
      </c>
      <c r="D303" s="24">
        <v>117.1</v>
      </c>
      <c r="E303" s="21"/>
      <c r="F303" s="21"/>
    </row>
    <row r="304" spans="1:6">
      <c r="A304" s="23" t="s">
        <v>68</v>
      </c>
      <c r="B304" s="23">
        <v>1986</v>
      </c>
      <c r="C304" s="23" t="s">
        <v>19</v>
      </c>
      <c r="D304" s="24">
        <v>118.1</v>
      </c>
      <c r="E304" s="21"/>
      <c r="F304" s="21"/>
    </row>
    <row r="305" spans="1:6">
      <c r="A305" s="23" t="s">
        <v>68</v>
      </c>
      <c r="B305" s="23">
        <v>1986</v>
      </c>
      <c r="C305" s="23" t="s">
        <v>20</v>
      </c>
      <c r="D305" s="24">
        <v>119.3</v>
      </c>
      <c r="E305" s="21"/>
      <c r="F305" s="21"/>
    </row>
    <row r="306" spans="1:6">
      <c r="A306" s="23" t="s">
        <v>68</v>
      </c>
      <c r="B306" s="23">
        <v>1986</v>
      </c>
      <c r="C306" s="23" t="s">
        <v>21</v>
      </c>
      <c r="D306" s="24">
        <v>119.9</v>
      </c>
      <c r="E306" s="21"/>
      <c r="F306" s="21"/>
    </row>
    <row r="307" spans="1:6">
      <c r="A307" s="23" t="s">
        <v>68</v>
      </c>
      <c r="B307" s="23">
        <v>1986</v>
      </c>
      <c r="C307" s="23" t="s">
        <v>22</v>
      </c>
      <c r="D307" s="24">
        <v>120.5</v>
      </c>
      <c r="E307" s="21"/>
      <c r="F307" s="21"/>
    </row>
    <row r="308" spans="1:6">
      <c r="A308" s="23" t="s">
        <v>68</v>
      </c>
      <c r="B308" s="23">
        <v>1986</v>
      </c>
      <c r="C308" s="23" t="s">
        <v>23</v>
      </c>
      <c r="D308" s="24">
        <v>121.1</v>
      </c>
      <c r="E308" s="21"/>
      <c r="F308" s="21"/>
    </row>
    <row r="309" spans="1:6">
      <c r="A309" s="23" t="s">
        <v>68</v>
      </c>
      <c r="B309" s="23">
        <v>1986</v>
      </c>
      <c r="C309" s="23" t="s">
        <v>24</v>
      </c>
      <c r="D309" s="24">
        <v>121.7</v>
      </c>
      <c r="E309" s="21"/>
      <c r="F309" s="21"/>
    </row>
    <row r="310" spans="1:6">
      <c r="A310" s="23" t="s">
        <v>68</v>
      </c>
      <c r="B310" s="23">
        <v>1986</v>
      </c>
      <c r="C310" s="23" t="s">
        <v>25</v>
      </c>
      <c r="D310" s="24">
        <v>122.3</v>
      </c>
      <c r="E310" s="21"/>
      <c r="F310" s="21"/>
    </row>
    <row r="311" spans="1:6">
      <c r="A311" s="23" t="s">
        <v>68</v>
      </c>
      <c r="B311" s="23">
        <v>1986</v>
      </c>
      <c r="C311" s="23" t="s">
        <v>26</v>
      </c>
      <c r="D311" s="24">
        <v>123.3</v>
      </c>
      <c r="E311" s="21"/>
      <c r="F311" s="21"/>
    </row>
    <row r="312" spans="1:6">
      <c r="A312" s="23" t="s">
        <v>68</v>
      </c>
      <c r="B312" s="23">
        <v>1986</v>
      </c>
      <c r="C312" s="23" t="s">
        <v>27</v>
      </c>
      <c r="D312" s="24">
        <v>123.9</v>
      </c>
      <c r="E312" s="21"/>
      <c r="F312" s="21"/>
    </row>
    <row r="313" spans="1:6">
      <c r="A313" s="23" t="s">
        <v>68</v>
      </c>
      <c r="B313" s="23">
        <v>1986</v>
      </c>
      <c r="C313" s="23" t="s">
        <v>28</v>
      </c>
      <c r="D313" s="24">
        <v>124.9</v>
      </c>
      <c r="E313" s="21"/>
      <c r="F313" s="21"/>
    </row>
    <row r="314" spans="1:6">
      <c r="A314" s="23" t="s">
        <v>68</v>
      </c>
      <c r="B314" s="23">
        <v>1986</v>
      </c>
      <c r="C314" s="23" t="s">
        <v>29</v>
      </c>
      <c r="D314" s="24">
        <v>125.5</v>
      </c>
      <c r="E314" s="21"/>
      <c r="F314" s="21"/>
    </row>
    <row r="315" spans="1:6">
      <c r="A315" s="23" t="s">
        <v>68</v>
      </c>
      <c r="B315" s="23">
        <v>1987</v>
      </c>
      <c r="C315" s="23" t="s">
        <v>18</v>
      </c>
      <c r="D315" s="24">
        <v>126.6</v>
      </c>
      <c r="E315" s="21"/>
      <c r="F315" s="21"/>
    </row>
    <row r="316" spans="1:6">
      <c r="A316" s="23" t="s">
        <v>68</v>
      </c>
      <c r="B316" s="23">
        <v>1987</v>
      </c>
      <c r="C316" s="23" t="s">
        <v>19</v>
      </c>
      <c r="D316" s="24">
        <v>127.3</v>
      </c>
      <c r="E316" s="21"/>
      <c r="F316" s="21"/>
    </row>
    <row r="317" spans="1:6">
      <c r="A317" s="23" t="s">
        <v>68</v>
      </c>
      <c r="B317" s="23">
        <v>1987</v>
      </c>
      <c r="C317" s="23" t="s">
        <v>20</v>
      </c>
      <c r="D317" s="24">
        <v>128.1</v>
      </c>
      <c r="E317" s="21"/>
      <c r="F317" s="21"/>
    </row>
    <row r="318" spans="1:6">
      <c r="A318" s="23" t="s">
        <v>68</v>
      </c>
      <c r="B318" s="23">
        <v>1987</v>
      </c>
      <c r="C318" s="23" t="s">
        <v>21</v>
      </c>
      <c r="D318" s="24">
        <v>128.9</v>
      </c>
      <c r="E318" s="21"/>
      <c r="F318" s="21"/>
    </row>
    <row r="319" spans="1:6">
      <c r="A319" s="23" t="s">
        <v>68</v>
      </c>
      <c r="B319" s="23">
        <v>1987</v>
      </c>
      <c r="C319" s="23" t="s">
        <v>22</v>
      </c>
      <c r="D319" s="24">
        <v>129.30000000000001</v>
      </c>
      <c r="E319" s="21"/>
      <c r="F319" s="21"/>
    </row>
    <row r="320" spans="1:6">
      <c r="A320" s="23" t="s">
        <v>68</v>
      </c>
      <c r="B320" s="23">
        <v>1987</v>
      </c>
      <c r="C320" s="23" t="s">
        <v>23</v>
      </c>
      <c r="D320" s="24">
        <v>130.4</v>
      </c>
      <c r="E320" s="21"/>
      <c r="F320" s="21"/>
    </row>
    <row r="321" spans="1:6">
      <c r="A321" s="23" t="s">
        <v>68</v>
      </c>
      <c r="B321" s="23">
        <v>1987</v>
      </c>
      <c r="C321" s="23" t="s">
        <v>24</v>
      </c>
      <c r="D321" s="24">
        <v>131</v>
      </c>
      <c r="E321" s="21"/>
      <c r="F321" s="21"/>
    </row>
    <row r="322" spans="1:6">
      <c r="A322" s="23" t="s">
        <v>68</v>
      </c>
      <c r="B322" s="23">
        <v>1987</v>
      </c>
      <c r="C322" s="23" t="s">
        <v>25</v>
      </c>
      <c r="D322" s="24">
        <v>131.5</v>
      </c>
      <c r="E322" s="21"/>
      <c r="F322" s="21"/>
    </row>
    <row r="323" spans="1:6">
      <c r="A323" s="23" t="s">
        <v>68</v>
      </c>
      <c r="B323" s="23">
        <v>1987</v>
      </c>
      <c r="C323" s="23" t="s">
        <v>26</v>
      </c>
      <c r="D323" s="24">
        <v>132.5</v>
      </c>
      <c r="E323" s="21"/>
      <c r="F323" s="21"/>
    </row>
    <row r="324" spans="1:6">
      <c r="A324" s="23" t="s">
        <v>68</v>
      </c>
      <c r="B324" s="23">
        <v>1987</v>
      </c>
      <c r="C324" s="23" t="s">
        <v>27</v>
      </c>
      <c r="D324" s="24">
        <v>132.80000000000001</v>
      </c>
      <c r="E324" s="21"/>
      <c r="F324" s="21"/>
    </row>
    <row r="325" spans="1:6">
      <c r="A325" s="23" t="s">
        <v>68</v>
      </c>
      <c r="B325" s="23">
        <v>1987</v>
      </c>
      <c r="C325" s="23" t="s">
        <v>28</v>
      </c>
      <c r="D325" s="24">
        <v>133.19999999999999</v>
      </c>
      <c r="E325" s="21"/>
      <c r="F325" s="21"/>
    </row>
    <row r="326" spans="1:6">
      <c r="A326" s="23" t="s">
        <v>68</v>
      </c>
      <c r="B326" s="23">
        <v>1987</v>
      </c>
      <c r="C326" s="23" t="s">
        <v>29</v>
      </c>
      <c r="D326" s="24">
        <v>133.4</v>
      </c>
      <c r="E326" s="21"/>
      <c r="F326" s="21"/>
    </row>
    <row r="327" spans="1:6">
      <c r="A327" s="23" t="s">
        <v>68</v>
      </c>
      <c r="B327" s="23">
        <v>1988</v>
      </c>
      <c r="C327" s="23" t="s">
        <v>18</v>
      </c>
      <c r="D327" s="24">
        <v>135</v>
      </c>
      <c r="E327" s="21"/>
      <c r="F327" s="21"/>
    </row>
    <row r="328" spans="1:6">
      <c r="A328" s="23" t="s">
        <v>68</v>
      </c>
      <c r="B328" s="23">
        <v>1988</v>
      </c>
      <c r="C328" s="23" t="s">
        <v>19</v>
      </c>
      <c r="D328" s="24">
        <v>136.6</v>
      </c>
      <c r="E328" s="21"/>
      <c r="F328" s="21"/>
    </row>
    <row r="329" spans="1:6">
      <c r="A329" s="23" t="s">
        <v>68</v>
      </c>
      <c r="B329" s="23">
        <v>1988</v>
      </c>
      <c r="C329" s="23" t="s">
        <v>20</v>
      </c>
      <c r="D329" s="24">
        <v>137.19999999999999</v>
      </c>
      <c r="E329" s="21"/>
      <c r="F329" s="21"/>
    </row>
    <row r="330" spans="1:6">
      <c r="A330" s="23" t="s">
        <v>68</v>
      </c>
      <c r="B330" s="23">
        <v>1988</v>
      </c>
      <c r="C330" s="23" t="s">
        <v>21</v>
      </c>
      <c r="D330" s="24">
        <v>137.9</v>
      </c>
      <c r="E330" s="21"/>
      <c r="F330" s="21"/>
    </row>
    <row r="331" spans="1:6">
      <c r="A331" s="23" t="s">
        <v>68</v>
      </c>
      <c r="B331" s="23">
        <v>1988</v>
      </c>
      <c r="C331" s="23" t="s">
        <v>22</v>
      </c>
      <c r="D331" s="24">
        <v>138.5</v>
      </c>
      <c r="E331" s="21"/>
      <c r="F331" s="21"/>
    </row>
    <row r="332" spans="1:6">
      <c r="A332" s="23" t="s">
        <v>68</v>
      </c>
      <c r="B332" s="23">
        <v>1988</v>
      </c>
      <c r="C332" s="23" t="s">
        <v>23</v>
      </c>
      <c r="D332" s="24">
        <v>139.80000000000001</v>
      </c>
      <c r="E332" s="21"/>
      <c r="F332" s="21"/>
    </row>
    <row r="333" spans="1:6">
      <c r="A333" s="23" t="s">
        <v>68</v>
      </c>
      <c r="B333" s="23">
        <v>1988</v>
      </c>
      <c r="C333" s="23" t="s">
        <v>24</v>
      </c>
      <c r="D333" s="24">
        <v>140.9</v>
      </c>
      <c r="E333" s="21"/>
      <c r="F333" s="21"/>
    </row>
    <row r="334" spans="1:6">
      <c r="A334" s="23" t="s">
        <v>68</v>
      </c>
      <c r="B334" s="23">
        <v>1988</v>
      </c>
      <c r="C334" s="23" t="s">
        <v>25</v>
      </c>
      <c r="D334" s="24">
        <v>141.19999999999999</v>
      </c>
      <c r="E334" s="21"/>
      <c r="F334" s="21"/>
    </row>
    <row r="335" spans="1:6">
      <c r="A335" s="23" t="s">
        <v>68</v>
      </c>
      <c r="B335" s="23">
        <v>1988</v>
      </c>
      <c r="C335" s="23" t="s">
        <v>26</v>
      </c>
      <c r="D335" s="24">
        <v>141.69999999999999</v>
      </c>
      <c r="E335" s="21"/>
      <c r="F335" s="21"/>
    </row>
    <row r="336" spans="1:6">
      <c r="A336" s="23" t="s">
        <v>68</v>
      </c>
      <c r="B336" s="23">
        <v>1988</v>
      </c>
      <c r="C336" s="23" t="s">
        <v>27</v>
      </c>
      <c r="D336" s="24">
        <v>142.30000000000001</v>
      </c>
      <c r="E336" s="21"/>
      <c r="F336" s="21"/>
    </row>
    <row r="337" spans="1:6">
      <c r="A337" s="23" t="s">
        <v>68</v>
      </c>
      <c r="B337" s="23">
        <v>1988</v>
      </c>
      <c r="C337" s="23" t="s">
        <v>28</v>
      </c>
      <c r="D337" s="24">
        <v>142.9</v>
      </c>
      <c r="E337" s="21"/>
      <c r="F337" s="21"/>
    </row>
    <row r="338" spans="1:6">
      <c r="A338" s="23" t="s">
        <v>68</v>
      </c>
      <c r="B338" s="23">
        <v>1988</v>
      </c>
      <c r="C338" s="23" t="s">
        <v>29</v>
      </c>
      <c r="D338" s="24">
        <v>143.4</v>
      </c>
      <c r="E338" s="21"/>
      <c r="F338" s="21"/>
    </row>
    <row r="339" spans="1:6">
      <c r="A339" s="23" t="s">
        <v>68</v>
      </c>
      <c r="B339" s="23">
        <v>1989</v>
      </c>
      <c r="C339" s="23" t="s">
        <v>18</v>
      </c>
      <c r="D339" s="24">
        <v>145.30000000000001</v>
      </c>
      <c r="E339" s="21"/>
      <c r="F339" s="21"/>
    </row>
    <row r="340" spans="1:6">
      <c r="A340" s="23" t="s">
        <v>68</v>
      </c>
      <c r="B340" s="23">
        <v>1989</v>
      </c>
      <c r="C340" s="23" t="s">
        <v>19</v>
      </c>
      <c r="D340" s="24">
        <v>147</v>
      </c>
      <c r="E340" s="21"/>
      <c r="F340" s="21"/>
    </row>
    <row r="341" spans="1:6">
      <c r="A341" s="23" t="s">
        <v>68</v>
      </c>
      <c r="B341" s="23">
        <v>1989</v>
      </c>
      <c r="C341" s="23" t="s">
        <v>20</v>
      </c>
      <c r="D341" s="24">
        <v>148</v>
      </c>
      <c r="E341" s="21"/>
      <c r="F341" s="21"/>
    </row>
    <row r="342" spans="1:6">
      <c r="A342" s="23" t="s">
        <v>68</v>
      </c>
      <c r="B342" s="23">
        <v>1989</v>
      </c>
      <c r="C342" s="23" t="s">
        <v>21</v>
      </c>
      <c r="D342" s="24">
        <v>148.4</v>
      </c>
      <c r="E342" s="21"/>
      <c r="F342" s="21"/>
    </row>
    <row r="343" spans="1:6">
      <c r="A343" s="23" t="s">
        <v>68</v>
      </c>
      <c r="B343" s="23">
        <v>1989</v>
      </c>
      <c r="C343" s="23" t="s">
        <v>22</v>
      </c>
      <c r="D343" s="24">
        <v>148.69999999999999</v>
      </c>
      <c r="E343" s="21"/>
      <c r="F343" s="21"/>
    </row>
    <row r="344" spans="1:6">
      <c r="A344" s="23" t="s">
        <v>68</v>
      </c>
      <c r="B344" s="23">
        <v>1989</v>
      </c>
      <c r="C344" s="23" t="s">
        <v>23</v>
      </c>
      <c r="D344" s="24">
        <v>149.6</v>
      </c>
      <c r="E344" s="21"/>
      <c r="F344" s="21"/>
    </row>
    <row r="345" spans="1:6">
      <c r="A345" s="23" t="s">
        <v>68</v>
      </c>
      <c r="B345" s="23">
        <v>1989</v>
      </c>
      <c r="C345" s="23" t="s">
        <v>24</v>
      </c>
      <c r="D345" s="24">
        <v>150.80000000000001</v>
      </c>
      <c r="E345" s="21"/>
      <c r="F345" s="21"/>
    </row>
    <row r="346" spans="1:6">
      <c r="A346" s="23" t="s">
        <v>68</v>
      </c>
      <c r="B346" s="23">
        <v>1989</v>
      </c>
      <c r="C346" s="23" t="s">
        <v>25</v>
      </c>
      <c r="D346" s="24">
        <v>151.4</v>
      </c>
      <c r="E346" s="21"/>
      <c r="F346" s="21"/>
    </row>
    <row r="347" spans="1:6">
      <c r="A347" s="23" t="s">
        <v>68</v>
      </c>
      <c r="B347" s="23">
        <v>1989</v>
      </c>
      <c r="C347" s="23" t="s">
        <v>26</v>
      </c>
      <c r="D347" s="24">
        <v>151.9</v>
      </c>
      <c r="E347" s="21"/>
      <c r="F347" s="21"/>
    </row>
    <row r="348" spans="1:6">
      <c r="A348" s="23" t="s">
        <v>68</v>
      </c>
      <c r="B348" s="23">
        <v>1989</v>
      </c>
      <c r="C348" s="23" t="s">
        <v>27</v>
      </c>
      <c r="D348" s="24">
        <v>152.6</v>
      </c>
      <c r="E348" s="21"/>
      <c r="F348" s="21"/>
    </row>
    <row r="349" spans="1:6">
      <c r="A349" s="23" t="s">
        <v>68</v>
      </c>
      <c r="B349" s="23">
        <v>1989</v>
      </c>
      <c r="C349" s="23" t="s">
        <v>28</v>
      </c>
      <c r="D349" s="24">
        <v>153.19999999999999</v>
      </c>
      <c r="E349" s="21"/>
      <c r="F349" s="21"/>
    </row>
    <row r="350" spans="1:6">
      <c r="A350" s="23" t="s">
        <v>68</v>
      </c>
      <c r="B350" s="23">
        <v>1989</v>
      </c>
      <c r="C350" s="23" t="s">
        <v>29</v>
      </c>
      <c r="D350" s="24">
        <v>153.69999999999999</v>
      </c>
      <c r="E350" s="21"/>
      <c r="F350" s="21"/>
    </row>
    <row r="351" spans="1:6">
      <c r="A351" s="23" t="s">
        <v>68</v>
      </c>
      <c r="B351" s="23">
        <v>1990</v>
      </c>
      <c r="C351" s="23" t="s">
        <v>18</v>
      </c>
      <c r="D351" s="24">
        <v>155.1</v>
      </c>
      <c r="E351" s="21"/>
      <c r="F351" s="21"/>
    </row>
    <row r="352" spans="1:6">
      <c r="A352" s="23" t="s">
        <v>68</v>
      </c>
      <c r="B352" s="23">
        <v>1990</v>
      </c>
      <c r="C352" s="23" t="s">
        <v>19</v>
      </c>
      <c r="D352" s="24">
        <v>156.6</v>
      </c>
      <c r="E352" s="21"/>
      <c r="F352" s="21"/>
    </row>
    <row r="353" spans="1:6">
      <c r="A353" s="23" t="s">
        <v>68</v>
      </c>
      <c r="B353" s="23">
        <v>1990</v>
      </c>
      <c r="C353" s="23" t="s">
        <v>20</v>
      </c>
      <c r="D353" s="24">
        <v>157.69999999999999</v>
      </c>
      <c r="E353" s="21"/>
      <c r="F353" s="21"/>
    </row>
    <row r="354" spans="1:6">
      <c r="A354" s="23" t="s">
        <v>68</v>
      </c>
      <c r="B354" s="23">
        <v>1990</v>
      </c>
      <c r="C354" s="23" t="s">
        <v>21</v>
      </c>
      <c r="D354" s="24">
        <v>158.80000000000001</v>
      </c>
      <c r="E354" s="21"/>
      <c r="F354" s="21"/>
    </row>
    <row r="355" spans="1:6">
      <c r="A355" s="23" t="s">
        <v>68</v>
      </c>
      <c r="B355" s="23">
        <v>1990</v>
      </c>
      <c r="C355" s="23" t="s">
        <v>22</v>
      </c>
      <c r="D355" s="24">
        <v>160</v>
      </c>
      <c r="E355" s="21"/>
      <c r="F355" s="21"/>
    </row>
    <row r="356" spans="1:6">
      <c r="A356" s="23" t="s">
        <v>68</v>
      </c>
      <c r="B356" s="23">
        <v>1990</v>
      </c>
      <c r="C356" s="23" t="s">
        <v>23</v>
      </c>
      <c r="D356" s="24">
        <v>160.6</v>
      </c>
      <c r="E356" s="21"/>
      <c r="F356" s="21"/>
    </row>
    <row r="357" spans="1:6">
      <c r="A357" s="23" t="s">
        <v>68</v>
      </c>
      <c r="B357" s="23">
        <v>1990</v>
      </c>
      <c r="C357" s="23" t="s">
        <v>24</v>
      </c>
      <c r="D357" s="24">
        <v>161.9</v>
      </c>
      <c r="E357" s="21"/>
      <c r="F357" s="21"/>
    </row>
    <row r="358" spans="1:6">
      <c r="A358" s="23" t="s">
        <v>68</v>
      </c>
      <c r="B358" s="23">
        <v>1990</v>
      </c>
      <c r="C358" s="23" t="s">
        <v>25</v>
      </c>
      <c r="D358" s="24">
        <v>162.69999999999999</v>
      </c>
      <c r="E358" s="21"/>
      <c r="F358" s="21"/>
    </row>
    <row r="359" spans="1:6">
      <c r="A359" s="23" t="s">
        <v>68</v>
      </c>
      <c r="B359" s="23">
        <v>1990</v>
      </c>
      <c r="C359" s="23" t="s">
        <v>26</v>
      </c>
      <c r="D359" s="24">
        <v>163.1</v>
      </c>
      <c r="E359" s="21"/>
      <c r="F359" s="21"/>
    </row>
    <row r="360" spans="1:6">
      <c r="A360" s="23" t="s">
        <v>68</v>
      </c>
      <c r="B360" s="23">
        <v>1990</v>
      </c>
      <c r="C360" s="23" t="s">
        <v>27</v>
      </c>
      <c r="D360" s="24">
        <v>164</v>
      </c>
      <c r="E360" s="21"/>
      <c r="F360" s="21"/>
    </row>
    <row r="361" spans="1:6">
      <c r="A361" s="23" t="s">
        <v>68</v>
      </c>
      <c r="B361" s="23">
        <v>1990</v>
      </c>
      <c r="C361" s="23" t="s">
        <v>28</v>
      </c>
      <c r="D361" s="24">
        <v>164.5</v>
      </c>
      <c r="E361" s="21"/>
      <c r="F361" s="21"/>
    </row>
    <row r="362" spans="1:6">
      <c r="A362" s="23" t="s">
        <v>68</v>
      </c>
      <c r="B362" s="23">
        <v>1990</v>
      </c>
      <c r="C362" s="23" t="s">
        <v>29</v>
      </c>
      <c r="D362" s="24">
        <v>165.1</v>
      </c>
      <c r="E362" s="21"/>
      <c r="F362" s="21"/>
    </row>
    <row r="363" spans="1:6">
      <c r="A363" s="23" t="s">
        <v>68</v>
      </c>
      <c r="B363" s="23">
        <v>1991</v>
      </c>
      <c r="C363" s="23" t="s">
        <v>18</v>
      </c>
      <c r="D363" s="24">
        <v>166.4</v>
      </c>
      <c r="E363" s="21"/>
      <c r="F363" s="21"/>
    </row>
    <row r="364" spans="1:6">
      <c r="A364" s="23" t="s">
        <v>68</v>
      </c>
      <c r="B364" s="23">
        <v>1991</v>
      </c>
      <c r="C364" s="23" t="s">
        <v>19</v>
      </c>
      <c r="D364" s="24">
        <v>167.3</v>
      </c>
      <c r="E364" s="21"/>
      <c r="F364" s="21"/>
    </row>
    <row r="365" spans="1:6">
      <c r="A365" s="23" t="s">
        <v>68</v>
      </c>
      <c r="B365" s="23">
        <v>1991</v>
      </c>
      <c r="C365" s="23" t="s">
        <v>20</v>
      </c>
      <c r="D365" s="24">
        <v>168.5</v>
      </c>
      <c r="E365" s="21"/>
      <c r="F365" s="21"/>
    </row>
    <row r="366" spans="1:6">
      <c r="A366" s="23" t="s">
        <v>68</v>
      </c>
      <c r="B366" s="23">
        <v>1991</v>
      </c>
      <c r="C366" s="23" t="s">
        <v>21</v>
      </c>
      <c r="D366" s="24">
        <v>168.8</v>
      </c>
      <c r="E366" s="21"/>
      <c r="F366" s="21"/>
    </row>
    <row r="367" spans="1:6">
      <c r="A367" s="23" t="s">
        <v>68</v>
      </c>
      <c r="B367" s="23">
        <v>1991</v>
      </c>
      <c r="C367" s="23" t="s">
        <v>22</v>
      </c>
      <c r="D367" s="24">
        <v>169.2</v>
      </c>
      <c r="E367" s="21"/>
      <c r="F367" s="21"/>
    </row>
    <row r="368" spans="1:6">
      <c r="A368" s="23" t="s">
        <v>68</v>
      </c>
      <c r="B368" s="23">
        <v>1991</v>
      </c>
      <c r="C368" s="23" t="s">
        <v>23</v>
      </c>
      <c r="D368" s="24">
        <v>169.9</v>
      </c>
      <c r="E368" s="21"/>
      <c r="F368" s="21"/>
    </row>
    <row r="369" spans="1:6">
      <c r="A369" s="23" t="s">
        <v>68</v>
      </c>
      <c r="B369" s="23">
        <v>1991</v>
      </c>
      <c r="C369" s="23" t="s">
        <v>24</v>
      </c>
      <c r="D369" s="24">
        <v>170.7</v>
      </c>
      <c r="E369" s="21"/>
      <c r="F369" s="21"/>
    </row>
    <row r="370" spans="1:6">
      <c r="A370" s="23" t="s">
        <v>68</v>
      </c>
      <c r="B370" s="23">
        <v>1991</v>
      </c>
      <c r="C370" s="23" t="s">
        <v>25</v>
      </c>
      <c r="D370" s="24">
        <v>171.6</v>
      </c>
      <c r="E370" s="21"/>
      <c r="F370" s="21"/>
    </row>
    <row r="371" spans="1:6">
      <c r="A371" s="23" t="s">
        <v>68</v>
      </c>
      <c r="B371" s="23">
        <v>1991</v>
      </c>
      <c r="C371" s="23" t="s">
        <v>26</v>
      </c>
      <c r="D371" s="24">
        <v>172.4</v>
      </c>
      <c r="E371" s="21"/>
      <c r="F371" s="21"/>
    </row>
    <row r="372" spans="1:6">
      <c r="A372" s="23" t="s">
        <v>68</v>
      </c>
      <c r="B372" s="23">
        <v>1991</v>
      </c>
      <c r="C372" s="23" t="s">
        <v>27</v>
      </c>
      <c r="D372" s="24">
        <v>173.1</v>
      </c>
      <c r="E372" s="21"/>
      <c r="F372" s="21"/>
    </row>
    <row r="373" spans="1:6">
      <c r="A373" s="23" t="s">
        <v>68</v>
      </c>
      <c r="B373" s="23">
        <v>1991</v>
      </c>
      <c r="C373" s="23" t="s">
        <v>28</v>
      </c>
      <c r="D373" s="24">
        <v>173.4</v>
      </c>
      <c r="E373" s="21"/>
      <c r="F373" s="21"/>
    </row>
    <row r="374" spans="1:6">
      <c r="A374" s="23" t="s">
        <v>68</v>
      </c>
      <c r="B374" s="23">
        <v>1991</v>
      </c>
      <c r="C374" s="23" t="s">
        <v>29</v>
      </c>
      <c r="D374" s="24">
        <v>174.2</v>
      </c>
      <c r="E374" s="21"/>
      <c r="F374" s="21"/>
    </row>
    <row r="375" spans="1:6">
      <c r="A375" s="23" t="s">
        <v>68</v>
      </c>
      <c r="B375" s="23">
        <v>1992</v>
      </c>
      <c r="C375" s="23" t="s">
        <v>18</v>
      </c>
      <c r="D375" s="24">
        <v>175.4</v>
      </c>
      <c r="E375" s="21"/>
      <c r="F375" s="21"/>
    </row>
    <row r="376" spans="1:6">
      <c r="A376" s="23" t="s">
        <v>68</v>
      </c>
      <c r="B376" s="23">
        <v>1992</v>
      </c>
      <c r="C376" s="23" t="s">
        <v>19</v>
      </c>
      <c r="D376" s="24">
        <v>177.5</v>
      </c>
      <c r="E376" s="21"/>
      <c r="F376" s="21"/>
    </row>
    <row r="377" spans="1:6">
      <c r="A377" s="23" t="s">
        <v>68</v>
      </c>
      <c r="B377" s="23">
        <v>1992</v>
      </c>
      <c r="C377" s="23" t="s">
        <v>20</v>
      </c>
      <c r="D377" s="24">
        <v>178.8</v>
      </c>
      <c r="E377" s="21"/>
      <c r="F377" s="21"/>
    </row>
    <row r="378" spans="1:6">
      <c r="A378" s="23" t="s">
        <v>68</v>
      </c>
      <c r="B378" s="23">
        <v>1992</v>
      </c>
      <c r="C378" s="23" t="s">
        <v>21</v>
      </c>
      <c r="D378" s="24">
        <v>179.4</v>
      </c>
      <c r="E378" s="21"/>
      <c r="F378" s="21"/>
    </row>
    <row r="379" spans="1:6">
      <c r="A379" s="23" t="s">
        <v>68</v>
      </c>
      <c r="B379" s="23">
        <v>1992</v>
      </c>
      <c r="C379" s="23" t="s">
        <v>22</v>
      </c>
      <c r="D379" s="24">
        <v>180.3</v>
      </c>
      <c r="E379" s="21"/>
      <c r="F379" s="21"/>
    </row>
    <row r="380" spans="1:6">
      <c r="A380" s="23" t="s">
        <v>68</v>
      </c>
      <c r="B380" s="23">
        <v>1992</v>
      </c>
      <c r="C380" s="23" t="s">
        <v>23</v>
      </c>
      <c r="D380" s="24">
        <v>181.1</v>
      </c>
      <c r="E380" s="21"/>
      <c r="F380" s="21"/>
    </row>
    <row r="381" spans="1:6">
      <c r="A381" s="23" t="s">
        <v>68</v>
      </c>
      <c r="B381" s="23">
        <v>1992</v>
      </c>
      <c r="C381" s="23" t="s">
        <v>24</v>
      </c>
      <c r="D381" s="24">
        <v>181.8</v>
      </c>
      <c r="E381" s="21"/>
      <c r="F381" s="21"/>
    </row>
    <row r="382" spans="1:6">
      <c r="A382" s="23" t="s">
        <v>68</v>
      </c>
      <c r="B382" s="23">
        <v>1992</v>
      </c>
      <c r="C382" s="23" t="s">
        <v>25</v>
      </c>
      <c r="D382" s="24">
        <v>182.7</v>
      </c>
      <c r="E382" s="21"/>
      <c r="F382" s="21"/>
    </row>
    <row r="383" spans="1:6">
      <c r="A383" s="23" t="s">
        <v>68</v>
      </c>
      <c r="B383" s="23">
        <v>1992</v>
      </c>
      <c r="C383" s="23" t="s">
        <v>26</v>
      </c>
      <c r="D383" s="24">
        <v>183.2</v>
      </c>
      <c r="E383" s="21"/>
      <c r="F383" s="21"/>
    </row>
    <row r="384" spans="1:6">
      <c r="A384" s="23" t="s">
        <v>68</v>
      </c>
      <c r="B384" s="23">
        <v>1992</v>
      </c>
      <c r="C384" s="23" t="s">
        <v>27</v>
      </c>
      <c r="D384" s="24">
        <v>184</v>
      </c>
      <c r="E384" s="21"/>
      <c r="F384" s="21"/>
    </row>
    <row r="385" spans="1:6">
      <c r="A385" s="23" t="s">
        <v>68</v>
      </c>
      <c r="B385" s="23">
        <v>1992</v>
      </c>
      <c r="C385" s="23" t="s">
        <v>28</v>
      </c>
      <c r="D385" s="24">
        <v>184.6</v>
      </c>
      <c r="E385" s="21"/>
      <c r="F385" s="21"/>
    </row>
    <row r="386" spans="1:6">
      <c r="A386" s="23" t="s">
        <v>68</v>
      </c>
      <c r="B386" s="23">
        <v>1992</v>
      </c>
      <c r="C386" s="23" t="s">
        <v>29</v>
      </c>
      <c r="D386" s="24">
        <v>185.1</v>
      </c>
      <c r="E386" s="21"/>
      <c r="F386" s="21"/>
    </row>
    <row r="387" spans="1:6">
      <c r="A387" s="23" t="s">
        <v>68</v>
      </c>
      <c r="B387" s="23">
        <v>1993</v>
      </c>
      <c r="C387" s="23" t="s">
        <v>18</v>
      </c>
      <c r="D387" s="24">
        <v>186.6</v>
      </c>
      <c r="E387" s="21"/>
      <c r="F387" s="21"/>
    </row>
    <row r="388" spans="1:6">
      <c r="A388" s="23" t="s">
        <v>68</v>
      </c>
      <c r="B388" s="23">
        <v>1993</v>
      </c>
      <c r="C388" s="23" t="s">
        <v>19</v>
      </c>
      <c r="D388" s="24">
        <v>187.9</v>
      </c>
      <c r="E388" s="21"/>
      <c r="F388" s="21"/>
    </row>
    <row r="389" spans="1:6">
      <c r="A389" s="23" t="s">
        <v>68</v>
      </c>
      <c r="B389" s="23">
        <v>1993</v>
      </c>
      <c r="C389" s="23" t="s">
        <v>20</v>
      </c>
      <c r="D389" s="24">
        <v>188.6</v>
      </c>
      <c r="E389" s="21"/>
      <c r="F389" s="21"/>
    </row>
    <row r="390" spans="1:6">
      <c r="A390" s="23" t="s">
        <v>68</v>
      </c>
      <c r="B390" s="23">
        <v>1993</v>
      </c>
      <c r="C390" s="23" t="s">
        <v>21</v>
      </c>
      <c r="D390" s="24">
        <v>189</v>
      </c>
      <c r="E390" s="21"/>
      <c r="F390" s="21"/>
    </row>
    <row r="391" spans="1:6">
      <c r="A391" s="23" t="s">
        <v>68</v>
      </c>
      <c r="B391" s="23">
        <v>1993</v>
      </c>
      <c r="C391" s="23" t="s">
        <v>22</v>
      </c>
      <c r="D391" s="24">
        <v>191</v>
      </c>
      <c r="E391" s="21"/>
      <c r="F391" s="21"/>
    </row>
    <row r="392" spans="1:6">
      <c r="A392" s="23" t="s">
        <v>68</v>
      </c>
      <c r="B392" s="23">
        <v>1993</v>
      </c>
      <c r="C392" s="23" t="s">
        <v>23</v>
      </c>
      <c r="D392" s="24">
        <v>191.6</v>
      </c>
      <c r="E392" s="21"/>
      <c r="F392" s="21"/>
    </row>
    <row r="393" spans="1:6">
      <c r="A393" s="23" t="s">
        <v>68</v>
      </c>
      <c r="B393" s="23">
        <v>1993</v>
      </c>
      <c r="C393" s="23" t="s">
        <v>24</v>
      </c>
      <c r="D393" s="24">
        <v>192.2</v>
      </c>
      <c r="E393" s="21"/>
      <c r="F393" s="21"/>
    </row>
    <row r="394" spans="1:6">
      <c r="A394" s="23" t="s">
        <v>68</v>
      </c>
      <c r="B394" s="23">
        <v>1993</v>
      </c>
      <c r="C394" s="23" t="s">
        <v>25</v>
      </c>
      <c r="D394" s="24">
        <v>192.8</v>
      </c>
      <c r="E394" s="21"/>
      <c r="F394" s="21"/>
    </row>
    <row r="395" spans="1:6">
      <c r="A395" s="23" t="s">
        <v>68</v>
      </c>
      <c r="B395" s="23">
        <v>1993</v>
      </c>
      <c r="C395" s="23" t="s">
        <v>26</v>
      </c>
      <c r="D395" s="24">
        <v>193.2</v>
      </c>
      <c r="E395" s="21"/>
      <c r="F395" s="21"/>
    </row>
    <row r="396" spans="1:6">
      <c r="A396" s="23" t="s">
        <v>68</v>
      </c>
      <c r="B396" s="23">
        <v>1993</v>
      </c>
      <c r="C396" s="23" t="s">
        <v>27</v>
      </c>
      <c r="D396" s="24">
        <v>193.9</v>
      </c>
      <c r="E396" s="21"/>
      <c r="F396" s="21"/>
    </row>
    <row r="397" spans="1:6">
      <c r="A397" s="23" t="s">
        <v>68</v>
      </c>
      <c r="B397" s="23">
        <v>1993</v>
      </c>
      <c r="C397" s="23" t="s">
        <v>28</v>
      </c>
      <c r="D397" s="24">
        <v>194.1</v>
      </c>
      <c r="E397" s="21"/>
      <c r="F397" s="21"/>
    </row>
    <row r="398" spans="1:6">
      <c r="A398" s="23" t="s">
        <v>68</v>
      </c>
      <c r="B398" s="23">
        <v>1993</v>
      </c>
      <c r="C398" s="23" t="s">
        <v>29</v>
      </c>
      <c r="D398" s="24">
        <v>194.5</v>
      </c>
      <c r="E398" s="21"/>
      <c r="F398" s="21"/>
    </row>
    <row r="399" spans="1:6">
      <c r="A399" s="23" t="s">
        <v>68</v>
      </c>
      <c r="B399" s="23">
        <v>1994</v>
      </c>
      <c r="C399" s="23" t="s">
        <v>18</v>
      </c>
      <c r="D399" s="24">
        <v>195.5</v>
      </c>
      <c r="E399" s="21"/>
      <c r="F399" s="21"/>
    </row>
    <row r="400" spans="1:6">
      <c r="A400" s="23" t="s">
        <v>68</v>
      </c>
      <c r="B400" s="23">
        <v>1994</v>
      </c>
      <c r="C400" s="23" t="s">
        <v>19</v>
      </c>
      <c r="D400" s="24">
        <v>196.9</v>
      </c>
      <c r="E400" s="21"/>
      <c r="F400" s="21"/>
    </row>
    <row r="401" spans="1:6">
      <c r="A401" s="23" t="s">
        <v>68</v>
      </c>
      <c r="B401" s="23">
        <v>1994</v>
      </c>
      <c r="C401" s="23" t="s">
        <v>20</v>
      </c>
      <c r="D401" s="24">
        <v>197.7</v>
      </c>
      <c r="E401" s="21"/>
      <c r="F401" s="21"/>
    </row>
    <row r="402" spans="1:6">
      <c r="A402" s="23" t="s">
        <v>68</v>
      </c>
      <c r="B402" s="23">
        <v>1994</v>
      </c>
      <c r="C402" s="23" t="s">
        <v>21</v>
      </c>
      <c r="D402" s="24">
        <v>198.6</v>
      </c>
      <c r="E402" s="21"/>
      <c r="F402" s="21"/>
    </row>
    <row r="403" spans="1:6">
      <c r="A403" s="23" t="s">
        <v>68</v>
      </c>
      <c r="B403" s="23">
        <v>1994</v>
      </c>
      <c r="C403" s="23" t="s">
        <v>22</v>
      </c>
      <c r="D403" s="24">
        <v>199.1</v>
      </c>
      <c r="E403" s="21"/>
      <c r="F403" s="21"/>
    </row>
    <row r="404" spans="1:6">
      <c r="A404" s="23" t="s">
        <v>68</v>
      </c>
      <c r="B404" s="23">
        <v>1994</v>
      </c>
      <c r="C404" s="23" t="s">
        <v>23</v>
      </c>
      <c r="D404" s="24">
        <v>199.8</v>
      </c>
      <c r="E404" s="21"/>
      <c r="F404" s="21"/>
    </row>
    <row r="405" spans="1:6">
      <c r="A405" s="23" t="s">
        <v>68</v>
      </c>
      <c r="B405" s="23">
        <v>1994</v>
      </c>
      <c r="C405" s="23" t="s">
        <v>24</v>
      </c>
      <c r="D405" s="24">
        <v>200.4</v>
      </c>
      <c r="E405" s="21"/>
      <c r="F405" s="21"/>
    </row>
    <row r="406" spans="1:6">
      <c r="A406" s="23" t="s">
        <v>68</v>
      </c>
      <c r="B406" s="23">
        <v>1994</v>
      </c>
      <c r="C406" s="23" t="s">
        <v>25</v>
      </c>
      <c r="D406" s="24">
        <v>200.7</v>
      </c>
      <c r="E406" s="21"/>
      <c r="F406" s="21"/>
    </row>
    <row r="407" spans="1:6">
      <c r="A407" s="23" t="s">
        <v>68</v>
      </c>
      <c r="B407" s="23">
        <v>1994</v>
      </c>
      <c r="C407" s="23" t="s">
        <v>26</v>
      </c>
      <c r="D407" s="24">
        <v>201.1</v>
      </c>
      <c r="E407" s="21"/>
      <c r="F407" s="21"/>
    </row>
    <row r="408" spans="1:6">
      <c r="A408" s="23" t="s">
        <v>68</v>
      </c>
      <c r="B408" s="23">
        <v>1994</v>
      </c>
      <c r="C408" s="23" t="s">
        <v>27</v>
      </c>
      <c r="D408" s="24">
        <v>201.9</v>
      </c>
      <c r="E408" s="21"/>
      <c r="F408" s="21"/>
    </row>
    <row r="409" spans="1:6">
      <c r="A409" s="23" t="s">
        <v>68</v>
      </c>
      <c r="B409" s="23">
        <v>1994</v>
      </c>
      <c r="C409" s="23" t="s">
        <v>28</v>
      </c>
      <c r="D409" s="24">
        <v>202.3</v>
      </c>
      <c r="E409" s="21"/>
      <c r="F409" s="21"/>
    </row>
    <row r="410" spans="1:6">
      <c r="A410" s="23" t="s">
        <v>68</v>
      </c>
      <c r="B410" s="23">
        <v>1994</v>
      </c>
      <c r="C410" s="23" t="s">
        <v>29</v>
      </c>
      <c r="D410" s="24">
        <v>203.1</v>
      </c>
      <c r="E410" s="21"/>
      <c r="F410" s="21"/>
    </row>
    <row r="411" spans="1:6">
      <c r="A411" s="23" t="s">
        <v>68</v>
      </c>
      <c r="B411" s="23">
        <v>1995</v>
      </c>
      <c r="C411" s="23" t="s">
        <v>18</v>
      </c>
      <c r="D411" s="24">
        <v>204</v>
      </c>
      <c r="E411" s="21"/>
      <c r="F411" s="21"/>
    </row>
    <row r="412" spans="1:6">
      <c r="A412" s="23" t="s">
        <v>68</v>
      </c>
      <c r="B412" s="23">
        <v>1995</v>
      </c>
      <c r="C412" s="23" t="s">
        <v>19</v>
      </c>
      <c r="D412" s="24">
        <v>206.1</v>
      </c>
      <c r="E412" s="21"/>
      <c r="F412" s="21"/>
    </row>
    <row r="413" spans="1:6">
      <c r="A413" s="23" t="s">
        <v>68</v>
      </c>
      <c r="B413" s="23">
        <v>1995</v>
      </c>
      <c r="C413" s="23" t="s">
        <v>20</v>
      </c>
      <c r="D413" s="24">
        <v>206.7</v>
      </c>
      <c r="E413" s="21"/>
      <c r="F413" s="21"/>
    </row>
    <row r="414" spans="1:6">
      <c r="A414" s="23" t="s">
        <v>68</v>
      </c>
      <c r="B414" s="23">
        <v>1995</v>
      </c>
      <c r="C414" s="23" t="s">
        <v>21</v>
      </c>
      <c r="D414" s="24">
        <v>207.4</v>
      </c>
      <c r="E414" s="21"/>
      <c r="F414" s="21"/>
    </row>
    <row r="415" spans="1:6">
      <c r="A415" s="23" t="s">
        <v>68</v>
      </c>
      <c r="B415" s="23">
        <v>1995</v>
      </c>
      <c r="C415" s="23" t="s">
        <v>22</v>
      </c>
      <c r="D415" s="24">
        <v>208.3</v>
      </c>
      <c r="E415" s="21"/>
      <c r="F415" s="21"/>
    </row>
    <row r="416" spans="1:6">
      <c r="A416" s="23" t="s">
        <v>68</v>
      </c>
      <c r="B416" s="23">
        <v>1995</v>
      </c>
      <c r="C416" s="23" t="s">
        <v>23</v>
      </c>
      <c r="D416" s="24">
        <v>208.7</v>
      </c>
      <c r="E416" s="21"/>
      <c r="F416" s="21"/>
    </row>
    <row r="417" spans="1:6">
      <c r="A417" s="23" t="s">
        <v>68</v>
      </c>
      <c r="B417" s="23">
        <v>1995</v>
      </c>
      <c r="C417" s="23" t="s">
        <v>24</v>
      </c>
      <c r="D417" s="24">
        <v>209.8</v>
      </c>
      <c r="E417" s="21"/>
      <c r="F417" s="21"/>
    </row>
    <row r="418" spans="1:6">
      <c r="A418" s="23" t="s">
        <v>68</v>
      </c>
      <c r="B418" s="23">
        <v>1995</v>
      </c>
      <c r="C418" s="23" t="s">
        <v>25</v>
      </c>
      <c r="D418" s="24">
        <v>210.1</v>
      </c>
      <c r="E418" s="21"/>
      <c r="F418" s="21"/>
    </row>
    <row r="419" spans="1:6">
      <c r="A419" s="23" t="s">
        <v>68</v>
      </c>
      <c r="B419" s="23">
        <v>1995</v>
      </c>
      <c r="C419" s="23" t="s">
        <v>26</v>
      </c>
      <c r="D419" s="24">
        <v>210.3</v>
      </c>
      <c r="E419" s="21"/>
      <c r="F419" s="21"/>
    </row>
    <row r="420" spans="1:6">
      <c r="A420" s="23" t="s">
        <v>68</v>
      </c>
      <c r="B420" s="23">
        <v>1995</v>
      </c>
      <c r="C420" s="23" t="s">
        <v>27</v>
      </c>
      <c r="D420" s="24">
        <v>210.9</v>
      </c>
      <c r="E420" s="21"/>
      <c r="F420" s="21"/>
    </row>
    <row r="421" spans="1:6">
      <c r="A421" s="23" t="s">
        <v>68</v>
      </c>
      <c r="B421" s="23">
        <v>1995</v>
      </c>
      <c r="C421" s="23" t="s">
        <v>28</v>
      </c>
      <c r="D421" s="24">
        <v>211.5</v>
      </c>
      <c r="E421" s="21"/>
      <c r="F421" s="21"/>
    </row>
    <row r="422" spans="1:6">
      <c r="A422" s="23" t="s">
        <v>68</v>
      </c>
      <c r="B422" s="23">
        <v>1995</v>
      </c>
      <c r="C422" s="23" t="s">
        <v>29</v>
      </c>
      <c r="D422" s="24">
        <v>212.1</v>
      </c>
      <c r="E422" s="21"/>
      <c r="F422" s="21"/>
    </row>
    <row r="423" spans="1:6">
      <c r="A423" s="23" t="s">
        <v>68</v>
      </c>
      <c r="B423" s="23">
        <v>1996</v>
      </c>
      <c r="C423" s="23" t="s">
        <v>18</v>
      </c>
      <c r="D423" s="24">
        <v>213.4</v>
      </c>
      <c r="E423" s="21"/>
      <c r="F423" s="21"/>
    </row>
    <row r="424" spans="1:6">
      <c r="A424" s="23" t="s">
        <v>68</v>
      </c>
      <c r="B424" s="23">
        <v>1996</v>
      </c>
      <c r="C424" s="23" t="s">
        <v>19</v>
      </c>
      <c r="D424" s="24">
        <v>214.5</v>
      </c>
      <c r="E424" s="21"/>
      <c r="F424" s="21"/>
    </row>
    <row r="425" spans="1:6">
      <c r="A425" s="23" t="s">
        <v>68</v>
      </c>
      <c r="B425" s="23">
        <v>1996</v>
      </c>
      <c r="C425" s="23" t="s">
        <v>20</v>
      </c>
      <c r="D425" s="24">
        <v>215</v>
      </c>
      <c r="E425" s="21"/>
      <c r="F425" s="21"/>
    </row>
    <row r="426" spans="1:6">
      <c r="A426" s="23" t="s">
        <v>68</v>
      </c>
      <c r="B426" s="23">
        <v>1996</v>
      </c>
      <c r="C426" s="23" t="s">
        <v>21</v>
      </c>
      <c r="D426" s="24">
        <v>215.4</v>
      </c>
      <c r="E426" s="21"/>
      <c r="F426" s="21"/>
    </row>
    <row r="427" spans="1:6">
      <c r="A427" s="23" t="s">
        <v>68</v>
      </c>
      <c r="B427" s="23">
        <v>1996</v>
      </c>
      <c r="C427" s="23" t="s">
        <v>22</v>
      </c>
      <c r="D427" s="24">
        <v>215.9</v>
      </c>
      <c r="E427" s="21"/>
      <c r="F427" s="21"/>
    </row>
    <row r="428" spans="1:6">
      <c r="A428" s="23" t="s">
        <v>68</v>
      </c>
      <c r="B428" s="23">
        <v>1996</v>
      </c>
      <c r="C428" s="23" t="s">
        <v>23</v>
      </c>
      <c r="D428" s="24">
        <v>216</v>
      </c>
      <c r="E428" s="21"/>
      <c r="F428" s="21"/>
    </row>
    <row r="429" spans="1:6">
      <c r="A429" s="23" t="s">
        <v>68</v>
      </c>
      <c r="B429" s="23">
        <v>1996</v>
      </c>
      <c r="C429" s="23" t="s">
        <v>24</v>
      </c>
      <c r="D429" s="24">
        <v>217</v>
      </c>
      <c r="E429" s="21"/>
      <c r="F429" s="21"/>
    </row>
    <row r="430" spans="1:6">
      <c r="A430" s="23" t="s">
        <v>68</v>
      </c>
      <c r="B430" s="23">
        <v>1996</v>
      </c>
      <c r="C430" s="23" t="s">
        <v>25</v>
      </c>
      <c r="D430" s="24">
        <v>217</v>
      </c>
      <c r="E430" s="21"/>
      <c r="F430" s="21"/>
    </row>
    <row r="431" spans="1:6">
      <c r="A431" s="23" t="s">
        <v>68</v>
      </c>
      <c r="B431" s="23">
        <v>1996</v>
      </c>
      <c r="C431" s="23" t="s">
        <v>26</v>
      </c>
      <c r="D431" s="24">
        <v>217.3</v>
      </c>
      <c r="E431" s="21"/>
      <c r="F431" s="21"/>
    </row>
    <row r="432" spans="1:6">
      <c r="A432" s="23" t="s">
        <v>68</v>
      </c>
      <c r="B432" s="23">
        <v>1996</v>
      </c>
      <c r="C432" s="23" t="s">
        <v>27</v>
      </c>
      <c r="D432" s="24">
        <v>217.9</v>
      </c>
      <c r="E432" s="21"/>
      <c r="F432" s="21"/>
    </row>
    <row r="433" spans="1:6">
      <c r="A433" s="23" t="s">
        <v>68</v>
      </c>
      <c r="B433" s="23">
        <v>1996</v>
      </c>
      <c r="C433" s="23" t="s">
        <v>28</v>
      </c>
      <c r="D433" s="24">
        <v>218.6</v>
      </c>
      <c r="E433" s="21"/>
      <c r="F433" s="21"/>
    </row>
    <row r="434" spans="1:6">
      <c r="A434" s="23" t="s">
        <v>68</v>
      </c>
      <c r="B434" s="23">
        <v>1996</v>
      </c>
      <c r="C434" s="23" t="s">
        <v>29</v>
      </c>
      <c r="D434" s="24">
        <v>218.5</v>
      </c>
      <c r="E434" s="21"/>
      <c r="F434" s="21"/>
    </row>
    <row r="435" spans="1:6">
      <c r="A435" s="23" t="s">
        <v>68</v>
      </c>
      <c r="B435" s="23">
        <v>1997</v>
      </c>
      <c r="C435" s="23" t="s">
        <v>18</v>
      </c>
      <c r="D435" s="24">
        <v>219.8</v>
      </c>
      <c r="E435" s="21"/>
      <c r="F435" s="21"/>
    </row>
    <row r="436" spans="1:6">
      <c r="A436" s="23" t="s">
        <v>68</v>
      </c>
      <c r="B436" s="23">
        <v>1997</v>
      </c>
      <c r="C436" s="23" t="s">
        <v>19</v>
      </c>
      <c r="D436" s="24">
        <v>220.7</v>
      </c>
      <c r="E436" s="21"/>
      <c r="F436" s="21"/>
    </row>
    <row r="437" spans="1:6">
      <c r="A437" s="23" t="s">
        <v>68</v>
      </c>
      <c r="B437" s="23">
        <v>1997</v>
      </c>
      <c r="C437" s="23" t="s">
        <v>20</v>
      </c>
      <c r="D437" s="24">
        <v>221.9</v>
      </c>
      <c r="E437" s="21"/>
      <c r="F437" s="21"/>
    </row>
    <row r="438" spans="1:6">
      <c r="A438" s="23" t="s">
        <v>68</v>
      </c>
      <c r="B438" s="23">
        <v>1997</v>
      </c>
      <c r="C438" s="23" t="s">
        <v>21</v>
      </c>
      <c r="D438" s="24">
        <v>222.3</v>
      </c>
      <c r="E438" s="21"/>
      <c r="F438" s="21"/>
    </row>
    <row r="439" spans="1:6">
      <c r="A439" s="23" t="s">
        <v>68</v>
      </c>
      <c r="B439" s="23">
        <v>1997</v>
      </c>
      <c r="C439" s="23" t="s">
        <v>22</v>
      </c>
      <c r="D439" s="24">
        <v>222.9</v>
      </c>
      <c r="E439" s="21"/>
      <c r="F439" s="21"/>
    </row>
    <row r="440" spans="1:6">
      <c r="A440" s="23" t="s">
        <v>68</v>
      </c>
      <c r="B440" s="23">
        <v>1997</v>
      </c>
      <c r="C440" s="23" t="s">
        <v>23</v>
      </c>
      <c r="D440" s="24">
        <v>223.2</v>
      </c>
      <c r="E440" s="21"/>
      <c r="F440" s="21"/>
    </row>
    <row r="441" spans="1:6">
      <c r="A441" s="23" t="s">
        <v>68</v>
      </c>
      <c r="B441" s="23">
        <v>1997</v>
      </c>
      <c r="C441" s="23" t="s">
        <v>24</v>
      </c>
      <c r="D441" s="24">
        <v>223.5</v>
      </c>
      <c r="E441" s="21"/>
      <c r="F441" s="21"/>
    </row>
    <row r="442" spans="1:6">
      <c r="A442" s="23" t="s">
        <v>68</v>
      </c>
      <c r="B442" s="23">
        <v>1997</v>
      </c>
      <c r="C442" s="23" t="s">
        <v>25</v>
      </c>
      <c r="D442" s="24">
        <v>223.8</v>
      </c>
      <c r="E442" s="21"/>
      <c r="F442" s="21"/>
    </row>
    <row r="443" spans="1:6">
      <c r="A443" s="23" t="s">
        <v>68</v>
      </c>
      <c r="B443" s="23">
        <v>1997</v>
      </c>
      <c r="C443" s="23" t="s">
        <v>26</v>
      </c>
      <c r="D443" s="24">
        <v>223.8</v>
      </c>
      <c r="E443" s="21"/>
      <c r="F443" s="21"/>
    </row>
    <row r="444" spans="1:6">
      <c r="A444" s="23" t="s">
        <v>68</v>
      </c>
      <c r="B444" s="23">
        <v>1997</v>
      </c>
      <c r="C444" s="23" t="s">
        <v>27</v>
      </c>
      <c r="D444" s="24">
        <v>223.9</v>
      </c>
      <c r="E444" s="21"/>
      <c r="F444" s="21"/>
    </row>
    <row r="445" spans="1:6">
      <c r="A445" s="23" t="s">
        <v>68</v>
      </c>
      <c r="B445" s="23">
        <v>1997</v>
      </c>
      <c r="C445" s="23" t="s">
        <v>28</v>
      </c>
      <c r="D445" s="24">
        <v>224.1</v>
      </c>
      <c r="E445" s="21"/>
      <c r="F445" s="21"/>
    </row>
    <row r="446" spans="1:6">
      <c r="A446" s="23" t="s">
        <v>68</v>
      </c>
      <c r="B446" s="23">
        <v>1997</v>
      </c>
      <c r="C446" s="23" t="s">
        <v>29</v>
      </c>
      <c r="D446" s="24">
        <v>224.5</v>
      </c>
      <c r="E446" s="21"/>
      <c r="F446" s="21"/>
    </row>
    <row r="447" spans="1:6">
      <c r="A447" s="23" t="s">
        <v>68</v>
      </c>
      <c r="B447" s="23">
        <v>1998</v>
      </c>
      <c r="C447" s="23" t="s">
        <v>18</v>
      </c>
      <c r="D447" s="24">
        <v>225.3</v>
      </c>
      <c r="E447" s="21"/>
      <c r="F447" s="21"/>
    </row>
    <row r="448" spans="1:6">
      <c r="A448" s="23" t="s">
        <v>68</v>
      </c>
      <c r="B448" s="23">
        <v>1998</v>
      </c>
      <c r="C448" s="23" t="s">
        <v>19</v>
      </c>
      <c r="D448" s="24">
        <v>226.9</v>
      </c>
      <c r="E448" s="21"/>
      <c r="F448" s="21"/>
    </row>
    <row r="449" spans="1:6">
      <c r="A449" s="23" t="s">
        <v>68</v>
      </c>
      <c r="B449" s="23">
        <v>1998</v>
      </c>
      <c r="C449" s="23" t="s">
        <v>20</v>
      </c>
      <c r="D449" s="24">
        <v>227.6</v>
      </c>
      <c r="E449" s="21"/>
      <c r="F449" s="21"/>
    </row>
    <row r="450" spans="1:6">
      <c r="A450" s="23" t="s">
        <v>68</v>
      </c>
      <c r="B450" s="23">
        <v>1998</v>
      </c>
      <c r="C450" s="23" t="s">
        <v>21</v>
      </c>
      <c r="D450" s="24">
        <v>228.1</v>
      </c>
      <c r="E450" s="21"/>
      <c r="F450" s="21"/>
    </row>
    <row r="451" spans="1:6">
      <c r="A451" s="23" t="s">
        <v>68</v>
      </c>
      <c r="B451" s="23">
        <v>1998</v>
      </c>
      <c r="C451" s="23" t="s">
        <v>22</v>
      </c>
      <c r="D451" s="24">
        <v>228.6</v>
      </c>
      <c r="E451" s="21"/>
      <c r="F451" s="21"/>
    </row>
    <row r="452" spans="1:6">
      <c r="A452" s="23" t="s">
        <v>68</v>
      </c>
      <c r="B452" s="23">
        <v>1998</v>
      </c>
      <c r="C452" s="23" t="s">
        <v>23</v>
      </c>
      <c r="D452" s="24">
        <v>229.8</v>
      </c>
      <c r="E452" s="21"/>
      <c r="F452" s="21"/>
    </row>
    <row r="453" spans="1:6">
      <c r="A453" s="23" t="s">
        <v>68</v>
      </c>
      <c r="B453" s="23">
        <v>1998</v>
      </c>
      <c r="C453" s="23" t="s">
        <v>24</v>
      </c>
      <c r="D453" s="24">
        <v>230.1</v>
      </c>
      <c r="E453" s="21"/>
      <c r="F453" s="21"/>
    </row>
    <row r="454" spans="1:6">
      <c r="A454" s="23" t="s">
        <v>68</v>
      </c>
      <c r="B454" s="23">
        <v>1998</v>
      </c>
      <c r="C454" s="23" t="s">
        <v>25</v>
      </c>
      <c r="D454" s="24">
        <v>230.9</v>
      </c>
      <c r="E454" s="21"/>
      <c r="F454" s="21"/>
    </row>
    <row r="455" spans="1:6">
      <c r="A455" s="23" t="s">
        <v>68</v>
      </c>
      <c r="B455" s="23">
        <v>1998</v>
      </c>
      <c r="C455" s="23" t="s">
        <v>26</v>
      </c>
      <c r="D455" s="24">
        <v>231.4</v>
      </c>
      <c r="E455" s="21"/>
      <c r="F455" s="21"/>
    </row>
    <row r="456" spans="1:6">
      <c r="A456" s="23" t="s">
        <v>68</v>
      </c>
      <c r="B456" s="23">
        <v>1998</v>
      </c>
      <c r="C456" s="23" t="s">
        <v>27</v>
      </c>
      <c r="D456" s="24">
        <v>231.4</v>
      </c>
      <c r="E456" s="21"/>
      <c r="F456" s="21"/>
    </row>
    <row r="457" spans="1:6">
      <c r="A457" s="23" t="s">
        <v>68</v>
      </c>
      <c r="B457" s="23">
        <v>1998</v>
      </c>
      <c r="C457" s="23" t="s">
        <v>28</v>
      </c>
      <c r="D457" s="24">
        <v>231.7</v>
      </c>
      <c r="E457" s="21"/>
      <c r="F457" s="21"/>
    </row>
    <row r="458" spans="1:6">
      <c r="A458" s="23" t="s">
        <v>68</v>
      </c>
      <c r="B458" s="23">
        <v>1998</v>
      </c>
      <c r="C458" s="23" t="s">
        <v>29</v>
      </c>
      <c r="D458" s="24">
        <v>231.9</v>
      </c>
      <c r="E458" s="21"/>
      <c r="F458" s="21"/>
    </row>
    <row r="459" spans="1:6">
      <c r="A459" s="23" t="s">
        <v>68</v>
      </c>
      <c r="B459" s="23">
        <v>1999</v>
      </c>
      <c r="C459" s="23" t="s">
        <v>18</v>
      </c>
      <c r="D459" s="24">
        <v>232.9</v>
      </c>
      <c r="E459" s="21"/>
      <c r="F459" s="21"/>
    </row>
    <row r="460" spans="1:6">
      <c r="A460" s="23" t="s">
        <v>68</v>
      </c>
      <c r="B460" s="23">
        <v>1999</v>
      </c>
      <c r="C460" s="23" t="s">
        <v>19</v>
      </c>
      <c r="D460" s="24">
        <v>233.9</v>
      </c>
      <c r="E460" s="21"/>
      <c r="F460" s="21"/>
    </row>
    <row r="461" spans="1:6">
      <c r="A461" s="23" t="s">
        <v>68</v>
      </c>
      <c r="B461" s="23">
        <v>1999</v>
      </c>
      <c r="C461" s="23" t="s">
        <v>20</v>
      </c>
      <c r="D461" s="24">
        <v>234.4</v>
      </c>
      <c r="E461" s="21"/>
      <c r="F461" s="21"/>
    </row>
    <row r="462" spans="1:6">
      <c r="A462" s="23" t="s">
        <v>68</v>
      </c>
      <c r="B462" s="23">
        <v>1999</v>
      </c>
      <c r="C462" s="23" t="s">
        <v>21</v>
      </c>
      <c r="D462" s="24">
        <v>235.3</v>
      </c>
      <c r="E462" s="21"/>
      <c r="F462" s="21"/>
    </row>
    <row r="463" spans="1:6">
      <c r="A463" s="23" t="s">
        <v>68</v>
      </c>
      <c r="B463" s="23">
        <v>1999</v>
      </c>
      <c r="C463" s="23" t="s">
        <v>22</v>
      </c>
      <c r="D463" s="24">
        <v>235.2</v>
      </c>
      <c r="E463" s="21"/>
      <c r="F463" s="21"/>
    </row>
    <row r="464" spans="1:6">
      <c r="A464" s="23" t="s">
        <v>68</v>
      </c>
      <c r="B464" s="23">
        <v>1999</v>
      </c>
      <c r="C464" s="23" t="s">
        <v>23</v>
      </c>
      <c r="D464" s="24">
        <v>236.1</v>
      </c>
      <c r="E464" s="21"/>
      <c r="F464" s="21"/>
    </row>
    <row r="465" spans="1:6">
      <c r="A465" s="23" t="s">
        <v>68</v>
      </c>
      <c r="B465" s="23">
        <v>1999</v>
      </c>
      <c r="C465" s="23" t="s">
        <v>24</v>
      </c>
      <c r="D465" s="24">
        <v>236.9</v>
      </c>
      <c r="E465" s="21"/>
      <c r="F465" s="21"/>
    </row>
    <row r="466" spans="1:6">
      <c r="A466" s="23" t="s">
        <v>68</v>
      </c>
      <c r="B466" s="23">
        <v>1999</v>
      </c>
      <c r="C466" s="23" t="s">
        <v>25</v>
      </c>
      <c r="D466" s="24">
        <v>237</v>
      </c>
      <c r="E466" s="21"/>
      <c r="F466" s="21"/>
    </row>
    <row r="467" spans="1:6">
      <c r="A467" s="23" t="s">
        <v>68</v>
      </c>
      <c r="B467" s="23">
        <v>1999</v>
      </c>
      <c r="C467" s="23" t="s">
        <v>26</v>
      </c>
      <c r="D467" s="24">
        <v>237.1</v>
      </c>
      <c r="E467" s="21"/>
      <c r="F467" s="21"/>
    </row>
    <row r="468" spans="1:6">
      <c r="A468" s="23" t="s">
        <v>68</v>
      </c>
      <c r="B468" s="23">
        <v>1999</v>
      </c>
      <c r="C468" s="23" t="s">
        <v>27</v>
      </c>
      <c r="D468" s="24">
        <v>237.7</v>
      </c>
      <c r="E468" s="21"/>
      <c r="F468" s="21"/>
    </row>
    <row r="469" spans="1:6">
      <c r="A469" s="23" t="s">
        <v>68</v>
      </c>
      <c r="B469" s="23">
        <v>1999</v>
      </c>
      <c r="C469" s="23" t="s">
        <v>28</v>
      </c>
      <c r="D469" s="24">
        <v>237.9</v>
      </c>
      <c r="E469" s="21"/>
      <c r="F469" s="21"/>
    </row>
    <row r="470" spans="1:6">
      <c r="A470" s="23" t="s">
        <v>68</v>
      </c>
      <c r="B470" s="23">
        <v>1999</v>
      </c>
      <c r="C470" s="23" t="s">
        <v>29</v>
      </c>
      <c r="D470" s="24">
        <v>237.9</v>
      </c>
      <c r="E470" s="21"/>
      <c r="F470" s="21"/>
    </row>
    <row r="471" spans="1:6">
      <c r="A471" s="23" t="s">
        <v>68</v>
      </c>
      <c r="B471" s="23">
        <v>2000</v>
      </c>
      <c r="C471" s="23" t="s">
        <v>18</v>
      </c>
      <c r="D471" s="24">
        <v>239.6</v>
      </c>
      <c r="E471" s="21"/>
      <c r="F471" s="21"/>
    </row>
    <row r="472" spans="1:6">
      <c r="A472" s="23" t="s">
        <v>68</v>
      </c>
      <c r="B472" s="23">
        <v>2000</v>
      </c>
      <c r="C472" s="23" t="s">
        <v>19</v>
      </c>
      <c r="D472" s="24">
        <v>241.8</v>
      </c>
      <c r="E472" s="21"/>
      <c r="F472" s="21"/>
    </row>
    <row r="473" spans="1:6">
      <c r="A473" s="23" t="s">
        <v>68</v>
      </c>
      <c r="B473" s="23">
        <v>2000</v>
      </c>
      <c r="C473" s="23" t="s">
        <v>20</v>
      </c>
      <c r="D473" s="24">
        <v>243.4</v>
      </c>
      <c r="E473" s="21"/>
      <c r="F473" s="21"/>
    </row>
    <row r="474" spans="1:6">
      <c r="A474" s="23" t="s">
        <v>68</v>
      </c>
      <c r="B474" s="23">
        <v>2000</v>
      </c>
      <c r="C474" s="23" t="s">
        <v>21</v>
      </c>
      <c r="D474" s="24">
        <v>244</v>
      </c>
      <c r="E474" s="21"/>
      <c r="F474" s="21"/>
    </row>
    <row r="475" spans="1:6">
      <c r="A475" s="23" t="s">
        <v>68</v>
      </c>
      <c r="B475" s="23">
        <v>2000</v>
      </c>
      <c r="C475" s="23" t="s">
        <v>22</v>
      </c>
      <c r="D475" s="24">
        <v>244.1</v>
      </c>
      <c r="E475" s="21"/>
      <c r="F475" s="21"/>
    </row>
    <row r="476" spans="1:6">
      <c r="A476" s="23" t="s">
        <v>68</v>
      </c>
      <c r="B476" s="23">
        <v>2000</v>
      </c>
      <c r="C476" s="23" t="s">
        <v>23</v>
      </c>
      <c r="D476" s="24">
        <v>245.2</v>
      </c>
      <c r="E476" s="21"/>
      <c r="F476" s="21"/>
    </row>
    <row r="477" spans="1:6">
      <c r="A477" s="23" t="s">
        <v>68</v>
      </c>
      <c r="B477" s="23">
        <v>2000</v>
      </c>
      <c r="C477" s="23" t="s">
        <v>24</v>
      </c>
      <c r="D477" s="24">
        <v>245.4</v>
      </c>
      <c r="E477" s="21"/>
      <c r="F477" s="21"/>
    </row>
    <row r="478" spans="1:6">
      <c r="A478" s="23" t="s">
        <v>68</v>
      </c>
      <c r="B478" s="23">
        <v>2000</v>
      </c>
      <c r="C478" s="23" t="s">
        <v>25</v>
      </c>
      <c r="D478" s="24">
        <v>245.8</v>
      </c>
      <c r="E478" s="21"/>
      <c r="F478" s="21"/>
    </row>
    <row r="479" spans="1:6">
      <c r="A479" s="23" t="s">
        <v>68</v>
      </c>
      <c r="B479" s="23">
        <v>2000</v>
      </c>
      <c r="C479" s="23" t="s">
        <v>26</v>
      </c>
      <c r="D479" s="24">
        <v>246.3</v>
      </c>
      <c r="E479" s="21"/>
      <c r="F479" s="21"/>
    </row>
    <row r="480" spans="1:6">
      <c r="A480" s="23" t="s">
        <v>68</v>
      </c>
      <c r="B480" s="23">
        <v>2000</v>
      </c>
      <c r="C480" s="23" t="s">
        <v>27</v>
      </c>
      <c r="D480" s="24">
        <v>246.6</v>
      </c>
      <c r="E480" s="21"/>
      <c r="F480" s="21"/>
    </row>
    <row r="481" spans="1:6">
      <c r="A481" s="23" t="s">
        <v>68</v>
      </c>
      <c r="B481" s="23">
        <v>2000</v>
      </c>
      <c r="C481" s="23" t="s">
        <v>28</v>
      </c>
      <c r="D481" s="24">
        <v>246.5</v>
      </c>
      <c r="E481" s="21"/>
      <c r="F481" s="21"/>
    </row>
    <row r="482" spans="1:6">
      <c r="A482" s="23" t="s">
        <v>68</v>
      </c>
      <c r="B482" s="23">
        <v>2000</v>
      </c>
      <c r="C482" s="23" t="s">
        <v>29</v>
      </c>
      <c r="D482" s="24">
        <v>247.1</v>
      </c>
      <c r="E482" s="21"/>
      <c r="F482" s="21"/>
    </row>
    <row r="483" spans="1:6">
      <c r="A483" s="23" t="s">
        <v>68</v>
      </c>
      <c r="B483" s="23">
        <v>2001</v>
      </c>
      <c r="C483" s="23" t="s">
        <v>18</v>
      </c>
      <c r="D483" s="24">
        <v>250.1</v>
      </c>
      <c r="E483" s="21"/>
      <c r="F483" s="21"/>
    </row>
    <row r="484" spans="1:6">
      <c r="A484" s="23" t="s">
        <v>68</v>
      </c>
      <c r="B484" s="23">
        <v>2001</v>
      </c>
      <c r="C484" s="23" t="s">
        <v>19</v>
      </c>
      <c r="D484" s="24">
        <v>251.5</v>
      </c>
      <c r="E484" s="21"/>
      <c r="F484" s="21"/>
    </row>
    <row r="485" spans="1:6">
      <c r="A485" s="23" t="s">
        <v>68</v>
      </c>
      <c r="B485" s="23">
        <v>2001</v>
      </c>
      <c r="C485" s="23" t="s">
        <v>20</v>
      </c>
      <c r="D485" s="24">
        <v>251.8</v>
      </c>
      <c r="E485" s="21"/>
      <c r="F485" s="21"/>
    </row>
    <row r="486" spans="1:6">
      <c r="A486" s="23" t="s">
        <v>68</v>
      </c>
      <c r="B486" s="23">
        <v>2001</v>
      </c>
      <c r="C486" s="23" t="s">
        <v>21</v>
      </c>
      <c r="D486" s="24">
        <v>252.8</v>
      </c>
      <c r="E486" s="21"/>
      <c r="F486" s="21"/>
    </row>
    <row r="487" spans="1:6">
      <c r="A487" s="23" t="s">
        <v>68</v>
      </c>
      <c r="B487" s="23">
        <v>2001</v>
      </c>
      <c r="C487" s="23" t="s">
        <v>22</v>
      </c>
      <c r="D487" s="24">
        <v>252.8</v>
      </c>
      <c r="E487" s="21"/>
      <c r="F487" s="21"/>
    </row>
    <row r="488" spans="1:6">
      <c r="A488" s="23" t="s">
        <v>68</v>
      </c>
      <c r="B488" s="23">
        <v>2001</v>
      </c>
      <c r="C488" s="23" t="s">
        <v>23</v>
      </c>
      <c r="D488" s="24">
        <v>253.6</v>
      </c>
      <c r="E488" s="21"/>
      <c r="F488" s="21"/>
    </row>
    <row r="489" spans="1:6">
      <c r="A489" s="23" t="s">
        <v>68</v>
      </c>
      <c r="B489" s="23">
        <v>2001</v>
      </c>
      <c r="C489" s="23" t="s">
        <v>24</v>
      </c>
      <c r="D489" s="24">
        <v>253.5</v>
      </c>
      <c r="E489" s="21"/>
      <c r="F489" s="21"/>
    </row>
    <row r="490" spans="1:6">
      <c r="A490" s="23" t="s">
        <v>68</v>
      </c>
      <c r="B490" s="23">
        <v>2001</v>
      </c>
      <c r="C490" s="23" t="s">
        <v>25</v>
      </c>
      <c r="D490" s="24">
        <v>255</v>
      </c>
      <c r="E490" s="21"/>
      <c r="F490" s="21"/>
    </row>
    <row r="491" spans="1:6">
      <c r="A491" s="23" t="s">
        <v>68</v>
      </c>
      <c r="B491" s="23">
        <v>2001</v>
      </c>
      <c r="C491" s="23" t="s">
        <v>26</v>
      </c>
      <c r="D491" s="24">
        <v>255.1</v>
      </c>
      <c r="E491" s="21"/>
      <c r="F491" s="21"/>
    </row>
    <row r="492" spans="1:6">
      <c r="A492" s="23" t="s">
        <v>68</v>
      </c>
      <c r="B492" s="23">
        <v>2001</v>
      </c>
      <c r="C492" s="23" t="s">
        <v>27</v>
      </c>
      <c r="D492" s="24">
        <v>255.8</v>
      </c>
      <c r="E492" s="21"/>
      <c r="F492" s="21"/>
    </row>
    <row r="493" spans="1:6">
      <c r="A493" s="23" t="s">
        <v>68</v>
      </c>
      <c r="B493" s="23">
        <v>2001</v>
      </c>
      <c r="C493" s="23" t="s">
        <v>28</v>
      </c>
      <c r="D493" s="24">
        <v>255.9</v>
      </c>
      <c r="E493" s="21"/>
      <c r="F493" s="21"/>
    </row>
    <row r="494" spans="1:6">
      <c r="A494" s="23" t="s">
        <v>68</v>
      </c>
      <c r="B494" s="23">
        <v>2001</v>
      </c>
      <c r="C494" s="23" t="s">
        <v>29</v>
      </c>
      <c r="D494" s="24">
        <v>255.8</v>
      </c>
      <c r="E494" s="21"/>
      <c r="F494" s="21"/>
    </row>
    <row r="495" spans="1:6">
      <c r="A495" s="23" t="s">
        <v>68</v>
      </c>
      <c r="B495" s="23">
        <v>2002</v>
      </c>
      <c r="C495" s="23" t="s">
        <v>18</v>
      </c>
      <c r="D495" s="24">
        <v>258.10000000000002</v>
      </c>
      <c r="E495" s="21"/>
      <c r="F495" s="21"/>
    </row>
    <row r="496" spans="1:6">
      <c r="A496" s="23" t="s">
        <v>68</v>
      </c>
      <c r="B496" s="23">
        <v>2002</v>
      </c>
      <c r="C496" s="23" t="s">
        <v>19</v>
      </c>
      <c r="D496" s="24">
        <v>258.10000000000002</v>
      </c>
      <c r="E496" s="21"/>
      <c r="F496" s="21"/>
    </row>
    <row r="497" spans="1:6">
      <c r="A497" s="23" t="s">
        <v>68</v>
      </c>
      <c r="B497" s="23">
        <v>2002</v>
      </c>
      <c r="C497" s="23" t="s">
        <v>20</v>
      </c>
      <c r="D497" s="24">
        <v>258.3</v>
      </c>
      <c r="E497" s="21"/>
      <c r="F497" s="21"/>
    </row>
    <row r="498" spans="1:6">
      <c r="A498" s="23" t="s">
        <v>68</v>
      </c>
      <c r="B498" s="23">
        <v>2002</v>
      </c>
      <c r="C498" s="23" t="s">
        <v>21</v>
      </c>
      <c r="D498" s="24">
        <v>258.2</v>
      </c>
      <c r="E498" s="21"/>
      <c r="F498" s="21"/>
    </row>
    <row r="499" spans="1:6">
      <c r="A499" s="23" t="s">
        <v>68</v>
      </c>
      <c r="B499" s="23">
        <v>2002</v>
      </c>
      <c r="C499" s="23" t="s">
        <v>22</v>
      </c>
      <c r="D499" s="24">
        <v>258.7</v>
      </c>
      <c r="E499" s="21"/>
      <c r="F499" s="21"/>
    </row>
    <row r="500" spans="1:6">
      <c r="A500" s="23" t="s">
        <v>68</v>
      </c>
      <c r="B500" s="23">
        <v>2002</v>
      </c>
      <c r="C500" s="23" t="s">
        <v>23</v>
      </c>
      <c r="D500" s="24">
        <v>259.2</v>
      </c>
      <c r="E500" s="21"/>
      <c r="F500" s="21"/>
    </row>
    <row r="501" spans="1:6">
      <c r="A501" s="23" t="s">
        <v>68</v>
      </c>
      <c r="B501" s="23">
        <v>2002</v>
      </c>
      <c r="C501" s="23" t="s">
        <v>24</v>
      </c>
      <c r="D501" s="24">
        <v>262</v>
      </c>
      <c r="E501" s="21"/>
      <c r="F501" s="21"/>
    </row>
    <row r="502" spans="1:6">
      <c r="A502" s="23" t="s">
        <v>68</v>
      </c>
      <c r="B502" s="23">
        <v>2002</v>
      </c>
      <c r="C502" s="23" t="s">
        <v>25</v>
      </c>
      <c r="D502" s="24">
        <v>262</v>
      </c>
      <c r="E502" s="21"/>
      <c r="F502" s="21"/>
    </row>
    <row r="503" spans="1:6">
      <c r="A503" s="23" t="s">
        <v>68</v>
      </c>
      <c r="B503" s="23">
        <v>2002</v>
      </c>
      <c r="C503" s="23" t="s">
        <v>26</v>
      </c>
      <c r="D503" s="24">
        <v>261.7</v>
      </c>
      <c r="E503" s="21"/>
      <c r="F503" s="21"/>
    </row>
    <row r="504" spans="1:6">
      <c r="A504" s="23" t="s">
        <v>68</v>
      </c>
      <c r="B504" s="23">
        <v>2002</v>
      </c>
      <c r="C504" s="23" t="s">
        <v>27</v>
      </c>
      <c r="D504" s="24">
        <v>263.2</v>
      </c>
      <c r="E504" s="21"/>
      <c r="F504" s="21"/>
    </row>
    <row r="505" spans="1:6">
      <c r="A505" s="23" t="s">
        <v>68</v>
      </c>
      <c r="B505" s="23">
        <v>2002</v>
      </c>
      <c r="C505" s="23" t="s">
        <v>28</v>
      </c>
      <c r="D505" s="24">
        <v>263.89999999999998</v>
      </c>
      <c r="E505" s="21"/>
      <c r="F505" s="21"/>
    </row>
    <row r="506" spans="1:6">
      <c r="A506" s="23" t="s">
        <v>68</v>
      </c>
      <c r="B506" s="23">
        <v>2002</v>
      </c>
      <c r="C506" s="23" t="s">
        <v>29</v>
      </c>
      <c r="D506" s="24">
        <v>264.10000000000002</v>
      </c>
      <c r="E506" s="21"/>
      <c r="F506" s="21"/>
    </row>
    <row r="507" spans="1:6">
      <c r="A507" s="23" t="s">
        <v>68</v>
      </c>
      <c r="B507" s="23">
        <v>2003</v>
      </c>
      <c r="C507" s="23" t="s">
        <v>18</v>
      </c>
      <c r="D507" s="24">
        <v>265</v>
      </c>
      <c r="E507" s="21"/>
      <c r="F507" s="21"/>
    </row>
    <row r="508" spans="1:6">
      <c r="A508" s="23" t="s">
        <v>68</v>
      </c>
      <c r="B508" s="23">
        <v>2003</v>
      </c>
      <c r="C508" s="23" t="s">
        <v>19</v>
      </c>
      <c r="D508" s="24">
        <v>266</v>
      </c>
      <c r="E508" s="21"/>
      <c r="F508" s="21"/>
    </row>
    <row r="509" spans="1:6">
      <c r="A509" s="23" t="s">
        <v>68</v>
      </c>
      <c r="B509" s="23">
        <v>2003</v>
      </c>
      <c r="C509" s="23" t="s">
        <v>20</v>
      </c>
      <c r="D509" s="24">
        <v>266</v>
      </c>
      <c r="E509" s="21"/>
      <c r="F509" s="21"/>
    </row>
    <row r="510" spans="1:6">
      <c r="A510" s="23" t="s">
        <v>68</v>
      </c>
      <c r="B510" s="23">
        <v>2003</v>
      </c>
      <c r="C510" s="23" t="s">
        <v>21</v>
      </c>
      <c r="D510" s="24">
        <v>266.7</v>
      </c>
      <c r="E510" s="21"/>
      <c r="F510" s="21"/>
    </row>
    <row r="511" spans="1:6">
      <c r="A511" s="23" t="s">
        <v>68</v>
      </c>
      <c r="B511" s="23">
        <v>2003</v>
      </c>
      <c r="C511" s="23" t="s">
        <v>22</v>
      </c>
      <c r="D511" s="24">
        <v>267.60000000000002</v>
      </c>
      <c r="E511" s="21"/>
      <c r="F511" s="21"/>
    </row>
    <row r="512" spans="1:6">
      <c r="A512" s="23" t="s">
        <v>68</v>
      </c>
      <c r="B512" s="23">
        <v>2003</v>
      </c>
      <c r="C512" s="23" t="s">
        <v>23</v>
      </c>
      <c r="D512" s="24">
        <v>267.3</v>
      </c>
      <c r="E512" s="21"/>
      <c r="F512" s="21"/>
    </row>
    <row r="513" spans="1:6">
      <c r="A513" s="23" t="s">
        <v>68</v>
      </c>
      <c r="B513" s="23">
        <v>2003</v>
      </c>
      <c r="C513" s="23" t="s">
        <v>24</v>
      </c>
      <c r="D513" s="24">
        <v>268.10000000000002</v>
      </c>
      <c r="E513" s="21"/>
      <c r="F513" s="21"/>
    </row>
    <row r="514" spans="1:6">
      <c r="A514" s="23" t="s">
        <v>68</v>
      </c>
      <c r="B514" s="23">
        <v>2003</v>
      </c>
      <c r="C514" s="23" t="s">
        <v>25</v>
      </c>
      <c r="D514" s="24">
        <v>268.2</v>
      </c>
      <c r="E514" s="21"/>
      <c r="F514" s="21"/>
    </row>
    <row r="515" spans="1:6">
      <c r="A515" s="23" t="s">
        <v>68</v>
      </c>
      <c r="B515" s="23">
        <v>2003</v>
      </c>
      <c r="C515" s="23" t="s">
        <v>26</v>
      </c>
      <c r="D515" s="24">
        <v>268.5</v>
      </c>
      <c r="E515" s="21"/>
      <c r="F515" s="21"/>
    </row>
    <row r="516" spans="1:6">
      <c r="A516" s="23" t="s">
        <v>68</v>
      </c>
      <c r="B516" s="23">
        <v>2003</v>
      </c>
      <c r="C516" s="23" t="s">
        <v>27</v>
      </c>
      <c r="D516" s="24">
        <v>269.2</v>
      </c>
      <c r="E516" s="21"/>
      <c r="F516" s="21"/>
    </row>
    <row r="517" spans="1:6">
      <c r="A517" s="23" t="s">
        <v>68</v>
      </c>
      <c r="B517" s="23">
        <v>2003</v>
      </c>
      <c r="C517" s="23" t="s">
        <v>28</v>
      </c>
      <c r="D517" s="24">
        <v>269.2</v>
      </c>
      <c r="E517" s="21"/>
      <c r="F517" s="21"/>
    </row>
    <row r="518" spans="1:6">
      <c r="A518" s="23" t="s">
        <v>68</v>
      </c>
      <c r="B518" s="23">
        <v>2003</v>
      </c>
      <c r="C518" s="23" t="s">
        <v>29</v>
      </c>
      <c r="D518" s="24">
        <v>270.10000000000002</v>
      </c>
      <c r="E518" s="21"/>
      <c r="F518" s="21"/>
    </row>
    <row r="519" spans="1:6">
      <c r="A519" s="23" t="s">
        <v>68</v>
      </c>
      <c r="B519" s="23">
        <v>2004</v>
      </c>
      <c r="C519" s="23" t="s">
        <v>18</v>
      </c>
      <c r="D519" s="24">
        <v>271.5</v>
      </c>
      <c r="E519" s="21"/>
      <c r="F519" s="21"/>
    </row>
    <row r="520" spans="1:6">
      <c r="A520" s="23" t="s">
        <v>68</v>
      </c>
      <c r="B520" s="23">
        <v>2004</v>
      </c>
      <c r="C520" s="23" t="s">
        <v>19</v>
      </c>
      <c r="D520" s="24">
        <v>275.10000000000002</v>
      </c>
      <c r="E520" s="21"/>
      <c r="F520" s="21"/>
    </row>
    <row r="521" spans="1:6">
      <c r="A521" s="23" t="s">
        <v>68</v>
      </c>
      <c r="B521" s="23">
        <v>2004</v>
      </c>
      <c r="C521" s="23" t="s">
        <v>20</v>
      </c>
      <c r="D521" s="24">
        <v>277.3</v>
      </c>
      <c r="E521" s="21"/>
      <c r="F521" s="21"/>
    </row>
    <row r="522" spans="1:6">
      <c r="A522" s="23" t="s">
        <v>68</v>
      </c>
      <c r="B522" s="23">
        <v>2004</v>
      </c>
      <c r="C522" s="23" t="s">
        <v>21</v>
      </c>
      <c r="D522" s="24">
        <v>277.8</v>
      </c>
      <c r="E522" s="21"/>
      <c r="F522" s="21"/>
    </row>
    <row r="523" spans="1:6">
      <c r="A523" s="23" t="s">
        <v>68</v>
      </c>
      <c r="B523" s="23">
        <v>2004</v>
      </c>
      <c r="C523" s="23" t="s">
        <v>22</v>
      </c>
      <c r="D523" s="24">
        <v>278.10000000000002</v>
      </c>
      <c r="E523" s="21"/>
      <c r="F523" s="21"/>
    </row>
    <row r="524" spans="1:6">
      <c r="A524" s="23" t="s">
        <v>68</v>
      </c>
      <c r="B524" s="23">
        <v>2004</v>
      </c>
      <c r="C524" s="23" t="s">
        <v>23</v>
      </c>
      <c r="D524" s="24">
        <v>278.3</v>
      </c>
      <c r="E524" s="21"/>
      <c r="F524" s="21"/>
    </row>
    <row r="525" spans="1:6">
      <c r="A525" s="23" t="s">
        <v>68</v>
      </c>
      <c r="B525" s="23">
        <v>2004</v>
      </c>
      <c r="C525" s="23" t="s">
        <v>24</v>
      </c>
      <c r="D525" s="24">
        <v>278.5</v>
      </c>
      <c r="E525" s="21"/>
      <c r="F525" s="21"/>
    </row>
    <row r="526" spans="1:6">
      <c r="A526" s="23" t="s">
        <v>68</v>
      </c>
      <c r="B526" s="23">
        <v>2004</v>
      </c>
      <c r="C526" s="23" t="s">
        <v>25</v>
      </c>
      <c r="D526" s="24">
        <v>280</v>
      </c>
      <c r="E526" s="21"/>
      <c r="F526" s="21"/>
    </row>
    <row r="527" spans="1:6">
      <c r="A527" s="23" t="s">
        <v>68</v>
      </c>
      <c r="B527" s="23">
        <v>2004</v>
      </c>
      <c r="C527" s="23" t="s">
        <v>26</v>
      </c>
      <c r="D527" s="24">
        <v>280.2</v>
      </c>
      <c r="E527" s="21"/>
      <c r="F527" s="21"/>
    </row>
    <row r="528" spans="1:6">
      <c r="A528" s="23" t="s">
        <v>68</v>
      </c>
      <c r="B528" s="23">
        <v>2004</v>
      </c>
      <c r="C528" s="23" t="s">
        <v>27</v>
      </c>
      <c r="D528" s="24">
        <v>280.7</v>
      </c>
      <c r="E528" s="21"/>
      <c r="F528" s="21"/>
    </row>
    <row r="529" spans="1:6">
      <c r="A529" s="23" t="s">
        <v>68</v>
      </c>
      <c r="B529" s="23">
        <v>2004</v>
      </c>
      <c r="C529" s="23" t="s">
        <v>28</v>
      </c>
      <c r="D529" s="24">
        <v>280.89999999999998</v>
      </c>
      <c r="E529" s="21"/>
      <c r="F529" s="21"/>
    </row>
    <row r="530" spans="1:6">
      <c r="A530" s="23" t="s">
        <v>68</v>
      </c>
      <c r="B530" s="23">
        <v>2004</v>
      </c>
      <c r="C530" s="23" t="s">
        <v>29</v>
      </c>
      <c r="D530" s="24">
        <v>280.8</v>
      </c>
      <c r="E530" s="21"/>
      <c r="F530" s="21"/>
    </row>
    <row r="531" spans="1:6">
      <c r="A531" s="23" t="s">
        <v>68</v>
      </c>
      <c r="B531" s="23">
        <v>2005</v>
      </c>
      <c r="C531" s="23" t="s">
        <v>18</v>
      </c>
      <c r="D531" s="24">
        <v>282</v>
      </c>
      <c r="E531" s="21"/>
      <c r="F531" s="21"/>
    </row>
    <row r="532" spans="1:6">
      <c r="A532" s="23" t="s">
        <v>68</v>
      </c>
      <c r="B532" s="23">
        <v>2005</v>
      </c>
      <c r="C532" s="23" t="s">
        <v>19</v>
      </c>
      <c r="D532" s="24">
        <v>285.2</v>
      </c>
      <c r="E532" s="21"/>
      <c r="F532" s="21"/>
    </row>
    <row r="533" spans="1:6">
      <c r="A533" s="23" t="s">
        <v>68</v>
      </c>
      <c r="B533" s="23">
        <v>2005</v>
      </c>
      <c r="C533" s="23" t="s">
        <v>20</v>
      </c>
      <c r="D533" s="24">
        <v>285.89999999999998</v>
      </c>
      <c r="E533" s="21"/>
      <c r="F533" s="21"/>
    </row>
    <row r="534" spans="1:6">
      <c r="A534" s="23" t="s">
        <v>68</v>
      </c>
      <c r="B534" s="23">
        <v>2005</v>
      </c>
      <c r="C534" s="23" t="s">
        <v>21</v>
      </c>
      <c r="D534" s="24">
        <v>286.89999999999998</v>
      </c>
      <c r="E534" s="21"/>
      <c r="F534" s="21"/>
    </row>
    <row r="535" spans="1:6">
      <c r="A535" s="23" t="s">
        <v>68</v>
      </c>
      <c r="B535" s="23">
        <v>2005</v>
      </c>
      <c r="C535" s="23" t="s">
        <v>22</v>
      </c>
      <c r="D535" s="24">
        <v>287.7</v>
      </c>
      <c r="E535" s="21"/>
      <c r="F535" s="21"/>
    </row>
    <row r="536" spans="1:6">
      <c r="A536" s="23" t="s">
        <v>68</v>
      </c>
      <c r="B536" s="23">
        <v>2005</v>
      </c>
      <c r="C536" s="23" t="s">
        <v>23</v>
      </c>
      <c r="D536" s="24">
        <v>287.8</v>
      </c>
      <c r="E536" s="21"/>
      <c r="F536" s="21"/>
    </row>
    <row r="537" spans="1:6">
      <c r="A537" s="23" t="s">
        <v>68</v>
      </c>
      <c r="B537" s="23">
        <v>2005</v>
      </c>
      <c r="C537" s="23" t="s">
        <v>24</v>
      </c>
      <c r="D537" s="24">
        <v>288.39999999999998</v>
      </c>
      <c r="E537" s="21"/>
      <c r="F537" s="21"/>
    </row>
    <row r="538" spans="1:6">
      <c r="A538" s="23" t="s">
        <v>68</v>
      </c>
      <c r="B538" s="23">
        <v>2005</v>
      </c>
      <c r="C538" s="23" t="s">
        <v>25</v>
      </c>
      <c r="D538" s="24">
        <v>288.60000000000002</v>
      </c>
      <c r="E538" s="21"/>
      <c r="F538" s="21"/>
    </row>
    <row r="539" spans="1:6">
      <c r="A539" s="23" t="s">
        <v>68</v>
      </c>
      <c r="B539" s="23">
        <v>2005</v>
      </c>
      <c r="C539" s="23" t="s">
        <v>26</v>
      </c>
      <c r="D539" s="24">
        <v>289</v>
      </c>
      <c r="E539" s="21"/>
      <c r="F539" s="21"/>
    </row>
    <row r="540" spans="1:6">
      <c r="A540" s="23" t="s">
        <v>68</v>
      </c>
      <c r="B540" s="23">
        <v>2005</v>
      </c>
      <c r="C540" s="23" t="s">
        <v>27</v>
      </c>
      <c r="D540" s="24">
        <v>289.2</v>
      </c>
      <c r="E540" s="21"/>
      <c r="F540" s="21"/>
    </row>
    <row r="541" spans="1:6">
      <c r="A541" s="23" t="s">
        <v>68</v>
      </c>
      <c r="B541" s="23">
        <v>2005</v>
      </c>
      <c r="C541" s="23" t="s">
        <v>28</v>
      </c>
      <c r="D541" s="24">
        <v>289.3</v>
      </c>
      <c r="E541" s="21"/>
      <c r="F541" s="21"/>
    </row>
    <row r="542" spans="1:6">
      <c r="A542" s="23" t="s">
        <v>68</v>
      </c>
      <c r="B542" s="23">
        <v>2005</v>
      </c>
      <c r="C542" s="23" t="s">
        <v>29</v>
      </c>
      <c r="D542" s="24">
        <v>289.5</v>
      </c>
      <c r="E542" s="21"/>
      <c r="F542" s="21"/>
    </row>
    <row r="543" spans="1:6">
      <c r="A543" s="23" t="s">
        <v>68</v>
      </c>
      <c r="B543" s="23">
        <v>2006</v>
      </c>
      <c r="C543" s="23" t="s">
        <v>18</v>
      </c>
      <c r="D543" s="24">
        <v>288.5</v>
      </c>
      <c r="E543" s="21"/>
      <c r="F543" s="21"/>
    </row>
    <row r="544" spans="1:6">
      <c r="A544" s="23" t="s">
        <v>68</v>
      </c>
      <c r="B544" s="23">
        <v>2006</v>
      </c>
      <c r="C544" s="23" t="s">
        <v>19</v>
      </c>
      <c r="D544" s="24">
        <v>289.8</v>
      </c>
      <c r="E544" s="21"/>
      <c r="F544" s="21"/>
    </row>
    <row r="545" spans="1:6">
      <c r="A545" s="23" t="s">
        <v>68</v>
      </c>
      <c r="B545" s="23">
        <v>2006</v>
      </c>
      <c r="C545" s="23" t="s">
        <v>20</v>
      </c>
      <c r="D545" s="24">
        <v>291.39999999999998</v>
      </c>
      <c r="E545" s="21"/>
      <c r="F545" s="21"/>
    </row>
    <row r="546" spans="1:6">
      <c r="A546" s="23" t="s">
        <v>68</v>
      </c>
      <c r="B546" s="23">
        <v>2006</v>
      </c>
      <c r="C546" s="23" t="s">
        <v>21</v>
      </c>
      <c r="D546" s="24">
        <v>291.39999999999998</v>
      </c>
      <c r="E546" s="21"/>
      <c r="F546" s="21"/>
    </row>
    <row r="547" spans="1:6">
      <c r="A547" s="23" t="s">
        <v>68</v>
      </c>
      <c r="B547" s="23">
        <v>2006</v>
      </c>
      <c r="C547" s="23" t="s">
        <v>22</v>
      </c>
      <c r="D547" s="24">
        <v>291.7</v>
      </c>
      <c r="E547" s="21"/>
      <c r="F547" s="21"/>
    </row>
    <row r="548" spans="1:6">
      <c r="A548" s="23" t="s">
        <v>68</v>
      </c>
      <c r="B548" s="23">
        <v>2006</v>
      </c>
      <c r="C548" s="23" t="s">
        <v>23</v>
      </c>
      <c r="D548" s="24">
        <v>291.7</v>
      </c>
      <c r="E548" s="21"/>
      <c r="F548" s="21"/>
    </row>
    <row r="549" spans="1:6">
      <c r="A549" s="23" t="s">
        <v>68</v>
      </c>
      <c r="B549" s="23">
        <v>2006</v>
      </c>
      <c r="C549" s="23" t="s">
        <v>24</v>
      </c>
      <c r="D549" s="24">
        <v>292.10000000000002</v>
      </c>
      <c r="E549" s="21"/>
      <c r="F549" s="21"/>
    </row>
    <row r="550" spans="1:6">
      <c r="A550" s="23" t="s">
        <v>68</v>
      </c>
      <c r="B550" s="23">
        <v>2006</v>
      </c>
      <c r="C550" s="23" t="s">
        <v>25</v>
      </c>
      <c r="D550" s="24">
        <v>292.5</v>
      </c>
      <c r="E550" s="21"/>
      <c r="F550" s="21"/>
    </row>
    <row r="551" spans="1:6">
      <c r="A551" s="23" t="s">
        <v>68</v>
      </c>
      <c r="B551" s="23">
        <v>2006</v>
      </c>
      <c r="C551" s="23" t="s">
        <v>26</v>
      </c>
      <c r="D551" s="24">
        <v>292.5</v>
      </c>
      <c r="E551" s="21"/>
      <c r="F551" s="21"/>
    </row>
    <row r="552" spans="1:6">
      <c r="A552" s="23" t="s">
        <v>68</v>
      </c>
      <c r="B552" s="23">
        <v>2006</v>
      </c>
      <c r="C552" s="23" t="s">
        <v>27</v>
      </c>
      <c r="D552" s="24">
        <v>293.2</v>
      </c>
      <c r="E552" s="21"/>
      <c r="F552" s="21"/>
    </row>
    <row r="553" spans="1:6">
      <c r="A553" s="23" t="s">
        <v>68</v>
      </c>
      <c r="B553" s="23">
        <v>2006</v>
      </c>
      <c r="C553" s="23" t="s">
        <v>28</v>
      </c>
      <c r="D553" s="24">
        <v>293.7</v>
      </c>
      <c r="E553" s="21"/>
      <c r="F553" s="21"/>
    </row>
    <row r="554" spans="1:6">
      <c r="A554" s="23" t="s">
        <v>68</v>
      </c>
      <c r="B554" s="23">
        <v>2006</v>
      </c>
      <c r="C554" s="23" t="s">
        <v>29</v>
      </c>
      <c r="D554" s="24">
        <v>294.3</v>
      </c>
      <c r="E554" s="21"/>
      <c r="F554" s="21"/>
    </row>
    <row r="555" spans="1:6">
      <c r="A555" s="23" t="s">
        <v>68</v>
      </c>
      <c r="B555" s="23">
        <v>2007</v>
      </c>
      <c r="C555" s="23" t="s">
        <v>18</v>
      </c>
      <c r="D555" s="25">
        <v>297.75099999999998</v>
      </c>
      <c r="E555" s="21"/>
      <c r="F555" s="21"/>
    </row>
    <row r="556" spans="1:6">
      <c r="A556" s="23" t="s">
        <v>68</v>
      </c>
      <c r="B556" s="23">
        <v>2007</v>
      </c>
      <c r="C556" s="23" t="s">
        <v>19</v>
      </c>
      <c r="D556" s="25">
        <v>301.56</v>
      </c>
      <c r="E556" s="21"/>
      <c r="F556" s="21"/>
    </row>
    <row r="557" spans="1:6">
      <c r="A557" s="23" t="s">
        <v>68</v>
      </c>
      <c r="B557" s="23">
        <v>2007</v>
      </c>
      <c r="C557" s="23" t="s">
        <v>20</v>
      </c>
      <c r="D557" s="25">
        <v>301.97399999999999</v>
      </c>
      <c r="E557" s="21"/>
      <c r="F557" s="21"/>
    </row>
    <row r="558" spans="1:6">
      <c r="A558" s="23" t="s">
        <v>68</v>
      </c>
      <c r="B558" s="23">
        <v>2007</v>
      </c>
      <c r="C558" s="23" t="s">
        <v>21</v>
      </c>
      <c r="D558" s="25">
        <v>302.06799999999998</v>
      </c>
      <c r="E558" s="21"/>
      <c r="F558" s="21"/>
    </row>
    <row r="559" spans="1:6">
      <c r="A559" s="23" t="s">
        <v>68</v>
      </c>
      <c r="B559" s="23">
        <v>2007</v>
      </c>
      <c r="C559" s="23" t="s">
        <v>22</v>
      </c>
      <c r="D559" s="25">
        <v>302.32</v>
      </c>
      <c r="E559" s="21"/>
      <c r="F559" s="21"/>
    </row>
    <row r="560" spans="1:6">
      <c r="A560" s="23" t="s">
        <v>68</v>
      </c>
      <c r="B560" s="23">
        <v>2007</v>
      </c>
      <c r="C560" s="23" t="s">
        <v>23</v>
      </c>
      <c r="D560" s="25">
        <v>302.64299999999997</v>
      </c>
      <c r="E560" s="21"/>
      <c r="F560" s="21"/>
    </row>
    <row r="561" spans="1:6">
      <c r="A561" s="23" t="s">
        <v>68</v>
      </c>
      <c r="B561" s="23">
        <v>2007</v>
      </c>
      <c r="C561" s="23" t="s">
        <v>24</v>
      </c>
      <c r="D561" s="25">
        <v>303.89</v>
      </c>
      <c r="E561" s="21"/>
      <c r="F561" s="21"/>
    </row>
    <row r="562" spans="1:6">
      <c r="A562" s="23" t="s">
        <v>68</v>
      </c>
      <c r="B562" s="23">
        <v>2007</v>
      </c>
      <c r="C562" s="23" t="s">
        <v>25</v>
      </c>
      <c r="D562" s="25">
        <v>304.45699999999999</v>
      </c>
      <c r="E562" s="21"/>
      <c r="F562" s="21"/>
    </row>
    <row r="563" spans="1:6">
      <c r="A563" s="23" t="s">
        <v>68</v>
      </c>
      <c r="B563" s="23">
        <v>2007</v>
      </c>
      <c r="C563" s="23" t="s">
        <v>26</v>
      </c>
      <c r="D563" s="25">
        <v>304.49799999999999</v>
      </c>
      <c r="E563" s="21"/>
      <c r="F563" s="21"/>
    </row>
    <row r="564" spans="1:6">
      <c r="A564" s="23" t="s">
        <v>68</v>
      </c>
      <c r="B564" s="23">
        <v>2007</v>
      </c>
      <c r="C564" s="23" t="s">
        <v>27</v>
      </c>
      <c r="D564" s="25">
        <v>305.74900000000002</v>
      </c>
      <c r="E564" s="21"/>
      <c r="F564" s="21"/>
    </row>
    <row r="565" spans="1:6">
      <c r="A565" s="23" t="s">
        <v>68</v>
      </c>
      <c r="B565" s="23">
        <v>2007</v>
      </c>
      <c r="C565" s="23" t="s">
        <v>28</v>
      </c>
      <c r="D565" s="25">
        <v>305.69099999999997</v>
      </c>
      <c r="E565" s="21"/>
      <c r="F565" s="21"/>
    </row>
    <row r="566" spans="1:6">
      <c r="A566" s="23" t="s">
        <v>68</v>
      </c>
      <c r="B566" s="23">
        <v>2007</v>
      </c>
      <c r="C566" s="23" t="s">
        <v>29</v>
      </c>
      <c r="D566" s="25">
        <v>306.30399999999997</v>
      </c>
      <c r="E566" s="21"/>
      <c r="F566" s="21"/>
    </row>
    <row r="567" spans="1:6">
      <c r="A567" s="23" t="s">
        <v>68</v>
      </c>
      <c r="B567" s="23">
        <v>2008</v>
      </c>
      <c r="C567" s="23" t="s">
        <v>18</v>
      </c>
      <c r="D567" s="25">
        <v>308.14499999999998</v>
      </c>
      <c r="E567" s="21"/>
      <c r="F567" s="21"/>
    </row>
    <row r="568" spans="1:6">
      <c r="A568" s="23" t="s">
        <v>68</v>
      </c>
      <c r="B568" s="23">
        <v>2008</v>
      </c>
      <c r="C568" s="23" t="s">
        <v>19</v>
      </c>
      <c r="D568" s="25">
        <v>307.774</v>
      </c>
      <c r="E568" s="21"/>
      <c r="F568" s="21"/>
    </row>
    <row r="569" spans="1:6">
      <c r="A569" s="23" t="s">
        <v>68</v>
      </c>
      <c r="B569" s="23">
        <v>2008</v>
      </c>
      <c r="C569" s="23" t="s">
        <v>20</v>
      </c>
      <c r="D569" s="25">
        <v>308.42399999999998</v>
      </c>
      <c r="E569" s="21"/>
      <c r="F569" s="21"/>
    </row>
    <row r="570" spans="1:6">
      <c r="A570" s="23" t="s">
        <v>68</v>
      </c>
      <c r="B570" s="23">
        <v>2008</v>
      </c>
      <c r="C570" s="23" t="s">
        <v>21</v>
      </c>
      <c r="D570" s="25">
        <v>308.488</v>
      </c>
      <c r="E570" s="21"/>
      <c r="F570" s="21"/>
    </row>
    <row r="571" spans="1:6">
      <c r="A571" s="23" t="s">
        <v>68</v>
      </c>
      <c r="B571" s="23">
        <v>2008</v>
      </c>
      <c r="C571" s="23" t="s">
        <v>22</v>
      </c>
      <c r="D571" s="25">
        <v>310.77600000000001</v>
      </c>
      <c r="E571" s="21"/>
      <c r="F571" s="21"/>
    </row>
    <row r="572" spans="1:6">
      <c r="A572" s="23" t="s">
        <v>68</v>
      </c>
      <c r="B572" s="23">
        <v>2008</v>
      </c>
      <c r="C572" s="23" t="s">
        <v>23</v>
      </c>
      <c r="D572" s="25">
        <v>311.03699999999998</v>
      </c>
      <c r="E572" s="21"/>
      <c r="F572" s="21"/>
    </row>
    <row r="573" spans="1:6">
      <c r="A573" s="23" t="s">
        <v>68</v>
      </c>
      <c r="B573" s="23">
        <v>2008</v>
      </c>
      <c r="C573" s="23" t="s">
        <v>24</v>
      </c>
      <c r="D573" s="25">
        <v>311.27</v>
      </c>
      <c r="E573" s="21"/>
      <c r="F573" s="21"/>
    </row>
    <row r="574" spans="1:6">
      <c r="A574" s="23" t="s">
        <v>68</v>
      </c>
      <c r="B574" s="23">
        <v>2008</v>
      </c>
      <c r="C574" s="23" t="s">
        <v>25</v>
      </c>
      <c r="D574" s="25">
        <v>312.78800000000001</v>
      </c>
      <c r="E574" s="21"/>
      <c r="F574" s="21"/>
    </row>
    <row r="575" spans="1:6">
      <c r="A575" s="23" t="s">
        <v>68</v>
      </c>
      <c r="B575" s="23">
        <v>2008</v>
      </c>
      <c r="C575" s="23" t="s">
        <v>26</v>
      </c>
      <c r="D575" s="25">
        <v>313.59199999999998</v>
      </c>
      <c r="E575" s="21"/>
      <c r="F575" s="21"/>
    </row>
    <row r="576" spans="1:6">
      <c r="A576" s="23" t="s">
        <v>68</v>
      </c>
      <c r="B576" s="23">
        <v>2008</v>
      </c>
      <c r="C576" s="23" t="s">
        <v>27</v>
      </c>
      <c r="D576" s="25">
        <v>314.041</v>
      </c>
      <c r="E576" s="21"/>
      <c r="F576" s="21"/>
    </row>
    <row r="577" spans="1:6">
      <c r="A577" s="23" t="s">
        <v>68</v>
      </c>
      <c r="B577" s="23">
        <v>2008</v>
      </c>
      <c r="C577" s="23" t="s">
        <v>28</v>
      </c>
      <c r="D577" s="25">
        <v>314.52999999999997</v>
      </c>
      <c r="E577" s="21"/>
      <c r="F577" s="21"/>
    </row>
    <row r="578" spans="1:6">
      <c r="A578" s="23" t="s">
        <v>68</v>
      </c>
      <c r="B578" s="23">
        <v>2008</v>
      </c>
      <c r="C578" s="23" t="s">
        <v>29</v>
      </c>
      <c r="D578" s="25">
        <v>315.233</v>
      </c>
      <c r="E578" s="21"/>
      <c r="F578" s="21"/>
    </row>
    <row r="579" spans="1:6">
      <c r="A579" s="23" t="s">
        <v>68</v>
      </c>
      <c r="B579" s="23">
        <v>2009</v>
      </c>
      <c r="C579" s="23" t="s">
        <v>18</v>
      </c>
      <c r="D579" s="25">
        <v>316.74400000000003</v>
      </c>
      <c r="E579" s="21"/>
      <c r="F579" s="21"/>
    </row>
    <row r="580" spans="1:6">
      <c r="A580" s="23" t="s">
        <v>68</v>
      </c>
      <c r="B580" s="23">
        <v>2009</v>
      </c>
      <c r="C580" s="23" t="s">
        <v>19</v>
      </c>
      <c r="D580" s="25">
        <v>317.75799999999998</v>
      </c>
      <c r="E580" s="21"/>
      <c r="F580" s="21"/>
    </row>
    <row r="581" spans="1:6">
      <c r="A581" s="23" t="s">
        <v>68</v>
      </c>
      <c r="B581" s="23">
        <v>2009</v>
      </c>
      <c r="C581" s="23" t="s">
        <v>20</v>
      </c>
      <c r="D581" s="25">
        <v>318.87299999999999</v>
      </c>
      <c r="E581" s="21"/>
      <c r="F581" s="21"/>
    </row>
    <row r="582" spans="1:6">
      <c r="A582" s="23" t="s">
        <v>68</v>
      </c>
      <c r="B582" s="23">
        <v>2009</v>
      </c>
      <c r="C582" s="23" t="s">
        <v>21</v>
      </c>
      <c r="D582" s="25">
        <v>318.72199999999998</v>
      </c>
      <c r="E582" s="21"/>
      <c r="F582" s="21"/>
    </row>
    <row r="583" spans="1:6">
      <c r="A583" s="23" t="s">
        <v>68</v>
      </c>
      <c r="B583" s="23">
        <v>2009</v>
      </c>
      <c r="C583" s="23" t="s">
        <v>22</v>
      </c>
      <c r="D583" s="25">
        <v>320.95499999999998</v>
      </c>
      <c r="E583" s="21"/>
      <c r="F583" s="21"/>
    </row>
    <row r="584" spans="1:6">
      <c r="A584" s="23" t="s">
        <v>68</v>
      </c>
      <c r="B584" s="23">
        <v>2009</v>
      </c>
      <c r="C584" s="23" t="s">
        <v>23</v>
      </c>
      <c r="D584" s="25">
        <v>321.18099999999998</v>
      </c>
      <c r="E584" s="21"/>
      <c r="F584" s="21"/>
    </row>
    <row r="585" spans="1:6">
      <c r="A585" s="23" t="s">
        <v>68</v>
      </c>
      <c r="B585" s="23">
        <v>2009</v>
      </c>
      <c r="C585" s="23" t="s">
        <v>24</v>
      </c>
      <c r="D585" s="25">
        <v>321.89800000000002</v>
      </c>
      <c r="E585" s="21"/>
      <c r="F585" s="21"/>
    </row>
    <row r="586" spans="1:6">
      <c r="A586" s="23" t="s">
        <v>68</v>
      </c>
      <c r="B586" s="23">
        <v>2009</v>
      </c>
      <c r="C586" s="23" t="s">
        <v>25</v>
      </c>
      <c r="D586" s="25">
        <v>322.33999999999997</v>
      </c>
      <c r="E586" s="21"/>
      <c r="F586" s="21"/>
    </row>
    <row r="587" spans="1:6">
      <c r="A587" s="23" t="s">
        <v>68</v>
      </c>
      <c r="B587" s="23">
        <v>2009</v>
      </c>
      <c r="C587" s="23" t="s">
        <v>26</v>
      </c>
      <c r="D587" s="25">
        <v>322.58199999999999</v>
      </c>
      <c r="E587" s="21"/>
      <c r="F587" s="21"/>
    </row>
    <row r="588" spans="1:6">
      <c r="A588" s="23" t="s">
        <v>68</v>
      </c>
      <c r="B588" s="23">
        <v>2009</v>
      </c>
      <c r="C588" s="23" t="s">
        <v>27</v>
      </c>
      <c r="D588" s="25">
        <v>322.91199999999998</v>
      </c>
      <c r="E588" s="21"/>
      <c r="F588" s="21"/>
    </row>
    <row r="589" spans="1:6">
      <c r="A589" s="23" t="s">
        <v>68</v>
      </c>
      <c r="B589" s="23">
        <v>2009</v>
      </c>
      <c r="C589" s="23" t="s">
        <v>28</v>
      </c>
      <c r="D589" s="25">
        <v>322.88299999999998</v>
      </c>
      <c r="E589" s="21"/>
      <c r="F589" s="21"/>
    </row>
    <row r="590" spans="1:6">
      <c r="A590" s="23" t="s">
        <v>68</v>
      </c>
      <c r="B590" s="23">
        <v>2009</v>
      </c>
      <c r="C590" s="23" t="s">
        <v>29</v>
      </c>
      <c r="D590" s="25">
        <v>323.12400000000002</v>
      </c>
      <c r="E590" s="21"/>
      <c r="F590" s="21"/>
    </row>
    <row r="591" spans="1:6">
      <c r="A591" s="23" t="s">
        <v>68</v>
      </c>
      <c r="B591" s="23">
        <v>2010</v>
      </c>
      <c r="C591" s="23" t="s">
        <v>18</v>
      </c>
      <c r="D591" s="25">
        <v>327.17599999999999</v>
      </c>
      <c r="E591" s="21"/>
      <c r="F591" s="21"/>
    </row>
    <row r="592" spans="1:6">
      <c r="A592" s="23" t="s">
        <v>68</v>
      </c>
      <c r="B592" s="23">
        <v>2010</v>
      </c>
      <c r="C592" s="23" t="s">
        <v>19</v>
      </c>
      <c r="D592" s="25">
        <v>329.02800000000002</v>
      </c>
      <c r="E592" s="21"/>
      <c r="F592" s="21"/>
    </row>
    <row r="593" spans="1:6">
      <c r="A593" s="23" t="s">
        <v>68</v>
      </c>
      <c r="B593" s="23">
        <v>2010</v>
      </c>
      <c r="C593" s="23" t="s">
        <v>20</v>
      </c>
      <c r="D593" s="25">
        <v>329.08699999999999</v>
      </c>
      <c r="E593" s="21"/>
      <c r="F593" s="21"/>
    </row>
    <row r="594" spans="1:6">
      <c r="A594" s="23" t="s">
        <v>68</v>
      </c>
      <c r="B594" s="23">
        <v>2010</v>
      </c>
      <c r="C594" s="23" t="s">
        <v>21</v>
      </c>
      <c r="D594" s="25">
        <v>329.62299999999999</v>
      </c>
      <c r="E594" s="21"/>
      <c r="F594" s="21"/>
    </row>
    <row r="595" spans="1:6">
      <c r="A595" s="23" t="s">
        <v>68</v>
      </c>
      <c r="B595" s="23">
        <v>2010</v>
      </c>
      <c r="C595" s="23" t="s">
        <v>22</v>
      </c>
      <c r="D595" s="25">
        <v>329.72399999999999</v>
      </c>
      <c r="E595" s="21"/>
      <c r="F595" s="21"/>
    </row>
    <row r="596" spans="1:6">
      <c r="A596" s="23" t="s">
        <v>68</v>
      </c>
      <c r="B596" s="23">
        <v>2010</v>
      </c>
      <c r="C596" s="23" t="s">
        <v>23</v>
      </c>
      <c r="D596" s="25">
        <v>330.91500000000002</v>
      </c>
      <c r="E596" s="21"/>
      <c r="F596" s="21"/>
    </row>
    <row r="597" spans="1:6">
      <c r="A597" s="23" t="s">
        <v>68</v>
      </c>
      <c r="B597" s="23">
        <v>2010</v>
      </c>
      <c r="C597" s="23" t="s">
        <v>24</v>
      </c>
      <c r="D597" s="25">
        <v>332.47899999999998</v>
      </c>
      <c r="E597" s="21"/>
      <c r="F597" s="21"/>
    </row>
    <row r="598" spans="1:6">
      <c r="A598" s="23" t="s">
        <v>68</v>
      </c>
      <c r="B598" s="23">
        <v>2010</v>
      </c>
      <c r="C598" s="23" t="s">
        <v>25</v>
      </c>
      <c r="D598" s="25">
        <v>332.83600000000001</v>
      </c>
      <c r="E598" s="21"/>
      <c r="F598" s="21"/>
    </row>
    <row r="599" spans="1:6">
      <c r="A599" s="23" t="s">
        <v>68</v>
      </c>
      <c r="B599" s="23">
        <v>2010</v>
      </c>
      <c r="C599" s="23" t="s">
        <v>26</v>
      </c>
      <c r="D599" s="25">
        <v>333.71499999999997</v>
      </c>
      <c r="E599" s="21"/>
      <c r="F599" s="21"/>
    </row>
    <row r="600" spans="1:6">
      <c r="A600" s="23" t="s">
        <v>68</v>
      </c>
      <c r="B600" s="23">
        <v>2010</v>
      </c>
      <c r="C600" s="23" t="s">
        <v>27</v>
      </c>
      <c r="D600" s="25">
        <v>333.39400000000001</v>
      </c>
      <c r="E600" s="21"/>
      <c r="F600" s="21"/>
    </row>
    <row r="601" spans="1:6">
      <c r="A601" s="23" t="s">
        <v>68</v>
      </c>
      <c r="B601" s="23">
        <v>2010</v>
      </c>
      <c r="C601" s="23" t="s">
        <v>28</v>
      </c>
      <c r="D601" s="25">
        <v>333.86900000000003</v>
      </c>
      <c r="E601" s="21"/>
      <c r="F601" s="21"/>
    </row>
    <row r="602" spans="1:6">
      <c r="A602" s="23" t="s">
        <v>68</v>
      </c>
      <c r="B602" s="23">
        <v>2010</v>
      </c>
      <c r="C602" s="23" t="s">
        <v>29</v>
      </c>
      <c r="D602" s="25">
        <v>334.11200000000002</v>
      </c>
      <c r="E602" s="21"/>
      <c r="F602" s="21"/>
    </row>
    <row r="603" spans="1:6">
      <c r="A603" s="23" t="s">
        <v>68</v>
      </c>
      <c r="B603" s="23">
        <v>2011</v>
      </c>
      <c r="C603" s="23" t="s">
        <v>18</v>
      </c>
      <c r="D603" s="25">
        <v>335.625</v>
      </c>
      <c r="E603" s="21"/>
      <c r="F603" s="21"/>
    </row>
    <row r="604" spans="1:6">
      <c r="A604" s="23" t="s">
        <v>68</v>
      </c>
      <c r="B604" s="23">
        <v>2011</v>
      </c>
      <c r="C604" s="23" t="s">
        <v>19</v>
      </c>
      <c r="D604" s="25">
        <v>339.05399999999997</v>
      </c>
      <c r="E604" s="21"/>
      <c r="F604" s="21"/>
    </row>
    <row r="605" spans="1:6">
      <c r="A605" s="23" t="s">
        <v>68</v>
      </c>
      <c r="B605" s="23">
        <v>2011</v>
      </c>
      <c r="C605" s="23" t="s">
        <v>20</v>
      </c>
      <c r="D605" s="25">
        <v>339.53199999999998</v>
      </c>
      <c r="E605" s="21"/>
      <c r="F605" s="21"/>
    </row>
    <row r="606" spans="1:6">
      <c r="A606" s="23" t="s">
        <v>68</v>
      </c>
      <c r="B606" s="23">
        <v>2011</v>
      </c>
      <c r="C606" s="23" t="s">
        <v>21</v>
      </c>
      <c r="D606" s="25">
        <v>339.42700000000002</v>
      </c>
      <c r="E606" s="21"/>
      <c r="F606" s="21"/>
    </row>
    <row r="607" spans="1:6">
      <c r="A607" s="23" t="s">
        <v>68</v>
      </c>
      <c r="B607" s="23">
        <v>2011</v>
      </c>
      <c r="C607" s="23" t="s">
        <v>22</v>
      </c>
      <c r="D607" s="25">
        <v>339.53399999999999</v>
      </c>
      <c r="E607" s="21"/>
      <c r="F607" s="21"/>
    </row>
    <row r="608" spans="1:6">
      <c r="A608" s="23" t="s">
        <v>68</v>
      </c>
      <c r="B608" s="23">
        <v>2011</v>
      </c>
      <c r="C608" s="23" t="s">
        <v>23</v>
      </c>
      <c r="D608" s="25">
        <v>340.01100000000002</v>
      </c>
      <c r="E608" s="21"/>
      <c r="F608" s="21"/>
    </row>
    <row r="609" spans="1:6">
      <c r="A609" s="23" t="s">
        <v>68</v>
      </c>
      <c r="B609" s="23">
        <v>2011</v>
      </c>
      <c r="C609" s="23" t="s">
        <v>24</v>
      </c>
      <c r="D609" s="25">
        <v>340.58499999999998</v>
      </c>
      <c r="E609" s="21"/>
      <c r="F609" s="21"/>
    </row>
    <row r="610" spans="1:6">
      <c r="A610" s="23" t="s">
        <v>68</v>
      </c>
      <c r="B610" s="23">
        <v>2011</v>
      </c>
      <c r="C610" s="23" t="s">
        <v>25</v>
      </c>
      <c r="D610" s="25">
        <v>341.14100000000002</v>
      </c>
      <c r="E610" s="21"/>
      <c r="F610" s="21"/>
    </row>
    <row r="611" spans="1:6">
      <c r="A611" s="23" t="s">
        <v>68</v>
      </c>
      <c r="B611" s="23">
        <v>2011</v>
      </c>
      <c r="C611" s="23" t="s">
        <v>26</v>
      </c>
      <c r="D611" s="25">
        <v>341.041</v>
      </c>
      <c r="E611" s="21"/>
      <c r="F611" s="21"/>
    </row>
    <row r="612" spans="1:6">
      <c r="A612" s="23" t="s">
        <v>68</v>
      </c>
      <c r="B612" s="23">
        <v>2011</v>
      </c>
      <c r="C612" s="23" t="s">
        <v>27</v>
      </c>
      <c r="D612" s="25">
        <v>342.26600000000002</v>
      </c>
      <c r="E612" s="21"/>
      <c r="F612" s="21"/>
    </row>
    <row r="613" spans="1:6">
      <c r="A613" s="23" t="s">
        <v>68</v>
      </c>
      <c r="B613" s="23">
        <v>2011</v>
      </c>
      <c r="C613" s="23" t="s">
        <v>28</v>
      </c>
      <c r="D613" s="25">
        <v>342.435</v>
      </c>
      <c r="E613" s="21"/>
      <c r="F613" s="21"/>
    </row>
    <row r="614" spans="1:6">
      <c r="A614" s="23" t="s">
        <v>68</v>
      </c>
      <c r="B614" s="23">
        <v>2011</v>
      </c>
      <c r="C614" s="23" t="s">
        <v>29</v>
      </c>
      <c r="D614" s="25">
        <v>342.96600000000001</v>
      </c>
      <c r="E614" s="21"/>
      <c r="F614" s="21"/>
    </row>
    <row r="615" spans="1:6">
      <c r="A615" s="23" t="s">
        <v>68</v>
      </c>
      <c r="B615" s="23">
        <v>2012</v>
      </c>
      <c r="C615" s="23" t="s">
        <v>18</v>
      </c>
      <c r="D615" s="25">
        <v>343.65699999999998</v>
      </c>
      <c r="E615" s="21"/>
      <c r="F615" s="21"/>
    </row>
    <row r="616" spans="1:6">
      <c r="A616" s="23" t="s">
        <v>68</v>
      </c>
      <c r="B616" s="23">
        <v>2012</v>
      </c>
      <c r="C616" s="23" t="s">
        <v>19</v>
      </c>
      <c r="D616" s="25">
        <v>343.56400000000002</v>
      </c>
      <c r="E616" s="21"/>
      <c r="F616" s="21"/>
    </row>
    <row r="617" spans="1:6">
      <c r="A617" s="23" t="s">
        <v>68</v>
      </c>
      <c r="B617" s="23">
        <v>2012</v>
      </c>
      <c r="C617" s="23" t="s">
        <v>20</v>
      </c>
      <c r="D617" s="25">
        <v>343.86700000000002</v>
      </c>
      <c r="E617" s="21"/>
      <c r="F617" s="21"/>
    </row>
    <row r="618" spans="1:6">
      <c r="A618" s="23" t="s">
        <v>68</v>
      </c>
      <c r="B618" s="23">
        <v>2012</v>
      </c>
      <c r="C618" s="23" t="s">
        <v>21</v>
      </c>
      <c r="D618" s="25">
        <v>344.15100000000001</v>
      </c>
      <c r="E618" s="21"/>
      <c r="F618" s="21"/>
    </row>
    <row r="619" spans="1:6">
      <c r="A619" s="23" t="s">
        <v>68</v>
      </c>
      <c r="B619" s="23">
        <v>2012</v>
      </c>
      <c r="C619" s="23" t="s">
        <v>22</v>
      </c>
      <c r="D619" s="25">
        <v>345.11799999999999</v>
      </c>
      <c r="E619" s="21"/>
      <c r="F619" s="21"/>
    </row>
    <row r="620" spans="1:6">
      <c r="A620" s="23" t="s">
        <v>68</v>
      </c>
      <c r="B620" s="23">
        <v>2012</v>
      </c>
      <c r="C620" s="23" t="s">
        <v>23</v>
      </c>
      <c r="D620" s="25">
        <v>347.40800000000002</v>
      </c>
      <c r="E620" s="21"/>
      <c r="F620" s="21"/>
    </row>
    <row r="621" spans="1:6">
      <c r="A621" s="23" t="s">
        <v>68</v>
      </c>
      <c r="B621" s="23">
        <v>2012</v>
      </c>
      <c r="C621" s="23" t="s">
        <v>24</v>
      </c>
      <c r="D621" s="25">
        <v>348.82799999999997</v>
      </c>
      <c r="E621" s="21"/>
      <c r="F621" s="21"/>
    </row>
    <row r="622" spans="1:6">
      <c r="A622" s="23" t="s">
        <v>68</v>
      </c>
      <c r="B622" s="23">
        <v>2012</v>
      </c>
      <c r="C622" s="23" t="s">
        <v>25</v>
      </c>
      <c r="D622" s="25">
        <v>349.608</v>
      </c>
      <c r="E622" s="21"/>
      <c r="F622" s="21"/>
    </row>
    <row r="623" spans="1:6">
      <c r="A623" s="23" t="s">
        <v>68</v>
      </c>
      <c r="B623" s="23">
        <v>2012</v>
      </c>
      <c r="C623" s="23" t="s">
        <v>26</v>
      </c>
      <c r="D623" s="25">
        <v>350.86500000000001</v>
      </c>
      <c r="E623" s="21"/>
      <c r="F623" s="21"/>
    </row>
    <row r="624" spans="1:6">
      <c r="A624" s="23" t="s">
        <v>68</v>
      </c>
      <c r="B624" s="23">
        <v>2012</v>
      </c>
      <c r="C624" s="23" t="s">
        <v>27</v>
      </c>
      <c r="D624" s="25">
        <v>350.41500000000002</v>
      </c>
      <c r="E624" s="21"/>
      <c r="F624" s="21"/>
    </row>
    <row r="625" spans="1:6">
      <c r="A625" s="23" t="s">
        <v>68</v>
      </c>
      <c r="B625" s="23">
        <v>2012</v>
      </c>
      <c r="C625" s="23" t="s">
        <v>28</v>
      </c>
      <c r="D625" s="25">
        <v>350.27699999999999</v>
      </c>
      <c r="E625" s="21"/>
      <c r="F625" s="21"/>
    </row>
    <row r="626" spans="1:6">
      <c r="A626" s="23" t="s">
        <v>68</v>
      </c>
      <c r="B626" s="23">
        <v>2012</v>
      </c>
      <c r="C626" s="23" t="s">
        <v>29</v>
      </c>
      <c r="D626" s="25">
        <v>349.91</v>
      </c>
      <c r="E626" s="21"/>
      <c r="F626" s="21"/>
    </row>
    <row r="627" spans="1:6">
      <c r="A627" s="23" t="s">
        <v>68</v>
      </c>
      <c r="B627" s="23">
        <v>2013</v>
      </c>
      <c r="C627" s="23" t="s">
        <v>18</v>
      </c>
      <c r="D627" s="25">
        <v>351.25</v>
      </c>
      <c r="E627" s="21"/>
      <c r="F627" s="21"/>
    </row>
    <row r="628" spans="1:6">
      <c r="A628" s="23" t="s">
        <v>68</v>
      </c>
      <c r="B628" s="23">
        <v>2013</v>
      </c>
      <c r="C628" s="23" t="s">
        <v>19</v>
      </c>
      <c r="D628" s="25">
        <v>352.26600000000002</v>
      </c>
      <c r="E628" s="21"/>
      <c r="F628" s="21"/>
    </row>
    <row r="629" spans="1:6">
      <c r="A629" s="23" t="s">
        <v>68</v>
      </c>
      <c r="B629" s="23">
        <v>2013</v>
      </c>
      <c r="C629" s="23" t="s">
        <v>20</v>
      </c>
      <c r="D629" s="25">
        <v>352.57499999999999</v>
      </c>
      <c r="E629" s="21"/>
      <c r="F629" s="21"/>
    </row>
    <row r="630" spans="1:6">
      <c r="A630" s="23" t="s">
        <v>68</v>
      </c>
      <c r="B630" s="23">
        <v>2013</v>
      </c>
      <c r="C630" s="23" t="s">
        <v>21</v>
      </c>
      <c r="D630" s="25">
        <v>353.529</v>
      </c>
      <c r="E630" s="21"/>
      <c r="F630" s="21"/>
    </row>
    <row r="631" spans="1:6">
      <c r="A631" s="23" t="s">
        <v>68</v>
      </c>
      <c r="B631" s="23">
        <v>2013</v>
      </c>
      <c r="C631" s="23" t="s">
        <v>22</v>
      </c>
      <c r="D631" s="25">
        <v>353.37200000000001</v>
      </c>
      <c r="E631" s="21"/>
      <c r="F631" s="21"/>
    </row>
    <row r="632" spans="1:6">
      <c r="A632" s="23" t="s">
        <v>68</v>
      </c>
      <c r="B632" s="23">
        <v>2013</v>
      </c>
      <c r="C632" s="23" t="s">
        <v>23</v>
      </c>
      <c r="D632" s="25">
        <v>355.10500000000002</v>
      </c>
      <c r="E632" s="21"/>
      <c r="F632" s="21"/>
    </row>
    <row r="633" spans="1:6">
      <c r="A633" s="23" t="s">
        <v>68</v>
      </c>
      <c r="B633" s="23">
        <v>2013</v>
      </c>
      <c r="C633" s="23" t="s">
        <v>24</v>
      </c>
      <c r="D633" s="25">
        <v>354.77499999999998</v>
      </c>
      <c r="E633" s="21"/>
      <c r="F633" s="21"/>
    </row>
    <row r="634" spans="1:6">
      <c r="A634" s="23" t="s">
        <v>68</v>
      </c>
      <c r="B634" s="23">
        <v>2013</v>
      </c>
      <c r="C634" s="23" t="s">
        <v>25</v>
      </c>
      <c r="D634" s="25">
        <v>354.71199999999999</v>
      </c>
      <c r="E634" s="21"/>
      <c r="F634" s="21"/>
    </row>
    <row r="635" spans="1:6">
      <c r="A635" s="23" t="s">
        <v>68</v>
      </c>
      <c r="B635" s="23">
        <v>2013</v>
      </c>
      <c r="C635" s="23" t="s">
        <v>26</v>
      </c>
      <c r="D635" s="25">
        <v>354.96699999999998</v>
      </c>
      <c r="E635" s="21"/>
      <c r="F635" s="21"/>
    </row>
    <row r="636" spans="1:6">
      <c r="A636" s="23" t="s">
        <v>68</v>
      </c>
      <c r="B636" s="23">
        <v>2013</v>
      </c>
      <c r="C636" s="23" t="s">
        <v>27</v>
      </c>
      <c r="D636" s="25">
        <v>355.35399999999998</v>
      </c>
      <c r="E636" s="21"/>
      <c r="F636" s="21"/>
    </row>
    <row r="637" spans="1:6">
      <c r="A637" s="23" t="s">
        <v>68</v>
      </c>
      <c r="B637" s="23">
        <v>2013</v>
      </c>
      <c r="C637" s="23" t="s">
        <v>28</v>
      </c>
      <c r="D637" s="25">
        <v>355.55500000000001</v>
      </c>
      <c r="E637" s="21"/>
      <c r="F637" s="21"/>
    </row>
    <row r="638" spans="1:6">
      <c r="A638" s="23" t="s">
        <v>68</v>
      </c>
      <c r="B638" s="23">
        <v>2013</v>
      </c>
      <c r="C638" s="23" t="s">
        <v>29</v>
      </c>
      <c r="D638" s="25">
        <v>356.46899999999999</v>
      </c>
      <c r="E638" s="21"/>
      <c r="F638" s="21"/>
    </row>
    <row r="639" spans="1:6">
      <c r="A639" s="23" t="s">
        <v>68</v>
      </c>
      <c r="B639" s="23">
        <v>2014</v>
      </c>
      <c r="C639" s="23" t="s">
        <v>18</v>
      </c>
      <c r="D639" s="25">
        <v>356.79599999999999</v>
      </c>
      <c r="E639" s="21"/>
      <c r="F639" s="21"/>
    </row>
    <row r="640" spans="1:6">
      <c r="A640" s="23" t="s">
        <v>68</v>
      </c>
      <c r="B640" s="23">
        <v>2014</v>
      </c>
      <c r="C640" s="23" t="s">
        <v>19</v>
      </c>
      <c r="D640" s="25">
        <v>356.93900000000002</v>
      </c>
      <c r="E640" s="21"/>
      <c r="F640" s="21"/>
    </row>
    <row r="641" spans="1:6">
      <c r="A641" s="23" t="s">
        <v>68</v>
      </c>
      <c r="B641" s="23">
        <v>2014</v>
      </c>
      <c r="C641" s="23" t="s">
        <v>20</v>
      </c>
      <c r="D641" s="25">
        <v>357.46499999999997</v>
      </c>
      <c r="E641" s="21"/>
      <c r="F641" s="21"/>
    </row>
    <row r="642" spans="1:6">
      <c r="A642" s="23" t="s">
        <v>68</v>
      </c>
      <c r="B642" s="23">
        <v>2014</v>
      </c>
      <c r="C642" s="23" t="s">
        <v>21</v>
      </c>
      <c r="D642" s="25">
        <v>358.41500000000002</v>
      </c>
      <c r="E642" s="21"/>
      <c r="F642" s="21"/>
    </row>
    <row r="643" spans="1:6">
      <c r="A643" s="23" t="s">
        <v>68</v>
      </c>
      <c r="B643" s="23">
        <v>2014</v>
      </c>
      <c r="C643" s="23" t="s">
        <v>22</v>
      </c>
      <c r="D643" s="25">
        <v>359.54700000000003</v>
      </c>
      <c r="E643" s="21"/>
      <c r="F643" s="21"/>
    </row>
    <row r="644" spans="1:6">
      <c r="A644" s="23" t="s">
        <v>68</v>
      </c>
      <c r="B644" s="23">
        <v>2014</v>
      </c>
      <c r="C644" s="23" t="s">
        <v>23</v>
      </c>
      <c r="D644" s="25">
        <v>359.05599999999998</v>
      </c>
      <c r="E644" s="21"/>
      <c r="F644" s="21"/>
    </row>
    <row r="645" spans="1:6">
      <c r="A645" s="23" t="s">
        <v>68</v>
      </c>
      <c r="B645" s="23">
        <v>2014</v>
      </c>
      <c r="C645" s="23" t="s">
        <v>24</v>
      </c>
      <c r="D645" s="25">
        <v>358.58499999999998</v>
      </c>
      <c r="E645" s="21"/>
      <c r="F645" s="21"/>
    </row>
    <row r="646" spans="1:6">
      <c r="A646" s="23" t="s">
        <v>68</v>
      </c>
      <c r="B646" s="23">
        <v>2014</v>
      </c>
      <c r="C646" s="23" t="s">
        <v>25</v>
      </c>
      <c r="D646" s="25">
        <v>359.96699999999998</v>
      </c>
      <c r="E646" s="21"/>
      <c r="F646" s="21"/>
    </row>
    <row r="647" spans="1:6">
      <c r="A647" s="23" t="s">
        <v>68</v>
      </c>
      <c r="B647" s="23">
        <v>2014</v>
      </c>
      <c r="C647" s="23" t="s">
        <v>26</v>
      </c>
      <c r="D647" s="25">
        <v>359.87900000000002</v>
      </c>
      <c r="E647" s="21"/>
      <c r="F647" s="21"/>
    </row>
    <row r="648" spans="1:6">
      <c r="A648" s="23" t="s">
        <v>68</v>
      </c>
      <c r="B648" s="23">
        <v>2014</v>
      </c>
      <c r="C648" s="23" t="s">
        <v>27</v>
      </c>
      <c r="D648" s="25">
        <v>359.85500000000002</v>
      </c>
      <c r="E648" s="21"/>
      <c r="F648" s="21"/>
    </row>
    <row r="649" spans="1:6">
      <c r="A649" s="23" t="s">
        <v>68</v>
      </c>
      <c r="B649" s="23">
        <v>2014</v>
      </c>
      <c r="C649" s="23" t="s">
        <v>28</v>
      </c>
      <c r="D649" s="25">
        <v>361.00099999999998</v>
      </c>
      <c r="E649" s="21"/>
      <c r="F649" s="21"/>
    </row>
    <row r="650" spans="1:6">
      <c r="A650" s="23" t="s">
        <v>68</v>
      </c>
      <c r="B650" s="23">
        <v>2014</v>
      </c>
      <c r="C650" s="23" t="s">
        <v>29</v>
      </c>
      <c r="D650" s="25">
        <v>361.65899999999999</v>
      </c>
      <c r="E650" s="21"/>
      <c r="F650" s="21"/>
    </row>
    <row r="651" spans="1:6">
      <c r="A651" s="23" t="s">
        <v>68</v>
      </c>
      <c r="B651" s="23">
        <v>2015</v>
      </c>
      <c r="C651" s="23" t="s">
        <v>18</v>
      </c>
      <c r="D651" s="25">
        <v>362.74</v>
      </c>
      <c r="E651" s="21"/>
      <c r="F651" s="21"/>
    </row>
    <row r="652" spans="1:6">
      <c r="A652" s="23" t="s">
        <v>68</v>
      </c>
      <c r="B652" s="23">
        <v>2015</v>
      </c>
      <c r="C652" s="23" t="s">
        <v>19</v>
      </c>
      <c r="D652" s="25">
        <v>361.24200000000002</v>
      </c>
      <c r="E652" s="21"/>
      <c r="F652" s="21"/>
    </row>
    <row r="653" spans="1:6">
      <c r="A653" s="23" t="s">
        <v>68</v>
      </c>
      <c r="B653" s="23">
        <v>2015</v>
      </c>
      <c r="C653" s="23" t="s">
        <v>20</v>
      </c>
      <c r="D653" s="25">
        <v>363.53100000000001</v>
      </c>
      <c r="E653" s="21"/>
      <c r="F653" s="21"/>
    </row>
    <row r="654" spans="1:6">
      <c r="A654" s="23" t="s">
        <v>68</v>
      </c>
      <c r="B654" s="23">
        <v>2015</v>
      </c>
      <c r="C654" s="23" t="s">
        <v>21</v>
      </c>
      <c r="D654" s="25">
        <v>365.14600000000002</v>
      </c>
      <c r="E654" s="21"/>
      <c r="F654" s="21"/>
    </row>
    <row r="655" spans="1:6">
      <c r="A655" s="23" t="s">
        <v>68</v>
      </c>
      <c r="B655" s="23">
        <v>2015</v>
      </c>
      <c r="C655" s="23" t="s">
        <v>22</v>
      </c>
      <c r="D655" s="25">
        <v>365.214</v>
      </c>
      <c r="E655" s="21"/>
      <c r="F655" s="21"/>
    </row>
    <row r="656" spans="1:6">
      <c r="A656" s="23" t="s">
        <v>68</v>
      </c>
      <c r="B656" s="23">
        <v>2015</v>
      </c>
      <c r="C656" s="23" t="s">
        <v>23</v>
      </c>
      <c r="D656" s="25">
        <v>366.541</v>
      </c>
      <c r="E656" s="21"/>
      <c r="F656" s="21"/>
    </row>
    <row r="657" spans="1:6">
      <c r="A657" s="23" t="s">
        <v>68</v>
      </c>
      <c r="B657" s="23">
        <v>2015</v>
      </c>
      <c r="C657" s="23" t="s">
        <v>24</v>
      </c>
      <c r="D657" s="25">
        <v>367.45</v>
      </c>
      <c r="E657" s="21"/>
      <c r="F657" s="21"/>
    </row>
    <row r="658" spans="1:6">
      <c r="A658" s="23" t="s">
        <v>68</v>
      </c>
      <c r="B658" s="23">
        <v>2015</v>
      </c>
      <c r="C658" s="23" t="s">
        <v>25</v>
      </c>
      <c r="D658" s="25">
        <v>366.36500000000001</v>
      </c>
      <c r="E658" s="21"/>
      <c r="F658" s="21"/>
    </row>
    <row r="659" spans="1:6">
      <c r="A659" s="23" t="s">
        <v>68</v>
      </c>
      <c r="B659" s="23">
        <v>2015</v>
      </c>
      <c r="C659" s="23" t="s">
        <v>26</v>
      </c>
      <c r="D659" s="25">
        <v>367.17599999999999</v>
      </c>
      <c r="E659" s="21"/>
      <c r="F659" s="21"/>
    </row>
    <row r="660" spans="1:6">
      <c r="A660" s="23" t="s">
        <v>68</v>
      </c>
      <c r="B660" s="23">
        <v>2015</v>
      </c>
      <c r="C660" s="23" t="s">
        <v>27</v>
      </c>
      <c r="D660" s="25">
        <v>366.65199999999999</v>
      </c>
      <c r="E660" s="21"/>
      <c r="F660" s="21"/>
    </row>
    <row r="661" spans="1:6">
      <c r="A661" s="23" t="s">
        <v>68</v>
      </c>
      <c r="B661" s="23">
        <v>2015</v>
      </c>
      <c r="C661" s="23" t="s">
        <v>28</v>
      </c>
      <c r="D661" s="25">
        <v>370.59899999999999</v>
      </c>
      <c r="E661" s="21"/>
      <c r="F661" s="21"/>
    </row>
    <row r="662" spans="1:6">
      <c r="A662" s="23" t="s">
        <v>68</v>
      </c>
      <c r="B662" s="23">
        <v>2015</v>
      </c>
      <c r="C662" s="23" t="s">
        <v>29</v>
      </c>
      <c r="D662" s="25">
        <v>370.32400000000001</v>
      </c>
      <c r="E662" s="21"/>
      <c r="F662" s="21"/>
    </row>
    <row r="663" spans="1:6">
      <c r="A663" s="23" t="s">
        <v>68</v>
      </c>
      <c r="B663" s="23">
        <v>2016</v>
      </c>
      <c r="C663" s="23" t="s">
        <v>18</v>
      </c>
      <c r="D663" s="25">
        <v>370.911</v>
      </c>
      <c r="E663" s="21"/>
      <c r="F663" s="21"/>
    </row>
    <row r="664" spans="1:6">
      <c r="A664" s="23" t="s">
        <v>68</v>
      </c>
      <c r="B664" s="23">
        <v>2016</v>
      </c>
      <c r="C664" s="23" t="s">
        <v>19</v>
      </c>
      <c r="D664" s="25">
        <v>372.09100000000001</v>
      </c>
      <c r="E664" s="21"/>
      <c r="F664" s="21"/>
    </row>
    <row r="665" spans="1:6">
      <c r="A665" s="23" t="s">
        <v>68</v>
      </c>
      <c r="B665" s="23">
        <v>2016</v>
      </c>
      <c r="C665" s="23" t="s">
        <v>20</v>
      </c>
      <c r="D665" s="25">
        <v>372.67200000000003</v>
      </c>
      <c r="E665" s="21"/>
      <c r="F665" s="21"/>
    </row>
    <row r="666" spans="1:6">
      <c r="A666" s="23" t="s">
        <v>68</v>
      </c>
      <c r="B666" s="23">
        <v>2016</v>
      </c>
      <c r="C666" s="23" t="s">
        <v>21</v>
      </c>
      <c r="D666" s="25">
        <v>372.96100000000001</v>
      </c>
      <c r="E666" s="21"/>
      <c r="F666" s="21"/>
    </row>
    <row r="667" spans="1:6">
      <c r="A667" s="23" t="s">
        <v>68</v>
      </c>
      <c r="B667" s="23">
        <v>2016</v>
      </c>
      <c r="C667" s="23" t="s">
        <v>22</v>
      </c>
      <c r="D667" s="25">
        <v>376.26299999999998</v>
      </c>
      <c r="E667" s="21"/>
      <c r="F667" s="21"/>
    </row>
    <row r="668" spans="1:6">
      <c r="A668" s="23" t="s">
        <v>68</v>
      </c>
      <c r="B668" s="23">
        <v>2016</v>
      </c>
      <c r="C668" s="23" t="s">
        <v>23</v>
      </c>
      <c r="D668" s="25">
        <v>377.678</v>
      </c>
      <c r="E668" s="21"/>
      <c r="F668" s="21"/>
    </row>
    <row r="669" spans="1:6">
      <c r="A669" s="23" t="s">
        <v>68</v>
      </c>
      <c r="B669" s="23">
        <v>2016</v>
      </c>
      <c r="C669" s="23" t="s">
        <v>24</v>
      </c>
      <c r="D669" s="25">
        <v>380.08300000000003</v>
      </c>
      <c r="E669" s="21"/>
      <c r="F669" s="21"/>
    </row>
    <row r="670" spans="1:6">
      <c r="A670" s="23" t="s">
        <v>68</v>
      </c>
      <c r="B670" s="23">
        <v>2016</v>
      </c>
      <c r="C670" s="23" t="s">
        <v>25</v>
      </c>
      <c r="D670" s="25">
        <v>382.15600000000001</v>
      </c>
      <c r="E670" s="21"/>
      <c r="F670" s="21"/>
    </row>
    <row r="671" spans="1:6">
      <c r="A671" s="23" t="s">
        <v>68</v>
      </c>
      <c r="B671" s="23">
        <v>2016</v>
      </c>
      <c r="C671" s="23" t="s">
        <v>26</v>
      </c>
      <c r="D671" s="25">
        <v>382.13400000000001</v>
      </c>
      <c r="E671" s="21"/>
      <c r="F671" s="21"/>
    </row>
    <row r="672" spans="1:6">
      <c r="A672" s="23" t="s">
        <v>68</v>
      </c>
      <c r="B672" s="23">
        <v>2016</v>
      </c>
      <c r="C672" s="23" t="s">
        <v>27</v>
      </c>
      <c r="D672" s="25">
        <v>381.40600000000001</v>
      </c>
      <c r="E672" s="21"/>
      <c r="F672" s="21"/>
    </row>
    <row r="673" spans="1:6">
      <c r="A673" s="23" t="s">
        <v>68</v>
      </c>
      <c r="B673" s="23">
        <v>2016</v>
      </c>
      <c r="C673" s="23" t="s">
        <v>28</v>
      </c>
      <c r="D673" s="25">
        <v>384.11</v>
      </c>
      <c r="E673" s="21"/>
      <c r="F673" s="21"/>
    </row>
    <row r="674" spans="1:6">
      <c r="A674" s="23" t="s">
        <v>68</v>
      </c>
      <c r="B674" s="23">
        <v>2016</v>
      </c>
      <c r="C674" s="23" t="s">
        <v>29</v>
      </c>
      <c r="D674" s="25">
        <v>384.51900000000001</v>
      </c>
      <c r="E674" s="21"/>
      <c r="F674" s="21"/>
    </row>
    <row r="675" spans="1:6">
      <c r="A675" s="23" t="s">
        <v>68</v>
      </c>
      <c r="B675" s="23">
        <v>2017</v>
      </c>
      <c r="C675" s="23" t="s">
        <v>18</v>
      </c>
      <c r="D675" s="25">
        <v>384.88200000000001</v>
      </c>
      <c r="E675" s="21"/>
      <c r="F675" s="21"/>
    </row>
    <row r="676" spans="1:6">
      <c r="A676" s="23" t="s">
        <v>68</v>
      </c>
      <c r="B676" s="23">
        <v>2017</v>
      </c>
      <c r="C676" s="23" t="s">
        <v>19</v>
      </c>
      <c r="D676" s="25">
        <v>385.35300000000001</v>
      </c>
      <c r="E676" s="21"/>
      <c r="F676" s="21"/>
    </row>
    <row r="677" spans="1:6">
      <c r="A677" s="23" t="s">
        <v>68</v>
      </c>
      <c r="B677" s="23">
        <v>2017</v>
      </c>
      <c r="C677" s="23" t="s">
        <v>20</v>
      </c>
      <c r="D677" s="25">
        <v>383.96499999999997</v>
      </c>
      <c r="E677" s="21"/>
      <c r="F677" s="21"/>
    </row>
    <row r="678" spans="1:6">
      <c r="A678" s="23" t="s">
        <v>68</v>
      </c>
      <c r="B678" s="23">
        <v>2017</v>
      </c>
      <c r="C678" s="23" t="s">
        <v>21</v>
      </c>
      <c r="D678" s="25">
        <v>379.88600000000002</v>
      </c>
      <c r="E678" s="21"/>
      <c r="F678" s="21"/>
    </row>
    <row r="679" spans="1:6">
      <c r="A679" s="23" t="s">
        <v>68</v>
      </c>
      <c r="B679" s="23">
        <v>2017</v>
      </c>
      <c r="C679" s="23" t="s">
        <v>22</v>
      </c>
      <c r="D679" s="25">
        <v>379.20699999999999</v>
      </c>
      <c r="E679" s="21"/>
      <c r="F679" s="21"/>
    </row>
    <row r="680" spans="1:6">
      <c r="A680" s="23" t="s">
        <v>68</v>
      </c>
      <c r="B680" s="23">
        <v>2017</v>
      </c>
      <c r="C680" s="23" t="s">
        <v>23</v>
      </c>
      <c r="D680" s="25">
        <v>377.74700000000001</v>
      </c>
      <c r="E680" s="21"/>
      <c r="F680" s="21"/>
    </row>
    <row r="681" spans="1:6">
      <c r="A681" s="23" t="s">
        <v>68</v>
      </c>
      <c r="B681" s="23">
        <v>2017</v>
      </c>
      <c r="C681" s="23" t="s">
        <v>24</v>
      </c>
      <c r="D681" s="25">
        <v>377.98899999999998</v>
      </c>
      <c r="E681" s="21"/>
      <c r="F681" s="21"/>
    </row>
    <row r="682" spans="1:6">
      <c r="A682" s="23" t="s">
        <v>68</v>
      </c>
      <c r="B682" s="23">
        <v>2017</v>
      </c>
      <c r="C682" s="23" t="s">
        <v>25</v>
      </c>
      <c r="D682" s="25">
        <v>378.99</v>
      </c>
      <c r="E682" s="21"/>
      <c r="F682" s="21"/>
    </row>
    <row r="683" spans="1:6">
      <c r="A683" s="23" t="s">
        <v>68</v>
      </c>
      <c r="B683" s="23">
        <v>2017</v>
      </c>
      <c r="C683" s="23" t="s">
        <v>26</v>
      </c>
      <c r="D683" s="25">
        <v>379.16899999999998</v>
      </c>
      <c r="E683" s="21"/>
      <c r="F683" s="21"/>
    </row>
    <row r="684" spans="1:6">
      <c r="A684" s="23" t="s">
        <v>68</v>
      </c>
      <c r="B684" s="23">
        <v>2017</v>
      </c>
      <c r="C684" s="23" t="s">
        <v>27</v>
      </c>
      <c r="D684" s="25">
        <v>379.072</v>
      </c>
      <c r="E684" s="21"/>
      <c r="F684" s="21"/>
    </row>
    <row r="685" spans="1:6">
      <c r="A685" s="23" t="s">
        <v>68</v>
      </c>
      <c r="B685" s="23">
        <v>2017</v>
      </c>
      <c r="C685" s="23" t="s">
        <v>28</v>
      </c>
      <c r="D685" s="25">
        <v>377.03699999999998</v>
      </c>
      <c r="E685" s="21"/>
      <c r="F685" s="21"/>
    </row>
    <row r="686" spans="1:6">
      <c r="A686" s="23" t="s">
        <v>68</v>
      </c>
      <c r="B686" s="23">
        <v>2017</v>
      </c>
      <c r="C686" s="23" t="s">
        <v>29</v>
      </c>
      <c r="D686" s="25">
        <v>377.73399999999998</v>
      </c>
      <c r="E686" s="21"/>
      <c r="F686" s="21"/>
    </row>
    <row r="687" spans="1:6">
      <c r="A687" s="23" t="s">
        <v>68</v>
      </c>
      <c r="B687" s="23">
        <v>2018</v>
      </c>
      <c r="C687" s="23" t="s">
        <v>18</v>
      </c>
      <c r="D687" s="25">
        <v>379.077</v>
      </c>
      <c r="E687" s="21"/>
      <c r="F687" s="21"/>
    </row>
    <row r="688" spans="1:6">
      <c r="A688" s="23" t="s">
        <v>68</v>
      </c>
      <c r="B688" s="23">
        <v>2018</v>
      </c>
      <c r="C688" s="23" t="s">
        <v>19</v>
      </c>
      <c r="D688" s="25">
        <v>380.47</v>
      </c>
      <c r="E688" s="21"/>
      <c r="F688" s="21"/>
    </row>
    <row r="689" spans="1:6">
      <c r="A689" s="23" t="s">
        <v>68</v>
      </c>
      <c r="B689" s="23">
        <v>2018</v>
      </c>
      <c r="C689" s="23" t="s">
        <v>20</v>
      </c>
      <c r="D689" s="25">
        <v>380.76600000000002</v>
      </c>
      <c r="E689" s="21"/>
      <c r="F689" s="21"/>
    </row>
    <row r="690" spans="1:6">
      <c r="A690" s="23" t="s">
        <v>68</v>
      </c>
      <c r="B690" s="23">
        <v>2018</v>
      </c>
      <c r="C690" s="23" t="s">
        <v>21</v>
      </c>
      <c r="D690" s="25">
        <v>381.07600000000002</v>
      </c>
      <c r="E690" s="21"/>
      <c r="F690" s="21"/>
    </row>
    <row r="691" spans="1:6">
      <c r="A691" s="23" t="s">
        <v>68</v>
      </c>
      <c r="B691" s="23">
        <v>2018</v>
      </c>
      <c r="C691" s="23" t="s">
        <v>22</v>
      </c>
      <c r="D691" s="25">
        <v>381.30900000000003</v>
      </c>
      <c r="E691" s="21"/>
      <c r="F691" s="21"/>
    </row>
    <row r="692" spans="1:6">
      <c r="A692" s="23" t="s">
        <v>68</v>
      </c>
      <c r="B692" s="23">
        <v>2018</v>
      </c>
      <c r="C692" s="23" t="s">
        <v>23</v>
      </c>
      <c r="D692" s="25">
        <v>380.99099999999999</v>
      </c>
      <c r="E692" s="21"/>
      <c r="F692" s="21"/>
    </row>
    <row r="693" spans="1:6">
      <c r="A693" s="23" t="s">
        <v>68</v>
      </c>
      <c r="B693" s="23">
        <v>2018</v>
      </c>
      <c r="C693" s="23" t="s">
        <v>24</v>
      </c>
      <c r="D693" s="25">
        <v>380.404</v>
      </c>
      <c r="E693" s="21"/>
      <c r="F693" s="21"/>
    </row>
    <row r="694" spans="1:6">
      <c r="A694" s="23" t="s">
        <v>68</v>
      </c>
      <c r="B694" s="23">
        <v>2018</v>
      </c>
      <c r="C694" s="23" t="s">
        <v>25</v>
      </c>
      <c r="D694" s="25">
        <v>380.14299999999997</v>
      </c>
      <c r="E694" s="21"/>
      <c r="F694" s="21"/>
    </row>
    <row r="695" spans="1:6">
      <c r="A695" s="23" t="s">
        <v>68</v>
      </c>
      <c r="B695" s="23">
        <v>2018</v>
      </c>
      <c r="C695" s="23" t="s">
        <v>26</v>
      </c>
      <c r="D695" s="25">
        <v>380.928</v>
      </c>
      <c r="E695" s="21"/>
      <c r="F695" s="21"/>
    </row>
    <row r="696" spans="1:6">
      <c r="A696" s="23" t="s">
        <v>68</v>
      </c>
      <c r="B696" s="23">
        <v>2018</v>
      </c>
      <c r="C696" s="23" t="s">
        <v>27</v>
      </c>
      <c r="D696" s="25">
        <v>380.48899999999998</v>
      </c>
      <c r="E696" s="21"/>
      <c r="F696" s="21"/>
    </row>
    <row r="697" spans="1:6">
      <c r="A697" s="23" t="s">
        <v>68</v>
      </c>
      <c r="B697" s="23">
        <v>2018</v>
      </c>
      <c r="C697" s="23" t="s">
        <v>28</v>
      </c>
      <c r="D697" s="25">
        <v>379.87200000000001</v>
      </c>
      <c r="E697" s="21"/>
      <c r="F697" s="21"/>
    </row>
    <row r="698" spans="1:6">
      <c r="A698" s="23" t="s">
        <v>68</v>
      </c>
      <c r="B698" s="23">
        <v>2018</v>
      </c>
      <c r="C698" s="23" t="s">
        <v>29</v>
      </c>
      <c r="D698" s="25">
        <v>379.88499999999999</v>
      </c>
      <c r="E698" s="21"/>
      <c r="F698" s="21"/>
    </row>
    <row r="699" spans="1:6">
      <c r="A699" s="23" t="s">
        <v>68</v>
      </c>
      <c r="B699" s="23">
        <v>2019</v>
      </c>
      <c r="C699" s="23" t="s">
        <v>18</v>
      </c>
      <c r="D699" s="25">
        <v>382.03199999999998</v>
      </c>
      <c r="E699" s="21"/>
      <c r="F699" s="21"/>
    </row>
    <row r="700" spans="1:6">
      <c r="A700" s="23" t="s">
        <v>68</v>
      </c>
      <c r="B700" s="23">
        <v>2019</v>
      </c>
      <c r="C700" s="23" t="s">
        <v>19</v>
      </c>
      <c r="D700" s="25">
        <v>383.00900000000001</v>
      </c>
      <c r="E700" s="21"/>
      <c r="F700" s="21"/>
    </row>
    <row r="701" spans="1:6">
      <c r="A701" s="23" t="s">
        <v>68</v>
      </c>
      <c r="B701" s="23">
        <v>2019</v>
      </c>
      <c r="C701" s="23" t="s">
        <v>20</v>
      </c>
      <c r="D701" s="25">
        <v>381.04500000000002</v>
      </c>
      <c r="E701" s="21"/>
      <c r="F701" s="21"/>
    </row>
    <row r="702" spans="1:6">
      <c r="A702" s="23" t="s">
        <v>68</v>
      </c>
      <c r="B702" s="23">
        <v>2019</v>
      </c>
      <c r="C702" s="23" t="s">
        <v>21</v>
      </c>
      <c r="D702" s="25">
        <v>382.15</v>
      </c>
      <c r="E702" s="21"/>
      <c r="F702" s="21"/>
    </row>
    <row r="703" spans="1:6">
      <c r="A703" s="23" t="s">
        <v>68</v>
      </c>
      <c r="B703" s="23">
        <v>2019</v>
      </c>
      <c r="C703" s="23" t="s">
        <v>22</v>
      </c>
      <c r="D703" s="25">
        <v>382.43599999999998</v>
      </c>
      <c r="E703" s="21"/>
      <c r="F703" s="21"/>
    </row>
    <row r="704" spans="1:6">
      <c r="A704" s="23" t="s">
        <v>68</v>
      </c>
      <c r="B704" s="23">
        <v>2019</v>
      </c>
      <c r="C704" s="23" t="s">
        <v>23</v>
      </c>
      <c r="D704" s="25">
        <v>382.702</v>
      </c>
      <c r="E704" s="21"/>
      <c r="F704" s="21"/>
    </row>
    <row r="705" spans="1:6">
      <c r="A705" s="23" t="s">
        <v>68</v>
      </c>
      <c r="B705" s="23">
        <v>2019</v>
      </c>
      <c r="C705" s="23" t="s">
        <v>24</v>
      </c>
      <c r="D705" s="25">
        <v>383.04700000000003</v>
      </c>
      <c r="E705" s="21"/>
      <c r="F705" s="21"/>
    </row>
    <row r="706" spans="1:6">
      <c r="A706" s="23" t="s">
        <v>68</v>
      </c>
      <c r="B706" s="23">
        <v>2019</v>
      </c>
      <c r="C706" s="23" t="s">
        <v>25</v>
      </c>
      <c r="D706" s="25">
        <v>382.858</v>
      </c>
      <c r="E706" s="21"/>
      <c r="F706" s="21"/>
    </row>
    <row r="707" spans="1:6">
      <c r="A707" s="23" t="s">
        <v>68</v>
      </c>
      <c r="B707" s="23">
        <v>2019</v>
      </c>
      <c r="C707" s="23" t="s">
        <v>26</v>
      </c>
      <c r="D707" s="25">
        <v>384.45400000000001</v>
      </c>
      <c r="E707" s="21"/>
      <c r="F707" s="21"/>
    </row>
    <row r="708" spans="1:6">
      <c r="A708" s="23" t="s">
        <v>68</v>
      </c>
      <c r="B708" s="23">
        <v>2019</v>
      </c>
      <c r="C708" s="23" t="s">
        <v>27</v>
      </c>
      <c r="D708" s="25">
        <v>384.90100000000001</v>
      </c>
      <c r="E708" s="21"/>
      <c r="F708" s="21"/>
    </row>
    <row r="709" spans="1:6">
      <c r="A709" s="23" t="s">
        <v>68</v>
      </c>
      <c r="B709" s="23">
        <v>2019</v>
      </c>
      <c r="C709" s="23" t="s">
        <v>28</v>
      </c>
      <c r="D709" s="25">
        <v>385.01</v>
      </c>
      <c r="E709" s="21"/>
      <c r="F709" s="21"/>
    </row>
    <row r="710" spans="1:6">
      <c r="A710" s="23" t="s">
        <v>68</v>
      </c>
      <c r="B710" s="23">
        <v>2019</v>
      </c>
      <c r="C710" s="23" t="s">
        <v>29</v>
      </c>
      <c r="D710" s="25">
        <v>385.09199999999998</v>
      </c>
      <c r="E710" s="21"/>
      <c r="F710" s="21"/>
    </row>
    <row r="711" spans="1:6">
      <c r="A711" s="23" t="s">
        <v>68</v>
      </c>
      <c r="B711" s="23">
        <v>2020</v>
      </c>
      <c r="C711" s="23" t="s">
        <v>18</v>
      </c>
      <c r="D711" s="25">
        <v>384.71499999999997</v>
      </c>
      <c r="E711" s="21"/>
      <c r="F711" s="21"/>
    </row>
    <row r="712" spans="1:6">
      <c r="A712" s="23" t="s">
        <v>68</v>
      </c>
      <c r="B712" s="23">
        <v>2020</v>
      </c>
      <c r="C712" s="23" t="s">
        <v>19</v>
      </c>
      <c r="D712" s="25">
        <v>386.202</v>
      </c>
      <c r="E712" s="21"/>
      <c r="F712" s="21"/>
    </row>
    <row r="713" spans="1:6">
      <c r="A713" s="23" t="s">
        <v>68</v>
      </c>
      <c r="B713" s="23">
        <v>2020</v>
      </c>
      <c r="C713" s="23" t="s">
        <v>20</v>
      </c>
      <c r="D713" s="25">
        <v>386.483</v>
      </c>
      <c r="E713" s="21"/>
      <c r="F713" s="21"/>
    </row>
    <row r="714" spans="1:6">
      <c r="A714" s="23" t="s">
        <v>68</v>
      </c>
      <c r="B714" s="23">
        <v>2020</v>
      </c>
      <c r="C714" s="23" t="s">
        <v>21</v>
      </c>
      <c r="D714" s="25">
        <v>386.86200000000002</v>
      </c>
      <c r="E714" s="21"/>
      <c r="F714" s="21"/>
    </row>
    <row r="715" spans="1:6">
      <c r="A715" s="23" t="s">
        <v>68</v>
      </c>
      <c r="B715" s="23">
        <v>2020</v>
      </c>
      <c r="C715" s="23" t="s">
        <v>22</v>
      </c>
      <c r="D715" s="25">
        <v>389.32900000000001</v>
      </c>
      <c r="E715" s="21"/>
      <c r="F715" s="21"/>
    </row>
    <row r="716" spans="1:6">
      <c r="A716" s="23" t="s">
        <v>68</v>
      </c>
      <c r="B716" s="23">
        <v>2020</v>
      </c>
      <c r="C716" s="23" t="s">
        <v>23</v>
      </c>
      <c r="D716" s="25">
        <v>390.71800000000002</v>
      </c>
      <c r="E716" s="21"/>
      <c r="F716" s="21"/>
    </row>
    <row r="717" spans="1:6">
      <c r="A717" s="23" t="s">
        <v>68</v>
      </c>
      <c r="B717" s="23">
        <v>2020</v>
      </c>
      <c r="C717" s="23" t="s">
        <v>24</v>
      </c>
      <c r="D717" s="25">
        <v>392.928</v>
      </c>
      <c r="E717" s="21"/>
      <c r="F717" s="21"/>
    </row>
    <row r="718" spans="1:6">
      <c r="A718" s="23" t="s">
        <v>68</v>
      </c>
      <c r="B718" s="23">
        <v>2020</v>
      </c>
      <c r="C718" s="23" t="s">
        <v>25</v>
      </c>
      <c r="D718" s="25">
        <v>393.02499999999998</v>
      </c>
      <c r="E718" s="21"/>
      <c r="F718" s="21"/>
    </row>
    <row r="719" spans="1:6">
      <c r="A719" s="23" t="s">
        <v>68</v>
      </c>
      <c r="B719" s="23">
        <v>2020</v>
      </c>
      <c r="C719" s="23" t="s">
        <v>26</v>
      </c>
      <c r="D719" s="25">
        <v>392.47399999999999</v>
      </c>
      <c r="E719" s="21"/>
      <c r="F719" s="21"/>
    </row>
    <row r="720" spans="1:6">
      <c r="A720" s="23" t="s">
        <v>68</v>
      </c>
      <c r="B720" s="23">
        <v>2020</v>
      </c>
      <c r="C720" s="23" t="s">
        <v>27</v>
      </c>
      <c r="D720" s="25">
        <v>392.09899999999999</v>
      </c>
      <c r="E720" s="21"/>
      <c r="F720" s="21"/>
    </row>
    <row r="721" spans="1:6">
      <c r="A721" s="23" t="s">
        <v>68</v>
      </c>
      <c r="B721" s="23">
        <v>2020</v>
      </c>
      <c r="C721" s="23" t="s">
        <v>28</v>
      </c>
      <c r="D721" s="25">
        <v>392.15600000000001</v>
      </c>
      <c r="E721" s="21"/>
      <c r="F721" s="21"/>
    </row>
    <row r="722" spans="1:6">
      <c r="A722" s="23" t="s">
        <v>68</v>
      </c>
      <c r="B722" s="23">
        <v>2020</v>
      </c>
      <c r="C722" s="23" t="s">
        <v>29</v>
      </c>
      <c r="D722" s="25">
        <v>391.80700000000002</v>
      </c>
      <c r="E722" s="21"/>
      <c r="F722" s="21"/>
    </row>
    <row r="723" spans="1:6">
      <c r="A723" s="23" t="s">
        <v>68</v>
      </c>
      <c r="B723" s="23">
        <v>2021</v>
      </c>
      <c r="C723" s="23" t="s">
        <v>18</v>
      </c>
      <c r="D723" s="25">
        <v>397.892</v>
      </c>
      <c r="E723" s="21"/>
      <c r="F723" s="21"/>
    </row>
    <row r="724" spans="1:6">
      <c r="A724" s="23" t="s">
        <v>68</v>
      </c>
      <c r="B724" s="23">
        <v>2021</v>
      </c>
      <c r="C724" s="23" t="s">
        <v>19</v>
      </c>
      <c r="D724" s="25">
        <v>405.89699999999999</v>
      </c>
      <c r="E724" s="21"/>
      <c r="F724" s="21"/>
    </row>
    <row r="725" spans="1:6">
      <c r="A725" s="23" t="s">
        <v>68</v>
      </c>
      <c r="B725" s="23">
        <v>2021</v>
      </c>
      <c r="C725" s="23" t="s">
        <v>20</v>
      </c>
      <c r="D725" s="25">
        <v>407.048</v>
      </c>
      <c r="E725" s="21"/>
      <c r="F725" s="21"/>
    </row>
    <row r="726" spans="1:6">
      <c r="A726" s="23" t="s">
        <v>68</v>
      </c>
      <c r="B726" s="23">
        <v>2021</v>
      </c>
      <c r="C726" s="23" t="s">
        <v>21</v>
      </c>
      <c r="D726" s="25">
        <v>405.86900000000003</v>
      </c>
      <c r="E726" s="21"/>
      <c r="F726" s="21"/>
    </row>
    <row r="727" spans="1:6">
      <c r="A727" s="23" t="s">
        <v>68</v>
      </c>
      <c r="B727" s="23">
        <v>2021</v>
      </c>
      <c r="C727" s="23" t="s">
        <v>22</v>
      </c>
      <c r="D727" s="25">
        <v>405.74400000000003</v>
      </c>
      <c r="E727" s="21"/>
      <c r="F727" s="21"/>
    </row>
    <row r="728" spans="1:6">
      <c r="A728" s="23" t="s">
        <v>68</v>
      </c>
      <c r="B728" s="23">
        <v>2021</v>
      </c>
      <c r="C728" s="23" t="s">
        <v>23</v>
      </c>
      <c r="D728" s="25">
        <v>406.81200000000001</v>
      </c>
      <c r="E728" s="21"/>
      <c r="F728" s="21"/>
    </row>
    <row r="729" spans="1:6">
      <c r="A729" s="23" t="s">
        <v>68</v>
      </c>
      <c r="B729" s="23">
        <v>2021</v>
      </c>
      <c r="C729" s="23" t="s">
        <v>24</v>
      </c>
      <c r="D729" s="25">
        <v>408.44499999999999</v>
      </c>
      <c r="E729" s="21"/>
      <c r="F729" s="21"/>
    </row>
    <row r="730" spans="1:6">
      <c r="A730" s="23" t="s">
        <v>68</v>
      </c>
      <c r="B730" s="23">
        <v>2021</v>
      </c>
      <c r="C730" s="23" t="s">
        <v>25</v>
      </c>
      <c r="D730" s="25">
        <v>408.49</v>
      </c>
      <c r="E730" s="21"/>
      <c r="F730" s="21"/>
    </row>
    <row r="731" spans="1:6">
      <c r="A731" s="23" t="s">
        <v>68</v>
      </c>
      <c r="B731" s="23">
        <v>2021</v>
      </c>
      <c r="C731" s="23" t="s">
        <v>26</v>
      </c>
      <c r="D731" s="25">
        <v>407.26600000000002</v>
      </c>
      <c r="E731" s="21"/>
      <c r="F731" s="21"/>
    </row>
    <row r="732" spans="1:6">
      <c r="A732" s="23" t="s">
        <v>68</v>
      </c>
      <c r="B732" s="23">
        <v>2021</v>
      </c>
      <c r="C732" s="23" t="s">
        <v>27</v>
      </c>
      <c r="D732" s="25">
        <v>407.39100000000002</v>
      </c>
      <c r="E732" s="21"/>
      <c r="F732" s="21"/>
    </row>
    <row r="733" spans="1:6">
      <c r="A733" s="23" t="s">
        <v>68</v>
      </c>
      <c r="B733" s="23">
        <v>2021</v>
      </c>
      <c r="C733" s="23" t="s">
        <v>28</v>
      </c>
      <c r="D733" s="25">
        <v>408.84300000000002</v>
      </c>
      <c r="E733" s="21"/>
      <c r="F733" s="21"/>
    </row>
    <row r="734" spans="1:6">
      <c r="A734" s="23" t="s">
        <v>68</v>
      </c>
      <c r="B734" s="23">
        <v>2021</v>
      </c>
      <c r="C734" s="23" t="s">
        <v>29</v>
      </c>
      <c r="D734" s="25">
        <v>408.64400000000001</v>
      </c>
      <c r="E734" s="21"/>
      <c r="F734" s="21"/>
    </row>
    <row r="735" spans="1:6">
      <c r="A735" s="23" t="s">
        <v>68</v>
      </c>
      <c r="B735" s="23">
        <v>2022</v>
      </c>
      <c r="C735" s="23" t="s">
        <v>18</v>
      </c>
      <c r="D735" s="25">
        <v>408.33499999999998</v>
      </c>
      <c r="E735" s="21"/>
      <c r="F735" s="21"/>
    </row>
    <row r="736" spans="1:6">
      <c r="A736" s="23" t="s">
        <v>68</v>
      </c>
      <c r="B736" s="23">
        <v>2022</v>
      </c>
      <c r="C736" s="23" t="s">
        <v>19</v>
      </c>
      <c r="D736" s="25">
        <v>407.98399999999998</v>
      </c>
      <c r="E736" s="21"/>
      <c r="F736" s="21"/>
    </row>
    <row r="737" spans="1:6">
      <c r="A737" s="23" t="s">
        <v>68</v>
      </c>
      <c r="B737" s="23">
        <v>2022</v>
      </c>
      <c r="C737" s="23" t="s">
        <v>20</v>
      </c>
      <c r="D737" s="25">
        <v>409.99799999999999</v>
      </c>
      <c r="E737" s="21"/>
      <c r="F737" s="21"/>
    </row>
    <row r="738" spans="1:6">
      <c r="A738" s="23" t="s">
        <v>68</v>
      </c>
      <c r="B738" s="23">
        <v>2022</v>
      </c>
      <c r="C738" s="23" t="s">
        <v>21</v>
      </c>
      <c r="D738" s="25">
        <v>410.83</v>
      </c>
      <c r="E738" s="21"/>
      <c r="F738" s="21"/>
    </row>
    <row r="739" spans="1:6">
      <c r="A739" s="23" t="s">
        <v>68</v>
      </c>
      <c r="B739" s="23">
        <v>2022</v>
      </c>
      <c r="C739" s="23" t="s">
        <v>22</v>
      </c>
      <c r="D739" s="25">
        <v>410.24900000000002</v>
      </c>
      <c r="E739" s="21"/>
      <c r="F739" s="21"/>
    </row>
    <row r="740" spans="1:6">
      <c r="A740" s="23" t="s">
        <v>68</v>
      </c>
      <c r="B740" s="23">
        <v>2022</v>
      </c>
      <c r="C740" s="23" t="s">
        <v>23</v>
      </c>
      <c r="D740" s="25">
        <v>410.72899999999998</v>
      </c>
      <c r="E740" s="21"/>
      <c r="F740" s="21"/>
    </row>
    <row r="741" spans="1:6">
      <c r="A741" s="23" t="s">
        <v>68</v>
      </c>
      <c r="B741" s="23">
        <v>2022</v>
      </c>
      <c r="C741" s="23" t="s">
        <v>24</v>
      </c>
      <c r="D741" s="25">
        <v>411.846</v>
      </c>
      <c r="E741" s="21"/>
      <c r="F741" s="21"/>
    </row>
    <row r="742" spans="1:6">
      <c r="A742" s="23" t="s">
        <v>68</v>
      </c>
      <c r="B742" s="23">
        <v>2022</v>
      </c>
      <c r="C742" s="23" t="s">
        <v>25</v>
      </c>
      <c r="D742" s="25">
        <v>412.82799999999997</v>
      </c>
      <c r="E742" s="21"/>
      <c r="F742" s="21"/>
    </row>
    <row r="743" spans="1:6">
      <c r="A743" s="23" t="s">
        <v>68</v>
      </c>
      <c r="B743" s="23">
        <v>2022</v>
      </c>
      <c r="C743" s="23" t="s">
        <v>26</v>
      </c>
      <c r="D743" s="25">
        <v>414.767</v>
      </c>
      <c r="E743" s="21"/>
      <c r="F743" s="21"/>
    </row>
    <row r="744" spans="1:6">
      <c r="A744" s="23" t="s">
        <v>68</v>
      </c>
      <c r="B744" s="23">
        <v>2022</v>
      </c>
      <c r="C744" s="23" t="s">
        <v>27</v>
      </c>
      <c r="D744" s="25">
        <v>414.89699999999999</v>
      </c>
      <c r="E744" s="21"/>
      <c r="F744" s="21"/>
    </row>
    <row r="745" spans="1:6">
      <c r="A745" s="23" t="s">
        <v>68</v>
      </c>
      <c r="B745" s="23">
        <v>2022</v>
      </c>
      <c r="C745" s="23" t="s">
        <v>28</v>
      </c>
      <c r="D745" s="25">
        <v>415.048</v>
      </c>
      <c r="E745" s="21"/>
      <c r="F745" s="21"/>
    </row>
    <row r="746" spans="1:6">
      <c r="A746" s="23" t="s">
        <v>68</v>
      </c>
      <c r="B746" s="23">
        <v>2022</v>
      </c>
      <c r="C746" s="23" t="s">
        <v>29</v>
      </c>
      <c r="D746" s="25">
        <v>415.61099999999999</v>
      </c>
      <c r="E746" s="21"/>
      <c r="F746" s="21"/>
    </row>
    <row r="747" spans="1:6">
      <c r="A747" s="23" t="s">
        <v>68</v>
      </c>
      <c r="B747" s="23">
        <v>2023</v>
      </c>
      <c r="C747" s="23" t="s">
        <v>18</v>
      </c>
      <c r="D747" s="25">
        <v>415.197</v>
      </c>
      <c r="E747" s="21"/>
      <c r="F747" s="21"/>
    </row>
    <row r="748" spans="1:6">
      <c r="A748" s="23" t="s">
        <v>68</v>
      </c>
      <c r="B748" s="23">
        <v>2023</v>
      </c>
      <c r="C748" s="23" t="s">
        <v>19</v>
      </c>
      <c r="D748" s="25">
        <v>413.03399999999999</v>
      </c>
      <c r="E748" s="21"/>
      <c r="F748" s="21"/>
    </row>
    <row r="749" spans="1:6">
      <c r="A749" s="23" t="s">
        <v>68</v>
      </c>
      <c r="B749" s="23">
        <v>2023</v>
      </c>
      <c r="C749" s="23" t="s">
        <v>20</v>
      </c>
      <c r="D749" s="25">
        <v>412.11900000000003</v>
      </c>
      <c r="E749" s="21"/>
      <c r="F749" s="21"/>
    </row>
    <row r="750" spans="1:6">
      <c r="A750" s="23" t="s">
        <v>68</v>
      </c>
      <c r="B750" s="23">
        <v>2023</v>
      </c>
      <c r="C750" s="23" t="s">
        <v>21</v>
      </c>
      <c r="D750" s="25">
        <v>411.95100000000002</v>
      </c>
      <c r="E750" s="21"/>
      <c r="F750" s="21"/>
    </row>
    <row r="751" spans="1:6">
      <c r="A751" s="23" t="s">
        <v>68</v>
      </c>
      <c r="B751" s="23">
        <v>2023</v>
      </c>
      <c r="C751" s="23" t="s">
        <v>22</v>
      </c>
      <c r="D751" s="25">
        <v>409.88499999999999</v>
      </c>
      <c r="E751" s="21"/>
      <c r="F751" s="21"/>
    </row>
    <row r="752" spans="1:6">
      <c r="A752" s="23" t="s">
        <v>68</v>
      </c>
      <c r="B752" s="23">
        <v>2023</v>
      </c>
      <c r="C752" s="23" t="s">
        <v>23</v>
      </c>
      <c r="D752" s="25">
        <v>412.81200000000001</v>
      </c>
      <c r="E752" s="21"/>
      <c r="F752" s="21"/>
    </row>
    <row r="753" spans="1:6">
      <c r="A753" s="23" t="s">
        <v>68</v>
      </c>
      <c r="B753" s="23">
        <v>2023</v>
      </c>
      <c r="C753" s="23" t="s">
        <v>24</v>
      </c>
      <c r="D753" s="25">
        <v>413.43700000000001</v>
      </c>
      <c r="E753" s="21"/>
      <c r="F753" s="21"/>
    </row>
    <row r="754" spans="1:6">
      <c r="A754" s="23" t="s">
        <v>68</v>
      </c>
      <c r="B754" s="23">
        <v>2023</v>
      </c>
      <c r="C754" s="23" t="s">
        <v>25</v>
      </c>
      <c r="D754" s="25">
        <v>413.87700000000001</v>
      </c>
      <c r="E754" s="21"/>
      <c r="F754" s="21"/>
    </row>
    <row r="755" spans="1:6">
      <c r="A755" s="23" t="s">
        <v>68</v>
      </c>
      <c r="B755" s="23">
        <v>2023</v>
      </c>
      <c r="C755" s="23" t="s">
        <v>26</v>
      </c>
      <c r="D755" s="25">
        <v>413.96600000000001</v>
      </c>
      <c r="E755" s="21"/>
      <c r="F755" s="21"/>
    </row>
    <row r="756" spans="1:6">
      <c r="A756" s="23" t="s">
        <v>68</v>
      </c>
      <c r="B756" s="23">
        <v>2023</v>
      </c>
      <c r="C756" s="23" t="s">
        <v>27</v>
      </c>
      <c r="D756" s="25">
        <v>409.755</v>
      </c>
      <c r="E756" s="21"/>
      <c r="F756" s="21"/>
    </row>
    <row r="757" spans="1:6">
      <c r="A757" s="23" t="s">
        <v>68</v>
      </c>
      <c r="B757" s="23">
        <v>2023</v>
      </c>
      <c r="C757" s="23" t="s">
        <v>28</v>
      </c>
      <c r="D757" s="25">
        <v>412.01100000000002</v>
      </c>
      <c r="E757" s="21"/>
      <c r="F757" s="21"/>
    </row>
    <row r="758" spans="1:6">
      <c r="A758" s="23" t="s">
        <v>68</v>
      </c>
      <c r="B758" s="23">
        <v>2023</v>
      </c>
      <c r="C758" s="23" t="s">
        <v>29</v>
      </c>
      <c r="D758" s="25">
        <v>412.93</v>
      </c>
      <c r="E758" s="21"/>
      <c r="F758" s="21"/>
    </row>
    <row r="759" spans="1:6">
      <c r="A759" s="23" t="s">
        <v>68</v>
      </c>
      <c r="B759" s="23">
        <v>2024</v>
      </c>
      <c r="C759" s="23" t="s">
        <v>18</v>
      </c>
      <c r="D759" s="25">
        <v>415.42700000000002</v>
      </c>
      <c r="E759" s="21"/>
      <c r="F759" s="21"/>
    </row>
    <row r="760" spans="1:6">
      <c r="A760" s="23" t="s">
        <v>68</v>
      </c>
      <c r="B760" s="23">
        <v>2024</v>
      </c>
      <c r="C760" s="23" t="s">
        <v>19</v>
      </c>
      <c r="D760" s="25">
        <v>414.702</v>
      </c>
      <c r="E760" s="21"/>
      <c r="F760" s="21"/>
    </row>
    <row r="761" spans="1:6">
      <c r="A761" s="23" t="s">
        <v>68</v>
      </c>
      <c r="B761" s="23">
        <v>2024</v>
      </c>
      <c r="C761" s="23" t="s">
        <v>20</v>
      </c>
      <c r="D761" s="25">
        <v>415.11799999999999</v>
      </c>
      <c r="E761" s="21"/>
      <c r="F761" s="21"/>
    </row>
    <row r="762" spans="1:6">
      <c r="A762" s="23" t="s">
        <v>68</v>
      </c>
      <c r="B762" s="23">
        <v>2024</v>
      </c>
      <c r="C762" s="23" t="s">
        <v>21</v>
      </c>
      <c r="D762" s="25">
        <v>415.64800000000002</v>
      </c>
      <c r="E762" s="21"/>
      <c r="F762" s="21"/>
    </row>
    <row r="763" spans="1:6">
      <c r="A763" s="23" t="s">
        <v>68</v>
      </c>
      <c r="B763" s="23">
        <v>2024</v>
      </c>
      <c r="C763" s="23" t="s">
        <v>22</v>
      </c>
      <c r="D763" s="25">
        <v>415.58100000000002</v>
      </c>
      <c r="E763" s="21"/>
      <c r="F763" s="21"/>
    </row>
    <row r="764" spans="1:6">
      <c r="A764" s="23" t="s">
        <v>68</v>
      </c>
      <c r="B764" s="23">
        <v>2024</v>
      </c>
      <c r="C764" s="23" t="s">
        <v>23</v>
      </c>
      <c r="D764" s="25">
        <v>415.96100000000001</v>
      </c>
      <c r="E764" s="21"/>
      <c r="F764" s="21"/>
    </row>
    <row r="765" spans="1:6">
      <c r="A765" s="23" t="s">
        <v>68</v>
      </c>
      <c r="B765" s="23">
        <v>2024</v>
      </c>
      <c r="C765" s="23" t="s">
        <v>24</v>
      </c>
      <c r="D765" s="25">
        <v>416.31200000000001</v>
      </c>
      <c r="E765" s="21"/>
      <c r="F765" s="21"/>
    </row>
    <row r="766" spans="1:6">
      <c r="A766" s="23" t="s">
        <v>68</v>
      </c>
      <c r="B766" s="23">
        <v>2024</v>
      </c>
      <c r="C766" s="23" t="s">
        <v>25</v>
      </c>
      <c r="D766" s="25">
        <v>416.37</v>
      </c>
      <c r="E766" s="21"/>
      <c r="F766" s="21"/>
    </row>
    <row r="767" spans="1:6">
      <c r="A767" s="23" t="s">
        <v>68</v>
      </c>
      <c r="B767" s="23">
        <v>2024</v>
      </c>
      <c r="C767" s="23" t="s">
        <v>26</v>
      </c>
      <c r="D767" s="25">
        <v>420.17</v>
      </c>
      <c r="E767" s="21"/>
      <c r="F767" s="21"/>
    </row>
    <row r="768" spans="1:6">
      <c r="A768" s="23" t="s">
        <v>68</v>
      </c>
      <c r="B768" s="23">
        <v>2024</v>
      </c>
      <c r="C768" s="23" t="s">
        <v>27</v>
      </c>
      <c r="D768" s="25">
        <v>422.42500000000001</v>
      </c>
      <c r="E768" s="21"/>
      <c r="F768" s="21"/>
    </row>
    <row r="769" spans="1:6">
      <c r="A769" s="23" t="s">
        <v>68</v>
      </c>
      <c r="B769" s="23">
        <v>2024</v>
      </c>
      <c r="C769" s="23" t="s">
        <v>28</v>
      </c>
      <c r="D769" s="25">
        <v>423.59100000000001</v>
      </c>
      <c r="E769" s="21"/>
      <c r="F769" s="21"/>
    </row>
    <row r="770" spans="1:6">
      <c r="A770" s="23" t="s">
        <v>68</v>
      </c>
      <c r="B770" s="23">
        <v>2024</v>
      </c>
      <c r="C770" s="23" t="s">
        <v>29</v>
      </c>
      <c r="D770" s="25">
        <v>423.86</v>
      </c>
      <c r="E770" s="21"/>
      <c r="F770" s="21"/>
    </row>
    <row r="771" spans="1:6">
      <c r="A771" s="23" t="s">
        <v>68</v>
      </c>
      <c r="B771" s="23">
        <v>2025</v>
      </c>
      <c r="C771" s="23" t="s">
        <v>18</v>
      </c>
      <c r="D771" s="25">
        <v>424.125</v>
      </c>
      <c r="E771" s="21"/>
      <c r="F771" s="21"/>
    </row>
    <row r="772" spans="1:6">
      <c r="A772" s="23" t="s">
        <v>68</v>
      </c>
      <c r="B772" s="23">
        <v>2025</v>
      </c>
      <c r="C772" s="23" t="s">
        <v>19</v>
      </c>
      <c r="D772" s="25">
        <v>425.68400000000003</v>
      </c>
      <c r="E772" s="21"/>
      <c r="F772" s="21"/>
    </row>
    <row r="773" spans="1:6">
      <c r="A773" s="23" t="s">
        <v>68</v>
      </c>
      <c r="B773" s="23">
        <v>2025</v>
      </c>
      <c r="C773" s="23" t="s">
        <v>20</v>
      </c>
      <c r="D773" s="25">
        <v>427.10199999999998</v>
      </c>
      <c r="E773" s="21"/>
      <c r="F773" s="21"/>
    </row>
    <row r="774" spans="1:6">
      <c r="A774" s="23" t="s">
        <v>68</v>
      </c>
      <c r="B774" s="23">
        <v>2025</v>
      </c>
      <c r="C774" s="23" t="s">
        <v>21</v>
      </c>
      <c r="D774" s="25">
        <v>428.57400000000001</v>
      </c>
      <c r="E774" s="21"/>
      <c r="F774" s="21"/>
    </row>
    <row r="775" spans="1:6">
      <c r="A775" s="23" t="s">
        <v>68</v>
      </c>
      <c r="B775" s="23">
        <v>2025</v>
      </c>
      <c r="C775" s="23" t="s">
        <v>22</v>
      </c>
      <c r="D775" s="25">
        <v>427.488</v>
      </c>
      <c r="E775" s="21"/>
      <c r="F775" s="21"/>
    </row>
    <row r="776" spans="1:6">
      <c r="A776" s="23" t="s">
        <v>68</v>
      </c>
      <c r="B776" s="23">
        <v>2025</v>
      </c>
      <c r="C776" s="23" t="s">
        <v>23</v>
      </c>
      <c r="D776" s="25">
        <v>428.39800000000002</v>
      </c>
      <c r="E776" s="21"/>
      <c r="F776" s="21"/>
    </row>
    <row r="777" spans="1:6">
      <c r="A777" s="23" t="s">
        <v>68</v>
      </c>
      <c r="B777" s="23">
        <v>2025</v>
      </c>
      <c r="C777" s="23" t="s">
        <v>24</v>
      </c>
      <c r="D777" s="25">
        <v>429.279</v>
      </c>
      <c r="E777" s="21"/>
      <c r="F777" s="21"/>
    </row>
    <row r="778" spans="1:6">
      <c r="A778" s="23" t="s">
        <v>68</v>
      </c>
      <c r="B778" s="23">
        <v>2025</v>
      </c>
      <c r="C778" s="23" t="s">
        <v>25</v>
      </c>
      <c r="D778" s="25">
        <v>430.75299999999999</v>
      </c>
      <c r="E778" s="21"/>
      <c r="F778" s="21"/>
    </row>
    <row r="779" spans="1:6">
      <c r="A779" s="23" t="s">
        <v>68</v>
      </c>
      <c r="B779" s="23">
        <v>2025</v>
      </c>
      <c r="C779" s="23" t="s">
        <v>26</v>
      </c>
      <c r="D779" s="25">
        <v>430.24599999999998</v>
      </c>
      <c r="E779" s="21"/>
      <c r="F779" s="21"/>
    </row>
    <row r="780" spans="1:6">
      <c r="A780" s="23" t="s">
        <v>68</v>
      </c>
      <c r="B780" s="23">
        <v>2025</v>
      </c>
      <c r="C780" s="23" t="s">
        <v>27</v>
      </c>
      <c r="D780" s="21" t="s">
        <v>32</v>
      </c>
      <c r="E780" s="21"/>
      <c r="F780" s="21"/>
    </row>
    <row r="781" spans="1:6">
      <c r="A781" s="23" t="s">
        <v>68</v>
      </c>
      <c r="B781" s="23">
        <v>2025</v>
      </c>
      <c r="C781" s="23" t="s">
        <v>28</v>
      </c>
      <c r="D781" s="25">
        <v>430.62299999999999</v>
      </c>
      <c r="E781" s="21"/>
      <c r="F781" s="21"/>
    </row>
    <row r="782" spans="1:6">
      <c r="A782" s="23" t="s">
        <v>68</v>
      </c>
      <c r="B782" s="23">
        <v>2025</v>
      </c>
      <c r="C782" s="23" t="s">
        <v>29</v>
      </c>
      <c r="D782" s="25">
        <v>431.76600000000002</v>
      </c>
      <c r="E782" s="21"/>
      <c r="F782" s="21"/>
    </row>
    <row r="783" spans="1:6">
      <c r="A783" s="23" t="s">
        <v>68</v>
      </c>
      <c r="B783" s="23">
        <v>2026</v>
      </c>
      <c r="C783" s="23" t="s">
        <v>18</v>
      </c>
      <c r="D783" s="25">
        <v>433.22500000000002</v>
      </c>
      <c r="E783" s="21"/>
      <c r="F783" s="21"/>
    </row>
    <row r="784" spans="1:6">
      <c r="A784" s="23" t="s">
        <v>68</v>
      </c>
      <c r="B784" s="23">
        <v>2026</v>
      </c>
      <c r="C784" s="23" t="s">
        <v>19</v>
      </c>
      <c r="D784" s="25">
        <v>434.43</v>
      </c>
      <c r="E784" s="21"/>
      <c r="F784" s="21"/>
    </row>
    <row r="785" spans="1:6">
      <c r="A785" s="23" t="s">
        <v>68</v>
      </c>
      <c r="B785" s="23">
        <v>2026</v>
      </c>
      <c r="C785" s="23" t="s">
        <v>20</v>
      </c>
      <c r="D785" s="25">
        <v>437.33800000000002</v>
      </c>
      <c r="E785" s="21"/>
      <c r="F785" s="21"/>
    </row>
    <row r="786" spans="1:6">
      <c r="A786" s="23" t="s">
        <v>68</v>
      </c>
      <c r="B786" s="23">
        <v>2026</v>
      </c>
      <c r="C786" s="23" t="s">
        <v>21</v>
      </c>
      <c r="D786" s="25">
        <v>439.84199999999998</v>
      </c>
      <c r="E786" s="21"/>
      <c r="F786" s="21"/>
    </row>
    <row r="787" spans="1:6">
      <c r="A787" s="23" t="s">
        <v>68</v>
      </c>
      <c r="B787" s="23">
        <v>2026</v>
      </c>
      <c r="C787" s="23" t="s">
        <v>22</v>
      </c>
      <c r="D787" s="25">
        <v>439.71499999999997</v>
      </c>
      <c r="E787" s="21"/>
      <c r="F787" s="21"/>
    </row>
    <row r="788" spans="1:6">
      <c r="A788" s="23" t="s">
        <v>68</v>
      </c>
      <c r="B788" s="23">
        <v>2026</v>
      </c>
      <c r="C788" s="23" t="s">
        <v>23</v>
      </c>
      <c r="D788" s="25">
        <v>438.62599999999998</v>
      </c>
      <c r="E788" s="21"/>
      <c r="F788" s="21"/>
    </row>
    <row r="789" spans="1:6">
      <c r="A789" s="76" t="s">
        <v>68</v>
      </c>
      <c r="B789" s="76">
        <v>2026</v>
      </c>
      <c r="C789" s="76" t="s">
        <v>24</v>
      </c>
      <c r="D789" s="77">
        <v>439.44299999999998</v>
      </c>
      <c r="E789" s="21"/>
      <c r="F789" s="21"/>
    </row>
    <row r="790" spans="1:6">
      <c r="A790" s="76" t="s">
        <v>68</v>
      </c>
      <c r="B790" s="76">
        <v>2026</v>
      </c>
      <c r="C790" s="76" t="s">
        <v>25</v>
      </c>
      <c r="D790" s="77">
        <v>439.38900000000001</v>
      </c>
      <c r="E790" s="21"/>
      <c r="F790" s="21"/>
    </row>
    <row r="791" spans="1:6">
      <c r="A791" s="76" t="s">
        <v>68</v>
      </c>
      <c r="B791" s="76">
        <v>2026</v>
      </c>
      <c r="C791" s="23" t="s">
        <v>26</v>
      </c>
      <c r="D791" s="77">
        <v>439.44799999999998</v>
      </c>
      <c r="E791" s="21"/>
      <c r="F791" s="21"/>
    </row>
    <row r="792" spans="1:6">
      <c r="A792" s="21"/>
      <c r="B792" s="21"/>
      <c r="C792" s="21"/>
      <c r="D792" s="21"/>
      <c r="E792" s="21"/>
      <c r="F792" s="21"/>
    </row>
    <row r="793" spans="1:6">
      <c r="A793" s="21"/>
      <c r="B793" s="21"/>
      <c r="C793" s="21"/>
      <c r="D793" s="21"/>
      <c r="E793" s="21"/>
      <c r="F793" s="21"/>
    </row>
    <row r="794" spans="1:6">
      <c r="A794" s="21"/>
      <c r="B794" s="21"/>
      <c r="C794" s="21"/>
      <c r="D794" s="21"/>
      <c r="E794" s="21"/>
      <c r="F794" s="21"/>
    </row>
    <row r="795" spans="1:6">
      <c r="A795" s="21"/>
      <c r="B795" s="21"/>
      <c r="C795" s="21"/>
      <c r="D795" s="21"/>
      <c r="E795" s="21"/>
      <c r="F795" s="21"/>
    </row>
    <row r="796" spans="1:6">
      <c r="A796" s="21"/>
      <c r="B796" s="21"/>
      <c r="C796" s="21"/>
      <c r="D796" s="21"/>
      <c r="E796" s="21"/>
      <c r="F796" s="21"/>
    </row>
    <row r="797" spans="1:6">
      <c r="A797" s="21"/>
      <c r="B797" s="21"/>
      <c r="C797" s="21"/>
      <c r="D797" s="21"/>
      <c r="E797" s="21"/>
      <c r="F797" s="21"/>
    </row>
    <row r="798" spans="1:6">
      <c r="A798" s="21"/>
      <c r="B798" s="21"/>
      <c r="C798" s="21"/>
      <c r="D798" s="21"/>
      <c r="E798" s="21"/>
      <c r="F798" s="21"/>
    </row>
  </sheetData>
  <mergeCells count="10"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hyperlinks>
    <hyperlink ref="J2" r:id="rId1"/>
  </hyperlinks>
  <pageMargins left="0.7" right="0.7" top="0.75" bottom="0.75" header="0.3" footer="0.3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2:AB30947"/>
  <sheetViews>
    <sheetView topLeftCell="A10609" workbookViewId="0">
      <selection activeCell="I10615" sqref="I10615"/>
    </sheetView>
  </sheetViews>
  <sheetFormatPr defaultRowHeight="14.6"/>
  <cols>
    <col min="1" max="2" width="10" customWidth="1"/>
    <col min="3" max="7" width="13.765625" customWidth="1"/>
    <col min="8" max="8" width="4.3046875" style="61" customWidth="1"/>
    <col min="9" max="9" width="11.69140625" customWidth="1"/>
    <col min="10" max="10" width="15.3828125" customWidth="1"/>
    <col min="11" max="11" width="14.4609375" customWidth="1"/>
    <col min="14" max="14" width="15.3828125" customWidth="1"/>
    <col min="16" max="16" width="13.84375" customWidth="1"/>
    <col min="17" max="17" width="12.3828125" customWidth="1"/>
    <col min="20" max="20" width="21" customWidth="1"/>
    <col min="21" max="21" width="10.921875" style="54" customWidth="1"/>
    <col min="23" max="26" width="13.765625" customWidth="1"/>
    <col min="27" max="27" width="15.921875" customWidth="1"/>
  </cols>
  <sheetData>
    <row r="2" spans="1:27">
      <c r="A2" s="34"/>
      <c r="B2" s="53"/>
      <c r="C2" s="34"/>
      <c r="D2" s="34"/>
      <c r="E2" s="34"/>
      <c r="F2" s="34"/>
      <c r="G2" s="34"/>
    </row>
    <row r="3" spans="1:27">
      <c r="A3" s="34"/>
      <c r="B3" s="34"/>
      <c r="C3" s="34"/>
      <c r="D3" s="34"/>
      <c r="E3" s="34"/>
      <c r="F3" s="34"/>
      <c r="G3" s="34"/>
    </row>
    <row r="4" spans="1:27">
      <c r="A4" s="34"/>
      <c r="B4" s="34"/>
      <c r="C4" s="34"/>
      <c r="D4" s="12" t="s">
        <v>39</v>
      </c>
      <c r="E4" s="34"/>
      <c r="F4" s="34"/>
      <c r="G4" s="34"/>
      <c r="W4" s="12" t="s">
        <v>39</v>
      </c>
      <c r="X4" s="54"/>
      <c r="Y4" s="54"/>
      <c r="Z4" s="54"/>
    </row>
    <row r="5" spans="1:27">
      <c r="A5" s="34"/>
      <c r="B5" s="34"/>
      <c r="C5" s="12" t="s">
        <v>79</v>
      </c>
      <c r="D5" s="12" t="s">
        <v>40</v>
      </c>
      <c r="E5" s="12" t="s">
        <v>80</v>
      </c>
      <c r="F5" s="12" t="s">
        <v>81</v>
      </c>
      <c r="G5" s="12" t="s">
        <v>83</v>
      </c>
      <c r="H5" s="12"/>
      <c r="T5" s="12" t="s">
        <v>512</v>
      </c>
      <c r="W5" s="12" t="s">
        <v>40</v>
      </c>
      <c r="X5" s="12" t="s">
        <v>80</v>
      </c>
      <c r="Y5" s="12" t="s">
        <v>81</v>
      </c>
      <c r="Z5" s="12" t="s">
        <v>83</v>
      </c>
      <c r="AA5" s="12" t="s">
        <v>514</v>
      </c>
    </row>
    <row r="6" spans="1:27" ht="15" thickBot="1">
      <c r="A6" s="30" t="s">
        <v>15</v>
      </c>
      <c r="B6" s="30" t="s">
        <v>16</v>
      </c>
      <c r="C6" s="13" t="s">
        <v>41</v>
      </c>
      <c r="D6" s="13" t="s">
        <v>78</v>
      </c>
      <c r="E6" s="13" t="s">
        <v>41</v>
      </c>
      <c r="F6" s="13" t="s">
        <v>82</v>
      </c>
      <c r="G6" s="13" t="s">
        <v>41</v>
      </c>
      <c r="H6" s="35"/>
      <c r="T6" s="57" t="s">
        <v>16</v>
      </c>
      <c r="U6" s="57" t="s">
        <v>45</v>
      </c>
      <c r="V6" s="57" t="s">
        <v>511</v>
      </c>
      <c r="W6" s="57" t="s">
        <v>78</v>
      </c>
      <c r="X6" s="13" t="s">
        <v>41</v>
      </c>
      <c r="Y6" s="13" t="s">
        <v>82</v>
      </c>
      <c r="Z6" s="13" t="s">
        <v>41</v>
      </c>
      <c r="AA6" s="57" t="s">
        <v>59</v>
      </c>
    </row>
    <row r="7" spans="1:27" ht="15" thickTop="1">
      <c r="A7" s="31">
        <f>'Other Med Professional'!B13</f>
        <v>1986</v>
      </c>
      <c r="B7" s="31" t="str">
        <f>'Other Med Professional'!C13</f>
        <v>M12</v>
      </c>
      <c r="C7" s="32">
        <f>'Professional Services'!D252</f>
        <v>124</v>
      </c>
      <c r="D7" s="32">
        <f>'Other Med Professional'!D13</f>
        <v>100</v>
      </c>
      <c r="E7" s="32">
        <f>'Dental Services'!D314</f>
        <v>123.2</v>
      </c>
      <c r="F7" s="32">
        <f>'Eye Glasses and Eye Care'!D13</f>
        <v>100</v>
      </c>
      <c r="G7" s="32">
        <f>'Physcian Services'!D314</f>
        <v>125.5</v>
      </c>
      <c r="H7" s="32"/>
      <c r="I7" s="11" t="s">
        <v>87</v>
      </c>
      <c r="T7" s="12" t="str">
        <f>I7</f>
        <v>1986/12 to 1989/11</v>
      </c>
      <c r="U7" s="14">
        <f>J12</f>
        <v>0.99999994582468721</v>
      </c>
      <c r="V7" s="14">
        <f>J15</f>
        <v>36</v>
      </c>
      <c r="W7">
        <f>J25</f>
        <v>6.0192386163777534E-2</v>
      </c>
      <c r="X7" s="54">
        <f>J26</f>
        <v>0.27767573388354483</v>
      </c>
      <c r="Y7" s="54">
        <f>J27</f>
        <v>0.1585561622386539</v>
      </c>
      <c r="Z7" s="54">
        <f>J28</f>
        <v>0.5407270667602031</v>
      </c>
      <c r="AA7" s="58">
        <f>SUM(W7:Z7)</f>
        <v>1.0371513490461792</v>
      </c>
    </row>
    <row r="8" spans="1:27">
      <c r="A8" s="31">
        <f>'Other Med Professional'!B14</f>
        <v>1987</v>
      </c>
      <c r="B8" s="31" t="str">
        <f>'Other Med Professional'!C14</f>
        <v>M01</v>
      </c>
      <c r="C8" s="32">
        <f>'Professional Services'!D253</f>
        <v>124.8</v>
      </c>
      <c r="D8" s="32">
        <f>'Other Med Professional'!D14</f>
        <v>100.5</v>
      </c>
      <c r="E8" s="32">
        <f>'Dental Services'!D315</f>
        <v>123.9</v>
      </c>
      <c r="F8" s="32">
        <f>'Eye Glasses and Eye Care'!D14</f>
        <v>100.4</v>
      </c>
      <c r="G8" s="32">
        <f>'Physcian Services'!D315</f>
        <v>126.6</v>
      </c>
      <c r="H8" s="32"/>
      <c r="I8" s="34" t="s">
        <v>42</v>
      </c>
    </row>
    <row r="9" spans="1:27" ht="15" thickBot="1">
      <c r="A9" s="31">
        <f>'Other Med Professional'!B15</f>
        <v>1987</v>
      </c>
      <c r="B9" s="31" t="str">
        <f>'Other Med Professional'!C15</f>
        <v>M02</v>
      </c>
      <c r="C9" s="32">
        <f>'Professional Services'!D254</f>
        <v>125.8</v>
      </c>
      <c r="D9" s="32">
        <f>'Other Med Professional'!D15</f>
        <v>100.7</v>
      </c>
      <c r="E9" s="32">
        <f>'Dental Services'!D316</f>
        <v>125.3</v>
      </c>
      <c r="F9" s="32">
        <f>'Eye Glasses and Eye Care'!D15</f>
        <v>101.4</v>
      </c>
      <c r="G9" s="32">
        <f>'Physcian Services'!D316</f>
        <v>127.3</v>
      </c>
      <c r="H9" s="32"/>
    </row>
    <row r="10" spans="1:27">
      <c r="A10" s="31">
        <f>'Other Med Professional'!B16</f>
        <v>1987</v>
      </c>
      <c r="B10" s="31" t="str">
        <f>'Other Med Professional'!C16</f>
        <v>M03</v>
      </c>
      <c r="C10" s="32">
        <f>'Professional Services'!D255</f>
        <v>126.6</v>
      </c>
      <c r="D10" s="32">
        <f>'Other Med Professional'!D16</f>
        <v>101.5</v>
      </c>
      <c r="E10" s="32">
        <f>'Dental Services'!D317</f>
        <v>126.3</v>
      </c>
      <c r="F10" s="32">
        <f>'Eye Glasses and Eye Care'!D16</f>
        <v>102</v>
      </c>
      <c r="G10" s="32">
        <f>'Physcian Services'!D317</f>
        <v>128.1</v>
      </c>
      <c r="H10" s="32"/>
      <c r="I10" s="18" t="s">
        <v>43</v>
      </c>
      <c r="J10" s="18"/>
    </row>
    <row r="11" spans="1:27">
      <c r="A11" s="31">
        <f>'Other Med Professional'!B17</f>
        <v>1987</v>
      </c>
      <c r="B11" s="31" t="str">
        <f>'Other Med Professional'!C17</f>
        <v>M04</v>
      </c>
      <c r="C11" s="32">
        <f>'Professional Services'!D256</f>
        <v>127.5</v>
      </c>
      <c r="D11" s="32">
        <f>'Other Med Professional'!D17</f>
        <v>101.7</v>
      </c>
      <c r="E11" s="32">
        <f>'Dental Services'!D318</f>
        <v>127.4</v>
      </c>
      <c r="F11" s="32">
        <f>'Eye Glasses and Eye Care'!D17</f>
        <v>102.9</v>
      </c>
      <c r="G11" s="32">
        <f>'Physcian Services'!D318</f>
        <v>128.9</v>
      </c>
      <c r="H11" s="32"/>
      <c r="I11" s="15" t="s">
        <v>44</v>
      </c>
      <c r="J11" s="15">
        <v>0.99999997291234322</v>
      </c>
    </row>
    <row r="12" spans="1:27">
      <c r="A12" s="31">
        <f>'Other Med Professional'!B18</f>
        <v>1987</v>
      </c>
      <c r="B12" s="31" t="str">
        <f>'Other Med Professional'!C18</f>
        <v>M05</v>
      </c>
      <c r="C12" s="32">
        <f>'Professional Services'!D257</f>
        <v>127.9</v>
      </c>
      <c r="D12" s="32">
        <f>'Other Med Professional'!D18</f>
        <v>101.9</v>
      </c>
      <c r="E12" s="32">
        <f>'Dental Services'!D319</f>
        <v>128</v>
      </c>
      <c r="F12" s="32">
        <f>'Eye Glasses and Eye Care'!D18</f>
        <v>103.1</v>
      </c>
      <c r="G12" s="32">
        <f>'Physcian Services'!D319</f>
        <v>129.30000000000001</v>
      </c>
      <c r="H12" s="32"/>
      <c r="I12" t="s">
        <v>45</v>
      </c>
      <c r="J12" s="15">
        <v>0.99999994582468721</v>
      </c>
    </row>
    <row r="13" spans="1:27">
      <c r="A13" s="31">
        <f>'Other Med Professional'!B19</f>
        <v>1987</v>
      </c>
      <c r="B13" s="31" t="str">
        <f>'Other Med Professional'!C19</f>
        <v>M06</v>
      </c>
      <c r="C13" s="32">
        <f>'Professional Services'!D258</f>
        <v>128.80000000000001</v>
      </c>
      <c r="D13" s="32">
        <f>'Other Med Professional'!D19</f>
        <v>102.2</v>
      </c>
      <c r="E13" s="32">
        <f>'Dental Services'!D320</f>
        <v>128.69999999999999</v>
      </c>
      <c r="F13" s="32">
        <f>'Eye Glasses and Eye Care'!D19</f>
        <v>103.6</v>
      </c>
      <c r="G13" s="32">
        <f>'Physcian Services'!D320</f>
        <v>130.4</v>
      </c>
      <c r="H13" s="32"/>
      <c r="I13" s="15" t="s">
        <v>46</v>
      </c>
      <c r="J13" s="15">
        <v>0.9687499407457516</v>
      </c>
    </row>
    <row r="14" spans="1:27">
      <c r="A14" s="31">
        <f>'Other Med Professional'!B20</f>
        <v>1987</v>
      </c>
      <c r="B14" s="31" t="str">
        <f>'Other Med Professional'!C20</f>
        <v>M07</v>
      </c>
      <c r="C14" s="32">
        <f>'Professional Services'!D259</f>
        <v>129.5</v>
      </c>
      <c r="D14" s="32">
        <f>'Other Med Professional'!D20</f>
        <v>102.4</v>
      </c>
      <c r="E14" s="32">
        <f>'Dental Services'!D321</f>
        <v>129.5</v>
      </c>
      <c r="F14" s="32">
        <f>'Eye Glasses and Eye Care'!D20</f>
        <v>104.1</v>
      </c>
      <c r="G14" s="32">
        <f>'Physcian Services'!D321</f>
        <v>131</v>
      </c>
      <c r="H14" s="32"/>
      <c r="I14" s="15" t="s">
        <v>47</v>
      </c>
      <c r="J14" s="15">
        <v>3.3839554549061436E-2</v>
      </c>
    </row>
    <row r="15" spans="1:27" ht="15" thickBot="1">
      <c r="A15" s="31">
        <f>'Other Med Professional'!B21</f>
        <v>1987</v>
      </c>
      <c r="B15" s="31" t="str">
        <f>'Other Med Professional'!C21</f>
        <v>M08</v>
      </c>
      <c r="C15" s="32">
        <f>'Professional Services'!D260</f>
        <v>130</v>
      </c>
      <c r="D15" s="32">
        <f>'Other Med Professional'!D21</f>
        <v>102.7</v>
      </c>
      <c r="E15" s="32">
        <f>'Dental Services'!D322</f>
        <v>130.19999999999999</v>
      </c>
      <c r="F15" s="32">
        <f>'Eye Glasses and Eye Care'!D21</f>
        <v>104.3</v>
      </c>
      <c r="G15" s="32">
        <f>'Physcian Services'!D322</f>
        <v>131.5</v>
      </c>
      <c r="H15" s="32"/>
      <c r="I15" s="16" t="s">
        <v>48</v>
      </c>
      <c r="J15" s="16">
        <v>36</v>
      </c>
    </row>
    <row r="16" spans="1:27">
      <c r="A16" s="31">
        <f>'Other Med Professional'!B22</f>
        <v>1987</v>
      </c>
      <c r="B16" s="31" t="str">
        <f>'Other Med Professional'!C22</f>
        <v>M09</v>
      </c>
      <c r="C16" s="32">
        <f>'Professional Services'!D261</f>
        <v>130.69999999999999</v>
      </c>
      <c r="D16" s="32">
        <f>'Other Med Professional'!D22</f>
        <v>103</v>
      </c>
      <c r="E16" s="32">
        <f>'Dental Services'!D323</f>
        <v>130.69999999999999</v>
      </c>
      <c r="F16" s="32">
        <f>'Eye Glasses and Eye Care'!D22</f>
        <v>104.5</v>
      </c>
      <c r="G16" s="32">
        <f>'Physcian Services'!D323</f>
        <v>132.5</v>
      </c>
      <c r="H16" s="32"/>
    </row>
    <row r="17" spans="1:28" ht="15" thickBot="1">
      <c r="A17" s="31">
        <f>'Other Med Professional'!B23</f>
        <v>1987</v>
      </c>
      <c r="B17" s="31" t="str">
        <f>'Other Med Professional'!C23</f>
        <v>M10</v>
      </c>
      <c r="C17" s="32">
        <f>'Professional Services'!D262</f>
        <v>131.19999999999999</v>
      </c>
      <c r="D17" s="32">
        <f>'Other Med Professional'!D23</f>
        <v>103.5</v>
      </c>
      <c r="E17" s="32">
        <f>'Dental Services'!D324</f>
        <v>131.30000000000001</v>
      </c>
      <c r="F17" s="32">
        <f>'Eye Glasses and Eye Care'!D23</f>
        <v>104.9</v>
      </c>
      <c r="G17" s="32">
        <f>'Physcian Services'!D324</f>
        <v>132.80000000000001</v>
      </c>
      <c r="H17" s="32"/>
      <c r="I17" s="34" t="s">
        <v>49</v>
      </c>
    </row>
    <row r="18" spans="1:28">
      <c r="A18" s="31">
        <f>'Other Med Professional'!B24</f>
        <v>1987</v>
      </c>
      <c r="B18" s="31" t="str">
        <f>'Other Med Professional'!C24</f>
        <v>M11</v>
      </c>
      <c r="C18" s="32">
        <f>'Professional Services'!D263</f>
        <v>131.5</v>
      </c>
      <c r="D18" s="32">
        <f>'Other Med Professional'!D24</f>
        <v>104.1</v>
      </c>
      <c r="E18" s="32">
        <f>'Dental Services'!D325</f>
        <v>131.80000000000001</v>
      </c>
      <c r="F18" s="32">
        <f>'Eye Glasses and Eye Care'!D24</f>
        <v>105</v>
      </c>
      <c r="G18" s="32">
        <f>'Physcian Services'!D325</f>
        <v>133.19999999999999</v>
      </c>
      <c r="H18" s="32"/>
      <c r="I18" s="17"/>
      <c r="J18" s="17" t="s">
        <v>54</v>
      </c>
      <c r="K18" s="17" t="s">
        <v>55</v>
      </c>
      <c r="L18" s="17" t="s">
        <v>56</v>
      </c>
      <c r="M18" s="17" t="s">
        <v>57</v>
      </c>
      <c r="N18" s="17" t="s">
        <v>58</v>
      </c>
    </row>
    <row r="19" spans="1:28">
      <c r="A19" s="31">
        <f>'Other Med Professional'!B25</f>
        <v>1987</v>
      </c>
      <c r="B19" s="31" t="str">
        <f>'Other Med Professional'!C25</f>
        <v>M12</v>
      </c>
      <c r="C19" s="32">
        <f>'Professional Services'!D264</f>
        <v>131.80000000000001</v>
      </c>
      <c r="D19" s="32">
        <f>'Other Med Professional'!D25</f>
        <v>104.5</v>
      </c>
      <c r="E19" s="32">
        <f>'Dental Services'!D326</f>
        <v>132.1</v>
      </c>
      <c r="F19" s="32">
        <f>'Eye Glasses and Eye Care'!D25</f>
        <v>105.3</v>
      </c>
      <c r="G19" s="32">
        <f>'Physcian Services'!D326</f>
        <v>133.4</v>
      </c>
      <c r="H19" s="32"/>
      <c r="I19" s="15" t="s">
        <v>50</v>
      </c>
      <c r="J19" s="15">
        <v>4</v>
      </c>
      <c r="K19" s="15">
        <v>676390.97335630539</v>
      </c>
      <c r="L19" s="15">
        <v>169097.74333907635</v>
      </c>
      <c r="M19" s="15">
        <v>147668728.97583136</v>
      </c>
      <c r="N19" s="15">
        <v>2.3860944901516449E-112</v>
      </c>
    </row>
    <row r="20" spans="1:28">
      <c r="A20" s="31">
        <f>'Other Med Professional'!B26</f>
        <v>1988</v>
      </c>
      <c r="B20" s="31" t="str">
        <f>'Other Med Professional'!C26</f>
        <v>M01</v>
      </c>
      <c r="C20" s="32">
        <f>'Professional Services'!D265</f>
        <v>133.19999999999999</v>
      </c>
      <c r="D20" s="32">
        <f>'Other Med Professional'!D26</f>
        <v>104.7</v>
      </c>
      <c r="E20" s="32">
        <f>'Dental Services'!D327</f>
        <v>133.5</v>
      </c>
      <c r="F20" s="32">
        <f>'Eye Glasses and Eye Care'!D26</f>
        <v>106.3</v>
      </c>
      <c r="G20" s="32">
        <f>'Physcian Services'!D327</f>
        <v>135</v>
      </c>
      <c r="H20" s="32"/>
      <c r="I20" s="15" t="s">
        <v>51</v>
      </c>
      <c r="J20" s="15">
        <v>32</v>
      </c>
      <c r="K20" s="15">
        <v>3.6643694466524941E-2</v>
      </c>
      <c r="L20" s="15">
        <v>1.1451154520789044E-3</v>
      </c>
      <c r="M20" s="15"/>
      <c r="N20" s="15"/>
    </row>
    <row r="21" spans="1:28" ht="15" thickBot="1">
      <c r="A21" s="31">
        <f>'Other Med Professional'!B27</f>
        <v>1988</v>
      </c>
      <c r="B21" s="31" t="str">
        <f>'Other Med Professional'!C27</f>
        <v>M02</v>
      </c>
      <c r="C21" s="32">
        <f>'Professional Services'!D266</f>
        <v>134.5</v>
      </c>
      <c r="D21" s="32">
        <f>'Other Med Professional'!D27</f>
        <v>106.1</v>
      </c>
      <c r="E21" s="32">
        <f>'Dental Services'!D328</f>
        <v>134.5</v>
      </c>
      <c r="F21" s="32">
        <f>'Eye Glasses and Eye Care'!D27</f>
        <v>106.7</v>
      </c>
      <c r="G21" s="32">
        <f>'Physcian Services'!D328</f>
        <v>136.6</v>
      </c>
      <c r="H21" s="32"/>
      <c r="I21" s="16" t="s">
        <v>52</v>
      </c>
      <c r="J21" s="16">
        <v>36</v>
      </c>
      <c r="K21" s="16">
        <v>676391.00999999989</v>
      </c>
      <c r="L21" s="16"/>
      <c r="M21" s="16"/>
      <c r="N21" s="16"/>
    </row>
    <row r="22" spans="1:28" ht="15" thickBot="1">
      <c r="A22" s="31">
        <f>'Other Med Professional'!B28</f>
        <v>1988</v>
      </c>
      <c r="B22" s="31" t="str">
        <f>'Other Med Professional'!C28</f>
        <v>M03</v>
      </c>
      <c r="C22" s="32">
        <f>'Professional Services'!D267</f>
        <v>135.4</v>
      </c>
      <c r="D22" s="32">
        <f>'Other Med Professional'!D28</f>
        <v>106.5</v>
      </c>
      <c r="E22" s="32">
        <f>'Dental Services'!D329</f>
        <v>135.5</v>
      </c>
      <c r="F22" s="32">
        <f>'Eye Glasses and Eye Care'!D28</f>
        <v>108</v>
      </c>
      <c r="G22" s="32">
        <f>'Physcian Services'!D329</f>
        <v>137.19999999999999</v>
      </c>
      <c r="H22" s="32"/>
    </row>
    <row r="23" spans="1:28">
      <c r="A23" s="31">
        <f>'Other Med Professional'!B29</f>
        <v>1988</v>
      </c>
      <c r="B23" s="31" t="str">
        <f>'Other Med Professional'!C29</f>
        <v>M04</v>
      </c>
      <c r="C23" s="32">
        <f>'Professional Services'!D268</f>
        <v>136</v>
      </c>
      <c r="D23" s="32">
        <f>'Other Med Professional'!D29</f>
        <v>107.8</v>
      </c>
      <c r="E23" s="32">
        <f>'Dental Services'!D330</f>
        <v>136</v>
      </c>
      <c r="F23" s="32">
        <f>'Eye Glasses and Eye Care'!D29</f>
        <v>108.3</v>
      </c>
      <c r="G23" s="32">
        <f>'Physcian Services'!D330</f>
        <v>137.9</v>
      </c>
      <c r="H23" s="32"/>
      <c r="I23" s="17"/>
      <c r="J23" s="17" t="s">
        <v>59</v>
      </c>
      <c r="K23" s="17" t="s">
        <v>47</v>
      </c>
      <c r="L23" s="17" t="s">
        <v>60</v>
      </c>
      <c r="M23" s="17" t="s">
        <v>61</v>
      </c>
      <c r="N23" s="17" t="s">
        <v>62</v>
      </c>
      <c r="O23" s="17" t="s">
        <v>63</v>
      </c>
      <c r="P23" s="17" t="s">
        <v>64</v>
      </c>
      <c r="Q23" s="17" t="s">
        <v>65</v>
      </c>
    </row>
    <row r="24" spans="1:28">
      <c r="A24" s="31">
        <f>'Other Med Professional'!B30</f>
        <v>1988</v>
      </c>
      <c r="B24" s="31" t="str">
        <f>'Other Med Professional'!C30</f>
        <v>M05</v>
      </c>
      <c r="C24" s="32">
        <f>'Professional Services'!D269</f>
        <v>136.4</v>
      </c>
      <c r="D24" s="32">
        <f>'Other Med Professional'!D30</f>
        <v>108.2</v>
      </c>
      <c r="E24" s="32">
        <f>'Dental Services'!D331</f>
        <v>136.4</v>
      </c>
      <c r="F24" s="32">
        <f>'Eye Glasses and Eye Care'!D30</f>
        <v>108.4</v>
      </c>
      <c r="G24" s="32">
        <f>'Physcian Services'!D331</f>
        <v>138.5</v>
      </c>
      <c r="H24" s="32"/>
      <c r="I24" s="15" t="s">
        <v>53</v>
      </c>
      <c r="J24" s="15">
        <v>0</v>
      </c>
      <c r="K24" s="15" t="e">
        <v>#N/A</v>
      </c>
      <c r="L24" s="15" t="e">
        <v>#N/A</v>
      </c>
      <c r="M24" s="15" t="e">
        <v>#N/A</v>
      </c>
      <c r="N24" s="15" t="e">
        <v>#N/A</v>
      </c>
      <c r="O24" s="15" t="e">
        <v>#N/A</v>
      </c>
      <c r="P24" s="15" t="e">
        <v>#N/A</v>
      </c>
      <c r="Q24" s="15" t="e">
        <v>#N/A</v>
      </c>
    </row>
    <row r="25" spans="1:28">
      <c r="A25" s="31">
        <f>'Other Med Professional'!B31</f>
        <v>1988</v>
      </c>
      <c r="B25" s="31" t="str">
        <f>'Other Med Professional'!C31</f>
        <v>M06</v>
      </c>
      <c r="C25" s="32">
        <f>'Professional Services'!D270</f>
        <v>137.5</v>
      </c>
      <c r="D25" s="32">
        <f>'Other Med Professional'!D31</f>
        <v>108.6</v>
      </c>
      <c r="E25" s="32">
        <f>'Dental Services'!D332</f>
        <v>137.4</v>
      </c>
      <c r="F25" s="32">
        <f>'Eye Glasses and Eye Care'!D31</f>
        <v>108.7</v>
      </c>
      <c r="G25" s="32">
        <f>'Physcian Services'!D332</f>
        <v>139.80000000000001</v>
      </c>
      <c r="H25" s="32"/>
      <c r="I25" s="15" t="s">
        <v>85</v>
      </c>
      <c r="J25" s="15">
        <v>6.0192386163777534E-2</v>
      </c>
      <c r="K25" s="15">
        <v>1.3869124892268226E-2</v>
      </c>
      <c r="L25" s="15">
        <v>4.3400276968688667</v>
      </c>
      <c r="M25" s="15">
        <v>1.3355046740702863E-4</v>
      </c>
      <c r="N25" s="15">
        <v>3.1941903351662033E-2</v>
      </c>
      <c r="O25" s="15">
        <v>8.8442868975893041E-2</v>
      </c>
      <c r="P25" s="15">
        <v>3.1941903351662033E-2</v>
      </c>
      <c r="Q25" s="15">
        <v>8.8442868975893041E-2</v>
      </c>
    </row>
    <row r="26" spans="1:28">
      <c r="A26" s="31">
        <f>'Other Med Professional'!B32</f>
        <v>1988</v>
      </c>
      <c r="B26" s="31" t="str">
        <f>'Other Med Professional'!C32</f>
        <v>M07</v>
      </c>
      <c r="C26" s="32">
        <f>'Professional Services'!D271</f>
        <v>138.4</v>
      </c>
      <c r="D26" s="32">
        <f>'Other Med Professional'!D32</f>
        <v>108.8</v>
      </c>
      <c r="E26" s="32">
        <f>'Dental Services'!D333</f>
        <v>138</v>
      </c>
      <c r="F26" s="32">
        <f>'Eye Glasses and Eye Care'!D32</f>
        <v>109.4</v>
      </c>
      <c r="G26" s="32">
        <f>'Physcian Services'!D333</f>
        <v>140.9</v>
      </c>
      <c r="H26" s="32"/>
      <c r="I26" s="15" t="s">
        <v>80</v>
      </c>
      <c r="J26" s="15">
        <v>0.27767573388354483</v>
      </c>
      <c r="K26" s="15">
        <v>1.7583994820309271E-2</v>
      </c>
      <c r="L26" s="15">
        <v>15.791390791518728</v>
      </c>
      <c r="M26" s="15">
        <v>1.160295424648646E-16</v>
      </c>
      <c r="N26" s="15">
        <v>0.24185830868201627</v>
      </c>
      <c r="O26" s="15">
        <v>0.31349315908507336</v>
      </c>
      <c r="P26" s="15">
        <v>0.24185830868201627</v>
      </c>
      <c r="Q26" s="15">
        <v>0.31349315908507336</v>
      </c>
    </row>
    <row r="27" spans="1:28">
      <c r="A27" s="31">
        <f>'Other Med Professional'!B33</f>
        <v>1988</v>
      </c>
      <c r="B27" s="31" t="str">
        <f>'Other Med Professional'!C33</f>
        <v>M08</v>
      </c>
      <c r="C27" s="32">
        <f>'Professional Services'!D272</f>
        <v>138.69999999999999</v>
      </c>
      <c r="D27" s="32">
        <f>'Other Med Professional'!D33</f>
        <v>109.1</v>
      </c>
      <c r="E27" s="32">
        <f>'Dental Services'!D334</f>
        <v>138.4</v>
      </c>
      <c r="F27" s="32">
        <f>'Eye Glasses and Eye Care'!D33</f>
        <v>109.6</v>
      </c>
      <c r="G27" s="32">
        <f>'Physcian Services'!D334</f>
        <v>141.19999999999999</v>
      </c>
      <c r="H27" s="32"/>
      <c r="I27" s="15" t="s">
        <v>82</v>
      </c>
      <c r="J27" s="15">
        <v>0.1585561622386539</v>
      </c>
      <c r="K27" s="15">
        <v>1.1678603976216308E-2</v>
      </c>
      <c r="L27" s="15">
        <v>13.576636604987756</v>
      </c>
      <c r="M27" s="15">
        <v>7.9292573499761341E-15</v>
      </c>
      <c r="N27" s="15">
        <v>0.13476762450016039</v>
      </c>
      <c r="O27" s="15">
        <v>0.18234469997714742</v>
      </c>
      <c r="P27" s="15">
        <v>0.13476762450016039</v>
      </c>
      <c r="Q27" s="15">
        <v>0.18234469997714742</v>
      </c>
    </row>
    <row r="28" spans="1:28" ht="15" thickBot="1">
      <c r="A28" s="31">
        <f>'Other Med Professional'!B34</f>
        <v>1988</v>
      </c>
      <c r="B28" s="31" t="str">
        <f>'Other Med Professional'!C34</f>
        <v>M09</v>
      </c>
      <c r="C28" s="32">
        <f>'Professional Services'!D273</f>
        <v>139.19999999999999</v>
      </c>
      <c r="D28" s="32">
        <f>'Other Med Professional'!D34</f>
        <v>109.3</v>
      </c>
      <c r="E28" s="32">
        <f>'Dental Services'!D335</f>
        <v>139.30000000000001</v>
      </c>
      <c r="F28" s="32">
        <f>'Eye Glasses and Eye Care'!D34</f>
        <v>109.1</v>
      </c>
      <c r="G28" s="32">
        <f>'Physcian Services'!D335</f>
        <v>141.69999999999999</v>
      </c>
      <c r="H28" s="32"/>
      <c r="I28" s="16" t="s">
        <v>86</v>
      </c>
      <c r="J28" s="16">
        <v>0.5407270667602031</v>
      </c>
      <c r="K28" s="16">
        <v>1.630960433652957E-2</v>
      </c>
      <c r="L28" s="16">
        <v>33.153904632076525</v>
      </c>
      <c r="M28" s="16">
        <v>2.3862537762914007E-26</v>
      </c>
      <c r="N28" s="16">
        <v>0.50750549001613654</v>
      </c>
      <c r="O28" s="16">
        <v>0.57394864350426966</v>
      </c>
      <c r="P28" s="16">
        <v>0.50750549001613654</v>
      </c>
      <c r="Q28" s="16">
        <v>0.57394864350426966</v>
      </c>
    </row>
    <row r="29" spans="1:28">
      <c r="A29" s="31">
        <f>'Other Med Professional'!B35</f>
        <v>1988</v>
      </c>
      <c r="B29" s="31" t="str">
        <f>'Other Med Professional'!C35</f>
        <v>M10</v>
      </c>
      <c r="C29" s="32">
        <f>'Professional Services'!D274</f>
        <v>139.80000000000001</v>
      </c>
      <c r="D29" s="32">
        <f>'Other Med Professional'!D35</f>
        <v>109.9</v>
      </c>
      <c r="E29" s="32">
        <f>'Dental Services'!D336</f>
        <v>139.9</v>
      </c>
      <c r="F29" s="32">
        <f>'Eye Glasses and Eye Care'!D35</f>
        <v>109.6</v>
      </c>
      <c r="G29" s="32">
        <f>'Physcian Services'!D336</f>
        <v>142.30000000000001</v>
      </c>
      <c r="H29" s="32"/>
      <c r="I29" s="34"/>
    </row>
    <row r="30" spans="1:28">
      <c r="A30" s="31">
        <f>'Other Med Professional'!B36</f>
        <v>1988</v>
      </c>
      <c r="B30" s="31" t="str">
        <f>'Other Med Professional'!C36</f>
        <v>M11</v>
      </c>
      <c r="C30" s="32">
        <f>'Professional Services'!D275</f>
        <v>140.4</v>
      </c>
      <c r="D30" s="32">
        <f>'Other Med Professional'!D36</f>
        <v>110.2</v>
      </c>
      <c r="E30" s="32">
        <f>'Dental Services'!D337</f>
        <v>140.6</v>
      </c>
      <c r="F30" s="32">
        <f>'Eye Glasses and Eye Care'!D36</f>
        <v>110.1</v>
      </c>
      <c r="G30" s="32">
        <f>'Physcian Services'!D337</f>
        <v>142.9</v>
      </c>
      <c r="H30" s="32"/>
    </row>
    <row r="31" spans="1:28">
      <c r="A31" s="31">
        <f>'Other Med Professional'!B37</f>
        <v>1988</v>
      </c>
      <c r="B31" s="31" t="str">
        <f>'Other Med Professional'!C37</f>
        <v>M12</v>
      </c>
      <c r="C31" s="32">
        <f>'Professional Services'!D276</f>
        <v>140.80000000000001</v>
      </c>
      <c r="D31" s="32">
        <f>'Other Med Professional'!D37</f>
        <v>110.3</v>
      </c>
      <c r="E31" s="32">
        <f>'Dental Services'!D338</f>
        <v>140.9</v>
      </c>
      <c r="F31" s="32">
        <f>'Eye Glasses and Eye Care'!D37</f>
        <v>110.3</v>
      </c>
      <c r="G31" s="32">
        <f>'Physcian Services'!D338</f>
        <v>143.4</v>
      </c>
      <c r="H31" s="32"/>
      <c r="I31" s="11" t="s">
        <v>88</v>
      </c>
      <c r="T31" s="12" t="str">
        <f>I31</f>
        <v>1987/1 to 1989/12</v>
      </c>
      <c r="U31" s="14">
        <f>J36</f>
        <v>0.99999994905348566</v>
      </c>
      <c r="V31" s="14">
        <f>J39</f>
        <v>36</v>
      </c>
      <c r="W31" s="56">
        <f>J49</f>
        <v>5.5721476687266056E-2</v>
      </c>
      <c r="X31" s="56">
        <f>J50</f>
        <v>0.29209443412925773</v>
      </c>
      <c r="Y31" s="56">
        <f>J51</f>
        <v>0.1547552568166449</v>
      </c>
      <c r="Z31" s="56">
        <f>J52</f>
        <v>0.53297120264216302</v>
      </c>
      <c r="AA31" s="58">
        <f>SUM(W31:Z31)</f>
        <v>1.0355423702753317</v>
      </c>
      <c r="AB31" s="56"/>
    </row>
    <row r="32" spans="1:28">
      <c r="A32" s="31">
        <f>'Other Med Professional'!B38</f>
        <v>1989</v>
      </c>
      <c r="B32" s="31" t="str">
        <f>'Other Med Professional'!C38</f>
        <v>M01</v>
      </c>
      <c r="C32" s="32">
        <f>'Professional Services'!D277</f>
        <v>142.19999999999999</v>
      </c>
      <c r="D32" s="32">
        <f>'Other Med Professional'!D38</f>
        <v>111</v>
      </c>
      <c r="E32" s="32">
        <f>'Dental Services'!D339</f>
        <v>141.9</v>
      </c>
      <c r="F32" s="32">
        <f>'Eye Glasses and Eye Care'!D38</f>
        <v>110.9</v>
      </c>
      <c r="G32" s="32">
        <f>'Physcian Services'!D339</f>
        <v>145.30000000000001</v>
      </c>
      <c r="H32" s="32"/>
      <c r="I32" s="34" t="s">
        <v>42</v>
      </c>
    </row>
    <row r="33" spans="1:17" ht="15" thickBot="1">
      <c r="A33" s="31">
        <f>'Other Med Professional'!B39</f>
        <v>1989</v>
      </c>
      <c r="B33" s="31" t="str">
        <f>'Other Med Professional'!C39</f>
        <v>M02</v>
      </c>
      <c r="C33" s="32">
        <f>'Professional Services'!D278</f>
        <v>143.5</v>
      </c>
      <c r="D33" s="32">
        <f>'Other Med Professional'!D39</f>
        <v>111.8</v>
      </c>
      <c r="E33" s="32">
        <f>'Dental Services'!D340</f>
        <v>143</v>
      </c>
      <c r="F33" s="32">
        <f>'Eye Glasses and Eye Care'!D39</f>
        <v>110.8</v>
      </c>
      <c r="G33" s="32">
        <f>'Physcian Services'!D340</f>
        <v>147</v>
      </c>
      <c r="H33" s="32"/>
    </row>
    <row r="34" spans="1:17">
      <c r="A34" s="31">
        <f>'Other Med Professional'!B40</f>
        <v>1989</v>
      </c>
      <c r="B34" s="31" t="str">
        <f>'Other Med Professional'!C40</f>
        <v>M03</v>
      </c>
      <c r="C34" s="32">
        <f>'Professional Services'!D279</f>
        <v>144.4</v>
      </c>
      <c r="D34" s="32">
        <f>'Other Med Professional'!D40</f>
        <v>112.4</v>
      </c>
      <c r="E34" s="32">
        <f>'Dental Services'!D341</f>
        <v>144</v>
      </c>
      <c r="F34" s="32">
        <f>'Eye Glasses and Eye Care'!D40</f>
        <v>111.3</v>
      </c>
      <c r="G34" s="32">
        <f>'Physcian Services'!D341</f>
        <v>148</v>
      </c>
      <c r="H34" s="32"/>
      <c r="I34" s="18" t="s">
        <v>43</v>
      </c>
      <c r="J34" s="18"/>
    </row>
    <row r="35" spans="1:17">
      <c r="A35" s="31">
        <f>'Other Med Professional'!B41</f>
        <v>1989</v>
      </c>
      <c r="B35" s="31" t="str">
        <f>'Other Med Professional'!C41</f>
        <v>M04</v>
      </c>
      <c r="C35" s="32">
        <f>'Professional Services'!D280</f>
        <v>144.9</v>
      </c>
      <c r="D35" s="32">
        <f>'Other Med Professional'!D41</f>
        <v>113</v>
      </c>
      <c r="E35" s="32">
        <f>'Dental Services'!D342</f>
        <v>144.6</v>
      </c>
      <c r="F35" s="32">
        <f>'Eye Glasses and Eye Care'!D41</f>
        <v>111.3</v>
      </c>
      <c r="G35" s="32">
        <f>'Physcian Services'!D342</f>
        <v>148.4</v>
      </c>
      <c r="H35" s="32"/>
      <c r="I35" s="15" t="s">
        <v>44</v>
      </c>
      <c r="J35" s="15">
        <v>0.9999999745267425</v>
      </c>
    </row>
    <row r="36" spans="1:17">
      <c r="A36" s="31">
        <f>'Other Med Professional'!B42</f>
        <v>1989</v>
      </c>
      <c r="B36" s="31" t="str">
        <f>'Other Med Professional'!C42</f>
        <v>M05</v>
      </c>
      <c r="C36" s="32">
        <f>'Professional Services'!D281</f>
        <v>145.19999999999999</v>
      </c>
      <c r="D36" s="32">
        <f>'Other Med Professional'!D42</f>
        <v>113.3</v>
      </c>
      <c r="E36" s="32">
        <f>'Dental Services'!D343</f>
        <v>145.1</v>
      </c>
      <c r="F36" s="32">
        <f>'Eye Glasses and Eye Care'!D42</f>
        <v>111.5</v>
      </c>
      <c r="G36" s="32">
        <f>'Physcian Services'!D343</f>
        <v>148.69999999999999</v>
      </c>
      <c r="H36" s="32"/>
      <c r="I36" s="15" t="s">
        <v>45</v>
      </c>
      <c r="J36" s="15">
        <v>0.99999994905348566</v>
      </c>
    </row>
    <row r="37" spans="1:17">
      <c r="A37" s="31">
        <f>'Other Med Professional'!B43</f>
        <v>1989</v>
      </c>
      <c r="B37" s="31" t="str">
        <f>'Other Med Professional'!C43</f>
        <v>M06</v>
      </c>
      <c r="C37" s="32">
        <f>'Professional Services'!D282</f>
        <v>146.1</v>
      </c>
      <c r="D37" s="32">
        <f>'Other Med Professional'!D43</f>
        <v>113.9</v>
      </c>
      <c r="E37" s="32">
        <f>'Dental Services'!D344</f>
        <v>146</v>
      </c>
      <c r="F37" s="32">
        <f>'Eye Glasses and Eye Care'!D43</f>
        <v>112.2</v>
      </c>
      <c r="G37" s="32">
        <f>'Physcian Services'!D344</f>
        <v>149.6</v>
      </c>
      <c r="H37" s="32"/>
      <c r="I37" s="15" t="s">
        <v>46</v>
      </c>
      <c r="J37" s="15">
        <v>0.96874994427725003</v>
      </c>
    </row>
    <row r="38" spans="1:17">
      <c r="A38" s="31">
        <f>'Other Med Professional'!B44</f>
        <v>1989</v>
      </c>
      <c r="B38" s="31" t="str">
        <f>'Other Med Professional'!C44</f>
        <v>M07</v>
      </c>
      <c r="C38" s="32">
        <f>'Professional Services'!D283</f>
        <v>147</v>
      </c>
      <c r="D38" s="32">
        <f>'Other Med Professional'!D44</f>
        <v>115.1</v>
      </c>
      <c r="E38" s="32">
        <f>'Dental Services'!D345</f>
        <v>146.30000000000001</v>
      </c>
      <c r="F38" s="32">
        <f>'Eye Glasses and Eye Care'!D44</f>
        <v>112.7</v>
      </c>
      <c r="G38" s="32">
        <f>'Physcian Services'!D345</f>
        <v>150.80000000000001</v>
      </c>
      <c r="H38" s="32"/>
      <c r="I38" s="15" t="s">
        <v>47</v>
      </c>
      <c r="J38" s="15">
        <v>3.2987298369775486E-2</v>
      </c>
    </row>
    <row r="39" spans="1:17" ht="15" thickBot="1">
      <c r="A39" s="31">
        <f>'Other Med Professional'!B45</f>
        <v>1989</v>
      </c>
      <c r="B39" s="31" t="str">
        <f>'Other Med Professional'!C45</f>
        <v>M08</v>
      </c>
      <c r="C39" s="32">
        <f>'Professional Services'!D284</f>
        <v>147.5</v>
      </c>
      <c r="D39" s="32">
        <f>'Other Med Professional'!D45</f>
        <v>115.3</v>
      </c>
      <c r="E39" s="32">
        <f>'Dental Services'!D346</f>
        <v>146.80000000000001</v>
      </c>
      <c r="F39" s="32">
        <f>'Eye Glasses and Eye Care'!D45</f>
        <v>112.9</v>
      </c>
      <c r="G39" s="32">
        <f>'Physcian Services'!D346</f>
        <v>151.4</v>
      </c>
      <c r="H39" s="32"/>
      <c r="I39" s="16" t="s">
        <v>48</v>
      </c>
      <c r="J39" s="16">
        <v>36</v>
      </c>
    </row>
    <row r="40" spans="1:17">
      <c r="A40" s="31">
        <f>'Other Med Professional'!B46</f>
        <v>1989</v>
      </c>
      <c r="B40" s="31" t="str">
        <f>'Other Med Professional'!C46</f>
        <v>M09</v>
      </c>
      <c r="C40" s="32">
        <f>'Professional Services'!D285</f>
        <v>148</v>
      </c>
      <c r="D40" s="32">
        <f>'Other Med Professional'!D46</f>
        <v>115.5</v>
      </c>
      <c r="E40" s="32">
        <f>'Dental Services'!D347</f>
        <v>147.69999999999999</v>
      </c>
      <c r="F40" s="32">
        <f>'Eye Glasses and Eye Care'!D46</f>
        <v>113.2</v>
      </c>
      <c r="G40" s="32">
        <f>'Physcian Services'!D347</f>
        <v>151.9</v>
      </c>
      <c r="H40" s="32"/>
    </row>
    <row r="41" spans="1:17" ht="15" thickBot="1">
      <c r="A41" s="31">
        <f>'Other Med Professional'!B47</f>
        <v>1989</v>
      </c>
      <c r="B41" s="31" t="str">
        <f>'Other Med Professional'!C47</f>
        <v>M10</v>
      </c>
      <c r="C41" s="32">
        <f>'Professional Services'!D286</f>
        <v>148.6</v>
      </c>
      <c r="D41" s="32">
        <f>'Other Med Professional'!D47</f>
        <v>115.7</v>
      </c>
      <c r="E41" s="32">
        <f>'Dental Services'!D348</f>
        <v>148.19999999999999</v>
      </c>
      <c r="F41" s="32">
        <f>'Eye Glasses and Eye Care'!D47</f>
        <v>113.5</v>
      </c>
      <c r="G41" s="32">
        <f>'Physcian Services'!D348</f>
        <v>152.6</v>
      </c>
      <c r="H41" s="32"/>
      <c r="I41" s="34" t="s">
        <v>49</v>
      </c>
    </row>
    <row r="42" spans="1:17">
      <c r="A42" s="31">
        <f>'Other Med Professional'!B48</f>
        <v>1989</v>
      </c>
      <c r="B42" s="31" t="str">
        <f>'Other Med Professional'!C48</f>
        <v>M11</v>
      </c>
      <c r="C42" s="32">
        <f>'Professional Services'!D287</f>
        <v>149.30000000000001</v>
      </c>
      <c r="D42" s="32">
        <f>'Other Med Professional'!D48</f>
        <v>116.5</v>
      </c>
      <c r="E42" s="32">
        <f>'Dental Services'!D349</f>
        <v>149.1</v>
      </c>
      <c r="F42" s="32">
        <f>'Eye Glasses and Eye Care'!D48</f>
        <v>113.9</v>
      </c>
      <c r="G42" s="32">
        <f>'Physcian Services'!D349</f>
        <v>153.19999999999999</v>
      </c>
      <c r="H42" s="32"/>
      <c r="I42" s="17"/>
      <c r="J42" s="17" t="s">
        <v>54</v>
      </c>
      <c r="K42" s="17" t="s">
        <v>55</v>
      </c>
      <c r="L42" s="17" t="s">
        <v>56</v>
      </c>
      <c r="M42" s="17" t="s">
        <v>57</v>
      </c>
      <c r="N42" s="17" t="s">
        <v>58</v>
      </c>
    </row>
    <row r="43" spans="1:17">
      <c r="A43" s="31">
        <f>'Other Med Professional'!B49</f>
        <v>1989</v>
      </c>
      <c r="B43" s="31" t="str">
        <f>'Other Med Professional'!C49</f>
        <v>M12</v>
      </c>
      <c r="C43" s="32">
        <f>'Professional Services'!D288</f>
        <v>149.9</v>
      </c>
      <c r="D43" s="32">
        <f>'Other Med Professional'!D49</f>
        <v>116.6</v>
      </c>
      <c r="E43" s="32">
        <f>'Dental Services'!D350</f>
        <v>149.9</v>
      </c>
      <c r="F43" s="32">
        <f>'Eye Glasses and Eye Care'!D49</f>
        <v>114.1</v>
      </c>
      <c r="G43" s="32">
        <f>'Physcian Services'!D350</f>
        <v>153.69999999999999</v>
      </c>
      <c r="H43" s="32"/>
      <c r="I43" s="15" t="s">
        <v>50</v>
      </c>
      <c r="J43" s="15">
        <v>4</v>
      </c>
      <c r="K43" s="15">
        <v>683484.98517882056</v>
      </c>
      <c r="L43" s="15">
        <v>170871.24629470514</v>
      </c>
      <c r="M43" s="15">
        <v>157027418.033409</v>
      </c>
      <c r="N43" s="15">
        <v>9.2053411852122339E-113</v>
      </c>
    </row>
    <row r="44" spans="1:17">
      <c r="A44" s="31">
        <f>'Other Med Professional'!B50</f>
        <v>1990</v>
      </c>
      <c r="B44" s="31" t="str">
        <f>'Other Med Professional'!C50</f>
        <v>M01</v>
      </c>
      <c r="C44" s="32">
        <f>'Professional Services'!D289</f>
        <v>151.1</v>
      </c>
      <c r="D44" s="32">
        <f>'Other Med Professional'!D50</f>
        <v>117</v>
      </c>
      <c r="E44" s="32">
        <f>'Dental Services'!D351</f>
        <v>151.4</v>
      </c>
      <c r="F44" s="32">
        <f>'Eye Glasses and Eye Care'!D50</f>
        <v>114.2</v>
      </c>
      <c r="G44" s="32">
        <f>'Physcian Services'!D351</f>
        <v>155.1</v>
      </c>
      <c r="H44" s="32"/>
      <c r="I44" s="15" t="s">
        <v>51</v>
      </c>
      <c r="J44" s="15">
        <v>32</v>
      </c>
      <c r="K44" s="15">
        <v>3.4821179319570954E-2</v>
      </c>
      <c r="L44" s="15">
        <v>1.0881618537365923E-3</v>
      </c>
      <c r="M44" s="15"/>
      <c r="N44" s="15"/>
    </row>
    <row r="45" spans="1:17" ht="15" thickBot="1">
      <c r="A45" s="31">
        <f>'Other Med Professional'!B51</f>
        <v>1990</v>
      </c>
      <c r="B45" s="31" t="str">
        <f>'Other Med Professional'!C51</f>
        <v>M02</v>
      </c>
      <c r="C45" s="32">
        <f>'Professional Services'!D290</f>
        <v>152.30000000000001</v>
      </c>
      <c r="D45" s="32">
        <f>'Other Med Professional'!D51</f>
        <v>117.7</v>
      </c>
      <c r="E45" s="32">
        <f>'Dental Services'!D352</f>
        <v>152.4</v>
      </c>
      <c r="F45" s="32">
        <f>'Eye Glasses and Eye Care'!D51</f>
        <v>114.9</v>
      </c>
      <c r="G45" s="32">
        <f>'Physcian Services'!D352</f>
        <v>156.6</v>
      </c>
      <c r="H45" s="32"/>
      <c r="I45" s="16" t="s">
        <v>52</v>
      </c>
      <c r="J45" s="16">
        <v>36</v>
      </c>
      <c r="K45" s="16">
        <v>683485.0199999999</v>
      </c>
      <c r="L45" s="16"/>
      <c r="M45" s="16"/>
      <c r="N45" s="16"/>
    </row>
    <row r="46" spans="1:17" ht="15" thickBot="1">
      <c r="A46" s="31">
        <f>'Other Med Professional'!B52</f>
        <v>1990</v>
      </c>
      <c r="B46" s="31" t="str">
        <f>'Other Med Professional'!C52</f>
        <v>M03</v>
      </c>
      <c r="C46" s="32">
        <f>'Professional Services'!D291</f>
        <v>153.19999999999999</v>
      </c>
      <c r="D46" s="32">
        <f>'Other Med Professional'!D52</f>
        <v>118.6</v>
      </c>
      <c r="E46" s="32">
        <f>'Dental Services'!D353</f>
        <v>153.1</v>
      </c>
      <c r="F46" s="32">
        <f>'Eye Glasses and Eye Care'!D52</f>
        <v>115.3</v>
      </c>
      <c r="G46" s="32">
        <f>'Physcian Services'!D353</f>
        <v>157.69999999999999</v>
      </c>
      <c r="H46" s="32"/>
    </row>
    <row r="47" spans="1:17">
      <c r="A47" s="31">
        <f>'Other Med Professional'!B53</f>
        <v>1990</v>
      </c>
      <c r="B47" s="31" t="str">
        <f>'Other Med Professional'!C53</f>
        <v>M04</v>
      </c>
      <c r="C47" s="32">
        <f>'Professional Services'!D292</f>
        <v>154.1</v>
      </c>
      <c r="D47" s="32">
        <f>'Other Med Professional'!D53</f>
        <v>119.1</v>
      </c>
      <c r="E47" s="32">
        <f>'Dental Services'!D354</f>
        <v>153.5</v>
      </c>
      <c r="F47" s="32">
        <f>'Eye Glasses and Eye Care'!D53</f>
        <v>116.1</v>
      </c>
      <c r="G47" s="32">
        <f>'Physcian Services'!D354</f>
        <v>158.80000000000001</v>
      </c>
      <c r="H47" s="32"/>
      <c r="I47" s="17"/>
      <c r="J47" s="17" t="s">
        <v>59</v>
      </c>
      <c r="K47" s="17" t="s">
        <v>47</v>
      </c>
      <c r="L47" s="17" t="s">
        <v>60</v>
      </c>
      <c r="M47" s="17" t="s">
        <v>61</v>
      </c>
      <c r="N47" s="17" t="s">
        <v>62</v>
      </c>
      <c r="O47" s="17" t="s">
        <v>63</v>
      </c>
      <c r="P47" s="17" t="s">
        <v>64</v>
      </c>
      <c r="Q47" s="17" t="s">
        <v>65</v>
      </c>
    </row>
    <row r="48" spans="1:17">
      <c r="A48" s="31">
        <f>'Other Med Professional'!B54</f>
        <v>1990</v>
      </c>
      <c r="B48" s="31" t="str">
        <f>'Other Med Professional'!C54</f>
        <v>M05</v>
      </c>
      <c r="C48" s="32">
        <f>'Professional Services'!D293</f>
        <v>155.1</v>
      </c>
      <c r="D48" s="32">
        <f>'Other Med Professional'!D54</f>
        <v>119.5</v>
      </c>
      <c r="E48" s="32">
        <f>'Dental Services'!D355</f>
        <v>154.5</v>
      </c>
      <c r="F48" s="32">
        <f>'Eye Glasses and Eye Care'!D54</f>
        <v>116.5</v>
      </c>
      <c r="G48" s="32">
        <f>'Physcian Services'!D355</f>
        <v>160</v>
      </c>
      <c r="H48" s="32"/>
      <c r="I48" s="15" t="s">
        <v>53</v>
      </c>
      <c r="J48" s="15">
        <v>0</v>
      </c>
      <c r="K48" s="15" t="e">
        <v>#N/A</v>
      </c>
      <c r="L48" s="15" t="e">
        <v>#N/A</v>
      </c>
      <c r="M48" s="15" t="e">
        <v>#N/A</v>
      </c>
      <c r="N48" s="15" t="e">
        <v>#N/A</v>
      </c>
      <c r="O48" s="15" t="e">
        <v>#N/A</v>
      </c>
      <c r="P48" s="15" t="e">
        <v>#N/A</v>
      </c>
      <c r="Q48" s="15" t="e">
        <v>#N/A</v>
      </c>
    </row>
    <row r="49" spans="1:28">
      <c r="A49" s="31">
        <f>'Other Med Professional'!B55</f>
        <v>1990</v>
      </c>
      <c r="B49" s="31" t="str">
        <f>'Other Med Professional'!C55</f>
        <v>M06</v>
      </c>
      <c r="C49" s="32">
        <f>'Professional Services'!D294</f>
        <v>155.80000000000001</v>
      </c>
      <c r="D49" s="32">
        <f>'Other Med Professional'!D55</f>
        <v>119.7</v>
      </c>
      <c r="E49" s="32">
        <f>'Dental Services'!D356</f>
        <v>155.30000000000001</v>
      </c>
      <c r="F49" s="32">
        <f>'Eye Glasses and Eye Care'!D55</f>
        <v>117.3</v>
      </c>
      <c r="G49" s="32">
        <f>'Physcian Services'!D356</f>
        <v>160.6</v>
      </c>
      <c r="H49" s="32"/>
      <c r="I49" s="15" t="s">
        <v>85</v>
      </c>
      <c r="J49" s="15">
        <v>5.5721476687266056E-2</v>
      </c>
      <c r="K49" s="15">
        <v>1.3940712861985524E-2</v>
      </c>
      <c r="L49" s="15">
        <v>3.9970320914657913</v>
      </c>
      <c r="M49" s="15">
        <v>3.5316683499882591E-4</v>
      </c>
      <c r="N49" s="15">
        <v>2.7325173953290871E-2</v>
      </c>
      <c r="O49" s="15">
        <v>8.411777942124124E-2</v>
      </c>
      <c r="P49" s="15">
        <v>2.7325173953290871E-2</v>
      </c>
      <c r="Q49" s="15">
        <v>8.411777942124124E-2</v>
      </c>
    </row>
    <row r="50" spans="1:28">
      <c r="A50" s="31">
        <f>'Other Med Professional'!B56</f>
        <v>1990</v>
      </c>
      <c r="B50" s="31" t="str">
        <f>'Other Med Professional'!C56</f>
        <v>M07</v>
      </c>
      <c r="C50" s="32">
        <f>'Professional Services'!D295</f>
        <v>157</v>
      </c>
      <c r="D50" s="32">
        <f>'Other Med Professional'!D56</f>
        <v>121</v>
      </c>
      <c r="E50" s="32">
        <f>'Dental Services'!D357</f>
        <v>156.6</v>
      </c>
      <c r="F50" s="32">
        <f>'Eye Glasses and Eye Care'!D56</f>
        <v>117.6</v>
      </c>
      <c r="G50" s="32">
        <f>'Physcian Services'!D357</f>
        <v>161.9</v>
      </c>
      <c r="H50" s="32"/>
      <c r="I50" s="15" t="s">
        <v>80</v>
      </c>
      <c r="J50" s="15">
        <v>0.29209443412925773</v>
      </c>
      <c r="K50" s="15">
        <v>1.6563338462663887E-2</v>
      </c>
      <c r="L50" s="15">
        <v>17.634997605566053</v>
      </c>
      <c r="M50" s="15">
        <v>4.8280030741180921E-18</v>
      </c>
      <c r="N50" s="15">
        <v>0.25835601788559154</v>
      </c>
      <c r="O50" s="15">
        <v>0.32583285037292392</v>
      </c>
      <c r="P50" s="15">
        <v>0.25835601788559154</v>
      </c>
      <c r="Q50" s="15">
        <v>0.32583285037292392</v>
      </c>
    </row>
    <row r="51" spans="1:28">
      <c r="A51" s="31">
        <f>'Other Med Professional'!B57</f>
        <v>1990</v>
      </c>
      <c r="B51" s="31" t="str">
        <f>'Other Med Professional'!C57</f>
        <v>M08</v>
      </c>
      <c r="C51" s="32">
        <f>'Professional Services'!D296</f>
        <v>157.80000000000001</v>
      </c>
      <c r="D51" s="32">
        <f>'Other Med Professional'!D57</f>
        <v>121.5</v>
      </c>
      <c r="E51" s="32">
        <f>'Dental Services'!D358</f>
        <v>157.19999999999999</v>
      </c>
      <c r="F51" s="32">
        <f>'Eye Glasses and Eye Care'!D57</f>
        <v>118.7</v>
      </c>
      <c r="G51" s="32">
        <f>'Physcian Services'!D358</f>
        <v>162.69999999999999</v>
      </c>
      <c r="H51" s="32"/>
      <c r="I51" s="15" t="s">
        <v>82</v>
      </c>
      <c r="J51" s="15">
        <v>0.1547552568166449</v>
      </c>
      <c r="K51" s="15">
        <v>1.0743389886689136E-2</v>
      </c>
      <c r="L51" s="15">
        <v>14.404695207830429</v>
      </c>
      <c r="M51" s="15">
        <v>1.544603315595027E-15</v>
      </c>
      <c r="N51" s="15">
        <v>0.13287168783191639</v>
      </c>
      <c r="O51" s="15">
        <v>0.17663882580137341</v>
      </c>
      <c r="P51" s="15">
        <v>0.13287168783191639</v>
      </c>
      <c r="Q51" s="15">
        <v>0.17663882580137341</v>
      </c>
    </row>
    <row r="52" spans="1:28" ht="15" thickBot="1">
      <c r="A52" s="31">
        <f>'Other Med Professional'!B58</f>
        <v>1990</v>
      </c>
      <c r="B52" s="31" t="str">
        <f>'Other Med Professional'!C58</f>
        <v>M09</v>
      </c>
      <c r="C52" s="32">
        <f>'Professional Services'!D297</f>
        <v>158.19999999999999</v>
      </c>
      <c r="D52" s="32">
        <f>'Other Med Professional'!D58</f>
        <v>121.7</v>
      </c>
      <c r="E52" s="32">
        <f>'Dental Services'!D359</f>
        <v>157.6</v>
      </c>
      <c r="F52" s="32">
        <f>'Eye Glasses and Eye Care'!D58</f>
        <v>119.3</v>
      </c>
      <c r="G52" s="32">
        <f>'Physcian Services'!D359</f>
        <v>163.1</v>
      </c>
      <c r="H52" s="32"/>
      <c r="I52" s="16" t="s">
        <v>86</v>
      </c>
      <c r="J52" s="16">
        <v>0.53297120264216302</v>
      </c>
      <c r="K52" s="16">
        <v>1.5201276796274003E-2</v>
      </c>
      <c r="L52" s="16">
        <v>35.060949799479999</v>
      </c>
      <c r="M52" s="16">
        <v>4.1753285994327441E-27</v>
      </c>
      <c r="N52" s="16">
        <v>0.50200721521028435</v>
      </c>
      <c r="O52" s="16">
        <v>0.56393519007404169</v>
      </c>
      <c r="P52" s="16">
        <v>0.50200721521028435</v>
      </c>
      <c r="Q52" s="16">
        <v>0.56393519007404169</v>
      </c>
    </row>
    <row r="53" spans="1:28">
      <c r="A53" s="31">
        <f>'Other Med Professional'!B59</f>
        <v>1990</v>
      </c>
      <c r="B53" s="31" t="str">
        <f>'Other Med Professional'!C59</f>
        <v>M10</v>
      </c>
      <c r="C53" s="32">
        <f>'Professional Services'!D298</f>
        <v>158.9</v>
      </c>
      <c r="D53" s="32">
        <f>'Other Med Professional'!D59</f>
        <v>121.7</v>
      </c>
      <c r="E53" s="32">
        <f>'Dental Services'!D360</f>
        <v>158.30000000000001</v>
      </c>
      <c r="F53" s="32">
        <f>'Eye Glasses and Eye Care'!D59</f>
        <v>119.3</v>
      </c>
      <c r="G53" s="32">
        <f>'Physcian Services'!D360</f>
        <v>164</v>
      </c>
      <c r="H53" s="32"/>
      <c r="I53" s="34"/>
    </row>
    <row r="54" spans="1:28">
      <c r="A54" s="31">
        <f>'Other Med Professional'!B60</f>
        <v>1990</v>
      </c>
      <c r="B54" s="31" t="str">
        <f>'Other Med Professional'!C60</f>
        <v>M11</v>
      </c>
      <c r="C54" s="32">
        <f>'Professional Services'!D299</f>
        <v>159.6</v>
      </c>
      <c r="D54" s="32">
        <f>'Other Med Professional'!D60</f>
        <v>122.1</v>
      </c>
      <c r="E54" s="32">
        <f>'Dental Services'!D361</f>
        <v>159.6</v>
      </c>
      <c r="F54" s="32">
        <f>'Eye Glasses and Eye Care'!D60</f>
        <v>119.4</v>
      </c>
      <c r="G54" s="32">
        <f>'Physcian Services'!D361</f>
        <v>164.5</v>
      </c>
      <c r="H54" s="32"/>
    </row>
    <row r="55" spans="1:28">
      <c r="A55" s="31">
        <f>'Other Med Professional'!B61</f>
        <v>1990</v>
      </c>
      <c r="B55" s="31" t="str">
        <f>'Other Med Professional'!C61</f>
        <v>M12</v>
      </c>
      <c r="C55" s="32">
        <f>'Professional Services'!D300</f>
        <v>160</v>
      </c>
      <c r="D55" s="32">
        <f>'Other Med Professional'!D61</f>
        <v>122.5</v>
      </c>
      <c r="E55" s="32">
        <f>'Dental Services'!D362</f>
        <v>159.9</v>
      </c>
      <c r="F55" s="32">
        <f>'Eye Glasses and Eye Care'!D61</f>
        <v>119.2</v>
      </c>
      <c r="G55" s="32">
        <f>'Physcian Services'!D362</f>
        <v>165.1</v>
      </c>
      <c r="H55" s="32"/>
      <c r="I55" s="11" t="s">
        <v>89</v>
      </c>
      <c r="T55" s="12" t="str">
        <f>I55</f>
        <v>1987/2 to 1990/1</v>
      </c>
      <c r="U55" s="14">
        <f>J60</f>
        <v>0.99999994914502033</v>
      </c>
      <c r="V55" s="14">
        <f>J63</f>
        <v>36</v>
      </c>
      <c r="W55" s="56">
        <f>J73</f>
        <v>5.6831323958402138E-2</v>
      </c>
      <c r="X55" s="56">
        <f>J74</f>
        <v>0.29594675179554869</v>
      </c>
      <c r="Y55" s="56">
        <f>J75</f>
        <v>0.15265244655776297</v>
      </c>
      <c r="Z55" s="56">
        <f>J76</f>
        <v>0.5299597765540911</v>
      </c>
      <c r="AA55" s="58">
        <f>SUM(W55:Z55)</f>
        <v>1.035390298865805</v>
      </c>
      <c r="AB55" s="56"/>
    </row>
    <row r="56" spans="1:28">
      <c r="A56" s="31">
        <f>'Other Med Professional'!B62</f>
        <v>1991</v>
      </c>
      <c r="B56" s="31" t="str">
        <f>'Other Med Professional'!C62</f>
        <v>M01</v>
      </c>
      <c r="C56" s="32">
        <f>'Professional Services'!D301</f>
        <v>161.19999999999999</v>
      </c>
      <c r="D56" s="32">
        <f>'Other Med Professional'!D62</f>
        <v>122.9</v>
      </c>
      <c r="E56" s="32">
        <f>'Dental Services'!D363</f>
        <v>161.5</v>
      </c>
      <c r="F56" s="32">
        <f>'Eye Glasses and Eye Care'!D62</f>
        <v>119.6</v>
      </c>
      <c r="G56" s="32">
        <f>'Physcian Services'!D363</f>
        <v>166.4</v>
      </c>
      <c r="H56" s="32"/>
      <c r="I56" s="34" t="s">
        <v>42</v>
      </c>
    </row>
    <row r="57" spans="1:28" ht="15" thickBot="1">
      <c r="A57" s="31">
        <f>'Other Med Professional'!B63</f>
        <v>1991</v>
      </c>
      <c r="B57" s="31" t="str">
        <f>'Other Med Professional'!C63</f>
        <v>M02</v>
      </c>
      <c r="C57" s="32">
        <f>'Professional Services'!D302</f>
        <v>162.30000000000001</v>
      </c>
      <c r="D57" s="32">
        <f>'Other Med Professional'!D63</f>
        <v>124</v>
      </c>
      <c r="E57" s="32">
        <f>'Dental Services'!D364</f>
        <v>162.80000000000001</v>
      </c>
      <c r="F57" s="32">
        <f>'Eye Glasses and Eye Care'!D63</f>
        <v>120.3</v>
      </c>
      <c r="G57" s="32">
        <f>'Physcian Services'!D364</f>
        <v>167.3</v>
      </c>
      <c r="H57" s="32"/>
    </row>
    <row r="58" spans="1:28">
      <c r="A58" s="31">
        <f>'Other Med Professional'!B64</f>
        <v>1991</v>
      </c>
      <c r="B58" s="31" t="str">
        <f>'Other Med Professional'!C64</f>
        <v>M03</v>
      </c>
      <c r="C58" s="32">
        <f>'Professional Services'!D303</f>
        <v>163.30000000000001</v>
      </c>
      <c r="D58" s="32">
        <f>'Other Med Professional'!D64</f>
        <v>125.2</v>
      </c>
      <c r="E58" s="32">
        <f>'Dental Services'!D365</f>
        <v>163.80000000000001</v>
      </c>
      <c r="F58" s="32">
        <f>'Eye Glasses and Eye Care'!D64</f>
        <v>120.5</v>
      </c>
      <c r="G58" s="32">
        <f>'Physcian Services'!D365</f>
        <v>168.5</v>
      </c>
      <c r="H58" s="32"/>
      <c r="I58" s="18" t="s">
        <v>43</v>
      </c>
      <c r="J58" s="18"/>
    </row>
    <row r="59" spans="1:28">
      <c r="A59" s="31">
        <f>'Other Med Professional'!B65</f>
        <v>1991</v>
      </c>
      <c r="B59" s="31" t="str">
        <f>'Other Med Professional'!C65</f>
        <v>M04</v>
      </c>
      <c r="C59" s="32">
        <f>'Professional Services'!D304</f>
        <v>163.69999999999999</v>
      </c>
      <c r="D59" s="32">
        <f>'Other Med Professional'!D65</f>
        <v>125.7</v>
      </c>
      <c r="E59" s="32">
        <f>'Dental Services'!D366</f>
        <v>164.2</v>
      </c>
      <c r="F59" s="32">
        <f>'Eye Glasses and Eye Care'!D65</f>
        <v>121.1</v>
      </c>
      <c r="G59" s="32">
        <f>'Physcian Services'!D366</f>
        <v>168.8</v>
      </c>
      <c r="H59" s="32"/>
      <c r="I59" s="15" t="s">
        <v>44</v>
      </c>
      <c r="J59" s="15">
        <v>0.99999997457250989</v>
      </c>
    </row>
    <row r="60" spans="1:28">
      <c r="A60" s="31">
        <f>'Other Med Professional'!B66</f>
        <v>1991</v>
      </c>
      <c r="B60" s="31" t="str">
        <f>'Other Med Professional'!C66</f>
        <v>M05</v>
      </c>
      <c r="C60" s="32">
        <f>'Professional Services'!D305</f>
        <v>164.4</v>
      </c>
      <c r="D60" s="32">
        <f>'Other Med Professional'!D66</f>
        <v>126.6</v>
      </c>
      <c r="E60" s="32">
        <f>'Dental Services'!D367</f>
        <v>165.5</v>
      </c>
      <c r="F60" s="32">
        <f>'Eye Glasses and Eye Care'!D66</f>
        <v>121.6</v>
      </c>
      <c r="G60" s="32">
        <f>'Physcian Services'!D367</f>
        <v>169.2</v>
      </c>
      <c r="H60" s="32"/>
      <c r="I60" s="15" t="s">
        <v>45</v>
      </c>
      <c r="J60" s="15">
        <v>0.99999994914502033</v>
      </c>
    </row>
    <row r="61" spans="1:28">
      <c r="A61" s="31">
        <f>'Other Med Professional'!B67</f>
        <v>1991</v>
      </c>
      <c r="B61" s="31" t="str">
        <f>'Other Med Professional'!C67</f>
        <v>M06</v>
      </c>
      <c r="C61" s="32">
        <f>'Professional Services'!D306</f>
        <v>165.3</v>
      </c>
      <c r="D61" s="32">
        <f>'Other Med Professional'!D67</f>
        <v>126.7</v>
      </c>
      <c r="E61" s="32">
        <f>'Dental Services'!D368</f>
        <v>166.8</v>
      </c>
      <c r="F61" s="32">
        <f>'Eye Glasses and Eye Care'!D67</f>
        <v>122.2</v>
      </c>
      <c r="G61" s="32">
        <f>'Physcian Services'!D368</f>
        <v>169.9</v>
      </c>
      <c r="H61" s="32"/>
      <c r="I61" s="15" t="s">
        <v>46</v>
      </c>
      <c r="J61" s="15">
        <v>0.96874994437736595</v>
      </c>
    </row>
    <row r="62" spans="1:28">
      <c r="A62" s="31">
        <f>'Other Med Professional'!B68</f>
        <v>1991</v>
      </c>
      <c r="B62" s="31" t="str">
        <f>'Other Med Professional'!C68</f>
        <v>M07</v>
      </c>
      <c r="C62" s="32">
        <f>'Professional Services'!D307</f>
        <v>166.1</v>
      </c>
      <c r="D62" s="32">
        <f>'Other Med Professional'!D68</f>
        <v>126.8</v>
      </c>
      <c r="E62" s="32">
        <f>'Dental Services'!D369</f>
        <v>168</v>
      </c>
      <c r="F62" s="32">
        <f>'Eye Glasses and Eye Care'!D68</f>
        <v>122.5</v>
      </c>
      <c r="G62" s="32">
        <f>'Physcian Services'!D369</f>
        <v>170.7</v>
      </c>
      <c r="H62" s="32"/>
      <c r="I62" s="15" t="s">
        <v>47</v>
      </c>
      <c r="J62" s="15">
        <v>3.3132135651086789E-2</v>
      </c>
    </row>
    <row r="63" spans="1:28" ht="15" thickBot="1">
      <c r="A63" s="31">
        <f>'Other Med Professional'!B69</f>
        <v>1991</v>
      </c>
      <c r="B63" s="31" t="str">
        <f>'Other Med Professional'!C69</f>
        <v>M08</v>
      </c>
      <c r="C63" s="32">
        <f>'Professional Services'!D308</f>
        <v>167.1</v>
      </c>
      <c r="D63" s="32">
        <f>'Other Med Professional'!D69</f>
        <v>127.3</v>
      </c>
      <c r="E63" s="32">
        <f>'Dental Services'!D370</f>
        <v>169.5</v>
      </c>
      <c r="F63" s="32">
        <f>'Eye Glasses and Eye Care'!D69</f>
        <v>122.4</v>
      </c>
      <c r="G63" s="32">
        <f>'Physcian Services'!D370</f>
        <v>171.6</v>
      </c>
      <c r="H63" s="32"/>
      <c r="I63" s="16" t="s">
        <v>48</v>
      </c>
      <c r="J63" s="16">
        <v>36</v>
      </c>
    </row>
    <row r="64" spans="1:28">
      <c r="A64" s="31">
        <f>'Other Med Professional'!B70</f>
        <v>1991</v>
      </c>
      <c r="B64" s="31" t="str">
        <f>'Other Med Professional'!C70</f>
        <v>M09</v>
      </c>
      <c r="C64" s="32">
        <f>'Professional Services'!D309</f>
        <v>167.9</v>
      </c>
      <c r="D64" s="32">
        <f>'Other Med Professional'!D70</f>
        <v>127.9</v>
      </c>
      <c r="E64" s="32">
        <f>'Dental Services'!D371</f>
        <v>170.6</v>
      </c>
      <c r="F64" s="32">
        <f>'Eye Glasses and Eye Care'!D70</f>
        <v>122.7</v>
      </c>
      <c r="G64" s="32">
        <f>'Physcian Services'!D371</f>
        <v>172.4</v>
      </c>
      <c r="H64" s="32"/>
    </row>
    <row r="65" spans="1:28" ht="15" thickBot="1">
      <c r="A65" s="31">
        <f>'Other Med Professional'!B71</f>
        <v>1991</v>
      </c>
      <c r="B65" s="31" t="str">
        <f>'Other Med Professional'!C71</f>
        <v>M10</v>
      </c>
      <c r="C65" s="32">
        <f>'Professional Services'!D310</f>
        <v>168.5</v>
      </c>
      <c r="D65" s="32">
        <f>'Other Med Professional'!D71</f>
        <v>128.1</v>
      </c>
      <c r="E65" s="32">
        <f>'Dental Services'!D372</f>
        <v>171.1</v>
      </c>
      <c r="F65" s="32">
        <f>'Eye Glasses and Eye Care'!D71</f>
        <v>123.3</v>
      </c>
      <c r="G65" s="32">
        <f>'Physcian Services'!D372</f>
        <v>173.1</v>
      </c>
      <c r="H65" s="32"/>
      <c r="I65" s="34" t="s">
        <v>49</v>
      </c>
    </row>
    <row r="66" spans="1:28">
      <c r="A66" s="31">
        <f>'Other Med Professional'!B72</f>
        <v>1991</v>
      </c>
      <c r="B66" s="31" t="str">
        <f>'Other Med Professional'!C72</f>
        <v>M11</v>
      </c>
      <c r="C66" s="32">
        <f>'Professional Services'!D311</f>
        <v>169.1</v>
      </c>
      <c r="D66" s="32">
        <f>'Other Med Professional'!D72</f>
        <v>128.9</v>
      </c>
      <c r="E66" s="32">
        <f>'Dental Services'!D373</f>
        <v>172.3</v>
      </c>
      <c r="F66" s="32">
        <f>'Eye Glasses and Eye Care'!D72</f>
        <v>123.1</v>
      </c>
      <c r="G66" s="32">
        <f>'Physcian Services'!D373</f>
        <v>173.4</v>
      </c>
      <c r="H66" s="32"/>
      <c r="I66" s="17"/>
      <c r="J66" s="17" t="s">
        <v>54</v>
      </c>
      <c r="K66" s="17" t="s">
        <v>55</v>
      </c>
      <c r="L66" s="17" t="s">
        <v>56</v>
      </c>
      <c r="M66" s="17" t="s">
        <v>57</v>
      </c>
      <c r="N66" s="17" t="s">
        <v>58</v>
      </c>
    </row>
    <row r="67" spans="1:28">
      <c r="A67" s="31">
        <f>'Other Med Professional'!B73</f>
        <v>1991</v>
      </c>
      <c r="B67" s="31" t="str">
        <f>'Other Med Professional'!C73</f>
        <v>M12</v>
      </c>
      <c r="C67" s="32">
        <f>'Professional Services'!D312</f>
        <v>169.8</v>
      </c>
      <c r="D67" s="32">
        <f>'Other Med Professional'!D73</f>
        <v>129.19999999999999</v>
      </c>
      <c r="E67" s="32">
        <f>'Dental Services'!D374</f>
        <v>173</v>
      </c>
      <c r="F67" s="32">
        <f>'Eye Glasses and Eye Care'!D73</f>
        <v>123.5</v>
      </c>
      <c r="G67" s="32">
        <f>'Physcian Services'!D374</f>
        <v>174.2</v>
      </c>
      <c r="H67" s="32"/>
      <c r="I67" s="15" t="s">
        <v>50</v>
      </c>
      <c r="J67" s="15">
        <v>4</v>
      </c>
      <c r="K67" s="15">
        <v>690741.15487237077</v>
      </c>
      <c r="L67" s="15">
        <v>172685.28871809269</v>
      </c>
      <c r="M67" s="15">
        <v>157310053.74705559</v>
      </c>
      <c r="N67" s="15">
        <v>8.9522984056869547E-113</v>
      </c>
    </row>
    <row r="68" spans="1:28">
      <c r="A68" s="31">
        <f>'Other Med Professional'!B74</f>
        <v>1992</v>
      </c>
      <c r="B68" s="31" t="str">
        <f>'Other Med Professional'!C74</f>
        <v>M01</v>
      </c>
      <c r="C68" s="32">
        <f>'Professional Services'!D313</f>
        <v>171.1</v>
      </c>
      <c r="D68" s="32">
        <f>'Other Med Professional'!D74</f>
        <v>130</v>
      </c>
      <c r="E68" s="32">
        <f>'Dental Services'!D375</f>
        <v>174.1</v>
      </c>
      <c r="F68" s="32">
        <f>'Eye Glasses and Eye Care'!D74</f>
        <v>125.5</v>
      </c>
      <c r="G68" s="32">
        <f>'Physcian Services'!D375</f>
        <v>175.4</v>
      </c>
      <c r="H68" s="32"/>
      <c r="I68" s="15" t="s">
        <v>51</v>
      </c>
      <c r="J68" s="15">
        <v>32</v>
      </c>
      <c r="K68" s="15">
        <v>3.5127629209664522E-2</v>
      </c>
      <c r="L68" s="15">
        <v>1.0977384128020163E-3</v>
      </c>
      <c r="M68" s="15"/>
      <c r="N68" s="15"/>
    </row>
    <row r="69" spans="1:28" ht="15" thickBot="1">
      <c r="A69" s="31">
        <f>'Other Med Professional'!B75</f>
        <v>1992</v>
      </c>
      <c r="B69" s="31" t="str">
        <f>'Other Med Professional'!C75</f>
        <v>M02</v>
      </c>
      <c r="C69" s="32">
        <f>'Professional Services'!D314</f>
        <v>172.5</v>
      </c>
      <c r="D69" s="32">
        <f>'Other Med Professional'!D75</f>
        <v>130.5</v>
      </c>
      <c r="E69" s="32">
        <f>'Dental Services'!D376</f>
        <v>174.7</v>
      </c>
      <c r="F69" s="32">
        <f>'Eye Glasses and Eye Care'!D75</f>
        <v>126.3</v>
      </c>
      <c r="G69" s="32">
        <f>'Physcian Services'!D376</f>
        <v>177.5</v>
      </c>
      <c r="H69" s="32"/>
      <c r="I69" s="16" t="s">
        <v>52</v>
      </c>
      <c r="J69" s="16">
        <v>36</v>
      </c>
      <c r="K69" s="16">
        <v>690741.19</v>
      </c>
      <c r="L69" s="16"/>
      <c r="M69" s="16"/>
      <c r="N69" s="16"/>
    </row>
    <row r="70" spans="1:28" ht="15" thickBot="1">
      <c r="A70" s="31">
        <f>'Other Med Professional'!B76</f>
        <v>1992</v>
      </c>
      <c r="B70" s="31" t="str">
        <f>'Other Med Professional'!C76</f>
        <v>M03</v>
      </c>
      <c r="C70" s="32">
        <f>'Professional Services'!D315</f>
        <v>173.4</v>
      </c>
      <c r="D70" s="32">
        <f>'Other Med Professional'!D76</f>
        <v>131</v>
      </c>
      <c r="E70" s="32">
        <f>'Dental Services'!D377</f>
        <v>175.4</v>
      </c>
      <c r="F70" s="32">
        <f>'Eye Glasses and Eye Care'!D76</f>
        <v>126.5</v>
      </c>
      <c r="G70" s="32">
        <f>'Physcian Services'!D377</f>
        <v>178.8</v>
      </c>
      <c r="H70" s="32"/>
    </row>
    <row r="71" spans="1:28">
      <c r="A71" s="31">
        <f>'Other Med Professional'!B77</f>
        <v>1992</v>
      </c>
      <c r="B71" s="31" t="str">
        <f>'Other Med Professional'!C77</f>
        <v>M04</v>
      </c>
      <c r="C71" s="32">
        <f>'Professional Services'!D316</f>
        <v>174.1</v>
      </c>
      <c r="D71" s="32">
        <f>'Other Med Professional'!D77</f>
        <v>131.4</v>
      </c>
      <c r="E71" s="32">
        <f>'Dental Services'!D378</f>
        <v>176.4</v>
      </c>
      <c r="F71" s="32">
        <f>'Eye Glasses and Eye Care'!D77</f>
        <v>126.6</v>
      </c>
      <c r="G71" s="32">
        <f>'Physcian Services'!D378</f>
        <v>179.4</v>
      </c>
      <c r="H71" s="32"/>
      <c r="I71" s="17"/>
      <c r="J71" s="17" t="s">
        <v>59</v>
      </c>
      <c r="K71" s="17" t="s">
        <v>47</v>
      </c>
      <c r="L71" s="17" t="s">
        <v>60</v>
      </c>
      <c r="M71" s="17" t="s">
        <v>61</v>
      </c>
      <c r="N71" s="17" t="s">
        <v>62</v>
      </c>
      <c r="O71" s="17" t="s">
        <v>63</v>
      </c>
      <c r="P71" s="17" t="s">
        <v>64</v>
      </c>
      <c r="Q71" s="17" t="s">
        <v>65</v>
      </c>
    </row>
    <row r="72" spans="1:28">
      <c r="A72" s="31">
        <f>'Other Med Professional'!B78</f>
        <v>1992</v>
      </c>
      <c r="B72" s="31" t="str">
        <f>'Other Med Professional'!C78</f>
        <v>M05</v>
      </c>
      <c r="C72" s="32">
        <f>'Professional Services'!D317</f>
        <v>174.7</v>
      </c>
      <c r="D72" s="32">
        <f>'Other Med Professional'!D78</f>
        <v>131.6</v>
      </c>
      <c r="E72" s="32">
        <f>'Dental Services'!D379</f>
        <v>176.9</v>
      </c>
      <c r="F72" s="32">
        <f>'Eye Glasses and Eye Care'!D78</f>
        <v>126.5</v>
      </c>
      <c r="G72" s="32">
        <f>'Physcian Services'!D379</f>
        <v>180.3</v>
      </c>
      <c r="H72" s="32"/>
      <c r="I72" s="15" t="s">
        <v>53</v>
      </c>
      <c r="J72" s="15">
        <v>0</v>
      </c>
      <c r="K72" s="15" t="e">
        <v>#N/A</v>
      </c>
      <c r="L72" s="15" t="e">
        <v>#N/A</v>
      </c>
      <c r="M72" s="15" t="e">
        <v>#N/A</v>
      </c>
      <c r="N72" s="15" t="e">
        <v>#N/A</v>
      </c>
      <c r="O72" s="15" t="e">
        <v>#N/A</v>
      </c>
      <c r="P72" s="15" t="e">
        <v>#N/A</v>
      </c>
      <c r="Q72" s="15" t="e">
        <v>#N/A</v>
      </c>
    </row>
    <row r="73" spans="1:28">
      <c r="A73" s="31">
        <f>'Other Med Professional'!B79</f>
        <v>1992</v>
      </c>
      <c r="B73" s="31" t="str">
        <f>'Other Med Professional'!C79</f>
        <v>M06</v>
      </c>
      <c r="C73" s="32">
        <f>'Professional Services'!D318</f>
        <v>175.4</v>
      </c>
      <c r="D73" s="32">
        <f>'Other Med Professional'!D79</f>
        <v>131.6</v>
      </c>
      <c r="E73" s="32">
        <f>'Dental Services'!D380</f>
        <v>177.6</v>
      </c>
      <c r="F73" s="32">
        <f>'Eye Glasses and Eye Care'!D79</f>
        <v>126.8</v>
      </c>
      <c r="G73" s="32">
        <f>'Physcian Services'!D380</f>
        <v>181.1</v>
      </c>
      <c r="H73" s="32"/>
      <c r="I73" s="15" t="s">
        <v>85</v>
      </c>
      <c r="J73" s="15">
        <v>5.6831323958402138E-2</v>
      </c>
      <c r="K73" s="15">
        <v>1.49527543342382E-2</v>
      </c>
      <c r="L73" s="15">
        <v>3.8007261196201236</v>
      </c>
      <c r="M73" s="15">
        <v>6.1092650852100213E-4</v>
      </c>
      <c r="N73" s="15">
        <v>2.6373560213793106E-2</v>
      </c>
      <c r="O73" s="15">
        <v>8.7289087703011164E-2</v>
      </c>
      <c r="P73" s="15">
        <v>2.6373560213793106E-2</v>
      </c>
      <c r="Q73" s="15">
        <v>8.7289087703011164E-2</v>
      </c>
    </row>
    <row r="74" spans="1:28">
      <c r="A74" s="31">
        <f>'Other Med Professional'!B80</f>
        <v>1992</v>
      </c>
      <c r="B74" s="31" t="str">
        <f>'Other Med Professional'!C80</f>
        <v>M07</v>
      </c>
      <c r="C74" s="32">
        <f>'Professional Services'!D319</f>
        <v>176.3</v>
      </c>
      <c r="D74" s="32">
        <f>'Other Med Professional'!D80</f>
        <v>132</v>
      </c>
      <c r="E74" s="32">
        <f>'Dental Services'!D381</f>
        <v>179.3</v>
      </c>
      <c r="F74" s="32">
        <f>'Eye Glasses and Eye Care'!D80</f>
        <v>127.1</v>
      </c>
      <c r="G74" s="32">
        <f>'Physcian Services'!D381</f>
        <v>181.8</v>
      </c>
      <c r="H74" s="32"/>
      <c r="I74" s="15" t="s">
        <v>80</v>
      </c>
      <c r="J74" s="15">
        <v>0.29594675179554869</v>
      </c>
      <c r="K74" s="15">
        <v>1.6317888941823903E-2</v>
      </c>
      <c r="L74" s="15">
        <v>18.136338153216393</v>
      </c>
      <c r="M74" s="15">
        <v>2.1310441897826799E-18</v>
      </c>
      <c r="N74" s="15">
        <v>0.26270829986279565</v>
      </c>
      <c r="O74" s="15">
        <v>0.32918520372830173</v>
      </c>
      <c r="P74" s="15">
        <v>0.26270829986279565</v>
      </c>
      <c r="Q74" s="15">
        <v>0.32918520372830173</v>
      </c>
    </row>
    <row r="75" spans="1:28">
      <c r="A75" s="31">
        <f>'Other Med Professional'!B81</f>
        <v>1992</v>
      </c>
      <c r="B75" s="31" t="str">
        <f>'Other Med Professional'!C81</f>
        <v>M08</v>
      </c>
      <c r="C75" s="32">
        <f>'Professional Services'!D320</f>
        <v>177.1</v>
      </c>
      <c r="D75" s="32">
        <f>'Other Med Professional'!D81</f>
        <v>131.6</v>
      </c>
      <c r="E75" s="32">
        <f>'Dental Services'!D382</f>
        <v>180.4</v>
      </c>
      <c r="F75" s="32">
        <f>'Eye Glasses and Eye Care'!D81</f>
        <v>126.9</v>
      </c>
      <c r="G75" s="32">
        <f>'Physcian Services'!D382</f>
        <v>182.7</v>
      </c>
      <c r="H75" s="32"/>
      <c r="I75" s="15" t="s">
        <v>82</v>
      </c>
      <c r="J75" s="15">
        <v>0.15265244655776297</v>
      </c>
      <c r="K75" s="15">
        <v>1.0044372317748556E-2</v>
      </c>
      <c r="L75" s="15">
        <v>15.197808457181921</v>
      </c>
      <c r="M75" s="15">
        <v>3.4372053196136325E-16</v>
      </c>
      <c r="N75" s="15">
        <v>0.13219272976054572</v>
      </c>
      <c r="O75" s="15">
        <v>0.17311216335498023</v>
      </c>
      <c r="P75" s="15">
        <v>0.13219272976054572</v>
      </c>
      <c r="Q75" s="15">
        <v>0.17311216335498023</v>
      </c>
    </row>
    <row r="76" spans="1:28" ht="15" thickBot="1">
      <c r="A76" s="31">
        <f>'Other Med Professional'!B82</f>
        <v>1992</v>
      </c>
      <c r="B76" s="31" t="str">
        <f>'Other Med Professional'!C82</f>
        <v>M09</v>
      </c>
      <c r="C76" s="32">
        <f>'Professional Services'!D321</f>
        <v>177.7</v>
      </c>
      <c r="D76" s="32">
        <f>'Other Med Professional'!D82</f>
        <v>131.9</v>
      </c>
      <c r="E76" s="32">
        <f>'Dental Services'!D383</f>
        <v>181.4</v>
      </c>
      <c r="F76" s="32">
        <f>'Eye Glasses and Eye Care'!D82</f>
        <v>127.6</v>
      </c>
      <c r="G76" s="32">
        <f>'Physcian Services'!D383</f>
        <v>183.2</v>
      </c>
      <c r="H76" s="32"/>
      <c r="I76" s="16" t="s">
        <v>86</v>
      </c>
      <c r="J76" s="16">
        <v>0.5299597765540911</v>
      </c>
      <c r="K76" s="16">
        <v>1.4377659732356796E-2</v>
      </c>
      <c r="L76" s="16">
        <v>36.859947058103018</v>
      </c>
      <c r="M76" s="16">
        <v>8.742047913556887E-28</v>
      </c>
      <c r="N76" s="16">
        <v>0.50067344217449183</v>
      </c>
      <c r="O76" s="16">
        <v>0.55924611093369037</v>
      </c>
      <c r="P76" s="16">
        <v>0.50067344217449183</v>
      </c>
      <c r="Q76" s="16">
        <v>0.55924611093369037</v>
      </c>
    </row>
    <row r="77" spans="1:28">
      <c r="A77" s="31">
        <f>'Other Med Professional'!B83</f>
        <v>1992</v>
      </c>
      <c r="B77" s="31" t="str">
        <f>'Other Med Professional'!C83</f>
        <v>M10</v>
      </c>
      <c r="C77" s="32">
        <f>'Professional Services'!D322</f>
        <v>178.4</v>
      </c>
      <c r="D77" s="32">
        <f>'Other Med Professional'!D83</f>
        <v>132.80000000000001</v>
      </c>
      <c r="E77" s="32">
        <f>'Dental Services'!D384</f>
        <v>182</v>
      </c>
      <c r="F77" s="32">
        <f>'Eye Glasses and Eye Care'!D83</f>
        <v>127.6</v>
      </c>
      <c r="G77" s="32">
        <f>'Physcian Services'!D384</f>
        <v>184</v>
      </c>
      <c r="H77" s="32"/>
      <c r="I77" s="34"/>
    </row>
    <row r="78" spans="1:28">
      <c r="A78" s="31">
        <f>'Other Med Professional'!B84</f>
        <v>1992</v>
      </c>
      <c r="B78" s="31" t="str">
        <f>'Other Med Professional'!C84</f>
        <v>M11</v>
      </c>
      <c r="C78" s="32">
        <f>'Professional Services'!D323</f>
        <v>179.1</v>
      </c>
      <c r="D78" s="32">
        <f>'Other Med Professional'!D84</f>
        <v>133</v>
      </c>
      <c r="E78" s="32">
        <f>'Dental Services'!D385</f>
        <v>182.8</v>
      </c>
      <c r="F78" s="32">
        <f>'Eye Glasses and Eye Care'!D84</f>
        <v>128.19999999999999</v>
      </c>
      <c r="G78" s="32">
        <f>'Physcian Services'!D385</f>
        <v>184.6</v>
      </c>
      <c r="H78" s="32"/>
    </row>
    <row r="79" spans="1:28">
      <c r="A79" s="31">
        <f>'Other Med Professional'!B85</f>
        <v>1992</v>
      </c>
      <c r="B79" s="31" t="str">
        <f>'Other Med Professional'!C85</f>
        <v>M12</v>
      </c>
      <c r="C79" s="32">
        <f>'Professional Services'!D324</f>
        <v>179.4</v>
      </c>
      <c r="D79" s="32">
        <f>'Other Med Professional'!D85</f>
        <v>133.19999999999999</v>
      </c>
      <c r="E79" s="32">
        <f>'Dental Services'!D386</f>
        <v>183.1</v>
      </c>
      <c r="F79" s="32">
        <f>'Eye Glasses and Eye Care'!D85</f>
        <v>128.1</v>
      </c>
      <c r="G79" s="32">
        <f>'Physcian Services'!D386</f>
        <v>185.1</v>
      </c>
      <c r="H79" s="32"/>
      <c r="I79" s="11" t="s">
        <v>90</v>
      </c>
      <c r="T79" s="12" t="str">
        <f>I79</f>
        <v>1987/3 to 1990/2</v>
      </c>
      <c r="U79" s="14">
        <f>J84</f>
        <v>0.99999995358486427</v>
      </c>
      <c r="V79" s="14">
        <f>J87</f>
        <v>36</v>
      </c>
      <c r="W79" s="56">
        <f>J97</f>
        <v>4.9330904123225452E-2</v>
      </c>
      <c r="X79" s="56">
        <f>J98</f>
        <v>0.30036534696315287</v>
      </c>
      <c r="Y79" s="56">
        <f>J99</f>
        <v>0.15483701581801171</v>
      </c>
      <c r="Z79" s="56">
        <f>J100</f>
        <v>0.52971360149636892</v>
      </c>
      <c r="AA79" s="58">
        <f>SUM(W79:Z79)</f>
        <v>1.0342468684007589</v>
      </c>
      <c r="AB79" s="56"/>
    </row>
    <row r="80" spans="1:28">
      <c r="A80" s="31">
        <f>'Other Med Professional'!B86</f>
        <v>1993</v>
      </c>
      <c r="B80" s="31" t="str">
        <f>'Other Med Professional'!C86</f>
        <v>M01</v>
      </c>
      <c r="C80" s="32">
        <f>'Professional Services'!D325</f>
        <v>180.7</v>
      </c>
      <c r="D80" s="32">
        <f>'Other Med Professional'!D86</f>
        <v>133.80000000000001</v>
      </c>
      <c r="E80" s="32">
        <f>'Dental Services'!D387</f>
        <v>183.8</v>
      </c>
      <c r="F80" s="32">
        <f>'Eye Glasses and Eye Care'!D86</f>
        <v>130</v>
      </c>
      <c r="G80" s="32">
        <f>'Physcian Services'!D387</f>
        <v>186.6</v>
      </c>
      <c r="H80" s="32"/>
      <c r="I80" s="34" t="s">
        <v>42</v>
      </c>
    </row>
    <row r="81" spans="1:17" ht="15" thickBot="1">
      <c r="A81" s="31">
        <f>'Other Med Professional'!B87</f>
        <v>1993</v>
      </c>
      <c r="B81" s="31" t="str">
        <f>'Other Med Professional'!C87</f>
        <v>M02</v>
      </c>
      <c r="C81" s="32">
        <f>'Professional Services'!D326</f>
        <v>181.7</v>
      </c>
      <c r="D81" s="32">
        <f>'Other Med Professional'!D87</f>
        <v>134.1</v>
      </c>
      <c r="E81" s="32">
        <f>'Dental Services'!D388</f>
        <v>184.9</v>
      </c>
      <c r="F81" s="32">
        <f>'Eye Glasses and Eye Care'!D87</f>
        <v>129.80000000000001</v>
      </c>
      <c r="G81" s="32">
        <f>'Physcian Services'!D388</f>
        <v>187.9</v>
      </c>
      <c r="H81" s="32"/>
    </row>
    <row r="82" spans="1:17">
      <c r="A82" s="31">
        <f>'Other Med Professional'!B88</f>
        <v>1993</v>
      </c>
      <c r="B82" s="31" t="str">
        <f>'Other Med Professional'!C88</f>
        <v>M03</v>
      </c>
      <c r="C82" s="32">
        <f>'Professional Services'!D327</f>
        <v>182.3</v>
      </c>
      <c r="D82" s="32">
        <f>'Other Med Professional'!D88</f>
        <v>134.19999999999999</v>
      </c>
      <c r="E82" s="32">
        <f>'Dental Services'!D389</f>
        <v>185.7</v>
      </c>
      <c r="F82" s="32">
        <f>'Eye Glasses and Eye Care'!D88</f>
        <v>129.5</v>
      </c>
      <c r="G82" s="32">
        <f>'Physcian Services'!D389</f>
        <v>188.6</v>
      </c>
      <c r="H82" s="32"/>
      <c r="I82" s="18" t="s">
        <v>43</v>
      </c>
      <c r="J82" s="18"/>
    </row>
    <row r="83" spans="1:17">
      <c r="A83" s="31">
        <f>'Other Med Professional'!B89</f>
        <v>1993</v>
      </c>
      <c r="B83" s="31" t="str">
        <f>'Other Med Professional'!C89</f>
        <v>M04</v>
      </c>
      <c r="C83" s="32">
        <f>'Professional Services'!D328</f>
        <v>183</v>
      </c>
      <c r="D83" s="32">
        <f>'Other Med Professional'!D89</f>
        <v>135.1</v>
      </c>
      <c r="E83" s="32">
        <f>'Dental Services'!D390</f>
        <v>186.8</v>
      </c>
      <c r="F83" s="32">
        <f>'Eye Glasses and Eye Care'!D89</f>
        <v>130</v>
      </c>
      <c r="G83" s="32">
        <f>'Physcian Services'!D390</f>
        <v>189</v>
      </c>
      <c r="H83" s="32"/>
      <c r="I83" s="15" t="s">
        <v>44</v>
      </c>
      <c r="J83" s="15">
        <v>0.99999997679243191</v>
      </c>
    </row>
    <row r="84" spans="1:17">
      <c r="A84" s="31">
        <f>'Other Med Professional'!B90</f>
        <v>1993</v>
      </c>
      <c r="B84" s="31" t="str">
        <f>'Other Med Professional'!C90</f>
        <v>M05</v>
      </c>
      <c r="C84" s="32">
        <f>'Professional Services'!D329</f>
        <v>184.4</v>
      </c>
      <c r="D84" s="32">
        <f>'Other Med Professional'!D90</f>
        <v>136</v>
      </c>
      <c r="E84" s="32">
        <f>'Dental Services'!D391</f>
        <v>187.9</v>
      </c>
      <c r="F84" s="32">
        <f>'Eye Glasses and Eye Care'!D90</f>
        <v>130.1</v>
      </c>
      <c r="G84" s="32">
        <f>'Physcian Services'!D391</f>
        <v>191</v>
      </c>
      <c r="H84" s="32"/>
      <c r="I84" s="15" t="s">
        <v>45</v>
      </c>
      <c r="J84" s="15">
        <v>0.99999995358486427</v>
      </c>
    </row>
    <row r="85" spans="1:17">
      <c r="A85" s="31">
        <f>'Other Med Professional'!B91</f>
        <v>1993</v>
      </c>
      <c r="B85" s="31" t="str">
        <f>'Other Med Professional'!C91</f>
        <v>M06</v>
      </c>
      <c r="C85" s="32">
        <f>'Professional Services'!D330</f>
        <v>184.8</v>
      </c>
      <c r="D85" s="32">
        <f>'Other Med Professional'!D91</f>
        <v>136.19999999999999</v>
      </c>
      <c r="E85" s="32">
        <f>'Dental Services'!D392</f>
        <v>188.2</v>
      </c>
      <c r="F85" s="32">
        <f>'Eye Glasses and Eye Care'!D91</f>
        <v>129.9</v>
      </c>
      <c r="G85" s="32">
        <f>'Physcian Services'!D392</f>
        <v>191.6</v>
      </c>
      <c r="H85" s="32"/>
      <c r="I85" s="15" t="s">
        <v>46</v>
      </c>
      <c r="J85" s="15">
        <v>0.96874994923344526</v>
      </c>
    </row>
    <row r="86" spans="1:17">
      <c r="A86" s="31">
        <f>'Other Med Professional'!B92</f>
        <v>1993</v>
      </c>
      <c r="B86" s="31" t="str">
        <f>'Other Med Professional'!C92</f>
        <v>M07</v>
      </c>
      <c r="C86" s="32">
        <f>'Professional Services'!D331</f>
        <v>185.4</v>
      </c>
      <c r="D86" s="32">
        <f>'Other Med Professional'!D92</f>
        <v>136.5</v>
      </c>
      <c r="E86" s="32">
        <f>'Dental Services'!D393</f>
        <v>188.7</v>
      </c>
      <c r="F86" s="32">
        <f>'Eye Glasses and Eye Care'!D92</f>
        <v>130.69999999999999</v>
      </c>
      <c r="G86" s="32">
        <f>'Physcian Services'!D393</f>
        <v>192.2</v>
      </c>
      <c r="H86" s="32"/>
      <c r="I86" s="15" t="s">
        <v>47</v>
      </c>
      <c r="J86" s="15">
        <v>3.1821233778746141E-2</v>
      </c>
    </row>
    <row r="87" spans="1:17" ht="15" thickBot="1">
      <c r="A87" s="31">
        <f>'Other Med Professional'!B93</f>
        <v>1993</v>
      </c>
      <c r="B87" s="31" t="str">
        <f>'Other Med Professional'!C93</f>
        <v>M08</v>
      </c>
      <c r="C87" s="32">
        <f>'Professional Services'!D332</f>
        <v>185.9</v>
      </c>
      <c r="D87" s="32">
        <f>'Other Med Professional'!D93</f>
        <v>136.4</v>
      </c>
      <c r="E87" s="32">
        <f>'Dental Services'!D394</f>
        <v>189.3</v>
      </c>
      <c r="F87" s="32">
        <f>'Eye Glasses and Eye Care'!D93</f>
        <v>130.6</v>
      </c>
      <c r="G87" s="32">
        <f>'Physcian Services'!D394</f>
        <v>192.8</v>
      </c>
      <c r="H87" s="32"/>
      <c r="I87" s="16" t="s">
        <v>48</v>
      </c>
      <c r="J87" s="16">
        <v>36</v>
      </c>
    </row>
    <row r="88" spans="1:17">
      <c r="A88" s="31">
        <f>'Other Med Professional'!B94</f>
        <v>1993</v>
      </c>
      <c r="B88" s="31" t="str">
        <f>'Other Med Professional'!C94</f>
        <v>M09</v>
      </c>
      <c r="C88" s="32">
        <f>'Professional Services'!D333</f>
        <v>186.3</v>
      </c>
      <c r="D88" s="32">
        <f>'Other Med Professional'!D94</f>
        <v>136.6</v>
      </c>
      <c r="E88" s="32">
        <f>'Dental Services'!D395</f>
        <v>189.6</v>
      </c>
      <c r="F88" s="32">
        <f>'Eye Glasses and Eye Care'!D94</f>
        <v>131.1</v>
      </c>
      <c r="G88" s="32">
        <f>'Physcian Services'!D395</f>
        <v>193.2</v>
      </c>
      <c r="H88" s="32"/>
    </row>
    <row r="89" spans="1:17" ht="15" thickBot="1">
      <c r="A89" s="31">
        <f>'Other Med Professional'!B95</f>
        <v>1993</v>
      </c>
      <c r="B89" s="31" t="str">
        <f>'Other Med Professional'!C95</f>
        <v>M10</v>
      </c>
      <c r="C89" s="32">
        <f>'Professional Services'!D334</f>
        <v>186.8</v>
      </c>
      <c r="D89" s="32">
        <f>'Other Med Professional'!D95</f>
        <v>136.80000000000001</v>
      </c>
      <c r="E89" s="32">
        <f>'Dental Services'!D396</f>
        <v>190.4</v>
      </c>
      <c r="F89" s="32">
        <f>'Eye Glasses and Eye Care'!D95</f>
        <v>131</v>
      </c>
      <c r="G89" s="32">
        <f>'Physcian Services'!D396</f>
        <v>193.9</v>
      </c>
      <c r="H89" s="32"/>
      <c r="I89" s="34" t="s">
        <v>49</v>
      </c>
    </row>
    <row r="90" spans="1:17">
      <c r="A90" s="31">
        <f>'Other Med Professional'!B96</f>
        <v>1993</v>
      </c>
      <c r="B90" s="31" t="str">
        <f>'Other Med Professional'!C96</f>
        <v>M11</v>
      </c>
      <c r="C90" s="32">
        <f>'Professional Services'!D335</f>
        <v>187.1</v>
      </c>
      <c r="D90" s="32">
        <f>'Other Med Professional'!D96</f>
        <v>137.1</v>
      </c>
      <c r="E90" s="32">
        <f>'Dental Services'!D397</f>
        <v>190.8</v>
      </c>
      <c r="F90" s="32">
        <f>'Eye Glasses and Eye Care'!D96</f>
        <v>130.9</v>
      </c>
      <c r="G90" s="32">
        <f>'Physcian Services'!D397</f>
        <v>194.1</v>
      </c>
      <c r="H90" s="32"/>
      <c r="I90" s="17"/>
      <c r="J90" s="17" t="s">
        <v>54</v>
      </c>
      <c r="K90" s="17" t="s">
        <v>55</v>
      </c>
      <c r="L90" s="17" t="s">
        <v>56</v>
      </c>
      <c r="M90" s="17" t="s">
        <v>57</v>
      </c>
      <c r="N90" s="17" t="s">
        <v>58</v>
      </c>
    </row>
    <row r="91" spans="1:17">
      <c r="A91" s="31">
        <f>'Other Med Professional'!B97</f>
        <v>1993</v>
      </c>
      <c r="B91" s="31" t="str">
        <f>'Other Med Professional'!C97</f>
        <v>M12</v>
      </c>
      <c r="C91" s="32">
        <f>'Professional Services'!D336</f>
        <v>187.4</v>
      </c>
      <c r="D91" s="32">
        <f>'Other Med Professional'!D97</f>
        <v>137.5</v>
      </c>
      <c r="E91" s="32">
        <f>'Dental Services'!D398</f>
        <v>191.1</v>
      </c>
      <c r="F91" s="32">
        <f>'Eye Glasses and Eye Care'!D97</f>
        <v>130.69999999999999</v>
      </c>
      <c r="G91" s="32">
        <f>'Physcian Services'!D398</f>
        <v>194.5</v>
      </c>
      <c r="H91" s="32"/>
      <c r="I91" s="15" t="s">
        <v>50</v>
      </c>
      <c r="J91" s="15">
        <v>4</v>
      </c>
      <c r="K91" s="15">
        <v>698110.80759709049</v>
      </c>
      <c r="L91" s="15">
        <v>174527.70189927262</v>
      </c>
      <c r="M91" s="15">
        <v>172357561.76529849</v>
      </c>
      <c r="N91" s="15">
        <v>2.1726497237779893E-113</v>
      </c>
    </row>
    <row r="92" spans="1:17">
      <c r="A92" s="31">
        <f>'Other Med Professional'!B98</f>
        <v>1994</v>
      </c>
      <c r="B92" s="31" t="str">
        <f>'Other Med Professional'!C98</f>
        <v>M01</v>
      </c>
      <c r="C92" s="32">
        <f>'Professional Services'!D337</f>
        <v>188.3</v>
      </c>
      <c r="D92" s="32">
        <f>'Other Med Professional'!D98</f>
        <v>138.1</v>
      </c>
      <c r="E92" s="32">
        <f>'Dental Services'!D399</f>
        <v>192</v>
      </c>
      <c r="F92" s="32">
        <f>'Eye Glasses and Eye Care'!D98</f>
        <v>131.30000000000001</v>
      </c>
      <c r="G92" s="32">
        <f>'Physcian Services'!D399</f>
        <v>195.5</v>
      </c>
      <c r="H92" s="32"/>
      <c r="I92" s="15" t="s">
        <v>51</v>
      </c>
      <c r="J92" s="15">
        <v>32</v>
      </c>
      <c r="K92" s="15">
        <v>3.2402909414451661E-2</v>
      </c>
      <c r="L92" s="15">
        <v>1.0125909192016144E-3</v>
      </c>
      <c r="M92" s="15"/>
      <c r="N92" s="15"/>
    </row>
    <row r="93" spans="1:17" ht="15" thickBot="1">
      <c r="A93" s="31">
        <f>'Other Med Professional'!B99</f>
        <v>1994</v>
      </c>
      <c r="B93" s="31" t="str">
        <f>'Other Med Professional'!C99</f>
        <v>M02</v>
      </c>
      <c r="C93" s="32">
        <f>'Professional Services'!D338</f>
        <v>189.4</v>
      </c>
      <c r="D93" s="32">
        <f>'Other Med Professional'!D99</f>
        <v>139.30000000000001</v>
      </c>
      <c r="E93" s="32">
        <f>'Dental Services'!D400</f>
        <v>192.8</v>
      </c>
      <c r="F93" s="32">
        <f>'Eye Glasses and Eye Care'!D99</f>
        <v>131.80000000000001</v>
      </c>
      <c r="G93" s="32">
        <f>'Physcian Services'!D400</f>
        <v>196.9</v>
      </c>
      <c r="H93" s="32"/>
      <c r="I93" s="16" t="s">
        <v>52</v>
      </c>
      <c r="J93" s="16">
        <v>36</v>
      </c>
      <c r="K93" s="16">
        <v>698110.83999999985</v>
      </c>
      <c r="L93" s="16"/>
      <c r="M93" s="16"/>
      <c r="N93" s="16"/>
    </row>
    <row r="94" spans="1:17" ht="15" thickBot="1">
      <c r="A94" s="31">
        <f>'Other Med Professional'!B100</f>
        <v>1994</v>
      </c>
      <c r="B94" s="31" t="str">
        <f>'Other Med Professional'!C100</f>
        <v>M03</v>
      </c>
      <c r="C94" s="32">
        <f>'Professional Services'!D339</f>
        <v>190.3</v>
      </c>
      <c r="D94" s="32">
        <f>'Other Med Professional'!D100</f>
        <v>139.9</v>
      </c>
      <c r="E94" s="32">
        <f>'Dental Services'!D401</f>
        <v>194.1</v>
      </c>
      <c r="F94" s="32">
        <f>'Eye Glasses and Eye Care'!D100</f>
        <v>131.80000000000001</v>
      </c>
      <c r="G94" s="32">
        <f>'Physcian Services'!D401</f>
        <v>197.7</v>
      </c>
      <c r="H94" s="32"/>
    </row>
    <row r="95" spans="1:17">
      <c r="A95" s="31">
        <f>'Other Med Professional'!B101</f>
        <v>1994</v>
      </c>
      <c r="B95" s="31" t="str">
        <f>'Other Med Professional'!C101</f>
        <v>M04</v>
      </c>
      <c r="C95" s="32">
        <f>'Professional Services'!D340</f>
        <v>191.4</v>
      </c>
      <c r="D95" s="32">
        <f>'Other Med Professional'!D101</f>
        <v>140.9</v>
      </c>
      <c r="E95" s="32">
        <f>'Dental Services'!D402</f>
        <v>195.6</v>
      </c>
      <c r="F95" s="32">
        <f>'Eye Glasses and Eye Care'!D101</f>
        <v>132.30000000000001</v>
      </c>
      <c r="G95" s="32">
        <f>'Physcian Services'!D402</f>
        <v>198.6</v>
      </c>
      <c r="H95" s="32"/>
      <c r="I95" s="17"/>
      <c r="J95" s="17" t="s">
        <v>59</v>
      </c>
      <c r="K95" s="17" t="s">
        <v>47</v>
      </c>
      <c r="L95" s="17" t="s">
        <v>60</v>
      </c>
      <c r="M95" s="17" t="s">
        <v>61</v>
      </c>
      <c r="N95" s="17" t="s">
        <v>62</v>
      </c>
      <c r="O95" s="17" t="s">
        <v>63</v>
      </c>
      <c r="P95" s="17" t="s">
        <v>64</v>
      </c>
      <c r="Q95" s="17" t="s">
        <v>65</v>
      </c>
    </row>
    <row r="96" spans="1:17">
      <c r="A96" s="31">
        <f>'Other Med Professional'!B102</f>
        <v>1994</v>
      </c>
      <c r="B96" s="31" t="str">
        <f>'Other Med Professional'!C102</f>
        <v>M05</v>
      </c>
      <c r="C96" s="32">
        <f>'Professional Services'!D341</f>
        <v>191.7</v>
      </c>
      <c r="D96" s="32">
        <f>'Other Med Professional'!D102</f>
        <v>141.30000000000001</v>
      </c>
      <c r="E96" s="32">
        <f>'Dental Services'!D403</f>
        <v>195.9</v>
      </c>
      <c r="F96" s="32">
        <f>'Eye Glasses and Eye Care'!D102</f>
        <v>131.9</v>
      </c>
      <c r="G96" s="32">
        <f>'Physcian Services'!D403</f>
        <v>199.1</v>
      </c>
      <c r="H96" s="32"/>
      <c r="I96" s="15" t="s">
        <v>53</v>
      </c>
      <c r="J96" s="15">
        <v>0</v>
      </c>
      <c r="K96" s="15" t="e">
        <v>#N/A</v>
      </c>
      <c r="L96" s="15" t="e">
        <v>#N/A</v>
      </c>
      <c r="M96" s="15" t="e">
        <v>#N/A</v>
      </c>
      <c r="N96" s="15" t="e">
        <v>#N/A</v>
      </c>
      <c r="O96" s="15" t="e">
        <v>#N/A</v>
      </c>
      <c r="P96" s="15" t="e">
        <v>#N/A</v>
      </c>
      <c r="Q96" s="15" t="e">
        <v>#N/A</v>
      </c>
    </row>
    <row r="97" spans="1:28">
      <c r="A97" s="31">
        <f>'Other Med Professional'!B103</f>
        <v>1994</v>
      </c>
      <c r="B97" s="31" t="str">
        <f>'Other Med Professional'!C103</f>
        <v>M06</v>
      </c>
      <c r="C97" s="32">
        <f>'Professional Services'!D342</f>
        <v>192.3</v>
      </c>
      <c r="D97" s="32">
        <f>'Other Med Professional'!D103</f>
        <v>141.6</v>
      </c>
      <c r="E97" s="32">
        <f>'Dental Services'!D404</f>
        <v>196.7</v>
      </c>
      <c r="F97" s="32">
        <f>'Eye Glasses and Eye Care'!D103</f>
        <v>131.80000000000001</v>
      </c>
      <c r="G97" s="32">
        <f>'Physcian Services'!D404</f>
        <v>199.8</v>
      </c>
      <c r="H97" s="32"/>
      <c r="I97" s="15" t="s">
        <v>85</v>
      </c>
      <c r="J97" s="15">
        <v>4.9330904123225452E-2</v>
      </c>
      <c r="K97" s="15">
        <v>1.5042969055054225E-2</v>
      </c>
      <c r="L97" s="15">
        <v>3.2793329523370232</v>
      </c>
      <c r="M97" s="15">
        <v>2.5130677599921646E-3</v>
      </c>
      <c r="N97" s="15">
        <v>1.8689379006532034E-2</v>
      </c>
      <c r="O97" s="15">
        <v>7.9972429239918874E-2</v>
      </c>
      <c r="P97" s="15">
        <v>1.8689379006532034E-2</v>
      </c>
      <c r="Q97" s="15">
        <v>7.9972429239918874E-2</v>
      </c>
    </row>
    <row r="98" spans="1:28">
      <c r="A98" s="31">
        <f>'Other Med Professional'!B104</f>
        <v>1994</v>
      </c>
      <c r="B98" s="31" t="str">
        <f>'Other Med Professional'!C104</f>
        <v>M07</v>
      </c>
      <c r="C98" s="32">
        <f>'Professional Services'!D343</f>
        <v>193</v>
      </c>
      <c r="D98" s="32">
        <f>'Other Med Professional'!D104</f>
        <v>141.5</v>
      </c>
      <c r="E98" s="32">
        <f>'Dental Services'!D405</f>
        <v>197.7</v>
      </c>
      <c r="F98" s="32">
        <f>'Eye Glasses and Eye Care'!D104</f>
        <v>132.5</v>
      </c>
      <c r="G98" s="32">
        <f>'Physcian Services'!D405</f>
        <v>200.4</v>
      </c>
      <c r="H98" s="32"/>
      <c r="I98" s="15" t="s">
        <v>80</v>
      </c>
      <c r="J98" s="15">
        <v>0.30036534696315287</v>
      </c>
      <c r="K98" s="15">
        <v>1.5740279204018031E-2</v>
      </c>
      <c r="L98" s="15">
        <v>19.082593330776394</v>
      </c>
      <c r="M98" s="15">
        <v>4.7849029880322362E-19</v>
      </c>
      <c r="N98" s="15">
        <v>0.26830344755961472</v>
      </c>
      <c r="O98" s="15">
        <v>0.33242724636669102</v>
      </c>
      <c r="P98" s="15">
        <v>0.26830344755961472</v>
      </c>
      <c r="Q98" s="15">
        <v>0.33242724636669102</v>
      </c>
    </row>
    <row r="99" spans="1:28">
      <c r="A99" s="31">
        <f>'Other Med Professional'!B105</f>
        <v>1994</v>
      </c>
      <c r="B99" s="31" t="str">
        <f>'Other Med Professional'!C105</f>
        <v>M08</v>
      </c>
      <c r="C99" s="32">
        <f>'Professional Services'!D344</f>
        <v>193.5</v>
      </c>
      <c r="D99" s="32">
        <f>'Other Med Professional'!D105</f>
        <v>141.9</v>
      </c>
      <c r="E99" s="32">
        <f>'Dental Services'!D406</f>
        <v>198.3</v>
      </c>
      <c r="F99" s="32">
        <f>'Eye Glasses and Eye Care'!D105</f>
        <v>133.69999999999999</v>
      </c>
      <c r="G99" s="32">
        <f>'Physcian Services'!D406</f>
        <v>200.7</v>
      </c>
      <c r="H99" s="32"/>
      <c r="I99" s="15" t="s">
        <v>82</v>
      </c>
      <c r="J99" s="15">
        <v>0.15483701581801171</v>
      </c>
      <c r="K99" s="15">
        <v>9.6000063374208425E-3</v>
      </c>
      <c r="L99" s="15">
        <v>16.128845166951269</v>
      </c>
      <c r="M99" s="15">
        <v>6.3468485659179507E-17</v>
      </c>
      <c r="N99" s="15">
        <v>0.13528244289880043</v>
      </c>
      <c r="O99" s="15">
        <v>0.17439158873722299</v>
      </c>
      <c r="P99" s="15">
        <v>0.13528244289880043</v>
      </c>
      <c r="Q99" s="15">
        <v>0.17439158873722299</v>
      </c>
    </row>
    <row r="100" spans="1:28" ht="15" thickBot="1">
      <c r="A100" s="31">
        <f>'Other Med Professional'!B106</f>
        <v>1994</v>
      </c>
      <c r="B100" s="31" t="str">
        <f>'Other Med Professional'!C106</f>
        <v>M09</v>
      </c>
      <c r="C100" s="32">
        <f>'Professional Services'!D345</f>
        <v>194</v>
      </c>
      <c r="D100" s="32">
        <f>'Other Med Professional'!D106</f>
        <v>142.4</v>
      </c>
      <c r="E100" s="32">
        <f>'Dental Services'!D407</f>
        <v>198.9</v>
      </c>
      <c r="F100" s="32">
        <f>'Eye Glasses and Eye Care'!D106</f>
        <v>134</v>
      </c>
      <c r="G100" s="32">
        <f>'Physcian Services'!D407</f>
        <v>201.1</v>
      </c>
      <c r="H100" s="32"/>
      <c r="I100" s="16" t="s">
        <v>86</v>
      </c>
      <c r="J100" s="16">
        <v>0.52971360149636892</v>
      </c>
      <c r="K100" s="16">
        <v>1.3708898639622175E-2</v>
      </c>
      <c r="L100" s="16">
        <v>38.640128242349313</v>
      </c>
      <c r="M100" s="16">
        <v>1.9957914995443045E-28</v>
      </c>
      <c r="N100" s="16">
        <v>0.50178948887931529</v>
      </c>
      <c r="O100" s="16">
        <v>0.55763771411342256</v>
      </c>
      <c r="P100" s="16">
        <v>0.50178948887931529</v>
      </c>
      <c r="Q100" s="16">
        <v>0.55763771411342256</v>
      </c>
    </row>
    <row r="101" spans="1:28">
      <c r="A101" s="31">
        <f>'Other Med Professional'!B107</f>
        <v>1994</v>
      </c>
      <c r="B101" s="31" t="str">
        <f>'Other Med Professional'!C107</f>
        <v>M10</v>
      </c>
      <c r="C101" s="32">
        <f>'Professional Services'!D346</f>
        <v>195.1</v>
      </c>
      <c r="D101" s="32">
        <f>'Other Med Professional'!D107</f>
        <v>142.80000000000001</v>
      </c>
      <c r="E101" s="32">
        <f>'Dental Services'!D408</f>
        <v>200.6</v>
      </c>
      <c r="F101" s="32">
        <f>'Eye Glasses and Eye Care'!D107</f>
        <v>134.80000000000001</v>
      </c>
      <c r="G101" s="32">
        <f>'Physcian Services'!D408</f>
        <v>201.9</v>
      </c>
      <c r="H101" s="32"/>
      <c r="I101" s="34"/>
    </row>
    <row r="102" spans="1:28">
      <c r="A102" s="31">
        <f>'Other Med Professional'!B108</f>
        <v>1994</v>
      </c>
      <c r="B102" s="31" t="str">
        <f>'Other Med Professional'!C108</f>
        <v>M11</v>
      </c>
      <c r="C102" s="32">
        <f>'Professional Services'!D347</f>
        <v>195.5</v>
      </c>
      <c r="D102" s="32">
        <f>'Other Med Professional'!D108</f>
        <v>142.9</v>
      </c>
      <c r="E102" s="32">
        <f>'Dental Services'!D409</f>
        <v>201.2</v>
      </c>
      <c r="F102" s="32">
        <f>'Eye Glasses and Eye Care'!D108</f>
        <v>135.19999999999999</v>
      </c>
      <c r="G102" s="32">
        <f>'Physcian Services'!D409</f>
        <v>202.3</v>
      </c>
      <c r="H102" s="32"/>
    </row>
    <row r="103" spans="1:28">
      <c r="A103" s="31">
        <f>'Other Med Professional'!B109</f>
        <v>1994</v>
      </c>
      <c r="B103" s="31" t="str">
        <f>'Other Med Professional'!C109</f>
        <v>M12</v>
      </c>
      <c r="C103" s="32">
        <f>'Professional Services'!D348</f>
        <v>196</v>
      </c>
      <c r="D103" s="32">
        <f>'Other Med Professional'!D109</f>
        <v>143</v>
      </c>
      <c r="E103" s="32">
        <f>'Dental Services'!D410</f>
        <v>201.4</v>
      </c>
      <c r="F103" s="32">
        <f>'Eye Glasses and Eye Care'!D109</f>
        <v>135</v>
      </c>
      <c r="G103" s="32">
        <f>'Physcian Services'!D410</f>
        <v>203.1</v>
      </c>
      <c r="H103" s="32"/>
      <c r="I103" s="11" t="s">
        <v>91</v>
      </c>
      <c r="T103" s="12" t="str">
        <f>I103</f>
        <v>1987/4 to 1990/3</v>
      </c>
      <c r="U103" s="14">
        <f>J108</f>
        <v>0.99999995337459324</v>
      </c>
      <c r="V103" s="14">
        <f>J111</f>
        <v>36</v>
      </c>
      <c r="W103" s="56">
        <f>J121</f>
        <v>4.7231088768588933E-2</v>
      </c>
      <c r="X103" s="56">
        <f>J122</f>
        <v>0.29962790797522876</v>
      </c>
      <c r="Y103" s="56">
        <f>J123</f>
        <v>0.15643654755480418</v>
      </c>
      <c r="Z103" s="56">
        <f>J124</f>
        <v>0.53081977170247518</v>
      </c>
      <c r="AA103" s="58">
        <f>SUM(W103:Z103)</f>
        <v>1.0341153160010972</v>
      </c>
      <c r="AB103" s="56"/>
    </row>
    <row r="104" spans="1:28">
      <c r="A104" s="31">
        <f>'Other Med Professional'!B110</f>
        <v>1995</v>
      </c>
      <c r="B104" s="31" t="str">
        <f>'Other Med Professional'!C110</f>
        <v>M01</v>
      </c>
      <c r="C104" s="32">
        <f>'Professional Services'!D349</f>
        <v>197.2</v>
      </c>
      <c r="D104" s="32">
        <f>'Other Med Professional'!D110</f>
        <v>143.6</v>
      </c>
      <c r="E104" s="32">
        <f>'Dental Services'!D411</f>
        <v>203.3</v>
      </c>
      <c r="F104" s="32">
        <f>'Eye Glasses and Eye Care'!D110</f>
        <v>135.5</v>
      </c>
      <c r="G104" s="32">
        <f>'Physcian Services'!D411</f>
        <v>204</v>
      </c>
      <c r="H104" s="32"/>
      <c r="I104" s="36" t="s">
        <v>42</v>
      </c>
    </row>
    <row r="105" spans="1:28" ht="15" thickBot="1">
      <c r="A105" s="31">
        <f>'Other Med Professional'!B111</f>
        <v>1995</v>
      </c>
      <c r="B105" s="31" t="str">
        <f>'Other Med Professional'!C111</f>
        <v>M02</v>
      </c>
      <c r="C105" s="32">
        <f>'Professional Services'!D350</f>
        <v>198.5</v>
      </c>
      <c r="D105" s="32">
        <f>'Other Med Professional'!D111</f>
        <v>144</v>
      </c>
      <c r="E105" s="32">
        <f>'Dental Services'!D412</f>
        <v>203.9</v>
      </c>
      <c r="F105" s="32">
        <f>'Eye Glasses and Eye Care'!D111</f>
        <v>135.9</v>
      </c>
      <c r="G105" s="32">
        <f>'Physcian Services'!D412</f>
        <v>206.1</v>
      </c>
      <c r="H105" s="32"/>
    </row>
    <row r="106" spans="1:28">
      <c r="A106" s="31">
        <f>'Other Med Professional'!B112</f>
        <v>1995</v>
      </c>
      <c r="B106" s="31" t="str">
        <f>'Other Med Professional'!C112</f>
        <v>M03</v>
      </c>
      <c r="C106" s="32">
        <f>'Professional Services'!D351</f>
        <v>199.1</v>
      </c>
      <c r="D106" s="32">
        <f>'Other Med Professional'!D112</f>
        <v>144</v>
      </c>
      <c r="E106" s="32">
        <f>'Dental Services'!D413</f>
        <v>204.7</v>
      </c>
      <c r="F106" s="32">
        <f>'Eye Glasses and Eye Care'!D112</f>
        <v>136.19999999999999</v>
      </c>
      <c r="G106" s="32">
        <f>'Physcian Services'!D413</f>
        <v>206.7</v>
      </c>
      <c r="H106" s="32"/>
      <c r="I106" s="18" t="s">
        <v>43</v>
      </c>
      <c r="J106" s="18"/>
    </row>
    <row r="107" spans="1:28">
      <c r="A107" s="31">
        <f>'Other Med Professional'!B113</f>
        <v>1995</v>
      </c>
      <c r="B107" s="31" t="str">
        <f>'Other Med Professional'!C113</f>
        <v>M04</v>
      </c>
      <c r="C107" s="32">
        <f>'Professional Services'!D352</f>
        <v>199.5</v>
      </c>
      <c r="D107" s="32">
        <f>'Other Med Professional'!D113</f>
        <v>144.6</v>
      </c>
      <c r="E107" s="32">
        <f>'Dental Services'!D414</f>
        <v>204.9</v>
      </c>
      <c r="F107" s="32">
        <f>'Eye Glasses and Eye Care'!D113</f>
        <v>135.69999999999999</v>
      </c>
      <c r="G107" s="32">
        <f>'Physcian Services'!D414</f>
        <v>207.4</v>
      </c>
      <c r="H107" s="32"/>
      <c r="I107" s="15" t="s">
        <v>44</v>
      </c>
      <c r="J107" s="15">
        <v>0.99999997668729634</v>
      </c>
    </row>
    <row r="108" spans="1:28">
      <c r="A108" s="31">
        <f>'Other Med Professional'!B114</f>
        <v>1995</v>
      </c>
      <c r="B108" s="31" t="str">
        <f>'Other Med Professional'!C114</f>
        <v>M05</v>
      </c>
      <c r="C108" s="32">
        <f>'Professional Services'!D353</f>
        <v>200.2</v>
      </c>
      <c r="D108" s="32">
        <f>'Other Med Professional'!D114</f>
        <v>144.69999999999999</v>
      </c>
      <c r="E108" s="32">
        <f>'Dental Services'!D415</f>
        <v>205.8</v>
      </c>
      <c r="F108" s="32">
        <f>'Eye Glasses and Eye Care'!D114</f>
        <v>135.6</v>
      </c>
      <c r="G108" s="32">
        <f>'Physcian Services'!D415</f>
        <v>208.3</v>
      </c>
      <c r="H108" s="32"/>
      <c r="I108" s="15" t="s">
        <v>45</v>
      </c>
      <c r="J108" s="15">
        <v>0.99999995337459324</v>
      </c>
    </row>
    <row r="109" spans="1:28">
      <c r="A109" s="31">
        <f>'Other Med Professional'!B115</f>
        <v>1995</v>
      </c>
      <c r="B109" s="31" t="str">
        <f>'Other Med Professional'!C115</f>
        <v>M06</v>
      </c>
      <c r="C109" s="32">
        <f>'Professional Services'!D354</f>
        <v>200.8</v>
      </c>
      <c r="D109" s="32">
        <f>'Other Med Professional'!D115</f>
        <v>144.69999999999999</v>
      </c>
      <c r="E109" s="32">
        <f>'Dental Services'!D416</f>
        <v>206.6</v>
      </c>
      <c r="F109" s="32">
        <f>'Eye Glasses and Eye Care'!D115</f>
        <v>136.5</v>
      </c>
      <c r="G109" s="32">
        <f>'Physcian Services'!D416</f>
        <v>208.7</v>
      </c>
      <c r="H109" s="32"/>
      <c r="I109" s="15" t="s">
        <v>46</v>
      </c>
      <c r="J109" s="15">
        <v>0.96874994900346145</v>
      </c>
    </row>
    <row r="110" spans="1:28">
      <c r="A110" s="31">
        <f>'Other Med Professional'!B116</f>
        <v>1995</v>
      </c>
      <c r="B110" s="31" t="str">
        <f>'Other Med Professional'!C116</f>
        <v>M07</v>
      </c>
      <c r="C110" s="32">
        <f>'Professional Services'!D355</f>
        <v>201.6</v>
      </c>
      <c r="D110" s="32">
        <f>'Other Med Professional'!D116</f>
        <v>142.9</v>
      </c>
      <c r="E110" s="32">
        <f>'Dental Services'!D417</f>
        <v>207.1</v>
      </c>
      <c r="F110" s="32">
        <f>'Eye Glasses and Eye Care'!D116</f>
        <v>137.80000000000001</v>
      </c>
      <c r="G110" s="32">
        <f>'Physcian Services'!D417</f>
        <v>209.8</v>
      </c>
      <c r="H110" s="32"/>
      <c r="I110" s="15" t="s">
        <v>47</v>
      </c>
      <c r="J110" s="15">
        <v>3.2062789878308032E-2</v>
      </c>
    </row>
    <row r="111" spans="1:28" ht="15" thickBot="1">
      <c r="A111" s="31">
        <f>'Other Med Professional'!B117</f>
        <v>1995</v>
      </c>
      <c r="B111" s="31" t="str">
        <f>'Other Med Professional'!C117</f>
        <v>M08</v>
      </c>
      <c r="C111" s="32">
        <f>'Professional Services'!D356</f>
        <v>202</v>
      </c>
      <c r="D111" s="32">
        <f>'Other Med Professional'!D117</f>
        <v>143.5</v>
      </c>
      <c r="E111" s="32">
        <f>'Dental Services'!D418</f>
        <v>207.9</v>
      </c>
      <c r="F111" s="32">
        <f>'Eye Glasses and Eye Care'!D117</f>
        <v>138</v>
      </c>
      <c r="G111" s="32">
        <f>'Physcian Services'!D418</f>
        <v>210.1</v>
      </c>
      <c r="H111" s="32"/>
      <c r="I111" s="16" t="s">
        <v>48</v>
      </c>
      <c r="J111" s="16">
        <v>36</v>
      </c>
    </row>
    <row r="112" spans="1:28">
      <c r="A112" s="31">
        <f>'Other Med Professional'!B118</f>
        <v>1995</v>
      </c>
      <c r="B112" s="31" t="str">
        <f>'Other Med Professional'!C118</f>
        <v>M09</v>
      </c>
      <c r="C112" s="32">
        <f>'Professional Services'!D357</f>
        <v>202.4</v>
      </c>
      <c r="D112" s="32">
        <f>'Other Med Professional'!D118</f>
        <v>143.4</v>
      </c>
      <c r="E112" s="32">
        <f>'Dental Services'!D419</f>
        <v>208.5</v>
      </c>
      <c r="F112" s="32">
        <f>'Eye Glasses and Eye Care'!D118</f>
        <v>138.19999999999999</v>
      </c>
      <c r="G112" s="32">
        <f>'Physcian Services'!D419</f>
        <v>210.3</v>
      </c>
      <c r="H112" s="32"/>
    </row>
    <row r="113" spans="1:28" ht="15" thickBot="1">
      <c r="A113" s="31">
        <f>'Other Med Professional'!B119</f>
        <v>1995</v>
      </c>
      <c r="B113" s="31" t="str">
        <f>'Other Med Professional'!C119</f>
        <v>M10</v>
      </c>
      <c r="C113" s="32">
        <f>'Professional Services'!D358</f>
        <v>202.9</v>
      </c>
      <c r="D113" s="32">
        <f>'Other Med Professional'!D119</f>
        <v>143.6</v>
      </c>
      <c r="E113" s="32">
        <f>'Dental Services'!D420</f>
        <v>209.1</v>
      </c>
      <c r="F113" s="32">
        <f>'Eye Glasses and Eye Care'!D119</f>
        <v>138.4</v>
      </c>
      <c r="G113" s="32">
        <f>'Physcian Services'!D420</f>
        <v>210.9</v>
      </c>
      <c r="H113" s="32"/>
      <c r="I113" s="36" t="s">
        <v>49</v>
      </c>
    </row>
    <row r="114" spans="1:28">
      <c r="A114" s="31">
        <f>'Other Med Professional'!B120</f>
        <v>1995</v>
      </c>
      <c r="B114" s="31" t="str">
        <f>'Other Med Professional'!C120</f>
        <v>M11</v>
      </c>
      <c r="C114" s="32">
        <f>'Professional Services'!D359</f>
        <v>203.4</v>
      </c>
      <c r="D114" s="32">
        <f>'Other Med Professional'!D120</f>
        <v>143.69999999999999</v>
      </c>
      <c r="E114" s="32">
        <f>'Dental Services'!D421</f>
        <v>209.9</v>
      </c>
      <c r="F114" s="32">
        <f>'Eye Glasses and Eye Care'!D120</f>
        <v>138.4</v>
      </c>
      <c r="G114" s="32">
        <f>'Physcian Services'!D421</f>
        <v>211.5</v>
      </c>
      <c r="H114" s="32"/>
      <c r="I114" s="17"/>
      <c r="J114" s="17" t="s">
        <v>54</v>
      </c>
      <c r="K114" s="17" t="s">
        <v>55</v>
      </c>
      <c r="L114" s="17" t="s">
        <v>56</v>
      </c>
      <c r="M114" s="17" t="s">
        <v>57</v>
      </c>
      <c r="N114" s="17" t="s">
        <v>58</v>
      </c>
    </row>
    <row r="115" spans="1:28">
      <c r="A115" s="31">
        <f>'Other Med Professional'!B121</f>
        <v>1995</v>
      </c>
      <c r="B115" s="31" t="str">
        <f>'Other Med Professional'!C121</f>
        <v>M12</v>
      </c>
      <c r="C115" s="32">
        <f>'Professional Services'!D360</f>
        <v>203.9</v>
      </c>
      <c r="D115" s="32">
        <f>'Other Med Professional'!D121</f>
        <v>144.1</v>
      </c>
      <c r="E115" s="32">
        <f>'Dental Services'!D422</f>
        <v>210.4</v>
      </c>
      <c r="F115" s="32">
        <f>'Eye Glasses and Eye Care'!D121</f>
        <v>138.30000000000001</v>
      </c>
      <c r="G115" s="32">
        <f>'Physcian Services'!D422</f>
        <v>212.1</v>
      </c>
      <c r="H115" s="32"/>
      <c r="I115" s="15" t="s">
        <v>50</v>
      </c>
      <c r="J115" s="15">
        <v>4</v>
      </c>
      <c r="K115" s="15">
        <v>705553.48710328003</v>
      </c>
      <c r="L115" s="15">
        <v>176388.37177582001</v>
      </c>
      <c r="M115" s="15">
        <v>171580264.7037178</v>
      </c>
      <c r="N115" s="15">
        <v>2.3303241795738815E-113</v>
      </c>
    </row>
    <row r="116" spans="1:28">
      <c r="A116" s="31">
        <f>'Other Med Professional'!B122</f>
        <v>1996</v>
      </c>
      <c r="B116" s="31" t="str">
        <f>'Other Med Professional'!C122</f>
        <v>M01</v>
      </c>
      <c r="C116" s="32">
        <f>'Professional Services'!D361</f>
        <v>205</v>
      </c>
      <c r="D116" s="32">
        <f>'Other Med Professional'!D122</f>
        <v>144.69999999999999</v>
      </c>
      <c r="E116" s="32">
        <f>'Dental Services'!D423</f>
        <v>211.3</v>
      </c>
      <c r="F116" s="32">
        <f>'Eye Glasses and Eye Care'!D122</f>
        <v>138.69999999999999</v>
      </c>
      <c r="G116" s="32">
        <f>'Physcian Services'!D423</f>
        <v>213.4</v>
      </c>
      <c r="H116" s="32"/>
      <c r="I116" s="15" t="s">
        <v>51</v>
      </c>
      <c r="J116" s="15">
        <v>32</v>
      </c>
      <c r="K116" s="15">
        <v>3.2896719832977019E-2</v>
      </c>
      <c r="L116" s="15">
        <v>1.0280224947805318E-3</v>
      </c>
      <c r="M116" s="15"/>
      <c r="N116" s="15"/>
    </row>
    <row r="117" spans="1:28" ht="15" thickBot="1">
      <c r="A117" s="31">
        <f>'Other Med Professional'!B123</f>
        <v>1996</v>
      </c>
      <c r="B117" s="31" t="str">
        <f>'Other Med Professional'!C123</f>
        <v>M02</v>
      </c>
      <c r="C117" s="32">
        <f>'Professional Services'!D362</f>
        <v>206.1</v>
      </c>
      <c r="D117" s="32">
        <f>'Other Med Professional'!D123</f>
        <v>145.19999999999999</v>
      </c>
      <c r="E117" s="32">
        <f>'Dental Services'!D424</f>
        <v>212.8</v>
      </c>
      <c r="F117" s="32">
        <f>'Eye Glasses and Eye Care'!D123</f>
        <v>139.1</v>
      </c>
      <c r="G117" s="32">
        <f>'Physcian Services'!D424</f>
        <v>214.5</v>
      </c>
      <c r="H117" s="32"/>
      <c r="I117" s="16" t="s">
        <v>52</v>
      </c>
      <c r="J117" s="16">
        <v>36</v>
      </c>
      <c r="K117" s="16">
        <v>705553.5199999999</v>
      </c>
      <c r="L117" s="16"/>
      <c r="M117" s="16"/>
      <c r="N117" s="16"/>
    </row>
    <row r="118" spans="1:28" ht="15" thickBot="1">
      <c r="A118" s="31">
        <f>'Other Med Professional'!B124</f>
        <v>1996</v>
      </c>
      <c r="B118" s="31" t="str">
        <f>'Other Med Professional'!C124</f>
        <v>M03</v>
      </c>
      <c r="C118" s="32">
        <f>'Professional Services'!D363</f>
        <v>206.5</v>
      </c>
      <c r="D118" s="32">
        <f>'Other Med Professional'!D124</f>
        <v>145.5</v>
      </c>
      <c r="E118" s="32">
        <f>'Dental Services'!D425</f>
        <v>213.3</v>
      </c>
      <c r="F118" s="32">
        <f>'Eye Glasses and Eye Care'!D124</f>
        <v>139.19999999999999</v>
      </c>
      <c r="G118" s="32">
        <f>'Physcian Services'!D425</f>
        <v>215</v>
      </c>
      <c r="H118" s="32"/>
    </row>
    <row r="119" spans="1:28">
      <c r="A119" s="31">
        <f>'Other Med Professional'!B125</f>
        <v>1996</v>
      </c>
      <c r="B119" s="31" t="str">
        <f>'Other Med Professional'!C125</f>
        <v>M04</v>
      </c>
      <c r="C119" s="32">
        <f>'Professional Services'!D364</f>
        <v>207</v>
      </c>
      <c r="D119" s="32">
        <f>'Other Med Professional'!D125</f>
        <v>145.80000000000001</v>
      </c>
      <c r="E119" s="32">
        <f>'Dental Services'!D426</f>
        <v>214.1</v>
      </c>
      <c r="F119" s="32">
        <f>'Eye Glasses and Eye Care'!D125</f>
        <v>139.1</v>
      </c>
      <c r="G119" s="32">
        <f>'Physcian Services'!D426</f>
        <v>215.4</v>
      </c>
      <c r="H119" s="32"/>
      <c r="I119" s="17"/>
      <c r="J119" s="17" t="s">
        <v>59</v>
      </c>
      <c r="K119" s="17" t="s">
        <v>47</v>
      </c>
      <c r="L119" s="17" t="s">
        <v>60</v>
      </c>
      <c r="M119" s="17" t="s">
        <v>61</v>
      </c>
      <c r="N119" s="17" t="s">
        <v>62</v>
      </c>
      <c r="O119" s="17" t="s">
        <v>63</v>
      </c>
      <c r="P119" s="17" t="s">
        <v>64</v>
      </c>
      <c r="Q119" s="17" t="s">
        <v>65</v>
      </c>
    </row>
    <row r="120" spans="1:28">
      <c r="A120" s="31">
        <f>'Other Med Professional'!B126</f>
        <v>1996</v>
      </c>
      <c r="B120" s="31" t="str">
        <f>'Other Med Professional'!C126</f>
        <v>M05</v>
      </c>
      <c r="C120" s="32">
        <f>'Professional Services'!D365</f>
        <v>207.7</v>
      </c>
      <c r="D120" s="32">
        <f>'Other Med Professional'!D126</f>
        <v>146.4</v>
      </c>
      <c r="E120" s="32">
        <f>'Dental Services'!D427</f>
        <v>215.5</v>
      </c>
      <c r="F120" s="32">
        <f>'Eye Glasses and Eye Care'!D126</f>
        <v>138.9</v>
      </c>
      <c r="G120" s="32">
        <f>'Physcian Services'!D427</f>
        <v>215.9</v>
      </c>
      <c r="H120" s="32"/>
      <c r="I120" s="15" t="s">
        <v>53</v>
      </c>
      <c r="J120" s="15">
        <v>0</v>
      </c>
      <c r="K120" s="15" t="e">
        <v>#N/A</v>
      </c>
      <c r="L120" s="15" t="e">
        <v>#N/A</v>
      </c>
      <c r="M120" s="15" t="e">
        <v>#N/A</v>
      </c>
      <c r="N120" s="15" t="e">
        <v>#N/A</v>
      </c>
      <c r="O120" s="15" t="e">
        <v>#N/A</v>
      </c>
      <c r="P120" s="15" t="e">
        <v>#N/A</v>
      </c>
      <c r="Q120" s="15" t="e">
        <v>#N/A</v>
      </c>
    </row>
    <row r="121" spans="1:28">
      <c r="A121" s="31">
        <f>'Other Med Professional'!B127</f>
        <v>1996</v>
      </c>
      <c r="B121" s="31" t="str">
        <f>'Other Med Professional'!C127</f>
        <v>M06</v>
      </c>
      <c r="C121" s="32">
        <f>'Professional Services'!D366</f>
        <v>207.9</v>
      </c>
      <c r="D121" s="32">
        <f>'Other Med Professional'!D127</f>
        <v>146.69999999999999</v>
      </c>
      <c r="E121" s="32">
        <f>'Dental Services'!D428</f>
        <v>215.8</v>
      </c>
      <c r="F121" s="32">
        <f>'Eye Glasses and Eye Care'!D127</f>
        <v>139.1</v>
      </c>
      <c r="G121" s="32">
        <f>'Physcian Services'!D428</f>
        <v>216</v>
      </c>
      <c r="H121" s="32"/>
      <c r="I121" s="15" t="s">
        <v>85</v>
      </c>
      <c r="J121" s="15">
        <v>4.7231088768588933E-2</v>
      </c>
      <c r="K121" s="15">
        <v>1.7187933868692891E-2</v>
      </c>
      <c r="L121" s="15">
        <v>2.7479212527468704</v>
      </c>
      <c r="M121" s="15">
        <v>9.7708722810055538E-3</v>
      </c>
      <c r="N121" s="15">
        <v>1.222041332186475E-2</v>
      </c>
      <c r="O121" s="15">
        <v>8.2241764215313123E-2</v>
      </c>
      <c r="P121" s="15">
        <v>1.222041332186475E-2</v>
      </c>
      <c r="Q121" s="15">
        <v>8.2241764215313123E-2</v>
      </c>
    </row>
    <row r="122" spans="1:28">
      <c r="A122" s="31">
        <f>'Other Med Professional'!B128</f>
        <v>1996</v>
      </c>
      <c r="B122" s="31" t="str">
        <f>'Other Med Professional'!C128</f>
        <v>M07</v>
      </c>
      <c r="C122" s="32">
        <f>'Professional Services'!D367</f>
        <v>208.7</v>
      </c>
      <c r="D122" s="32">
        <f>'Other Med Professional'!D128</f>
        <v>146.6</v>
      </c>
      <c r="E122" s="32">
        <f>'Dental Services'!D429</f>
        <v>216.7</v>
      </c>
      <c r="F122" s="32">
        <f>'Eye Glasses and Eye Care'!D128</f>
        <v>139.5</v>
      </c>
      <c r="G122" s="32">
        <f>'Physcian Services'!D429</f>
        <v>217</v>
      </c>
      <c r="H122" s="32"/>
      <c r="I122" s="15" t="s">
        <v>80</v>
      </c>
      <c r="J122" s="15">
        <v>0.29962790797522876</v>
      </c>
      <c r="K122" s="15">
        <v>1.5999111862568919E-2</v>
      </c>
      <c r="L122" s="15">
        <v>18.727783801313993</v>
      </c>
      <c r="M122" s="15">
        <v>8.3156447274243595E-19</v>
      </c>
      <c r="N122" s="15">
        <v>0.26703878370145512</v>
      </c>
      <c r="O122" s="15">
        <v>0.3322170322490024</v>
      </c>
      <c r="P122" s="15">
        <v>0.26703878370145512</v>
      </c>
      <c r="Q122" s="15">
        <v>0.3322170322490024</v>
      </c>
    </row>
    <row r="123" spans="1:28">
      <c r="A123" s="31">
        <f>'Other Med Professional'!B129</f>
        <v>1996</v>
      </c>
      <c r="B123" s="31" t="str">
        <f>'Other Med Professional'!C129</f>
        <v>M08</v>
      </c>
      <c r="C123" s="32">
        <f>'Professional Services'!D368</f>
        <v>209.2</v>
      </c>
      <c r="D123" s="32">
        <f>'Other Med Professional'!D129</f>
        <v>146.69999999999999</v>
      </c>
      <c r="E123" s="32">
        <f>'Dental Services'!D430</f>
        <v>218.3</v>
      </c>
      <c r="F123" s="32">
        <f>'Eye Glasses and Eye Care'!D129</f>
        <v>139.30000000000001</v>
      </c>
      <c r="G123" s="32">
        <f>'Physcian Services'!D430</f>
        <v>217</v>
      </c>
      <c r="H123" s="32"/>
      <c r="I123" s="15" t="s">
        <v>82</v>
      </c>
      <c r="J123" s="15">
        <v>0.15643654755480418</v>
      </c>
      <c r="K123" s="15">
        <v>9.9753926476425676E-3</v>
      </c>
      <c r="L123" s="15">
        <v>15.682244607361296</v>
      </c>
      <c r="M123" s="15">
        <v>1.4133504243156851E-16</v>
      </c>
      <c r="N123" s="15">
        <v>0.1361173377470222</v>
      </c>
      <c r="O123" s="15">
        <v>0.17675575736258617</v>
      </c>
      <c r="P123" s="15">
        <v>0.1361173377470222</v>
      </c>
      <c r="Q123" s="15">
        <v>0.17675575736258617</v>
      </c>
    </row>
    <row r="124" spans="1:28" ht="15" thickBot="1">
      <c r="A124" s="31">
        <f>'Other Med Professional'!B130</f>
        <v>1996</v>
      </c>
      <c r="B124" s="31" t="str">
        <f>'Other Med Professional'!C130</f>
        <v>M09</v>
      </c>
      <c r="C124" s="32">
        <f>'Professional Services'!D369</f>
        <v>209.6</v>
      </c>
      <c r="D124" s="32">
        <f>'Other Med Professional'!D130</f>
        <v>146.9</v>
      </c>
      <c r="E124" s="32">
        <f>'Dental Services'!D431</f>
        <v>219</v>
      </c>
      <c r="F124" s="32">
        <f>'Eye Glasses and Eye Care'!D130</f>
        <v>139.19999999999999</v>
      </c>
      <c r="G124" s="32">
        <f>'Physcian Services'!D431</f>
        <v>217.3</v>
      </c>
      <c r="H124" s="32"/>
      <c r="I124" s="16" t="s">
        <v>86</v>
      </c>
      <c r="J124" s="16">
        <v>0.53081977170247518</v>
      </c>
      <c r="K124" s="16">
        <v>1.3833300659436819E-2</v>
      </c>
      <c r="L124" s="16">
        <v>38.372604251925942</v>
      </c>
      <c r="M124" s="16">
        <v>2.4813521359844805E-28</v>
      </c>
      <c r="N124" s="16">
        <v>0.50264226046439353</v>
      </c>
      <c r="O124" s="16">
        <v>0.55899728294055684</v>
      </c>
      <c r="P124" s="16">
        <v>0.50264226046439353</v>
      </c>
      <c r="Q124" s="16">
        <v>0.55899728294055684</v>
      </c>
    </row>
    <row r="125" spans="1:28">
      <c r="A125" s="31">
        <f>'Other Med Professional'!B131</f>
        <v>1996</v>
      </c>
      <c r="B125" s="31" t="str">
        <f>'Other Med Professional'!C131</f>
        <v>M10</v>
      </c>
      <c r="C125" s="32">
        <f>'Professional Services'!D370</f>
        <v>210.2</v>
      </c>
      <c r="D125" s="32">
        <f>'Other Med Professional'!D131</f>
        <v>147.4</v>
      </c>
      <c r="E125" s="32">
        <f>'Dental Services'!D432</f>
        <v>219.7</v>
      </c>
      <c r="F125" s="32">
        <f>'Eye Glasses and Eye Care'!D131</f>
        <v>139.69999999999999</v>
      </c>
      <c r="G125" s="32">
        <f>'Physcian Services'!D432</f>
        <v>217.9</v>
      </c>
      <c r="H125" s="32"/>
      <c r="I125" s="36"/>
    </row>
    <row r="126" spans="1:28">
      <c r="A126" s="31">
        <f>'Other Med Professional'!B132</f>
        <v>1996</v>
      </c>
      <c r="B126" s="31" t="str">
        <f>'Other Med Professional'!C132</f>
        <v>M11</v>
      </c>
      <c r="C126" s="32">
        <f>'Professional Services'!D371</f>
        <v>210.9</v>
      </c>
      <c r="D126" s="32">
        <f>'Other Med Professional'!D132</f>
        <v>148.30000000000001</v>
      </c>
      <c r="E126" s="32">
        <f>'Dental Services'!D433</f>
        <v>220.7</v>
      </c>
      <c r="F126" s="32">
        <f>'Eye Glasses and Eye Care'!D132</f>
        <v>139.9</v>
      </c>
      <c r="G126" s="32">
        <f>'Physcian Services'!D433</f>
        <v>218.6</v>
      </c>
      <c r="H126" s="32"/>
    </row>
    <row r="127" spans="1:28">
      <c r="A127" s="31">
        <f>'Other Med Professional'!B133</f>
        <v>1996</v>
      </c>
      <c r="B127" s="31" t="str">
        <f>'Other Med Professional'!C133</f>
        <v>M12</v>
      </c>
      <c r="C127" s="32">
        <f>'Professional Services'!D372</f>
        <v>211</v>
      </c>
      <c r="D127" s="32">
        <f>'Other Med Professional'!D133</f>
        <v>148.4</v>
      </c>
      <c r="E127" s="32">
        <f>'Dental Services'!D434</f>
        <v>221.1</v>
      </c>
      <c r="F127" s="32">
        <f>'Eye Glasses and Eye Care'!D133</f>
        <v>139.9</v>
      </c>
      <c r="G127" s="32">
        <f>'Physcian Services'!D434</f>
        <v>218.5</v>
      </c>
      <c r="H127" s="32"/>
      <c r="I127" s="11" t="s">
        <v>92</v>
      </c>
      <c r="T127" s="12" t="str">
        <f>I127</f>
        <v>1987/5 to 1990/4</v>
      </c>
      <c r="U127" s="14">
        <f>J132</f>
        <v>0.99999995316393409</v>
      </c>
      <c r="V127" s="14">
        <f>J135</f>
        <v>36</v>
      </c>
      <c r="W127" s="56">
        <f>J145</f>
        <v>4.427060931635305E-2</v>
      </c>
      <c r="X127" s="56">
        <f>J146</f>
        <v>0.29773468608975234</v>
      </c>
      <c r="Y127" s="56">
        <f>J147</f>
        <v>0.15802941316489871</v>
      </c>
      <c r="Z127" s="56">
        <f>J148</f>
        <v>0.53373557483039979</v>
      </c>
      <c r="AA127" s="58">
        <f>SUM(W127:Z127)</f>
        <v>1.033770283401404</v>
      </c>
      <c r="AB127" s="56"/>
    </row>
    <row r="128" spans="1:28">
      <c r="A128" s="31">
        <f>'Other Med Professional'!B134</f>
        <v>1997</v>
      </c>
      <c r="B128" s="31" t="str">
        <f>'Other Med Professional'!C134</f>
        <v>M01</v>
      </c>
      <c r="C128" s="32">
        <f>'Professional Services'!D373</f>
        <v>212.2</v>
      </c>
      <c r="D128" s="32">
        <f>'Other Med Professional'!D134</f>
        <v>149.1</v>
      </c>
      <c r="E128" s="32">
        <f>'Dental Services'!D435</f>
        <v>222.3</v>
      </c>
      <c r="F128" s="32">
        <f>'Eye Glasses and Eye Care'!D134</f>
        <v>140.19999999999999</v>
      </c>
      <c r="G128" s="32">
        <f>'Physcian Services'!D435</f>
        <v>219.8</v>
      </c>
      <c r="H128" s="32"/>
      <c r="I128" s="36" t="s">
        <v>42</v>
      </c>
    </row>
    <row r="129" spans="1:17" ht="15" thickBot="1">
      <c r="A129" s="31">
        <f>'Other Med Professional'!B135</f>
        <v>1997</v>
      </c>
      <c r="B129" s="31" t="str">
        <f>'Other Med Professional'!C135</f>
        <v>M02</v>
      </c>
      <c r="C129" s="32">
        <f>'Professional Services'!D374</f>
        <v>213.2</v>
      </c>
      <c r="D129" s="32">
        <f>'Other Med Professional'!D135</f>
        <v>150.6</v>
      </c>
      <c r="E129" s="32">
        <f>'Dental Services'!D436</f>
        <v>223.5</v>
      </c>
      <c r="F129" s="32">
        <f>'Eye Glasses and Eye Care'!D135</f>
        <v>140.80000000000001</v>
      </c>
      <c r="G129" s="32">
        <f>'Physcian Services'!D436</f>
        <v>220.7</v>
      </c>
      <c r="H129" s="32"/>
    </row>
    <row r="130" spans="1:17">
      <c r="A130" s="31">
        <f>'Other Med Professional'!B136</f>
        <v>1997</v>
      </c>
      <c r="B130" s="31" t="str">
        <f>'Other Med Professional'!C136</f>
        <v>M03</v>
      </c>
      <c r="C130" s="32">
        <f>'Professional Services'!D375</f>
        <v>214.2</v>
      </c>
      <c r="D130" s="32">
        <f>'Other Med Professional'!D136</f>
        <v>151.19999999999999</v>
      </c>
      <c r="E130" s="32">
        <f>'Dental Services'!D437</f>
        <v>224.5</v>
      </c>
      <c r="F130" s="32">
        <f>'Eye Glasses and Eye Care'!D136</f>
        <v>141</v>
      </c>
      <c r="G130" s="32">
        <f>'Physcian Services'!D437</f>
        <v>221.9</v>
      </c>
      <c r="H130" s="32"/>
      <c r="I130" s="18" t="s">
        <v>43</v>
      </c>
      <c r="J130" s="18"/>
    </row>
    <row r="131" spans="1:17">
      <c r="A131" s="31">
        <f>'Other Med Professional'!B137</f>
        <v>1997</v>
      </c>
      <c r="B131" s="31" t="str">
        <f>'Other Med Professional'!C137</f>
        <v>M04</v>
      </c>
      <c r="C131" s="32">
        <f>'Professional Services'!D376</f>
        <v>214.7</v>
      </c>
      <c r="D131" s="32">
        <f>'Other Med Professional'!D137</f>
        <v>151.9</v>
      </c>
      <c r="E131" s="32">
        <f>'Dental Services'!D438</f>
        <v>225.3</v>
      </c>
      <c r="F131" s="32">
        <f>'Eye Glasses and Eye Care'!D137</f>
        <v>140.9</v>
      </c>
      <c r="G131" s="32">
        <f>'Physcian Services'!D438</f>
        <v>222.3</v>
      </c>
      <c r="H131" s="32"/>
      <c r="I131" s="15" t="s">
        <v>44</v>
      </c>
      <c r="J131" s="15">
        <v>0.99999997658196682</v>
      </c>
    </row>
    <row r="132" spans="1:17">
      <c r="A132" s="31">
        <f>'Other Med Professional'!B138</f>
        <v>1997</v>
      </c>
      <c r="B132" s="31" t="str">
        <f>'Other Med Professional'!C138</f>
        <v>M05</v>
      </c>
      <c r="C132" s="32">
        <f>'Professional Services'!D377</f>
        <v>215.2</v>
      </c>
      <c r="D132" s="32">
        <f>'Other Med Professional'!D138</f>
        <v>152.1</v>
      </c>
      <c r="E132" s="32">
        <f>'Dental Services'!D439</f>
        <v>225.8</v>
      </c>
      <c r="F132" s="32">
        <f>'Eye Glasses and Eye Care'!D138</f>
        <v>141.30000000000001</v>
      </c>
      <c r="G132" s="32">
        <f>'Physcian Services'!D439</f>
        <v>222.9</v>
      </c>
      <c r="H132" s="32"/>
      <c r="I132" s="15" t="s">
        <v>45</v>
      </c>
      <c r="J132" s="15">
        <v>0.99999995316393409</v>
      </c>
    </row>
    <row r="133" spans="1:17">
      <c r="A133" s="31">
        <f>'Other Med Professional'!B139</f>
        <v>1997</v>
      </c>
      <c r="B133" s="31" t="str">
        <f>'Other Med Professional'!C139</f>
        <v>M06</v>
      </c>
      <c r="C133" s="32">
        <f>'Professional Services'!D378</f>
        <v>215.5</v>
      </c>
      <c r="D133" s="32">
        <f>'Other Med Professional'!D139</f>
        <v>152.1</v>
      </c>
      <c r="E133" s="32">
        <f>'Dental Services'!D440</f>
        <v>226.2</v>
      </c>
      <c r="F133" s="32">
        <f>'Eye Glasses and Eye Care'!D139</f>
        <v>141.5</v>
      </c>
      <c r="G133" s="32">
        <f>'Physcian Services'!D440</f>
        <v>223.2</v>
      </c>
      <c r="H133" s="32"/>
      <c r="I133" s="15" t="s">
        <v>46</v>
      </c>
      <c r="J133" s="15">
        <v>0.96874994877305287</v>
      </c>
    </row>
    <row r="134" spans="1:17">
      <c r="A134" s="31">
        <f>'Other Med Professional'!B140</f>
        <v>1997</v>
      </c>
      <c r="B134" s="31" t="str">
        <f>'Other Med Professional'!C140</f>
        <v>M07</v>
      </c>
      <c r="C134" s="32">
        <f>'Professional Services'!D379</f>
        <v>215.9</v>
      </c>
      <c r="D134" s="32">
        <f>'Other Med Professional'!D140</f>
        <v>152.1</v>
      </c>
      <c r="E134" s="32">
        <f>'Dental Services'!D441</f>
        <v>226.8</v>
      </c>
      <c r="F134" s="32">
        <f>'Eye Glasses and Eye Care'!D140</f>
        <v>142.1</v>
      </c>
      <c r="G134" s="32">
        <f>'Physcian Services'!D441</f>
        <v>223.5</v>
      </c>
      <c r="H134" s="32"/>
      <c r="I134" s="15" t="s">
        <v>47</v>
      </c>
      <c r="J134" s="15">
        <v>3.2305272195211697E-2</v>
      </c>
    </row>
    <row r="135" spans="1:17" ht="15" thickBot="1">
      <c r="A135" s="31">
        <f>'Other Med Professional'!B141</f>
        <v>1997</v>
      </c>
      <c r="B135" s="31" t="str">
        <f>'Other Med Professional'!C141</f>
        <v>M08</v>
      </c>
      <c r="C135" s="32">
        <f>'Professional Services'!D380</f>
        <v>216.3</v>
      </c>
      <c r="D135" s="32">
        <f>'Other Med Professional'!D141</f>
        <v>152.5</v>
      </c>
      <c r="E135" s="32">
        <f>'Dental Services'!D442</f>
        <v>227.8</v>
      </c>
      <c r="F135" s="32">
        <f>'Eye Glasses and Eye Care'!D141</f>
        <v>141.69999999999999</v>
      </c>
      <c r="G135" s="32">
        <f>'Physcian Services'!D442</f>
        <v>223.8</v>
      </c>
      <c r="H135" s="32"/>
      <c r="I135" s="16" t="s">
        <v>48</v>
      </c>
      <c r="J135" s="16">
        <v>36</v>
      </c>
    </row>
    <row r="136" spans="1:17">
      <c r="A136" s="31">
        <f>'Other Med Professional'!B142</f>
        <v>1997</v>
      </c>
      <c r="B136" s="31" t="str">
        <f>'Other Med Professional'!C142</f>
        <v>M09</v>
      </c>
      <c r="C136" s="32">
        <f>'Professional Services'!D381</f>
        <v>216.4</v>
      </c>
      <c r="D136" s="32">
        <f>'Other Med Professional'!D142</f>
        <v>152.30000000000001</v>
      </c>
      <c r="E136" s="32">
        <f>'Dental Services'!D443</f>
        <v>228.2</v>
      </c>
      <c r="F136" s="32">
        <f>'Eye Glasses and Eye Care'!D142</f>
        <v>141.80000000000001</v>
      </c>
      <c r="G136" s="32">
        <f>'Physcian Services'!D443</f>
        <v>223.8</v>
      </c>
      <c r="H136" s="32"/>
    </row>
    <row r="137" spans="1:17" ht="15" thickBot="1">
      <c r="A137" s="31">
        <f>'Other Med Professional'!B143</f>
        <v>1997</v>
      </c>
      <c r="B137" s="31" t="str">
        <f>'Other Med Professional'!C143</f>
        <v>M10</v>
      </c>
      <c r="C137" s="32">
        <f>'Professional Services'!D382</f>
        <v>216.8</v>
      </c>
      <c r="D137" s="32">
        <f>'Other Med Professional'!D143</f>
        <v>152.19999999999999</v>
      </c>
      <c r="E137" s="32">
        <f>'Dental Services'!D444</f>
        <v>229.1</v>
      </c>
      <c r="F137" s="32">
        <f>'Eye Glasses and Eye Care'!D143</f>
        <v>141.9</v>
      </c>
      <c r="G137" s="32">
        <f>'Physcian Services'!D444</f>
        <v>223.9</v>
      </c>
      <c r="H137" s="32"/>
      <c r="I137" s="36" t="s">
        <v>49</v>
      </c>
    </row>
    <row r="138" spans="1:17">
      <c r="A138" s="31">
        <f>'Other Med Professional'!B144</f>
        <v>1997</v>
      </c>
      <c r="B138" s="31" t="str">
        <f>'Other Med Professional'!C144</f>
        <v>M11</v>
      </c>
      <c r="C138" s="32">
        <f>'Professional Services'!D383</f>
        <v>217.1</v>
      </c>
      <c r="D138" s="32">
        <f>'Other Med Professional'!D144</f>
        <v>153</v>
      </c>
      <c r="E138" s="32">
        <f>'Dental Services'!D445</f>
        <v>229.8</v>
      </c>
      <c r="F138" s="32">
        <f>'Eye Glasses and Eye Care'!D144</f>
        <v>141.69999999999999</v>
      </c>
      <c r="G138" s="32">
        <f>'Physcian Services'!D445</f>
        <v>224.1</v>
      </c>
      <c r="H138" s="32"/>
      <c r="I138" s="17"/>
      <c r="J138" s="17" t="s">
        <v>54</v>
      </c>
      <c r="K138" s="17" t="s">
        <v>55</v>
      </c>
      <c r="L138" s="17" t="s">
        <v>56</v>
      </c>
      <c r="M138" s="17" t="s">
        <v>57</v>
      </c>
      <c r="N138" s="17" t="s">
        <v>58</v>
      </c>
    </row>
    <row r="139" spans="1:17">
      <c r="A139" s="31">
        <f>'Other Med Professional'!B145</f>
        <v>1997</v>
      </c>
      <c r="B139" s="31" t="str">
        <f>'Other Med Professional'!C145</f>
        <v>M12</v>
      </c>
      <c r="C139" s="32">
        <f>'Professional Services'!D384</f>
        <v>217.5</v>
      </c>
      <c r="D139" s="32">
        <f>'Other Med Professional'!D145</f>
        <v>153</v>
      </c>
      <c r="E139" s="32">
        <f>'Dental Services'!D446</f>
        <v>230</v>
      </c>
      <c r="F139" s="32">
        <f>'Eye Glasses and Eye Care'!D145</f>
        <v>142.5</v>
      </c>
      <c r="G139" s="32">
        <f>'Physcian Services'!D446</f>
        <v>224.5</v>
      </c>
      <c r="H139" s="32"/>
      <c r="I139" s="15" t="s">
        <v>50</v>
      </c>
      <c r="J139" s="15">
        <v>4</v>
      </c>
      <c r="K139" s="15">
        <v>713044.04660382029</v>
      </c>
      <c r="L139" s="15">
        <v>178261.01165095507</v>
      </c>
      <c r="M139" s="15">
        <v>170808530.97679257</v>
      </c>
      <c r="N139" s="15">
        <v>2.4989747414288584E-113</v>
      </c>
    </row>
    <row r="140" spans="1:17">
      <c r="A140" s="31">
        <f>'Other Med Professional'!B146</f>
        <v>1998</v>
      </c>
      <c r="B140" s="31" t="str">
        <f>'Other Med Professional'!C146</f>
        <v>M01</v>
      </c>
      <c r="C140" s="32">
        <f>'Professional Services'!D385</f>
        <v>218.5</v>
      </c>
      <c r="D140" s="32">
        <f>'Other Med Professional'!D146</f>
        <v>154.1</v>
      </c>
      <c r="E140" s="32">
        <f>'Dental Services'!D447</f>
        <v>231.6</v>
      </c>
      <c r="F140" s="32">
        <f>'Eye Glasses and Eye Care'!D146</f>
        <v>142.69999999999999</v>
      </c>
      <c r="G140" s="32">
        <f>'Physcian Services'!D447</f>
        <v>225.3</v>
      </c>
      <c r="H140" s="32"/>
      <c r="I140" s="15" t="s">
        <v>51</v>
      </c>
      <c r="J140" s="15">
        <v>32</v>
      </c>
      <c r="K140" s="15">
        <v>3.3396179571414976E-2</v>
      </c>
      <c r="L140" s="15">
        <v>1.043630611606718E-3</v>
      </c>
      <c r="M140" s="15"/>
      <c r="N140" s="15"/>
    </row>
    <row r="141" spans="1:17" ht="15" thickBot="1">
      <c r="A141" s="31">
        <f>'Other Med Professional'!B147</f>
        <v>1998</v>
      </c>
      <c r="B141" s="31" t="str">
        <f>'Other Med Professional'!C147</f>
        <v>M02</v>
      </c>
      <c r="C141" s="32">
        <f>'Professional Services'!D386</f>
        <v>219.7</v>
      </c>
      <c r="D141" s="32">
        <f>'Other Med Professional'!D147</f>
        <v>154.4</v>
      </c>
      <c r="E141" s="32">
        <f>'Dental Services'!D448</f>
        <v>232.6</v>
      </c>
      <c r="F141" s="32">
        <f>'Eye Glasses and Eye Care'!D147</f>
        <v>142.9</v>
      </c>
      <c r="G141" s="32">
        <f>'Physcian Services'!D448</f>
        <v>226.9</v>
      </c>
      <c r="H141" s="32"/>
      <c r="I141" s="16" t="s">
        <v>52</v>
      </c>
      <c r="J141" s="16">
        <v>36</v>
      </c>
      <c r="K141" s="16">
        <v>713044.07999999984</v>
      </c>
      <c r="L141" s="16"/>
      <c r="M141" s="16"/>
      <c r="N141" s="16"/>
    </row>
    <row r="142" spans="1:17" ht="15" thickBot="1">
      <c r="A142" s="31">
        <f>'Other Med Professional'!B148</f>
        <v>1998</v>
      </c>
      <c r="B142" s="31" t="str">
        <f>'Other Med Professional'!C148</f>
        <v>M03</v>
      </c>
      <c r="C142" s="32">
        <f>'Professional Services'!D387</f>
        <v>220.4</v>
      </c>
      <c r="D142" s="32">
        <f>'Other Med Professional'!D148</f>
        <v>155</v>
      </c>
      <c r="E142" s="32">
        <f>'Dental Services'!D449</f>
        <v>233.7</v>
      </c>
      <c r="F142" s="32">
        <f>'Eye Glasses and Eye Care'!D148</f>
        <v>143.1</v>
      </c>
      <c r="G142" s="32">
        <f>'Physcian Services'!D449</f>
        <v>227.6</v>
      </c>
      <c r="H142" s="32"/>
    </row>
    <row r="143" spans="1:17">
      <c r="A143" s="31">
        <f>'Other Med Professional'!B149</f>
        <v>1998</v>
      </c>
      <c r="B143" s="31" t="str">
        <f>'Other Med Professional'!C149</f>
        <v>M04</v>
      </c>
      <c r="C143" s="32">
        <f>'Professional Services'!D388</f>
        <v>221.1</v>
      </c>
      <c r="D143" s="32">
        <f>'Other Med Professional'!D149</f>
        <v>155.5</v>
      </c>
      <c r="E143" s="32">
        <f>'Dental Services'!D450</f>
        <v>234.5</v>
      </c>
      <c r="F143" s="32">
        <f>'Eye Glasses and Eye Care'!D149</f>
        <v>143.69999999999999</v>
      </c>
      <c r="G143" s="32">
        <f>'Physcian Services'!D450</f>
        <v>228.1</v>
      </c>
      <c r="H143" s="32"/>
      <c r="I143" s="17"/>
      <c r="J143" s="17" t="s">
        <v>59</v>
      </c>
      <c r="K143" s="17" t="s">
        <v>47</v>
      </c>
      <c r="L143" s="17" t="s">
        <v>60</v>
      </c>
      <c r="M143" s="17" t="s">
        <v>61</v>
      </c>
      <c r="N143" s="17" t="s">
        <v>62</v>
      </c>
      <c r="O143" s="17" t="s">
        <v>63</v>
      </c>
      <c r="P143" s="17" t="s">
        <v>64</v>
      </c>
      <c r="Q143" s="17" t="s">
        <v>65</v>
      </c>
    </row>
    <row r="144" spans="1:17">
      <c r="A144" s="31">
        <f>'Other Med Professional'!B150</f>
        <v>1998</v>
      </c>
      <c r="B144" s="31" t="str">
        <f>'Other Med Professional'!C150</f>
        <v>M05</v>
      </c>
      <c r="C144" s="32">
        <f>'Professional Services'!D389</f>
        <v>221.7</v>
      </c>
      <c r="D144" s="32">
        <f>'Other Med Professional'!D150</f>
        <v>155.80000000000001</v>
      </c>
      <c r="E144" s="32">
        <f>'Dental Services'!D451</f>
        <v>235.1</v>
      </c>
      <c r="F144" s="32">
        <f>'Eye Glasses and Eye Care'!D150</f>
        <v>145.30000000000001</v>
      </c>
      <c r="G144" s="32">
        <f>'Physcian Services'!D451</f>
        <v>228.6</v>
      </c>
      <c r="H144" s="32"/>
      <c r="I144" s="15" t="s">
        <v>53</v>
      </c>
      <c r="J144" s="15">
        <v>0</v>
      </c>
      <c r="K144" s="15" t="e">
        <v>#N/A</v>
      </c>
      <c r="L144" s="15" t="e">
        <v>#N/A</v>
      </c>
      <c r="M144" s="15" t="e">
        <v>#N/A</v>
      </c>
      <c r="N144" s="15" t="e">
        <v>#N/A</v>
      </c>
      <c r="O144" s="15" t="e">
        <v>#N/A</v>
      </c>
      <c r="P144" s="15" t="e">
        <v>#N/A</v>
      </c>
      <c r="Q144" s="15" t="e">
        <v>#N/A</v>
      </c>
    </row>
    <row r="145" spans="1:27">
      <c r="A145" s="31">
        <f>'Other Med Professional'!B151</f>
        <v>1998</v>
      </c>
      <c r="B145" s="31" t="str">
        <f>'Other Med Professional'!C151</f>
        <v>M06</v>
      </c>
      <c r="C145" s="32">
        <f>'Professional Services'!D390</f>
        <v>222.5</v>
      </c>
      <c r="D145" s="32">
        <f>'Other Med Professional'!D151</f>
        <v>155.80000000000001</v>
      </c>
      <c r="E145" s="32">
        <f>'Dental Services'!D452</f>
        <v>235.6</v>
      </c>
      <c r="F145" s="32">
        <f>'Eye Glasses and Eye Care'!D151</f>
        <v>145.4</v>
      </c>
      <c r="G145" s="32">
        <f>'Physcian Services'!D452</f>
        <v>229.8</v>
      </c>
      <c r="H145" s="32"/>
      <c r="I145" s="15" t="s">
        <v>85</v>
      </c>
      <c r="J145" s="15">
        <v>4.427060931635305E-2</v>
      </c>
      <c r="K145" s="15">
        <v>1.776216665536362E-2</v>
      </c>
      <c r="L145" s="15">
        <v>2.4924104235326894</v>
      </c>
      <c r="M145" s="15">
        <v>1.8056740465923551E-2</v>
      </c>
      <c r="N145" s="15">
        <v>8.0902599647498102E-3</v>
      </c>
      <c r="O145" s="15">
        <v>8.045095866795629E-2</v>
      </c>
      <c r="P145" s="15">
        <v>8.0902599647498102E-3</v>
      </c>
      <c r="Q145" s="15">
        <v>8.045095866795629E-2</v>
      </c>
    </row>
    <row r="146" spans="1:27">
      <c r="A146" s="31">
        <f>'Other Med Professional'!B152</f>
        <v>1998</v>
      </c>
      <c r="B146" s="31" t="str">
        <f>'Other Med Professional'!C152</f>
        <v>M07</v>
      </c>
      <c r="C146" s="32">
        <f>'Professional Services'!D391</f>
        <v>222.8</v>
      </c>
      <c r="D146" s="32">
        <f>'Other Med Professional'!D152</f>
        <v>155.4</v>
      </c>
      <c r="E146" s="32">
        <f>'Dental Services'!D453</f>
        <v>236.4</v>
      </c>
      <c r="F146" s="32">
        <f>'Eye Glasses and Eye Care'!D152</f>
        <v>145.1</v>
      </c>
      <c r="G146" s="32">
        <f>'Physcian Services'!D453</f>
        <v>230.1</v>
      </c>
      <c r="H146" s="32"/>
      <c r="I146" s="15" t="s">
        <v>80</v>
      </c>
      <c r="J146" s="15">
        <v>0.29773468608975234</v>
      </c>
      <c r="K146" s="15">
        <v>1.5932810988261024E-2</v>
      </c>
      <c r="L146" s="15">
        <v>18.686889985020052</v>
      </c>
      <c r="M146" s="15">
        <v>8.8675728758700274E-19</v>
      </c>
      <c r="N146" s="15">
        <v>0.26528061227695682</v>
      </c>
      <c r="O146" s="15">
        <v>0.33018875990254787</v>
      </c>
      <c r="P146" s="15">
        <v>0.26528061227695682</v>
      </c>
      <c r="Q146" s="15">
        <v>0.33018875990254787</v>
      </c>
    </row>
    <row r="147" spans="1:27">
      <c r="A147" s="31">
        <f>'Other Med Professional'!B153</f>
        <v>1998</v>
      </c>
      <c r="B147" s="31" t="str">
        <f>'Other Med Professional'!C153</f>
        <v>M08</v>
      </c>
      <c r="C147" s="32">
        <f>'Professional Services'!D392</f>
        <v>223.3</v>
      </c>
      <c r="D147" s="32">
        <f>'Other Med Professional'!D153</f>
        <v>154.9</v>
      </c>
      <c r="E147" s="32">
        <f>'Dental Services'!D454</f>
        <v>237.4</v>
      </c>
      <c r="F147" s="32">
        <f>'Eye Glasses and Eye Care'!D153</f>
        <v>144.4</v>
      </c>
      <c r="G147" s="32">
        <f>'Physcian Services'!D454</f>
        <v>230.9</v>
      </c>
      <c r="H147" s="32"/>
      <c r="I147" s="15" t="s">
        <v>82</v>
      </c>
      <c r="J147" s="15">
        <v>0.15802941316489871</v>
      </c>
      <c r="K147" s="15">
        <v>9.9670186181214891E-3</v>
      </c>
      <c r="L147" s="15">
        <v>15.855234069451647</v>
      </c>
      <c r="M147" s="15">
        <v>1.0343428376046795E-16</v>
      </c>
      <c r="N147" s="15">
        <v>0.13772726069699154</v>
      </c>
      <c r="O147" s="15">
        <v>0.17833156563280589</v>
      </c>
      <c r="P147" s="15">
        <v>0.13772726069699154</v>
      </c>
      <c r="Q147" s="15">
        <v>0.17833156563280589</v>
      </c>
    </row>
    <row r="148" spans="1:27" ht="15" thickBot="1">
      <c r="A148" s="31">
        <f>'Other Med Professional'!B154</f>
        <v>1998</v>
      </c>
      <c r="B148" s="31" t="str">
        <f>'Other Med Professional'!C154</f>
        <v>M09</v>
      </c>
      <c r="C148" s="32">
        <f>'Professional Services'!D393</f>
        <v>223.7</v>
      </c>
      <c r="D148" s="32">
        <f>'Other Med Professional'!D154</f>
        <v>155.1</v>
      </c>
      <c r="E148" s="32">
        <f>'Dental Services'!D455</f>
        <v>238.2</v>
      </c>
      <c r="F148" s="32">
        <f>'Eye Glasses and Eye Care'!D154</f>
        <v>144.4</v>
      </c>
      <c r="G148" s="32">
        <f>'Physcian Services'!D455</f>
        <v>231.4</v>
      </c>
      <c r="H148" s="32"/>
      <c r="I148" s="16" t="s">
        <v>86</v>
      </c>
      <c r="J148" s="16">
        <v>0.53373557483039979</v>
      </c>
      <c r="K148" s="16">
        <v>1.3409491283867694E-2</v>
      </c>
      <c r="L148" s="16">
        <v>39.802820519560726</v>
      </c>
      <c r="M148" s="16">
        <v>7.8751355514993998E-29</v>
      </c>
      <c r="N148" s="16">
        <v>0.50642133503684916</v>
      </c>
      <c r="O148" s="16">
        <v>0.56104981462395043</v>
      </c>
      <c r="P148" s="16">
        <v>0.50642133503684916</v>
      </c>
      <c r="Q148" s="16">
        <v>0.56104981462395043</v>
      </c>
    </row>
    <row r="149" spans="1:27">
      <c r="A149" s="31">
        <f>'Other Med Professional'!B155</f>
        <v>1998</v>
      </c>
      <c r="B149" s="31" t="str">
        <f>'Other Med Professional'!C155</f>
        <v>M10</v>
      </c>
      <c r="C149" s="32">
        <f>'Professional Services'!D394</f>
        <v>224.2</v>
      </c>
      <c r="D149" s="32">
        <f>'Other Med Professional'!D155</f>
        <v>155.5</v>
      </c>
      <c r="E149" s="32">
        <f>'Dental Services'!D456</f>
        <v>239.2</v>
      </c>
      <c r="F149" s="32">
        <f>'Eye Glasses and Eye Care'!D155</f>
        <v>144.80000000000001</v>
      </c>
      <c r="G149" s="32">
        <f>'Physcian Services'!D456</f>
        <v>231.4</v>
      </c>
      <c r="H149" s="32"/>
      <c r="I149" s="36"/>
    </row>
    <row r="150" spans="1:27">
      <c r="A150" s="31">
        <f>'Other Med Professional'!B156</f>
        <v>1998</v>
      </c>
      <c r="B150" s="31" t="str">
        <f>'Other Med Professional'!C156</f>
        <v>M11</v>
      </c>
      <c r="C150" s="32">
        <f>'Professional Services'!D395</f>
        <v>224.4</v>
      </c>
      <c r="D150" s="32">
        <f>'Other Med Professional'!D156</f>
        <v>156.4</v>
      </c>
      <c r="E150" s="32">
        <f>'Dental Services'!D457</f>
        <v>239.8</v>
      </c>
      <c r="F150" s="32">
        <f>'Eye Glasses and Eye Care'!D156</f>
        <v>143.69999999999999</v>
      </c>
      <c r="G150" s="32">
        <f>'Physcian Services'!D457</f>
        <v>231.7</v>
      </c>
      <c r="H150" s="32"/>
    </row>
    <row r="151" spans="1:27">
      <c r="A151" s="31">
        <f>'Other Med Professional'!B157</f>
        <v>1998</v>
      </c>
      <c r="B151" s="31" t="str">
        <f>'Other Med Professional'!C157</f>
        <v>M12</v>
      </c>
      <c r="C151" s="32">
        <f>'Professional Services'!D396</f>
        <v>224.6</v>
      </c>
      <c r="D151" s="32">
        <f>'Other Med Professional'!D157</f>
        <v>156.69999999999999</v>
      </c>
      <c r="E151" s="32">
        <f>'Dental Services'!D458</f>
        <v>240.2</v>
      </c>
      <c r="F151" s="32">
        <f>'Eye Glasses and Eye Care'!D157</f>
        <v>143.4</v>
      </c>
      <c r="G151" s="32">
        <f>'Physcian Services'!D458</f>
        <v>231.9</v>
      </c>
      <c r="H151" s="32"/>
      <c r="I151" s="11" t="s">
        <v>93</v>
      </c>
      <c r="T151" s="12" t="str">
        <f>I151</f>
        <v>1987/6 to 1990/5</v>
      </c>
      <c r="U151" s="14">
        <f>J156</f>
        <v>0.99999995473783532</v>
      </c>
      <c r="V151" s="14">
        <f>J159</f>
        <v>36</v>
      </c>
      <c r="W151" s="56">
        <f>J169</f>
        <v>4.7854813252808749E-2</v>
      </c>
      <c r="X151" s="56">
        <f>J170</f>
        <v>0.2971466035167683</v>
      </c>
      <c r="Y151" s="56">
        <f>J171</f>
        <v>0.15678345207040512</v>
      </c>
      <c r="Z151" s="56">
        <f>J172</f>
        <v>0.5325166624974319</v>
      </c>
      <c r="AA151" s="58">
        <f>SUM(W151:Z151)</f>
        <v>1.0343015313374142</v>
      </c>
    </row>
    <row r="152" spans="1:27">
      <c r="A152" s="31">
        <f>'Other Med Professional'!B158</f>
        <v>1999</v>
      </c>
      <c r="B152" s="31" t="str">
        <f>'Other Med Professional'!C158</f>
        <v>M01</v>
      </c>
      <c r="C152" s="32">
        <f>'Professional Services'!D397</f>
        <v>225.8</v>
      </c>
      <c r="D152" s="32">
        <f>'Other Med Professional'!D158</f>
        <v>158</v>
      </c>
      <c r="E152" s="32">
        <f>'Dental Services'!D459</f>
        <v>242.6</v>
      </c>
      <c r="F152" s="32">
        <f>'Eye Glasses and Eye Care'!D158</f>
        <v>142.6</v>
      </c>
      <c r="G152" s="32">
        <f>'Physcian Services'!D459</f>
        <v>232.9</v>
      </c>
      <c r="H152" s="32"/>
      <c r="I152" s="36" t="s">
        <v>42</v>
      </c>
    </row>
    <row r="153" spans="1:27" ht="15" thickBot="1">
      <c r="A153" s="31">
        <f>'Other Med Professional'!B159</f>
        <v>1999</v>
      </c>
      <c r="B153" s="31" t="str">
        <f>'Other Med Professional'!C159</f>
        <v>M02</v>
      </c>
      <c r="C153" s="32">
        <f>'Professional Services'!D398</f>
        <v>226.8</v>
      </c>
      <c r="D153" s="32">
        <f>'Other Med Professional'!D159</f>
        <v>158.30000000000001</v>
      </c>
      <c r="E153" s="32">
        <f>'Dental Services'!D460</f>
        <v>243.8</v>
      </c>
      <c r="F153" s="32">
        <f>'Eye Glasses and Eye Care'!D159</f>
        <v>143.4</v>
      </c>
      <c r="G153" s="32">
        <f>'Physcian Services'!D460</f>
        <v>233.9</v>
      </c>
      <c r="H153" s="32"/>
    </row>
    <row r="154" spans="1:27">
      <c r="A154" s="31">
        <f>'Other Med Professional'!B160</f>
        <v>1999</v>
      </c>
      <c r="B154" s="31" t="str">
        <f>'Other Med Professional'!C160</f>
        <v>M03</v>
      </c>
      <c r="C154" s="32">
        <f>'Professional Services'!D399</f>
        <v>227.4</v>
      </c>
      <c r="D154" s="32">
        <f>'Other Med Professional'!D160</f>
        <v>158.4</v>
      </c>
      <c r="E154" s="32">
        <f>'Dental Services'!D461</f>
        <v>244.7</v>
      </c>
      <c r="F154" s="32">
        <f>'Eye Glasses and Eye Care'!D160</f>
        <v>144</v>
      </c>
      <c r="G154" s="32">
        <f>'Physcian Services'!D461</f>
        <v>234.4</v>
      </c>
      <c r="H154" s="32"/>
      <c r="I154" s="18" t="s">
        <v>43</v>
      </c>
      <c r="J154" s="18"/>
    </row>
    <row r="155" spans="1:27">
      <c r="A155" s="31">
        <f>'Other Med Professional'!B161</f>
        <v>1999</v>
      </c>
      <c r="B155" s="31" t="str">
        <f>'Other Med Professional'!C161</f>
        <v>M04</v>
      </c>
      <c r="C155" s="32">
        <f>'Professional Services'!D400</f>
        <v>228.2</v>
      </c>
      <c r="D155" s="32">
        <f>'Other Med Professional'!D161</f>
        <v>158.4</v>
      </c>
      <c r="E155" s="32">
        <f>'Dental Services'!D462</f>
        <v>245.7</v>
      </c>
      <c r="F155" s="32">
        <f>'Eye Glasses and Eye Care'!D161</f>
        <v>144.30000000000001</v>
      </c>
      <c r="G155" s="32">
        <f>'Physcian Services'!D462</f>
        <v>235.3</v>
      </c>
      <c r="H155" s="32"/>
      <c r="I155" s="15" t="s">
        <v>44</v>
      </c>
      <c r="J155" s="15">
        <v>0.99999997736891744</v>
      </c>
    </row>
    <row r="156" spans="1:27">
      <c r="A156" s="31">
        <f>'Other Med Professional'!B162</f>
        <v>1999</v>
      </c>
      <c r="B156" s="31" t="str">
        <f>'Other Med Professional'!C162</f>
        <v>M05</v>
      </c>
      <c r="C156" s="32">
        <f>'Professional Services'!D401</f>
        <v>228.6</v>
      </c>
      <c r="D156" s="32">
        <f>'Other Med Professional'!D162</f>
        <v>158.6</v>
      </c>
      <c r="E156" s="32">
        <f>'Dental Services'!D463</f>
        <v>246.4</v>
      </c>
      <c r="F156" s="32">
        <f>'Eye Glasses and Eye Care'!D162</f>
        <v>146.30000000000001</v>
      </c>
      <c r="G156" s="32">
        <f>'Physcian Services'!D463</f>
        <v>235.2</v>
      </c>
      <c r="H156" s="32"/>
      <c r="I156" s="15" t="s">
        <v>45</v>
      </c>
      <c r="J156" s="15">
        <v>0.99999995473783532</v>
      </c>
    </row>
    <row r="157" spans="1:27">
      <c r="A157" s="31">
        <f>'Other Med Professional'!B163</f>
        <v>1999</v>
      </c>
      <c r="B157" s="31" t="str">
        <f>'Other Med Professional'!C163</f>
        <v>M06</v>
      </c>
      <c r="C157" s="32">
        <f>'Professional Services'!D402</f>
        <v>229.3</v>
      </c>
      <c r="D157" s="32">
        <f>'Other Med Professional'!D163</f>
        <v>158.5</v>
      </c>
      <c r="E157" s="32">
        <f>'Dental Services'!D464</f>
        <v>247</v>
      </c>
      <c r="F157" s="32">
        <f>'Eye Glasses and Eye Care'!D163</f>
        <v>146.4</v>
      </c>
      <c r="G157" s="32">
        <f>'Physcian Services'!D464</f>
        <v>236.1</v>
      </c>
      <c r="H157" s="32"/>
      <c r="I157" s="15" t="s">
        <v>46</v>
      </c>
      <c r="J157" s="15">
        <v>0.96874995049450741</v>
      </c>
    </row>
    <row r="158" spans="1:27">
      <c r="A158" s="31">
        <f>'Other Med Professional'!B164</f>
        <v>1999</v>
      </c>
      <c r="B158" s="31" t="str">
        <f>'Other Med Professional'!C164</f>
        <v>M07</v>
      </c>
      <c r="C158" s="32">
        <f>'Professional Services'!D403</f>
        <v>229.8</v>
      </c>
      <c r="D158" s="32">
        <f>'Other Med Professional'!D164</f>
        <v>158.5</v>
      </c>
      <c r="E158" s="32">
        <f>'Dental Services'!D465</f>
        <v>247.6</v>
      </c>
      <c r="F158" s="32">
        <f>'Eye Glasses and Eye Care'!D164</f>
        <v>145.69999999999999</v>
      </c>
      <c r="G158" s="32">
        <f>'Physcian Services'!D465</f>
        <v>236.9</v>
      </c>
      <c r="H158" s="32"/>
      <c r="I158" s="15" t="s">
        <v>47</v>
      </c>
      <c r="J158" s="15">
        <v>3.1928792189426035E-2</v>
      </c>
    </row>
    <row r="159" spans="1:27" ht="15" thickBot="1">
      <c r="A159" s="31">
        <f>'Other Med Professional'!B165</f>
        <v>1999</v>
      </c>
      <c r="B159" s="31" t="str">
        <f>'Other Med Professional'!C165</f>
        <v>M08</v>
      </c>
      <c r="C159" s="32">
        <f>'Professional Services'!D404</f>
        <v>230.1</v>
      </c>
      <c r="D159" s="32">
        <f>'Other Med Professional'!D165</f>
        <v>158.6</v>
      </c>
      <c r="E159" s="32">
        <f>'Dental Services'!D466</f>
        <v>248.4</v>
      </c>
      <c r="F159" s="32">
        <f>'Eye Glasses and Eye Care'!D165</f>
        <v>146</v>
      </c>
      <c r="G159" s="32">
        <f>'Physcian Services'!D466</f>
        <v>237</v>
      </c>
      <c r="H159" s="32"/>
      <c r="I159" s="16" t="s">
        <v>48</v>
      </c>
      <c r="J159" s="16">
        <v>36</v>
      </c>
    </row>
    <row r="160" spans="1:27">
      <c r="A160" s="31">
        <f>'Other Med Professional'!B166</f>
        <v>1999</v>
      </c>
      <c r="B160" s="31" t="str">
        <f>'Other Med Professional'!C166</f>
        <v>M09</v>
      </c>
      <c r="C160" s="32">
        <f>'Professional Services'!D405</f>
        <v>230.4</v>
      </c>
      <c r="D160" s="32">
        <f>'Other Med Professional'!D166</f>
        <v>158.9</v>
      </c>
      <c r="E160" s="32">
        <f>'Dental Services'!D467</f>
        <v>248.9</v>
      </c>
      <c r="F160" s="32">
        <f>'Eye Glasses and Eye Care'!D166</f>
        <v>146.30000000000001</v>
      </c>
      <c r="G160" s="32">
        <f>'Physcian Services'!D467</f>
        <v>237.1</v>
      </c>
      <c r="H160" s="32"/>
    </row>
    <row r="161" spans="1:27" ht="15" thickBot="1">
      <c r="A161" s="31">
        <f>'Other Med Professional'!B167</f>
        <v>1999</v>
      </c>
      <c r="B161" s="31" t="str">
        <f>'Other Med Professional'!C167</f>
        <v>M10</v>
      </c>
      <c r="C161" s="32">
        <f>'Professional Services'!D406</f>
        <v>230.9</v>
      </c>
      <c r="D161" s="32">
        <f>'Other Med Professional'!D167</f>
        <v>159.4</v>
      </c>
      <c r="E161" s="32">
        <f>'Dental Services'!D468</f>
        <v>249.7</v>
      </c>
      <c r="F161" s="32">
        <f>'Eye Glasses and Eye Care'!D167</f>
        <v>146.19999999999999</v>
      </c>
      <c r="G161" s="32">
        <f>'Physcian Services'!D468</f>
        <v>237.7</v>
      </c>
      <c r="H161" s="32"/>
      <c r="I161" s="36" t="s">
        <v>49</v>
      </c>
    </row>
    <row r="162" spans="1:27">
      <c r="A162" s="31">
        <f>'Other Med Professional'!B168</f>
        <v>1999</v>
      </c>
      <c r="B162" s="31" t="str">
        <f>'Other Med Professional'!C168</f>
        <v>M11</v>
      </c>
      <c r="C162" s="32">
        <f>'Professional Services'!D407</f>
        <v>231.4</v>
      </c>
      <c r="D162" s="32">
        <f>'Other Med Professional'!D168</f>
        <v>159.5</v>
      </c>
      <c r="E162" s="32">
        <f>'Dental Services'!D469</f>
        <v>250.8</v>
      </c>
      <c r="F162" s="32">
        <f>'Eye Glasses and Eye Care'!D168</f>
        <v>146.6</v>
      </c>
      <c r="G162" s="32">
        <f>'Physcian Services'!D469</f>
        <v>237.9</v>
      </c>
      <c r="H162" s="32"/>
      <c r="I162" s="17"/>
      <c r="J162" s="17" t="s">
        <v>54</v>
      </c>
      <c r="K162" s="17" t="s">
        <v>55</v>
      </c>
      <c r="L162" s="17" t="s">
        <v>56</v>
      </c>
      <c r="M162" s="17" t="s">
        <v>57</v>
      </c>
      <c r="N162" s="17" t="s">
        <v>58</v>
      </c>
    </row>
    <row r="163" spans="1:27">
      <c r="A163" s="31">
        <f>'Other Med Professional'!B169</f>
        <v>1999</v>
      </c>
      <c r="B163" s="31" t="str">
        <f>'Other Med Professional'!C169</f>
        <v>M12</v>
      </c>
      <c r="C163" s="32">
        <f>'Professional Services'!D408</f>
        <v>231.7</v>
      </c>
      <c r="D163" s="32">
        <f>'Other Med Professional'!D169</f>
        <v>159.30000000000001</v>
      </c>
      <c r="E163" s="32">
        <f>'Dental Services'!D470</f>
        <v>251.3</v>
      </c>
      <c r="F163" s="32">
        <f>'Eye Glasses and Eye Care'!D169</f>
        <v>147.80000000000001</v>
      </c>
      <c r="G163" s="32">
        <f>'Physcian Services'!D470</f>
        <v>237.9</v>
      </c>
      <c r="H163" s="32"/>
      <c r="I163" s="15" t="s">
        <v>50</v>
      </c>
      <c r="J163" s="15">
        <v>4</v>
      </c>
      <c r="K163" s="15">
        <v>720741.64737767132</v>
      </c>
      <c r="L163" s="15">
        <v>180185.41184441783</v>
      </c>
      <c r="M163" s="15">
        <v>176748056.18047032</v>
      </c>
      <c r="N163" s="15">
        <v>1.471170483679154E-113</v>
      </c>
    </row>
    <row r="164" spans="1:27">
      <c r="A164" s="31">
        <f>'Other Med Professional'!B170</f>
        <v>2000</v>
      </c>
      <c r="B164" s="31" t="str">
        <f>'Other Med Professional'!C170</f>
        <v>M01</v>
      </c>
      <c r="C164" s="32">
        <f>'Professional Services'!D409</f>
        <v>233.1</v>
      </c>
      <c r="D164" s="32">
        <f>'Other Med Professional'!D170</f>
        <v>159.80000000000001</v>
      </c>
      <c r="E164" s="32">
        <f>'Dental Services'!D471</f>
        <v>253.1</v>
      </c>
      <c r="F164" s="32">
        <f>'Eye Glasses and Eye Care'!D170</f>
        <v>147.80000000000001</v>
      </c>
      <c r="G164" s="32">
        <f>'Physcian Services'!D471</f>
        <v>239.6</v>
      </c>
      <c r="H164" s="32"/>
      <c r="I164" s="15" t="s">
        <v>51</v>
      </c>
      <c r="J164" s="15">
        <v>32</v>
      </c>
      <c r="K164" s="15">
        <v>3.262232866161769E-2</v>
      </c>
      <c r="L164" s="15">
        <v>1.0194477706755528E-3</v>
      </c>
      <c r="M164" s="15"/>
      <c r="N164" s="15"/>
    </row>
    <row r="165" spans="1:27" ht="15" thickBot="1">
      <c r="A165" s="31">
        <f>'Other Med Professional'!B171</f>
        <v>2000</v>
      </c>
      <c r="B165" s="31" t="str">
        <f>'Other Med Professional'!C171</f>
        <v>M02</v>
      </c>
      <c r="C165" s="32">
        <f>'Professional Services'!D410</f>
        <v>234.9</v>
      </c>
      <c r="D165" s="32">
        <f>'Other Med Professional'!D171</f>
        <v>160.4</v>
      </c>
      <c r="E165" s="32">
        <f>'Dental Services'!D472</f>
        <v>255</v>
      </c>
      <c r="F165" s="32">
        <f>'Eye Glasses and Eye Care'!D171</f>
        <v>148.30000000000001</v>
      </c>
      <c r="G165" s="32">
        <f>'Physcian Services'!D472</f>
        <v>241.8</v>
      </c>
      <c r="H165" s="32"/>
      <c r="I165" s="16" t="s">
        <v>52</v>
      </c>
      <c r="J165" s="16">
        <v>36</v>
      </c>
      <c r="K165" s="16">
        <v>720741.67999999993</v>
      </c>
      <c r="L165" s="16"/>
      <c r="M165" s="16"/>
      <c r="N165" s="16"/>
    </row>
    <row r="166" spans="1:27" ht="15" thickBot="1">
      <c r="A166" s="31">
        <f>'Other Med Professional'!B172</f>
        <v>2000</v>
      </c>
      <c r="B166" s="31" t="str">
        <f>'Other Med Professional'!C172</f>
        <v>M03</v>
      </c>
      <c r="C166" s="32">
        <f>'Professional Services'!D411</f>
        <v>236.1</v>
      </c>
      <c r="D166" s="32">
        <f>'Other Med Professional'!D172</f>
        <v>160.6</v>
      </c>
      <c r="E166" s="32">
        <f>'Dental Services'!D473</f>
        <v>256.3</v>
      </c>
      <c r="F166" s="32">
        <f>'Eye Glasses and Eye Care'!D172</f>
        <v>148.69999999999999</v>
      </c>
      <c r="G166" s="32">
        <f>'Physcian Services'!D473</f>
        <v>243.4</v>
      </c>
      <c r="H166" s="32"/>
    </row>
    <row r="167" spans="1:27">
      <c r="A167" s="31">
        <f>'Other Med Professional'!B173</f>
        <v>2000</v>
      </c>
      <c r="B167" s="31" t="str">
        <f>'Other Med Professional'!C173</f>
        <v>M04</v>
      </c>
      <c r="C167" s="32">
        <f>'Professional Services'!D412</f>
        <v>236.6</v>
      </c>
      <c r="D167" s="32">
        <f>'Other Med Professional'!D173</f>
        <v>160.69999999999999</v>
      </c>
      <c r="E167" s="32">
        <f>'Dental Services'!D474</f>
        <v>257.10000000000002</v>
      </c>
      <c r="F167" s="32">
        <f>'Eye Glasses and Eye Care'!D173</f>
        <v>148.9</v>
      </c>
      <c r="G167" s="32">
        <f>'Physcian Services'!D474</f>
        <v>244</v>
      </c>
      <c r="H167" s="32"/>
      <c r="I167" s="17"/>
      <c r="J167" s="17" t="s">
        <v>59</v>
      </c>
      <c r="K167" s="17" t="s">
        <v>47</v>
      </c>
      <c r="L167" s="17" t="s">
        <v>60</v>
      </c>
      <c r="M167" s="17" t="s">
        <v>61</v>
      </c>
      <c r="N167" s="17" t="s">
        <v>62</v>
      </c>
      <c r="O167" s="17" t="s">
        <v>63</v>
      </c>
      <c r="P167" s="17" t="s">
        <v>64</v>
      </c>
      <c r="Q167" s="17" t="s">
        <v>65</v>
      </c>
    </row>
    <row r="168" spans="1:27">
      <c r="A168" s="31">
        <f>'Other Med Professional'!B174</f>
        <v>2000</v>
      </c>
      <c r="B168" s="31" t="str">
        <f>'Other Med Professional'!C174</f>
        <v>M05</v>
      </c>
      <c r="C168" s="32">
        <f>'Professional Services'!D413</f>
        <v>237.1</v>
      </c>
      <c r="D168" s="32">
        <f>'Other Med Professional'!D174</f>
        <v>161.4</v>
      </c>
      <c r="E168" s="32">
        <f>'Dental Services'!D475</f>
        <v>258.2</v>
      </c>
      <c r="F168" s="32">
        <f>'Eye Glasses and Eye Care'!D174</f>
        <v>148.9</v>
      </c>
      <c r="G168" s="32">
        <f>'Physcian Services'!D475</f>
        <v>244.1</v>
      </c>
      <c r="H168" s="32"/>
      <c r="I168" s="15" t="s">
        <v>53</v>
      </c>
      <c r="J168" s="15">
        <v>0</v>
      </c>
      <c r="K168" s="15" t="e">
        <v>#N/A</v>
      </c>
      <c r="L168" s="15" t="e">
        <v>#N/A</v>
      </c>
      <c r="M168" s="15" t="e">
        <v>#N/A</v>
      </c>
      <c r="N168" s="15" t="e">
        <v>#N/A</v>
      </c>
      <c r="O168" s="15" t="e">
        <v>#N/A</v>
      </c>
      <c r="P168" s="15" t="e">
        <v>#N/A</v>
      </c>
      <c r="Q168" s="15" t="e">
        <v>#N/A</v>
      </c>
    </row>
    <row r="169" spans="1:27">
      <c r="A169" s="31">
        <f>'Other Med Professional'!B175</f>
        <v>2000</v>
      </c>
      <c r="B169" s="31" t="str">
        <f>'Other Med Professional'!C175</f>
        <v>M06</v>
      </c>
      <c r="C169" s="32">
        <f>'Professional Services'!D414</f>
        <v>237.9</v>
      </c>
      <c r="D169" s="32">
        <f>'Other Med Professional'!D175</f>
        <v>162.1</v>
      </c>
      <c r="E169" s="32">
        <f>'Dental Services'!D476</f>
        <v>258.5</v>
      </c>
      <c r="F169" s="32">
        <f>'Eye Glasses and Eye Care'!D175</f>
        <v>149</v>
      </c>
      <c r="G169" s="32">
        <f>'Physcian Services'!D476</f>
        <v>245.2</v>
      </c>
      <c r="H169" s="32"/>
      <c r="I169" s="15" t="s">
        <v>85</v>
      </c>
      <c r="J169" s="15">
        <v>4.7854813252808749E-2</v>
      </c>
      <c r="K169" s="15">
        <v>1.7417683868470504E-2</v>
      </c>
      <c r="L169" s="15">
        <v>2.7474843161802669</v>
      </c>
      <c r="M169" s="15">
        <v>9.7813688442616661E-3</v>
      </c>
      <c r="N169" s="15">
        <v>1.2376152372957534E-2</v>
      </c>
      <c r="O169" s="15">
        <v>8.3333474132659957E-2</v>
      </c>
      <c r="P169" s="15">
        <v>1.2376152372957534E-2</v>
      </c>
      <c r="Q169" s="15">
        <v>8.3333474132659957E-2</v>
      </c>
    </row>
    <row r="170" spans="1:27">
      <c r="A170" s="31">
        <f>'Other Med Professional'!B176</f>
        <v>2000</v>
      </c>
      <c r="B170" s="31" t="str">
        <f>'Other Med Professional'!C176</f>
        <v>M07</v>
      </c>
      <c r="C170" s="32">
        <f>'Professional Services'!D415</f>
        <v>238.3</v>
      </c>
      <c r="D170" s="32">
        <f>'Other Med Professional'!D176</f>
        <v>162.30000000000001</v>
      </c>
      <c r="E170" s="32">
        <f>'Dental Services'!D477</f>
        <v>259.10000000000002</v>
      </c>
      <c r="F170" s="32">
        <f>'Eye Glasses and Eye Care'!D176</f>
        <v>150.1</v>
      </c>
      <c r="G170" s="32">
        <f>'Physcian Services'!D477</f>
        <v>245.4</v>
      </c>
      <c r="H170" s="32"/>
      <c r="I170" s="15" t="s">
        <v>80</v>
      </c>
      <c r="J170" s="15">
        <v>0.2971466035167683</v>
      </c>
      <c r="K170" s="15">
        <v>1.5576421400400305E-2</v>
      </c>
      <c r="L170" s="15">
        <v>19.076692641939683</v>
      </c>
      <c r="M170" s="15">
        <v>4.8287422289937087E-19</v>
      </c>
      <c r="N170" s="15">
        <v>0.26541847153552184</v>
      </c>
      <c r="O170" s="15">
        <v>0.32887473549801477</v>
      </c>
      <c r="P170" s="15">
        <v>0.26541847153552184</v>
      </c>
      <c r="Q170" s="15">
        <v>0.32887473549801477</v>
      </c>
    </row>
    <row r="171" spans="1:27">
      <c r="A171" s="31">
        <f>'Other Med Professional'!B177</f>
        <v>2000</v>
      </c>
      <c r="B171" s="31" t="str">
        <f>'Other Med Professional'!C177</f>
        <v>M08</v>
      </c>
      <c r="C171" s="32">
        <f>'Professional Services'!D416</f>
        <v>238.9</v>
      </c>
      <c r="D171" s="32">
        <f>'Other Med Professional'!D177</f>
        <v>162.9</v>
      </c>
      <c r="E171" s="32">
        <f>'Dental Services'!D478</f>
        <v>260</v>
      </c>
      <c r="F171" s="32">
        <f>'Eye Glasses and Eye Care'!D177</f>
        <v>150.5</v>
      </c>
      <c r="G171" s="32">
        <f>'Physcian Services'!D478</f>
        <v>245.8</v>
      </c>
      <c r="H171" s="32"/>
      <c r="I171" s="15" t="s">
        <v>82</v>
      </c>
      <c r="J171" s="15">
        <v>0.15678345207040512</v>
      </c>
      <c r="K171" s="15">
        <v>9.6165923870082538E-3</v>
      </c>
      <c r="L171" s="15">
        <v>16.303431169882501</v>
      </c>
      <c r="M171" s="15">
        <v>4.6632971342114123E-17</v>
      </c>
      <c r="N171" s="15">
        <v>0.1371950944739031</v>
      </c>
      <c r="O171" s="15">
        <v>0.17637180966690713</v>
      </c>
      <c r="P171" s="15">
        <v>0.1371950944739031</v>
      </c>
      <c r="Q171" s="15">
        <v>0.17637180966690713</v>
      </c>
    </row>
    <row r="172" spans="1:27" ht="15" thickBot="1">
      <c r="A172" s="31">
        <f>'Other Med Professional'!B178</f>
        <v>2000</v>
      </c>
      <c r="B172" s="31" t="str">
        <f>'Other Med Professional'!C178</f>
        <v>M09</v>
      </c>
      <c r="C172" s="32">
        <f>'Professional Services'!D417</f>
        <v>239.3</v>
      </c>
      <c r="D172" s="32">
        <f>'Other Med Professional'!D178</f>
        <v>163</v>
      </c>
      <c r="E172" s="32">
        <f>'Dental Services'!D479</f>
        <v>260.3</v>
      </c>
      <c r="F172" s="32">
        <f>'Eye Glasses and Eye Care'!D178</f>
        <v>150.80000000000001</v>
      </c>
      <c r="G172" s="32">
        <f>'Physcian Services'!D479</f>
        <v>246.3</v>
      </c>
      <c r="H172" s="32"/>
      <c r="I172" s="16" t="s">
        <v>86</v>
      </c>
      <c r="J172" s="16">
        <v>0.5325166624974319</v>
      </c>
      <c r="K172" s="16">
        <v>1.2717853175351679E-2</v>
      </c>
      <c r="L172" s="16">
        <v>41.871584390476862</v>
      </c>
      <c r="M172" s="16">
        <v>1.6031049709238782E-29</v>
      </c>
      <c r="N172" s="16">
        <v>0.50661124342246378</v>
      </c>
      <c r="O172" s="16">
        <v>0.55842208157240003</v>
      </c>
      <c r="P172" s="16">
        <v>0.50661124342246378</v>
      </c>
      <c r="Q172" s="16">
        <v>0.55842208157240003</v>
      </c>
    </row>
    <row r="173" spans="1:27">
      <c r="A173" s="31">
        <f>'Other Med Professional'!B179</f>
        <v>2000</v>
      </c>
      <c r="B173" s="31" t="str">
        <f>'Other Med Professional'!C179</f>
        <v>M10</v>
      </c>
      <c r="C173" s="32">
        <f>'Professional Services'!D418</f>
        <v>239.7</v>
      </c>
      <c r="D173" s="32">
        <f>'Other Med Professional'!D179</f>
        <v>162.9</v>
      </c>
      <c r="E173" s="32">
        <f>'Dental Services'!D480</f>
        <v>261.10000000000002</v>
      </c>
      <c r="F173" s="32">
        <f>'Eye Glasses and Eye Care'!D179</f>
        <v>151.30000000000001</v>
      </c>
      <c r="G173" s="32">
        <f>'Physcian Services'!D480</f>
        <v>246.6</v>
      </c>
      <c r="H173" s="32"/>
      <c r="I173" s="36"/>
    </row>
    <row r="174" spans="1:27">
      <c r="A174" s="31">
        <f>'Other Med Professional'!B180</f>
        <v>2000</v>
      </c>
      <c r="B174" s="31" t="str">
        <f>'Other Med Professional'!C180</f>
        <v>M11</v>
      </c>
      <c r="C174" s="32">
        <f>'Professional Services'!D419</f>
        <v>239.8</v>
      </c>
      <c r="D174" s="32">
        <f>'Other Med Professional'!D180</f>
        <v>163.19999999999999</v>
      </c>
      <c r="E174" s="32">
        <f>'Dental Services'!D481</f>
        <v>261.39999999999998</v>
      </c>
      <c r="F174" s="32">
        <f>'Eye Glasses and Eye Care'!D180</f>
        <v>151.19999999999999</v>
      </c>
      <c r="G174" s="32">
        <f>'Physcian Services'!D481</f>
        <v>246.5</v>
      </c>
      <c r="H174" s="32"/>
    </row>
    <row r="175" spans="1:27">
      <c r="A175" s="31">
        <f>'Other Med Professional'!B181</f>
        <v>2000</v>
      </c>
      <c r="B175" s="31" t="str">
        <f>'Other Med Professional'!C181</f>
        <v>M12</v>
      </c>
      <c r="C175" s="32">
        <f>'Professional Services'!D420</f>
        <v>240.3</v>
      </c>
      <c r="D175" s="32">
        <f>'Other Med Professional'!D181</f>
        <v>163.4</v>
      </c>
      <c r="E175" s="32">
        <f>'Dental Services'!D482</f>
        <v>262.2</v>
      </c>
      <c r="F175" s="32">
        <f>'Eye Glasses and Eye Care'!D181</f>
        <v>151.4</v>
      </c>
      <c r="G175" s="32">
        <f>'Physcian Services'!D482</f>
        <v>247.1</v>
      </c>
      <c r="H175" s="32"/>
      <c r="I175" s="11" t="s">
        <v>94</v>
      </c>
      <c r="T175" s="12" t="str">
        <f>I175</f>
        <v>1987/7 to 1990/6</v>
      </c>
      <c r="U175" s="14">
        <f>J180</f>
        <v>0.99999995545967391</v>
      </c>
      <c r="V175" s="14">
        <f>J183</f>
        <v>36</v>
      </c>
      <c r="W175" s="56">
        <f>J193</f>
        <v>4.5945863746706964E-2</v>
      </c>
      <c r="X175" s="56">
        <f>J194</f>
        <v>0.29561804132501801</v>
      </c>
      <c r="Y175" s="56">
        <f>J195</f>
        <v>0.15829765902369583</v>
      </c>
      <c r="Z175" s="56">
        <f>J196</f>
        <v>0.53432786186396308</v>
      </c>
      <c r="AA175" s="58">
        <f>SUM(W175:Z175)</f>
        <v>1.0341894259593838</v>
      </c>
    </row>
    <row r="176" spans="1:27">
      <c r="A176" s="31">
        <f>'Other Med Professional'!B182</f>
        <v>2001</v>
      </c>
      <c r="B176" s="31" t="str">
        <f>'Other Med Professional'!C182</f>
        <v>M01</v>
      </c>
      <c r="C176" s="32">
        <f>'Professional Services'!D421</f>
        <v>242.6</v>
      </c>
      <c r="D176" s="32">
        <f>'Other Med Professional'!D182</f>
        <v>164.2</v>
      </c>
      <c r="E176" s="32">
        <f>'Dental Services'!D483</f>
        <v>264.10000000000002</v>
      </c>
      <c r="F176" s="32">
        <f>'Eye Glasses and Eye Care'!D182</f>
        <v>152</v>
      </c>
      <c r="G176" s="32">
        <f>'Physcian Services'!D483</f>
        <v>250.1</v>
      </c>
      <c r="H176" s="32"/>
      <c r="I176" s="36" t="s">
        <v>42</v>
      </c>
    </row>
    <row r="177" spans="1:17" ht="15" thickBot="1">
      <c r="A177" s="31">
        <f>'Other Med Professional'!B183</f>
        <v>2001</v>
      </c>
      <c r="B177" s="31" t="str">
        <f>'Other Med Professional'!C183</f>
        <v>M02</v>
      </c>
      <c r="C177" s="32">
        <f>'Professional Services'!D422</f>
        <v>244.1</v>
      </c>
      <c r="D177" s="32">
        <f>'Other Med Professional'!D183</f>
        <v>165.7</v>
      </c>
      <c r="E177" s="32">
        <f>'Dental Services'!D484</f>
        <v>265.8</v>
      </c>
      <c r="F177" s="32">
        <f>'Eye Glasses and Eye Care'!D183</f>
        <v>153.1</v>
      </c>
      <c r="G177" s="32">
        <f>'Physcian Services'!D484</f>
        <v>251.5</v>
      </c>
      <c r="H177" s="32"/>
    </row>
    <row r="178" spans="1:17">
      <c r="A178" s="31">
        <f>'Other Med Professional'!B184</f>
        <v>2001</v>
      </c>
      <c r="B178" s="31" t="str">
        <f>'Other Med Professional'!C184</f>
        <v>M03</v>
      </c>
      <c r="C178" s="32">
        <f>'Professional Services'!D423</f>
        <v>244.8</v>
      </c>
      <c r="D178" s="32">
        <f>'Other Med Professional'!D184</f>
        <v>166.2</v>
      </c>
      <c r="E178" s="32">
        <f>'Dental Services'!D485</f>
        <v>266.8</v>
      </c>
      <c r="F178" s="32">
        <f>'Eye Glasses and Eye Care'!D184</f>
        <v>154.19999999999999</v>
      </c>
      <c r="G178" s="32">
        <f>'Physcian Services'!D485</f>
        <v>251.8</v>
      </c>
      <c r="H178" s="32"/>
      <c r="I178" s="18" t="s">
        <v>43</v>
      </c>
      <c r="J178" s="18"/>
    </row>
    <row r="179" spans="1:17">
      <c r="A179" s="31">
        <f>'Other Med Professional'!B185</f>
        <v>2001</v>
      </c>
      <c r="B179" s="31" t="str">
        <f>'Other Med Professional'!C185</f>
        <v>M04</v>
      </c>
      <c r="C179" s="32">
        <f>'Professional Services'!D424</f>
        <v>245.6</v>
      </c>
      <c r="D179" s="32">
        <f>'Other Med Professional'!D185</f>
        <v>166.5</v>
      </c>
      <c r="E179" s="32">
        <f>'Dental Services'!D486</f>
        <v>267.7</v>
      </c>
      <c r="F179" s="32">
        <f>'Eye Glasses and Eye Care'!D185</f>
        <v>154.69999999999999</v>
      </c>
      <c r="G179" s="32">
        <f>'Physcian Services'!D486</f>
        <v>252.8</v>
      </c>
      <c r="H179" s="32"/>
      <c r="I179" s="15" t="s">
        <v>44</v>
      </c>
      <c r="J179" s="15">
        <v>0.99999997772983673</v>
      </c>
    </row>
    <row r="180" spans="1:17">
      <c r="A180" s="31">
        <f>'Other Med Professional'!B186</f>
        <v>2001</v>
      </c>
      <c r="B180" s="31" t="str">
        <f>'Other Med Professional'!C186</f>
        <v>M05</v>
      </c>
      <c r="C180" s="32">
        <f>'Professional Services'!D425</f>
        <v>245.8</v>
      </c>
      <c r="D180" s="32">
        <f>'Other Med Professional'!D186</f>
        <v>166.8</v>
      </c>
      <c r="E180" s="32">
        <f>'Dental Services'!D487</f>
        <v>268.2</v>
      </c>
      <c r="F180" s="32">
        <f>'Eye Glasses and Eye Care'!D186</f>
        <v>154.69999999999999</v>
      </c>
      <c r="G180" s="32">
        <f>'Physcian Services'!D487</f>
        <v>252.8</v>
      </c>
      <c r="H180" s="32"/>
      <c r="I180" s="15" t="s">
        <v>45</v>
      </c>
      <c r="J180" s="15">
        <v>0.99999995545967391</v>
      </c>
    </row>
    <row r="181" spans="1:17">
      <c r="A181" s="31">
        <f>'Other Med Professional'!B187</f>
        <v>2001</v>
      </c>
      <c r="B181" s="31" t="str">
        <f>'Other Med Professional'!C187</f>
        <v>M06</v>
      </c>
      <c r="C181" s="32">
        <f>'Professional Services'!D426</f>
        <v>246.5</v>
      </c>
      <c r="D181" s="32">
        <f>'Other Med Professional'!D187</f>
        <v>167.4</v>
      </c>
      <c r="E181" s="32">
        <f>'Dental Services'!D488</f>
        <v>268.89999999999998</v>
      </c>
      <c r="F181" s="32">
        <f>'Eye Glasses and Eye Care'!D187</f>
        <v>154.80000000000001</v>
      </c>
      <c r="G181" s="32">
        <f>'Physcian Services'!D488</f>
        <v>253.6</v>
      </c>
      <c r="H181" s="32"/>
      <c r="I181" s="15" t="s">
        <v>46</v>
      </c>
      <c r="J181" s="15">
        <v>0.96874995128401831</v>
      </c>
    </row>
    <row r="182" spans="1:17">
      <c r="A182" s="31">
        <f>'Other Med Professional'!B188</f>
        <v>2001</v>
      </c>
      <c r="B182" s="31" t="str">
        <f>'Other Med Professional'!C188</f>
        <v>M07</v>
      </c>
      <c r="C182" s="32">
        <f>'Professional Services'!D427</f>
        <v>246.8</v>
      </c>
      <c r="D182" s="32">
        <f>'Other Med Professional'!D188</f>
        <v>167.5</v>
      </c>
      <c r="E182" s="32">
        <f>'Dental Services'!D489</f>
        <v>269.8</v>
      </c>
      <c r="F182" s="32">
        <f>'Eye Glasses and Eye Care'!D188</f>
        <v>155.19999999999999</v>
      </c>
      <c r="G182" s="32">
        <f>'Physcian Services'!D489</f>
        <v>253.5</v>
      </c>
      <c r="H182" s="32"/>
      <c r="I182" s="15" t="s">
        <v>47</v>
      </c>
      <c r="J182" s="15">
        <v>3.1841563930503344E-2</v>
      </c>
    </row>
    <row r="183" spans="1:17" ht="15" thickBot="1">
      <c r="A183" s="31">
        <f>'Other Med Professional'!B189</f>
        <v>2001</v>
      </c>
      <c r="B183" s="31" t="str">
        <f>'Other Med Professional'!C189</f>
        <v>M08</v>
      </c>
      <c r="C183" s="32">
        <f>'Professional Services'!D428</f>
        <v>247.7</v>
      </c>
      <c r="D183" s="32">
        <f>'Other Med Professional'!D189</f>
        <v>168.5</v>
      </c>
      <c r="E183" s="32">
        <f>'Dental Services'!D490</f>
        <v>270.2</v>
      </c>
      <c r="F183" s="32">
        <f>'Eye Glasses and Eye Care'!D189</f>
        <v>155</v>
      </c>
      <c r="G183" s="32">
        <f>'Physcian Services'!D490</f>
        <v>255</v>
      </c>
      <c r="H183" s="32"/>
      <c r="I183" s="16" t="s">
        <v>48</v>
      </c>
      <c r="J183" s="16">
        <v>36</v>
      </c>
    </row>
    <row r="184" spans="1:17">
      <c r="A184" s="31">
        <f>'Other Med Professional'!B190</f>
        <v>2001</v>
      </c>
      <c r="B184" s="31" t="str">
        <f>'Other Med Professional'!C190</f>
        <v>M09</v>
      </c>
      <c r="C184" s="32">
        <f>'Professional Services'!D429</f>
        <v>247.9</v>
      </c>
      <c r="D184" s="32">
        <f>'Other Med Professional'!D190</f>
        <v>168.6</v>
      </c>
      <c r="E184" s="32">
        <f>'Dental Services'!D491</f>
        <v>270.5</v>
      </c>
      <c r="F184" s="32">
        <f>'Eye Glasses and Eye Care'!D190</f>
        <v>155.1</v>
      </c>
      <c r="G184" s="32">
        <f>'Physcian Services'!D491</f>
        <v>255.1</v>
      </c>
      <c r="H184" s="32"/>
    </row>
    <row r="185" spans="1:17" ht="15" thickBot="1">
      <c r="A185" s="31">
        <f>'Other Med Professional'!B191</f>
        <v>2001</v>
      </c>
      <c r="B185" s="31" t="str">
        <f>'Other Med Professional'!C191</f>
        <v>M10</v>
      </c>
      <c r="C185" s="32">
        <f>'Professional Services'!D430</f>
        <v>248.4</v>
      </c>
      <c r="D185" s="32">
        <f>'Other Med Professional'!D191</f>
        <v>168.5</v>
      </c>
      <c r="E185" s="32">
        <f>'Dental Services'!D492</f>
        <v>271.10000000000002</v>
      </c>
      <c r="F185" s="32">
        <f>'Eye Glasses and Eye Care'!D191</f>
        <v>155</v>
      </c>
      <c r="G185" s="32">
        <f>'Physcian Services'!D492</f>
        <v>255.8</v>
      </c>
      <c r="H185" s="32"/>
      <c r="I185" s="36" t="s">
        <v>49</v>
      </c>
    </row>
    <row r="186" spans="1:17">
      <c r="A186" s="31">
        <f>'Other Med Professional'!B192</f>
        <v>2001</v>
      </c>
      <c r="B186" s="31" t="str">
        <f>'Other Med Professional'!C192</f>
        <v>M11</v>
      </c>
      <c r="C186" s="32">
        <f>'Professional Services'!D431</f>
        <v>248.8</v>
      </c>
      <c r="D186" s="32">
        <f>'Other Med Professional'!D192</f>
        <v>168.9</v>
      </c>
      <c r="E186" s="32">
        <f>'Dental Services'!D493</f>
        <v>272.3</v>
      </c>
      <c r="F186" s="32">
        <f>'Eye Glasses and Eye Care'!D192</f>
        <v>154.9</v>
      </c>
      <c r="G186" s="32">
        <f>'Physcian Services'!D493</f>
        <v>255.9</v>
      </c>
      <c r="H186" s="32"/>
      <c r="I186" s="17"/>
      <c r="J186" s="17" t="s">
        <v>54</v>
      </c>
      <c r="K186" s="17" t="s">
        <v>55</v>
      </c>
      <c r="L186" s="17" t="s">
        <v>56</v>
      </c>
      <c r="M186" s="17" t="s">
        <v>57</v>
      </c>
      <c r="N186" s="17" t="s">
        <v>58</v>
      </c>
    </row>
    <row r="187" spans="1:17">
      <c r="A187" s="31">
        <f>'Other Med Professional'!B193</f>
        <v>2001</v>
      </c>
      <c r="B187" s="31" t="str">
        <f>'Other Med Professional'!C193</f>
        <v>M12</v>
      </c>
      <c r="C187" s="32">
        <f>'Professional Services'!D432</f>
        <v>248.9</v>
      </c>
      <c r="D187" s="32">
        <f>'Other Med Professional'!D193</f>
        <v>169</v>
      </c>
      <c r="E187" s="32">
        <f>'Dental Services'!D494</f>
        <v>272.5</v>
      </c>
      <c r="F187" s="32">
        <f>'Eye Glasses and Eye Care'!D193</f>
        <v>155.6</v>
      </c>
      <c r="G187" s="32">
        <f>'Physcian Services'!D494</f>
        <v>255.8</v>
      </c>
      <c r="H187" s="32"/>
      <c r="I187" s="15" t="s">
        <v>50</v>
      </c>
      <c r="J187" s="15">
        <v>4</v>
      </c>
      <c r="K187" s="15">
        <v>728425.8475556738</v>
      </c>
      <c r="L187" s="15">
        <v>182106.46188891845</v>
      </c>
      <c r="M187" s="15">
        <v>179612507.46056429</v>
      </c>
      <c r="N187" s="15">
        <v>1.1466822758339845E-113</v>
      </c>
    </row>
    <row r="188" spans="1:17">
      <c r="A188" s="31">
        <f>'Other Med Professional'!B194</f>
        <v>2002</v>
      </c>
      <c r="B188" s="31" t="str">
        <f>'Other Med Professional'!C194</f>
        <v>M01</v>
      </c>
      <c r="C188" s="32">
        <f>'Professional Services'!D433</f>
        <v>250.6</v>
      </c>
      <c r="D188" s="32">
        <f>'Other Med Professional'!D194</f>
        <v>169.7</v>
      </c>
      <c r="E188" s="32">
        <f>'Dental Services'!D495</f>
        <v>274.10000000000002</v>
      </c>
      <c r="F188" s="32">
        <f>'Eye Glasses and Eye Care'!D194</f>
        <v>155.80000000000001</v>
      </c>
      <c r="G188" s="32">
        <f>'Physcian Services'!D495</f>
        <v>258.10000000000002</v>
      </c>
      <c r="H188" s="32"/>
      <c r="I188" s="15" t="s">
        <v>51</v>
      </c>
      <c r="J188" s="15">
        <v>32</v>
      </c>
      <c r="K188" s="15">
        <v>3.2444326193290608E-2</v>
      </c>
      <c r="L188" s="15">
        <v>1.0138851935403315E-3</v>
      </c>
      <c r="M188" s="15"/>
      <c r="N188" s="15"/>
    </row>
    <row r="189" spans="1:17" ht="15" thickBot="1">
      <c r="A189" s="31">
        <f>'Other Med Professional'!B195</f>
        <v>2002</v>
      </c>
      <c r="B189" s="31" t="str">
        <f>'Other Med Professional'!C195</f>
        <v>M02</v>
      </c>
      <c r="C189" s="32">
        <f>'Professional Services'!D434</f>
        <v>251.4</v>
      </c>
      <c r="D189" s="32">
        <f>'Other Med Professional'!D195</f>
        <v>170.2</v>
      </c>
      <c r="E189" s="32">
        <f>'Dental Services'!D496</f>
        <v>276.8</v>
      </c>
      <c r="F189" s="32">
        <f>'Eye Glasses and Eye Care'!D195</f>
        <v>156</v>
      </c>
      <c r="G189" s="32">
        <f>'Physcian Services'!D496</f>
        <v>258.10000000000002</v>
      </c>
      <c r="H189" s="32"/>
      <c r="I189" s="16" t="s">
        <v>52</v>
      </c>
      <c r="J189" s="16">
        <v>36</v>
      </c>
      <c r="K189" s="16">
        <v>728425.88</v>
      </c>
      <c r="L189" s="16"/>
      <c r="M189" s="16"/>
      <c r="N189" s="16"/>
    </row>
    <row r="190" spans="1:17" ht="15" thickBot="1">
      <c r="A190" s="31">
        <f>'Other Med Professional'!B196</f>
        <v>2002</v>
      </c>
      <c r="B190" s="31" t="str">
        <f>'Other Med Professional'!C196</f>
        <v>M03</v>
      </c>
      <c r="C190" s="32">
        <f>'Professional Services'!D435</f>
        <v>251.9</v>
      </c>
      <c r="D190" s="32">
        <f>'Other Med Professional'!D196</f>
        <v>170.3</v>
      </c>
      <c r="E190" s="32">
        <f>'Dental Services'!D497</f>
        <v>278.39999999999998</v>
      </c>
      <c r="F190" s="32">
        <f>'Eye Glasses and Eye Care'!D196</f>
        <v>155.9</v>
      </c>
      <c r="G190" s="32">
        <f>'Physcian Services'!D497</f>
        <v>258.3</v>
      </c>
      <c r="H190" s="32"/>
    </row>
    <row r="191" spans="1:17">
      <c r="A191" s="31">
        <f>'Other Med Professional'!B197</f>
        <v>2002</v>
      </c>
      <c r="B191" s="31" t="str">
        <f>'Other Med Professional'!C197</f>
        <v>M04</v>
      </c>
      <c r="C191" s="32">
        <f>'Professional Services'!D436</f>
        <v>252.5</v>
      </c>
      <c r="D191" s="32">
        <f>'Other Med Professional'!D197</f>
        <v>171.6</v>
      </c>
      <c r="E191" s="32">
        <f>'Dental Services'!D498</f>
        <v>279.89999999999998</v>
      </c>
      <c r="F191" s="32">
        <f>'Eye Glasses and Eye Care'!D197</f>
        <v>156.6</v>
      </c>
      <c r="G191" s="32">
        <f>'Physcian Services'!D498</f>
        <v>258.2</v>
      </c>
      <c r="H191" s="32"/>
      <c r="I191" s="17"/>
      <c r="J191" s="17" t="s">
        <v>59</v>
      </c>
      <c r="K191" s="17" t="s">
        <v>47</v>
      </c>
      <c r="L191" s="17" t="s">
        <v>60</v>
      </c>
      <c r="M191" s="17" t="s">
        <v>61</v>
      </c>
      <c r="N191" s="17" t="s">
        <v>62</v>
      </c>
      <c r="O191" s="17" t="s">
        <v>63</v>
      </c>
      <c r="P191" s="17" t="s">
        <v>64</v>
      </c>
      <c r="Q191" s="17" t="s">
        <v>65</v>
      </c>
    </row>
    <row r="192" spans="1:17">
      <c r="A192" s="31">
        <f>'Other Med Professional'!B198</f>
        <v>2002</v>
      </c>
      <c r="B192" s="31" t="str">
        <f>'Other Med Professional'!C198</f>
        <v>M05</v>
      </c>
      <c r="C192" s="32">
        <f>'Professional Services'!D437</f>
        <v>252.9</v>
      </c>
      <c r="D192" s="32">
        <f>'Other Med Professional'!D198</f>
        <v>171.4</v>
      </c>
      <c r="E192" s="32">
        <f>'Dental Services'!D499</f>
        <v>280.89999999999998</v>
      </c>
      <c r="F192" s="32">
        <f>'Eye Glasses and Eye Care'!D198</f>
        <v>156.5</v>
      </c>
      <c r="G192" s="32">
        <f>'Physcian Services'!D499</f>
        <v>258.7</v>
      </c>
      <c r="H192" s="32"/>
      <c r="I192" s="15" t="s">
        <v>53</v>
      </c>
      <c r="J192" s="15">
        <v>0</v>
      </c>
      <c r="K192" s="15" t="e">
        <v>#N/A</v>
      </c>
      <c r="L192" s="15" t="e">
        <v>#N/A</v>
      </c>
      <c r="M192" s="15" t="e">
        <v>#N/A</v>
      </c>
      <c r="N192" s="15" t="e">
        <v>#N/A</v>
      </c>
      <c r="O192" s="15" t="e">
        <v>#N/A</v>
      </c>
      <c r="P192" s="15" t="e">
        <v>#N/A</v>
      </c>
      <c r="Q192" s="15" t="e">
        <v>#N/A</v>
      </c>
    </row>
    <row r="193" spans="1:27">
      <c r="A193" s="31">
        <f>'Other Med Professional'!B199</f>
        <v>2002</v>
      </c>
      <c r="B193" s="31" t="str">
        <f>'Other Med Professional'!C199</f>
        <v>M06</v>
      </c>
      <c r="C193" s="32">
        <f>'Professional Services'!D438</f>
        <v>253.2</v>
      </c>
      <c r="D193" s="32">
        <f>'Other Med Professional'!D199</f>
        <v>171.3</v>
      </c>
      <c r="E193" s="32">
        <f>'Dental Services'!D500</f>
        <v>281.5</v>
      </c>
      <c r="F193" s="32">
        <f>'Eye Glasses and Eye Care'!D199</f>
        <v>155.5</v>
      </c>
      <c r="G193" s="32">
        <f>'Physcian Services'!D500</f>
        <v>259.2</v>
      </c>
      <c r="H193" s="32"/>
      <c r="I193" s="15" t="s">
        <v>85</v>
      </c>
      <c r="J193" s="15">
        <v>4.5945863746706964E-2</v>
      </c>
      <c r="K193" s="15">
        <v>1.5653826394921667E-2</v>
      </c>
      <c r="L193" s="15">
        <v>2.9351203078125665</v>
      </c>
      <c r="M193" s="15">
        <v>6.1258457814841252E-3</v>
      </c>
      <c r="N193" s="15">
        <v>1.4060062951870345E-2</v>
      </c>
      <c r="O193" s="15">
        <v>7.7831664541543583E-2</v>
      </c>
      <c r="P193" s="15">
        <v>1.4060062951870345E-2</v>
      </c>
      <c r="Q193" s="15">
        <v>7.7831664541543583E-2</v>
      </c>
    </row>
    <row r="194" spans="1:27">
      <c r="A194" s="31">
        <f>'Other Med Professional'!B200</f>
        <v>2002</v>
      </c>
      <c r="B194" s="31" t="str">
        <f>'Other Med Professional'!C200</f>
        <v>M07</v>
      </c>
      <c r="C194" s="32">
        <f>'Professional Services'!D439</f>
        <v>255</v>
      </c>
      <c r="D194" s="32">
        <f>'Other Med Professional'!D200</f>
        <v>171.3</v>
      </c>
      <c r="E194" s="32">
        <f>'Dental Services'!D501</f>
        <v>282.60000000000002</v>
      </c>
      <c r="F194" s="32">
        <f>'Eye Glasses and Eye Care'!D200</f>
        <v>156.30000000000001</v>
      </c>
      <c r="G194" s="32">
        <f>'Physcian Services'!D501</f>
        <v>262</v>
      </c>
      <c r="H194" s="32"/>
      <c r="I194" s="15" t="s">
        <v>80</v>
      </c>
      <c r="J194" s="15">
        <v>0.29561804132501801</v>
      </c>
      <c r="K194" s="15">
        <v>1.5706450279947215E-2</v>
      </c>
      <c r="L194" s="15">
        <v>18.82144189527282</v>
      </c>
      <c r="M194" s="15">
        <v>7.1807365964780925E-19</v>
      </c>
      <c r="N194" s="15">
        <v>0.26362504918458685</v>
      </c>
      <c r="O194" s="15">
        <v>0.32761103346544918</v>
      </c>
      <c r="P194" s="15">
        <v>0.26362504918458685</v>
      </c>
      <c r="Q194" s="15">
        <v>0.32761103346544918</v>
      </c>
    </row>
    <row r="195" spans="1:27">
      <c r="A195" s="31">
        <f>'Other Med Professional'!B201</f>
        <v>2002</v>
      </c>
      <c r="B195" s="31" t="str">
        <f>'Other Med Professional'!C201</f>
        <v>M08</v>
      </c>
      <c r="C195" s="32">
        <f>'Professional Services'!D440</f>
        <v>254.9</v>
      </c>
      <c r="D195" s="32">
        <f>'Other Med Professional'!D201</f>
        <v>171.6</v>
      </c>
      <c r="E195" s="32">
        <f>'Dental Services'!D502</f>
        <v>282.39999999999998</v>
      </c>
      <c r="F195" s="32">
        <f>'Eye Glasses and Eye Care'!D201</f>
        <v>155.1</v>
      </c>
      <c r="G195" s="32">
        <f>'Physcian Services'!D502</f>
        <v>262</v>
      </c>
      <c r="H195" s="32"/>
      <c r="I195" s="15" t="s">
        <v>82</v>
      </c>
      <c r="J195" s="15">
        <v>0.15829765902369583</v>
      </c>
      <c r="K195" s="15">
        <v>8.9253764853903499E-3</v>
      </c>
      <c r="L195" s="15">
        <v>17.735684235035684</v>
      </c>
      <c r="M195" s="15">
        <v>4.0904877089068011E-18</v>
      </c>
      <c r="N195" s="15">
        <v>0.14011726213847153</v>
      </c>
      <c r="O195" s="15">
        <v>0.17647805590892013</v>
      </c>
      <c r="P195" s="15">
        <v>0.14011726213847153</v>
      </c>
      <c r="Q195" s="15">
        <v>0.17647805590892013</v>
      </c>
    </row>
    <row r="196" spans="1:27" ht="15" thickBot="1">
      <c r="A196" s="31">
        <f>'Other Med Professional'!B202</f>
        <v>2002</v>
      </c>
      <c r="B196" s="31" t="str">
        <f>'Other Med Professional'!C202</f>
        <v>M09</v>
      </c>
      <c r="C196" s="32">
        <f>'Professional Services'!D441</f>
        <v>254.8</v>
      </c>
      <c r="D196" s="32">
        <f>'Other Med Professional'!D202</f>
        <v>171.7</v>
      </c>
      <c r="E196" s="32">
        <f>'Dental Services'!D503</f>
        <v>282.89999999999998</v>
      </c>
      <c r="F196" s="32">
        <f>'Eye Glasses and Eye Care'!D202</f>
        <v>154.69999999999999</v>
      </c>
      <c r="G196" s="32">
        <f>'Physcian Services'!D503</f>
        <v>261.7</v>
      </c>
      <c r="H196" s="32"/>
      <c r="I196" s="16" t="s">
        <v>86</v>
      </c>
      <c r="J196" s="16">
        <v>0.53432786186396308</v>
      </c>
      <c r="K196" s="16">
        <v>1.2137980293654465E-2</v>
      </c>
      <c r="L196" s="16">
        <v>44.021150878231431</v>
      </c>
      <c r="M196" s="16">
        <v>3.3170061247703841E-30</v>
      </c>
      <c r="N196" s="16">
        <v>0.50960360519144265</v>
      </c>
      <c r="O196" s="16">
        <v>0.55905211853648351</v>
      </c>
      <c r="P196" s="16">
        <v>0.50960360519144265</v>
      </c>
      <c r="Q196" s="16">
        <v>0.55905211853648351</v>
      </c>
    </row>
    <row r="197" spans="1:27">
      <c r="A197" s="31">
        <f>'Other Med Professional'!B203</f>
        <v>2002</v>
      </c>
      <c r="B197" s="31" t="str">
        <f>'Other Med Professional'!C203</f>
        <v>M10</v>
      </c>
      <c r="C197" s="32">
        <f>'Professional Services'!D442</f>
        <v>256</v>
      </c>
      <c r="D197" s="32">
        <f>'Other Med Professional'!D203</f>
        <v>173.6</v>
      </c>
      <c r="E197" s="32">
        <f>'Dental Services'!D504</f>
        <v>283.7</v>
      </c>
      <c r="F197" s="32">
        <f>'Eye Glasses and Eye Care'!D203</f>
        <v>154.69999999999999</v>
      </c>
      <c r="G197" s="32">
        <f>'Physcian Services'!D504</f>
        <v>263.2</v>
      </c>
      <c r="H197" s="32"/>
      <c r="I197" s="36"/>
    </row>
    <row r="198" spans="1:27">
      <c r="A198" s="31">
        <f>'Other Med Professional'!B204</f>
        <v>2002</v>
      </c>
      <c r="B198" s="31" t="str">
        <f>'Other Med Professional'!C204</f>
        <v>M11</v>
      </c>
      <c r="C198" s="32">
        <f>'Professional Services'!D443</f>
        <v>256.5</v>
      </c>
      <c r="D198" s="32">
        <f>'Other Med Professional'!D204</f>
        <v>174.2</v>
      </c>
      <c r="E198" s="32">
        <f>'Dental Services'!D505</f>
        <v>284.39999999999998</v>
      </c>
      <c r="F198" s="32">
        <f>'Eye Glasses and Eye Care'!D204</f>
        <v>153.9</v>
      </c>
      <c r="G198" s="32">
        <f>'Physcian Services'!D505</f>
        <v>263.89999999999998</v>
      </c>
      <c r="H198" s="32"/>
    </row>
    <row r="199" spans="1:27">
      <c r="A199" s="31">
        <f>'Other Med Professional'!B205</f>
        <v>2002</v>
      </c>
      <c r="B199" s="31" t="str">
        <f>'Other Med Professional'!C205</f>
        <v>M12</v>
      </c>
      <c r="C199" s="32">
        <f>'Professional Services'!D444</f>
        <v>257</v>
      </c>
      <c r="D199" s="32">
        <f>'Other Med Professional'!D205</f>
        <v>175.1</v>
      </c>
      <c r="E199" s="32">
        <f>'Dental Services'!D506</f>
        <v>284.8</v>
      </c>
      <c r="F199" s="32">
        <f>'Eye Glasses and Eye Care'!D205</f>
        <v>155.19999999999999</v>
      </c>
      <c r="G199" s="32">
        <f>'Physcian Services'!D506</f>
        <v>264.10000000000002</v>
      </c>
      <c r="H199" s="32"/>
      <c r="I199" s="11" t="s">
        <v>95</v>
      </c>
      <c r="T199" s="12" t="str">
        <f>I199</f>
        <v>1987/8 to 1990/7</v>
      </c>
      <c r="U199" s="14">
        <f>J204</f>
        <v>0.99999995740125835</v>
      </c>
      <c r="V199" s="14">
        <f>J207</f>
        <v>36</v>
      </c>
      <c r="W199" s="56">
        <f>J217</f>
        <v>4.6619323633646487E-2</v>
      </c>
      <c r="X199" s="56">
        <f>J218</f>
        <v>0.2969498810357139</v>
      </c>
      <c r="Y199" s="56">
        <f>J219</f>
        <v>0.15667178082484898</v>
      </c>
      <c r="Z199" s="56">
        <f>J220</f>
        <v>0.53374232378673392</v>
      </c>
      <c r="AA199" s="58">
        <f>SUM(W199:Z199)</f>
        <v>1.0339833092809432</v>
      </c>
    </row>
    <row r="200" spans="1:27">
      <c r="A200" s="31">
        <f>'Other Med Professional'!B206</f>
        <v>2003</v>
      </c>
      <c r="B200" s="31" t="str">
        <f>'Other Med Professional'!C206</f>
        <v>M01</v>
      </c>
      <c r="C200" s="32">
        <f>'Professional Services'!D445</f>
        <v>257.8</v>
      </c>
      <c r="D200" s="32">
        <f>'Other Med Professional'!D206</f>
        <v>175.6</v>
      </c>
      <c r="E200" s="32">
        <f>'Dental Services'!D507</f>
        <v>285.5</v>
      </c>
      <c r="F200" s="32">
        <f>'Eye Glasses and Eye Care'!D206</f>
        <v>155.4</v>
      </c>
      <c r="G200" s="32">
        <f>'Physcian Services'!D507</f>
        <v>265</v>
      </c>
      <c r="H200" s="32"/>
      <c r="I200" s="36" t="s">
        <v>42</v>
      </c>
    </row>
    <row r="201" spans="1:27" ht="15" thickBot="1">
      <c r="A201" s="31">
        <f>'Other Med Professional'!B207</f>
        <v>2003</v>
      </c>
      <c r="B201" s="31" t="str">
        <f>'Other Med Professional'!C207</f>
        <v>M02</v>
      </c>
      <c r="C201" s="32">
        <f>'Professional Services'!D446</f>
        <v>258.8</v>
      </c>
      <c r="D201" s="32">
        <f>'Other Med Professional'!D207</f>
        <v>176</v>
      </c>
      <c r="E201" s="32">
        <f>'Dental Services'!D508</f>
        <v>287.3</v>
      </c>
      <c r="F201" s="32">
        <f>'Eye Glasses and Eye Care'!D207</f>
        <v>155.5</v>
      </c>
      <c r="G201" s="32">
        <f>'Physcian Services'!D508</f>
        <v>266</v>
      </c>
      <c r="H201" s="32"/>
    </row>
    <row r="202" spans="1:27">
      <c r="A202" s="31">
        <f>'Other Med Professional'!B208</f>
        <v>2003</v>
      </c>
      <c r="B202" s="31" t="str">
        <f>'Other Med Professional'!C208</f>
        <v>M03</v>
      </c>
      <c r="C202" s="32">
        <f>'Professional Services'!D447</f>
        <v>259.10000000000002</v>
      </c>
      <c r="D202" s="32">
        <f>'Other Med Professional'!D208</f>
        <v>175.8</v>
      </c>
      <c r="E202" s="32">
        <f>'Dental Services'!D509</f>
        <v>288.39999999999998</v>
      </c>
      <c r="F202" s="32">
        <f>'Eye Glasses and Eye Care'!D208</f>
        <v>155.69999999999999</v>
      </c>
      <c r="G202" s="32">
        <f>'Physcian Services'!D509</f>
        <v>266</v>
      </c>
      <c r="H202" s="32"/>
      <c r="I202" s="18" t="s">
        <v>43</v>
      </c>
      <c r="J202" s="18"/>
    </row>
    <row r="203" spans="1:27">
      <c r="A203" s="31">
        <f>'Other Med Professional'!B209</f>
        <v>2003</v>
      </c>
      <c r="B203" s="31" t="str">
        <f>'Other Med Professional'!C209</f>
        <v>M04</v>
      </c>
      <c r="C203" s="32">
        <f>'Professional Services'!D448</f>
        <v>259.8</v>
      </c>
      <c r="D203" s="32">
        <f>'Other Med Professional'!D209</f>
        <v>176.2</v>
      </c>
      <c r="E203" s="32">
        <f>'Dental Services'!D510</f>
        <v>289.89999999999998</v>
      </c>
      <c r="F203" s="32">
        <f>'Eye Glasses and Eye Care'!D209</f>
        <v>155.30000000000001</v>
      </c>
      <c r="G203" s="32">
        <f>'Physcian Services'!D510</f>
        <v>266.7</v>
      </c>
      <c r="H203" s="32"/>
      <c r="I203" s="15" t="s">
        <v>44</v>
      </c>
      <c r="J203" s="15">
        <v>0.99999997870062896</v>
      </c>
    </row>
    <row r="204" spans="1:27">
      <c r="A204" s="31">
        <f>'Other Med Professional'!B210</f>
        <v>2003</v>
      </c>
      <c r="B204" s="31" t="str">
        <f>'Other Med Professional'!C210</f>
        <v>M05</v>
      </c>
      <c r="C204" s="32">
        <f>'Professional Services'!D449</f>
        <v>261.10000000000002</v>
      </c>
      <c r="D204" s="32">
        <f>'Other Med Professional'!D210</f>
        <v>176.3</v>
      </c>
      <c r="E204" s="32">
        <f>'Dental Services'!D511</f>
        <v>292.60000000000002</v>
      </c>
      <c r="F204" s="32">
        <f>'Eye Glasses and Eye Care'!D210</f>
        <v>156.30000000000001</v>
      </c>
      <c r="G204" s="32">
        <f>'Physcian Services'!D511</f>
        <v>267.60000000000002</v>
      </c>
      <c r="H204" s="32"/>
      <c r="I204" s="15" t="s">
        <v>45</v>
      </c>
      <c r="J204" s="15">
        <v>0.99999995740125835</v>
      </c>
    </row>
    <row r="205" spans="1:27">
      <c r="A205" s="31">
        <f>'Other Med Professional'!B211</f>
        <v>2003</v>
      </c>
      <c r="B205" s="31" t="str">
        <f>'Other Med Professional'!C211</f>
        <v>M06</v>
      </c>
      <c r="C205" s="32">
        <f>'Professional Services'!D450</f>
        <v>261.3</v>
      </c>
      <c r="D205" s="32">
        <f>'Other Med Professional'!D211</f>
        <v>176.6</v>
      </c>
      <c r="E205" s="32">
        <f>'Dental Services'!D512</f>
        <v>293.10000000000002</v>
      </c>
      <c r="F205" s="32">
        <f>'Eye Glasses and Eye Care'!D211</f>
        <v>157.30000000000001</v>
      </c>
      <c r="G205" s="32">
        <f>'Physcian Services'!D512</f>
        <v>267.3</v>
      </c>
      <c r="H205" s="32"/>
      <c r="I205" s="15" t="s">
        <v>46</v>
      </c>
      <c r="J205" s="15">
        <v>0.96874995340762626</v>
      </c>
    </row>
    <row r="206" spans="1:27">
      <c r="A206" s="31">
        <f>'Other Med Professional'!B212</f>
        <v>2003</v>
      </c>
      <c r="B206" s="31" t="str">
        <f>'Other Med Professional'!C212</f>
        <v>M07</v>
      </c>
      <c r="C206" s="32">
        <f>'Professional Services'!D451</f>
        <v>261.89999999999998</v>
      </c>
      <c r="D206" s="32">
        <f>'Other Med Professional'!D212</f>
        <v>176.8</v>
      </c>
      <c r="E206" s="32">
        <f>'Dental Services'!D513</f>
        <v>294.2</v>
      </c>
      <c r="F206" s="32">
        <f>'Eye Glasses and Eye Care'!D212</f>
        <v>156.9</v>
      </c>
      <c r="G206" s="32">
        <f>'Physcian Services'!D513</f>
        <v>268.10000000000002</v>
      </c>
      <c r="H206" s="32"/>
      <c r="I206" s="15" t="s">
        <v>47</v>
      </c>
      <c r="J206" s="15">
        <v>3.130777194529473E-2</v>
      </c>
    </row>
    <row r="207" spans="1:27" ht="15" thickBot="1">
      <c r="A207" s="31">
        <f>'Other Med Professional'!B213</f>
        <v>2003</v>
      </c>
      <c r="B207" s="31" t="str">
        <f>'Other Med Professional'!C213</f>
        <v>M08</v>
      </c>
      <c r="C207" s="32">
        <f>'Professional Services'!D452</f>
        <v>261.7</v>
      </c>
      <c r="D207" s="32">
        <f>'Other Med Professional'!D213</f>
        <v>177.3</v>
      </c>
      <c r="E207" s="32">
        <f>'Dental Services'!D514</f>
        <v>294.39999999999998</v>
      </c>
      <c r="F207" s="32">
        <f>'Eye Glasses and Eye Care'!D213</f>
        <v>154.80000000000001</v>
      </c>
      <c r="G207" s="32">
        <f>'Physcian Services'!D514</f>
        <v>268.2</v>
      </c>
      <c r="H207" s="32"/>
      <c r="I207" s="16" t="s">
        <v>48</v>
      </c>
      <c r="J207" s="16">
        <v>36</v>
      </c>
    </row>
    <row r="208" spans="1:27">
      <c r="A208" s="31">
        <f>'Other Med Professional'!B214</f>
        <v>2003</v>
      </c>
      <c r="B208" s="31" t="str">
        <f>'Other Med Professional'!C214</f>
        <v>M09</v>
      </c>
      <c r="C208" s="32">
        <f>'Professional Services'!D453</f>
        <v>262.3</v>
      </c>
      <c r="D208" s="32">
        <f>'Other Med Professional'!D214</f>
        <v>177.8</v>
      </c>
      <c r="E208" s="32">
        <f>'Dental Services'!D515</f>
        <v>295.3</v>
      </c>
      <c r="F208" s="32">
        <f>'Eye Glasses and Eye Care'!D214</f>
        <v>155.6</v>
      </c>
      <c r="G208" s="32">
        <f>'Physcian Services'!D515</f>
        <v>268.5</v>
      </c>
      <c r="H208" s="32"/>
    </row>
    <row r="209" spans="1:27" ht="15" thickBot="1">
      <c r="A209" s="31">
        <f>'Other Med Professional'!B215</f>
        <v>2003</v>
      </c>
      <c r="B209" s="31" t="str">
        <f>'Other Med Professional'!C215</f>
        <v>M10</v>
      </c>
      <c r="C209" s="32">
        <f>'Professional Services'!D454</f>
        <v>263</v>
      </c>
      <c r="D209" s="32">
        <f>'Other Med Professional'!D215</f>
        <v>178.6</v>
      </c>
      <c r="E209" s="32">
        <f>'Dental Services'!D516</f>
        <v>295.89999999999998</v>
      </c>
      <c r="F209" s="32">
        <f>'Eye Glasses and Eye Care'!D215</f>
        <v>155.9</v>
      </c>
      <c r="G209" s="32">
        <f>'Physcian Services'!D516</f>
        <v>269.2</v>
      </c>
      <c r="H209" s="32"/>
      <c r="I209" s="36" t="s">
        <v>49</v>
      </c>
    </row>
    <row r="210" spans="1:27">
      <c r="A210" s="31">
        <f>'Other Med Professional'!B216</f>
        <v>2003</v>
      </c>
      <c r="B210" s="31" t="str">
        <f>'Other Med Professional'!C216</f>
        <v>M11</v>
      </c>
      <c r="C210" s="32">
        <f>'Professional Services'!D455</f>
        <v>263</v>
      </c>
      <c r="D210" s="32">
        <f>'Other Med Professional'!D216</f>
        <v>178.5</v>
      </c>
      <c r="E210" s="32">
        <f>'Dental Services'!D517</f>
        <v>296.7</v>
      </c>
      <c r="F210" s="32">
        <f>'Eye Glasses and Eye Care'!D216</f>
        <v>155</v>
      </c>
      <c r="G210" s="32">
        <f>'Physcian Services'!D517</f>
        <v>269.2</v>
      </c>
      <c r="H210" s="32"/>
      <c r="I210" s="17"/>
      <c r="J210" s="17" t="s">
        <v>54</v>
      </c>
      <c r="K210" s="17" t="s">
        <v>55</v>
      </c>
      <c r="L210" s="17" t="s">
        <v>56</v>
      </c>
      <c r="M210" s="17" t="s">
        <v>57</v>
      </c>
      <c r="N210" s="17" t="s">
        <v>58</v>
      </c>
    </row>
    <row r="211" spans="1:27">
      <c r="A211" s="31">
        <f>'Other Med Professional'!B217</f>
        <v>2003</v>
      </c>
      <c r="B211" s="31" t="str">
        <f>'Other Med Professional'!C217</f>
        <v>M12</v>
      </c>
      <c r="C211" s="32">
        <f>'Professional Services'!D456</f>
        <v>264.10000000000002</v>
      </c>
      <c r="D211" s="32">
        <f>'Other Med Professional'!D217</f>
        <v>179.2</v>
      </c>
      <c r="E211" s="32">
        <f>'Dental Services'!D518</f>
        <v>297.2</v>
      </c>
      <c r="F211" s="32">
        <f>'Eye Glasses and Eye Care'!D217</f>
        <v>157.5</v>
      </c>
      <c r="G211" s="32">
        <f>'Physcian Services'!D518</f>
        <v>270.10000000000002</v>
      </c>
      <c r="H211" s="32"/>
      <c r="I211" s="15" t="s">
        <v>50</v>
      </c>
      <c r="J211" s="15">
        <v>4</v>
      </c>
      <c r="K211" s="15">
        <v>736304.5986343493</v>
      </c>
      <c r="L211" s="15">
        <v>184076.14965858732</v>
      </c>
      <c r="M211" s="15">
        <v>187798966.66563243</v>
      </c>
      <c r="N211" s="15">
        <v>5.7466594956047239E-114</v>
      </c>
    </row>
    <row r="212" spans="1:27">
      <c r="A212" s="31">
        <f>'Other Med Professional'!B218</f>
        <v>2004</v>
      </c>
      <c r="B212" s="31" t="str">
        <f>'Other Med Professional'!C218</f>
        <v>M01</v>
      </c>
      <c r="C212" s="32">
        <f>'Professional Services'!D457</f>
        <v>265.5</v>
      </c>
      <c r="D212" s="32">
        <f>'Other Med Professional'!D218</f>
        <v>179.5</v>
      </c>
      <c r="E212" s="32">
        <f>'Dental Services'!D519</f>
        <v>298.5</v>
      </c>
      <c r="F212" s="32">
        <f>'Eye Glasses and Eye Care'!D218</f>
        <v>159.30000000000001</v>
      </c>
      <c r="G212" s="32">
        <f>'Physcian Services'!D519</f>
        <v>271.5</v>
      </c>
      <c r="H212" s="32"/>
      <c r="I212" s="15" t="s">
        <v>51</v>
      </c>
      <c r="J212" s="15">
        <v>32</v>
      </c>
      <c r="K212" s="15">
        <v>3.1365650693714685E-2</v>
      </c>
      <c r="L212" s="15">
        <v>9.801765841785839E-4</v>
      </c>
      <c r="M212" s="15"/>
      <c r="N212" s="15"/>
    </row>
    <row r="213" spans="1:27" ht="15" thickBot="1">
      <c r="A213" s="31">
        <f>'Other Med Professional'!B219</f>
        <v>2004</v>
      </c>
      <c r="B213" s="31" t="str">
        <f>'Other Med Professional'!C219</f>
        <v>M02</v>
      </c>
      <c r="C213" s="32">
        <f>'Professional Services'!D458</f>
        <v>268</v>
      </c>
      <c r="D213" s="32">
        <f>'Other Med Professional'!D219</f>
        <v>179.2</v>
      </c>
      <c r="E213" s="32">
        <f>'Dental Services'!D520</f>
        <v>302.10000000000002</v>
      </c>
      <c r="F213" s="32">
        <f>'Eye Glasses and Eye Care'!D219</f>
        <v>157.6</v>
      </c>
      <c r="G213" s="32">
        <f>'Physcian Services'!D520</f>
        <v>275.10000000000002</v>
      </c>
      <c r="H213" s="32"/>
      <c r="I213" s="16" t="s">
        <v>52</v>
      </c>
      <c r="J213" s="16">
        <v>36</v>
      </c>
      <c r="K213" s="16">
        <v>736304.63</v>
      </c>
      <c r="L213" s="16"/>
      <c r="M213" s="16"/>
      <c r="N213" s="16"/>
    </row>
    <row r="214" spans="1:27" ht="15" thickBot="1">
      <c r="A214" s="31">
        <f>'Other Med Professional'!B220</f>
        <v>2004</v>
      </c>
      <c r="B214" s="31" t="str">
        <f>'Other Med Professional'!C220</f>
        <v>M03</v>
      </c>
      <c r="C214" s="32">
        <f>'Professional Services'!D459</f>
        <v>269.7</v>
      </c>
      <c r="D214" s="32">
        <f>'Other Med Professional'!D220</f>
        <v>180.3</v>
      </c>
      <c r="E214" s="32">
        <f>'Dental Services'!D521</f>
        <v>303.10000000000002</v>
      </c>
      <c r="F214" s="32">
        <f>'Eye Glasses and Eye Care'!D220</f>
        <v>158.4</v>
      </c>
      <c r="G214" s="32">
        <f>'Physcian Services'!D521</f>
        <v>277.3</v>
      </c>
      <c r="H214" s="32"/>
    </row>
    <row r="215" spans="1:27">
      <c r="A215" s="31">
        <f>'Other Med Professional'!B221</f>
        <v>2004</v>
      </c>
      <c r="B215" s="31" t="str">
        <f>'Other Med Professional'!C221</f>
        <v>M04</v>
      </c>
      <c r="C215" s="32">
        <f>'Professional Services'!D460</f>
        <v>270.60000000000002</v>
      </c>
      <c r="D215" s="32">
        <f>'Other Med Professional'!D221</f>
        <v>181.4</v>
      </c>
      <c r="E215" s="32">
        <f>'Dental Services'!D522</f>
        <v>304.5</v>
      </c>
      <c r="F215" s="32">
        <f>'Eye Glasses and Eye Care'!D221</f>
        <v>159.6</v>
      </c>
      <c r="G215" s="32">
        <f>'Physcian Services'!D522</f>
        <v>277.8</v>
      </c>
      <c r="H215" s="32"/>
      <c r="I215" s="17"/>
      <c r="J215" s="17" t="s">
        <v>59</v>
      </c>
      <c r="K215" s="17" t="s">
        <v>47</v>
      </c>
      <c r="L215" s="17" t="s">
        <v>60</v>
      </c>
      <c r="M215" s="17" t="s">
        <v>61</v>
      </c>
      <c r="N215" s="17" t="s">
        <v>62</v>
      </c>
      <c r="O215" s="17" t="s">
        <v>63</v>
      </c>
      <c r="P215" s="17" t="s">
        <v>64</v>
      </c>
      <c r="Q215" s="17" t="s">
        <v>65</v>
      </c>
    </row>
    <row r="216" spans="1:27">
      <c r="A216" s="31">
        <f>'Other Med Professional'!B222</f>
        <v>2004</v>
      </c>
      <c r="B216" s="31" t="str">
        <f>'Other Med Professional'!C222</f>
        <v>M05</v>
      </c>
      <c r="C216" s="32">
        <f>'Professional Services'!D461</f>
        <v>270.89999999999998</v>
      </c>
      <c r="D216" s="32">
        <f>'Other Med Professional'!D222</f>
        <v>181.8</v>
      </c>
      <c r="E216" s="32">
        <f>'Dental Services'!D523</f>
        <v>305.39999999999998</v>
      </c>
      <c r="F216" s="32">
        <f>'Eye Glasses and Eye Care'!D222</f>
        <v>158.4</v>
      </c>
      <c r="G216" s="32">
        <f>'Physcian Services'!D523</f>
        <v>278.10000000000002</v>
      </c>
      <c r="H216" s="32"/>
      <c r="I216" s="15" t="s">
        <v>53</v>
      </c>
      <c r="J216" s="15">
        <v>0</v>
      </c>
      <c r="K216" s="15" t="e">
        <v>#N/A</v>
      </c>
      <c r="L216" s="15" t="e">
        <v>#N/A</v>
      </c>
      <c r="M216" s="15" t="e">
        <v>#N/A</v>
      </c>
      <c r="N216" s="15" t="e">
        <v>#N/A</v>
      </c>
      <c r="O216" s="15" t="e">
        <v>#N/A</v>
      </c>
      <c r="P216" s="15" t="e">
        <v>#N/A</v>
      </c>
      <c r="Q216" s="15" t="e">
        <v>#N/A</v>
      </c>
    </row>
    <row r="217" spans="1:27">
      <c r="A217" s="31">
        <f>'Other Med Professional'!B223</f>
        <v>2004</v>
      </c>
      <c r="B217" s="31" t="str">
        <f>'Other Med Professional'!C223</f>
        <v>M06</v>
      </c>
      <c r="C217" s="32">
        <f>'Professional Services'!D462</f>
        <v>271.60000000000002</v>
      </c>
      <c r="D217" s="32">
        <f>'Other Med Professional'!D223</f>
        <v>182.1</v>
      </c>
      <c r="E217" s="32">
        <f>'Dental Services'!D524</f>
        <v>307.2</v>
      </c>
      <c r="F217" s="32">
        <f>'Eye Glasses and Eye Care'!D223</f>
        <v>159.1</v>
      </c>
      <c r="G217" s="32">
        <f>'Physcian Services'!D524</f>
        <v>278.3</v>
      </c>
      <c r="H217" s="32"/>
      <c r="I217" s="15" t="s">
        <v>85</v>
      </c>
      <c r="J217" s="15">
        <v>4.6619323633646487E-2</v>
      </c>
      <c r="K217" s="15">
        <v>1.5371519114195842E-2</v>
      </c>
      <c r="L217" s="15">
        <v>3.032837762312822</v>
      </c>
      <c r="M217" s="15">
        <v>4.7760807003255478E-3</v>
      </c>
      <c r="N217" s="15">
        <v>1.5308563949466107E-2</v>
      </c>
      <c r="O217" s="15">
        <v>7.7930083317826859E-2</v>
      </c>
      <c r="P217" s="15">
        <v>1.5308563949466107E-2</v>
      </c>
      <c r="Q217" s="15">
        <v>7.7930083317826859E-2</v>
      </c>
    </row>
    <row r="218" spans="1:27">
      <c r="A218" s="31">
        <f>'Other Med Professional'!B224</f>
        <v>2004</v>
      </c>
      <c r="B218" s="31" t="str">
        <f>'Other Med Professional'!C224</f>
        <v>M07</v>
      </c>
      <c r="C218" s="32">
        <f>'Professional Services'!D463</f>
        <v>272.3</v>
      </c>
      <c r="D218" s="32">
        <f>'Other Med Professional'!D224</f>
        <v>182.1</v>
      </c>
      <c r="E218" s="32">
        <f>'Dental Services'!D525</f>
        <v>308.7</v>
      </c>
      <c r="F218" s="32">
        <f>'Eye Glasses and Eye Care'!D224</f>
        <v>161.19999999999999</v>
      </c>
      <c r="G218" s="32">
        <f>'Physcian Services'!D525</f>
        <v>278.5</v>
      </c>
      <c r="H218" s="32"/>
      <c r="I218" s="15" t="s">
        <v>80</v>
      </c>
      <c r="J218" s="15">
        <v>0.2969498810357139</v>
      </c>
      <c r="K218" s="15">
        <v>1.5445823588328371E-2</v>
      </c>
      <c r="L218" s="15">
        <v>19.225253955386616</v>
      </c>
      <c r="M218" s="15">
        <v>3.8408231891247837E-19</v>
      </c>
      <c r="N218" s="15">
        <v>0.26548776809127739</v>
      </c>
      <c r="O218" s="15">
        <v>0.32841199398015042</v>
      </c>
      <c r="P218" s="15">
        <v>0.26548776809127739</v>
      </c>
      <c r="Q218" s="15">
        <v>0.32841199398015042</v>
      </c>
    </row>
    <row r="219" spans="1:27">
      <c r="A219" s="31">
        <f>'Other Med Professional'!B225</f>
        <v>2004</v>
      </c>
      <c r="B219" s="31" t="str">
        <f>'Other Med Professional'!C225</f>
        <v>M08</v>
      </c>
      <c r="C219" s="32">
        <f>'Professional Services'!D464</f>
        <v>273.3</v>
      </c>
      <c r="D219" s="32">
        <f>'Other Med Professional'!D225</f>
        <v>182.9</v>
      </c>
      <c r="E219" s="32">
        <f>'Dental Services'!D526</f>
        <v>309.5</v>
      </c>
      <c r="F219" s="32">
        <f>'Eye Glasses and Eye Care'!D225</f>
        <v>159.9</v>
      </c>
      <c r="G219" s="32">
        <f>'Physcian Services'!D526</f>
        <v>280</v>
      </c>
      <c r="H219" s="32"/>
      <c r="I219" s="15" t="s">
        <v>82</v>
      </c>
      <c r="J219" s="15">
        <v>0.15667178082484898</v>
      </c>
      <c r="K219" s="15">
        <v>8.8814139187449563E-3</v>
      </c>
      <c r="L219" s="15">
        <v>17.640409765632054</v>
      </c>
      <c r="M219" s="15">
        <v>4.785079985691502E-18</v>
      </c>
      <c r="N219" s="15">
        <v>0.13858093275709077</v>
      </c>
      <c r="O219" s="15">
        <v>0.17476262889260719</v>
      </c>
      <c r="P219" s="15">
        <v>0.13858093275709077</v>
      </c>
      <c r="Q219" s="15">
        <v>0.17476262889260719</v>
      </c>
    </row>
    <row r="220" spans="1:27" ht="15" thickBot="1">
      <c r="A220" s="31">
        <f>'Other Med Professional'!B226</f>
        <v>2004</v>
      </c>
      <c r="B220" s="31" t="str">
        <f>'Other Med Professional'!C226</f>
        <v>M09</v>
      </c>
      <c r="C220" s="32">
        <f>'Professional Services'!D465</f>
        <v>273.3</v>
      </c>
      <c r="D220" s="32">
        <f>'Other Med Professional'!D226</f>
        <v>183.1</v>
      </c>
      <c r="E220" s="32">
        <f>'Dental Services'!D527</f>
        <v>309.7</v>
      </c>
      <c r="F220" s="32">
        <f>'Eye Glasses and Eye Care'!D226</f>
        <v>158.9</v>
      </c>
      <c r="G220" s="32">
        <f>'Physcian Services'!D527</f>
        <v>280.2</v>
      </c>
      <c r="H220" s="32"/>
      <c r="I220" s="16" t="s">
        <v>86</v>
      </c>
      <c r="J220" s="16">
        <v>0.53374232378673392</v>
      </c>
      <c r="K220" s="16">
        <v>1.1946883587505053E-2</v>
      </c>
      <c r="L220" s="16">
        <v>44.676280628109716</v>
      </c>
      <c r="M220" s="16">
        <v>2.0827491016356831E-30</v>
      </c>
      <c r="N220" s="16">
        <v>0.50940731836506459</v>
      </c>
      <c r="O220" s="16">
        <v>0.55807732920840325</v>
      </c>
      <c r="P220" s="16">
        <v>0.50940731836506459</v>
      </c>
      <c r="Q220" s="16">
        <v>0.55807732920840325</v>
      </c>
    </row>
    <row r="221" spans="1:27">
      <c r="A221" s="31">
        <f>'Other Med Professional'!B227</f>
        <v>2004</v>
      </c>
      <c r="B221" s="31" t="str">
        <f>'Other Med Professional'!C227</f>
        <v>M10</v>
      </c>
      <c r="C221" s="32">
        <f>'Professional Services'!D466</f>
        <v>273.7</v>
      </c>
      <c r="D221" s="32">
        <f>'Other Med Professional'!D227</f>
        <v>183.3</v>
      </c>
      <c r="E221" s="32">
        <f>'Dental Services'!D528</f>
        <v>310.5</v>
      </c>
      <c r="F221" s="32">
        <f>'Eye Glasses and Eye Care'!D227</f>
        <v>158.1</v>
      </c>
      <c r="G221" s="32">
        <f>'Physcian Services'!D528</f>
        <v>280.7</v>
      </c>
      <c r="H221" s="32"/>
      <c r="I221" s="36"/>
    </row>
    <row r="222" spans="1:27">
      <c r="A222" s="31">
        <f>'Other Med Professional'!B228</f>
        <v>2004</v>
      </c>
      <c r="B222" s="31" t="str">
        <f>'Other Med Professional'!C228</f>
        <v>M11</v>
      </c>
      <c r="C222" s="32">
        <f>'Professional Services'!D467</f>
        <v>274.2</v>
      </c>
      <c r="D222" s="32">
        <f>'Other Med Professional'!D228</f>
        <v>183.3</v>
      </c>
      <c r="E222" s="32">
        <f>'Dental Services'!D529</f>
        <v>311.89999999999998</v>
      </c>
      <c r="F222" s="32">
        <f>'Eye Glasses and Eye Care'!D228</f>
        <v>159.19999999999999</v>
      </c>
      <c r="G222" s="32">
        <f>'Physcian Services'!D529</f>
        <v>280.89999999999998</v>
      </c>
      <c r="H222" s="32"/>
    </row>
    <row r="223" spans="1:27">
      <c r="A223" s="31">
        <f>'Other Med Professional'!B229</f>
        <v>2004</v>
      </c>
      <c r="B223" s="31" t="str">
        <f>'Other Med Professional'!C229</f>
        <v>M12</v>
      </c>
      <c r="C223" s="32">
        <f>'Professional Services'!D468</f>
        <v>274.60000000000002</v>
      </c>
      <c r="D223" s="32">
        <f>'Other Med Professional'!D229</f>
        <v>183.7</v>
      </c>
      <c r="E223" s="32">
        <f>'Dental Services'!D530</f>
        <v>311.89999999999998</v>
      </c>
      <c r="F223" s="32">
        <f>'Eye Glasses and Eye Care'!D229</f>
        <v>162</v>
      </c>
      <c r="G223" s="32">
        <f>'Physcian Services'!D530</f>
        <v>280.8</v>
      </c>
      <c r="H223" s="32"/>
      <c r="I223" s="11" t="s">
        <v>96</v>
      </c>
      <c r="T223" s="12" t="str">
        <f>I223</f>
        <v>1987/9 to 1990/8</v>
      </c>
      <c r="U223" s="14">
        <f>J228</f>
        <v>0.99999995816720766</v>
      </c>
      <c r="V223" s="14">
        <f>J231</f>
        <v>36</v>
      </c>
      <c r="W223" s="56">
        <f>J241</f>
        <v>4.6061488519777427E-2</v>
      </c>
      <c r="X223" s="56">
        <f>J242</f>
        <v>0.29515312484444722</v>
      </c>
      <c r="Y223" s="56">
        <f>J243</f>
        <v>0.1570345468540213</v>
      </c>
      <c r="Z223" s="56">
        <f>J244</f>
        <v>0.53564926452131989</v>
      </c>
      <c r="AA223" s="58">
        <f>SUM(W223:Z223)</f>
        <v>1.0338984247395659</v>
      </c>
    </row>
    <row r="224" spans="1:27">
      <c r="A224" s="31">
        <f>'Other Med Professional'!B230</f>
        <v>2005</v>
      </c>
      <c r="B224" s="31" t="str">
        <f>'Other Med Professional'!C230</f>
        <v>M01</v>
      </c>
      <c r="C224" s="32">
        <f>'Professional Services'!D469</f>
        <v>276.2</v>
      </c>
      <c r="D224" s="32">
        <f>'Other Med Professional'!D230</f>
        <v>184.3</v>
      </c>
      <c r="E224" s="32">
        <f>'Dental Services'!D531</f>
        <v>315.39999999999998</v>
      </c>
      <c r="F224" s="32">
        <f>'Eye Glasses and Eye Care'!D230</f>
        <v>162.19999999999999</v>
      </c>
      <c r="G224" s="32">
        <f>'Physcian Services'!D531</f>
        <v>282</v>
      </c>
      <c r="H224" s="32"/>
      <c r="I224" s="36" t="s">
        <v>42</v>
      </c>
    </row>
    <row r="225" spans="1:17" ht="15" thickBot="1">
      <c r="A225" s="31">
        <f>'Other Med Professional'!B231</f>
        <v>2005</v>
      </c>
      <c r="B225" s="31" t="str">
        <f>'Other Med Professional'!C231</f>
        <v>M02</v>
      </c>
      <c r="C225" s="32">
        <f>'Professional Services'!D470</f>
        <v>278.60000000000002</v>
      </c>
      <c r="D225" s="32">
        <f>'Other Med Professional'!D231</f>
        <v>186</v>
      </c>
      <c r="E225" s="32">
        <f>'Dental Services'!D532</f>
        <v>318.2</v>
      </c>
      <c r="F225" s="32">
        <f>'Eye Glasses and Eye Care'!D231</f>
        <v>160.19999999999999</v>
      </c>
      <c r="G225" s="32">
        <f>'Physcian Services'!D532</f>
        <v>285.2</v>
      </c>
      <c r="H225" s="32"/>
    </row>
    <row r="226" spans="1:17">
      <c r="A226" s="31">
        <f>'Other Med Professional'!B232</f>
        <v>2005</v>
      </c>
      <c r="B226" s="31" t="str">
        <f>'Other Med Professional'!C232</f>
        <v>M03</v>
      </c>
      <c r="C226" s="32">
        <f>'Professional Services'!D471</f>
        <v>279.7</v>
      </c>
      <c r="D226" s="32">
        <f>'Other Med Professional'!D232</f>
        <v>186.1</v>
      </c>
      <c r="E226" s="32">
        <f>'Dental Services'!D533</f>
        <v>321</v>
      </c>
      <c r="F226" s="32">
        <f>'Eye Glasses and Eye Care'!D232</f>
        <v>161</v>
      </c>
      <c r="G226" s="32">
        <f>'Physcian Services'!D533</f>
        <v>285.89999999999998</v>
      </c>
      <c r="H226" s="32"/>
      <c r="I226" s="18" t="s">
        <v>43</v>
      </c>
      <c r="J226" s="18"/>
    </row>
    <row r="227" spans="1:17">
      <c r="A227" s="31">
        <f>'Other Med Professional'!B233</f>
        <v>2005</v>
      </c>
      <c r="B227" s="31" t="str">
        <f>'Other Med Professional'!C233</f>
        <v>M04</v>
      </c>
      <c r="C227" s="32">
        <f>'Professional Services'!D472</f>
        <v>281</v>
      </c>
      <c r="D227" s="32">
        <f>'Other Med Professional'!D233</f>
        <v>186.2</v>
      </c>
      <c r="E227" s="32">
        <f>'Dental Services'!D534</f>
        <v>322.89999999999998</v>
      </c>
      <c r="F227" s="32">
        <f>'Eye Glasses and Eye Care'!D233</f>
        <v>162.69999999999999</v>
      </c>
      <c r="G227" s="32">
        <f>'Physcian Services'!D534</f>
        <v>286.89999999999998</v>
      </c>
      <c r="H227" s="32"/>
      <c r="I227" s="15" t="s">
        <v>44</v>
      </c>
      <c r="J227" s="15">
        <v>0.99999997908360361</v>
      </c>
    </row>
    <row r="228" spans="1:17">
      <c r="A228" s="31">
        <f>'Other Med Professional'!B234</f>
        <v>2005</v>
      </c>
      <c r="B228" s="31" t="str">
        <f>'Other Med Professional'!C234</f>
        <v>M05</v>
      </c>
      <c r="C228" s="32">
        <f>'Professional Services'!D473</f>
        <v>281.60000000000002</v>
      </c>
      <c r="D228" s="32">
        <f>'Other Med Professional'!D234</f>
        <v>186.7</v>
      </c>
      <c r="E228" s="32">
        <f>'Dental Services'!D535</f>
        <v>323.8</v>
      </c>
      <c r="F228" s="32">
        <f>'Eye Glasses and Eye Care'!D234</f>
        <v>162.19999999999999</v>
      </c>
      <c r="G228" s="32">
        <f>'Physcian Services'!D535</f>
        <v>287.7</v>
      </c>
      <c r="H228" s="32"/>
      <c r="I228" s="15" t="s">
        <v>45</v>
      </c>
      <c r="J228" s="15">
        <v>0.99999995816720766</v>
      </c>
    </row>
    <row r="229" spans="1:17">
      <c r="A229" s="31">
        <f>'Other Med Professional'!B235</f>
        <v>2005</v>
      </c>
      <c r="B229" s="31" t="str">
        <f>'Other Med Professional'!C235</f>
        <v>M06</v>
      </c>
      <c r="C229" s="32">
        <f>'Professional Services'!D474</f>
        <v>281.89999999999998</v>
      </c>
      <c r="D229" s="32">
        <f>'Other Med Professional'!D235</f>
        <v>186.7</v>
      </c>
      <c r="E229" s="32">
        <f>'Dental Services'!D536</f>
        <v>324.3</v>
      </c>
      <c r="F229" s="32">
        <f>'Eye Glasses and Eye Care'!D235</f>
        <v>162.9</v>
      </c>
      <c r="G229" s="32">
        <f>'Physcian Services'!D536</f>
        <v>287.8</v>
      </c>
      <c r="H229" s="32"/>
      <c r="I229" s="15" t="s">
        <v>46</v>
      </c>
      <c r="J229" s="15">
        <v>0.96874995424538346</v>
      </c>
    </row>
    <row r="230" spans="1:17">
      <c r="A230" s="31">
        <f>'Other Med Professional'!B236</f>
        <v>2005</v>
      </c>
      <c r="B230" s="31" t="str">
        <f>'Other Med Professional'!C236</f>
        <v>M07</v>
      </c>
      <c r="C230" s="32">
        <f>'Professional Services'!D475</f>
        <v>282.60000000000002</v>
      </c>
      <c r="D230" s="32">
        <f>'Other Med Professional'!D236</f>
        <v>186.9</v>
      </c>
      <c r="E230" s="32">
        <f>'Dental Services'!D537</f>
        <v>325.10000000000002</v>
      </c>
      <c r="F230" s="32">
        <f>'Eye Glasses and Eye Care'!D236</f>
        <v>164</v>
      </c>
      <c r="G230" s="32">
        <f>'Physcian Services'!D537</f>
        <v>288.39999999999998</v>
      </c>
      <c r="H230" s="32"/>
      <c r="I230" s="15" t="s">
        <v>47</v>
      </c>
      <c r="J230" s="15">
        <v>3.1193136370534537E-2</v>
      </c>
    </row>
    <row r="231" spans="1:17" ht="15" thickBot="1">
      <c r="A231" s="31">
        <f>'Other Med Professional'!B237</f>
        <v>2005</v>
      </c>
      <c r="B231" s="31" t="str">
        <f>'Other Med Professional'!C237</f>
        <v>M08</v>
      </c>
      <c r="C231" s="32">
        <f>'Professional Services'!D476</f>
        <v>282.39999999999998</v>
      </c>
      <c r="D231" s="32">
        <f>'Other Med Professional'!D237</f>
        <v>187</v>
      </c>
      <c r="E231" s="32">
        <f>'Dental Services'!D538</f>
        <v>325.3</v>
      </c>
      <c r="F231" s="32">
        <f>'Eye Glasses and Eye Care'!D237</f>
        <v>161.30000000000001</v>
      </c>
      <c r="G231" s="32">
        <f>'Physcian Services'!D538</f>
        <v>288.60000000000002</v>
      </c>
      <c r="H231" s="32"/>
      <c r="I231" s="16" t="s">
        <v>48</v>
      </c>
      <c r="J231" s="16">
        <v>36</v>
      </c>
    </row>
    <row r="232" spans="1:17">
      <c r="A232" s="31">
        <f>'Other Med Professional'!B238</f>
        <v>2005</v>
      </c>
      <c r="B232" s="31" t="str">
        <f>'Other Med Professional'!C238</f>
        <v>M09</v>
      </c>
      <c r="C232" s="32">
        <f>'Professional Services'!D477</f>
        <v>283</v>
      </c>
      <c r="D232" s="32">
        <f>'Other Med Professional'!D238</f>
        <v>187.2</v>
      </c>
      <c r="E232" s="32">
        <f>'Dental Services'!D539</f>
        <v>325.89999999999998</v>
      </c>
      <c r="F232" s="32">
        <f>'Eye Glasses and Eye Care'!D238</f>
        <v>162.69999999999999</v>
      </c>
      <c r="G232" s="32">
        <f>'Physcian Services'!D539</f>
        <v>289</v>
      </c>
      <c r="H232" s="32"/>
    </row>
    <row r="233" spans="1:17" ht="15" thickBot="1">
      <c r="A233" s="31">
        <f>'Other Med Professional'!B239</f>
        <v>2005</v>
      </c>
      <c r="B233" s="31" t="str">
        <f>'Other Med Professional'!C239</f>
        <v>M10</v>
      </c>
      <c r="C233" s="32">
        <f>'Professional Services'!D478</f>
        <v>284</v>
      </c>
      <c r="D233" s="32">
        <f>'Other Med Professional'!D239</f>
        <v>188</v>
      </c>
      <c r="E233" s="32">
        <f>'Dental Services'!D540</f>
        <v>327.60000000000002</v>
      </c>
      <c r="F233" s="32">
        <f>'Eye Glasses and Eye Care'!D239</f>
        <v>165.9</v>
      </c>
      <c r="G233" s="32">
        <f>'Physcian Services'!D540</f>
        <v>289.2</v>
      </c>
      <c r="H233" s="32"/>
      <c r="I233" s="36" t="s">
        <v>49</v>
      </c>
    </row>
    <row r="234" spans="1:17">
      <c r="A234" s="31">
        <f>'Other Med Professional'!B240</f>
        <v>2005</v>
      </c>
      <c r="B234" s="31" t="str">
        <f>'Other Med Professional'!C240</f>
        <v>M11</v>
      </c>
      <c r="C234" s="32">
        <f>'Professional Services'!D479</f>
        <v>284.5</v>
      </c>
      <c r="D234" s="32">
        <f>'Other Med Professional'!D240</f>
        <v>188.2</v>
      </c>
      <c r="E234" s="32">
        <f>'Dental Services'!D541</f>
        <v>328.9</v>
      </c>
      <c r="F234" s="32">
        <f>'Eye Glasses and Eye Care'!D240</f>
        <v>166.8</v>
      </c>
      <c r="G234" s="32">
        <f>'Physcian Services'!D541</f>
        <v>289.3</v>
      </c>
      <c r="H234" s="32"/>
      <c r="I234" s="17"/>
      <c r="J234" s="17" t="s">
        <v>54</v>
      </c>
      <c r="K234" s="17" t="s">
        <v>55</v>
      </c>
      <c r="L234" s="17" t="s">
        <v>56</v>
      </c>
      <c r="M234" s="17" t="s">
        <v>57</v>
      </c>
      <c r="N234" s="17" t="s">
        <v>58</v>
      </c>
    </row>
    <row r="235" spans="1:17">
      <c r="A235" s="31">
        <f>'Other Med Professional'!B241</f>
        <v>2005</v>
      </c>
      <c r="B235" s="31" t="str">
        <f>'Other Med Professional'!C241</f>
        <v>M12</v>
      </c>
      <c r="C235" s="32">
        <f>'Professional Services'!D480</f>
        <v>284.89999999999998</v>
      </c>
      <c r="D235" s="32">
        <f>'Other Med Professional'!D241</f>
        <v>188.3</v>
      </c>
      <c r="E235" s="32">
        <f>'Dental Services'!D542</f>
        <v>329.6</v>
      </c>
      <c r="F235" s="32">
        <f>'Eye Glasses and Eye Care'!D241</f>
        <v>167</v>
      </c>
      <c r="G235" s="32">
        <f>'Physcian Services'!D542</f>
        <v>289.5</v>
      </c>
      <c r="H235" s="32"/>
      <c r="I235" s="15" t="s">
        <v>50</v>
      </c>
      <c r="J235" s="15">
        <v>4</v>
      </c>
      <c r="K235" s="15">
        <v>744305.43886362377</v>
      </c>
      <c r="L235" s="15">
        <v>186076.35971590594</v>
      </c>
      <c r="M235" s="15">
        <v>191237524.57034042</v>
      </c>
      <c r="N235" s="15">
        <v>4.3378725254448158E-114</v>
      </c>
    </row>
    <row r="236" spans="1:17">
      <c r="A236" s="31">
        <f>'Other Med Professional'!B242</f>
        <v>2006</v>
      </c>
      <c r="B236" s="31" t="str">
        <f>'Other Med Professional'!C242</f>
        <v>M01</v>
      </c>
      <c r="C236" s="32">
        <f>'Professional Services'!D481</f>
        <v>284.7</v>
      </c>
      <c r="D236" s="32">
        <f>'Other Med Professional'!D242</f>
        <v>188.1</v>
      </c>
      <c r="E236" s="32">
        <f>'Dental Services'!D543</f>
        <v>331.7</v>
      </c>
      <c r="F236" s="32">
        <f>'Eye Glasses and Eye Care'!D242</f>
        <v>166.9</v>
      </c>
      <c r="G236" s="32">
        <f>'Physcian Services'!D543</f>
        <v>288.5</v>
      </c>
      <c r="H236" s="32"/>
      <c r="I236" s="15" t="s">
        <v>51</v>
      </c>
      <c r="J236" s="15">
        <v>32</v>
      </c>
      <c r="K236" s="15">
        <v>3.1136376212184468E-2</v>
      </c>
      <c r="L236" s="15">
        <v>9.7301175663076463E-4</v>
      </c>
      <c r="M236" s="15"/>
      <c r="N236" s="15"/>
    </row>
    <row r="237" spans="1:17" ht="15" thickBot="1">
      <c r="A237" s="31">
        <f>'Other Med Professional'!B243</f>
        <v>2006</v>
      </c>
      <c r="B237" s="31" t="str">
        <f>'Other Med Professional'!C243</f>
        <v>M02</v>
      </c>
      <c r="C237" s="32">
        <f>'Professional Services'!D482</f>
        <v>286.5</v>
      </c>
      <c r="D237" s="32">
        <f>'Other Med Professional'!D243</f>
        <v>190.4</v>
      </c>
      <c r="E237" s="32">
        <f>'Dental Services'!D544</f>
        <v>334.6</v>
      </c>
      <c r="F237" s="32">
        <f>'Eye Glasses and Eye Care'!D243</f>
        <v>167.5</v>
      </c>
      <c r="G237" s="32">
        <f>'Physcian Services'!D544</f>
        <v>289.8</v>
      </c>
      <c r="H237" s="32"/>
      <c r="I237" s="16" t="s">
        <v>52</v>
      </c>
      <c r="J237" s="16">
        <v>36</v>
      </c>
      <c r="K237" s="16">
        <v>744305.47</v>
      </c>
      <c r="L237" s="16"/>
      <c r="M237" s="16"/>
      <c r="N237" s="16"/>
    </row>
    <row r="238" spans="1:17" ht="15" thickBot="1">
      <c r="A238" s="31">
        <f>'Other Med Professional'!B244</f>
        <v>2006</v>
      </c>
      <c r="B238" s="31" t="str">
        <f>'Other Med Professional'!C244</f>
        <v>M03</v>
      </c>
      <c r="C238" s="32">
        <f>'Professional Services'!D483</f>
        <v>287.8</v>
      </c>
      <c r="D238" s="32">
        <f>'Other Med Professional'!D244</f>
        <v>191.1</v>
      </c>
      <c r="E238" s="32">
        <f>'Dental Services'!D545</f>
        <v>336.5</v>
      </c>
      <c r="F238" s="32">
        <f>'Eye Glasses and Eye Care'!D244</f>
        <v>167.2</v>
      </c>
      <c r="G238" s="32">
        <f>'Physcian Services'!D545</f>
        <v>291.39999999999998</v>
      </c>
      <c r="H238" s="32"/>
    </row>
    <row r="239" spans="1:17">
      <c r="A239" s="31">
        <f>'Other Med Professional'!B245</f>
        <v>2006</v>
      </c>
      <c r="B239" s="31" t="str">
        <f>'Other Med Professional'!C245</f>
        <v>M04</v>
      </c>
      <c r="C239" s="32">
        <f>'Professional Services'!D484</f>
        <v>288.5</v>
      </c>
      <c r="D239" s="32">
        <f>'Other Med Professional'!D245</f>
        <v>191.2</v>
      </c>
      <c r="E239" s="32">
        <f>'Dental Services'!D546</f>
        <v>339.1</v>
      </c>
      <c r="F239" s="32">
        <f>'Eye Glasses and Eye Care'!D245</f>
        <v>167.7</v>
      </c>
      <c r="G239" s="32">
        <f>'Physcian Services'!D546</f>
        <v>291.39999999999998</v>
      </c>
      <c r="H239" s="32"/>
      <c r="I239" s="17"/>
      <c r="J239" s="17" t="s">
        <v>59</v>
      </c>
      <c r="K239" s="17" t="s">
        <v>47</v>
      </c>
      <c r="L239" s="17" t="s">
        <v>60</v>
      </c>
      <c r="M239" s="17" t="s">
        <v>61</v>
      </c>
      <c r="N239" s="17" t="s">
        <v>62</v>
      </c>
      <c r="O239" s="17" t="s">
        <v>63</v>
      </c>
      <c r="P239" s="17" t="s">
        <v>64</v>
      </c>
      <c r="Q239" s="17" t="s">
        <v>65</v>
      </c>
    </row>
    <row r="240" spans="1:17">
      <c r="A240" s="31">
        <f>'Other Med Professional'!B246</f>
        <v>2006</v>
      </c>
      <c r="B240" s="31" t="str">
        <f>'Other Med Professional'!C246</f>
        <v>M05</v>
      </c>
      <c r="C240" s="32">
        <f>'Professional Services'!D485</f>
        <v>289</v>
      </c>
      <c r="D240" s="32">
        <f>'Other Med Professional'!D246</f>
        <v>191.4</v>
      </c>
      <c r="E240" s="32">
        <f>'Dental Services'!D547</f>
        <v>340.5</v>
      </c>
      <c r="F240" s="32">
        <f>'Eye Glasses and Eye Care'!D246</f>
        <v>167.7</v>
      </c>
      <c r="G240" s="32">
        <f>'Physcian Services'!D547</f>
        <v>291.7</v>
      </c>
      <c r="H240" s="32"/>
      <c r="I240" s="15" t="s">
        <v>53</v>
      </c>
      <c r="J240" s="15">
        <v>0</v>
      </c>
      <c r="K240" s="15" t="e">
        <v>#N/A</v>
      </c>
      <c r="L240" s="15" t="e">
        <v>#N/A</v>
      </c>
      <c r="M240" s="15" t="e">
        <v>#N/A</v>
      </c>
      <c r="N240" s="15" t="e">
        <v>#N/A</v>
      </c>
      <c r="O240" s="15" t="e">
        <v>#N/A</v>
      </c>
      <c r="P240" s="15" t="e">
        <v>#N/A</v>
      </c>
      <c r="Q240" s="15" t="e">
        <v>#N/A</v>
      </c>
    </row>
    <row r="241" spans="1:27">
      <c r="A241" s="31">
        <f>'Other Med Professional'!B247</f>
        <v>2006</v>
      </c>
      <c r="B241" s="31" t="str">
        <f>'Other Med Professional'!C247</f>
        <v>M06</v>
      </c>
      <c r="C241" s="32">
        <f>'Professional Services'!D486</f>
        <v>289.2</v>
      </c>
      <c r="D241" s="32">
        <f>'Other Med Professional'!D247</f>
        <v>191.4</v>
      </c>
      <c r="E241" s="32">
        <f>'Dental Services'!D548</f>
        <v>341.8</v>
      </c>
      <c r="F241" s="32">
        <f>'Eye Glasses and Eye Care'!D247</f>
        <v>167.4</v>
      </c>
      <c r="G241" s="32">
        <f>'Physcian Services'!D548</f>
        <v>291.7</v>
      </c>
      <c r="H241" s="32"/>
      <c r="I241" s="15" t="s">
        <v>85</v>
      </c>
      <c r="J241" s="15">
        <v>4.6061488519777427E-2</v>
      </c>
      <c r="K241" s="15">
        <v>1.5017340496908081E-2</v>
      </c>
      <c r="L241" s="15">
        <v>3.0672200932822307</v>
      </c>
      <c r="M241" s="15">
        <v>4.3721237895965733E-3</v>
      </c>
      <c r="N241" s="15">
        <v>1.547216706748468E-2</v>
      </c>
      <c r="O241" s="15">
        <v>7.6650809972070175E-2</v>
      </c>
      <c r="P241" s="15">
        <v>1.547216706748468E-2</v>
      </c>
      <c r="Q241" s="15">
        <v>7.6650809972070175E-2</v>
      </c>
    </row>
    <row r="242" spans="1:27">
      <c r="A242" s="31">
        <f>'Other Med Professional'!B248</f>
        <v>2006</v>
      </c>
      <c r="B242" s="31" t="str">
        <f>'Other Med Professional'!C248</f>
        <v>M07</v>
      </c>
      <c r="C242" s="32">
        <f>'Professional Services'!D487</f>
        <v>289.8</v>
      </c>
      <c r="D242" s="32">
        <f>'Other Med Professional'!D248</f>
        <v>192.3</v>
      </c>
      <c r="E242" s="32">
        <f>'Dental Services'!D549</f>
        <v>342.5</v>
      </c>
      <c r="F242" s="32">
        <f>'Eye Glasses and Eye Care'!D248</f>
        <v>168.4</v>
      </c>
      <c r="G242" s="32">
        <f>'Physcian Services'!D549</f>
        <v>292.10000000000002</v>
      </c>
      <c r="H242" s="32"/>
      <c r="I242" s="15" t="s">
        <v>80</v>
      </c>
      <c r="J242" s="15">
        <v>0.29515312484444722</v>
      </c>
      <c r="K242" s="15">
        <v>1.5378200692876556E-2</v>
      </c>
      <c r="L242" s="15">
        <v>19.192955713028713</v>
      </c>
      <c r="M242" s="15">
        <v>4.0362802933269538E-19</v>
      </c>
      <c r="N242" s="15">
        <v>0.26382875522992566</v>
      </c>
      <c r="O242" s="15">
        <v>0.32647749445896879</v>
      </c>
      <c r="P242" s="15">
        <v>0.26382875522992566</v>
      </c>
      <c r="Q242" s="15">
        <v>0.32647749445896879</v>
      </c>
    </row>
    <row r="243" spans="1:27">
      <c r="A243" s="31">
        <f>'Other Med Professional'!B249</f>
        <v>2006</v>
      </c>
      <c r="B243" s="31" t="str">
        <f>'Other Med Professional'!C249</f>
        <v>M08</v>
      </c>
      <c r="C243" s="32">
        <f>'Professional Services'!D488</f>
        <v>290.2</v>
      </c>
      <c r="D243" s="32">
        <f>'Other Med Professional'!D249</f>
        <v>193.3</v>
      </c>
      <c r="E243" s="32">
        <f>'Dental Services'!D550</f>
        <v>342.5</v>
      </c>
      <c r="F243" s="32">
        <f>'Eye Glasses and Eye Care'!D249</f>
        <v>168.2</v>
      </c>
      <c r="G243" s="32">
        <f>'Physcian Services'!D550</f>
        <v>292.5</v>
      </c>
      <c r="H243" s="32"/>
      <c r="I243" s="15" t="s">
        <v>82</v>
      </c>
      <c r="J243" s="15">
        <v>0.1570345468540213</v>
      </c>
      <c r="K243" s="15">
        <v>8.6889102616532488E-3</v>
      </c>
      <c r="L243" s="15">
        <v>18.07298523349488</v>
      </c>
      <c r="M243" s="15">
        <v>2.3606105867270562E-18</v>
      </c>
      <c r="N243" s="15">
        <v>0.13933581590238847</v>
      </c>
      <c r="O243" s="15">
        <v>0.17473327780565412</v>
      </c>
      <c r="P243" s="15">
        <v>0.13933581590238847</v>
      </c>
      <c r="Q243" s="15">
        <v>0.17473327780565412</v>
      </c>
    </row>
    <row r="244" spans="1:27" ht="15" thickBot="1">
      <c r="A244" s="31">
        <f>'Other Med Professional'!B250</f>
        <v>2006</v>
      </c>
      <c r="B244" s="31" t="str">
        <f>'Other Med Professional'!C250</f>
        <v>M09</v>
      </c>
      <c r="C244" s="32">
        <f>'Professional Services'!D489</f>
        <v>290.60000000000002</v>
      </c>
      <c r="D244" s="32">
        <f>'Other Med Professional'!D250</f>
        <v>194.2</v>
      </c>
      <c r="E244" s="32">
        <f>'Dental Services'!D551</f>
        <v>343.9</v>
      </c>
      <c r="F244" s="32">
        <f>'Eye Glasses and Eye Care'!D250</f>
        <v>167.9</v>
      </c>
      <c r="G244" s="32">
        <f>'Physcian Services'!D551</f>
        <v>292.5</v>
      </c>
      <c r="H244" s="32"/>
      <c r="I244" s="16" t="s">
        <v>86</v>
      </c>
      <c r="J244" s="16">
        <v>0.53564926452131989</v>
      </c>
      <c r="K244" s="16">
        <v>1.1605563861870111E-2</v>
      </c>
      <c r="L244" s="16">
        <v>46.154523028492115</v>
      </c>
      <c r="M244" s="16">
        <v>7.4637315052445799E-31</v>
      </c>
      <c r="N244" s="16">
        <v>0.51200950462648709</v>
      </c>
      <c r="O244" s="16">
        <v>0.55928902441615269</v>
      </c>
      <c r="P244" s="16">
        <v>0.51200950462648709</v>
      </c>
      <c r="Q244" s="16">
        <v>0.55928902441615269</v>
      </c>
    </row>
    <row r="245" spans="1:27">
      <c r="A245" s="31">
        <f>'Other Med Professional'!B251</f>
        <v>2006</v>
      </c>
      <c r="B245" s="31" t="str">
        <f>'Other Med Professional'!C251</f>
        <v>M10</v>
      </c>
      <c r="C245" s="32">
        <f>'Professional Services'!D490</f>
        <v>291.39999999999998</v>
      </c>
      <c r="D245" s="32">
        <f>'Other Med Professional'!D251</f>
        <v>194.2</v>
      </c>
      <c r="E245" s="32">
        <f>'Dental Services'!D552</f>
        <v>345.1</v>
      </c>
      <c r="F245" s="32">
        <f>'Eye Glasses and Eye Care'!D251</f>
        <v>168.8</v>
      </c>
      <c r="G245" s="32">
        <f>'Physcian Services'!D552</f>
        <v>293.2</v>
      </c>
      <c r="H245" s="32"/>
      <c r="I245" s="36"/>
    </row>
    <row r="246" spans="1:27">
      <c r="A246" s="31">
        <f>'Other Med Professional'!B252</f>
        <v>2006</v>
      </c>
      <c r="B246" s="31" t="str">
        <f>'Other Med Professional'!C252</f>
        <v>M11</v>
      </c>
      <c r="C246" s="32">
        <f>'Professional Services'!D491</f>
        <v>291.89999999999998</v>
      </c>
      <c r="D246" s="32">
        <f>'Other Med Professional'!D252</f>
        <v>194.1</v>
      </c>
      <c r="E246" s="32">
        <f>'Dental Services'!D553</f>
        <v>345.9</v>
      </c>
      <c r="F246" s="32">
        <f>'Eye Glasses and Eye Care'!D252</f>
        <v>169.5</v>
      </c>
      <c r="G246" s="32">
        <f>'Physcian Services'!D553</f>
        <v>293.7</v>
      </c>
      <c r="H246" s="32"/>
    </row>
    <row r="247" spans="1:27">
      <c r="A247" s="31">
        <f>'Other Med Professional'!B253</f>
        <v>2006</v>
      </c>
      <c r="B247" s="31" t="str">
        <f>'Other Med Professional'!C253</f>
        <v>M12</v>
      </c>
      <c r="C247" s="32">
        <f>'Professional Services'!D492</f>
        <v>292.39999999999998</v>
      </c>
      <c r="D247" s="32">
        <f>'Other Med Professional'!D253</f>
        <v>194.2</v>
      </c>
      <c r="E247" s="32">
        <f>'Dental Services'!D554</f>
        <v>346.2</v>
      </c>
      <c r="F247" s="32">
        <f>'Eye Glasses and Eye Care'!D253</f>
        <v>170.3</v>
      </c>
      <c r="G247" s="32">
        <f>'Physcian Services'!D554</f>
        <v>294.3</v>
      </c>
      <c r="H247" s="32"/>
      <c r="I247" s="11" t="s">
        <v>97</v>
      </c>
      <c r="T247" s="12" t="str">
        <f>I247</f>
        <v>1987/10 to 1990/9</v>
      </c>
      <c r="U247" s="14">
        <f>J252</f>
        <v>0.9999999581744502</v>
      </c>
      <c r="V247" s="14">
        <f>J255</f>
        <v>36</v>
      </c>
      <c r="W247" s="56">
        <f>J265</f>
        <v>4.8398317267036646E-2</v>
      </c>
      <c r="X247" s="56">
        <f>J266</f>
        <v>0.29601121479622416</v>
      </c>
      <c r="Y247" s="56">
        <f>J267</f>
        <v>0.15578107851986389</v>
      </c>
      <c r="Z247" s="56">
        <f>J268</f>
        <v>0.53397156672871737</v>
      </c>
      <c r="AA247" s="58">
        <f>SUM(W247:Z247)</f>
        <v>1.0341621773118419</v>
      </c>
    </row>
    <row r="248" spans="1:27">
      <c r="A248" s="31">
        <f>'Other Med Professional'!B254</f>
        <v>2007</v>
      </c>
      <c r="B248" s="31" t="str">
        <f>'Other Med Professional'!C254</f>
        <v>M01</v>
      </c>
      <c r="C248" s="32">
        <f>'Professional Services'!D493</f>
        <v>295.21899999999999</v>
      </c>
      <c r="D248" s="32">
        <f>'Other Med Professional'!D254</f>
        <v>195.01300000000001</v>
      </c>
      <c r="E248" s="32">
        <f>'Dental Services'!D555</f>
        <v>348.84500000000003</v>
      </c>
      <c r="F248" s="32">
        <f>'Eye Glasses and Eye Care'!D254</f>
        <v>171.28100000000001</v>
      </c>
      <c r="G248" s="32">
        <f>'Physcian Services'!D555</f>
        <v>297.75099999999998</v>
      </c>
      <c r="H248" s="32"/>
      <c r="I248" s="36" t="s">
        <v>42</v>
      </c>
    </row>
    <row r="249" spans="1:27" ht="15" thickBot="1">
      <c r="A249" s="31">
        <f>'Other Med Professional'!B255</f>
        <v>2007</v>
      </c>
      <c r="B249" s="31" t="str">
        <f>'Other Med Professional'!C255</f>
        <v>M02</v>
      </c>
      <c r="C249" s="32">
        <f>'Professional Services'!D494</f>
        <v>298.39299999999997</v>
      </c>
      <c r="D249" s="32">
        <f>'Other Med Professional'!D255</f>
        <v>195.667</v>
      </c>
      <c r="E249" s="32">
        <f>'Dental Services'!D556</f>
        <v>352.565</v>
      </c>
      <c r="F249" s="32">
        <f>'Eye Glasses and Eye Care'!D255</f>
        <v>172.07900000000001</v>
      </c>
      <c r="G249" s="32">
        <f>'Physcian Services'!D556</f>
        <v>301.56</v>
      </c>
      <c r="H249" s="32"/>
    </row>
    <row r="250" spans="1:27">
      <c r="A250" s="31">
        <f>'Other Med Professional'!B256</f>
        <v>2007</v>
      </c>
      <c r="B250" s="31" t="str">
        <f>'Other Med Professional'!C256</f>
        <v>M03</v>
      </c>
      <c r="C250" s="32">
        <f>'Professional Services'!D495</f>
        <v>298.99</v>
      </c>
      <c r="D250" s="32">
        <f>'Other Med Professional'!D256</f>
        <v>196.56100000000001</v>
      </c>
      <c r="E250" s="32">
        <f>'Dental Services'!D557</f>
        <v>354.185</v>
      </c>
      <c r="F250" s="32">
        <f>'Eye Glasses and Eye Care'!D256</f>
        <v>171.268</v>
      </c>
      <c r="G250" s="32">
        <f>'Physcian Services'!D557</f>
        <v>301.97399999999999</v>
      </c>
      <c r="H250" s="32"/>
      <c r="I250" s="18" t="s">
        <v>43</v>
      </c>
      <c r="J250" s="18"/>
    </row>
    <row r="251" spans="1:27">
      <c r="A251" s="31">
        <f>'Other Med Professional'!B257</f>
        <v>2007</v>
      </c>
      <c r="B251" s="31" t="str">
        <f>'Other Med Professional'!C257</f>
        <v>M04</v>
      </c>
      <c r="C251" s="32">
        <f>'Professional Services'!D496</f>
        <v>299.24799999999999</v>
      </c>
      <c r="D251" s="32">
        <f>'Other Med Professional'!D257</f>
        <v>196.74100000000001</v>
      </c>
      <c r="E251" s="32">
        <f>'Dental Services'!D558</f>
        <v>354.55</v>
      </c>
      <c r="F251" s="32">
        <f>'Eye Glasses and Eye Care'!D257</f>
        <v>172.00299999999999</v>
      </c>
      <c r="G251" s="32">
        <f>'Physcian Services'!D558</f>
        <v>302.06799999999998</v>
      </c>
      <c r="H251" s="32"/>
      <c r="I251" s="15" t="s">
        <v>44</v>
      </c>
      <c r="J251" s="15">
        <v>0.99999997908722493</v>
      </c>
    </row>
    <row r="252" spans="1:27">
      <c r="A252" s="31">
        <f>'Other Med Professional'!B258</f>
        <v>2007</v>
      </c>
      <c r="B252" s="31" t="str">
        <f>'Other Med Professional'!C258</f>
        <v>M05</v>
      </c>
      <c r="C252" s="32">
        <f>'Professional Services'!D497</f>
        <v>299.7</v>
      </c>
      <c r="D252" s="32">
        <f>'Other Med Professional'!D258</f>
        <v>196.96</v>
      </c>
      <c r="E252" s="32">
        <f>'Dental Services'!D559</f>
        <v>355.72</v>
      </c>
      <c r="F252" s="32">
        <f>'Eye Glasses and Eye Care'!D258</f>
        <v>172.196</v>
      </c>
      <c r="G252" s="32">
        <f>'Physcian Services'!D559</f>
        <v>302.32</v>
      </c>
      <c r="H252" s="32"/>
      <c r="I252" s="15" t="s">
        <v>45</v>
      </c>
      <c r="J252" s="15">
        <v>0.9999999581744502</v>
      </c>
    </row>
    <row r="253" spans="1:27">
      <c r="A253" s="31">
        <f>'Other Med Professional'!B259</f>
        <v>2007</v>
      </c>
      <c r="B253" s="31" t="str">
        <f>'Other Med Professional'!C259</f>
        <v>M06</v>
      </c>
      <c r="C253" s="32">
        <f>'Professional Services'!D498</f>
        <v>300.05200000000002</v>
      </c>
      <c r="D253" s="32">
        <f>'Other Med Professional'!D259</f>
        <v>197.12700000000001</v>
      </c>
      <c r="E253" s="32">
        <f>'Dental Services'!D560</f>
        <v>357.06299999999999</v>
      </c>
      <c r="F253" s="32">
        <f>'Eye Glasses and Eye Care'!D259</f>
        <v>171.13900000000001</v>
      </c>
      <c r="G253" s="32">
        <f>'Physcian Services'!D560</f>
        <v>302.64299999999997</v>
      </c>
      <c r="H253" s="32"/>
      <c r="I253" s="15" t="s">
        <v>46</v>
      </c>
      <c r="J253" s="15">
        <v>0.9687499542533049</v>
      </c>
    </row>
    <row r="254" spans="1:27">
      <c r="A254" s="31">
        <f>'Other Med Professional'!B260</f>
        <v>2007</v>
      </c>
      <c r="B254" s="31" t="str">
        <f>'Other Med Professional'!C260</f>
        <v>M07</v>
      </c>
      <c r="C254" s="32">
        <f>'Professional Services'!D499</f>
        <v>301.13099999999997</v>
      </c>
      <c r="D254" s="32">
        <f>'Other Med Professional'!D260</f>
        <v>197.38800000000001</v>
      </c>
      <c r="E254" s="32">
        <f>'Dental Services'!D561</f>
        <v>357.86</v>
      </c>
      <c r="F254" s="32">
        <f>'Eye Glasses and Eye Care'!D260</f>
        <v>172.30099999999999</v>
      </c>
      <c r="G254" s="32">
        <f>'Physcian Services'!D561</f>
        <v>303.89</v>
      </c>
      <c r="H254" s="32"/>
      <c r="I254" s="15" t="s">
        <v>47</v>
      </c>
      <c r="J254" s="15">
        <v>3.1356458209666704E-2</v>
      </c>
    </row>
    <row r="255" spans="1:27" ht="15" thickBot="1">
      <c r="A255" s="31">
        <f>'Other Med Professional'!B261</f>
        <v>2007</v>
      </c>
      <c r="B255" s="31" t="str">
        <f>'Other Med Professional'!C261</f>
        <v>M08</v>
      </c>
      <c r="C255" s="32">
        <f>'Professional Services'!D500</f>
        <v>302.25900000000001</v>
      </c>
      <c r="D255" s="32">
        <f>'Other Med Professional'!D261</f>
        <v>197.613</v>
      </c>
      <c r="E255" s="32">
        <f>'Dental Services'!D562</f>
        <v>361.67700000000002</v>
      </c>
      <c r="F255" s="32">
        <f>'Eye Glasses and Eye Care'!D261</f>
        <v>171.929</v>
      </c>
      <c r="G255" s="32">
        <f>'Physcian Services'!D562</f>
        <v>304.45699999999999</v>
      </c>
      <c r="H255" s="32"/>
      <c r="I255" s="16" t="s">
        <v>48</v>
      </c>
      <c r="J255" s="16">
        <v>36</v>
      </c>
    </row>
    <row r="256" spans="1:27">
      <c r="A256" s="31">
        <f>'Other Med Professional'!B262</f>
        <v>2007</v>
      </c>
      <c r="B256" s="31" t="str">
        <f>'Other Med Professional'!C262</f>
        <v>M09</v>
      </c>
      <c r="C256" s="32">
        <f>'Professional Services'!D501</f>
        <v>302.41000000000003</v>
      </c>
      <c r="D256" s="32">
        <f>'Other Med Professional'!D262</f>
        <v>197.702</v>
      </c>
      <c r="E256" s="32">
        <f>'Dental Services'!D563</f>
        <v>362.78699999999998</v>
      </c>
      <c r="F256" s="32">
        <f>'Eye Glasses and Eye Care'!D262</f>
        <v>171.02799999999999</v>
      </c>
      <c r="G256" s="32">
        <f>'Physcian Services'!D563</f>
        <v>304.49799999999999</v>
      </c>
      <c r="H256" s="32"/>
    </row>
    <row r="257" spans="1:27" ht="15" thickBot="1">
      <c r="A257" s="31">
        <f>'Other Med Professional'!B263</f>
        <v>2007</v>
      </c>
      <c r="B257" s="31" t="str">
        <f>'Other Med Professional'!C263</f>
        <v>M10</v>
      </c>
      <c r="C257" s="32">
        <f>'Professional Services'!D502</f>
        <v>303.53199999999998</v>
      </c>
      <c r="D257" s="32">
        <f>'Other Med Professional'!D263</f>
        <v>198.43199999999999</v>
      </c>
      <c r="E257" s="32">
        <f>'Dental Services'!D564</f>
        <v>364.55</v>
      </c>
      <c r="F257" s="32">
        <f>'Eye Glasses and Eye Care'!D263</f>
        <v>170.49600000000001</v>
      </c>
      <c r="G257" s="32">
        <f>'Physcian Services'!D564</f>
        <v>305.74900000000002</v>
      </c>
      <c r="H257" s="32"/>
      <c r="I257" s="36" t="s">
        <v>49</v>
      </c>
    </row>
    <row r="258" spans="1:27">
      <c r="A258" s="31">
        <f>'Other Med Professional'!B264</f>
        <v>2007</v>
      </c>
      <c r="B258" s="31" t="str">
        <f>'Other Med Professional'!C264</f>
        <v>M11</v>
      </c>
      <c r="C258" s="32">
        <f>'Professional Services'!D503</f>
        <v>303.77999999999997</v>
      </c>
      <c r="D258" s="32">
        <f>'Other Med Professional'!D264</f>
        <v>199.45400000000001</v>
      </c>
      <c r="E258" s="32">
        <f>'Dental Services'!D565</f>
        <v>364.95400000000001</v>
      </c>
      <c r="F258" s="32">
        <f>'Eye Glasses and Eye Care'!D264</f>
        <v>170.89699999999999</v>
      </c>
      <c r="G258" s="32">
        <f>'Physcian Services'!D565</f>
        <v>305.69099999999997</v>
      </c>
      <c r="H258" s="32"/>
      <c r="I258" s="17"/>
      <c r="J258" s="17" t="s">
        <v>54</v>
      </c>
      <c r="K258" s="17" t="s">
        <v>55</v>
      </c>
      <c r="L258" s="17" t="s">
        <v>56</v>
      </c>
      <c r="M258" s="17" t="s">
        <v>57</v>
      </c>
      <c r="N258" s="17" t="s">
        <v>58</v>
      </c>
    </row>
    <row r="259" spans="1:27">
      <c r="A259" s="31">
        <f>'Other Med Professional'!B265</f>
        <v>2007</v>
      </c>
      <c r="B259" s="31" t="str">
        <f>'Other Med Professional'!C265</f>
        <v>M12</v>
      </c>
      <c r="C259" s="32">
        <f>'Professional Services'!D504</f>
        <v>304.78399999999999</v>
      </c>
      <c r="D259" s="32">
        <f>'Other Med Professional'!D265</f>
        <v>200.31200000000001</v>
      </c>
      <c r="E259" s="32">
        <f>'Dental Services'!D566</f>
        <v>366.22500000000002</v>
      </c>
      <c r="F259" s="32">
        <f>'Eye Glasses and Eye Care'!D265</f>
        <v>172.81100000000001</v>
      </c>
      <c r="G259" s="32">
        <f>'Physcian Services'!D566</f>
        <v>306.30399999999997</v>
      </c>
      <c r="H259" s="32"/>
      <c r="I259" s="15" t="s">
        <v>50</v>
      </c>
      <c r="J259" s="15">
        <v>4</v>
      </c>
      <c r="K259" s="15">
        <v>752250.18853672093</v>
      </c>
      <c r="L259" s="15">
        <v>188062.54713418023</v>
      </c>
      <c r="M259" s="15">
        <v>191270639.39330629</v>
      </c>
      <c r="N259" s="15">
        <v>4.326246331856074E-114</v>
      </c>
    </row>
    <row r="260" spans="1:27">
      <c r="A260" s="31">
        <f>'Other Med Professional'!B266</f>
        <v>2008</v>
      </c>
      <c r="B260" s="31" t="str">
        <f>'Other Med Professional'!C266</f>
        <v>M01</v>
      </c>
      <c r="C260" s="32">
        <f>'Professional Services'!D505</f>
        <v>306.529</v>
      </c>
      <c r="D260" s="32">
        <f>'Other Med Professional'!D266</f>
        <v>200.94399999999999</v>
      </c>
      <c r="E260" s="32">
        <f>'Dental Services'!D567</f>
        <v>369.101</v>
      </c>
      <c r="F260" s="32">
        <f>'Eye Glasses and Eye Care'!D266</f>
        <v>173.04</v>
      </c>
      <c r="G260" s="32">
        <f>'Physcian Services'!D567</f>
        <v>308.14499999999998</v>
      </c>
      <c r="H260" s="32"/>
      <c r="I260" s="15" t="s">
        <v>51</v>
      </c>
      <c r="J260" s="15">
        <v>32</v>
      </c>
      <c r="K260" s="15">
        <v>3.1463279086546378E-2</v>
      </c>
      <c r="L260" s="15">
        <v>9.8322747145457431E-4</v>
      </c>
      <c r="M260" s="15"/>
      <c r="N260" s="15"/>
    </row>
    <row r="261" spans="1:27" ht="15" thickBot="1">
      <c r="A261" s="31">
        <f>'Other Med Professional'!B267</f>
        <v>2008</v>
      </c>
      <c r="B261" s="31" t="str">
        <f>'Other Med Professional'!C267</f>
        <v>M02</v>
      </c>
      <c r="C261" s="32">
        <f>'Professional Services'!D506</f>
        <v>307.928</v>
      </c>
      <c r="D261" s="32">
        <f>'Other Med Professional'!D267</f>
        <v>202.63399999999999</v>
      </c>
      <c r="E261" s="32">
        <f>'Dental Services'!D568</f>
        <v>373.28899999999999</v>
      </c>
      <c r="F261" s="32">
        <f>'Eye Glasses and Eye Care'!D267</f>
        <v>174.86099999999999</v>
      </c>
      <c r="G261" s="32">
        <f>'Physcian Services'!D568</f>
        <v>307.774</v>
      </c>
      <c r="H261" s="32"/>
      <c r="I261" s="16" t="s">
        <v>52</v>
      </c>
      <c r="J261" s="16">
        <v>36</v>
      </c>
      <c r="K261" s="16">
        <v>752250.22</v>
      </c>
      <c r="L261" s="16"/>
      <c r="M261" s="16"/>
      <c r="N261" s="16"/>
    </row>
    <row r="262" spans="1:27" ht="15" thickBot="1">
      <c r="A262" s="31">
        <f>'Other Med Professional'!B268</f>
        <v>2008</v>
      </c>
      <c r="B262" s="31" t="str">
        <f>'Other Med Professional'!C268</f>
        <v>M03</v>
      </c>
      <c r="C262" s="32">
        <f>'Professional Services'!D507</f>
        <v>308.726</v>
      </c>
      <c r="D262" s="32">
        <f>'Other Med Professional'!D268</f>
        <v>202.67</v>
      </c>
      <c r="E262" s="32">
        <f>'Dental Services'!D569</f>
        <v>374.815</v>
      </c>
      <c r="F262" s="32">
        <f>'Eye Glasses and Eye Care'!D268</f>
        <v>175.554</v>
      </c>
      <c r="G262" s="32">
        <f>'Physcian Services'!D569</f>
        <v>308.42399999999998</v>
      </c>
      <c r="H262" s="32"/>
    </row>
    <row r="263" spans="1:27">
      <c r="A263" s="31">
        <f>'Other Med Professional'!B269</f>
        <v>2008</v>
      </c>
      <c r="B263" s="31" t="str">
        <f>'Other Med Professional'!C269</f>
        <v>M04</v>
      </c>
      <c r="C263" s="32">
        <f>'Professional Services'!D508</f>
        <v>309.22699999999998</v>
      </c>
      <c r="D263" s="32">
        <f>'Other Med Professional'!D269</f>
        <v>203.50700000000001</v>
      </c>
      <c r="E263" s="32">
        <f>'Dental Services'!D570</f>
        <v>375.512</v>
      </c>
      <c r="F263" s="32">
        <f>'Eye Glasses and Eye Care'!D269</f>
        <v>176.46199999999999</v>
      </c>
      <c r="G263" s="32">
        <f>'Physcian Services'!D570</f>
        <v>308.488</v>
      </c>
      <c r="H263" s="32"/>
      <c r="I263" s="17"/>
      <c r="J263" s="17" t="s">
        <v>59</v>
      </c>
      <c r="K263" s="17" t="s">
        <v>47</v>
      </c>
      <c r="L263" s="17" t="s">
        <v>60</v>
      </c>
      <c r="M263" s="17" t="s">
        <v>61</v>
      </c>
      <c r="N263" s="17" t="s">
        <v>62</v>
      </c>
      <c r="O263" s="17" t="s">
        <v>63</v>
      </c>
      <c r="P263" s="17" t="s">
        <v>64</v>
      </c>
      <c r="Q263" s="17" t="s">
        <v>65</v>
      </c>
    </row>
    <row r="264" spans="1:27">
      <c r="A264" s="31">
        <f>'Other Med Professional'!B270</f>
        <v>2008</v>
      </c>
      <c r="B264" s="31" t="str">
        <f>'Other Med Professional'!C270</f>
        <v>M05</v>
      </c>
      <c r="C264" s="32">
        <f>'Professional Services'!D509</f>
        <v>310.91699999999997</v>
      </c>
      <c r="D264" s="32">
        <f>'Other Med Professional'!D270</f>
        <v>204.70599999999999</v>
      </c>
      <c r="E264" s="32">
        <f>'Dental Services'!D571</f>
        <v>376.666</v>
      </c>
      <c r="F264" s="32">
        <f>'Eye Glasses and Eye Care'!D270</f>
        <v>176.74199999999999</v>
      </c>
      <c r="G264" s="32">
        <f>'Physcian Services'!D571</f>
        <v>310.77600000000001</v>
      </c>
      <c r="H264" s="32"/>
      <c r="I264" s="15" t="s">
        <v>53</v>
      </c>
      <c r="J264" s="15">
        <v>0</v>
      </c>
      <c r="K264" s="15" t="e">
        <v>#N/A</v>
      </c>
      <c r="L264" s="15" t="e">
        <v>#N/A</v>
      </c>
      <c r="M264" s="15" t="e">
        <v>#N/A</v>
      </c>
      <c r="N264" s="15" t="e">
        <v>#N/A</v>
      </c>
      <c r="O264" s="15" t="e">
        <v>#N/A</v>
      </c>
      <c r="P264" s="15" t="e">
        <v>#N/A</v>
      </c>
      <c r="Q264" s="15" t="e">
        <v>#N/A</v>
      </c>
    </row>
    <row r="265" spans="1:27">
      <c r="A265" s="31">
        <f>'Other Med Professional'!B271</f>
        <v>2008</v>
      </c>
      <c r="B265" s="31" t="str">
        <f>'Other Med Professional'!C271</f>
        <v>M06</v>
      </c>
      <c r="C265" s="32">
        <f>'Professional Services'!D510</f>
        <v>311.31700000000001</v>
      </c>
      <c r="D265" s="32">
        <f>'Other Med Professional'!D271</f>
        <v>205.904</v>
      </c>
      <c r="E265" s="32">
        <f>'Dental Services'!D572</f>
        <v>377.41199999999998</v>
      </c>
      <c r="F265" s="32">
        <f>'Eye Glasses and Eye Care'!D271</f>
        <v>175.93</v>
      </c>
      <c r="G265" s="32">
        <f>'Physcian Services'!D572</f>
        <v>311.03699999999998</v>
      </c>
      <c r="H265" s="32"/>
      <c r="I265" s="15" t="s">
        <v>85</v>
      </c>
      <c r="J265" s="15">
        <v>4.8398317267036646E-2</v>
      </c>
      <c r="K265" s="15">
        <v>1.4667902365413842E-2</v>
      </c>
      <c r="L265" s="15">
        <v>3.2996072690773688</v>
      </c>
      <c r="M265" s="15">
        <v>2.3817749652337641E-3</v>
      </c>
      <c r="N265" s="15">
        <v>1.8520777993097422E-2</v>
      </c>
      <c r="O265" s="15">
        <v>7.8275856540975866E-2</v>
      </c>
      <c r="P265" s="15">
        <v>1.8520777993097422E-2</v>
      </c>
      <c r="Q265" s="15">
        <v>7.8275856540975866E-2</v>
      </c>
    </row>
    <row r="266" spans="1:27">
      <c r="A266" s="31">
        <f>'Other Med Professional'!B272</f>
        <v>2008</v>
      </c>
      <c r="B266" s="31" t="str">
        <f>'Other Med Professional'!C272</f>
        <v>M07</v>
      </c>
      <c r="C266" s="32">
        <f>'Professional Services'!D511</f>
        <v>311.92599999999999</v>
      </c>
      <c r="D266" s="32">
        <f>'Other Med Professional'!D272</f>
        <v>207.626</v>
      </c>
      <c r="E266" s="32">
        <f>'Dental Services'!D573</f>
        <v>378.49599999999998</v>
      </c>
      <c r="F266" s="32">
        <f>'Eye Glasses and Eye Care'!D272</f>
        <v>175.39699999999999</v>
      </c>
      <c r="G266" s="32">
        <f>'Physcian Services'!D573</f>
        <v>311.27</v>
      </c>
      <c r="H266" s="32"/>
      <c r="I266" s="15" t="s">
        <v>80</v>
      </c>
      <c r="J266" s="15">
        <v>0.29601121479622416</v>
      </c>
      <c r="K266" s="15">
        <v>1.5388016927581724E-2</v>
      </c>
      <c r="L266" s="15">
        <v>19.236475771328859</v>
      </c>
      <c r="M266" s="15">
        <v>3.7752145794960272E-19</v>
      </c>
      <c r="N266" s="15">
        <v>0.26466685016601327</v>
      </c>
      <c r="O266" s="15">
        <v>0.32735557942643506</v>
      </c>
      <c r="P266" s="15">
        <v>0.26466685016601327</v>
      </c>
      <c r="Q266" s="15">
        <v>0.32735557942643506</v>
      </c>
    </row>
    <row r="267" spans="1:27">
      <c r="A267" s="31">
        <f>'Other Med Professional'!B273</f>
        <v>2008</v>
      </c>
      <c r="B267" s="31" t="str">
        <f>'Other Med Professional'!C273</f>
        <v>M08</v>
      </c>
      <c r="C267" s="32">
        <f>'Professional Services'!D512</f>
        <v>312.39600000000002</v>
      </c>
      <c r="D267" s="32">
        <f>'Other Med Professional'!D273</f>
        <v>207.17099999999999</v>
      </c>
      <c r="E267" s="32">
        <f>'Dental Services'!D574</f>
        <v>379.07499999999999</v>
      </c>
      <c r="F267" s="32">
        <f>'Eye Glasses and Eye Care'!D273</f>
        <v>173.321</v>
      </c>
      <c r="G267" s="32">
        <f>'Physcian Services'!D574</f>
        <v>312.78800000000001</v>
      </c>
      <c r="H267" s="32"/>
      <c r="I267" s="15" t="s">
        <v>82</v>
      </c>
      <c r="J267" s="15">
        <v>0.15578107851986389</v>
      </c>
      <c r="K267" s="15">
        <v>8.6024088667443575E-3</v>
      </c>
      <c r="L267" s="15">
        <v>18.109006550722153</v>
      </c>
      <c r="M267" s="15">
        <v>2.2271291398124806E-18</v>
      </c>
      <c r="N267" s="15">
        <v>0.13825854514299368</v>
      </c>
      <c r="O267" s="15">
        <v>0.1733036118967341</v>
      </c>
      <c r="P267" s="15">
        <v>0.13825854514299368</v>
      </c>
      <c r="Q267" s="15">
        <v>0.1733036118967341</v>
      </c>
    </row>
    <row r="268" spans="1:27" ht="15" thickBot="1">
      <c r="A268" s="31">
        <f>'Other Med Professional'!B274</f>
        <v>2008</v>
      </c>
      <c r="B268" s="31" t="str">
        <f>'Other Med Professional'!C274</f>
        <v>M09</v>
      </c>
      <c r="C268" s="32">
        <f>'Professional Services'!D513</f>
        <v>312.52699999999999</v>
      </c>
      <c r="D268" s="32">
        <f>'Other Med Professional'!D274</f>
        <v>207.25899999999999</v>
      </c>
      <c r="E268" s="32">
        <f>'Dental Services'!D575</f>
        <v>380.00099999999998</v>
      </c>
      <c r="F268" s="32">
        <f>'Eye Glasses and Eye Care'!D274</f>
        <v>170.23400000000001</v>
      </c>
      <c r="G268" s="32">
        <f>'Physcian Services'!D575</f>
        <v>313.59199999999998</v>
      </c>
      <c r="H268" s="32"/>
      <c r="I268" s="16" t="s">
        <v>86</v>
      </c>
      <c r="J268" s="16">
        <v>0.53397156672871737</v>
      </c>
      <c r="K268" s="16">
        <v>1.1307391309661546E-2</v>
      </c>
      <c r="L268" s="16">
        <v>47.223232318180052</v>
      </c>
      <c r="M268" s="16">
        <v>3.6249166025542231E-31</v>
      </c>
      <c r="N268" s="16">
        <v>0.51093916444488341</v>
      </c>
      <c r="O268" s="16">
        <v>0.55700396901255134</v>
      </c>
      <c r="P268" s="16">
        <v>0.51093916444488341</v>
      </c>
      <c r="Q268" s="16">
        <v>0.55700396901255134</v>
      </c>
    </row>
    <row r="269" spans="1:27">
      <c r="A269" s="31">
        <f>'Other Med Professional'!B275</f>
        <v>2008</v>
      </c>
      <c r="B269" s="31" t="str">
        <f>'Other Med Professional'!C275</f>
        <v>M10</v>
      </c>
      <c r="C269" s="32">
        <f>'Professional Services'!D514</f>
        <v>312.91399999999999</v>
      </c>
      <c r="D269" s="32">
        <f>'Other Med Professional'!D275</f>
        <v>207.78800000000001</v>
      </c>
      <c r="E269" s="32">
        <f>'Dental Services'!D576</f>
        <v>379.11200000000002</v>
      </c>
      <c r="F269" s="32">
        <f>'Eye Glasses and Eye Care'!D275</f>
        <v>171.85499999999999</v>
      </c>
      <c r="G269" s="32">
        <f>'Physcian Services'!D576</f>
        <v>314.041</v>
      </c>
      <c r="H269" s="32"/>
      <c r="I269" s="36"/>
    </row>
    <row r="270" spans="1:27">
      <c r="A270" s="31">
        <f>'Other Med Professional'!B276</f>
        <v>2008</v>
      </c>
      <c r="B270" s="31" t="str">
        <f>'Other Med Professional'!C276</f>
        <v>M11</v>
      </c>
      <c r="C270" s="32">
        <f>'Professional Services'!D515</f>
        <v>313.32799999999997</v>
      </c>
      <c r="D270" s="32">
        <f>'Other Med Professional'!D276</f>
        <v>207.851</v>
      </c>
      <c r="E270" s="32">
        <f>'Dental Services'!D577</f>
        <v>379.322</v>
      </c>
      <c r="F270" s="32">
        <f>'Eye Glasses and Eye Care'!D276</f>
        <v>172.51599999999999</v>
      </c>
      <c r="G270" s="32">
        <f>'Physcian Services'!D577</f>
        <v>314.52999999999997</v>
      </c>
      <c r="H270" s="32"/>
    </row>
    <row r="271" spans="1:27">
      <c r="A271" s="31">
        <f>'Other Med Professional'!B277</f>
        <v>2008</v>
      </c>
      <c r="B271" s="31" t="str">
        <f>'Other Med Professional'!C277</f>
        <v>M12</v>
      </c>
      <c r="C271" s="32">
        <f>'Professional Services'!D516</f>
        <v>313.88600000000002</v>
      </c>
      <c r="D271" s="32">
        <f>'Other Med Professional'!D277</f>
        <v>207.85</v>
      </c>
      <c r="E271" s="32">
        <f>'Dental Services'!D578</f>
        <v>379.60300000000001</v>
      </c>
      <c r="F271" s="32">
        <f>'Eye Glasses and Eye Care'!D277</f>
        <v>173.37700000000001</v>
      </c>
      <c r="G271" s="32">
        <f>'Physcian Services'!D578</f>
        <v>315.233</v>
      </c>
      <c r="H271" s="32"/>
      <c r="I271" s="11" t="s">
        <v>98</v>
      </c>
      <c r="T271" s="12" t="str">
        <f>I271</f>
        <v>1987/11 to 1990/10</v>
      </c>
      <c r="U271" s="14">
        <f>J276</f>
        <v>0.99999996617831099</v>
      </c>
      <c r="V271" s="14">
        <f>J279</f>
        <v>36</v>
      </c>
      <c r="W271" s="56">
        <f>J289</f>
        <v>5.4286122574791242E-2</v>
      </c>
      <c r="X271" s="56">
        <f>J290</f>
        <v>0.29329579030539527</v>
      </c>
      <c r="Y271" s="56">
        <f>J291</f>
        <v>0.15250356049704705</v>
      </c>
      <c r="Z271" s="56">
        <f>J292</f>
        <v>0.53459076751089607</v>
      </c>
      <c r="AA271" s="58">
        <f>SUM(W271:Z271)</f>
        <v>1.0346762408881296</v>
      </c>
    </row>
    <row r="272" spans="1:27">
      <c r="A272" s="31">
        <f>'Other Med Professional'!B278</f>
        <v>2009</v>
      </c>
      <c r="B272" s="31" t="str">
        <f>'Other Med Professional'!C278</f>
        <v>M01</v>
      </c>
      <c r="C272" s="32">
        <f>'Professional Services'!D517</f>
        <v>315.60300000000001</v>
      </c>
      <c r="D272" s="32">
        <f>'Other Med Professional'!D278</f>
        <v>208.59</v>
      </c>
      <c r="E272" s="32">
        <f>'Dental Services'!D579</f>
        <v>382.55799999999999</v>
      </c>
      <c r="F272" s="32">
        <f>'Eye Glasses and Eye Care'!D278</f>
        <v>174.209</v>
      </c>
      <c r="G272" s="32">
        <f>'Physcian Services'!D579</f>
        <v>316.74400000000003</v>
      </c>
      <c r="H272" s="32"/>
      <c r="I272" s="36" t="s">
        <v>42</v>
      </c>
    </row>
    <row r="273" spans="1:17" ht="15" thickBot="1">
      <c r="A273" s="31">
        <f>'Other Med Professional'!B279</f>
        <v>2009</v>
      </c>
      <c r="B273" s="31" t="str">
        <f>'Other Med Professional'!C279</f>
        <v>M02</v>
      </c>
      <c r="C273" s="32">
        <f>'Professional Services'!D518</f>
        <v>316.99200000000002</v>
      </c>
      <c r="D273" s="32">
        <f>'Other Med Professional'!D279</f>
        <v>208.75200000000001</v>
      </c>
      <c r="E273" s="32">
        <f>'Dental Services'!D580</f>
        <v>385.42899999999997</v>
      </c>
      <c r="F273" s="32">
        <f>'Eye Glasses and Eye Care'!D279</f>
        <v>175.35900000000001</v>
      </c>
      <c r="G273" s="32">
        <f>'Physcian Services'!D580</f>
        <v>317.75799999999998</v>
      </c>
      <c r="H273" s="32"/>
    </row>
    <row r="274" spans="1:17">
      <c r="A274" s="31">
        <f>'Other Med Professional'!B280</f>
        <v>2009</v>
      </c>
      <c r="B274" s="31" t="str">
        <f>'Other Med Professional'!C280</f>
        <v>M03</v>
      </c>
      <c r="C274" s="32">
        <f>'Professional Services'!D519</f>
        <v>317.45999999999998</v>
      </c>
      <c r="D274" s="32">
        <f>'Other Med Professional'!D280</f>
        <v>208.941</v>
      </c>
      <c r="E274" s="32">
        <f>'Dental Services'!D581</f>
        <v>385.81</v>
      </c>
      <c r="F274" s="32">
        <f>'Eye Glasses and Eye Care'!D280</f>
        <v>174.03</v>
      </c>
      <c r="G274" s="32">
        <f>'Physcian Services'!D581</f>
        <v>318.87299999999999</v>
      </c>
      <c r="H274" s="32"/>
      <c r="I274" s="18" t="s">
        <v>43</v>
      </c>
      <c r="J274" s="18"/>
    </row>
    <row r="275" spans="1:17">
      <c r="A275" s="31">
        <f>'Other Med Professional'!B281</f>
        <v>2009</v>
      </c>
      <c r="B275" s="31" t="str">
        <f>'Other Med Professional'!C281</f>
        <v>M04</v>
      </c>
      <c r="C275" s="32">
        <f>'Professional Services'!D520</f>
        <v>317.661</v>
      </c>
      <c r="D275" s="32">
        <f>'Other Med Professional'!D281</f>
        <v>209.08099999999999</v>
      </c>
      <c r="E275" s="32">
        <f>'Dental Services'!D582</f>
        <v>386.35</v>
      </c>
      <c r="F275" s="32">
        <f>'Eye Glasses and Eye Care'!D281</f>
        <v>174.803</v>
      </c>
      <c r="G275" s="32">
        <f>'Physcian Services'!D582</f>
        <v>318.72199999999998</v>
      </c>
      <c r="H275" s="32"/>
      <c r="I275" s="15" t="s">
        <v>44</v>
      </c>
      <c r="J275" s="15">
        <v>0.99999998308915539</v>
      </c>
    </row>
    <row r="276" spans="1:17">
      <c r="A276" s="31">
        <f>'Other Med Professional'!B282</f>
        <v>2009</v>
      </c>
      <c r="B276" s="31" t="str">
        <f>'Other Med Professional'!C282</f>
        <v>M05</v>
      </c>
      <c r="C276" s="32">
        <f>'Professional Services'!D521</f>
        <v>319.33300000000003</v>
      </c>
      <c r="D276" s="32">
        <f>'Other Med Professional'!D282</f>
        <v>209.02099999999999</v>
      </c>
      <c r="E276" s="32">
        <f>'Dental Services'!D583</f>
        <v>387.71100000000001</v>
      </c>
      <c r="F276" s="32">
        <f>'Eye Glasses and Eye Care'!D282</f>
        <v>176.327</v>
      </c>
      <c r="G276" s="32">
        <f>'Physcian Services'!D583</f>
        <v>320.95499999999998</v>
      </c>
      <c r="H276" s="32"/>
      <c r="I276" s="15" t="s">
        <v>45</v>
      </c>
      <c r="J276" s="15">
        <v>0.99999996617831099</v>
      </c>
    </row>
    <row r="277" spans="1:17">
      <c r="A277" s="31">
        <f>'Other Med Professional'!B283</f>
        <v>2009</v>
      </c>
      <c r="B277" s="31" t="str">
        <f>'Other Med Professional'!C283</f>
        <v>M06</v>
      </c>
      <c r="C277" s="32">
        <f>'Professional Services'!D522</f>
        <v>319.65199999999999</v>
      </c>
      <c r="D277" s="32">
        <f>'Other Med Professional'!D283</f>
        <v>209.62799999999999</v>
      </c>
      <c r="E277" s="32">
        <f>'Dental Services'!D584</f>
        <v>388.74</v>
      </c>
      <c r="F277" s="32">
        <f>'Eye Glasses and Eye Care'!D283</f>
        <v>175.41499999999999</v>
      </c>
      <c r="G277" s="32">
        <f>'Physcian Services'!D584</f>
        <v>321.18099999999998</v>
      </c>
      <c r="H277" s="32"/>
      <c r="I277" s="15" t="s">
        <v>46</v>
      </c>
      <c r="J277" s="15">
        <v>0.96874996300752758</v>
      </c>
    </row>
    <row r="278" spans="1:17">
      <c r="A278" s="31">
        <f>'Other Med Professional'!B284</f>
        <v>2009</v>
      </c>
      <c r="B278" s="31" t="str">
        <f>'Other Med Professional'!C284</f>
        <v>M07</v>
      </c>
      <c r="C278" s="32">
        <f>'Professional Services'!D523</f>
        <v>320.07600000000002</v>
      </c>
      <c r="D278" s="32">
        <f>'Other Med Professional'!D284</f>
        <v>209.727</v>
      </c>
      <c r="E278" s="32">
        <f>'Dental Services'!D585</f>
        <v>389.10899999999998</v>
      </c>
      <c r="F278" s="32">
        <f>'Eye Glasses and Eye Care'!D284</f>
        <v>175.16800000000001</v>
      </c>
      <c r="G278" s="32">
        <f>'Physcian Services'!D585</f>
        <v>321.89800000000002</v>
      </c>
      <c r="H278" s="32"/>
      <c r="I278" s="15" t="s">
        <v>47</v>
      </c>
      <c r="J278" s="15">
        <v>2.8347264143468102E-2</v>
      </c>
    </row>
    <row r="279" spans="1:17" ht="15" thickBot="1">
      <c r="A279" s="31">
        <f>'Other Med Professional'!B285</f>
        <v>2009</v>
      </c>
      <c r="B279" s="31" t="str">
        <f>'Other Med Professional'!C285</f>
        <v>M08</v>
      </c>
      <c r="C279" s="32">
        <f>'Professional Services'!D524</f>
        <v>320.25200000000001</v>
      </c>
      <c r="D279" s="32">
        <f>'Other Med Professional'!D285</f>
        <v>209.87</v>
      </c>
      <c r="E279" s="32">
        <f>'Dental Services'!D586</f>
        <v>389.18</v>
      </c>
      <c r="F279" s="32">
        <f>'Eye Glasses and Eye Care'!D285</f>
        <v>174.62</v>
      </c>
      <c r="G279" s="32">
        <f>'Physcian Services'!D586</f>
        <v>322.33999999999997</v>
      </c>
      <c r="H279" s="32"/>
      <c r="I279" s="16" t="s">
        <v>48</v>
      </c>
      <c r="J279" s="16">
        <v>36</v>
      </c>
    </row>
    <row r="280" spans="1:17">
      <c r="A280" s="31">
        <f>'Other Med Professional'!B286</f>
        <v>2009</v>
      </c>
      <c r="B280" s="31" t="str">
        <f>'Other Med Professional'!C286</f>
        <v>M09</v>
      </c>
      <c r="C280" s="32">
        <f>'Professional Services'!D525</f>
        <v>320.75599999999997</v>
      </c>
      <c r="D280" s="32">
        <f>'Other Med Professional'!D286</f>
        <v>209.86600000000001</v>
      </c>
      <c r="E280" s="32">
        <f>'Dental Services'!D587</f>
        <v>389.81799999999998</v>
      </c>
      <c r="F280" s="32">
        <f>'Eye Glasses and Eye Care'!D286</f>
        <v>176.06800000000001</v>
      </c>
      <c r="G280" s="32">
        <f>'Physcian Services'!D587</f>
        <v>322.58199999999999</v>
      </c>
      <c r="H280" s="32"/>
    </row>
    <row r="281" spans="1:17" ht="15" thickBot="1">
      <c r="A281" s="31">
        <f>'Other Med Professional'!B287</f>
        <v>2009</v>
      </c>
      <c r="B281" s="31" t="str">
        <f>'Other Med Professional'!C287</f>
        <v>M10</v>
      </c>
      <c r="C281" s="32">
        <f>'Professional Services'!D526</f>
        <v>321.38099999999997</v>
      </c>
      <c r="D281" s="32">
        <f>'Other Med Professional'!D287</f>
        <v>210.67599999999999</v>
      </c>
      <c r="E281" s="32">
        <f>'Dental Services'!D588</f>
        <v>390.71</v>
      </c>
      <c r="F281" s="32">
        <f>'Eye Glasses and Eye Care'!D287</f>
        <v>176.673</v>
      </c>
      <c r="G281" s="32">
        <f>'Physcian Services'!D588</f>
        <v>322.91199999999998</v>
      </c>
      <c r="H281" s="32"/>
      <c r="I281" s="36" t="s">
        <v>49</v>
      </c>
    </row>
    <row r="282" spans="1:17">
      <c r="A282" s="31">
        <f>'Other Med Professional'!B288</f>
        <v>2009</v>
      </c>
      <c r="B282" s="31" t="str">
        <f>'Other Med Professional'!C288</f>
        <v>M11</v>
      </c>
      <c r="C282" s="32">
        <f>'Professional Services'!D527</f>
        <v>321.47300000000001</v>
      </c>
      <c r="D282" s="32">
        <f>'Other Med Professional'!D288</f>
        <v>211.66800000000001</v>
      </c>
      <c r="E282" s="32">
        <f>'Dental Services'!D589</f>
        <v>390.43599999999998</v>
      </c>
      <c r="F282" s="32">
        <f>'Eye Glasses and Eye Care'!D288</f>
        <v>176.54900000000001</v>
      </c>
      <c r="G282" s="32">
        <f>'Physcian Services'!D589</f>
        <v>322.88299999999998</v>
      </c>
      <c r="H282" s="32"/>
      <c r="I282" s="17"/>
      <c r="J282" s="17" t="s">
        <v>54</v>
      </c>
      <c r="K282" s="17" t="s">
        <v>55</v>
      </c>
      <c r="L282" s="17" t="s">
        <v>56</v>
      </c>
      <c r="M282" s="17" t="s">
        <v>57</v>
      </c>
      <c r="N282" s="17" t="s">
        <v>58</v>
      </c>
    </row>
    <row r="283" spans="1:17">
      <c r="A283" s="31">
        <f>'Other Med Professional'!B289</f>
        <v>2009</v>
      </c>
      <c r="B283" s="31" t="str">
        <f>'Other Med Professional'!C289</f>
        <v>M12</v>
      </c>
      <c r="C283" s="32">
        <f>'Professional Services'!D528</f>
        <v>321.827</v>
      </c>
      <c r="D283" s="32">
        <f>'Other Med Professional'!D289</f>
        <v>211.524</v>
      </c>
      <c r="E283" s="32">
        <f>'Dental Services'!D590</f>
        <v>391.67700000000002</v>
      </c>
      <c r="F283" s="32">
        <f>'Eye Glasses and Eye Care'!D289</f>
        <v>176.39099999999999</v>
      </c>
      <c r="G283" s="32">
        <f>'Physcian Services'!D590</f>
        <v>323.12400000000002</v>
      </c>
      <c r="H283" s="32"/>
      <c r="I283" s="15" t="s">
        <v>50</v>
      </c>
      <c r="J283" s="15">
        <v>4</v>
      </c>
      <c r="K283" s="15">
        <v>760285.96428584366</v>
      </c>
      <c r="L283" s="15">
        <v>190071.49107146091</v>
      </c>
      <c r="M283" s="15">
        <v>236534601.52412343</v>
      </c>
      <c r="N283" s="15">
        <v>1.6080240870544306E-115</v>
      </c>
    </row>
    <row r="284" spans="1:17">
      <c r="A284" s="31">
        <f>'Other Med Professional'!B290</f>
        <v>2010</v>
      </c>
      <c r="B284" s="31" t="str">
        <f>'Other Med Professional'!C290</f>
        <v>M01</v>
      </c>
      <c r="C284" s="32">
        <f>'Professional Services'!D529</f>
        <v>324.39699999999999</v>
      </c>
      <c r="D284" s="32">
        <f>'Other Med Professional'!D290</f>
        <v>212.02699999999999</v>
      </c>
      <c r="E284" s="32">
        <f>'Dental Services'!D591</f>
        <v>393.19499999999999</v>
      </c>
      <c r="F284" s="32">
        <f>'Eye Glasses and Eye Care'!D290</f>
        <v>176.72900000000001</v>
      </c>
      <c r="G284" s="32">
        <f>'Physcian Services'!D591</f>
        <v>327.17599999999999</v>
      </c>
      <c r="H284" s="32"/>
      <c r="I284" s="15" t="s">
        <v>51</v>
      </c>
      <c r="J284" s="15">
        <v>32</v>
      </c>
      <c r="K284" s="15">
        <v>2.5714156301425675E-2</v>
      </c>
      <c r="L284" s="15">
        <v>8.0356738441955233E-4</v>
      </c>
      <c r="M284" s="15"/>
      <c r="N284" s="15"/>
    </row>
    <row r="285" spans="1:17" ht="15" thickBot="1">
      <c r="A285" s="31">
        <f>'Other Med Professional'!B291</f>
        <v>2010</v>
      </c>
      <c r="B285" s="31" t="str">
        <f>'Other Med Professional'!C291</f>
        <v>M02</v>
      </c>
      <c r="C285" s="32">
        <f>'Professional Services'!D530</f>
        <v>325.96899999999999</v>
      </c>
      <c r="D285" s="32">
        <f>'Other Med Professional'!D291</f>
        <v>213.566</v>
      </c>
      <c r="E285" s="32">
        <f>'Dental Services'!D592</f>
        <v>394.47699999999998</v>
      </c>
      <c r="F285" s="32">
        <f>'Eye Glasses and Eye Care'!D291</f>
        <v>176.88200000000001</v>
      </c>
      <c r="G285" s="32">
        <f>'Physcian Services'!D592</f>
        <v>329.02800000000002</v>
      </c>
      <c r="H285" s="32"/>
      <c r="I285" s="16" t="s">
        <v>52</v>
      </c>
      <c r="J285" s="16">
        <v>36</v>
      </c>
      <c r="K285" s="16">
        <v>760285.99</v>
      </c>
      <c r="L285" s="16"/>
      <c r="M285" s="16"/>
      <c r="N285" s="16"/>
    </row>
    <row r="286" spans="1:17" ht="15" thickBot="1">
      <c r="A286" s="31">
        <f>'Other Med Professional'!B292</f>
        <v>2010</v>
      </c>
      <c r="B286" s="31" t="str">
        <f>'Other Med Professional'!C292</f>
        <v>M03</v>
      </c>
      <c r="C286" s="32">
        <f>'Professional Services'!D531</f>
        <v>326.20600000000002</v>
      </c>
      <c r="D286" s="32">
        <f>'Other Med Professional'!D292</f>
        <v>214.10900000000001</v>
      </c>
      <c r="E286" s="32">
        <f>'Dental Services'!D593</f>
        <v>395.327</v>
      </c>
      <c r="F286" s="32">
        <f>'Eye Glasses and Eye Care'!D292</f>
        <v>176.36099999999999</v>
      </c>
      <c r="G286" s="32">
        <f>'Physcian Services'!D593</f>
        <v>329.08699999999999</v>
      </c>
      <c r="H286" s="32"/>
    </row>
    <row r="287" spans="1:17">
      <c r="A287" s="31">
        <f>'Other Med Professional'!B293</f>
        <v>2010</v>
      </c>
      <c r="B287" s="31" t="str">
        <f>'Other Med Professional'!C293</f>
        <v>M04</v>
      </c>
      <c r="C287" s="32">
        <f>'Professional Services'!D532</f>
        <v>327.01499999999999</v>
      </c>
      <c r="D287" s="32">
        <f>'Other Med Professional'!D293</f>
        <v>214.203</v>
      </c>
      <c r="E287" s="32">
        <f>'Dental Services'!D594</f>
        <v>397.86099999999999</v>
      </c>
      <c r="F287" s="32">
        <f>'Eye Glasses and Eye Care'!D293</f>
        <v>176.239</v>
      </c>
      <c r="G287" s="32">
        <f>'Physcian Services'!D594</f>
        <v>329.62299999999999</v>
      </c>
      <c r="H287" s="32"/>
      <c r="I287" s="17"/>
      <c r="J287" s="17" t="s">
        <v>59</v>
      </c>
      <c r="K287" s="17" t="s">
        <v>47</v>
      </c>
      <c r="L287" s="17" t="s">
        <v>60</v>
      </c>
      <c r="M287" s="17" t="s">
        <v>61</v>
      </c>
      <c r="N287" s="17" t="s">
        <v>62</v>
      </c>
      <c r="O287" s="17" t="s">
        <v>63</v>
      </c>
      <c r="P287" s="17" t="s">
        <v>64</v>
      </c>
      <c r="Q287" s="17" t="s">
        <v>65</v>
      </c>
    </row>
    <row r="288" spans="1:17">
      <c r="A288" s="31">
        <f>'Other Med Professional'!B294</f>
        <v>2010</v>
      </c>
      <c r="B288" s="31" t="str">
        <f>'Other Med Professional'!C294</f>
        <v>M05</v>
      </c>
      <c r="C288" s="32">
        <f>'Professional Services'!D533</f>
        <v>327.12099999999998</v>
      </c>
      <c r="D288" s="32">
        <f>'Other Med Professional'!D294</f>
        <v>213.703</v>
      </c>
      <c r="E288" s="32">
        <f>'Dental Services'!D595</f>
        <v>398.55399999999997</v>
      </c>
      <c r="F288" s="32">
        <f>'Eye Glasses and Eye Care'!D294</f>
        <v>176.31399999999999</v>
      </c>
      <c r="G288" s="32">
        <f>'Physcian Services'!D595</f>
        <v>329.72399999999999</v>
      </c>
      <c r="H288" s="32"/>
      <c r="I288" s="15" t="s">
        <v>53</v>
      </c>
      <c r="J288" s="15">
        <v>0</v>
      </c>
      <c r="K288" s="15" t="e">
        <v>#N/A</v>
      </c>
      <c r="L288" s="15" t="e">
        <v>#N/A</v>
      </c>
      <c r="M288" s="15" t="e">
        <v>#N/A</v>
      </c>
      <c r="N288" s="15" t="e">
        <v>#N/A</v>
      </c>
      <c r="O288" s="15" t="e">
        <v>#N/A</v>
      </c>
      <c r="P288" s="15" t="e">
        <v>#N/A</v>
      </c>
      <c r="Q288" s="15" t="e">
        <v>#N/A</v>
      </c>
    </row>
    <row r="289" spans="1:27">
      <c r="A289" s="31">
        <f>'Other Med Professional'!B295</f>
        <v>2010</v>
      </c>
      <c r="B289" s="31" t="str">
        <f>'Other Med Professional'!C295</f>
        <v>M06</v>
      </c>
      <c r="C289" s="32">
        <f>'Professional Services'!D534</f>
        <v>327.93799999999999</v>
      </c>
      <c r="D289" s="32">
        <f>'Other Med Professional'!D295</f>
        <v>213.88</v>
      </c>
      <c r="E289" s="32">
        <f>'Dental Services'!D596</f>
        <v>399.22300000000001</v>
      </c>
      <c r="F289" s="32">
        <f>'Eye Glasses and Eye Care'!D295</f>
        <v>176.46700000000001</v>
      </c>
      <c r="G289" s="32">
        <f>'Physcian Services'!D596</f>
        <v>330.91500000000002</v>
      </c>
      <c r="H289" s="32"/>
      <c r="I289" s="15" t="s">
        <v>85</v>
      </c>
      <c r="J289" s="15">
        <v>5.4286122574791242E-2</v>
      </c>
      <c r="K289" s="15">
        <v>1.2360363408921484E-2</v>
      </c>
      <c r="L289" s="15">
        <v>4.3919519822215349</v>
      </c>
      <c r="M289" s="15">
        <v>1.1511399638693676E-4</v>
      </c>
      <c r="N289" s="15">
        <v>2.9108886321774122E-2</v>
      </c>
      <c r="O289" s="15">
        <v>7.9463358827808361E-2</v>
      </c>
      <c r="P289" s="15">
        <v>2.9108886321774122E-2</v>
      </c>
      <c r="Q289" s="15">
        <v>7.9463358827808361E-2</v>
      </c>
    </row>
    <row r="290" spans="1:27">
      <c r="A290" s="31">
        <f>'Other Med Professional'!B296</f>
        <v>2010</v>
      </c>
      <c r="B290" s="31" t="str">
        <f>'Other Med Professional'!C296</f>
        <v>M07</v>
      </c>
      <c r="C290" s="32">
        <f>'Professional Services'!D535</f>
        <v>328.899</v>
      </c>
      <c r="D290" s="32">
        <f>'Other Med Professional'!D296</f>
        <v>214.315</v>
      </c>
      <c r="E290" s="32">
        <f>'Dental Services'!D597</f>
        <v>399.56</v>
      </c>
      <c r="F290" s="32">
        <f>'Eye Glasses and Eye Care'!D296</f>
        <v>176.42099999999999</v>
      </c>
      <c r="G290" s="32">
        <f>'Physcian Services'!D597</f>
        <v>332.47899999999998</v>
      </c>
      <c r="H290" s="32"/>
      <c r="I290" s="15" t="s">
        <v>80</v>
      </c>
      <c r="J290" s="15">
        <v>0.29329579030539527</v>
      </c>
      <c r="K290" s="15">
        <v>1.3943012280108559E-2</v>
      </c>
      <c r="L290" s="15">
        <v>21.035324678284777</v>
      </c>
      <c r="M290" s="15">
        <v>2.6488477910943723E-20</v>
      </c>
      <c r="N290" s="15">
        <v>0.26489480380999553</v>
      </c>
      <c r="O290" s="15">
        <v>0.321696776800795</v>
      </c>
      <c r="P290" s="15">
        <v>0.26489480380999553</v>
      </c>
      <c r="Q290" s="15">
        <v>0.321696776800795</v>
      </c>
    </row>
    <row r="291" spans="1:27">
      <c r="A291" s="31">
        <f>'Other Med Professional'!B297</f>
        <v>2010</v>
      </c>
      <c r="B291" s="31" t="str">
        <f>'Other Med Professional'!C297</f>
        <v>M08</v>
      </c>
      <c r="C291" s="32">
        <f>'Professional Services'!D536</f>
        <v>329.31799999999998</v>
      </c>
      <c r="D291" s="32">
        <f>'Other Med Professional'!D297</f>
        <v>215.023</v>
      </c>
      <c r="E291" s="32">
        <f>'Dental Services'!D598</f>
        <v>400.21100000000001</v>
      </c>
      <c r="F291" s="32">
        <f>'Eye Glasses and Eye Care'!D297</f>
        <v>176.11099999999999</v>
      </c>
      <c r="G291" s="32">
        <f>'Physcian Services'!D598</f>
        <v>332.83600000000001</v>
      </c>
      <c r="H291" s="32"/>
      <c r="I291" s="15" t="s">
        <v>82</v>
      </c>
      <c r="J291" s="15">
        <v>0.15250356049704705</v>
      </c>
      <c r="K291" s="15">
        <v>7.4145845171224517E-3</v>
      </c>
      <c r="L291" s="15">
        <v>20.568052079637312</v>
      </c>
      <c r="M291" s="15">
        <v>5.1805877381195644E-20</v>
      </c>
      <c r="N291" s="15">
        <v>0.13740054613334204</v>
      </c>
      <c r="O291" s="15">
        <v>0.16760657486075206</v>
      </c>
      <c r="P291" s="15">
        <v>0.13740054613334204</v>
      </c>
      <c r="Q291" s="15">
        <v>0.16760657486075206</v>
      </c>
    </row>
    <row r="292" spans="1:27" ht="15" thickBot="1">
      <c r="A292" s="31">
        <f>'Other Med Professional'!B298</f>
        <v>2010</v>
      </c>
      <c r="B292" s="31" t="str">
        <f>'Other Med Professional'!C298</f>
        <v>M09</v>
      </c>
      <c r="C292" s="32">
        <f>'Professional Services'!D537</f>
        <v>330.149</v>
      </c>
      <c r="D292" s="32">
        <f>'Other Med Professional'!D298</f>
        <v>215.36500000000001</v>
      </c>
      <c r="E292" s="32">
        <f>'Dental Services'!D599</f>
        <v>400.83699999999999</v>
      </c>
      <c r="F292" s="32">
        <f>'Eye Glasses and Eye Care'!D298</f>
        <v>177.18600000000001</v>
      </c>
      <c r="G292" s="32">
        <f>'Physcian Services'!D599</f>
        <v>333.71499999999997</v>
      </c>
      <c r="H292" s="32"/>
      <c r="I292" s="16" t="s">
        <v>86</v>
      </c>
      <c r="J292" s="16">
        <v>0.53459076751089607</v>
      </c>
      <c r="K292" s="16">
        <v>9.936582695837505E-3</v>
      </c>
      <c r="L292" s="16">
        <v>53.800263518648059</v>
      </c>
      <c r="M292" s="16">
        <v>5.8764823881867105E-33</v>
      </c>
      <c r="N292" s="16">
        <v>0.51435061098765256</v>
      </c>
      <c r="O292" s="16">
        <v>0.55483092403413958</v>
      </c>
      <c r="P292" s="16">
        <v>0.51435061098765256</v>
      </c>
      <c r="Q292" s="16">
        <v>0.55483092403413958</v>
      </c>
    </row>
    <row r="293" spans="1:27">
      <c r="A293" s="31">
        <f>'Other Med Professional'!B299</f>
        <v>2010</v>
      </c>
      <c r="B293" s="31" t="str">
        <f>'Other Med Professional'!C299</f>
        <v>M10</v>
      </c>
      <c r="C293" s="32">
        <f>'Professional Services'!D538</f>
        <v>330.05700000000002</v>
      </c>
      <c r="D293" s="32">
        <f>'Other Med Professional'!D299</f>
        <v>215.32599999999999</v>
      </c>
      <c r="E293" s="32">
        <f>'Dental Services'!D600</f>
        <v>401.32400000000001</v>
      </c>
      <c r="F293" s="32">
        <f>'Eye Glasses and Eye Care'!D299</f>
        <v>177.06299999999999</v>
      </c>
      <c r="G293" s="32">
        <f>'Physcian Services'!D600</f>
        <v>333.39400000000001</v>
      </c>
      <c r="H293" s="32"/>
      <c r="I293" s="36"/>
    </row>
    <row r="294" spans="1:27">
      <c r="A294" s="31">
        <f>'Other Med Professional'!B300</f>
        <v>2010</v>
      </c>
      <c r="B294" s="31" t="str">
        <f>'Other Med Professional'!C300</f>
        <v>M11</v>
      </c>
      <c r="C294" s="32">
        <f>'Professional Services'!D539</f>
        <v>330.50799999999998</v>
      </c>
      <c r="D294" s="32">
        <f>'Other Med Professional'!D300</f>
        <v>215.49600000000001</v>
      </c>
      <c r="E294" s="32">
        <f>'Dental Services'!D601</f>
        <v>402.11099999999999</v>
      </c>
      <c r="F294" s="32">
        <f>'Eye Glasses and Eye Care'!D300</f>
        <v>177.095</v>
      </c>
      <c r="G294" s="32">
        <f>'Physcian Services'!D601</f>
        <v>333.86900000000003</v>
      </c>
      <c r="H294" s="32"/>
    </row>
    <row r="295" spans="1:27">
      <c r="A295" s="31">
        <f>'Other Med Professional'!B301</f>
        <v>2010</v>
      </c>
      <c r="B295" s="31" t="str">
        <f>'Other Med Professional'!C301</f>
        <v>M12</v>
      </c>
      <c r="C295" s="32">
        <f>'Professional Services'!D540</f>
        <v>330.65100000000001</v>
      </c>
      <c r="D295" s="32">
        <f>'Other Med Professional'!D301</f>
        <v>215.42699999999999</v>
      </c>
      <c r="E295" s="32">
        <f>'Dental Services'!D602</f>
        <v>402.38600000000002</v>
      </c>
      <c r="F295" s="32">
        <f>'Eye Glasses and Eye Care'!D301</f>
        <v>176.93299999999999</v>
      </c>
      <c r="G295" s="32">
        <f>'Physcian Services'!D602</f>
        <v>334.11200000000002</v>
      </c>
      <c r="H295" s="32"/>
      <c r="I295" s="11" t="s">
        <v>99</v>
      </c>
      <c r="T295" s="12" t="str">
        <f>I295</f>
        <v>1987/12 to 1990/11</v>
      </c>
      <c r="U295" s="14">
        <f>J300</f>
        <v>0.99999996752344322</v>
      </c>
      <c r="V295" s="14">
        <f>J303</f>
        <v>36</v>
      </c>
      <c r="W295" s="56">
        <f>J313</f>
        <v>5.2551533937263945E-2</v>
      </c>
      <c r="X295" s="56">
        <f>J314</f>
        <v>0.29696280787940615</v>
      </c>
      <c r="Y295" s="56">
        <f>J315</f>
        <v>0.1525154474976817</v>
      </c>
      <c r="Z295" s="56">
        <f>J316</f>
        <v>0.53233292661950271</v>
      </c>
      <c r="AA295" s="58">
        <f>SUM(W295:Z295)</f>
        <v>1.0343627159338544</v>
      </c>
    </row>
    <row r="296" spans="1:27">
      <c r="A296" s="31">
        <f>'Other Med Professional'!B302</f>
        <v>2011</v>
      </c>
      <c r="B296" s="31" t="str">
        <f>'Other Med Professional'!C302</f>
        <v>M01</v>
      </c>
      <c r="C296" s="32">
        <f>'Professional Services'!D541</f>
        <v>331.92099999999999</v>
      </c>
      <c r="D296" s="32">
        <f>'Other Med Professional'!D302</f>
        <v>216.45</v>
      </c>
      <c r="E296" s="32">
        <f>'Dental Services'!D603</f>
        <v>403.32400000000001</v>
      </c>
      <c r="F296" s="32">
        <f>'Eye Glasses and Eye Care'!D302</f>
        <v>177.416</v>
      </c>
      <c r="G296" s="32">
        <f>'Physcian Services'!D603</f>
        <v>335.625</v>
      </c>
      <c r="H296" s="32"/>
      <c r="I296" s="36" t="s">
        <v>42</v>
      </c>
    </row>
    <row r="297" spans="1:27" ht="15" thickBot="1">
      <c r="A297" s="31">
        <f>'Other Med Professional'!B303</f>
        <v>2011</v>
      </c>
      <c r="B297" s="31" t="str">
        <f>'Other Med Professional'!C303</f>
        <v>M02</v>
      </c>
      <c r="C297" s="32">
        <f>'Professional Services'!D542</f>
        <v>334.29599999999999</v>
      </c>
      <c r="D297" s="32">
        <f>'Other Med Professional'!D303</f>
        <v>217.57400000000001</v>
      </c>
      <c r="E297" s="32">
        <f>'Dental Services'!D604</f>
        <v>404.52800000000002</v>
      </c>
      <c r="F297" s="32">
        <f>'Eye Glasses and Eye Care'!D303</f>
        <v>178.14</v>
      </c>
      <c r="G297" s="32">
        <f>'Physcian Services'!D604</f>
        <v>339.05399999999997</v>
      </c>
      <c r="H297" s="32"/>
    </row>
    <row r="298" spans="1:27">
      <c r="A298" s="31">
        <f>'Other Med Professional'!B304</f>
        <v>2011</v>
      </c>
      <c r="B298" s="31" t="str">
        <f>'Other Med Professional'!C304</f>
        <v>M03</v>
      </c>
      <c r="C298" s="32">
        <f>'Professional Services'!D543</f>
        <v>334.67099999999999</v>
      </c>
      <c r="D298" s="32">
        <f>'Other Med Professional'!D304</f>
        <v>216.964</v>
      </c>
      <c r="E298" s="32">
        <f>'Dental Services'!D605</f>
        <v>405.85599999999999</v>
      </c>
      <c r="F298" s="32">
        <f>'Eye Glasses and Eye Care'!D304</f>
        <v>177.99299999999999</v>
      </c>
      <c r="G298" s="32">
        <f>'Physcian Services'!D605</f>
        <v>339.53199999999998</v>
      </c>
      <c r="H298" s="32"/>
      <c r="I298" s="18" t="s">
        <v>43</v>
      </c>
      <c r="J298" s="18"/>
    </row>
    <row r="299" spans="1:27">
      <c r="A299" s="31">
        <f>'Other Med Professional'!B305</f>
        <v>2011</v>
      </c>
      <c r="B299" s="31" t="str">
        <f>'Other Med Professional'!C305</f>
        <v>M04</v>
      </c>
      <c r="C299" s="32">
        <f>'Professional Services'!D544</f>
        <v>334.97800000000001</v>
      </c>
      <c r="D299" s="32">
        <f>'Other Med Professional'!D305</f>
        <v>217.22900000000001</v>
      </c>
      <c r="E299" s="32">
        <f>'Dental Services'!D606</f>
        <v>407.01100000000002</v>
      </c>
      <c r="F299" s="32">
        <f>'Eye Glasses and Eye Care'!D305</f>
        <v>178.38399999999999</v>
      </c>
      <c r="G299" s="32">
        <f>'Physcian Services'!D606</f>
        <v>339.42700000000002</v>
      </c>
      <c r="H299" s="32"/>
      <c r="I299" s="15" t="s">
        <v>44</v>
      </c>
      <c r="J299" s="15">
        <v>0.9999999837617215</v>
      </c>
    </row>
    <row r="300" spans="1:27">
      <c r="A300" s="31">
        <f>'Other Med Professional'!B306</f>
        <v>2011</v>
      </c>
      <c r="B300" s="31" t="str">
        <f>'Other Med Professional'!C306</f>
        <v>M05</v>
      </c>
      <c r="C300" s="32">
        <f>'Professional Services'!D545</f>
        <v>335.13200000000001</v>
      </c>
      <c r="D300" s="32">
        <f>'Other Med Professional'!D306</f>
        <v>217.35900000000001</v>
      </c>
      <c r="E300" s="32">
        <f>'Dental Services'!D607</f>
        <v>408.54700000000003</v>
      </c>
      <c r="F300" s="32">
        <f>'Eye Glasses and Eye Care'!D306</f>
        <v>176.839</v>
      </c>
      <c r="G300" s="32">
        <f>'Physcian Services'!D607</f>
        <v>339.53399999999999</v>
      </c>
      <c r="H300" s="32"/>
      <c r="I300" s="15" t="s">
        <v>45</v>
      </c>
      <c r="J300" s="15">
        <v>0.99999996752344322</v>
      </c>
    </row>
    <row r="301" spans="1:27">
      <c r="A301" s="31">
        <f>'Other Med Professional'!B307</f>
        <v>2011</v>
      </c>
      <c r="B301" s="31" t="str">
        <f>'Other Med Professional'!C307</f>
        <v>M06</v>
      </c>
      <c r="C301" s="32">
        <f>'Professional Services'!D546</f>
        <v>335.49400000000003</v>
      </c>
      <c r="D301" s="32">
        <f>'Other Med Professional'!D307</f>
        <v>217.702</v>
      </c>
      <c r="E301" s="32">
        <f>'Dental Services'!D608</f>
        <v>408.46499999999997</v>
      </c>
      <c r="F301" s="32">
        <f>'Eye Glasses and Eye Care'!D307</f>
        <v>177.21700000000001</v>
      </c>
      <c r="G301" s="32">
        <f>'Physcian Services'!D608</f>
        <v>340.01100000000002</v>
      </c>
      <c r="H301" s="32"/>
      <c r="I301" s="15" t="s">
        <v>46</v>
      </c>
      <c r="J301" s="15">
        <v>0.96874996447876605</v>
      </c>
    </row>
    <row r="302" spans="1:27">
      <c r="A302" s="31">
        <f>'Other Med Professional'!B308</f>
        <v>2011</v>
      </c>
      <c r="B302" s="31" t="str">
        <f>'Other Med Professional'!C308</f>
        <v>M07</v>
      </c>
      <c r="C302" s="32">
        <f>'Professional Services'!D547</f>
        <v>336.15</v>
      </c>
      <c r="D302" s="32">
        <f>'Other Med Professional'!D308</f>
        <v>217.934</v>
      </c>
      <c r="E302" s="32">
        <f>'Dental Services'!D609</f>
        <v>408.62400000000002</v>
      </c>
      <c r="F302" s="32">
        <f>'Eye Glasses and Eye Care'!D308</f>
        <v>178.92400000000001</v>
      </c>
      <c r="G302" s="32">
        <f>'Physcian Services'!D609</f>
        <v>340.58499999999998</v>
      </c>
      <c r="H302" s="32"/>
      <c r="I302" s="15" t="s">
        <v>47</v>
      </c>
      <c r="J302" s="15">
        <v>2.7926872417768343E-2</v>
      </c>
    </row>
    <row r="303" spans="1:27" ht="15" thickBot="1">
      <c r="A303" s="31">
        <f>'Other Med Professional'!B309</f>
        <v>2011</v>
      </c>
      <c r="B303" s="31" t="str">
        <f>'Other Med Professional'!C309</f>
        <v>M08</v>
      </c>
      <c r="C303" s="32">
        <f>'Professional Services'!D548</f>
        <v>336.37799999999999</v>
      </c>
      <c r="D303" s="32">
        <f>'Other Med Professional'!D309</f>
        <v>217.303</v>
      </c>
      <c r="E303" s="32">
        <f>'Dental Services'!D610</f>
        <v>408.947</v>
      </c>
      <c r="F303" s="32">
        <f>'Eye Glasses and Eye Care'!D309</f>
        <v>178.958</v>
      </c>
      <c r="G303" s="32">
        <f>'Physcian Services'!D610</f>
        <v>341.14100000000002</v>
      </c>
      <c r="H303" s="32"/>
      <c r="I303" s="16" t="s">
        <v>48</v>
      </c>
      <c r="J303" s="16">
        <v>36</v>
      </c>
    </row>
    <row r="304" spans="1:27">
      <c r="A304" s="31">
        <f>'Other Med Professional'!B310</f>
        <v>2011</v>
      </c>
      <c r="B304" s="31" t="str">
        <f>'Other Med Professional'!C310</f>
        <v>M09</v>
      </c>
      <c r="C304" s="32">
        <f>'Professional Services'!D549</f>
        <v>336.46100000000001</v>
      </c>
      <c r="D304" s="32">
        <f>'Other Med Professional'!D310</f>
        <v>217.184</v>
      </c>
      <c r="E304" s="32">
        <f>'Dental Services'!D611</f>
        <v>409.42599999999999</v>
      </c>
      <c r="F304" s="32">
        <f>'Eye Glasses and Eye Care'!D310</f>
        <v>179.31700000000001</v>
      </c>
      <c r="G304" s="32">
        <f>'Physcian Services'!D611</f>
        <v>341.041</v>
      </c>
      <c r="H304" s="32"/>
    </row>
    <row r="305" spans="1:28" ht="15" thickBot="1">
      <c r="A305" s="31">
        <f>'Other Med Professional'!B311</f>
        <v>2011</v>
      </c>
      <c r="B305" s="31" t="str">
        <f>'Other Med Professional'!C311</f>
        <v>M10</v>
      </c>
      <c r="C305" s="32">
        <f>'Professional Services'!D550</f>
        <v>337.25700000000001</v>
      </c>
      <c r="D305" s="32">
        <f>'Other Med Professional'!D311</f>
        <v>217.49100000000001</v>
      </c>
      <c r="E305" s="32">
        <f>'Dental Services'!D612</f>
        <v>409.87099999999998</v>
      </c>
      <c r="F305" s="32">
        <f>'Eye Glasses and Eye Care'!D311</f>
        <v>179.358</v>
      </c>
      <c r="G305" s="32">
        <f>'Physcian Services'!D612</f>
        <v>342.26600000000002</v>
      </c>
      <c r="H305" s="32"/>
      <c r="I305" s="36" t="s">
        <v>49</v>
      </c>
    </row>
    <row r="306" spans="1:28">
      <c r="A306" s="31">
        <f>'Other Med Professional'!B312</f>
        <v>2011</v>
      </c>
      <c r="B306" s="31" t="str">
        <f>'Other Med Professional'!C312</f>
        <v>M11</v>
      </c>
      <c r="C306" s="32">
        <f>'Professional Services'!D551</f>
        <v>337.34699999999998</v>
      </c>
      <c r="D306" s="32">
        <f>'Other Med Professional'!D312</f>
        <v>217.809</v>
      </c>
      <c r="E306" s="32">
        <f>'Dental Services'!D613</f>
        <v>410.36700000000002</v>
      </c>
      <c r="F306" s="32">
        <f>'Eye Glasses and Eye Care'!D312</f>
        <v>178.322</v>
      </c>
      <c r="G306" s="32">
        <f>'Physcian Services'!D613</f>
        <v>342.435</v>
      </c>
      <c r="H306" s="32"/>
      <c r="I306" s="17"/>
      <c r="J306" s="17" t="s">
        <v>54</v>
      </c>
      <c r="K306" s="17" t="s">
        <v>55</v>
      </c>
      <c r="L306" s="17" t="s">
        <v>56</v>
      </c>
      <c r="M306" s="17" t="s">
        <v>57</v>
      </c>
      <c r="N306" s="17" t="s">
        <v>58</v>
      </c>
    </row>
    <row r="307" spans="1:28">
      <c r="A307" s="31">
        <f>'Other Med Professional'!B313</f>
        <v>2011</v>
      </c>
      <c r="B307" s="31" t="str">
        <f>'Other Med Professional'!C313</f>
        <v>M12</v>
      </c>
      <c r="C307" s="32">
        <f>'Professional Services'!D552</f>
        <v>337.90699999999998</v>
      </c>
      <c r="D307" s="32">
        <f>'Other Med Professional'!D313</f>
        <v>218.22300000000001</v>
      </c>
      <c r="E307" s="32">
        <f>'Dental Services'!D614</f>
        <v>411.43799999999999</v>
      </c>
      <c r="F307" s="32">
        <f>'Eye Glasses and Eye Care'!D313</f>
        <v>178.161</v>
      </c>
      <c r="G307" s="32">
        <f>'Physcian Services'!D614</f>
        <v>342.96600000000001</v>
      </c>
      <c r="H307" s="32"/>
      <c r="I307" s="15" t="s">
        <v>50</v>
      </c>
      <c r="J307" s="15">
        <v>4</v>
      </c>
      <c r="K307" s="15">
        <v>768465.87504287355</v>
      </c>
      <c r="L307" s="15">
        <v>192116.46876071839</v>
      </c>
      <c r="M307" s="15">
        <v>246331523.82452083</v>
      </c>
      <c r="N307" s="15">
        <v>8.5723562319326683E-116</v>
      </c>
    </row>
    <row r="308" spans="1:28">
      <c r="A308" s="31">
        <f>'Other Med Professional'!B314</f>
        <v>2012</v>
      </c>
      <c r="B308" s="31" t="str">
        <f>'Other Med Professional'!C314</f>
        <v>M01</v>
      </c>
      <c r="C308" s="32">
        <f>'Professional Services'!D553</f>
        <v>338.714</v>
      </c>
      <c r="D308" s="32">
        <f>'Other Med Professional'!D314</f>
        <v>218.44399999999999</v>
      </c>
      <c r="E308" s="32">
        <f>'Dental Services'!D615</f>
        <v>412.79599999999999</v>
      </c>
      <c r="F308" s="32">
        <f>'Eye Glasses and Eye Care'!D314</f>
        <v>178.88900000000001</v>
      </c>
      <c r="G308" s="32">
        <f>'Physcian Services'!D615</f>
        <v>343.65699999999998</v>
      </c>
      <c r="H308" s="32"/>
      <c r="I308" s="15" t="s">
        <v>51</v>
      </c>
      <c r="J308" s="15">
        <v>32</v>
      </c>
      <c r="K308" s="15">
        <v>2.4957126497225927E-2</v>
      </c>
      <c r="L308" s="15">
        <v>7.7991020303831021E-4</v>
      </c>
      <c r="M308" s="15"/>
      <c r="N308" s="15"/>
    </row>
    <row r="309" spans="1:28" ht="15" thickBot="1">
      <c r="A309" s="31">
        <f>'Other Med Professional'!B315</f>
        <v>2012</v>
      </c>
      <c r="B309" s="31" t="str">
        <f>'Other Med Professional'!C315</f>
        <v>M02</v>
      </c>
      <c r="C309" s="32">
        <f>'Professional Services'!D554</f>
        <v>339.13600000000002</v>
      </c>
      <c r="D309" s="32">
        <f>'Other Med Professional'!D315</f>
        <v>219.023</v>
      </c>
      <c r="E309" s="32">
        <f>'Dental Services'!D616</f>
        <v>414.35399999999998</v>
      </c>
      <c r="F309" s="32">
        <f>'Eye Glasses and Eye Care'!D315</f>
        <v>179.107</v>
      </c>
      <c r="G309" s="32">
        <f>'Physcian Services'!D616</f>
        <v>343.56400000000002</v>
      </c>
      <c r="H309" s="32"/>
      <c r="I309" s="16" t="s">
        <v>52</v>
      </c>
      <c r="J309" s="16">
        <v>36</v>
      </c>
      <c r="K309" s="16">
        <v>768465.9</v>
      </c>
      <c r="L309" s="16"/>
      <c r="M309" s="16"/>
      <c r="N309" s="16"/>
    </row>
    <row r="310" spans="1:28" ht="15" thickBot="1">
      <c r="A310" s="31">
        <f>'Other Med Professional'!B316</f>
        <v>2012</v>
      </c>
      <c r="B310" s="31" t="str">
        <f>'Other Med Professional'!C316</f>
        <v>M03</v>
      </c>
      <c r="C310" s="32">
        <f>'Professional Services'!D555</f>
        <v>339.38900000000001</v>
      </c>
      <c r="D310" s="32">
        <f>'Other Med Professional'!D316</f>
        <v>219.28700000000001</v>
      </c>
      <c r="E310" s="32">
        <f>'Dental Services'!D617</f>
        <v>414.68599999999998</v>
      </c>
      <c r="F310" s="32">
        <f>'Eye Glasses and Eye Care'!D316</f>
        <v>178.93100000000001</v>
      </c>
      <c r="G310" s="32">
        <f>'Physcian Services'!D617</f>
        <v>343.86700000000002</v>
      </c>
      <c r="H310" s="32"/>
    </row>
    <row r="311" spans="1:28">
      <c r="A311" s="31">
        <f>'Other Med Professional'!B317</f>
        <v>2012</v>
      </c>
      <c r="B311" s="31" t="str">
        <f>'Other Med Professional'!C317</f>
        <v>M04</v>
      </c>
      <c r="C311" s="32">
        <f>'Professional Services'!D556</f>
        <v>339.83300000000003</v>
      </c>
      <c r="D311" s="32">
        <f>'Other Med Professional'!D317</f>
        <v>219.29499999999999</v>
      </c>
      <c r="E311" s="32">
        <f>'Dental Services'!D618</f>
        <v>415.31799999999998</v>
      </c>
      <c r="F311" s="32">
        <f>'Eye Glasses and Eye Care'!D317</f>
        <v>179.93899999999999</v>
      </c>
      <c r="G311" s="32">
        <f>'Physcian Services'!D618</f>
        <v>344.15100000000001</v>
      </c>
      <c r="H311" s="32"/>
      <c r="I311" s="17"/>
      <c r="J311" s="17" t="s">
        <v>59</v>
      </c>
      <c r="K311" s="17" t="s">
        <v>47</v>
      </c>
      <c r="L311" s="17" t="s">
        <v>60</v>
      </c>
      <c r="M311" s="17" t="s">
        <v>61</v>
      </c>
      <c r="N311" s="17" t="s">
        <v>62</v>
      </c>
      <c r="O311" s="17" t="s">
        <v>63</v>
      </c>
      <c r="P311" s="17" t="s">
        <v>64</v>
      </c>
      <c r="Q311" s="17" t="s">
        <v>65</v>
      </c>
    </row>
    <row r="312" spans="1:28">
      <c r="A312" s="31">
        <f>'Other Med Professional'!B318</f>
        <v>2012</v>
      </c>
      <c r="B312" s="31" t="str">
        <f>'Other Med Professional'!C318</f>
        <v>M05</v>
      </c>
      <c r="C312" s="32">
        <f>'Professional Services'!D557</f>
        <v>341.02300000000002</v>
      </c>
      <c r="D312" s="32">
        <f>'Other Med Professional'!D318</f>
        <v>219.65299999999999</v>
      </c>
      <c r="E312" s="32">
        <f>'Dental Services'!D619</f>
        <v>416.18400000000003</v>
      </c>
      <c r="F312" s="32">
        <f>'Eye Glasses and Eye Care'!D318</f>
        <v>182.631</v>
      </c>
      <c r="G312" s="32">
        <f>'Physcian Services'!D619</f>
        <v>345.11799999999999</v>
      </c>
      <c r="H312" s="32"/>
      <c r="I312" s="15" t="s">
        <v>53</v>
      </c>
      <c r="J312" s="15">
        <v>0</v>
      </c>
      <c r="K312" s="15" t="e">
        <v>#N/A</v>
      </c>
      <c r="L312" s="15" t="e">
        <v>#N/A</v>
      </c>
      <c r="M312" s="15" t="e">
        <v>#N/A</v>
      </c>
      <c r="N312" s="15" t="e">
        <v>#N/A</v>
      </c>
      <c r="O312" s="15" t="e">
        <v>#N/A</v>
      </c>
      <c r="P312" s="15" t="e">
        <v>#N/A</v>
      </c>
      <c r="Q312" s="15" t="e">
        <v>#N/A</v>
      </c>
    </row>
    <row r="313" spans="1:28">
      <c r="A313" s="31">
        <f>'Other Med Professional'!B319</f>
        <v>2012</v>
      </c>
      <c r="B313" s="31" t="str">
        <f>'Other Med Professional'!C319</f>
        <v>M06</v>
      </c>
      <c r="C313" s="32">
        <f>'Professional Services'!D558</f>
        <v>342.22300000000001</v>
      </c>
      <c r="D313" s="32">
        <f>'Other Med Professional'!D319</f>
        <v>219.523</v>
      </c>
      <c r="E313" s="32">
        <f>'Dental Services'!D620</f>
        <v>416.959</v>
      </c>
      <c r="F313" s="32">
        <f>'Eye Glasses and Eye Care'!D319</f>
        <v>181.72</v>
      </c>
      <c r="G313" s="32">
        <f>'Physcian Services'!D620</f>
        <v>347.40800000000002</v>
      </c>
      <c r="H313" s="32"/>
      <c r="I313" s="15" t="s">
        <v>85</v>
      </c>
      <c r="J313" s="15">
        <v>5.2551533937263945E-2</v>
      </c>
      <c r="K313" s="15">
        <v>1.1412279617982168E-2</v>
      </c>
      <c r="L313" s="15">
        <v>4.6048235494036822</v>
      </c>
      <c r="M313" s="15">
        <v>6.2428693689463652E-5</v>
      </c>
      <c r="N313" s="15">
        <v>2.9305481161822106E-2</v>
      </c>
      <c r="O313" s="15">
        <v>7.5797586712705783E-2</v>
      </c>
      <c r="P313" s="15">
        <v>2.9305481161822106E-2</v>
      </c>
      <c r="Q313" s="15">
        <v>7.5797586712705783E-2</v>
      </c>
    </row>
    <row r="314" spans="1:28">
      <c r="A314" s="31">
        <f>'Other Med Professional'!B320</f>
        <v>2012</v>
      </c>
      <c r="B314" s="31" t="str">
        <f>'Other Med Professional'!C320</f>
        <v>M07</v>
      </c>
      <c r="C314" s="32">
        <f>'Professional Services'!D559</f>
        <v>342.80799999999999</v>
      </c>
      <c r="D314" s="32">
        <f>'Other Med Professional'!D320</f>
        <v>219.61699999999999</v>
      </c>
      <c r="E314" s="32">
        <f>'Dental Services'!D621</f>
        <v>417.10399999999998</v>
      </c>
      <c r="F314" s="32">
        <f>'Eye Glasses and Eye Care'!D320</f>
        <v>180.369</v>
      </c>
      <c r="G314" s="32">
        <f>'Physcian Services'!D621</f>
        <v>348.82799999999997</v>
      </c>
      <c r="H314" s="32"/>
      <c r="I314" s="15" t="s">
        <v>80</v>
      </c>
      <c r="J314" s="15">
        <v>0.29696280787940615</v>
      </c>
      <c r="K314" s="15">
        <v>1.3009255073579083E-2</v>
      </c>
      <c r="L314" s="15">
        <v>22.827041686846275</v>
      </c>
      <c r="M314" s="15">
        <v>2.2698823395451815E-21</v>
      </c>
      <c r="N314" s="15">
        <v>0.27046382256422907</v>
      </c>
      <c r="O314" s="15">
        <v>0.32346179319458324</v>
      </c>
      <c r="P314" s="15">
        <v>0.27046382256422907</v>
      </c>
      <c r="Q314" s="15">
        <v>0.32346179319458324</v>
      </c>
    </row>
    <row r="315" spans="1:28">
      <c r="A315" s="31">
        <f>'Other Med Professional'!B321</f>
        <v>2012</v>
      </c>
      <c r="B315" s="31" t="str">
        <f>'Other Med Professional'!C321</f>
        <v>M08</v>
      </c>
      <c r="C315" s="32">
        <f>'Professional Services'!D560</f>
        <v>343.67200000000003</v>
      </c>
      <c r="D315" s="32">
        <f>'Other Med Professional'!D321</f>
        <v>220.20599999999999</v>
      </c>
      <c r="E315" s="32">
        <f>'Dental Services'!D622</f>
        <v>418.93200000000002</v>
      </c>
      <c r="F315" s="32">
        <f>'Eye Glasses and Eye Care'!D321</f>
        <v>180.09700000000001</v>
      </c>
      <c r="G315" s="32">
        <f>'Physcian Services'!D622</f>
        <v>349.608</v>
      </c>
      <c r="H315" s="32"/>
      <c r="I315" s="15" t="s">
        <v>82</v>
      </c>
      <c r="J315" s="15">
        <v>0.1525154474976817</v>
      </c>
      <c r="K315" s="15">
        <v>7.2945640421680294E-3</v>
      </c>
      <c r="L315" s="15">
        <v>20.908096305142909</v>
      </c>
      <c r="M315" s="15">
        <v>3.1755390777682146E-20</v>
      </c>
      <c r="N315" s="15">
        <v>0.13765690684022272</v>
      </c>
      <c r="O315" s="15">
        <v>0.16737398815514068</v>
      </c>
      <c r="P315" s="15">
        <v>0.13765690684022272</v>
      </c>
      <c r="Q315" s="15">
        <v>0.16737398815514068</v>
      </c>
    </row>
    <row r="316" spans="1:28" ht="15" thickBot="1">
      <c r="A316" s="31">
        <f>'Other Med Professional'!B322</f>
        <v>2012</v>
      </c>
      <c r="B316" s="31" t="str">
        <f>'Other Med Professional'!C322</f>
        <v>M09</v>
      </c>
      <c r="C316" s="32">
        <f>'Professional Services'!D561</f>
        <v>344.28100000000001</v>
      </c>
      <c r="D316" s="32">
        <f>'Other Med Professional'!D322</f>
        <v>220.03</v>
      </c>
      <c r="E316" s="32">
        <f>'Dental Services'!D623</f>
        <v>419.31400000000002</v>
      </c>
      <c r="F316" s="32">
        <f>'Eye Glasses and Eye Care'!D322</f>
        <v>179.46299999999999</v>
      </c>
      <c r="G316" s="32">
        <f>'Physcian Services'!D623</f>
        <v>350.86500000000001</v>
      </c>
      <c r="H316" s="32"/>
      <c r="I316" s="16" t="s">
        <v>86</v>
      </c>
      <c r="J316" s="16">
        <v>0.53233292661950271</v>
      </c>
      <c r="K316" s="16">
        <v>9.7612202473105845E-3</v>
      </c>
      <c r="L316" s="16">
        <v>54.535489737174132</v>
      </c>
      <c r="M316" s="16">
        <v>3.8234793840867956E-33</v>
      </c>
      <c r="N316" s="16">
        <v>0.51244997171326689</v>
      </c>
      <c r="O316" s="16">
        <v>0.55221588152573853</v>
      </c>
      <c r="P316" s="16">
        <v>0.51244997171326689</v>
      </c>
      <c r="Q316" s="16">
        <v>0.55221588152573853</v>
      </c>
    </row>
    <row r="317" spans="1:28">
      <c r="A317" s="31">
        <f>'Other Med Professional'!B323</f>
        <v>2012</v>
      </c>
      <c r="B317" s="31" t="str">
        <f>'Other Med Professional'!C323</f>
        <v>M10</v>
      </c>
      <c r="C317" s="32">
        <f>'Professional Services'!D562</f>
        <v>344.28199999999998</v>
      </c>
      <c r="D317" s="32">
        <f>'Other Med Professional'!D323</f>
        <v>220.17099999999999</v>
      </c>
      <c r="E317" s="32">
        <f>'Dental Services'!D624</f>
        <v>420.28100000000001</v>
      </c>
      <c r="F317" s="32">
        <f>'Eye Glasses and Eye Care'!D323</f>
        <v>179.52699999999999</v>
      </c>
      <c r="G317" s="32">
        <f>'Physcian Services'!D624</f>
        <v>350.41500000000002</v>
      </c>
      <c r="H317" s="32"/>
      <c r="I317" s="36"/>
    </row>
    <row r="318" spans="1:28">
      <c r="A318" s="31">
        <f>'Other Med Professional'!B324</f>
        <v>2012</v>
      </c>
      <c r="B318" s="31" t="str">
        <f>'Other Med Professional'!C324</f>
        <v>M11</v>
      </c>
      <c r="C318" s="32">
        <f>'Professional Services'!D563</f>
        <v>344.15800000000002</v>
      </c>
      <c r="D318" s="32">
        <f>'Other Med Professional'!D324</f>
        <v>220.02199999999999</v>
      </c>
      <c r="E318" s="32">
        <f>'Dental Services'!D625</f>
        <v>420.67099999999999</v>
      </c>
      <c r="F318" s="32">
        <f>'Eye Glasses and Eye Care'!D324</f>
        <v>178.88</v>
      </c>
      <c r="G318" s="32">
        <f>'Physcian Services'!D625</f>
        <v>350.27699999999999</v>
      </c>
      <c r="H318" s="32"/>
      <c r="I318" s="36"/>
    </row>
    <row r="319" spans="1:28">
      <c r="A319" s="31">
        <f>'Other Med Professional'!B325</f>
        <v>2012</v>
      </c>
      <c r="B319" s="31" t="str">
        <f>'Other Med Professional'!C325</f>
        <v>M12</v>
      </c>
      <c r="C319" s="32">
        <f>'Professional Services'!D564</f>
        <v>344.40899999999999</v>
      </c>
      <c r="D319" s="32">
        <f>'Other Med Professional'!D325</f>
        <v>220.029</v>
      </c>
      <c r="E319" s="32">
        <f>'Dental Services'!D626</f>
        <v>422.93700000000001</v>
      </c>
      <c r="F319" s="32">
        <f>'Eye Glasses and Eye Care'!D325</f>
        <v>178.70400000000001</v>
      </c>
      <c r="G319" s="32">
        <f>'Physcian Services'!D626</f>
        <v>349.91</v>
      </c>
      <c r="H319" s="32"/>
      <c r="I319" s="11" t="s">
        <v>100</v>
      </c>
      <c r="T319" s="12" t="str">
        <f>I319</f>
        <v>1988/1 to 1990/12</v>
      </c>
      <c r="U319" s="14">
        <f>J324</f>
        <v>0.99999996782305267</v>
      </c>
      <c r="V319" s="14">
        <f>J327</f>
        <v>36</v>
      </c>
      <c r="W319" s="56">
        <f>J337</f>
        <v>5.1735379216248101E-2</v>
      </c>
      <c r="X319" s="56">
        <f>J338</f>
        <v>0.29742464979313132</v>
      </c>
      <c r="Y319" s="56">
        <f>J339</f>
        <v>0.15258616491001828</v>
      </c>
      <c r="Z319" s="56">
        <f>J340</f>
        <v>0.53245076603604136</v>
      </c>
      <c r="AA319" s="58">
        <f>SUM(W319:Z319)</f>
        <v>1.034196959955439</v>
      </c>
      <c r="AB319" s="56"/>
    </row>
    <row r="320" spans="1:28">
      <c r="A320" s="31">
        <f>'Other Med Professional'!B326</f>
        <v>2013</v>
      </c>
      <c r="B320" s="31" t="str">
        <f>'Other Med Professional'!C326</f>
        <v>M01</v>
      </c>
      <c r="C320" s="32">
        <f>'Professional Services'!D565</f>
        <v>345.96899999999999</v>
      </c>
      <c r="D320" s="32">
        <f>'Other Med Professional'!D326</f>
        <v>221.35400000000001</v>
      </c>
      <c r="E320" s="32">
        <f>'Dental Services'!D627</f>
        <v>425.24099999999999</v>
      </c>
      <c r="F320" s="32">
        <f>'Eye Glasses and Eye Care'!D326</f>
        <v>179.41399999999999</v>
      </c>
      <c r="G320" s="32">
        <f>'Physcian Services'!D627</f>
        <v>351.25</v>
      </c>
      <c r="H320" s="32"/>
      <c r="I320" s="37" t="s">
        <v>42</v>
      </c>
      <c r="T320" s="56"/>
      <c r="U320" s="56"/>
      <c r="V320" s="56"/>
      <c r="W320" s="56"/>
      <c r="X320" s="56"/>
      <c r="Y320" s="56"/>
      <c r="Z320" s="56"/>
      <c r="AA320" s="56"/>
      <c r="AB320" s="56"/>
    </row>
    <row r="321" spans="1:28" ht="15" thickBot="1">
      <c r="A321" s="31">
        <f>'Other Med Professional'!B327</f>
        <v>2013</v>
      </c>
      <c r="B321" s="31" t="str">
        <f>'Other Med Professional'!C327</f>
        <v>M02</v>
      </c>
      <c r="C321" s="32">
        <f>'Professional Services'!D566</f>
        <v>347.303</v>
      </c>
      <c r="D321" s="32">
        <f>'Other Med Professional'!D327</f>
        <v>222.14699999999999</v>
      </c>
      <c r="E321" s="32">
        <f>'Dental Services'!D628</f>
        <v>427.80799999999999</v>
      </c>
      <c r="F321" s="32">
        <f>'Eye Glasses and Eye Care'!D327</f>
        <v>180.096</v>
      </c>
      <c r="G321" s="32">
        <f>'Physcian Services'!D628</f>
        <v>352.26600000000002</v>
      </c>
      <c r="H321" s="32"/>
      <c r="T321" s="56"/>
      <c r="U321" s="56"/>
      <c r="V321" s="56"/>
      <c r="W321" s="56"/>
      <c r="X321" s="56"/>
      <c r="Y321" s="56"/>
      <c r="Z321" s="56"/>
      <c r="AA321" s="56"/>
      <c r="AB321" s="56"/>
    </row>
    <row r="322" spans="1:28">
      <c r="A322" s="31">
        <f>'Other Med Professional'!B328</f>
        <v>2013</v>
      </c>
      <c r="B322" s="31" t="str">
        <f>'Other Med Professional'!C328</f>
        <v>M03</v>
      </c>
      <c r="C322" s="32">
        <f>'Professional Services'!D567</f>
        <v>348.07100000000003</v>
      </c>
      <c r="D322" s="32">
        <f>'Other Med Professional'!D328</f>
        <v>222.72200000000001</v>
      </c>
      <c r="E322" s="32">
        <f>'Dental Services'!D629</f>
        <v>429.99299999999999</v>
      </c>
      <c r="F322" s="32">
        <f>'Eye Glasses and Eye Care'!D328</f>
        <v>180.33099999999999</v>
      </c>
      <c r="G322" s="32">
        <f>'Physcian Services'!D629</f>
        <v>352.57499999999999</v>
      </c>
      <c r="H322" s="32"/>
      <c r="I322" s="18" t="s">
        <v>43</v>
      </c>
      <c r="J322" s="18"/>
      <c r="T322" s="56"/>
      <c r="U322" s="56"/>
      <c r="V322" s="56"/>
      <c r="W322" s="56"/>
      <c r="X322" s="56"/>
      <c r="Y322" s="56"/>
      <c r="Z322" s="56"/>
      <c r="AA322" s="56"/>
      <c r="AB322" s="56"/>
    </row>
    <row r="323" spans="1:28">
      <c r="A323" s="31">
        <f>'Other Med Professional'!B329</f>
        <v>2013</v>
      </c>
      <c r="B323" s="31" t="str">
        <f>'Other Med Professional'!C329</f>
        <v>M04</v>
      </c>
      <c r="C323" s="32">
        <f>'Professional Services'!D568</f>
        <v>348.863</v>
      </c>
      <c r="D323" s="32">
        <f>'Other Med Professional'!D329</f>
        <v>222.666</v>
      </c>
      <c r="E323" s="32">
        <f>'Dental Services'!D630</f>
        <v>430.91800000000001</v>
      </c>
      <c r="F323" s="32">
        <f>'Eye Glasses and Eye Care'!D329</f>
        <v>181</v>
      </c>
      <c r="G323" s="32">
        <f>'Physcian Services'!D630</f>
        <v>353.529</v>
      </c>
      <c r="H323" s="32"/>
      <c r="I323" s="15" t="s">
        <v>44</v>
      </c>
      <c r="J323" s="15">
        <v>0.99999998391152622</v>
      </c>
      <c r="T323" s="56"/>
      <c r="U323" s="56"/>
      <c r="V323" s="56"/>
      <c r="W323" s="56"/>
      <c r="X323" s="56"/>
      <c r="Y323" s="56"/>
      <c r="Z323" s="56"/>
      <c r="AA323" s="56"/>
      <c r="AB323" s="56"/>
    </row>
    <row r="324" spans="1:28">
      <c r="A324" s="31">
        <f>'Other Med Professional'!B330</f>
        <v>2013</v>
      </c>
      <c r="B324" s="31" t="str">
        <f>'Other Med Professional'!C330</f>
        <v>M05</v>
      </c>
      <c r="C324" s="32">
        <f>'Professional Services'!D569</f>
        <v>348.78</v>
      </c>
      <c r="D324" s="32">
        <f>'Other Med Professional'!D330</f>
        <v>222.518</v>
      </c>
      <c r="E324" s="32">
        <f>'Dental Services'!D631</f>
        <v>431.36200000000002</v>
      </c>
      <c r="F324" s="32">
        <f>'Eye Glasses and Eye Care'!D330</f>
        <v>180.59700000000001</v>
      </c>
      <c r="G324" s="32">
        <f>'Physcian Services'!D631</f>
        <v>353.37200000000001</v>
      </c>
      <c r="H324" s="32"/>
      <c r="I324" s="15" t="s">
        <v>45</v>
      </c>
      <c r="J324" s="15">
        <v>0.99999996782305267</v>
      </c>
      <c r="T324" s="56"/>
      <c r="U324" s="56"/>
      <c r="V324" s="56"/>
      <c r="W324" s="56"/>
      <c r="X324" s="56"/>
      <c r="Y324" s="56"/>
      <c r="Z324" s="56"/>
      <c r="AA324" s="56"/>
      <c r="AB324" s="56"/>
    </row>
    <row r="325" spans="1:28">
      <c r="A325" s="31">
        <f>'Other Med Professional'!B331</f>
        <v>2013</v>
      </c>
      <c r="B325" s="31" t="str">
        <f>'Other Med Professional'!C331</f>
        <v>M06</v>
      </c>
      <c r="C325" s="32">
        <f>'Professional Services'!D570</f>
        <v>349.98700000000002</v>
      </c>
      <c r="D325" s="32">
        <f>'Other Med Professional'!D331</f>
        <v>223.298</v>
      </c>
      <c r="E325" s="32">
        <f>'Dental Services'!D632</f>
        <v>432.09500000000003</v>
      </c>
      <c r="F325" s="32">
        <f>'Eye Glasses and Eye Care'!D331</f>
        <v>180.51300000000001</v>
      </c>
      <c r="G325" s="32">
        <f>'Physcian Services'!D632</f>
        <v>355.10500000000002</v>
      </c>
      <c r="H325" s="32"/>
      <c r="I325" s="15" t="s">
        <v>46</v>
      </c>
      <c r="J325" s="15">
        <v>0.96874996480646391</v>
      </c>
      <c r="T325" s="56"/>
      <c r="U325" s="56"/>
      <c r="V325" s="56"/>
      <c r="W325" s="56"/>
      <c r="X325" s="56"/>
      <c r="Y325" s="56"/>
      <c r="Z325" s="56"/>
      <c r="AA325" s="56"/>
      <c r="AB325" s="56"/>
    </row>
    <row r="326" spans="1:28">
      <c r="A326" s="31">
        <f>'Other Med Professional'!B332</f>
        <v>2013</v>
      </c>
      <c r="B326" s="31" t="str">
        <f>'Other Med Professional'!C332</f>
        <v>M07</v>
      </c>
      <c r="C326" s="32">
        <f>'Professional Services'!D571</f>
        <v>350.23200000000003</v>
      </c>
      <c r="D326" s="32">
        <f>'Other Med Professional'!D332</f>
        <v>223.40799999999999</v>
      </c>
      <c r="E326" s="32">
        <f>'Dental Services'!D633</f>
        <v>433.27499999999998</v>
      </c>
      <c r="F326" s="32">
        <f>'Eye Glasses and Eye Care'!D332</f>
        <v>181.46700000000001</v>
      </c>
      <c r="G326" s="32">
        <f>'Physcian Services'!D633</f>
        <v>354.77499999999998</v>
      </c>
      <c r="H326" s="32"/>
      <c r="I326" s="15" t="s">
        <v>47</v>
      </c>
      <c r="J326" s="15">
        <v>2.7946188917110568E-2</v>
      </c>
      <c r="T326" s="56"/>
      <c r="U326" s="56"/>
      <c r="V326" s="56"/>
      <c r="W326" s="56"/>
      <c r="X326" s="56"/>
      <c r="Y326" s="56"/>
      <c r="Z326" s="56"/>
      <c r="AA326" s="56"/>
      <c r="AB326" s="56"/>
    </row>
    <row r="327" spans="1:28" ht="15" thickBot="1">
      <c r="A327" s="31">
        <f>'Other Med Professional'!B333</f>
        <v>2013</v>
      </c>
      <c r="B327" s="31" t="str">
        <f>'Other Med Professional'!C333</f>
        <v>M08</v>
      </c>
      <c r="C327" s="32">
        <f>'Professional Services'!D572</f>
        <v>350.19299999999998</v>
      </c>
      <c r="D327" s="32">
        <f>'Other Med Professional'!D333</f>
        <v>223.61</v>
      </c>
      <c r="E327" s="32">
        <f>'Dental Services'!D634</f>
        <v>433.24900000000002</v>
      </c>
      <c r="F327" s="32">
        <f>'Eye Glasses and Eye Care'!D333</f>
        <v>181.21299999999999</v>
      </c>
      <c r="G327" s="32">
        <f>'Physcian Services'!D634</f>
        <v>354.71199999999999</v>
      </c>
      <c r="H327" s="32"/>
      <c r="I327" s="16" t="s">
        <v>48</v>
      </c>
      <c r="J327" s="16">
        <v>36</v>
      </c>
      <c r="T327" s="56"/>
      <c r="U327" s="56"/>
      <c r="V327" s="56"/>
      <c r="W327" s="56"/>
      <c r="X327" s="56"/>
      <c r="Y327" s="56"/>
      <c r="Z327" s="56"/>
      <c r="AA327" s="56"/>
      <c r="AB327" s="56"/>
    </row>
    <row r="328" spans="1:28">
      <c r="A328" s="31">
        <f>'Other Med Professional'!B334</f>
        <v>2013</v>
      </c>
      <c r="B328" s="31" t="str">
        <f>'Other Med Professional'!C334</f>
        <v>M09</v>
      </c>
      <c r="C328" s="32">
        <f>'Professional Services'!D573</f>
        <v>350.75799999999998</v>
      </c>
      <c r="D328" s="32">
        <f>'Other Med Professional'!D334</f>
        <v>224.453</v>
      </c>
      <c r="E328" s="32">
        <f>'Dental Services'!D635</f>
        <v>433.85300000000001</v>
      </c>
      <c r="F328" s="32">
        <f>'Eye Glasses and Eye Care'!D334</f>
        <v>182.09</v>
      </c>
      <c r="G328" s="32">
        <f>'Physcian Services'!D635</f>
        <v>354.96699999999998</v>
      </c>
      <c r="H328" s="32"/>
      <c r="T328" s="56"/>
      <c r="U328" s="56"/>
      <c r="V328" s="56"/>
      <c r="W328" s="56"/>
      <c r="X328" s="56"/>
      <c r="Y328" s="56"/>
      <c r="Z328" s="56"/>
      <c r="AA328" s="56"/>
      <c r="AB328" s="56"/>
    </row>
    <row r="329" spans="1:28" ht="15" thickBot="1">
      <c r="A329" s="31">
        <f>'Other Med Professional'!B335</f>
        <v>2013</v>
      </c>
      <c r="B329" s="31" t="str">
        <f>'Other Med Professional'!C335</f>
        <v>M10</v>
      </c>
      <c r="C329" s="32">
        <f>'Professional Services'!D574</f>
        <v>350.90300000000002</v>
      </c>
      <c r="D329" s="32">
        <f>'Other Med Professional'!D335</f>
        <v>224.595</v>
      </c>
      <c r="E329" s="32">
        <f>'Dental Services'!D636</f>
        <v>433.94099999999997</v>
      </c>
      <c r="F329" s="32">
        <f>'Eye Glasses and Eye Care'!D335</f>
        <v>181.43</v>
      </c>
      <c r="G329" s="32">
        <f>'Physcian Services'!D636</f>
        <v>355.35399999999998</v>
      </c>
      <c r="H329" s="32"/>
      <c r="I329" s="37" t="s">
        <v>49</v>
      </c>
      <c r="T329" s="56"/>
      <c r="U329" s="56"/>
      <c r="V329" s="56"/>
      <c r="W329" s="56"/>
      <c r="X329" s="56"/>
      <c r="Y329" s="56"/>
      <c r="Z329" s="56"/>
      <c r="AA329" s="56"/>
      <c r="AB329" s="56"/>
    </row>
    <row r="330" spans="1:28">
      <c r="A330" s="31">
        <f>'Other Med Professional'!B336</f>
        <v>2013</v>
      </c>
      <c r="B330" s="31" t="str">
        <f>'Other Med Professional'!C336</f>
        <v>M11</v>
      </c>
      <c r="C330" s="32">
        <f>'Professional Services'!D575</f>
        <v>350.96699999999998</v>
      </c>
      <c r="D330" s="32">
        <f>'Other Med Professional'!D336</f>
        <v>224.75</v>
      </c>
      <c r="E330" s="32">
        <f>'Dental Services'!D637</f>
        <v>434.39299999999997</v>
      </c>
      <c r="F330" s="32">
        <f>'Eye Glasses and Eye Care'!D336</f>
        <v>180.38300000000001</v>
      </c>
      <c r="G330" s="32">
        <f>'Physcian Services'!D637</f>
        <v>355.55500000000001</v>
      </c>
      <c r="H330" s="32"/>
      <c r="I330" s="17"/>
      <c r="J330" s="17" t="s">
        <v>54</v>
      </c>
      <c r="K330" s="17" t="s">
        <v>55</v>
      </c>
      <c r="L330" s="17" t="s">
        <v>56</v>
      </c>
      <c r="M330" s="17" t="s">
        <v>57</v>
      </c>
      <c r="N330" s="17" t="s">
        <v>58</v>
      </c>
      <c r="T330" s="56"/>
      <c r="U330" s="56"/>
      <c r="V330" s="56"/>
      <c r="W330" s="56"/>
      <c r="X330" s="56"/>
      <c r="Y330" s="56"/>
      <c r="Z330" s="56"/>
      <c r="AA330" s="56"/>
      <c r="AB330" s="56"/>
    </row>
    <row r="331" spans="1:28">
      <c r="A331" s="31">
        <f>'Other Med Professional'!B337</f>
        <v>2013</v>
      </c>
      <c r="B331" s="31" t="str">
        <f>'Other Med Professional'!C337</f>
        <v>M12</v>
      </c>
      <c r="C331" s="32">
        <f>'Professional Services'!D576</f>
        <v>351.59399999999999</v>
      </c>
      <c r="D331" s="32">
        <f>'Other Med Professional'!D337</f>
        <v>224.58</v>
      </c>
      <c r="E331" s="32">
        <f>'Dental Services'!D638</f>
        <v>434.95499999999998</v>
      </c>
      <c r="F331" s="32">
        <f>'Eye Glasses and Eye Care'!D337</f>
        <v>180.76499999999999</v>
      </c>
      <c r="G331" s="32">
        <f>'Physcian Services'!D638</f>
        <v>356.46899999999999</v>
      </c>
      <c r="H331" s="32"/>
      <c r="I331" s="15" t="s">
        <v>50</v>
      </c>
      <c r="J331" s="15">
        <v>4</v>
      </c>
      <c r="K331" s="15">
        <v>776694.63500833686</v>
      </c>
      <c r="L331" s="15">
        <v>194173.65875208421</v>
      </c>
      <c r="M331" s="15">
        <v>248625192.74586025</v>
      </c>
      <c r="N331" s="15">
        <v>7.4252409626995895E-116</v>
      </c>
      <c r="T331" s="56"/>
      <c r="U331" s="56"/>
      <c r="V331" s="56"/>
      <c r="W331" s="56"/>
      <c r="X331" s="56"/>
      <c r="Y331" s="56"/>
      <c r="Z331" s="56"/>
      <c r="AA331" s="56"/>
      <c r="AB331" s="56"/>
    </row>
    <row r="332" spans="1:28">
      <c r="A332" s="31">
        <f>'Other Med Professional'!B338</f>
        <v>2014</v>
      </c>
      <c r="B332" s="31" t="str">
        <f>'Other Med Professional'!C338</f>
        <v>M01</v>
      </c>
      <c r="C332" s="32">
        <f>'Professional Services'!D577</f>
        <v>352.38400000000001</v>
      </c>
      <c r="D332" s="32">
        <f>'Other Med Professional'!D338</f>
        <v>225.03399999999999</v>
      </c>
      <c r="E332" s="32">
        <f>'Dental Services'!D639</f>
        <v>436.94099999999997</v>
      </c>
      <c r="F332" s="32">
        <f>'Eye Glasses and Eye Care'!D338</f>
        <v>181.386</v>
      </c>
      <c r="G332" s="32">
        <f>'Physcian Services'!D639</f>
        <v>356.79599999999999</v>
      </c>
      <c r="H332" s="32"/>
      <c r="I332" s="15" t="s">
        <v>51</v>
      </c>
      <c r="J332" s="15">
        <v>32</v>
      </c>
      <c r="K332" s="15">
        <v>2.4991663199706676E-2</v>
      </c>
      <c r="L332" s="15">
        <v>7.8098947499083361E-4</v>
      </c>
      <c r="M332" s="15"/>
      <c r="N332" s="15"/>
      <c r="T332" s="56"/>
      <c r="U332" s="56"/>
      <c r="V332" s="56"/>
      <c r="W332" s="56"/>
      <c r="X332" s="56"/>
      <c r="Y332" s="56"/>
      <c r="Z332" s="56"/>
      <c r="AA332" s="56"/>
      <c r="AB332" s="56"/>
    </row>
    <row r="333" spans="1:28" ht="15" thickBot="1">
      <c r="A333" s="31">
        <f>'Other Med Professional'!B339</f>
        <v>2014</v>
      </c>
      <c r="B333" s="31" t="str">
        <f>'Other Med Professional'!C339</f>
        <v>M02</v>
      </c>
      <c r="C333" s="32">
        <f>'Professional Services'!D578</f>
        <v>353.12599999999998</v>
      </c>
      <c r="D333" s="32">
        <f>'Other Med Professional'!D339</f>
        <v>225.215</v>
      </c>
      <c r="E333" s="32">
        <f>'Dental Services'!D640</f>
        <v>438.67500000000001</v>
      </c>
      <c r="F333" s="32">
        <f>'Eye Glasses and Eye Care'!D339</f>
        <v>182.84399999999999</v>
      </c>
      <c r="G333" s="32">
        <f>'Physcian Services'!D640</f>
        <v>356.93900000000002</v>
      </c>
      <c r="H333" s="32"/>
      <c r="I333" s="16" t="s">
        <v>52</v>
      </c>
      <c r="J333" s="16">
        <v>36</v>
      </c>
      <c r="K333" s="16">
        <v>776694.66</v>
      </c>
      <c r="L333" s="16"/>
      <c r="M333" s="16"/>
      <c r="N333" s="16"/>
      <c r="T333" s="56"/>
      <c r="U333" s="56"/>
      <c r="V333" s="56"/>
      <c r="W333" s="56"/>
      <c r="X333" s="56"/>
      <c r="Y333" s="56"/>
      <c r="Z333" s="56"/>
      <c r="AA333" s="56"/>
      <c r="AB333" s="56"/>
    </row>
    <row r="334" spans="1:28" ht="15" thickBot="1">
      <c r="A334" s="31">
        <f>'Other Med Professional'!B340</f>
        <v>2014</v>
      </c>
      <c r="B334" s="31" t="str">
        <f>'Other Med Professional'!C340</f>
        <v>M03</v>
      </c>
      <c r="C334" s="32">
        <f>'Professional Services'!D579</f>
        <v>353.61599999999999</v>
      </c>
      <c r="D334" s="32">
        <f>'Other Med Professional'!D340</f>
        <v>225.20699999999999</v>
      </c>
      <c r="E334" s="32">
        <f>'Dental Services'!D641</f>
        <v>439.46899999999999</v>
      </c>
      <c r="F334" s="32">
        <f>'Eye Glasses and Eye Care'!D340</f>
        <v>183.113</v>
      </c>
      <c r="G334" s="32">
        <f>'Physcian Services'!D641</f>
        <v>357.46499999999997</v>
      </c>
      <c r="H334" s="32"/>
      <c r="T334" s="56"/>
      <c r="U334" s="56"/>
      <c r="V334" s="56"/>
      <c r="W334" s="56"/>
      <c r="X334" s="56"/>
      <c r="Y334" s="56"/>
      <c r="Z334" s="56"/>
      <c r="AA334" s="56"/>
      <c r="AB334" s="56"/>
    </row>
    <row r="335" spans="1:28">
      <c r="A335" s="31">
        <f>'Other Med Professional'!B341</f>
        <v>2014</v>
      </c>
      <c r="B335" s="31" t="str">
        <f>'Other Med Professional'!C341</f>
        <v>M04</v>
      </c>
      <c r="C335" s="32">
        <f>'Professional Services'!D580</f>
        <v>354.19099999999997</v>
      </c>
      <c r="D335" s="32">
        <f>'Other Med Professional'!D341</f>
        <v>224.672</v>
      </c>
      <c r="E335" s="32">
        <f>'Dental Services'!D642</f>
        <v>440.30099999999999</v>
      </c>
      <c r="F335" s="32">
        <f>'Eye Glasses and Eye Care'!D341</f>
        <v>183.124</v>
      </c>
      <c r="G335" s="32">
        <f>'Physcian Services'!D642</f>
        <v>358.41500000000002</v>
      </c>
      <c r="H335" s="32"/>
      <c r="I335" s="17"/>
      <c r="J335" s="17" t="s">
        <v>59</v>
      </c>
      <c r="K335" s="17" t="s">
        <v>47</v>
      </c>
      <c r="L335" s="17" t="s">
        <v>60</v>
      </c>
      <c r="M335" s="17" t="s">
        <v>61</v>
      </c>
      <c r="N335" s="17" t="s">
        <v>62</v>
      </c>
      <c r="O335" s="17" t="s">
        <v>63</v>
      </c>
      <c r="P335" s="17" t="s">
        <v>64</v>
      </c>
      <c r="Q335" s="17" t="s">
        <v>65</v>
      </c>
      <c r="T335" s="56"/>
      <c r="U335" s="56"/>
      <c r="V335" s="56"/>
      <c r="W335" s="56"/>
      <c r="X335" s="56"/>
      <c r="Y335" s="56"/>
      <c r="Z335" s="56"/>
      <c r="AA335" s="56"/>
      <c r="AB335" s="56"/>
    </row>
    <row r="336" spans="1:28">
      <c r="A336" s="31">
        <f>'Other Med Professional'!B342</f>
        <v>2014</v>
      </c>
      <c r="B336" s="31" t="str">
        <f>'Other Med Professional'!C342</f>
        <v>M05</v>
      </c>
      <c r="C336" s="32">
        <f>'Professional Services'!D581</f>
        <v>355.40800000000002</v>
      </c>
      <c r="D336" s="32">
        <f>'Other Med Professional'!D342</f>
        <v>225.29499999999999</v>
      </c>
      <c r="E336" s="32">
        <f>'Dental Services'!D643</f>
        <v>441.012</v>
      </c>
      <c r="F336" s="32">
        <f>'Eye Glasses and Eye Care'!D342</f>
        <v>185.13900000000001</v>
      </c>
      <c r="G336" s="32">
        <f>'Physcian Services'!D643</f>
        <v>359.54700000000003</v>
      </c>
      <c r="H336" s="32"/>
      <c r="I336" s="15" t="s">
        <v>53</v>
      </c>
      <c r="J336" s="15">
        <v>0</v>
      </c>
      <c r="K336" s="15" t="e">
        <v>#N/A</v>
      </c>
      <c r="L336" s="15" t="e">
        <v>#N/A</v>
      </c>
      <c r="M336" s="15" t="e">
        <v>#N/A</v>
      </c>
      <c r="N336" s="15" t="e">
        <v>#N/A</v>
      </c>
      <c r="O336" s="15" t="e">
        <v>#N/A</v>
      </c>
      <c r="P336" s="15" t="e">
        <v>#N/A</v>
      </c>
      <c r="Q336" s="15" t="e">
        <v>#N/A</v>
      </c>
      <c r="T336" s="56"/>
      <c r="U336" s="56"/>
      <c r="V336" s="56"/>
      <c r="W336" s="56"/>
      <c r="X336" s="56"/>
      <c r="Y336" s="56"/>
      <c r="Z336" s="56"/>
      <c r="AA336" s="56"/>
      <c r="AB336" s="56"/>
    </row>
    <row r="337" spans="1:28">
      <c r="A337" s="31">
        <f>'Other Med Professional'!B343</f>
        <v>2014</v>
      </c>
      <c r="B337" s="31" t="str">
        <f>'Other Med Professional'!C343</f>
        <v>M06</v>
      </c>
      <c r="C337" s="32">
        <f>'Professional Services'!D582</f>
        <v>355.42099999999999</v>
      </c>
      <c r="D337" s="32">
        <f>'Other Med Professional'!D343</f>
        <v>226.608</v>
      </c>
      <c r="E337" s="32">
        <f>'Dental Services'!D644</f>
        <v>441.35599999999999</v>
      </c>
      <c r="F337" s="32">
        <f>'Eye Glasses and Eye Care'!D343</f>
        <v>184.88800000000001</v>
      </c>
      <c r="G337" s="32">
        <f>'Physcian Services'!D644</f>
        <v>359.05599999999998</v>
      </c>
      <c r="H337" s="32"/>
      <c r="I337" s="15" t="s">
        <v>85</v>
      </c>
      <c r="J337" s="15">
        <v>5.1735379216248101E-2</v>
      </c>
      <c r="K337" s="15">
        <v>1.1265475137348385E-2</v>
      </c>
      <c r="L337" s="15">
        <v>4.592383240430757</v>
      </c>
      <c r="M337" s="15">
        <v>6.4708804033045361E-5</v>
      </c>
      <c r="N337" s="15">
        <v>2.8788357381049526E-2</v>
      </c>
      <c r="O337" s="15">
        <v>7.4682401051446676E-2</v>
      </c>
      <c r="P337" s="15">
        <v>2.8788357381049526E-2</v>
      </c>
      <c r="Q337" s="15">
        <v>7.4682401051446676E-2</v>
      </c>
      <c r="T337" s="56"/>
      <c r="U337" s="56"/>
      <c r="V337" s="56"/>
      <c r="W337" s="56"/>
      <c r="X337" s="56"/>
      <c r="Y337" s="56"/>
      <c r="Z337" s="56"/>
      <c r="AA337" s="56"/>
      <c r="AB337" s="56"/>
    </row>
    <row r="338" spans="1:28">
      <c r="A338" s="31">
        <f>'Other Med Professional'!B344</f>
        <v>2014</v>
      </c>
      <c r="B338" s="31" t="str">
        <f>'Other Med Professional'!C344</f>
        <v>M07</v>
      </c>
      <c r="C338" s="32">
        <f>'Professional Services'!D583</f>
        <v>355.16500000000002</v>
      </c>
      <c r="D338" s="32">
        <f>'Other Med Professional'!D344</f>
        <v>227.07599999999999</v>
      </c>
      <c r="E338" s="32">
        <f>'Dental Services'!D645</f>
        <v>441.68</v>
      </c>
      <c r="F338" s="32">
        <f>'Eye Glasses and Eye Care'!D344</f>
        <v>183.971</v>
      </c>
      <c r="G338" s="32">
        <f>'Physcian Services'!D645</f>
        <v>358.58499999999998</v>
      </c>
      <c r="H338" s="32"/>
      <c r="I338" s="15" t="s">
        <v>80</v>
      </c>
      <c r="J338" s="15">
        <v>0.29742464979313132</v>
      </c>
      <c r="K338" s="15">
        <v>1.2834396313541677E-2</v>
      </c>
      <c r="L338" s="15">
        <v>23.174027241103357</v>
      </c>
      <c r="M338" s="15">
        <v>1.4386404025364782E-21</v>
      </c>
      <c r="N338" s="15">
        <v>0.27128184011508755</v>
      </c>
      <c r="O338" s="15">
        <v>0.3235674594711751</v>
      </c>
      <c r="P338" s="15">
        <v>0.27128184011508755</v>
      </c>
      <c r="Q338" s="15">
        <v>0.3235674594711751</v>
      </c>
      <c r="T338" s="56"/>
      <c r="U338" s="56"/>
      <c r="V338" s="56"/>
      <c r="W338" s="56"/>
      <c r="X338" s="56"/>
      <c r="Y338" s="56"/>
      <c r="Z338" s="56"/>
      <c r="AA338" s="56"/>
      <c r="AB338" s="56"/>
    </row>
    <row r="339" spans="1:28">
      <c r="A339" s="31">
        <f>'Other Med Professional'!B345</f>
        <v>2014</v>
      </c>
      <c r="B339" s="31" t="str">
        <f>'Other Med Professional'!C345</f>
        <v>M08</v>
      </c>
      <c r="C339" s="32">
        <f>'Professional Services'!D584</f>
        <v>355.803</v>
      </c>
      <c r="D339" s="32">
        <f>'Other Med Professional'!D345</f>
        <v>226.30600000000001</v>
      </c>
      <c r="E339" s="32">
        <f>'Dental Services'!D646</f>
        <v>441.99400000000003</v>
      </c>
      <c r="F339" s="32">
        <f>'Eye Glasses and Eye Care'!D345</f>
        <v>183.935</v>
      </c>
      <c r="G339" s="32">
        <f>'Physcian Services'!D646</f>
        <v>359.96699999999998</v>
      </c>
      <c r="H339" s="32"/>
      <c r="I339" s="15" t="s">
        <v>82</v>
      </c>
      <c r="J339" s="15">
        <v>0.15258616491001828</v>
      </c>
      <c r="K339" s="15">
        <v>7.3230735071688202E-3</v>
      </c>
      <c r="L339" s="15">
        <v>20.836355767922608</v>
      </c>
      <c r="M339" s="15">
        <v>3.5189403654078169E-20</v>
      </c>
      <c r="N339" s="15">
        <v>0.13766955237295309</v>
      </c>
      <c r="O339" s="15">
        <v>0.16750277744708347</v>
      </c>
      <c r="P339" s="15">
        <v>0.13766955237295309</v>
      </c>
      <c r="Q339" s="15">
        <v>0.16750277744708347</v>
      </c>
      <c r="T339" s="56"/>
      <c r="U339" s="56"/>
      <c r="V339" s="56"/>
      <c r="W339" s="56"/>
      <c r="X339" s="56"/>
      <c r="Y339" s="56"/>
      <c r="Z339" s="56"/>
      <c r="AA339" s="56"/>
      <c r="AB339" s="56"/>
    </row>
    <row r="340" spans="1:28" ht="15" thickBot="1">
      <c r="A340" s="31">
        <f>'Other Med Professional'!B346</f>
        <v>2014</v>
      </c>
      <c r="B340" s="31" t="str">
        <f>'Other Med Professional'!C346</f>
        <v>M09</v>
      </c>
      <c r="C340" s="32">
        <f>'Professional Services'!D585</f>
        <v>355.815</v>
      </c>
      <c r="D340" s="32">
        <f>'Other Med Professional'!D346</f>
        <v>225.94499999999999</v>
      </c>
      <c r="E340" s="32">
        <f>'Dental Services'!D647</f>
        <v>442.387</v>
      </c>
      <c r="F340" s="32">
        <f>'Eye Glasses and Eye Care'!D346</f>
        <v>184.15600000000001</v>
      </c>
      <c r="G340" s="32">
        <f>'Physcian Services'!D647</f>
        <v>359.87900000000002</v>
      </c>
      <c r="H340" s="32"/>
      <c r="I340" s="16" t="s">
        <v>86</v>
      </c>
      <c r="J340" s="16">
        <v>0.53245076603604136</v>
      </c>
      <c r="K340" s="16">
        <v>9.9199491093864695E-3</v>
      </c>
      <c r="L340" s="16">
        <v>53.674747739605337</v>
      </c>
      <c r="M340" s="16">
        <v>6.3275070487089242E-33</v>
      </c>
      <c r="N340" s="16">
        <v>0.51224449101951075</v>
      </c>
      <c r="O340" s="16">
        <v>0.55265704105257196</v>
      </c>
      <c r="P340" s="16">
        <v>0.51224449101951075</v>
      </c>
      <c r="Q340" s="16">
        <v>0.55265704105257196</v>
      </c>
      <c r="T340" s="56"/>
      <c r="U340" s="56"/>
      <c r="V340" s="56"/>
      <c r="W340" s="56"/>
      <c r="X340" s="56"/>
      <c r="Y340" s="56"/>
      <c r="Z340" s="56"/>
      <c r="AA340" s="56"/>
      <c r="AB340" s="56"/>
    </row>
    <row r="341" spans="1:28">
      <c r="A341" s="31">
        <f>'Other Med Professional'!B347</f>
        <v>2014</v>
      </c>
      <c r="B341" s="31" t="str">
        <f>'Other Med Professional'!C347</f>
        <v>M10</v>
      </c>
      <c r="C341" s="32">
        <f>'Professional Services'!D586</f>
        <v>356.03399999999999</v>
      </c>
      <c r="D341" s="32">
        <f>'Other Med Professional'!D347</f>
        <v>227.18299999999999</v>
      </c>
      <c r="E341" s="32">
        <f>'Dental Services'!D648</f>
        <v>442.57100000000003</v>
      </c>
      <c r="F341" s="32">
        <f>'Eye Glasses and Eye Care'!D347</f>
        <v>183.96600000000001</v>
      </c>
      <c r="G341" s="32">
        <f>'Physcian Services'!D648</f>
        <v>359.85500000000002</v>
      </c>
      <c r="H341" s="32"/>
      <c r="I341" s="37"/>
      <c r="T341" s="56"/>
      <c r="U341" s="56"/>
      <c r="V341" s="56"/>
      <c r="W341" s="56"/>
      <c r="X341" s="56"/>
      <c r="Y341" s="56"/>
      <c r="Z341" s="56"/>
      <c r="AA341" s="56"/>
      <c r="AB341" s="56"/>
    </row>
    <row r="342" spans="1:28">
      <c r="A342" s="31">
        <f>'Other Med Professional'!B348</f>
        <v>2014</v>
      </c>
      <c r="B342" s="31" t="str">
        <f>'Other Med Professional'!C348</f>
        <v>M11</v>
      </c>
      <c r="C342" s="32">
        <f>'Professional Services'!D587</f>
        <v>357.24099999999999</v>
      </c>
      <c r="D342" s="32">
        <f>'Other Med Professional'!D348</f>
        <v>229.11799999999999</v>
      </c>
      <c r="E342" s="32">
        <f>'Dental Services'!D649</f>
        <v>442.80399999999997</v>
      </c>
      <c r="F342" s="32">
        <f>'Eye Glasses and Eye Care'!D348</f>
        <v>185.13300000000001</v>
      </c>
      <c r="G342" s="32">
        <f>'Physcian Services'!D649</f>
        <v>361.00099999999998</v>
      </c>
      <c r="H342" s="32"/>
      <c r="I342" s="37"/>
      <c r="T342" s="56"/>
      <c r="U342" s="56"/>
      <c r="V342" s="56"/>
      <c r="W342" s="56"/>
      <c r="X342" s="56"/>
      <c r="Y342" s="56"/>
      <c r="Z342" s="56"/>
      <c r="AA342" s="56"/>
      <c r="AB342" s="56"/>
    </row>
    <row r="343" spans="1:28">
      <c r="A343" s="31">
        <f>'Other Med Professional'!B349</f>
        <v>2014</v>
      </c>
      <c r="B343" s="31" t="str">
        <f>'Other Med Professional'!C349</f>
        <v>M12</v>
      </c>
      <c r="C343" s="32">
        <f>'Professional Services'!D588</f>
        <v>357.63099999999997</v>
      </c>
      <c r="D343" s="32">
        <f>'Other Med Professional'!D349</f>
        <v>229.05699999999999</v>
      </c>
      <c r="E343" s="32">
        <f>'Dental Services'!D650</f>
        <v>442.87400000000002</v>
      </c>
      <c r="F343" s="32">
        <f>'Eye Glasses and Eye Care'!D349</f>
        <v>185.37899999999999</v>
      </c>
      <c r="G343" s="32">
        <f>'Physcian Services'!D650</f>
        <v>361.65899999999999</v>
      </c>
      <c r="H343" s="32"/>
      <c r="I343" s="11" t="s">
        <v>101</v>
      </c>
      <c r="T343" s="12" t="str">
        <f>I343</f>
        <v>1988/2 to 1991/1</v>
      </c>
      <c r="U343" s="14">
        <f>J348</f>
        <v>0.99999996726696738</v>
      </c>
      <c r="V343" s="14">
        <f>J351</f>
        <v>36</v>
      </c>
      <c r="W343" s="56">
        <f>J361</f>
        <v>5.2344474473874428E-2</v>
      </c>
      <c r="X343" s="56">
        <f>J362</f>
        <v>0.29275134841440398</v>
      </c>
      <c r="Y343" s="56">
        <f>J363</f>
        <v>0.15460554527440529</v>
      </c>
      <c r="Z343" s="56">
        <f>J364</f>
        <v>0.53502636815475035</v>
      </c>
      <c r="AA343" s="58">
        <f>SUM(W343:Z343)</f>
        <v>1.0347277363174341</v>
      </c>
      <c r="AB343" s="56"/>
    </row>
    <row r="344" spans="1:28">
      <c r="A344" s="31">
        <f>'Other Med Professional'!B350</f>
        <v>2015</v>
      </c>
      <c r="B344" s="31" t="str">
        <f>'Other Med Professional'!C350</f>
        <v>M01</v>
      </c>
      <c r="C344" s="32">
        <f>'Professional Services'!D589</f>
        <v>358.39699999999999</v>
      </c>
      <c r="D344" s="32">
        <f>'Other Med Professional'!D350</f>
        <v>227.60300000000001</v>
      </c>
      <c r="E344" s="32">
        <f>'Dental Services'!D651</f>
        <v>446.34199999999998</v>
      </c>
      <c r="F344" s="32">
        <f>'Eye Glasses and Eye Care'!D350</f>
        <v>183.874</v>
      </c>
      <c r="G344" s="32">
        <f>'Physcian Services'!D651</f>
        <v>362.74</v>
      </c>
      <c r="H344" s="32"/>
      <c r="I344" s="37" t="s">
        <v>42</v>
      </c>
      <c r="T344" s="56"/>
      <c r="U344" s="56"/>
      <c r="V344" s="56"/>
      <c r="W344" s="56"/>
      <c r="X344" s="56"/>
      <c r="Y344" s="56"/>
      <c r="Z344" s="56"/>
      <c r="AA344" s="56"/>
      <c r="AB344" s="56"/>
    </row>
    <row r="345" spans="1:28" ht="15" thickBot="1">
      <c r="A345" s="31">
        <f>'Other Med Professional'!B351</f>
        <v>2015</v>
      </c>
      <c r="B345" s="31" t="str">
        <f>'Other Med Professional'!C351</f>
        <v>M02</v>
      </c>
      <c r="C345" s="32">
        <f>'Professional Services'!D590</f>
        <v>358.32799999999997</v>
      </c>
      <c r="D345" s="32">
        <f>'Other Med Professional'!D351</f>
        <v>228.005</v>
      </c>
      <c r="E345" s="32">
        <f>'Dental Services'!D652</f>
        <v>449.125</v>
      </c>
      <c r="F345" s="32">
        <f>'Eye Glasses and Eye Care'!D351</f>
        <v>184.09100000000001</v>
      </c>
      <c r="G345" s="32">
        <f>'Physcian Services'!D652</f>
        <v>361.24200000000002</v>
      </c>
      <c r="H345" s="32"/>
      <c r="T345" s="56"/>
      <c r="U345" s="56"/>
      <c r="V345" s="56"/>
      <c r="W345" s="56"/>
      <c r="X345" s="56"/>
      <c r="Y345" s="56"/>
      <c r="Z345" s="56"/>
      <c r="AA345" s="56"/>
      <c r="AB345" s="56"/>
    </row>
    <row r="346" spans="1:28">
      <c r="A346" s="31">
        <f>'Other Med Professional'!B352</f>
        <v>2015</v>
      </c>
      <c r="B346" s="31" t="str">
        <f>'Other Med Professional'!C352</f>
        <v>M03</v>
      </c>
      <c r="C346" s="32">
        <f>'Professional Services'!D591</f>
        <v>359.48899999999998</v>
      </c>
      <c r="D346" s="32">
        <f>'Other Med Professional'!D352</f>
        <v>227.97399999999999</v>
      </c>
      <c r="E346" s="32">
        <f>'Dental Services'!D653</f>
        <v>449.46699999999998</v>
      </c>
      <c r="F346" s="32">
        <f>'Eye Glasses and Eye Care'!D352</f>
        <v>183.56899999999999</v>
      </c>
      <c r="G346" s="32">
        <f>'Physcian Services'!D653</f>
        <v>363.53100000000001</v>
      </c>
      <c r="H346" s="32"/>
      <c r="I346" s="18" t="s">
        <v>43</v>
      </c>
      <c r="J346" s="18"/>
      <c r="T346" s="56"/>
      <c r="U346" s="56"/>
      <c r="V346" s="56"/>
      <c r="W346" s="56"/>
      <c r="X346" s="56"/>
      <c r="Y346" s="56"/>
      <c r="Z346" s="56"/>
      <c r="AA346" s="56"/>
      <c r="AB346" s="56"/>
    </row>
    <row r="347" spans="1:28">
      <c r="A347" s="31">
        <f>'Other Med Professional'!B353</f>
        <v>2015</v>
      </c>
      <c r="B347" s="31" t="str">
        <f>'Other Med Professional'!C353</f>
        <v>M04</v>
      </c>
      <c r="C347" s="32">
        <f>'Professional Services'!D592</f>
        <v>360.67599999999999</v>
      </c>
      <c r="D347" s="32">
        <f>'Other Med Professional'!D353</f>
        <v>227.964</v>
      </c>
      <c r="E347" s="32">
        <f>'Dental Services'!D654</f>
        <v>451.32299999999998</v>
      </c>
      <c r="F347" s="32">
        <f>'Eye Glasses and Eye Care'!D353</f>
        <v>183.31200000000001</v>
      </c>
      <c r="G347" s="32">
        <f>'Physcian Services'!D654</f>
        <v>365.14600000000002</v>
      </c>
      <c r="H347" s="32"/>
      <c r="I347" s="15" t="s">
        <v>44</v>
      </c>
      <c r="J347" s="15">
        <v>0.99999998363348352</v>
      </c>
      <c r="T347" s="56"/>
      <c r="U347" s="56"/>
      <c r="V347" s="56"/>
      <c r="W347" s="56"/>
      <c r="X347" s="56"/>
      <c r="Y347" s="56"/>
      <c r="Z347" s="56"/>
      <c r="AA347" s="56"/>
      <c r="AB347" s="56"/>
    </row>
    <row r="348" spans="1:28">
      <c r="A348" s="31">
        <f>'Other Med Professional'!B354</f>
        <v>2015</v>
      </c>
      <c r="B348" s="31" t="str">
        <f>'Other Med Professional'!C354</f>
        <v>M05</v>
      </c>
      <c r="C348" s="32">
        <f>'Professional Services'!D593</f>
        <v>361.01</v>
      </c>
      <c r="D348" s="32">
        <f>'Other Med Professional'!D354</f>
        <v>228.02699999999999</v>
      </c>
      <c r="E348" s="32">
        <f>'Dental Services'!D655</f>
        <v>451.798</v>
      </c>
      <c r="F348" s="32">
        <f>'Eye Glasses and Eye Care'!D354</f>
        <v>184.34299999999999</v>
      </c>
      <c r="G348" s="32">
        <f>'Physcian Services'!D655</f>
        <v>365.214</v>
      </c>
      <c r="H348" s="32"/>
      <c r="I348" s="15" t="s">
        <v>45</v>
      </c>
      <c r="J348" s="15">
        <v>0.99999996726696738</v>
      </c>
      <c r="T348" s="56"/>
      <c r="U348" s="56"/>
      <c r="V348" s="56"/>
      <c r="W348" s="56"/>
      <c r="X348" s="56"/>
      <c r="Y348" s="56"/>
      <c r="Z348" s="56"/>
      <c r="AA348" s="56"/>
      <c r="AB348" s="56"/>
    </row>
    <row r="349" spans="1:28">
      <c r="A349" s="31">
        <f>'Other Med Professional'!B355</f>
        <v>2015</v>
      </c>
      <c r="B349" s="31" t="str">
        <f>'Other Med Professional'!C355</f>
        <v>M06</v>
      </c>
      <c r="C349" s="32">
        <f>'Professional Services'!D594</f>
        <v>361.923</v>
      </c>
      <c r="D349" s="32">
        <f>'Other Med Professional'!D355</f>
        <v>227.99199999999999</v>
      </c>
      <c r="E349" s="32">
        <f>'Dental Services'!D656</f>
        <v>452.45100000000002</v>
      </c>
      <c r="F349" s="32">
        <f>'Eye Glasses and Eye Care'!D355</f>
        <v>184.845</v>
      </c>
      <c r="G349" s="32">
        <f>'Physcian Services'!D656</f>
        <v>366.541</v>
      </c>
      <c r="H349" s="32"/>
      <c r="I349" s="15" t="s">
        <v>46</v>
      </c>
      <c r="J349" s="15">
        <v>0.96874996419824555</v>
      </c>
      <c r="T349" s="56"/>
      <c r="U349" s="56"/>
      <c r="V349" s="56"/>
      <c r="W349" s="56"/>
      <c r="X349" s="56"/>
      <c r="Y349" s="56"/>
      <c r="Z349" s="56"/>
      <c r="AA349" s="56"/>
      <c r="AB349" s="56"/>
    </row>
    <row r="350" spans="1:28">
      <c r="A350" s="31">
        <f>'Other Med Professional'!B356</f>
        <v>2015</v>
      </c>
      <c r="B350" s="31" t="str">
        <f>'Other Med Professional'!C356</f>
        <v>M07</v>
      </c>
      <c r="C350" s="32">
        <f>'Professional Services'!D595</f>
        <v>362.50400000000002</v>
      </c>
      <c r="D350" s="32">
        <f>'Other Med Professional'!D356</f>
        <v>228.29599999999999</v>
      </c>
      <c r="E350" s="32">
        <f>'Dental Services'!D657</f>
        <v>453.60500000000002</v>
      </c>
      <c r="F350" s="32">
        <f>'Eye Glasses and Eye Care'!D356</f>
        <v>183.77600000000001</v>
      </c>
      <c r="G350" s="32">
        <f>'Physcian Services'!D657</f>
        <v>367.45</v>
      </c>
      <c r="H350" s="32"/>
      <c r="I350" s="15" t="s">
        <v>47</v>
      </c>
      <c r="J350" s="15">
        <v>2.8335819106752178E-2</v>
      </c>
      <c r="T350" s="56"/>
      <c r="U350" s="56"/>
      <c r="V350" s="56"/>
      <c r="W350" s="56"/>
      <c r="X350" s="56"/>
      <c r="Y350" s="56"/>
      <c r="Z350" s="56"/>
      <c r="AA350" s="56"/>
      <c r="AB350" s="56"/>
    </row>
    <row r="351" spans="1:28" ht="15" thickBot="1">
      <c r="A351" s="31">
        <f>'Other Med Professional'!B357</f>
        <v>2015</v>
      </c>
      <c r="B351" s="31" t="str">
        <f>'Other Med Professional'!C357</f>
        <v>M08</v>
      </c>
      <c r="C351" s="32">
        <f>'Professional Services'!D596</f>
        <v>361.98700000000002</v>
      </c>
      <c r="D351" s="32">
        <f>'Other Med Professional'!D357</f>
        <v>228.83600000000001</v>
      </c>
      <c r="E351" s="32">
        <f>'Dental Services'!D658</f>
        <v>453.786</v>
      </c>
      <c r="F351" s="32">
        <f>'Eye Glasses and Eye Care'!D357</f>
        <v>183.27</v>
      </c>
      <c r="G351" s="32">
        <f>'Physcian Services'!D658</f>
        <v>366.36500000000001</v>
      </c>
      <c r="H351" s="32"/>
      <c r="I351" s="16" t="s">
        <v>48</v>
      </c>
      <c r="J351" s="16">
        <v>36</v>
      </c>
      <c r="T351" s="56"/>
      <c r="U351" s="56"/>
      <c r="V351" s="56"/>
      <c r="W351" s="56"/>
      <c r="X351" s="56"/>
      <c r="Y351" s="56"/>
      <c r="Z351" s="56"/>
      <c r="AA351" s="56"/>
      <c r="AB351" s="56"/>
    </row>
    <row r="352" spans="1:28">
      <c r="A352" s="31">
        <f>'Other Med Professional'!B358</f>
        <v>2015</v>
      </c>
      <c r="B352" s="31" t="str">
        <f>'Other Med Professional'!C358</f>
        <v>M09</v>
      </c>
      <c r="C352" s="32">
        <f>'Professional Services'!D597</f>
        <v>362.572</v>
      </c>
      <c r="D352" s="32">
        <f>'Other Med Professional'!D358</f>
        <v>228.803</v>
      </c>
      <c r="E352" s="32">
        <f>'Dental Services'!D659</f>
        <v>453.916</v>
      </c>
      <c r="F352" s="32">
        <f>'Eye Glasses and Eye Care'!D358</f>
        <v>184.06100000000001</v>
      </c>
      <c r="G352" s="32">
        <f>'Physcian Services'!D659</f>
        <v>367.17599999999999</v>
      </c>
      <c r="H352" s="32"/>
      <c r="T352" s="56"/>
      <c r="U352" s="56"/>
      <c r="V352" s="56"/>
      <c r="W352" s="56"/>
      <c r="X352" s="56"/>
      <c r="Y352" s="56"/>
      <c r="Z352" s="56"/>
      <c r="AA352" s="56"/>
      <c r="AB352" s="56"/>
    </row>
    <row r="353" spans="1:28" ht="15" thickBot="1">
      <c r="A353" s="31">
        <f>'Other Med Professional'!B359</f>
        <v>2015</v>
      </c>
      <c r="B353" s="31" t="str">
        <f>'Other Med Professional'!C359</f>
        <v>M10</v>
      </c>
      <c r="C353" s="32">
        <f>'Professional Services'!D598</f>
        <v>362.33499999999998</v>
      </c>
      <c r="D353" s="32">
        <f>'Other Med Professional'!D359</f>
        <v>228.8</v>
      </c>
      <c r="E353" s="32">
        <f>'Dental Services'!D660</f>
        <v>453.685</v>
      </c>
      <c r="F353" s="32">
        <f>'Eye Glasses and Eye Care'!D359</f>
        <v>184.53</v>
      </c>
      <c r="G353" s="32">
        <f>'Physcian Services'!D660</f>
        <v>366.65199999999999</v>
      </c>
      <c r="H353" s="32"/>
      <c r="I353" s="37" t="s">
        <v>49</v>
      </c>
      <c r="T353" s="56"/>
      <c r="U353" s="56"/>
      <c r="V353" s="56"/>
      <c r="W353" s="56"/>
      <c r="X353" s="56"/>
      <c r="Y353" s="56"/>
      <c r="Z353" s="56"/>
      <c r="AA353" s="56"/>
      <c r="AB353" s="56"/>
    </row>
    <row r="354" spans="1:28">
      <c r="A354" s="31">
        <f>'Other Med Professional'!B360</f>
        <v>2015</v>
      </c>
      <c r="B354" s="31" t="str">
        <f>'Other Med Professional'!C360</f>
        <v>M11</v>
      </c>
      <c r="C354" s="32">
        <f>'Professional Services'!D599</f>
        <v>364.45600000000002</v>
      </c>
      <c r="D354" s="32">
        <f>'Other Med Professional'!D360</f>
        <v>228.36500000000001</v>
      </c>
      <c r="E354" s="32">
        <f>'Dental Services'!D661</f>
        <v>455.22899999999998</v>
      </c>
      <c r="F354" s="32">
        <f>'Eye Glasses and Eye Care'!D360</f>
        <v>183.54599999999999</v>
      </c>
      <c r="G354" s="32">
        <f>'Physcian Services'!D661</f>
        <v>370.59899999999999</v>
      </c>
      <c r="H354" s="32"/>
      <c r="I354" s="17"/>
      <c r="J354" s="17" t="s">
        <v>54</v>
      </c>
      <c r="K354" s="17" t="s">
        <v>55</v>
      </c>
      <c r="L354" s="17" t="s">
        <v>56</v>
      </c>
      <c r="M354" s="17" t="s">
        <v>57</v>
      </c>
      <c r="N354" s="17" t="s">
        <v>58</v>
      </c>
      <c r="T354" s="56"/>
      <c r="U354" s="56"/>
      <c r="V354" s="56"/>
      <c r="W354" s="56"/>
      <c r="X354" s="56"/>
      <c r="Y354" s="56"/>
      <c r="Z354" s="56"/>
      <c r="AA354" s="56"/>
      <c r="AB354" s="56"/>
    </row>
    <row r="355" spans="1:28">
      <c r="A355" s="31">
        <f>'Other Med Professional'!B361</f>
        <v>2015</v>
      </c>
      <c r="B355" s="31" t="str">
        <f>'Other Med Professional'!C361</f>
        <v>M12</v>
      </c>
      <c r="C355" s="32">
        <f>'Professional Services'!D600</f>
        <v>364.48500000000001</v>
      </c>
      <c r="D355" s="32">
        <f>'Other Med Professional'!D361</f>
        <v>228.291</v>
      </c>
      <c r="E355" s="32">
        <f>'Dental Services'!D662</f>
        <v>455.459</v>
      </c>
      <c r="F355" s="32">
        <f>'Eye Glasses and Eye Care'!D361</f>
        <v>184.297</v>
      </c>
      <c r="G355" s="32">
        <f>'Physcian Services'!D662</f>
        <v>370.32400000000001</v>
      </c>
      <c r="H355" s="32"/>
      <c r="I355" s="15" t="s">
        <v>50</v>
      </c>
      <c r="J355" s="15">
        <v>4</v>
      </c>
      <c r="K355" s="15">
        <v>784937.83430660341</v>
      </c>
      <c r="L355" s="15">
        <v>196234.45857665085</v>
      </c>
      <c r="M355" s="15">
        <v>244401422.15271318</v>
      </c>
      <c r="N355" s="15">
        <v>9.6839449465133321E-116</v>
      </c>
      <c r="T355" s="56"/>
      <c r="U355" s="56"/>
      <c r="V355" s="56"/>
      <c r="W355" s="56"/>
      <c r="X355" s="56"/>
      <c r="Y355" s="56"/>
      <c r="Z355" s="56"/>
      <c r="AA355" s="56"/>
      <c r="AB355" s="56"/>
    </row>
    <row r="356" spans="1:28">
      <c r="A356" s="31">
        <f>'Other Med Professional'!B362</f>
        <v>2016</v>
      </c>
      <c r="B356" s="31" t="str">
        <f>'Other Med Professional'!C362</f>
        <v>M01</v>
      </c>
      <c r="C356" s="32">
        <f>'Professional Services'!D601</f>
        <v>365.84199999999998</v>
      </c>
      <c r="D356" s="32">
        <f>'Other Med Professional'!D362</f>
        <v>228.81700000000001</v>
      </c>
      <c r="E356" s="32">
        <f>'Dental Services'!D663</f>
        <v>458.33</v>
      </c>
      <c r="F356" s="32">
        <f>'Eye Glasses and Eye Care'!D362</f>
        <v>186.096</v>
      </c>
      <c r="G356" s="32">
        <f>'Physcian Services'!D663</f>
        <v>370.911</v>
      </c>
      <c r="H356" s="32"/>
      <c r="I356" s="15" t="s">
        <v>51</v>
      </c>
      <c r="J356" s="15">
        <v>32</v>
      </c>
      <c r="K356" s="15">
        <v>2.5693396622418617E-2</v>
      </c>
      <c r="L356" s="15">
        <v>8.0291864445058178E-4</v>
      </c>
      <c r="M356" s="15"/>
      <c r="N356" s="15"/>
      <c r="T356" s="56"/>
      <c r="U356" s="56"/>
      <c r="V356" s="56"/>
      <c r="W356" s="56"/>
      <c r="X356" s="56"/>
      <c r="Y356" s="56"/>
      <c r="Z356" s="56"/>
      <c r="AA356" s="56"/>
      <c r="AB356" s="56"/>
    </row>
    <row r="357" spans="1:28" ht="15" thickBot="1">
      <c r="A357" s="31">
        <f>'Other Med Professional'!B363</f>
        <v>2016</v>
      </c>
      <c r="B357" s="31" t="str">
        <f>'Other Med Professional'!C363</f>
        <v>M02</v>
      </c>
      <c r="C357" s="32">
        <f>'Professional Services'!D602</f>
        <v>367.44099999999997</v>
      </c>
      <c r="D357" s="32">
        <f>'Other Med Professional'!D363</f>
        <v>228.858</v>
      </c>
      <c r="E357" s="32">
        <f>'Dental Services'!D664</f>
        <v>463.34199999999998</v>
      </c>
      <c r="F357" s="32">
        <f>'Eye Glasses and Eye Care'!D363</f>
        <v>185.749</v>
      </c>
      <c r="G357" s="32">
        <f>'Physcian Services'!D664</f>
        <v>372.09100000000001</v>
      </c>
      <c r="H357" s="32"/>
      <c r="I357" s="16" t="s">
        <v>52</v>
      </c>
      <c r="J357" s="16">
        <v>36</v>
      </c>
      <c r="K357" s="16">
        <v>784937.86</v>
      </c>
      <c r="L357" s="16"/>
      <c r="M357" s="16"/>
      <c r="N357" s="16"/>
      <c r="T357" s="56"/>
      <c r="U357" s="56"/>
      <c r="V357" s="56"/>
      <c r="W357" s="56"/>
      <c r="X357" s="56"/>
      <c r="Y357" s="56"/>
      <c r="Z357" s="56"/>
      <c r="AA357" s="56"/>
      <c r="AB357" s="56"/>
    </row>
    <row r="358" spans="1:28" ht="15" thickBot="1">
      <c r="A358" s="31">
        <f>'Other Med Professional'!B364</f>
        <v>2016</v>
      </c>
      <c r="B358" s="31" t="str">
        <f>'Other Med Professional'!C364</f>
        <v>M03</v>
      </c>
      <c r="C358" s="32">
        <f>'Professional Services'!D603</f>
        <v>367.64699999999999</v>
      </c>
      <c r="D358" s="32">
        <f>'Other Med Professional'!D364</f>
        <v>228.68199999999999</v>
      </c>
      <c r="E358" s="32">
        <f>'Dental Services'!D665</f>
        <v>462.178</v>
      </c>
      <c r="F358" s="32">
        <f>'Eye Glasses and Eye Care'!D364</f>
        <v>186.572</v>
      </c>
      <c r="G358" s="32">
        <f>'Physcian Services'!D665</f>
        <v>372.67200000000003</v>
      </c>
      <c r="H358" s="32"/>
      <c r="T358" s="56"/>
      <c r="U358" s="56"/>
      <c r="V358" s="56"/>
      <c r="W358" s="56"/>
      <c r="X358" s="56"/>
      <c r="Y358" s="56"/>
      <c r="Z358" s="56"/>
      <c r="AA358" s="56"/>
      <c r="AB358" s="56"/>
    </row>
    <row r="359" spans="1:28">
      <c r="A359" s="31">
        <f>'Other Med Professional'!B365</f>
        <v>2016</v>
      </c>
      <c r="B359" s="31" t="str">
        <f>'Other Med Professional'!C365</f>
        <v>M04</v>
      </c>
      <c r="C359" s="32">
        <f>'Professional Services'!D604</f>
        <v>368.839</v>
      </c>
      <c r="D359" s="32">
        <f>'Other Med Professional'!D365</f>
        <v>228.93299999999999</v>
      </c>
      <c r="E359" s="32">
        <f>'Dental Services'!D666</f>
        <v>465.73500000000001</v>
      </c>
      <c r="F359" s="32">
        <f>'Eye Glasses and Eye Care'!D365</f>
        <v>187.84700000000001</v>
      </c>
      <c r="G359" s="32">
        <f>'Physcian Services'!D666</f>
        <v>372.96100000000001</v>
      </c>
      <c r="H359" s="32"/>
      <c r="I359" s="17"/>
      <c r="J359" s="17" t="s">
        <v>59</v>
      </c>
      <c r="K359" s="17" t="s">
        <v>47</v>
      </c>
      <c r="L359" s="17" t="s">
        <v>60</v>
      </c>
      <c r="M359" s="17" t="s">
        <v>61</v>
      </c>
      <c r="N359" s="17" t="s">
        <v>62</v>
      </c>
      <c r="O359" s="17" t="s">
        <v>63</v>
      </c>
      <c r="P359" s="17" t="s">
        <v>64</v>
      </c>
      <c r="Q359" s="17" t="s">
        <v>65</v>
      </c>
      <c r="T359" s="56"/>
      <c r="U359" s="56"/>
      <c r="V359" s="56"/>
      <c r="W359" s="56"/>
      <c r="X359" s="56"/>
      <c r="Y359" s="56"/>
      <c r="Z359" s="56"/>
      <c r="AA359" s="56"/>
      <c r="AB359" s="56"/>
    </row>
    <row r="360" spans="1:28">
      <c r="A360" s="31">
        <f>'Other Med Professional'!B366</f>
        <v>2016</v>
      </c>
      <c r="B360" s="31" t="str">
        <f>'Other Med Professional'!C366</f>
        <v>M05</v>
      </c>
      <c r="C360" s="32">
        <f>'Professional Services'!D605</f>
        <v>371.14499999999998</v>
      </c>
      <c r="D360" s="32">
        <f>'Other Med Professional'!D366</f>
        <v>231.20599999999999</v>
      </c>
      <c r="E360" s="32">
        <f>'Dental Services'!D667</f>
        <v>466.017</v>
      </c>
      <c r="F360" s="32">
        <f>'Eye Glasses and Eye Care'!D366</f>
        <v>188.52199999999999</v>
      </c>
      <c r="G360" s="32">
        <f>'Physcian Services'!D667</f>
        <v>376.26299999999998</v>
      </c>
      <c r="H360" s="32"/>
      <c r="I360" s="15" t="s">
        <v>53</v>
      </c>
      <c r="J360" s="15">
        <v>0</v>
      </c>
      <c r="K360" s="15" t="e">
        <v>#N/A</v>
      </c>
      <c r="L360" s="15" t="e">
        <v>#N/A</v>
      </c>
      <c r="M360" s="15" t="e">
        <v>#N/A</v>
      </c>
      <c r="N360" s="15" t="e">
        <v>#N/A</v>
      </c>
      <c r="O360" s="15" t="e">
        <v>#N/A</v>
      </c>
      <c r="P360" s="15" t="e">
        <v>#N/A</v>
      </c>
      <c r="Q360" s="15" t="e">
        <v>#N/A</v>
      </c>
      <c r="T360" s="56"/>
      <c r="U360" s="56"/>
      <c r="V360" s="56"/>
      <c r="W360" s="56"/>
      <c r="X360" s="56"/>
      <c r="Y360" s="56"/>
      <c r="Z360" s="56"/>
      <c r="AA360" s="56"/>
      <c r="AB360" s="56"/>
    </row>
    <row r="361" spans="1:28">
      <c r="A361" s="31">
        <f>'Other Med Professional'!B367</f>
        <v>2016</v>
      </c>
      <c r="B361" s="31" t="str">
        <f>'Other Med Professional'!C367</f>
        <v>M06</v>
      </c>
      <c r="C361" s="32">
        <f>'Professional Services'!D606</f>
        <v>371.33499999999998</v>
      </c>
      <c r="D361" s="32">
        <f>'Other Med Professional'!D367</f>
        <v>230.32400000000001</v>
      </c>
      <c r="E361" s="32">
        <f>'Dental Services'!D668</f>
        <v>464.70400000000001</v>
      </c>
      <c r="F361" s="32">
        <f>'Eye Glasses and Eye Care'!D367</f>
        <v>187.81700000000001</v>
      </c>
      <c r="G361" s="32">
        <f>'Physcian Services'!D668</f>
        <v>377.678</v>
      </c>
      <c r="H361" s="32"/>
      <c r="I361" s="15" t="s">
        <v>85</v>
      </c>
      <c r="J361" s="15">
        <v>5.2344474473874428E-2</v>
      </c>
      <c r="K361" s="15">
        <v>1.1623585549827746E-2</v>
      </c>
      <c r="L361" s="15">
        <v>4.5032984228046686</v>
      </c>
      <c r="M361" s="15">
        <v>8.3629093111859065E-5</v>
      </c>
      <c r="N361" s="15">
        <v>2.8668005602098388E-2</v>
      </c>
      <c r="O361" s="15">
        <v>7.602094334565046E-2</v>
      </c>
      <c r="P361" s="15">
        <v>2.8668005602098388E-2</v>
      </c>
      <c r="Q361" s="15">
        <v>7.602094334565046E-2</v>
      </c>
      <c r="T361" s="56"/>
      <c r="U361" s="56"/>
      <c r="V361" s="56"/>
      <c r="W361" s="56"/>
      <c r="X361" s="56"/>
      <c r="Y361" s="56"/>
      <c r="Z361" s="56"/>
      <c r="AA361" s="56"/>
      <c r="AB361" s="56"/>
    </row>
    <row r="362" spans="1:28">
      <c r="A362" s="31">
        <f>'Other Med Professional'!B368</f>
        <v>2016</v>
      </c>
      <c r="B362" s="31" t="str">
        <f>'Other Med Professional'!C368</f>
        <v>M07</v>
      </c>
      <c r="C362" s="32">
        <f>'Professional Services'!D607</f>
        <v>372.85399999999998</v>
      </c>
      <c r="D362" s="32">
        <f>'Other Med Professional'!D368</f>
        <v>232.46899999999999</v>
      </c>
      <c r="E362" s="32">
        <f>'Dental Services'!D669</f>
        <v>464.779</v>
      </c>
      <c r="F362" s="32">
        <f>'Eye Glasses and Eye Care'!D368</f>
        <v>187.274</v>
      </c>
      <c r="G362" s="32">
        <f>'Physcian Services'!D669</f>
        <v>380.08300000000003</v>
      </c>
      <c r="H362" s="32"/>
      <c r="I362" s="15" t="s">
        <v>80</v>
      </c>
      <c r="J362" s="15">
        <v>0.29275134841440398</v>
      </c>
      <c r="K362" s="15">
        <v>1.2134627349551286E-2</v>
      </c>
      <c r="L362" s="15">
        <v>24.125285431631269</v>
      </c>
      <c r="M362" s="15">
        <v>4.2488187269510138E-22</v>
      </c>
      <c r="N362" s="15">
        <v>0.26803392146549571</v>
      </c>
      <c r="O362" s="15">
        <v>0.31746877536331225</v>
      </c>
      <c r="P362" s="15">
        <v>0.26803392146549571</v>
      </c>
      <c r="Q362" s="15">
        <v>0.31746877536331225</v>
      </c>
      <c r="T362" s="56"/>
      <c r="U362" s="56"/>
      <c r="V362" s="56"/>
      <c r="W362" s="56"/>
      <c r="X362" s="56"/>
      <c r="Y362" s="56"/>
      <c r="Z362" s="56"/>
      <c r="AA362" s="56"/>
      <c r="AB362" s="56"/>
    </row>
    <row r="363" spans="1:28">
      <c r="A363" s="31">
        <f>'Other Med Professional'!B369</f>
        <v>2016</v>
      </c>
      <c r="B363" s="31" t="str">
        <f>'Other Med Professional'!C369</f>
        <v>M08</v>
      </c>
      <c r="C363" s="32">
        <f>'Professional Services'!D608</f>
        <v>374.09699999999998</v>
      </c>
      <c r="D363" s="32">
        <f>'Other Med Professional'!D369</f>
        <v>231.911</v>
      </c>
      <c r="E363" s="32">
        <f>'Dental Services'!D670</f>
        <v>466.43200000000002</v>
      </c>
      <c r="F363" s="32">
        <f>'Eye Glasses and Eye Care'!D369</f>
        <v>186.75299999999999</v>
      </c>
      <c r="G363" s="32">
        <f>'Physcian Services'!D670</f>
        <v>382.15600000000001</v>
      </c>
      <c r="H363" s="32"/>
      <c r="I363" s="15" t="s">
        <v>82</v>
      </c>
      <c r="J363" s="15">
        <v>0.15460554527440529</v>
      </c>
      <c r="K363" s="15">
        <v>7.6405100836058702E-3</v>
      </c>
      <c r="L363" s="15">
        <v>20.234976929896359</v>
      </c>
      <c r="M363" s="15">
        <v>8.424568176166967E-20</v>
      </c>
      <c r="N363" s="15">
        <v>0.13904233559323542</v>
      </c>
      <c r="O363" s="15">
        <v>0.17016875495557515</v>
      </c>
      <c r="P363" s="15">
        <v>0.13904233559323542</v>
      </c>
      <c r="Q363" s="15">
        <v>0.17016875495557515</v>
      </c>
      <c r="T363" s="56"/>
      <c r="U363" s="56"/>
      <c r="V363" s="56"/>
      <c r="W363" s="56"/>
      <c r="X363" s="56"/>
      <c r="Y363" s="56"/>
      <c r="Z363" s="56"/>
      <c r="AA363" s="56"/>
      <c r="AB363" s="56"/>
    </row>
    <row r="364" spans="1:28" ht="15" thickBot="1">
      <c r="A364" s="31">
        <f>'Other Med Professional'!B370</f>
        <v>2016</v>
      </c>
      <c r="B364" s="31" t="str">
        <f>'Other Med Professional'!C370</f>
        <v>M09</v>
      </c>
      <c r="C364" s="32">
        <f>'Professional Services'!D609</f>
        <v>374.22800000000001</v>
      </c>
      <c r="D364" s="32">
        <f>'Other Med Professional'!D370</f>
        <v>231.95099999999999</v>
      </c>
      <c r="E364" s="32">
        <f>'Dental Services'!D671</f>
        <v>467.05500000000001</v>
      </c>
      <c r="F364" s="32">
        <f>'Eye Glasses and Eye Care'!D370</f>
        <v>186.78899999999999</v>
      </c>
      <c r="G364" s="32">
        <f>'Physcian Services'!D671</f>
        <v>382.13400000000001</v>
      </c>
      <c r="H364" s="32"/>
      <c r="I364" s="16" t="s">
        <v>86</v>
      </c>
      <c r="J364" s="16">
        <v>0.53502636815475035</v>
      </c>
      <c r="K364" s="16">
        <v>9.7551757283839274E-3</v>
      </c>
      <c r="L364" s="16">
        <v>54.845384957856055</v>
      </c>
      <c r="M364" s="16">
        <v>3.1953611001062934E-33</v>
      </c>
      <c r="N364" s="16">
        <v>0.51515572553060673</v>
      </c>
      <c r="O364" s="16">
        <v>0.55489701077889397</v>
      </c>
      <c r="P364" s="16">
        <v>0.51515572553060673</v>
      </c>
      <c r="Q364" s="16">
        <v>0.55489701077889397</v>
      </c>
      <c r="T364" s="56"/>
      <c r="U364" s="56"/>
      <c r="V364" s="56"/>
      <c r="W364" s="56"/>
      <c r="X364" s="56"/>
      <c r="Y364" s="56"/>
      <c r="Z364" s="56"/>
      <c r="AA364" s="56"/>
      <c r="AB364" s="56"/>
    </row>
    <row r="365" spans="1:28">
      <c r="A365" s="31">
        <f>'Other Med Professional'!B371</f>
        <v>2016</v>
      </c>
      <c r="B365" s="31" t="str">
        <f>'Other Med Professional'!C371</f>
        <v>M10</v>
      </c>
      <c r="C365" s="32">
        <f>'Professional Services'!D610</f>
        <v>373.80200000000002</v>
      </c>
      <c r="D365" s="32">
        <f>'Other Med Professional'!D371</f>
        <v>232.01499999999999</v>
      </c>
      <c r="E365" s="32">
        <f>'Dental Services'!D672</f>
        <v>467.00700000000001</v>
      </c>
      <c r="F365" s="32">
        <f>'Eye Glasses and Eye Care'!D371</f>
        <v>186.58600000000001</v>
      </c>
      <c r="G365" s="32">
        <f>'Physcian Services'!D672</f>
        <v>381.40600000000001</v>
      </c>
      <c r="H365" s="32"/>
      <c r="I365" s="37"/>
      <c r="T365" s="56"/>
      <c r="U365" s="56"/>
      <c r="V365" s="56"/>
      <c r="W365" s="56"/>
      <c r="X365" s="56"/>
      <c r="Y365" s="56"/>
      <c r="Z365" s="56"/>
      <c r="AA365" s="56"/>
      <c r="AB365" s="56"/>
    </row>
    <row r="366" spans="1:28">
      <c r="A366" s="31">
        <f>'Other Med Professional'!B372</f>
        <v>2016</v>
      </c>
      <c r="B366" s="31" t="str">
        <f>'Other Med Professional'!C372</f>
        <v>M11</v>
      </c>
      <c r="C366" s="32">
        <f>'Professional Services'!D611</f>
        <v>375.50900000000001</v>
      </c>
      <c r="D366" s="32">
        <f>'Other Med Professional'!D372</f>
        <v>233.07599999999999</v>
      </c>
      <c r="E366" s="32">
        <f>'Dental Services'!D673</f>
        <v>467.31599999999997</v>
      </c>
      <c r="F366" s="32">
        <f>'Eye Glasses and Eye Care'!D372</f>
        <v>186.797</v>
      </c>
      <c r="G366" s="32">
        <f>'Physcian Services'!D673</f>
        <v>384.11</v>
      </c>
      <c r="H366" s="32"/>
      <c r="I366" s="37"/>
      <c r="T366" s="56"/>
      <c r="U366" s="56"/>
      <c r="V366" s="56"/>
      <c r="W366" s="56"/>
      <c r="X366" s="56"/>
      <c r="Y366" s="56"/>
      <c r="Z366" s="56"/>
      <c r="AA366" s="56"/>
      <c r="AB366" s="56"/>
    </row>
    <row r="367" spans="1:28">
      <c r="A367" s="31">
        <f>'Other Med Professional'!B373</f>
        <v>2016</v>
      </c>
      <c r="B367" s="31" t="str">
        <f>'Other Med Professional'!C373</f>
        <v>M12</v>
      </c>
      <c r="C367" s="32">
        <f>'Professional Services'!D612</f>
        <v>375.81299999999999</v>
      </c>
      <c r="D367" s="32">
        <f>'Other Med Professional'!D373</f>
        <v>233.25899999999999</v>
      </c>
      <c r="E367" s="32">
        <f>'Dental Services'!D674</f>
        <v>467.56799999999998</v>
      </c>
      <c r="F367" s="32">
        <f>'Eye Glasses and Eye Care'!D373</f>
        <v>186.833</v>
      </c>
      <c r="G367" s="32">
        <f>'Physcian Services'!D674</f>
        <v>384.51900000000001</v>
      </c>
      <c r="H367" s="32"/>
      <c r="I367" s="11" t="s">
        <v>102</v>
      </c>
      <c r="T367" s="12" t="str">
        <f>I367</f>
        <v>1988/3 to 1991/2</v>
      </c>
      <c r="U367" s="14">
        <f>J372</f>
        <v>0.99999996626190679</v>
      </c>
      <c r="V367" s="14">
        <f>J375</f>
        <v>36</v>
      </c>
      <c r="W367" s="56">
        <f>J385</f>
        <v>5.1147621359244846E-2</v>
      </c>
      <c r="X367" s="56">
        <f>J386</f>
        <v>0.29966860726781419</v>
      </c>
      <c r="Y367" s="56">
        <f>J387</f>
        <v>0.15297205655038493</v>
      </c>
      <c r="Z367" s="56">
        <f>J388</f>
        <v>0.5304253651470725</v>
      </c>
      <c r="AA367" s="58">
        <f>SUM(W367:Z367)</f>
        <v>1.0342136503245165</v>
      </c>
      <c r="AB367" s="56"/>
    </row>
    <row r="368" spans="1:28">
      <c r="A368" s="31">
        <f>'Other Med Professional'!B374</f>
        <v>2017</v>
      </c>
      <c r="B368" s="31" t="str">
        <f>'Other Med Professional'!C374</f>
        <v>M01</v>
      </c>
      <c r="C368" s="32">
        <f>'Professional Services'!D613</f>
        <v>376.58600000000001</v>
      </c>
      <c r="D368" s="32">
        <f>'Other Med Professional'!D374</f>
        <v>234.95400000000001</v>
      </c>
      <c r="E368" s="32">
        <f>'Dental Services'!D675</f>
        <v>468.12400000000002</v>
      </c>
      <c r="F368" s="32">
        <f>'Eye Glasses and Eye Care'!D374</f>
        <v>187.78100000000001</v>
      </c>
      <c r="G368" s="32">
        <f>'Physcian Services'!D675</f>
        <v>384.88200000000001</v>
      </c>
      <c r="H368" s="32"/>
      <c r="I368" s="37" t="s">
        <v>42</v>
      </c>
      <c r="T368" s="56"/>
      <c r="U368" s="56"/>
      <c r="V368" s="56"/>
      <c r="W368" s="56"/>
      <c r="X368" s="56"/>
      <c r="Y368" s="56"/>
      <c r="Z368" s="56"/>
      <c r="AA368" s="56"/>
      <c r="AB368" s="56"/>
    </row>
    <row r="369" spans="1:28" ht="15" thickBot="1">
      <c r="A369" s="31">
        <f>'Other Med Professional'!B375</f>
        <v>2017</v>
      </c>
      <c r="B369" s="31" t="str">
        <f>'Other Med Professional'!C375</f>
        <v>M02</v>
      </c>
      <c r="C369" s="32">
        <f>'Professional Services'!D614</f>
        <v>377.29</v>
      </c>
      <c r="D369" s="32">
        <f>'Other Med Professional'!D375</f>
        <v>235.67099999999999</v>
      </c>
      <c r="E369" s="32">
        <f>'Dental Services'!D676</f>
        <v>469.58199999999999</v>
      </c>
      <c r="F369" s="32">
        <f>'Eye Glasses and Eye Care'!D375</f>
        <v>187.965</v>
      </c>
      <c r="G369" s="32">
        <f>'Physcian Services'!D676</f>
        <v>385.35300000000001</v>
      </c>
      <c r="H369" s="32"/>
      <c r="T369" s="56"/>
      <c r="U369" s="56"/>
      <c r="V369" s="56"/>
      <c r="W369" s="56"/>
      <c r="X369" s="56"/>
      <c r="Y369" s="56"/>
      <c r="Z369" s="56"/>
      <c r="AA369" s="56"/>
      <c r="AB369" s="56"/>
    </row>
    <row r="370" spans="1:28">
      <c r="A370" s="31">
        <f>'Other Med Professional'!B376</f>
        <v>2017</v>
      </c>
      <c r="B370" s="31" t="str">
        <f>'Other Med Professional'!C376</f>
        <v>M03</v>
      </c>
      <c r="C370" s="32">
        <f>'Professional Services'!D615</f>
        <v>376.827</v>
      </c>
      <c r="D370" s="32">
        <f>'Other Med Professional'!D376</f>
        <v>236.29300000000001</v>
      </c>
      <c r="E370" s="32">
        <f>'Dental Services'!D677</f>
        <v>471.69099999999997</v>
      </c>
      <c r="F370" s="32">
        <f>'Eye Glasses and Eye Care'!D376</f>
        <v>186.66399999999999</v>
      </c>
      <c r="G370" s="32">
        <f>'Physcian Services'!D677</f>
        <v>383.96499999999997</v>
      </c>
      <c r="H370" s="32"/>
      <c r="I370" s="18" t="s">
        <v>43</v>
      </c>
      <c r="J370" s="18"/>
      <c r="T370" s="56"/>
      <c r="U370" s="56"/>
      <c r="V370" s="56"/>
      <c r="W370" s="56"/>
      <c r="X370" s="56"/>
      <c r="Y370" s="56"/>
      <c r="Z370" s="56"/>
      <c r="AA370" s="56"/>
      <c r="AB370" s="56"/>
    </row>
    <row r="371" spans="1:28">
      <c r="A371" s="31">
        <f>'Other Med Professional'!B377</f>
        <v>2017</v>
      </c>
      <c r="B371" s="31" t="str">
        <f>'Other Med Professional'!C377</f>
        <v>M04</v>
      </c>
      <c r="C371" s="32">
        <f>'Professional Services'!D616</f>
        <v>374.67200000000003</v>
      </c>
      <c r="D371" s="32">
        <f>'Other Med Professional'!D377</f>
        <v>236.29300000000001</v>
      </c>
      <c r="E371" s="32">
        <f>'Dental Services'!D678</f>
        <v>471.08100000000002</v>
      </c>
      <c r="F371" s="32">
        <f>'Eye Glasses and Eye Care'!D377</f>
        <v>187.28299999999999</v>
      </c>
      <c r="G371" s="32">
        <f>'Physcian Services'!D678</f>
        <v>379.88600000000002</v>
      </c>
      <c r="H371" s="32"/>
      <c r="I371" s="15" t="s">
        <v>44</v>
      </c>
      <c r="J371" s="15">
        <v>0.99999998313095328</v>
      </c>
      <c r="T371" s="56"/>
      <c r="U371" s="56"/>
      <c r="V371" s="56"/>
      <c r="W371" s="56"/>
      <c r="X371" s="56"/>
      <c r="Y371" s="56"/>
      <c r="Z371" s="56"/>
      <c r="AA371" s="56"/>
      <c r="AB371" s="56"/>
    </row>
    <row r="372" spans="1:28">
      <c r="A372" s="31">
        <f>'Other Med Professional'!B378</f>
        <v>2017</v>
      </c>
      <c r="B372" s="31" t="str">
        <f>'Other Med Professional'!C378</f>
        <v>M05</v>
      </c>
      <c r="C372" s="32">
        <f>'Professional Services'!D617</f>
        <v>374.84899999999999</v>
      </c>
      <c r="D372" s="32">
        <f>'Other Med Professional'!D378</f>
        <v>236.29300000000001</v>
      </c>
      <c r="E372" s="32">
        <f>'Dental Services'!D679</f>
        <v>472.51799999999997</v>
      </c>
      <c r="F372" s="32">
        <f>'Eye Glasses and Eye Care'!D378</f>
        <v>188.446</v>
      </c>
      <c r="G372" s="32">
        <f>'Physcian Services'!D679</f>
        <v>379.20699999999999</v>
      </c>
      <c r="H372" s="32"/>
      <c r="I372" s="15" t="s">
        <v>45</v>
      </c>
      <c r="J372" s="15">
        <v>0.99999996626190679</v>
      </c>
      <c r="T372" s="56"/>
      <c r="U372" s="56"/>
      <c r="V372" s="56"/>
      <c r="W372" s="56"/>
      <c r="X372" s="56"/>
      <c r="Y372" s="56"/>
      <c r="Z372" s="56"/>
      <c r="AA372" s="56"/>
      <c r="AB372" s="56"/>
    </row>
    <row r="373" spans="1:28">
      <c r="A373" s="31">
        <f>'Other Med Professional'!B379</f>
        <v>2017</v>
      </c>
      <c r="B373" s="31" t="str">
        <f>'Other Med Professional'!C379</f>
        <v>M06</v>
      </c>
      <c r="C373" s="32">
        <f>'Professional Services'!D618</f>
        <v>373.49799999999999</v>
      </c>
      <c r="D373" s="32">
        <f>'Other Med Professional'!D379</f>
        <v>236.08699999999999</v>
      </c>
      <c r="E373" s="32">
        <f>'Dental Services'!D680</f>
        <v>472.70299999999997</v>
      </c>
      <c r="F373" s="32">
        <f>'Eye Glasses and Eye Care'!D379</f>
        <v>185.58600000000001</v>
      </c>
      <c r="G373" s="32">
        <f>'Physcian Services'!D680</f>
        <v>377.74700000000001</v>
      </c>
      <c r="H373" s="32"/>
      <c r="I373" s="15" t="s">
        <v>46</v>
      </c>
      <c r="J373" s="15">
        <v>0.96874996309896044</v>
      </c>
      <c r="T373" s="56"/>
      <c r="U373" s="56"/>
      <c r="V373" s="56"/>
      <c r="W373" s="56"/>
      <c r="X373" s="56"/>
      <c r="Y373" s="56"/>
      <c r="Z373" s="56"/>
      <c r="AA373" s="56"/>
      <c r="AB373" s="56"/>
    </row>
    <row r="374" spans="1:28">
      <c r="A374" s="31">
        <f>'Other Med Professional'!B380</f>
        <v>2017</v>
      </c>
      <c r="B374" s="31" t="str">
        <f>'Other Med Professional'!C380</f>
        <v>M07</v>
      </c>
      <c r="C374" s="32">
        <f>'Professional Services'!D619</f>
        <v>373.62099999999998</v>
      </c>
      <c r="D374" s="32">
        <f>'Other Med Professional'!D380</f>
        <v>236.12899999999999</v>
      </c>
      <c r="E374" s="32">
        <f>'Dental Services'!D681</f>
        <v>473.35399999999998</v>
      </c>
      <c r="F374" s="32">
        <f>'Eye Glasses and Eye Care'!D380</f>
        <v>184.87100000000001</v>
      </c>
      <c r="G374" s="32">
        <f>'Physcian Services'!D681</f>
        <v>377.98899999999998</v>
      </c>
      <c r="H374" s="32"/>
      <c r="I374" s="15" t="s">
        <v>47</v>
      </c>
      <c r="J374" s="15">
        <v>2.8918355501268381E-2</v>
      </c>
      <c r="T374" s="56"/>
      <c r="U374" s="56"/>
      <c r="V374" s="56"/>
      <c r="W374" s="56"/>
      <c r="X374" s="56"/>
      <c r="Y374" s="56"/>
      <c r="Z374" s="56"/>
      <c r="AA374" s="56"/>
      <c r="AB374" s="56"/>
    </row>
    <row r="375" spans="1:28" ht="15" thickBot="1">
      <c r="A375" s="31">
        <f>'Other Med Professional'!B381</f>
        <v>2017</v>
      </c>
      <c r="B375" s="31" t="str">
        <f>'Other Med Professional'!C381</f>
        <v>M08</v>
      </c>
      <c r="C375" s="32">
        <f>'Professional Services'!D620</f>
        <v>374.74400000000003</v>
      </c>
      <c r="D375" s="32">
        <f>'Other Med Professional'!D381</f>
        <v>236.12899999999999</v>
      </c>
      <c r="E375" s="32">
        <f>'Dental Services'!D682</f>
        <v>473.68900000000002</v>
      </c>
      <c r="F375" s="32">
        <f>'Eye Glasses and Eye Care'!D381</f>
        <v>187.43199999999999</v>
      </c>
      <c r="G375" s="32">
        <f>'Physcian Services'!D682</f>
        <v>378.99</v>
      </c>
      <c r="H375" s="32"/>
      <c r="I375" s="16" t="s">
        <v>48</v>
      </c>
      <c r="J375" s="16">
        <v>36</v>
      </c>
      <c r="T375" s="56"/>
      <c r="U375" s="56"/>
      <c r="V375" s="56"/>
      <c r="W375" s="56"/>
      <c r="X375" s="56"/>
      <c r="Y375" s="56"/>
      <c r="Z375" s="56"/>
      <c r="AA375" s="56"/>
      <c r="AB375" s="56"/>
    </row>
    <row r="376" spans="1:28">
      <c r="A376" s="31">
        <f>'Other Med Professional'!B382</f>
        <v>2017</v>
      </c>
      <c r="B376" s="31" t="str">
        <f>'Other Med Professional'!C382</f>
        <v>M09</v>
      </c>
      <c r="C376" s="32">
        <f>'Professional Services'!D621</f>
        <v>375.10199999999998</v>
      </c>
      <c r="D376" s="32">
        <f>'Other Med Professional'!D382</f>
        <v>237.209</v>
      </c>
      <c r="E376" s="32">
        <f>'Dental Services'!D683</f>
        <v>474.26799999999997</v>
      </c>
      <c r="F376" s="32">
        <f>'Eye Glasses and Eye Care'!D382</f>
        <v>187.28899999999999</v>
      </c>
      <c r="G376" s="32">
        <f>'Physcian Services'!D683</f>
        <v>379.16899999999998</v>
      </c>
      <c r="H376" s="32"/>
      <c r="T376" s="56"/>
      <c r="U376" s="56"/>
      <c r="V376" s="56"/>
      <c r="W376" s="56"/>
      <c r="X376" s="56"/>
      <c r="Y376" s="56"/>
      <c r="Z376" s="56"/>
      <c r="AA376" s="56"/>
      <c r="AB376" s="56"/>
    </row>
    <row r="377" spans="1:28" ht="15" thickBot="1">
      <c r="A377" s="31">
        <f>'Other Med Professional'!B383</f>
        <v>2017</v>
      </c>
      <c r="B377" s="31" t="str">
        <f>'Other Med Professional'!C383</f>
        <v>M10</v>
      </c>
      <c r="C377" s="32">
        <f>'Professional Services'!D622</f>
        <v>375.21800000000002</v>
      </c>
      <c r="D377" s="32">
        <f>'Other Med Professional'!D383</f>
        <v>237.71700000000001</v>
      </c>
      <c r="E377" s="32">
        <f>'Dental Services'!D684</f>
        <v>474.262</v>
      </c>
      <c r="F377" s="32">
        <f>'Eye Glasses and Eye Care'!D383</f>
        <v>187.714</v>
      </c>
      <c r="G377" s="32">
        <f>'Physcian Services'!D684</f>
        <v>379.072</v>
      </c>
      <c r="H377" s="32"/>
      <c r="I377" s="37" t="s">
        <v>49</v>
      </c>
      <c r="T377" s="56"/>
      <c r="U377" s="56"/>
      <c r="V377" s="56"/>
      <c r="W377" s="56"/>
      <c r="X377" s="56"/>
      <c r="Y377" s="56"/>
      <c r="Z377" s="56"/>
      <c r="AA377" s="56"/>
      <c r="AB377" s="56"/>
    </row>
    <row r="378" spans="1:28">
      <c r="A378" s="31">
        <f>'Other Med Professional'!B384</f>
        <v>2017</v>
      </c>
      <c r="B378" s="31" t="str">
        <f>'Other Med Professional'!C384</f>
        <v>M11</v>
      </c>
      <c r="C378" s="32">
        <f>'Professional Services'!D623</f>
        <v>374.51900000000001</v>
      </c>
      <c r="D378" s="32">
        <f>'Other Med Professional'!D384</f>
        <v>238.24299999999999</v>
      </c>
      <c r="E378" s="32">
        <f>'Dental Services'!D685</f>
        <v>474.81900000000002</v>
      </c>
      <c r="F378" s="32">
        <f>'Eye Glasses and Eye Care'!D384</f>
        <v>188.57599999999999</v>
      </c>
      <c r="G378" s="32">
        <f>'Physcian Services'!D685</f>
        <v>377.03699999999998</v>
      </c>
      <c r="H378" s="32"/>
      <c r="I378" s="17"/>
      <c r="J378" s="17" t="s">
        <v>54</v>
      </c>
      <c r="K378" s="17" t="s">
        <v>55</v>
      </c>
      <c r="L378" s="17" t="s">
        <v>56</v>
      </c>
      <c r="M378" s="17" t="s">
        <v>57</v>
      </c>
      <c r="N378" s="17" t="s">
        <v>58</v>
      </c>
      <c r="T378" s="56"/>
      <c r="U378" s="56"/>
      <c r="V378" s="56"/>
      <c r="W378" s="56"/>
      <c r="X378" s="56"/>
      <c r="Y378" s="56"/>
      <c r="Z378" s="56"/>
      <c r="AA378" s="56"/>
      <c r="AB378" s="56"/>
    </row>
    <row r="379" spans="1:28">
      <c r="A379" s="31">
        <f>'Other Med Professional'!B385</f>
        <v>2017</v>
      </c>
      <c r="B379" s="31" t="str">
        <f>'Other Med Professional'!C385</f>
        <v>M12</v>
      </c>
      <c r="C379" s="32">
        <f>'Professional Services'!D624</f>
        <v>374.733</v>
      </c>
      <c r="D379" s="32">
        <f>'Other Med Professional'!D385</f>
        <v>238.09</v>
      </c>
      <c r="E379" s="32">
        <f>'Dental Services'!D686</f>
        <v>474.76299999999998</v>
      </c>
      <c r="F379" s="32">
        <f>'Eye Glasses and Eye Care'!D385</f>
        <v>187.999</v>
      </c>
      <c r="G379" s="32">
        <f>'Physcian Services'!D686</f>
        <v>377.73399999999998</v>
      </c>
      <c r="H379" s="32"/>
      <c r="I379" s="15" t="s">
        <v>50</v>
      </c>
      <c r="J379" s="15">
        <v>4</v>
      </c>
      <c r="K379" s="15">
        <v>793188.87323931896</v>
      </c>
      <c r="L379" s="15">
        <v>198297.21830982974</v>
      </c>
      <c r="M379" s="15">
        <v>237120683.0736486</v>
      </c>
      <c r="N379" s="15">
        <v>1.5475112697955058E-115</v>
      </c>
      <c r="T379" s="56"/>
      <c r="U379" s="56"/>
      <c r="V379" s="56"/>
      <c r="W379" s="56"/>
      <c r="X379" s="56"/>
      <c r="Y379" s="56"/>
      <c r="Z379" s="56"/>
      <c r="AA379" s="56"/>
      <c r="AB379" s="56"/>
    </row>
    <row r="380" spans="1:28">
      <c r="A380" s="31">
        <f>'Other Med Professional'!B386</f>
        <v>2018</v>
      </c>
      <c r="B380" s="31" t="str">
        <f>'Other Med Professional'!C386</f>
        <v>M01</v>
      </c>
      <c r="C380" s="32">
        <f>'Professional Services'!D625</f>
        <v>375.65600000000001</v>
      </c>
      <c r="D380" s="32">
        <f>'Other Med Professional'!D386</f>
        <v>237.02699999999999</v>
      </c>
      <c r="E380" s="32">
        <f>'Dental Services'!D687</f>
        <v>475.37099999999998</v>
      </c>
      <c r="F380" s="32">
        <f>'Eye Glasses and Eye Care'!D386</f>
        <v>189.61500000000001</v>
      </c>
      <c r="G380" s="32">
        <f>'Physcian Services'!D687</f>
        <v>379.077</v>
      </c>
      <c r="H380" s="32"/>
      <c r="I380" s="15" t="s">
        <v>51</v>
      </c>
      <c r="J380" s="15">
        <v>32</v>
      </c>
      <c r="K380" s="15">
        <v>2.6760681116727657E-2</v>
      </c>
      <c r="L380" s="15">
        <v>8.3627128489773927E-4</v>
      </c>
      <c r="M380" s="15"/>
      <c r="N380" s="15"/>
      <c r="T380" s="56"/>
      <c r="U380" s="56"/>
      <c r="V380" s="56"/>
      <c r="W380" s="56"/>
      <c r="X380" s="56"/>
      <c r="Y380" s="56"/>
      <c r="Z380" s="56"/>
      <c r="AA380" s="56"/>
      <c r="AB380" s="56"/>
    </row>
    <row r="381" spans="1:28" ht="15" thickBot="1">
      <c r="A381" s="31">
        <f>'Other Med Professional'!B387</f>
        <v>2018</v>
      </c>
      <c r="B381" s="31" t="str">
        <f>'Other Med Professional'!C387</f>
        <v>M02</v>
      </c>
      <c r="C381" s="32">
        <f>'Professional Services'!D626</f>
        <v>377.58499999999998</v>
      </c>
      <c r="D381" s="32">
        <f>'Other Med Professional'!D387</f>
        <v>235.05600000000001</v>
      </c>
      <c r="E381" s="32">
        <f>'Dental Services'!D688</f>
        <v>483.49099999999999</v>
      </c>
      <c r="F381" s="32">
        <f>'Eye Glasses and Eye Care'!D387</f>
        <v>189.96199999999999</v>
      </c>
      <c r="G381" s="32">
        <f>'Physcian Services'!D688</f>
        <v>380.47</v>
      </c>
      <c r="H381" s="32"/>
      <c r="I381" s="16" t="s">
        <v>52</v>
      </c>
      <c r="J381" s="16">
        <v>36</v>
      </c>
      <c r="K381" s="16">
        <v>793188.9</v>
      </c>
      <c r="L381" s="16"/>
      <c r="M381" s="16"/>
      <c r="N381" s="16"/>
      <c r="T381" s="56"/>
      <c r="U381" s="56"/>
      <c r="V381" s="56"/>
      <c r="W381" s="56"/>
      <c r="X381" s="56"/>
      <c r="Y381" s="56"/>
      <c r="Z381" s="56"/>
      <c r="AA381" s="56"/>
      <c r="AB381" s="56"/>
    </row>
    <row r="382" spans="1:28" ht="15" thickBot="1">
      <c r="A382" s="31">
        <f>'Other Med Professional'!B388</f>
        <v>2018</v>
      </c>
      <c r="B382" s="31" t="str">
        <f>'Other Med Professional'!C388</f>
        <v>M03</v>
      </c>
      <c r="C382" s="32">
        <f>'Professional Services'!D627</f>
        <v>379.05599999999998</v>
      </c>
      <c r="D382" s="32">
        <f>'Other Med Professional'!D388</f>
        <v>236.93799999999999</v>
      </c>
      <c r="E382" s="32">
        <f>'Dental Services'!D689</f>
        <v>489.101</v>
      </c>
      <c r="F382" s="32">
        <f>'Eye Glasses and Eye Care'!D388</f>
        <v>189.31299999999999</v>
      </c>
      <c r="G382" s="32">
        <f>'Physcian Services'!D689</f>
        <v>380.76600000000002</v>
      </c>
      <c r="H382" s="32"/>
      <c r="T382" s="56"/>
      <c r="U382" s="56"/>
      <c r="V382" s="56"/>
      <c r="W382" s="56"/>
      <c r="X382" s="56"/>
      <c r="Y382" s="56"/>
      <c r="Z382" s="56"/>
      <c r="AA382" s="56"/>
      <c r="AB382" s="56"/>
    </row>
    <row r="383" spans="1:28">
      <c r="A383" s="31">
        <f>'Other Med Professional'!B389</f>
        <v>2018</v>
      </c>
      <c r="B383" s="31" t="str">
        <f>'Other Med Professional'!C389</f>
        <v>M04</v>
      </c>
      <c r="C383" s="32">
        <f>'Professional Services'!D628</f>
        <v>379.55500000000001</v>
      </c>
      <c r="D383" s="32">
        <f>'Other Med Professional'!D389</f>
        <v>237.43</v>
      </c>
      <c r="E383" s="32">
        <f>'Dental Services'!D690</f>
        <v>490.19200000000001</v>
      </c>
      <c r="F383" s="32">
        <f>'Eye Glasses and Eye Care'!D389</f>
        <v>189.464</v>
      </c>
      <c r="G383" s="32">
        <f>'Physcian Services'!D690</f>
        <v>381.07600000000002</v>
      </c>
      <c r="H383" s="32"/>
      <c r="I383" s="17"/>
      <c r="J383" s="17" t="s">
        <v>59</v>
      </c>
      <c r="K383" s="17" t="s">
        <v>47</v>
      </c>
      <c r="L383" s="17" t="s">
        <v>60</v>
      </c>
      <c r="M383" s="17" t="s">
        <v>61</v>
      </c>
      <c r="N383" s="17" t="s">
        <v>62</v>
      </c>
      <c r="O383" s="17" t="s">
        <v>63</v>
      </c>
      <c r="P383" s="17" t="s">
        <v>64</v>
      </c>
      <c r="Q383" s="17" t="s">
        <v>65</v>
      </c>
      <c r="T383" s="56"/>
      <c r="U383" s="56"/>
      <c r="V383" s="56"/>
      <c r="W383" s="56"/>
      <c r="X383" s="56"/>
      <c r="Y383" s="56"/>
      <c r="Z383" s="56"/>
      <c r="AA383" s="56"/>
      <c r="AB383" s="56"/>
    </row>
    <row r="384" spans="1:28">
      <c r="A384" s="31">
        <f>'Other Med Professional'!B390</f>
        <v>2018</v>
      </c>
      <c r="B384" s="31" t="str">
        <f>'Other Med Professional'!C390</f>
        <v>M05</v>
      </c>
      <c r="C384" s="32">
        <f>'Professional Services'!D629</f>
        <v>379.14499999999998</v>
      </c>
      <c r="D384" s="32">
        <f>'Other Med Professional'!D390</f>
        <v>237.66300000000001</v>
      </c>
      <c r="E384" s="32">
        <f>'Dental Services'!D691</f>
        <v>487.971</v>
      </c>
      <c r="F384" s="32">
        <f>'Eye Glasses and Eye Care'!D390</f>
        <v>188.62200000000001</v>
      </c>
      <c r="G384" s="32">
        <f>'Physcian Services'!D691</f>
        <v>381.30900000000003</v>
      </c>
      <c r="H384" s="32"/>
      <c r="I384" s="15" t="s">
        <v>53</v>
      </c>
      <c r="J384" s="15">
        <v>0</v>
      </c>
      <c r="K384" s="15" t="e">
        <v>#N/A</v>
      </c>
      <c r="L384" s="15" t="e">
        <v>#N/A</v>
      </c>
      <c r="M384" s="15" t="e">
        <v>#N/A</v>
      </c>
      <c r="N384" s="15" t="e">
        <v>#N/A</v>
      </c>
      <c r="O384" s="15" t="e">
        <v>#N/A</v>
      </c>
      <c r="P384" s="15" t="e">
        <v>#N/A</v>
      </c>
      <c r="Q384" s="15" t="e">
        <v>#N/A</v>
      </c>
      <c r="T384" s="56"/>
      <c r="U384" s="56"/>
      <c r="V384" s="56"/>
      <c r="W384" s="56"/>
      <c r="X384" s="56"/>
      <c r="Y384" s="56"/>
      <c r="Z384" s="56"/>
      <c r="AA384" s="56"/>
      <c r="AB384" s="56"/>
    </row>
    <row r="385" spans="1:28">
      <c r="A385" s="31">
        <f>'Other Med Professional'!B391</f>
        <v>2018</v>
      </c>
      <c r="B385" s="31" t="str">
        <f>'Other Med Professional'!C391</f>
        <v>M06</v>
      </c>
      <c r="C385" s="32">
        <f>'Professional Services'!D630</f>
        <v>379.21899999999999</v>
      </c>
      <c r="D385" s="32">
        <f>'Other Med Professional'!D391</f>
        <v>237.82599999999999</v>
      </c>
      <c r="E385" s="32">
        <f>'Dental Services'!D692</f>
        <v>488.64299999999997</v>
      </c>
      <c r="F385" s="32">
        <f>'Eye Glasses and Eye Care'!D391</f>
        <v>189.047</v>
      </c>
      <c r="G385" s="32">
        <f>'Physcian Services'!D692</f>
        <v>380.99099999999999</v>
      </c>
      <c r="H385" s="32"/>
      <c r="I385" s="15" t="s">
        <v>85</v>
      </c>
      <c r="J385" s="15">
        <v>5.1147621359244846E-2</v>
      </c>
      <c r="K385" s="15">
        <v>1.1869746372763985E-2</v>
      </c>
      <c r="L385" s="15">
        <v>4.3090744951894564</v>
      </c>
      <c r="M385" s="15">
        <v>1.4589528652845252E-4</v>
      </c>
      <c r="N385" s="15">
        <v>2.6969739301604918E-2</v>
      </c>
      <c r="O385" s="15">
        <v>7.5325503416884779E-2</v>
      </c>
      <c r="P385" s="15">
        <v>2.6969739301604918E-2</v>
      </c>
      <c r="Q385" s="15">
        <v>7.5325503416884779E-2</v>
      </c>
      <c r="T385" s="56"/>
      <c r="U385" s="56"/>
      <c r="V385" s="56"/>
      <c r="W385" s="56"/>
      <c r="X385" s="56"/>
      <c r="Y385" s="56"/>
      <c r="Z385" s="56"/>
      <c r="AA385" s="56"/>
      <c r="AB385" s="56"/>
    </row>
    <row r="386" spans="1:28">
      <c r="A386" s="31">
        <f>'Other Med Professional'!B392</f>
        <v>2018</v>
      </c>
      <c r="B386" s="31" t="str">
        <f>'Other Med Professional'!C392</f>
        <v>M07</v>
      </c>
      <c r="C386" s="32">
        <f>'Professional Services'!D631</f>
        <v>378.83699999999999</v>
      </c>
      <c r="D386" s="32">
        <f>'Other Med Professional'!D392</f>
        <v>237.82599999999999</v>
      </c>
      <c r="E386" s="32">
        <f>'Dental Services'!D693</f>
        <v>487.86200000000002</v>
      </c>
      <c r="F386" s="32">
        <f>'Eye Glasses and Eye Care'!D392</f>
        <v>189.43700000000001</v>
      </c>
      <c r="G386" s="32">
        <f>'Physcian Services'!D693</f>
        <v>380.404</v>
      </c>
      <c r="H386" s="32"/>
      <c r="I386" s="15" t="s">
        <v>80</v>
      </c>
      <c r="J386" s="15">
        <v>0.29966860726781419</v>
      </c>
      <c r="K386" s="15">
        <v>1.1020633042627298E-2</v>
      </c>
      <c r="L386" s="15">
        <v>27.191596536125459</v>
      </c>
      <c r="M386" s="15">
        <v>1.0982498397171076E-23</v>
      </c>
      <c r="N386" s="15">
        <v>0.27722031245701906</v>
      </c>
      <c r="O386" s="15">
        <v>0.32211690207860932</v>
      </c>
      <c r="P386" s="15">
        <v>0.27722031245701906</v>
      </c>
      <c r="Q386" s="15">
        <v>0.32211690207860932</v>
      </c>
      <c r="T386" s="56"/>
      <c r="U386" s="56"/>
      <c r="V386" s="56"/>
      <c r="W386" s="56"/>
      <c r="X386" s="56"/>
      <c r="Y386" s="56"/>
      <c r="Z386" s="56"/>
      <c r="AA386" s="56"/>
      <c r="AB386" s="56"/>
    </row>
    <row r="387" spans="1:28">
      <c r="A387" s="31">
        <f>'Other Med Professional'!B393</f>
        <v>2018</v>
      </c>
      <c r="B387" s="31" t="str">
        <f>'Other Med Professional'!C393</f>
        <v>M08</v>
      </c>
      <c r="C387" s="32">
        <f>'Professional Services'!D632</f>
        <v>377.84500000000003</v>
      </c>
      <c r="D387" s="32">
        <f>'Other Med Professional'!D393</f>
        <v>237.499</v>
      </c>
      <c r="E387" s="32">
        <f>'Dental Services'!D694</f>
        <v>483.471</v>
      </c>
      <c r="F387" s="32">
        <f>'Eye Glasses and Eye Care'!D393</f>
        <v>189.64099999999999</v>
      </c>
      <c r="G387" s="32">
        <f>'Physcian Services'!D694</f>
        <v>380.14299999999997</v>
      </c>
      <c r="H387" s="32"/>
      <c r="I387" s="15" t="s">
        <v>82</v>
      </c>
      <c r="J387" s="15">
        <v>0.15297205655038493</v>
      </c>
      <c r="K387" s="15">
        <v>7.6676166578789366E-3</v>
      </c>
      <c r="L387" s="15">
        <v>19.95040484883878</v>
      </c>
      <c r="M387" s="15">
        <v>1.2833532552746281E-19</v>
      </c>
      <c r="N387" s="15">
        <v>0.13735363258449668</v>
      </c>
      <c r="O387" s="15">
        <v>0.16859048051627318</v>
      </c>
      <c r="P387" s="15">
        <v>0.13735363258449668</v>
      </c>
      <c r="Q387" s="15">
        <v>0.16859048051627318</v>
      </c>
      <c r="T387" s="56"/>
      <c r="U387" s="56"/>
      <c r="V387" s="56"/>
      <c r="W387" s="56"/>
      <c r="X387" s="56"/>
      <c r="Y387" s="56"/>
      <c r="Z387" s="56"/>
      <c r="AA387" s="56"/>
      <c r="AB387" s="56"/>
    </row>
    <row r="388" spans="1:28" ht="15" thickBot="1">
      <c r="A388" s="31">
        <f>'Other Med Professional'!B394</f>
        <v>2018</v>
      </c>
      <c r="B388" s="31" t="str">
        <f>'Other Med Professional'!C394</f>
        <v>M09</v>
      </c>
      <c r="C388" s="32">
        <f>'Professional Services'!D633</f>
        <v>378.37099999999998</v>
      </c>
      <c r="D388" s="32">
        <f>'Other Med Professional'!D394</f>
        <v>237.154</v>
      </c>
      <c r="E388" s="32">
        <f>'Dental Services'!D695</f>
        <v>484.34300000000002</v>
      </c>
      <c r="F388" s="32">
        <f>'Eye Glasses and Eye Care'!D394</f>
        <v>189.727</v>
      </c>
      <c r="G388" s="32">
        <f>'Physcian Services'!D695</f>
        <v>380.928</v>
      </c>
      <c r="H388" s="32"/>
      <c r="I388" s="16" t="s">
        <v>86</v>
      </c>
      <c r="J388" s="16">
        <v>0.5304253651470725</v>
      </c>
      <c r="K388" s="16">
        <v>9.232127482954244E-3</v>
      </c>
      <c r="L388" s="16">
        <v>57.454293837084073</v>
      </c>
      <c r="M388" s="16">
        <v>7.3280272488563902E-34</v>
      </c>
      <c r="N388" s="16">
        <v>0.51162013692954766</v>
      </c>
      <c r="O388" s="16">
        <v>0.54923059336459734</v>
      </c>
      <c r="P388" s="16">
        <v>0.51162013692954766</v>
      </c>
      <c r="Q388" s="16">
        <v>0.54923059336459734</v>
      </c>
      <c r="T388" s="56"/>
      <c r="U388" s="56"/>
      <c r="V388" s="56"/>
      <c r="W388" s="56"/>
      <c r="X388" s="56"/>
      <c r="Y388" s="56"/>
      <c r="Z388" s="56"/>
      <c r="AA388" s="56"/>
      <c r="AB388" s="56"/>
    </row>
    <row r="389" spans="1:28">
      <c r="A389" s="31">
        <f>'Other Med Professional'!B395</f>
        <v>2018</v>
      </c>
      <c r="B389" s="31" t="str">
        <f>'Other Med Professional'!C395</f>
        <v>M10</v>
      </c>
      <c r="C389" s="32">
        <f>'Professional Services'!D634</f>
        <v>378.34</v>
      </c>
      <c r="D389" s="32">
        <f>'Other Med Professional'!D395</f>
        <v>237.34399999999999</v>
      </c>
      <c r="E389" s="32">
        <f>'Dental Services'!D696</f>
        <v>485.11599999999999</v>
      </c>
      <c r="F389" s="32">
        <f>'Eye Glasses and Eye Care'!D395</f>
        <v>189.815</v>
      </c>
      <c r="G389" s="32">
        <f>'Physcian Services'!D696</f>
        <v>380.48899999999998</v>
      </c>
      <c r="H389" s="32"/>
      <c r="I389" s="37"/>
      <c r="T389" s="56"/>
      <c r="U389" s="56"/>
      <c r="V389" s="56"/>
      <c r="W389" s="56"/>
      <c r="X389" s="56"/>
      <c r="Y389" s="56"/>
      <c r="Z389" s="56"/>
      <c r="AA389" s="56"/>
      <c r="AB389" s="56"/>
    </row>
    <row r="390" spans="1:28">
      <c r="A390" s="31">
        <f>'Other Med Professional'!B396</f>
        <v>2018</v>
      </c>
      <c r="B390" s="31" t="str">
        <f>'Other Med Professional'!C396</f>
        <v>M11</v>
      </c>
      <c r="C390" s="32">
        <f>'Professional Services'!D635</f>
        <v>378.26</v>
      </c>
      <c r="D390" s="32">
        <f>'Other Med Professional'!D396</f>
        <v>238.25</v>
      </c>
      <c r="E390" s="32">
        <f>'Dental Services'!D697</f>
        <v>485.20600000000002</v>
      </c>
      <c r="F390" s="32">
        <f>'Eye Glasses and Eye Care'!D396</f>
        <v>190.04499999999999</v>
      </c>
      <c r="G390" s="32">
        <f>'Physcian Services'!D697</f>
        <v>379.87200000000001</v>
      </c>
      <c r="H390" s="32"/>
      <c r="I390" s="37"/>
      <c r="T390" s="56"/>
      <c r="U390" s="56"/>
      <c r="V390" s="56"/>
      <c r="W390" s="56"/>
      <c r="X390" s="56"/>
      <c r="Y390" s="56"/>
      <c r="Z390" s="56"/>
      <c r="AA390" s="56"/>
      <c r="AB390" s="56"/>
    </row>
    <row r="391" spans="1:28">
      <c r="A391" s="31">
        <f>'Other Med Professional'!B397</f>
        <v>2018</v>
      </c>
      <c r="B391" s="31" t="str">
        <f>'Other Med Professional'!C397</f>
        <v>M12</v>
      </c>
      <c r="C391" s="32">
        <f>'Professional Services'!D636</f>
        <v>378.44</v>
      </c>
      <c r="D391" s="32">
        <f>'Other Med Professional'!D397</f>
        <v>238.25</v>
      </c>
      <c r="E391" s="32">
        <f>'Dental Services'!D698</f>
        <v>485.53</v>
      </c>
      <c r="F391" s="32">
        <f>'Eye Glasses and Eye Care'!D397</f>
        <v>190.62</v>
      </c>
      <c r="G391" s="32">
        <f>'Physcian Services'!D698</f>
        <v>379.88499999999999</v>
      </c>
      <c r="H391" s="32"/>
      <c r="I391" s="11" t="s">
        <v>103</v>
      </c>
      <c r="T391" s="12" t="str">
        <f>I391</f>
        <v>1988/4 to 1991/3</v>
      </c>
      <c r="U391" s="14">
        <f>J396</f>
        <v>0.99999997101864557</v>
      </c>
      <c r="V391" s="14">
        <f>J399</f>
        <v>36</v>
      </c>
      <c r="W391" s="56">
        <f>J409</f>
        <v>5.9299886151152587E-2</v>
      </c>
      <c r="X391" s="56">
        <f>J410</f>
        <v>0.29571148626911625</v>
      </c>
      <c r="Y391" s="56">
        <f>J411</f>
        <v>0.14820699642876287</v>
      </c>
      <c r="Z391" s="56">
        <f>J412</f>
        <v>0.53164633566168051</v>
      </c>
      <c r="AA391" s="58">
        <f>SUM(W391:Z391)</f>
        <v>1.0348647045107122</v>
      </c>
      <c r="AB391" s="56"/>
    </row>
    <row r="392" spans="1:28">
      <c r="A392" s="31">
        <f>'Other Med Professional'!B398</f>
        <v>2019</v>
      </c>
      <c r="B392" s="31" t="str">
        <f>'Other Med Professional'!C398</f>
        <v>M01</v>
      </c>
      <c r="C392" s="32">
        <f>'Professional Services'!D637</f>
        <v>379.995</v>
      </c>
      <c r="D392" s="32">
        <f>'Other Med Professional'!D398</f>
        <v>237.35599999999999</v>
      </c>
      <c r="E392" s="32">
        <f>'Dental Services'!D699</f>
        <v>488.79199999999997</v>
      </c>
      <c r="F392" s="32">
        <f>'Eye Glasses and Eye Care'!D398</f>
        <v>190.55099999999999</v>
      </c>
      <c r="G392" s="32">
        <f>'Physcian Services'!D699</f>
        <v>382.03199999999998</v>
      </c>
      <c r="H392" s="32"/>
      <c r="I392" s="37" t="s">
        <v>42</v>
      </c>
      <c r="T392" s="56"/>
      <c r="U392" s="56"/>
      <c r="V392" s="56"/>
      <c r="W392" s="56"/>
      <c r="X392" s="56"/>
      <c r="Y392" s="56"/>
      <c r="Z392" s="56"/>
      <c r="AA392" s="56"/>
      <c r="AB392" s="56"/>
    </row>
    <row r="393" spans="1:28" ht="15" thickBot="1">
      <c r="A393" s="31">
        <f>'Other Med Professional'!B399</f>
        <v>2019</v>
      </c>
      <c r="B393" s="31" t="str">
        <f>'Other Med Professional'!C399</f>
        <v>M02</v>
      </c>
      <c r="C393" s="32">
        <f>'Professional Services'!D638</f>
        <v>381.24799999999999</v>
      </c>
      <c r="D393" s="32">
        <f>'Other Med Professional'!D399</f>
        <v>238.24700000000001</v>
      </c>
      <c r="E393" s="32">
        <f>'Dental Services'!D700</f>
        <v>491.3</v>
      </c>
      <c r="F393" s="32">
        <f>'Eye Glasses and Eye Care'!D399</f>
        <v>190.96799999999999</v>
      </c>
      <c r="G393" s="32">
        <f>'Physcian Services'!D700</f>
        <v>383.00900000000001</v>
      </c>
      <c r="H393" s="32"/>
      <c r="T393" s="56"/>
      <c r="U393" s="56"/>
      <c r="V393" s="56"/>
      <c r="W393" s="56"/>
      <c r="X393" s="56"/>
      <c r="Y393" s="56"/>
      <c r="Z393" s="56"/>
      <c r="AA393" s="56"/>
      <c r="AB393" s="56"/>
    </row>
    <row r="394" spans="1:28">
      <c r="A394" s="31">
        <f>'Other Med Professional'!B400</f>
        <v>2019</v>
      </c>
      <c r="B394" s="31" t="str">
        <f>'Other Med Professional'!C400</f>
        <v>M03</v>
      </c>
      <c r="C394" s="32">
        <f>'Professional Services'!D639</f>
        <v>380.53800000000001</v>
      </c>
      <c r="D394" s="32">
        <f>'Other Med Professional'!D400</f>
        <v>238.88</v>
      </c>
      <c r="E394" s="32">
        <f>'Dental Services'!D701</f>
        <v>492.55200000000002</v>
      </c>
      <c r="F394" s="32">
        <f>'Eye Glasses and Eye Care'!D400</f>
        <v>190.79599999999999</v>
      </c>
      <c r="G394" s="32">
        <f>'Physcian Services'!D701</f>
        <v>381.04500000000002</v>
      </c>
      <c r="H394" s="32"/>
      <c r="I394" s="18" t="s">
        <v>43</v>
      </c>
      <c r="J394" s="18"/>
      <c r="T394" s="56"/>
      <c r="U394" s="56"/>
      <c r="V394" s="56"/>
      <c r="W394" s="56"/>
      <c r="X394" s="56"/>
      <c r="Y394" s="56"/>
      <c r="Z394" s="56"/>
      <c r="AA394" s="56"/>
      <c r="AB394" s="56"/>
    </row>
    <row r="395" spans="1:28">
      <c r="A395" s="31">
        <f>'Other Med Professional'!B401</f>
        <v>2019</v>
      </c>
      <c r="B395" s="31" t="str">
        <f>'Other Med Professional'!C401</f>
        <v>M04</v>
      </c>
      <c r="C395" s="32">
        <f>'Professional Services'!D640</f>
        <v>380.96600000000001</v>
      </c>
      <c r="D395" s="32">
        <f>'Other Med Professional'!D401</f>
        <v>238.339</v>
      </c>
      <c r="E395" s="32">
        <f>'Dental Services'!D702</f>
        <v>492.41500000000002</v>
      </c>
      <c r="F395" s="32">
        <f>'Eye Glasses and Eye Care'!D401</f>
        <v>190.68899999999999</v>
      </c>
      <c r="G395" s="32">
        <f>'Physcian Services'!D702</f>
        <v>382.15</v>
      </c>
      <c r="H395" s="32"/>
      <c r="I395" s="15" t="s">
        <v>44</v>
      </c>
      <c r="J395" s="15">
        <v>0.99999998550932268</v>
      </c>
      <c r="T395" s="56"/>
      <c r="U395" s="56"/>
      <c r="V395" s="56"/>
      <c r="W395" s="56"/>
      <c r="X395" s="56"/>
      <c r="Y395" s="56"/>
      <c r="Z395" s="56"/>
      <c r="AA395" s="56"/>
      <c r="AB395" s="56"/>
    </row>
    <row r="396" spans="1:28">
      <c r="A396" s="31">
        <f>'Other Med Professional'!B402</f>
        <v>2019</v>
      </c>
      <c r="B396" s="31" t="str">
        <f>'Other Med Professional'!C402</f>
        <v>M05</v>
      </c>
      <c r="C396" s="32">
        <f>'Professional Services'!D641</f>
        <v>381.65100000000001</v>
      </c>
      <c r="D396" s="32">
        <f>'Other Med Professional'!D402</f>
        <v>238.94200000000001</v>
      </c>
      <c r="E396" s="32">
        <f>'Dental Services'!D703</f>
        <v>493.596</v>
      </c>
      <c r="F396" s="32">
        <f>'Eye Glasses and Eye Care'!D402</f>
        <v>191.654</v>
      </c>
      <c r="G396" s="32">
        <f>'Physcian Services'!D703</f>
        <v>382.43599999999998</v>
      </c>
      <c r="H396" s="32"/>
      <c r="I396" s="15" t="s">
        <v>45</v>
      </c>
      <c r="J396" s="15">
        <v>0.99999997101864557</v>
      </c>
      <c r="T396" s="56"/>
      <c r="U396" s="56"/>
      <c r="V396" s="56"/>
      <c r="W396" s="56"/>
      <c r="X396" s="56"/>
      <c r="Y396" s="56"/>
      <c r="Z396" s="56"/>
      <c r="AA396" s="56"/>
      <c r="AB396" s="56"/>
    </row>
    <row r="397" spans="1:28">
      <c r="A397" s="31">
        <f>'Other Med Professional'!B403</f>
        <v>2019</v>
      </c>
      <c r="B397" s="31" t="str">
        <f>'Other Med Professional'!C403</f>
        <v>M06</v>
      </c>
      <c r="C397" s="32">
        <f>'Professional Services'!D642</f>
        <v>382.69900000000001</v>
      </c>
      <c r="D397" s="32">
        <f>'Other Med Professional'!D403</f>
        <v>239.09299999999999</v>
      </c>
      <c r="E397" s="32">
        <f>'Dental Services'!D704</f>
        <v>498.13499999999999</v>
      </c>
      <c r="F397" s="32">
        <f>'Eye Glasses and Eye Care'!D403</f>
        <v>191.768</v>
      </c>
      <c r="G397" s="32">
        <f>'Physcian Services'!D704</f>
        <v>382.702</v>
      </c>
      <c r="H397" s="32"/>
      <c r="I397" s="15" t="s">
        <v>46</v>
      </c>
      <c r="J397" s="15">
        <v>0.96874996830164362</v>
      </c>
      <c r="T397" s="56"/>
      <c r="U397" s="56"/>
      <c r="V397" s="56"/>
      <c r="W397" s="56"/>
      <c r="X397" s="56"/>
      <c r="Y397" s="56"/>
      <c r="Z397" s="56"/>
      <c r="AA397" s="56"/>
      <c r="AB397" s="56"/>
    </row>
    <row r="398" spans="1:28">
      <c r="A398" s="31">
        <f>'Other Med Professional'!B404</f>
        <v>2019</v>
      </c>
      <c r="B398" s="31" t="str">
        <f>'Other Med Professional'!C404</f>
        <v>M07</v>
      </c>
      <c r="C398" s="32">
        <f>'Professional Services'!D643</f>
        <v>383.03699999999998</v>
      </c>
      <c r="D398" s="32">
        <f>'Other Med Professional'!D404</f>
        <v>238.98699999999999</v>
      </c>
      <c r="E398" s="32">
        <f>'Dental Services'!D705</f>
        <v>498.93900000000002</v>
      </c>
      <c r="F398" s="32">
        <f>'Eye Glasses and Eye Care'!D404</f>
        <v>191.899</v>
      </c>
      <c r="G398" s="32">
        <f>'Physcian Services'!D705</f>
        <v>383.04700000000003</v>
      </c>
      <c r="H398" s="32"/>
      <c r="I398" s="15" t="s">
        <v>47</v>
      </c>
      <c r="J398" s="15">
        <v>2.6942770032166566E-2</v>
      </c>
      <c r="T398" s="56"/>
      <c r="U398" s="56"/>
      <c r="V398" s="56"/>
      <c r="W398" s="56"/>
      <c r="X398" s="56"/>
      <c r="Y398" s="56"/>
      <c r="Z398" s="56"/>
      <c r="AA398" s="56"/>
      <c r="AB398" s="56"/>
    </row>
    <row r="399" spans="1:28" ht="15" thickBot="1">
      <c r="A399" s="31">
        <f>'Other Med Professional'!B405</f>
        <v>2019</v>
      </c>
      <c r="B399" s="31" t="str">
        <f>'Other Med Professional'!C405</f>
        <v>M08</v>
      </c>
      <c r="C399" s="32">
        <f>'Professional Services'!D644</f>
        <v>383.16199999999998</v>
      </c>
      <c r="D399" s="32">
        <f>'Other Med Professional'!D405</f>
        <v>239.80600000000001</v>
      </c>
      <c r="E399" s="32">
        <f>'Dental Services'!D706</f>
        <v>499.12599999999998</v>
      </c>
      <c r="F399" s="32">
        <f>'Eye Glasses and Eye Care'!D405</f>
        <v>192.01499999999999</v>
      </c>
      <c r="G399" s="32">
        <f>'Physcian Services'!D706</f>
        <v>382.858</v>
      </c>
      <c r="H399" s="32"/>
      <c r="I399" s="16" t="s">
        <v>48</v>
      </c>
      <c r="J399" s="16">
        <v>36</v>
      </c>
      <c r="T399" s="56"/>
      <c r="U399" s="56"/>
      <c r="V399" s="56"/>
      <c r="W399" s="56"/>
      <c r="X399" s="56"/>
      <c r="Y399" s="56"/>
      <c r="Z399" s="56"/>
      <c r="AA399" s="56"/>
      <c r="AB399" s="56"/>
    </row>
    <row r="400" spans="1:28">
      <c r="A400" s="31">
        <f>'Other Med Professional'!B406</f>
        <v>2019</v>
      </c>
      <c r="B400" s="31" t="str">
        <f>'Other Med Professional'!C406</f>
        <v>M09</v>
      </c>
      <c r="C400" s="32">
        <f>'Professional Services'!D645</f>
        <v>384.005</v>
      </c>
      <c r="D400" s="32">
        <f>'Other Med Professional'!D406</f>
        <v>240.83199999999999</v>
      </c>
      <c r="E400" s="32">
        <f>'Dental Services'!D707</f>
        <v>499.255</v>
      </c>
      <c r="F400" s="32">
        <f>'Eye Glasses and Eye Care'!D406</f>
        <v>190.79900000000001</v>
      </c>
      <c r="G400" s="32">
        <f>'Physcian Services'!D707</f>
        <v>384.45400000000001</v>
      </c>
      <c r="H400" s="32"/>
      <c r="T400" s="56"/>
      <c r="U400" s="56"/>
      <c r="V400" s="56"/>
      <c r="W400" s="56"/>
      <c r="X400" s="56"/>
      <c r="Y400" s="56"/>
      <c r="Z400" s="56"/>
      <c r="AA400" s="56"/>
      <c r="AB400" s="56"/>
    </row>
    <row r="401" spans="1:28" ht="15" thickBot="1">
      <c r="A401" s="31">
        <f>'Other Med Professional'!B407</f>
        <v>2019</v>
      </c>
      <c r="B401" s="31" t="str">
        <f>'Other Med Professional'!C407</f>
        <v>M10</v>
      </c>
      <c r="C401" s="32">
        <f>'Professional Services'!D646</f>
        <v>384.24400000000003</v>
      </c>
      <c r="D401" s="32">
        <f>'Other Med Professional'!D407</f>
        <v>239.90600000000001</v>
      </c>
      <c r="E401" s="32">
        <f>'Dental Services'!D708</f>
        <v>499.40199999999999</v>
      </c>
      <c r="F401" s="32">
        <f>'Eye Glasses and Eye Care'!D407</f>
        <v>191.643</v>
      </c>
      <c r="G401" s="32">
        <f>'Physcian Services'!D708</f>
        <v>384.90100000000001</v>
      </c>
      <c r="H401" s="32"/>
      <c r="I401" s="37" t="s">
        <v>49</v>
      </c>
      <c r="T401" s="56"/>
      <c r="U401" s="56"/>
      <c r="V401" s="56"/>
      <c r="W401" s="56"/>
      <c r="X401" s="56"/>
      <c r="Y401" s="56"/>
      <c r="Z401" s="56"/>
      <c r="AA401" s="56"/>
      <c r="AB401" s="56"/>
    </row>
    <row r="402" spans="1:28">
      <c r="A402" s="31">
        <f>'Other Med Professional'!B408</f>
        <v>2019</v>
      </c>
      <c r="B402" s="31" t="str">
        <f>'Other Med Professional'!C408</f>
        <v>M11</v>
      </c>
      <c r="C402" s="32">
        <f>'Professional Services'!D647</f>
        <v>384.54300000000001</v>
      </c>
      <c r="D402" s="32">
        <f>'Other Med Professional'!D408</f>
        <v>239.923</v>
      </c>
      <c r="E402" s="32">
        <f>'Dental Services'!D709</f>
        <v>500.13099999999997</v>
      </c>
      <c r="F402" s="32">
        <f>'Eye Glasses and Eye Care'!D408</f>
        <v>192.15700000000001</v>
      </c>
      <c r="G402" s="32">
        <f>'Physcian Services'!D709</f>
        <v>385.01</v>
      </c>
      <c r="H402" s="32"/>
      <c r="I402" s="17"/>
      <c r="J402" s="17" t="s">
        <v>54</v>
      </c>
      <c r="K402" s="17" t="s">
        <v>55</v>
      </c>
      <c r="L402" s="17" t="s">
        <v>56</v>
      </c>
      <c r="M402" s="17" t="s">
        <v>57</v>
      </c>
      <c r="N402" s="17" t="s">
        <v>58</v>
      </c>
      <c r="T402" s="56"/>
      <c r="U402" s="56"/>
      <c r="V402" s="56"/>
      <c r="W402" s="56"/>
      <c r="X402" s="56"/>
      <c r="Y402" s="56"/>
      <c r="Z402" s="56"/>
      <c r="AA402" s="56"/>
      <c r="AB402" s="56"/>
    </row>
    <row r="403" spans="1:28">
      <c r="A403" s="31">
        <f>'Other Med Professional'!B409</f>
        <v>2019</v>
      </c>
      <c r="B403" s="31" t="str">
        <f>'Other Med Professional'!C409</f>
        <v>M12</v>
      </c>
      <c r="C403" s="32">
        <f>'Professional Services'!D648</f>
        <v>384.66699999999997</v>
      </c>
      <c r="D403" s="32">
        <f>'Other Med Professional'!D409</f>
        <v>240.13800000000001</v>
      </c>
      <c r="E403" s="32">
        <f>'Dental Services'!D710</f>
        <v>500.27499999999998</v>
      </c>
      <c r="F403" s="32">
        <f>'Eye Glasses and Eye Care'!D409</f>
        <v>192.20500000000001</v>
      </c>
      <c r="G403" s="32">
        <f>'Physcian Services'!D710</f>
        <v>385.09199999999998</v>
      </c>
      <c r="H403" s="32"/>
      <c r="I403" s="15" t="s">
        <v>50</v>
      </c>
      <c r="J403" s="15">
        <v>4</v>
      </c>
      <c r="K403" s="15">
        <v>801522.60677078855</v>
      </c>
      <c r="L403" s="15">
        <v>200380.65169269714</v>
      </c>
      <c r="M403" s="15">
        <v>276039540.77780187</v>
      </c>
      <c r="N403" s="15">
        <v>1.467591004000933E-116</v>
      </c>
      <c r="T403" s="56"/>
      <c r="U403" s="56"/>
      <c r="V403" s="56"/>
      <c r="W403" s="56"/>
      <c r="X403" s="56"/>
      <c r="Y403" s="56"/>
      <c r="Z403" s="56"/>
      <c r="AA403" s="56"/>
      <c r="AB403" s="56"/>
    </row>
    <row r="404" spans="1:28">
      <c r="A404" s="31">
        <f>'Other Med Professional'!B410</f>
        <v>2020</v>
      </c>
      <c r="B404" s="31" t="str">
        <f>'Other Med Professional'!C410</f>
        <v>M01</v>
      </c>
      <c r="C404" s="32">
        <f>'Professional Services'!D649</f>
        <v>384.68099999999998</v>
      </c>
      <c r="D404" s="32">
        <f>'Other Med Professional'!D410</f>
        <v>240.58500000000001</v>
      </c>
      <c r="E404" s="32">
        <f>'Dental Services'!D711</f>
        <v>500.97</v>
      </c>
      <c r="F404" s="32">
        <f>'Eye Glasses and Eye Care'!D410</f>
        <v>192.02199999999999</v>
      </c>
      <c r="G404" s="32">
        <f>'Physcian Services'!D711</f>
        <v>384.71499999999997</v>
      </c>
      <c r="H404" s="32"/>
      <c r="I404" s="15" t="s">
        <v>51</v>
      </c>
      <c r="J404" s="15">
        <v>32</v>
      </c>
      <c r="K404" s="15">
        <v>2.3229211424198811E-2</v>
      </c>
      <c r="L404" s="15">
        <v>7.2591285700621285E-4</v>
      </c>
      <c r="M404" s="15"/>
      <c r="N404" s="15"/>
      <c r="T404" s="56"/>
      <c r="U404" s="56"/>
      <c r="V404" s="56"/>
      <c r="W404" s="56"/>
      <c r="X404" s="56"/>
      <c r="Y404" s="56"/>
      <c r="Z404" s="56"/>
      <c r="AA404" s="56"/>
      <c r="AB404" s="56"/>
    </row>
    <row r="405" spans="1:28" ht="15" thickBot="1">
      <c r="A405" s="31">
        <f>'Other Med Professional'!B411</f>
        <v>2020</v>
      </c>
      <c r="B405" s="31" t="str">
        <f>'Other Med Professional'!C411</f>
        <v>M02</v>
      </c>
      <c r="C405" s="32">
        <f>'Professional Services'!D650</f>
        <v>385.779</v>
      </c>
      <c r="D405" s="32">
        <f>'Other Med Professional'!D411</f>
        <v>240.68899999999999</v>
      </c>
      <c r="E405" s="32">
        <f>'Dental Services'!D712</f>
        <v>502.66800000000001</v>
      </c>
      <c r="F405" s="32">
        <f>'Eye Glasses and Eye Care'!D411</f>
        <v>191.94300000000001</v>
      </c>
      <c r="G405" s="32">
        <f>'Physcian Services'!D712</f>
        <v>386.202</v>
      </c>
      <c r="H405" s="32"/>
      <c r="I405" s="16" t="s">
        <v>52</v>
      </c>
      <c r="J405" s="16">
        <v>36</v>
      </c>
      <c r="K405" s="16">
        <v>801522.63</v>
      </c>
      <c r="L405" s="16"/>
      <c r="M405" s="16"/>
      <c r="N405" s="16"/>
      <c r="T405" s="56"/>
      <c r="U405" s="56"/>
      <c r="V405" s="56"/>
      <c r="W405" s="56"/>
      <c r="X405" s="56"/>
      <c r="Y405" s="56"/>
      <c r="Z405" s="56"/>
      <c r="AA405" s="56"/>
      <c r="AB405" s="56"/>
    </row>
    <row r="406" spans="1:28" ht="15" thickBot="1">
      <c r="A406" s="31">
        <f>'Other Med Professional'!B412</f>
        <v>2020</v>
      </c>
      <c r="B406" s="31" t="str">
        <f>'Other Med Professional'!C412</f>
        <v>M03</v>
      </c>
      <c r="C406" s="32">
        <f>'Professional Services'!D651</f>
        <v>386.69099999999997</v>
      </c>
      <c r="D406" s="32">
        <f>'Other Med Professional'!D412</f>
        <v>240.70699999999999</v>
      </c>
      <c r="E406" s="32">
        <f>'Dental Services'!D713</f>
        <v>506.28500000000003</v>
      </c>
      <c r="F406" s="32">
        <f>'Eye Glasses and Eye Care'!D412</f>
        <v>192.006</v>
      </c>
      <c r="G406" s="32">
        <f>'Physcian Services'!D713</f>
        <v>386.483</v>
      </c>
      <c r="H406" s="32"/>
      <c r="T406" s="56"/>
      <c r="U406" s="56"/>
      <c r="V406" s="56"/>
      <c r="W406" s="56"/>
      <c r="X406" s="56"/>
      <c r="Y406" s="56"/>
      <c r="Z406" s="56"/>
      <c r="AA406" s="56"/>
      <c r="AB406" s="56"/>
    </row>
    <row r="407" spans="1:28">
      <c r="A407" s="31">
        <f>'Other Med Professional'!B413</f>
        <v>2020</v>
      </c>
      <c r="B407" s="31" t="str">
        <f>'Other Med Professional'!C413</f>
        <v>M04</v>
      </c>
      <c r="C407" s="32">
        <f>'Professional Services'!D652</f>
        <v>387.30900000000003</v>
      </c>
      <c r="D407" s="32">
        <f>'Other Med Professional'!D413</f>
        <v>241.08500000000001</v>
      </c>
      <c r="E407" s="32">
        <f>'Dental Services'!D714</f>
        <v>507.92399999999998</v>
      </c>
      <c r="F407" s="32">
        <f>'Eye Glasses and Eye Care'!D413</f>
        <v>192.05099999999999</v>
      </c>
      <c r="G407" s="32">
        <f>'Physcian Services'!D714</f>
        <v>386.86200000000002</v>
      </c>
      <c r="H407" s="32"/>
      <c r="I407" s="17"/>
      <c r="J407" s="17" t="s">
        <v>59</v>
      </c>
      <c r="K407" s="17" t="s">
        <v>47</v>
      </c>
      <c r="L407" s="17" t="s">
        <v>60</v>
      </c>
      <c r="M407" s="17" t="s">
        <v>61</v>
      </c>
      <c r="N407" s="17" t="s">
        <v>62</v>
      </c>
      <c r="O407" s="17" t="s">
        <v>63</v>
      </c>
      <c r="P407" s="17" t="s">
        <v>64</v>
      </c>
      <c r="Q407" s="17" t="s">
        <v>65</v>
      </c>
      <c r="T407" s="56"/>
      <c r="U407" s="56"/>
      <c r="V407" s="56"/>
      <c r="W407" s="56"/>
      <c r="X407" s="56"/>
      <c r="Y407" s="56"/>
      <c r="Z407" s="56"/>
      <c r="AA407" s="56"/>
      <c r="AB407" s="56"/>
    </row>
    <row r="408" spans="1:28">
      <c r="A408" s="31">
        <f>'Other Med Professional'!B414</f>
        <v>2020</v>
      </c>
      <c r="B408" s="31" t="str">
        <f>'Other Med Professional'!C414</f>
        <v>M05</v>
      </c>
      <c r="C408" s="32">
        <f>'Professional Services'!D653</f>
        <v>389.87200000000001</v>
      </c>
      <c r="D408" s="32">
        <f>'Other Med Professional'!D414</f>
        <v>241.41900000000001</v>
      </c>
      <c r="E408" s="32">
        <f>'Dental Services'!D715</f>
        <v>513.03</v>
      </c>
      <c r="F408" s="32">
        <f>'Eye Glasses and Eye Care'!D414</f>
        <v>193.05</v>
      </c>
      <c r="G408" s="32">
        <f>'Physcian Services'!D715</f>
        <v>389.32900000000001</v>
      </c>
      <c r="H408" s="32"/>
      <c r="I408" s="15" t="s">
        <v>53</v>
      </c>
      <c r="J408" s="15">
        <v>0</v>
      </c>
      <c r="K408" s="15" t="e">
        <v>#N/A</v>
      </c>
      <c r="L408" s="15" t="e">
        <v>#N/A</v>
      </c>
      <c r="M408" s="15" t="e">
        <v>#N/A</v>
      </c>
      <c r="N408" s="15" t="e">
        <v>#N/A</v>
      </c>
      <c r="O408" s="15" t="e">
        <v>#N/A</v>
      </c>
      <c r="P408" s="15" t="e">
        <v>#N/A</v>
      </c>
      <c r="Q408" s="15" t="e">
        <v>#N/A</v>
      </c>
      <c r="T408" s="56"/>
      <c r="U408" s="56"/>
      <c r="V408" s="56"/>
      <c r="W408" s="56"/>
      <c r="X408" s="56"/>
      <c r="Y408" s="56"/>
      <c r="Z408" s="56"/>
      <c r="AA408" s="56"/>
      <c r="AB408" s="56"/>
    </row>
    <row r="409" spans="1:28">
      <c r="A409" s="31">
        <f>'Other Med Professional'!B415</f>
        <v>2020</v>
      </c>
      <c r="B409" s="31" t="str">
        <f>'Other Med Professional'!C415</f>
        <v>M06</v>
      </c>
      <c r="C409" s="32">
        <f>'Professional Services'!D654</f>
        <v>390.98200000000003</v>
      </c>
      <c r="D409" s="32">
        <f>'Other Med Professional'!D415</f>
        <v>242.11500000000001</v>
      </c>
      <c r="E409" s="32">
        <f>'Dental Services'!D716</f>
        <v>513.83000000000004</v>
      </c>
      <c r="F409" s="32">
        <f>'Eye Glasses and Eye Care'!D415</f>
        <v>193.58500000000001</v>
      </c>
      <c r="G409" s="32">
        <f>'Physcian Services'!D716</f>
        <v>390.71800000000002</v>
      </c>
      <c r="H409" s="32"/>
      <c r="I409" s="15" t="s">
        <v>85</v>
      </c>
      <c r="J409" s="15">
        <v>5.9299886151152587E-2</v>
      </c>
      <c r="K409" s="15">
        <v>1.1442685495436932E-2</v>
      </c>
      <c r="L409" s="15">
        <v>5.1823399476285488</v>
      </c>
      <c r="M409" s="15">
        <v>1.1691835145380438E-5</v>
      </c>
      <c r="N409" s="15">
        <v>3.5991898630361244E-2</v>
      </c>
      <c r="O409" s="15">
        <v>8.2607873671943929E-2</v>
      </c>
      <c r="P409" s="15">
        <v>3.5991898630361244E-2</v>
      </c>
      <c r="Q409" s="15">
        <v>8.2607873671943929E-2</v>
      </c>
      <c r="T409" s="56"/>
      <c r="U409" s="56"/>
      <c r="V409" s="56"/>
      <c r="W409" s="56"/>
      <c r="X409" s="56"/>
      <c r="Y409" s="56"/>
      <c r="Z409" s="56"/>
      <c r="AA409" s="56"/>
      <c r="AB409" s="56"/>
    </row>
    <row r="410" spans="1:28">
      <c r="A410" s="31">
        <f>'Other Med Professional'!B416</f>
        <v>2020</v>
      </c>
      <c r="B410" s="31" t="str">
        <f>'Other Med Professional'!C416</f>
        <v>M07</v>
      </c>
      <c r="C410" s="32">
        <f>'Professional Services'!D655</f>
        <v>392.58499999999998</v>
      </c>
      <c r="D410" s="32">
        <f>'Other Med Professional'!D416</f>
        <v>242.38</v>
      </c>
      <c r="E410" s="32">
        <f>'Dental Services'!D717</f>
        <v>516.43700000000001</v>
      </c>
      <c r="F410" s="32">
        <f>'Eye Glasses and Eye Care'!D416</f>
        <v>193.12100000000001</v>
      </c>
      <c r="G410" s="32">
        <f>'Physcian Services'!D717</f>
        <v>392.928</v>
      </c>
      <c r="H410" s="32"/>
      <c r="I410" s="15" t="s">
        <v>80</v>
      </c>
      <c r="J410" s="15">
        <v>0.29571148626911625</v>
      </c>
      <c r="K410" s="15">
        <v>9.7036938073346481E-3</v>
      </c>
      <c r="L410" s="15">
        <v>30.474115542021671</v>
      </c>
      <c r="M410" s="15">
        <v>3.2665518203402038E-25</v>
      </c>
      <c r="N410" s="15">
        <v>0.27594570888607722</v>
      </c>
      <c r="O410" s="15">
        <v>0.31547726365215528</v>
      </c>
      <c r="P410" s="15">
        <v>0.27594570888607722</v>
      </c>
      <c r="Q410" s="15">
        <v>0.31547726365215528</v>
      </c>
      <c r="T410" s="56"/>
      <c r="U410" s="56"/>
      <c r="V410" s="56"/>
      <c r="W410" s="56"/>
      <c r="X410" s="56"/>
      <c r="Y410" s="56"/>
      <c r="Z410" s="56"/>
      <c r="AA410" s="56"/>
      <c r="AB410" s="56"/>
    </row>
    <row r="411" spans="1:28">
      <c r="A411" s="31">
        <f>'Other Med Professional'!B417</f>
        <v>2020</v>
      </c>
      <c r="B411" s="31" t="str">
        <f>'Other Med Professional'!C417</f>
        <v>M08</v>
      </c>
      <c r="C411" s="32">
        <f>'Professional Services'!D656</f>
        <v>391.94499999999999</v>
      </c>
      <c r="D411" s="32">
        <f>'Other Med Professional'!D417</f>
        <v>242.38</v>
      </c>
      <c r="E411" s="32">
        <f>'Dental Services'!D718</f>
        <v>513.40300000000002</v>
      </c>
      <c r="F411" s="32">
        <f>'Eye Glasses and Eye Care'!D417</f>
        <v>192.852</v>
      </c>
      <c r="G411" s="32">
        <f>'Physcian Services'!D718</f>
        <v>393.02499999999998</v>
      </c>
      <c r="H411" s="32"/>
      <c r="I411" s="15" t="s">
        <v>82</v>
      </c>
      <c r="J411" s="15">
        <v>0.14820699642876287</v>
      </c>
      <c r="K411" s="15">
        <v>6.9428501840315361E-3</v>
      </c>
      <c r="L411" s="15">
        <v>21.346708124227856</v>
      </c>
      <c r="M411" s="15">
        <v>1.7062009679149535E-20</v>
      </c>
      <c r="N411" s="15">
        <v>0.13406487345311502</v>
      </c>
      <c r="O411" s="15">
        <v>0.16234911940441071</v>
      </c>
      <c r="P411" s="15">
        <v>0.13406487345311502</v>
      </c>
      <c r="Q411" s="15">
        <v>0.16234911940441071</v>
      </c>
      <c r="T411" s="56"/>
      <c r="U411" s="56"/>
      <c r="V411" s="56"/>
      <c r="W411" s="56"/>
      <c r="X411" s="56"/>
      <c r="Y411" s="56"/>
      <c r="Z411" s="56"/>
      <c r="AA411" s="56"/>
      <c r="AB411" s="56"/>
    </row>
    <row r="412" spans="1:28" ht="15" thickBot="1">
      <c r="A412" s="31">
        <f>'Other Med Professional'!B418</f>
        <v>2020</v>
      </c>
      <c r="B412" s="31" t="str">
        <f>'Other Med Professional'!C418</f>
        <v>M09</v>
      </c>
      <c r="C412" s="32">
        <f>'Professional Services'!D657</f>
        <v>392.37299999999999</v>
      </c>
      <c r="D412" s="32">
        <f>'Other Med Professional'!D418</f>
        <v>243.578</v>
      </c>
      <c r="E412" s="32">
        <f>'Dental Services'!D719</f>
        <v>514.04300000000001</v>
      </c>
      <c r="F412" s="32">
        <f>'Eye Glasses and Eye Care'!D418</f>
        <v>194.41900000000001</v>
      </c>
      <c r="G412" s="32">
        <f>'Physcian Services'!D719</f>
        <v>392.47399999999999</v>
      </c>
      <c r="H412" s="32"/>
      <c r="I412" s="16" t="s">
        <v>86</v>
      </c>
      <c r="J412" s="16">
        <v>0.53164633566168051</v>
      </c>
      <c r="K412" s="16">
        <v>7.9387660928743296E-3</v>
      </c>
      <c r="L412" s="16">
        <v>66.968383932973552</v>
      </c>
      <c r="M412" s="16">
        <v>5.6569987162781379E-36</v>
      </c>
      <c r="N412" s="16">
        <v>0.51547559837304446</v>
      </c>
      <c r="O412" s="16">
        <v>0.54781707295031656</v>
      </c>
      <c r="P412" s="16">
        <v>0.51547559837304446</v>
      </c>
      <c r="Q412" s="16">
        <v>0.54781707295031656</v>
      </c>
      <c r="T412" s="56"/>
      <c r="U412" s="56"/>
      <c r="V412" s="56"/>
      <c r="W412" s="56"/>
      <c r="X412" s="56"/>
      <c r="Y412" s="56"/>
      <c r="Z412" s="56"/>
      <c r="AA412" s="56"/>
      <c r="AB412" s="56"/>
    </row>
    <row r="413" spans="1:28">
      <c r="A413" s="31">
        <f>'Other Med Professional'!B419</f>
        <v>2020</v>
      </c>
      <c r="B413" s="31" t="str">
        <f>'Other Med Professional'!C419</f>
        <v>M10</v>
      </c>
      <c r="C413" s="32">
        <f>'Professional Services'!D658</f>
        <v>392.27300000000002</v>
      </c>
      <c r="D413" s="32">
        <f>'Other Med Professional'!D419</f>
        <v>243.578</v>
      </c>
      <c r="E413" s="32">
        <f>'Dental Services'!D720</f>
        <v>514.70600000000002</v>
      </c>
      <c r="F413" s="32">
        <f>'Eye Glasses and Eye Care'!D419</f>
        <v>194.16200000000001</v>
      </c>
      <c r="G413" s="32">
        <f>'Physcian Services'!D720</f>
        <v>392.09899999999999</v>
      </c>
      <c r="H413" s="32"/>
      <c r="I413" s="37"/>
      <c r="T413" s="56"/>
      <c r="U413" s="56"/>
      <c r="V413" s="56"/>
      <c r="W413" s="56"/>
      <c r="X413" s="56"/>
      <c r="Y413" s="56"/>
      <c r="Z413" s="56"/>
      <c r="AA413" s="56"/>
      <c r="AB413" s="56"/>
    </row>
    <row r="414" spans="1:28">
      <c r="A414" s="31">
        <f>'Other Med Professional'!B420</f>
        <v>2020</v>
      </c>
      <c r="B414" s="31" t="str">
        <f>'Other Med Professional'!C420</f>
        <v>M11</v>
      </c>
      <c r="C414" s="32">
        <f>'Professional Services'!D659</f>
        <v>392.06200000000001</v>
      </c>
      <c r="D414" s="32">
        <f>'Other Med Professional'!D420</f>
        <v>243.43700000000001</v>
      </c>
      <c r="E414" s="32">
        <f>'Dental Services'!D721</f>
        <v>514.69200000000001</v>
      </c>
      <c r="F414" s="32">
        <f>'Eye Glasses and Eye Care'!D420</f>
        <v>193.143</v>
      </c>
      <c r="G414" s="32">
        <f>'Physcian Services'!D721</f>
        <v>392.15600000000001</v>
      </c>
      <c r="H414" s="32"/>
      <c r="I414" s="37"/>
      <c r="T414" s="56"/>
      <c r="U414" s="56"/>
      <c r="V414" s="56"/>
      <c r="W414" s="56"/>
      <c r="X414" s="56"/>
      <c r="Y414" s="56"/>
      <c r="Z414" s="56"/>
      <c r="AA414" s="56"/>
      <c r="AB414" s="56"/>
    </row>
    <row r="415" spans="1:28">
      <c r="A415" s="31">
        <f>'Other Med Professional'!B421</f>
        <v>2020</v>
      </c>
      <c r="B415" s="31" t="str">
        <f>'Other Med Professional'!C421</f>
        <v>M12</v>
      </c>
      <c r="C415" s="32">
        <f>'Professional Services'!D660</f>
        <v>391.87700000000001</v>
      </c>
      <c r="D415" s="32">
        <f>'Other Med Professional'!D421</f>
        <v>243.32</v>
      </c>
      <c r="E415" s="32">
        <f>'Dental Services'!D722</f>
        <v>514.95699999999999</v>
      </c>
      <c r="F415" s="32">
        <f>'Eye Glasses and Eye Care'!D421</f>
        <v>192.93</v>
      </c>
      <c r="G415" s="32">
        <f>'Physcian Services'!D722</f>
        <v>391.80700000000002</v>
      </c>
      <c r="H415" s="32"/>
      <c r="I415" s="11" t="s">
        <v>104</v>
      </c>
      <c r="T415" s="12" t="str">
        <f>I415</f>
        <v>1988/5 to 1991/4</v>
      </c>
      <c r="U415" s="14">
        <f>J420</f>
        <v>0.99999997227136672</v>
      </c>
      <c r="V415" s="14">
        <f>J423</f>
        <v>36</v>
      </c>
      <c r="W415" s="56">
        <f>J433</f>
        <v>5.8984696374802782E-2</v>
      </c>
      <c r="X415" s="56">
        <f>J434</f>
        <v>0.29459890940915162</v>
      </c>
      <c r="Y415" s="56">
        <f>J435</f>
        <v>0.14814671815986527</v>
      </c>
      <c r="Z415" s="56">
        <f>J436</f>
        <v>0.53300784991173811</v>
      </c>
      <c r="AA415" s="58">
        <f>SUM(W415:Z415)</f>
        <v>1.0347381738555579</v>
      </c>
      <c r="AB415" s="56"/>
    </row>
    <row r="416" spans="1:28">
      <c r="A416" s="31">
        <f>'Other Med Professional'!B422</f>
        <v>2021</v>
      </c>
      <c r="B416" s="31" t="str">
        <f>'Other Med Professional'!C422</f>
        <v>M01</v>
      </c>
      <c r="C416" s="32">
        <f>'Professional Services'!D661</f>
        <v>395.911</v>
      </c>
      <c r="D416" s="32">
        <f>'Other Med Professional'!D422</f>
        <v>247.15299999999999</v>
      </c>
      <c r="E416" s="32">
        <f>'Dental Services'!D723</f>
        <v>516.51900000000001</v>
      </c>
      <c r="F416" s="32">
        <f>'Eye Glasses and Eye Care'!D422</f>
        <v>192.37799999999999</v>
      </c>
      <c r="G416" s="32">
        <f>'Physcian Services'!D723</f>
        <v>397.892</v>
      </c>
      <c r="H416" s="32"/>
      <c r="I416" s="37" t="s">
        <v>42</v>
      </c>
      <c r="T416" s="56"/>
      <c r="U416" s="56"/>
      <c r="V416" s="56"/>
      <c r="W416" s="56"/>
      <c r="X416" s="56"/>
      <c r="Y416" s="56"/>
      <c r="Z416" s="56"/>
      <c r="AA416" s="56"/>
      <c r="AB416" s="56"/>
    </row>
    <row r="417" spans="1:28" ht="15" thickBot="1">
      <c r="A417" s="31">
        <f>'Other Med Professional'!B423</f>
        <v>2021</v>
      </c>
      <c r="B417" s="31" t="str">
        <f>'Other Med Professional'!C423</f>
        <v>M02</v>
      </c>
      <c r="C417" s="32">
        <f>'Professional Services'!D662</f>
        <v>400.762</v>
      </c>
      <c r="D417" s="32">
        <f>'Other Med Professional'!D423</f>
        <v>246.67099999999999</v>
      </c>
      <c r="E417" s="32">
        <f>'Dental Services'!D724</f>
        <v>520.21</v>
      </c>
      <c r="F417" s="32">
        <f>'Eye Glasses and Eye Care'!D423</f>
        <v>193.39400000000001</v>
      </c>
      <c r="G417" s="32">
        <f>'Physcian Services'!D724</f>
        <v>405.89699999999999</v>
      </c>
      <c r="H417" s="32"/>
      <c r="T417" s="56"/>
      <c r="U417" s="56"/>
      <c r="V417" s="56"/>
      <c r="W417" s="56"/>
      <c r="X417" s="56"/>
      <c r="Y417" s="56"/>
      <c r="Z417" s="56"/>
      <c r="AA417" s="56"/>
      <c r="AB417" s="56"/>
    </row>
    <row r="418" spans="1:28">
      <c r="A418" s="31">
        <f>'Other Med Professional'!B424</f>
        <v>2021</v>
      </c>
      <c r="B418" s="31" t="str">
        <f>'Other Med Professional'!C424</f>
        <v>M03</v>
      </c>
      <c r="C418" s="32">
        <f>'Professional Services'!D663</f>
        <v>401.20800000000003</v>
      </c>
      <c r="D418" s="32">
        <f>'Other Med Professional'!D424</f>
        <v>247.06899999999999</v>
      </c>
      <c r="E418" s="32">
        <f>'Dental Services'!D725</f>
        <v>519.42399999999998</v>
      </c>
      <c r="F418" s="32">
        <f>'Eye Glasses and Eye Care'!D424</f>
        <v>193.179</v>
      </c>
      <c r="G418" s="32">
        <f>'Physcian Services'!D725</f>
        <v>407.048</v>
      </c>
      <c r="H418" s="32"/>
      <c r="I418" s="18" t="s">
        <v>43</v>
      </c>
      <c r="J418" s="18"/>
      <c r="T418" s="56"/>
      <c r="U418" s="56"/>
      <c r="V418" s="56"/>
      <c r="W418" s="56"/>
      <c r="X418" s="56"/>
      <c r="Y418" s="56"/>
      <c r="Z418" s="56"/>
      <c r="AA418" s="56"/>
      <c r="AB418" s="56"/>
    </row>
    <row r="419" spans="1:28">
      <c r="A419" s="31">
        <f>'Other Med Professional'!B425</f>
        <v>2021</v>
      </c>
      <c r="B419" s="31" t="str">
        <f>'Other Med Professional'!C425</f>
        <v>M04</v>
      </c>
      <c r="C419" s="32">
        <f>'Professional Services'!D664</f>
        <v>400.834</v>
      </c>
      <c r="D419" s="32">
        <f>'Other Med Professional'!D425</f>
        <v>247.24600000000001</v>
      </c>
      <c r="E419" s="32">
        <f>'Dental Services'!D726</f>
        <v>520.27300000000002</v>
      </c>
      <c r="F419" s="32">
        <f>'Eye Glasses and Eye Care'!D425</f>
        <v>193.166</v>
      </c>
      <c r="G419" s="32">
        <f>'Physcian Services'!D726</f>
        <v>405.86900000000003</v>
      </c>
      <c r="H419" s="32"/>
      <c r="I419" s="15" t="s">
        <v>44</v>
      </c>
      <c r="J419" s="15">
        <v>0.99999998613568331</v>
      </c>
      <c r="T419" s="56"/>
      <c r="U419" s="56"/>
      <c r="V419" s="56"/>
      <c r="W419" s="56"/>
      <c r="X419" s="56"/>
      <c r="Y419" s="56"/>
      <c r="Z419" s="56"/>
      <c r="AA419" s="56"/>
      <c r="AB419" s="56"/>
    </row>
    <row r="420" spans="1:28">
      <c r="A420" s="31">
        <f>'Other Med Professional'!B426</f>
        <v>2021</v>
      </c>
      <c r="B420" s="31" t="str">
        <f>'Other Med Professional'!C426</f>
        <v>M05</v>
      </c>
      <c r="C420" s="32">
        <f>'Professional Services'!D665</f>
        <v>401.14699999999999</v>
      </c>
      <c r="D420" s="32">
        <f>'Other Med Professional'!D426</f>
        <v>247.78399999999999</v>
      </c>
      <c r="E420" s="32">
        <f>'Dental Services'!D727</f>
        <v>520.10199999999998</v>
      </c>
      <c r="F420" s="32">
        <f>'Eye Glasses and Eye Care'!D426</f>
        <v>194.63800000000001</v>
      </c>
      <c r="G420" s="32">
        <f>'Physcian Services'!D727</f>
        <v>405.74400000000003</v>
      </c>
      <c r="H420" s="32"/>
      <c r="I420" s="15" t="s">
        <v>45</v>
      </c>
      <c r="J420" s="15">
        <v>0.99999997227136672</v>
      </c>
      <c r="T420" s="56"/>
      <c r="U420" s="56"/>
      <c r="V420" s="56"/>
      <c r="W420" s="56"/>
      <c r="X420" s="56"/>
      <c r="Y420" s="56"/>
      <c r="Z420" s="56"/>
      <c r="AA420" s="56"/>
      <c r="AB420" s="56"/>
    </row>
    <row r="421" spans="1:28">
      <c r="A421" s="31">
        <f>'Other Med Professional'!B427</f>
        <v>2021</v>
      </c>
      <c r="B421" s="31" t="str">
        <f>'Other Med Professional'!C427</f>
        <v>M06</v>
      </c>
      <c r="C421" s="32">
        <f>'Professional Services'!D666</f>
        <v>401.22699999999998</v>
      </c>
      <c r="D421" s="32">
        <f>'Other Med Professional'!D427</f>
        <v>247.745</v>
      </c>
      <c r="E421" s="32">
        <f>'Dental Services'!D728</f>
        <v>520.101</v>
      </c>
      <c r="F421" s="32">
        <f>'Eye Glasses and Eye Care'!D427</f>
        <v>192.45699999999999</v>
      </c>
      <c r="G421" s="32">
        <f>'Physcian Services'!D728</f>
        <v>406.81200000000001</v>
      </c>
      <c r="H421" s="32"/>
      <c r="I421" s="15" t="s">
        <v>46</v>
      </c>
      <c r="J421" s="15">
        <v>0.96874996967180738</v>
      </c>
      <c r="T421" s="56"/>
      <c r="U421" s="56"/>
      <c r="V421" s="56"/>
      <c r="W421" s="56"/>
      <c r="X421" s="56"/>
      <c r="Y421" s="56"/>
      <c r="Z421" s="56"/>
      <c r="AA421" s="56"/>
      <c r="AB421" s="56"/>
    </row>
    <row r="422" spans="1:28">
      <c r="A422" s="31">
        <f>'Other Med Professional'!B428</f>
        <v>2021</v>
      </c>
      <c r="B422" s="31" t="str">
        <f>'Other Med Professional'!C428</f>
        <v>M07</v>
      </c>
      <c r="C422" s="32">
        <f>'Professional Services'!D667</f>
        <v>402.68700000000001</v>
      </c>
      <c r="D422" s="32">
        <f>'Other Med Professional'!D428</f>
        <v>247.804</v>
      </c>
      <c r="E422" s="32">
        <f>'Dental Services'!D729</f>
        <v>522.70000000000005</v>
      </c>
      <c r="F422" s="32">
        <f>'Eye Glasses and Eye Care'!D428</f>
        <v>192.923</v>
      </c>
      <c r="G422" s="32">
        <f>'Physcian Services'!D729</f>
        <v>408.44499999999999</v>
      </c>
      <c r="H422" s="32"/>
      <c r="I422" s="15" t="s">
        <v>47</v>
      </c>
      <c r="J422" s="15">
        <v>2.6490164257962009E-2</v>
      </c>
      <c r="T422" s="56"/>
      <c r="U422" s="56"/>
      <c r="V422" s="56"/>
      <c r="W422" s="56"/>
      <c r="X422" s="56"/>
      <c r="Y422" s="56"/>
      <c r="Z422" s="56"/>
      <c r="AA422" s="56"/>
      <c r="AB422" s="56"/>
    </row>
    <row r="423" spans="1:28" ht="15" thickBot="1">
      <c r="A423" s="31">
        <f>'Other Med Professional'!B429</f>
        <v>2021</v>
      </c>
      <c r="B423" s="31" t="str">
        <f>'Other Med Professional'!C429</f>
        <v>M08</v>
      </c>
      <c r="C423" s="32">
        <f>'Professional Services'!D668</f>
        <v>403.86</v>
      </c>
      <c r="D423" s="32">
        <f>'Other Med Professional'!D429</f>
        <v>247.804</v>
      </c>
      <c r="E423" s="32">
        <f>'Dental Services'!D730</f>
        <v>526.55899999999997</v>
      </c>
      <c r="F423" s="32">
        <f>'Eye Glasses and Eye Care'!D429</f>
        <v>194.62100000000001</v>
      </c>
      <c r="G423" s="32">
        <f>'Physcian Services'!D730</f>
        <v>408.49</v>
      </c>
      <c r="H423" s="32"/>
      <c r="I423" s="16" t="s">
        <v>48</v>
      </c>
      <c r="J423" s="16">
        <v>36</v>
      </c>
      <c r="T423" s="56"/>
      <c r="U423" s="56"/>
      <c r="V423" s="56"/>
      <c r="W423" s="56"/>
      <c r="X423" s="56"/>
      <c r="Y423" s="56"/>
      <c r="Z423" s="56"/>
      <c r="AA423" s="56"/>
      <c r="AB423" s="56"/>
    </row>
    <row r="424" spans="1:28">
      <c r="A424" s="31">
        <f>'Other Med Professional'!B430</f>
        <v>2021</v>
      </c>
      <c r="B424" s="31" t="str">
        <f>'Other Med Professional'!C430</f>
        <v>M09</v>
      </c>
      <c r="C424" s="32">
        <f>'Professional Services'!D669</f>
        <v>403.27100000000002</v>
      </c>
      <c r="D424" s="32">
        <f>'Other Med Professional'!D430</f>
        <v>248.614</v>
      </c>
      <c r="E424" s="32">
        <f>'Dental Services'!D731</f>
        <v>525.88699999999994</v>
      </c>
      <c r="F424" s="32">
        <f>'Eye Glasses and Eye Care'!D430</f>
        <v>194.57400000000001</v>
      </c>
      <c r="G424" s="32">
        <f>'Physcian Services'!D731</f>
        <v>407.26600000000002</v>
      </c>
      <c r="H424" s="32"/>
      <c r="T424" s="56"/>
      <c r="U424" s="56"/>
      <c r="V424" s="56"/>
      <c r="W424" s="56"/>
      <c r="X424" s="56"/>
      <c r="Y424" s="56"/>
      <c r="Z424" s="56"/>
      <c r="AA424" s="56"/>
      <c r="AB424" s="56"/>
    </row>
    <row r="425" spans="1:28" ht="15" thickBot="1">
      <c r="A425" s="31">
        <f>'Other Med Professional'!B431</f>
        <v>2021</v>
      </c>
      <c r="B425" s="31" t="str">
        <f>'Other Med Professional'!C431</f>
        <v>M10</v>
      </c>
      <c r="C425" s="32">
        <f>'Professional Services'!D670</f>
        <v>403.37799999999999</v>
      </c>
      <c r="D425" s="32">
        <f>'Other Med Professional'!D431</f>
        <v>248.614</v>
      </c>
      <c r="E425" s="32">
        <f>'Dental Services'!D732</f>
        <v>525.79499999999996</v>
      </c>
      <c r="F425" s="32">
        <f>'Eye Glasses and Eye Care'!D431</f>
        <v>194.892</v>
      </c>
      <c r="G425" s="32">
        <f>'Physcian Services'!D732</f>
        <v>407.39100000000002</v>
      </c>
      <c r="H425" s="32"/>
      <c r="I425" s="37" t="s">
        <v>49</v>
      </c>
      <c r="T425" s="56"/>
      <c r="U425" s="56"/>
      <c r="V425" s="56"/>
      <c r="W425" s="56"/>
      <c r="X425" s="56"/>
      <c r="Y425" s="56"/>
      <c r="Z425" s="56"/>
      <c r="AA425" s="56"/>
      <c r="AB425" s="56"/>
    </row>
    <row r="426" spans="1:28">
      <c r="A426" s="31">
        <f>'Other Med Professional'!B432</f>
        <v>2021</v>
      </c>
      <c r="B426" s="31" t="str">
        <f>'Other Med Professional'!C432</f>
        <v>M11</v>
      </c>
      <c r="C426" s="32">
        <f>'Professional Services'!D671</f>
        <v>404.22</v>
      </c>
      <c r="D426" s="32">
        <f>'Other Med Professional'!D432</f>
        <v>248.614</v>
      </c>
      <c r="E426" s="32">
        <f>'Dental Services'!D733</f>
        <v>526.02</v>
      </c>
      <c r="F426" s="32">
        <f>'Eye Glasses and Eye Care'!D432</f>
        <v>195.256</v>
      </c>
      <c r="G426" s="32">
        <f>'Physcian Services'!D733</f>
        <v>408.84300000000002</v>
      </c>
      <c r="H426" s="32"/>
      <c r="I426" s="17"/>
      <c r="J426" s="17" t="s">
        <v>54</v>
      </c>
      <c r="K426" s="17" t="s">
        <v>55</v>
      </c>
      <c r="L426" s="17" t="s">
        <v>56</v>
      </c>
      <c r="M426" s="17" t="s">
        <v>57</v>
      </c>
      <c r="N426" s="17" t="s">
        <v>58</v>
      </c>
      <c r="T426" s="56"/>
      <c r="U426" s="56"/>
      <c r="V426" s="56"/>
      <c r="W426" s="56"/>
      <c r="X426" s="56"/>
      <c r="Y426" s="56"/>
      <c r="Z426" s="56"/>
      <c r="AA426" s="56"/>
      <c r="AB426" s="56"/>
    </row>
    <row r="427" spans="1:28">
      <c r="A427" s="31">
        <f>'Other Med Professional'!B433</f>
        <v>2021</v>
      </c>
      <c r="B427" s="31" t="str">
        <f>'Other Med Professional'!C433</f>
        <v>M12</v>
      </c>
      <c r="C427" s="32">
        <f>'Professional Services'!D672</f>
        <v>404.76400000000001</v>
      </c>
      <c r="D427" s="32">
        <f>'Other Med Professional'!D433</f>
        <v>250.25899999999999</v>
      </c>
      <c r="E427" s="32">
        <f>'Dental Services'!D734</f>
        <v>526.40599999999995</v>
      </c>
      <c r="F427" s="32">
        <f>'Eye Glasses and Eye Care'!D433</f>
        <v>196.34100000000001</v>
      </c>
      <c r="G427" s="32">
        <f>'Physcian Services'!D734</f>
        <v>408.64400000000001</v>
      </c>
      <c r="H427" s="32"/>
      <c r="I427" s="15" t="s">
        <v>50</v>
      </c>
      <c r="J427" s="15">
        <v>4</v>
      </c>
      <c r="K427" s="15">
        <v>809824.29754467832</v>
      </c>
      <c r="L427" s="15">
        <v>202456.07438616958</v>
      </c>
      <c r="M427" s="15">
        <v>288510424.0979718</v>
      </c>
      <c r="N427" s="15">
        <v>7.3987226798357688E-117</v>
      </c>
      <c r="T427" s="56"/>
      <c r="U427" s="56"/>
      <c r="V427" s="56"/>
      <c r="W427" s="56"/>
      <c r="X427" s="56"/>
      <c r="Y427" s="56"/>
      <c r="Z427" s="56"/>
      <c r="AA427" s="56"/>
      <c r="AB427" s="56"/>
    </row>
    <row r="428" spans="1:28">
      <c r="A428" s="31">
        <f>'Other Med Professional'!B434</f>
        <v>2022</v>
      </c>
      <c r="B428" s="31" t="str">
        <f>'Other Med Professional'!C434</f>
        <v>M01</v>
      </c>
      <c r="C428" s="32">
        <f>'Professional Services'!D673</f>
        <v>406.197</v>
      </c>
      <c r="D428" s="32">
        <f>'Other Med Professional'!D434</f>
        <v>256.43700000000001</v>
      </c>
      <c r="E428" s="32">
        <f>'Dental Services'!D735</f>
        <v>528.62</v>
      </c>
      <c r="F428" s="32">
        <f>'Eye Glasses and Eye Care'!D434</f>
        <v>196.673</v>
      </c>
      <c r="G428" s="32">
        <f>'Physcian Services'!D735</f>
        <v>408.33499999999998</v>
      </c>
      <c r="H428" s="32"/>
      <c r="I428" s="15" t="s">
        <v>51</v>
      </c>
      <c r="J428" s="15">
        <v>32</v>
      </c>
      <c r="K428" s="15">
        <v>2.2455321677241853E-2</v>
      </c>
      <c r="L428" s="15">
        <v>7.0172880241380791E-4</v>
      </c>
      <c r="M428" s="15"/>
      <c r="N428" s="15"/>
      <c r="T428" s="56"/>
      <c r="U428" s="56"/>
      <c r="V428" s="56"/>
      <c r="W428" s="56"/>
      <c r="X428" s="56"/>
      <c r="Y428" s="56"/>
      <c r="Z428" s="56"/>
      <c r="AA428" s="56"/>
      <c r="AB428" s="56"/>
    </row>
    <row r="429" spans="1:28" ht="15" thickBot="1">
      <c r="A429" s="31">
        <f>'Other Med Professional'!B435</f>
        <v>2022</v>
      </c>
      <c r="B429" s="31" t="str">
        <f>'Other Med Professional'!C435</f>
        <v>M02</v>
      </c>
      <c r="C429" s="32">
        <f>'Professional Services'!D674</f>
        <v>406.91699999999997</v>
      </c>
      <c r="D429" s="32">
        <f>'Other Med Professional'!D435</f>
        <v>258.61099999999999</v>
      </c>
      <c r="E429" s="32">
        <f>'Dental Services'!D736</f>
        <v>530.99</v>
      </c>
      <c r="F429" s="32">
        <f>'Eye Glasses and Eye Care'!D435</f>
        <v>196.917</v>
      </c>
      <c r="G429" s="32">
        <f>'Physcian Services'!D736</f>
        <v>407.98399999999998</v>
      </c>
      <c r="H429" s="32"/>
      <c r="I429" s="16" t="s">
        <v>52</v>
      </c>
      <c r="J429" s="16">
        <v>36</v>
      </c>
      <c r="K429" s="16">
        <v>809824.32</v>
      </c>
      <c r="L429" s="16"/>
      <c r="M429" s="16"/>
      <c r="N429" s="16"/>
      <c r="T429" s="56"/>
      <c r="U429" s="56"/>
      <c r="V429" s="56"/>
      <c r="W429" s="56"/>
      <c r="X429" s="56"/>
      <c r="Y429" s="56"/>
      <c r="Z429" s="56"/>
      <c r="AA429" s="56"/>
      <c r="AB429" s="56"/>
    </row>
    <row r="430" spans="1:28" ht="15" thickBot="1">
      <c r="A430" s="31">
        <f>'Other Med Professional'!B436</f>
        <v>2022</v>
      </c>
      <c r="B430" s="31" t="str">
        <f>'Other Med Professional'!C436</f>
        <v>M03</v>
      </c>
      <c r="C430" s="32">
        <f>'Professional Services'!D675</f>
        <v>408.05200000000002</v>
      </c>
      <c r="D430" s="32">
        <f>'Other Med Professional'!D436</f>
        <v>257.988</v>
      </c>
      <c r="E430" s="32">
        <f>'Dental Services'!D737</f>
        <v>532.02200000000005</v>
      </c>
      <c r="F430" s="32">
        <f>'Eye Glasses and Eye Care'!D436</f>
        <v>196.839</v>
      </c>
      <c r="G430" s="32">
        <f>'Physcian Services'!D737</f>
        <v>409.99799999999999</v>
      </c>
      <c r="H430" s="32"/>
      <c r="T430" s="56"/>
      <c r="U430" s="56"/>
      <c r="V430" s="56"/>
      <c r="W430" s="56"/>
      <c r="X430" s="56"/>
      <c r="Y430" s="56"/>
      <c r="Z430" s="56"/>
      <c r="AA430" s="56"/>
      <c r="AB430" s="56"/>
    </row>
    <row r="431" spans="1:28">
      <c r="A431" s="31">
        <f>'Other Med Professional'!B437</f>
        <v>2022</v>
      </c>
      <c r="B431" s="31" t="str">
        <f>'Other Med Professional'!C437</f>
        <v>M04</v>
      </c>
      <c r="C431" s="32">
        <f>'Professional Services'!D676</f>
        <v>408.209</v>
      </c>
      <c r="D431" s="32">
        <f>'Other Med Professional'!D437</f>
        <v>257.303</v>
      </c>
      <c r="E431" s="32">
        <f>'Dental Services'!D738</f>
        <v>530.80399999999997</v>
      </c>
      <c r="F431" s="32">
        <f>'Eye Glasses and Eye Care'!D437</f>
        <v>197.221</v>
      </c>
      <c r="G431" s="32">
        <f>'Physcian Services'!D738</f>
        <v>410.83</v>
      </c>
      <c r="H431" s="32"/>
      <c r="I431" s="17"/>
      <c r="J431" s="17" t="s">
        <v>59</v>
      </c>
      <c r="K431" s="17" t="s">
        <v>47</v>
      </c>
      <c r="L431" s="17" t="s">
        <v>60</v>
      </c>
      <c r="M431" s="17" t="s">
        <v>61</v>
      </c>
      <c r="N431" s="17" t="s">
        <v>62</v>
      </c>
      <c r="O431" s="17" t="s">
        <v>63</v>
      </c>
      <c r="P431" s="17" t="s">
        <v>64</v>
      </c>
      <c r="Q431" s="17" t="s">
        <v>65</v>
      </c>
      <c r="T431" s="56"/>
      <c r="U431" s="56"/>
      <c r="V431" s="56"/>
      <c r="W431" s="56"/>
      <c r="X431" s="56"/>
      <c r="Y431" s="56"/>
      <c r="Z431" s="56"/>
      <c r="AA431" s="56"/>
      <c r="AB431" s="56"/>
    </row>
    <row r="432" spans="1:28">
      <c r="A432" s="31">
        <f>'Other Med Professional'!B438</f>
        <v>2022</v>
      </c>
      <c r="B432" s="31" t="str">
        <f>'Other Med Professional'!C438</f>
        <v>M05</v>
      </c>
      <c r="C432" s="32">
        <f>'Professional Services'!D677</f>
        <v>408.87299999999999</v>
      </c>
      <c r="D432" s="32">
        <f>'Other Med Professional'!D438</f>
        <v>259.02600000000001</v>
      </c>
      <c r="E432" s="32">
        <f>'Dental Services'!D739</f>
        <v>533.99199999999996</v>
      </c>
      <c r="F432" s="32">
        <f>'Eye Glasses and Eye Care'!D438</f>
        <v>197.381</v>
      </c>
      <c r="G432" s="32">
        <f>'Physcian Services'!D739</f>
        <v>410.24900000000002</v>
      </c>
      <c r="H432" s="32"/>
      <c r="I432" s="15" t="s">
        <v>53</v>
      </c>
      <c r="J432" s="15">
        <v>0</v>
      </c>
      <c r="K432" s="15" t="e">
        <v>#N/A</v>
      </c>
      <c r="L432" s="15" t="e">
        <v>#N/A</v>
      </c>
      <c r="M432" s="15" t="e">
        <v>#N/A</v>
      </c>
      <c r="N432" s="15" t="e">
        <v>#N/A</v>
      </c>
      <c r="O432" s="15" t="e">
        <v>#N/A</v>
      </c>
      <c r="P432" s="15" t="e">
        <v>#N/A</v>
      </c>
      <c r="Q432" s="15" t="e">
        <v>#N/A</v>
      </c>
      <c r="T432" s="56"/>
      <c r="U432" s="56"/>
      <c r="V432" s="56"/>
      <c r="W432" s="56"/>
      <c r="X432" s="56"/>
      <c r="Y432" s="56"/>
      <c r="Z432" s="56"/>
      <c r="AA432" s="56"/>
      <c r="AB432" s="56"/>
    </row>
    <row r="433" spans="1:28">
      <c r="A433" s="31">
        <f>'Other Med Professional'!B439</f>
        <v>2022</v>
      </c>
      <c r="B433" s="31" t="str">
        <f>'Other Med Professional'!C439</f>
        <v>M06</v>
      </c>
      <c r="C433" s="32">
        <f>'Professional Services'!D678</f>
        <v>411.55</v>
      </c>
      <c r="D433" s="32">
        <f>'Other Med Professional'!D439</f>
        <v>259.38400000000001</v>
      </c>
      <c r="E433" s="32">
        <f>'Dental Services'!D740</f>
        <v>544.42100000000005</v>
      </c>
      <c r="F433" s="32">
        <f>'Eye Glasses and Eye Care'!D439</f>
        <v>198.76400000000001</v>
      </c>
      <c r="G433" s="32">
        <f>'Physcian Services'!D740</f>
        <v>410.72899999999998</v>
      </c>
      <c r="H433" s="32"/>
      <c r="I433" s="15" t="s">
        <v>85</v>
      </c>
      <c r="J433" s="15">
        <v>5.8984696374802782E-2</v>
      </c>
      <c r="K433" s="15">
        <v>1.1066210706617225E-2</v>
      </c>
      <c r="L433" s="15">
        <v>5.3301620526285394</v>
      </c>
      <c r="M433" s="15">
        <v>7.6026543043654112E-6</v>
      </c>
      <c r="N433" s="15">
        <v>3.6443562900922148E-2</v>
      </c>
      <c r="O433" s="15">
        <v>8.1525829848683423E-2</v>
      </c>
      <c r="P433" s="15">
        <v>3.6443562900922148E-2</v>
      </c>
      <c r="Q433" s="15">
        <v>8.1525829848683423E-2</v>
      </c>
      <c r="T433" s="56"/>
      <c r="U433" s="56"/>
      <c r="V433" s="56"/>
      <c r="W433" s="56"/>
      <c r="X433" s="56"/>
      <c r="Y433" s="56"/>
      <c r="Z433" s="56"/>
      <c r="AA433" s="56"/>
      <c r="AB433" s="56"/>
    </row>
    <row r="434" spans="1:28">
      <c r="A434" s="31">
        <f>'Other Med Professional'!B440</f>
        <v>2022</v>
      </c>
      <c r="B434" s="31" t="str">
        <f>'Other Med Professional'!C440</f>
        <v>M07</v>
      </c>
      <c r="C434" s="32">
        <f>'Professional Services'!D679</f>
        <v>411.62599999999998</v>
      </c>
      <c r="D434" s="32">
        <f>'Other Med Professional'!D440</f>
        <v>258.62</v>
      </c>
      <c r="E434" s="32">
        <f>'Dental Services'!D741</f>
        <v>544.13699999999994</v>
      </c>
      <c r="F434" s="32">
        <f>'Eye Glasses and Eye Care'!D440</f>
        <v>197.26599999999999</v>
      </c>
      <c r="G434" s="32">
        <f>'Physcian Services'!D741</f>
        <v>411.846</v>
      </c>
      <c r="H434" s="32"/>
      <c r="I434" s="15" t="s">
        <v>80</v>
      </c>
      <c r="J434" s="15">
        <v>0.29459890940915162</v>
      </c>
      <c r="K434" s="15">
        <v>9.1995195460183726E-3</v>
      </c>
      <c r="L434" s="15">
        <v>32.023292948668875</v>
      </c>
      <c r="M434" s="15">
        <v>7.0180786876780453E-26</v>
      </c>
      <c r="N434" s="15">
        <v>0.27586010138533773</v>
      </c>
      <c r="O434" s="15">
        <v>0.31333771743296551</v>
      </c>
      <c r="P434" s="15">
        <v>0.27586010138533773</v>
      </c>
      <c r="Q434" s="15">
        <v>0.31333771743296551</v>
      </c>
      <c r="T434" s="56"/>
      <c r="U434" s="56"/>
      <c r="V434" s="56"/>
      <c r="W434" s="56"/>
      <c r="X434" s="56"/>
      <c r="Y434" s="56"/>
      <c r="Z434" s="56"/>
      <c r="AA434" s="56"/>
      <c r="AB434" s="56"/>
    </row>
    <row r="435" spans="1:28">
      <c r="A435" s="31">
        <f>'Other Med Professional'!B441</f>
        <v>2022</v>
      </c>
      <c r="B435" s="31" t="str">
        <f>'Other Med Professional'!C441</f>
        <v>M08</v>
      </c>
      <c r="C435" s="32">
        <f>'Professional Services'!D680</f>
        <v>413.59</v>
      </c>
      <c r="D435" s="32">
        <f>'Other Med Professional'!D441</f>
        <v>258.81200000000001</v>
      </c>
      <c r="E435" s="32">
        <f>'Dental Services'!D742</f>
        <v>551.26700000000005</v>
      </c>
      <c r="F435" s="32">
        <f>'Eye Glasses and Eye Care'!D441</f>
        <v>197.27099999999999</v>
      </c>
      <c r="G435" s="32">
        <f>'Physcian Services'!D742</f>
        <v>412.82799999999997</v>
      </c>
      <c r="H435" s="32"/>
      <c r="I435" s="15" t="s">
        <v>82</v>
      </c>
      <c r="J435" s="15">
        <v>0.14814671815986527</v>
      </c>
      <c r="K435" s="15">
        <v>6.4484775411285927E-3</v>
      </c>
      <c r="L435" s="15">
        <v>22.973906199561188</v>
      </c>
      <c r="M435" s="15">
        <v>1.8700447879165422E-21</v>
      </c>
      <c r="N435" s="15">
        <v>0.13501159930016535</v>
      </c>
      <c r="O435" s="15">
        <v>0.16128183701956519</v>
      </c>
      <c r="P435" s="15">
        <v>0.13501159930016535</v>
      </c>
      <c r="Q435" s="15">
        <v>0.16128183701956519</v>
      </c>
      <c r="T435" s="56"/>
      <c r="U435" s="56"/>
      <c r="V435" s="56"/>
      <c r="W435" s="56"/>
      <c r="X435" s="56"/>
      <c r="Y435" s="56"/>
      <c r="Z435" s="56"/>
      <c r="AA435" s="56"/>
      <c r="AB435" s="56"/>
    </row>
    <row r="436" spans="1:28" ht="15" thickBot="1">
      <c r="A436" s="31">
        <f>'Other Med Professional'!B442</f>
        <v>2022</v>
      </c>
      <c r="B436" s="31" t="str">
        <f>'Other Med Professional'!C442</f>
        <v>M09</v>
      </c>
      <c r="C436" s="32">
        <f>'Professional Services'!D681</f>
        <v>416.50099999999998</v>
      </c>
      <c r="D436" s="32">
        <f>'Other Med Professional'!D442</f>
        <v>258.82600000000002</v>
      </c>
      <c r="E436" s="32">
        <f>'Dental Services'!D743</f>
        <v>553.94500000000005</v>
      </c>
      <c r="F436" s="32">
        <f>'Eye Glasses and Eye Care'!D442</f>
        <v>203.64099999999999</v>
      </c>
      <c r="G436" s="32">
        <f>'Physcian Services'!D743</f>
        <v>414.767</v>
      </c>
      <c r="H436" s="32"/>
      <c r="I436" s="16" t="s">
        <v>86</v>
      </c>
      <c r="J436" s="16">
        <v>0.53300784991173811</v>
      </c>
      <c r="K436" s="16">
        <v>7.4907561058092809E-3</v>
      </c>
      <c r="L436" s="16">
        <v>71.155413736989289</v>
      </c>
      <c r="M436" s="16">
        <v>8.2267072543776826E-37</v>
      </c>
      <c r="N436" s="16">
        <v>0.51774967909990222</v>
      </c>
      <c r="O436" s="16">
        <v>0.548266020723574</v>
      </c>
      <c r="P436" s="16">
        <v>0.51774967909990222</v>
      </c>
      <c r="Q436" s="16">
        <v>0.548266020723574</v>
      </c>
      <c r="T436" s="56"/>
      <c r="U436" s="56"/>
      <c r="V436" s="56"/>
      <c r="W436" s="56"/>
      <c r="X436" s="56"/>
      <c r="Y436" s="56"/>
      <c r="Z436" s="56"/>
      <c r="AA436" s="56"/>
      <c r="AB436" s="56"/>
    </row>
    <row r="437" spans="1:28">
      <c r="A437" s="31">
        <f>'Other Med Professional'!B443</f>
        <v>2022</v>
      </c>
      <c r="B437" s="31" t="str">
        <f>'Other Med Professional'!C443</f>
        <v>M10</v>
      </c>
      <c r="C437" s="32">
        <f>'Professional Services'!D682</f>
        <v>416.72</v>
      </c>
      <c r="D437" s="32">
        <f>'Other Med Professional'!D443</f>
        <v>258.94</v>
      </c>
      <c r="E437" s="32">
        <f>'Dental Services'!D744</f>
        <v>554.43600000000004</v>
      </c>
      <c r="F437" s="32">
        <f>'Eye Glasses and Eye Care'!D443</f>
        <v>203.79599999999999</v>
      </c>
      <c r="G437" s="32">
        <f>'Physcian Services'!D744</f>
        <v>414.89699999999999</v>
      </c>
      <c r="H437" s="32"/>
      <c r="I437" s="37"/>
      <c r="T437" s="56"/>
      <c r="U437" s="56"/>
      <c r="V437" s="56"/>
      <c r="W437" s="56"/>
      <c r="X437" s="56"/>
      <c r="Y437" s="56"/>
      <c r="Z437" s="56"/>
      <c r="AA437" s="56"/>
      <c r="AB437" s="56"/>
    </row>
    <row r="438" spans="1:28">
      <c r="A438" s="31">
        <f>'Other Med Professional'!B444</f>
        <v>2022</v>
      </c>
      <c r="B438" s="31" t="str">
        <f>'Other Med Professional'!C444</f>
        <v>M11</v>
      </c>
      <c r="C438" s="32">
        <f>'Professional Services'!D683</f>
        <v>416.61399999999998</v>
      </c>
      <c r="D438" s="32">
        <f>'Other Med Professional'!D444</f>
        <v>257.83600000000001</v>
      </c>
      <c r="E438" s="32">
        <f>'Dental Services'!D745</f>
        <v>559.88099999999997</v>
      </c>
      <c r="F438" s="32">
        <f>'Eye Glasses and Eye Care'!D444</f>
        <v>198.78399999999999</v>
      </c>
      <c r="G438" s="32">
        <f>'Physcian Services'!D745</f>
        <v>415.048</v>
      </c>
      <c r="H438" s="32"/>
      <c r="I438" s="37"/>
      <c r="T438" s="56"/>
      <c r="U438" s="56"/>
      <c r="V438" s="56"/>
      <c r="W438" s="56"/>
      <c r="X438" s="56"/>
      <c r="Y438" s="56"/>
      <c r="Z438" s="56"/>
      <c r="AA438" s="56"/>
      <c r="AB438" s="56"/>
    </row>
    <row r="439" spans="1:28">
      <c r="A439" s="31">
        <f>'Other Med Professional'!B445</f>
        <v>2022</v>
      </c>
      <c r="B439" s="31" t="str">
        <f>'Other Med Professional'!C445</f>
        <v>M12</v>
      </c>
      <c r="C439" s="32">
        <f>'Professional Services'!D684</f>
        <v>416.73200000000003</v>
      </c>
      <c r="D439" s="32">
        <f>'Other Med Professional'!D445</f>
        <v>255.471</v>
      </c>
      <c r="E439" s="32">
        <f>'Dental Services'!D746</f>
        <v>560.19799999999998</v>
      </c>
      <c r="F439" s="32">
        <f>'Eye Glasses and Eye Care'!D445</f>
        <v>199.607</v>
      </c>
      <c r="G439" s="32">
        <f>'Physcian Services'!D746</f>
        <v>415.61099999999999</v>
      </c>
      <c r="H439" s="32"/>
      <c r="I439" s="11" t="s">
        <v>105</v>
      </c>
      <c r="T439" s="12" t="str">
        <f>I439</f>
        <v>1988/6 to 1991/5</v>
      </c>
      <c r="U439" s="14">
        <f>J444</f>
        <v>0.99999997507249483</v>
      </c>
      <c r="V439" s="14">
        <f>J447</f>
        <v>36</v>
      </c>
      <c r="W439" s="56">
        <f>J457</f>
        <v>5.9156910488083907E-2</v>
      </c>
      <c r="X439" s="56">
        <f>J458</f>
        <v>0.2930293941918064</v>
      </c>
      <c r="Y439" s="56">
        <f>J459</f>
        <v>0.14959380383699414</v>
      </c>
      <c r="Z439" s="56">
        <f>J460</f>
        <v>0.53333619311553171</v>
      </c>
      <c r="AA439" s="58">
        <f>SUM(W439:Z439)</f>
        <v>1.0351163016324163</v>
      </c>
      <c r="AB439" s="56"/>
    </row>
    <row r="440" spans="1:28">
      <c r="A440" s="31">
        <f>'Other Med Professional'!B446</f>
        <v>2023</v>
      </c>
      <c r="B440" s="31" t="str">
        <f>'Other Med Professional'!C446</f>
        <v>M01</v>
      </c>
      <c r="C440" s="32">
        <f>'Professional Services'!D685</f>
        <v>417.03500000000003</v>
      </c>
      <c r="D440" s="32">
        <f>'Other Med Professional'!D446</f>
        <v>255.43799999999999</v>
      </c>
      <c r="E440" s="32">
        <f>'Dental Services'!D747</f>
        <v>563.58199999999999</v>
      </c>
      <c r="F440" s="32">
        <f>'Eye Glasses and Eye Care'!D446</f>
        <v>198.971</v>
      </c>
      <c r="G440" s="32">
        <f>'Physcian Services'!D747</f>
        <v>415.197</v>
      </c>
      <c r="H440" s="32"/>
      <c r="I440" s="37" t="s">
        <v>42</v>
      </c>
      <c r="T440" s="56"/>
      <c r="U440" s="56"/>
      <c r="V440" s="56"/>
      <c r="W440" s="56"/>
      <c r="X440" s="56"/>
      <c r="Y440" s="56"/>
      <c r="Z440" s="56"/>
      <c r="AA440" s="56"/>
      <c r="AB440" s="56"/>
    </row>
    <row r="441" spans="1:28" ht="15" thickBot="1">
      <c r="A441" s="31">
        <f>'Other Med Professional'!B447</f>
        <v>2023</v>
      </c>
      <c r="B441" s="31" t="str">
        <f>'Other Med Professional'!C447</f>
        <v>M02</v>
      </c>
      <c r="C441" s="32">
        <f>'Professional Services'!D686</f>
        <v>416.709</v>
      </c>
      <c r="D441" s="32">
        <f>'Other Med Professional'!D447</f>
        <v>256.30500000000001</v>
      </c>
      <c r="E441" s="32">
        <f>'Dental Services'!D748</f>
        <v>566.11</v>
      </c>
      <c r="F441" s="32">
        <f>'Eye Glasses and Eye Care'!D447</f>
        <v>199.54400000000001</v>
      </c>
      <c r="G441" s="32">
        <f>'Physcian Services'!D748</f>
        <v>413.03399999999999</v>
      </c>
      <c r="H441" s="32"/>
      <c r="T441" s="56"/>
      <c r="U441" s="56"/>
      <c r="V441" s="56"/>
      <c r="W441" s="56"/>
      <c r="X441" s="56"/>
      <c r="Y441" s="56"/>
      <c r="Z441" s="56"/>
      <c r="AA441" s="56"/>
      <c r="AB441" s="56"/>
    </row>
    <row r="442" spans="1:28">
      <c r="A442" s="31">
        <f>'Other Med Professional'!B448</f>
        <v>2023</v>
      </c>
      <c r="B442" s="31" t="str">
        <f>'Other Med Professional'!C448</f>
        <v>M03</v>
      </c>
      <c r="C442" s="32">
        <f>'Professional Services'!D687</f>
        <v>416.899</v>
      </c>
      <c r="D442" s="32">
        <f>'Other Med Professional'!D448</f>
        <v>257.43099999999998</v>
      </c>
      <c r="E442" s="32">
        <f>'Dental Services'!D749</f>
        <v>567.99400000000003</v>
      </c>
      <c r="F442" s="32">
        <f>'Eye Glasses and Eye Care'!D448</f>
        <v>199.75700000000001</v>
      </c>
      <c r="G442" s="32">
        <f>'Physcian Services'!D749</f>
        <v>412.11900000000003</v>
      </c>
      <c r="H442" s="32"/>
      <c r="I442" s="18" t="s">
        <v>43</v>
      </c>
      <c r="J442" s="18"/>
      <c r="T442" s="56"/>
      <c r="U442" s="56"/>
      <c r="V442" s="56"/>
      <c r="W442" s="56"/>
      <c r="X442" s="56"/>
      <c r="Y442" s="56"/>
      <c r="Z442" s="56"/>
      <c r="AA442" s="56"/>
      <c r="AB442" s="56"/>
    </row>
    <row r="443" spans="1:28">
      <c r="A443" s="31">
        <f>'Other Med Professional'!B449</f>
        <v>2023</v>
      </c>
      <c r="B443" s="31" t="str">
        <f>'Other Med Professional'!C449</f>
        <v>M04</v>
      </c>
      <c r="C443" s="32">
        <f>'Professional Services'!D688</f>
        <v>416.99799999999999</v>
      </c>
      <c r="D443" s="32">
        <f>'Other Med Professional'!D449</f>
        <v>257.98</v>
      </c>
      <c r="E443" s="32">
        <f>'Dental Services'!D750</f>
        <v>568.40300000000002</v>
      </c>
      <c r="F443" s="32">
        <f>'Eye Glasses and Eye Care'!D449</f>
        <v>199.64</v>
      </c>
      <c r="G443" s="32">
        <f>'Physcian Services'!D750</f>
        <v>411.95100000000002</v>
      </c>
      <c r="H443" s="32"/>
      <c r="I443" s="15" t="s">
        <v>44</v>
      </c>
      <c r="J443" s="15">
        <v>0.9999999875362473</v>
      </c>
      <c r="T443" s="56"/>
      <c r="U443" s="56"/>
      <c r="V443" s="56"/>
      <c r="W443" s="56"/>
      <c r="X443" s="56"/>
      <c r="Y443" s="56"/>
      <c r="Z443" s="56"/>
      <c r="AA443" s="56"/>
      <c r="AB443" s="56"/>
    </row>
    <row r="444" spans="1:28">
      <c r="A444" s="31">
        <f>'Other Med Professional'!B450</f>
        <v>2023</v>
      </c>
      <c r="B444" s="31" t="str">
        <f>'Other Med Professional'!C450</f>
        <v>M05</v>
      </c>
      <c r="C444" s="32">
        <f>'Professional Services'!D689</f>
        <v>416.99799999999999</v>
      </c>
      <c r="D444" s="32">
        <f>'Other Med Professional'!D450</f>
        <v>261.04899999999998</v>
      </c>
      <c r="E444" s="32">
        <f>'Dental Services'!D751</f>
        <v>569.16700000000003</v>
      </c>
      <c r="F444" s="32">
        <f>'Eye Glasses and Eye Care'!D450</f>
        <v>200.69900000000001</v>
      </c>
      <c r="G444" s="32">
        <f>'Physcian Services'!D751</f>
        <v>409.88499999999999</v>
      </c>
      <c r="H444" s="32"/>
      <c r="I444" s="15" t="s">
        <v>45</v>
      </c>
      <c r="J444" s="15">
        <v>0.99999997507249483</v>
      </c>
      <c r="T444" s="56"/>
      <c r="U444" s="56"/>
      <c r="V444" s="56"/>
      <c r="W444" s="56"/>
      <c r="X444" s="56"/>
      <c r="Y444" s="56"/>
      <c r="Z444" s="56"/>
      <c r="AA444" s="56"/>
      <c r="AB444" s="56"/>
    </row>
    <row r="445" spans="1:28">
      <c r="A445" s="31">
        <f>'Other Med Professional'!B451</f>
        <v>2023</v>
      </c>
      <c r="B445" s="31" t="str">
        <f>'Other Med Professional'!C451</f>
        <v>M06</v>
      </c>
      <c r="C445" s="32">
        <f>'Professional Services'!D690</f>
        <v>418.41</v>
      </c>
      <c r="D445" s="32">
        <f>'Other Med Professional'!D451</f>
        <v>259.43200000000002</v>
      </c>
      <c r="E445" s="32">
        <f>'Dental Services'!D752</f>
        <v>569.36900000000003</v>
      </c>
      <c r="F445" s="32">
        <f>'Eye Glasses and Eye Care'!D451</f>
        <v>202.07</v>
      </c>
      <c r="G445" s="32">
        <f>'Physcian Services'!D752</f>
        <v>412.81200000000001</v>
      </c>
      <c r="H445" s="32"/>
      <c r="I445" s="15" t="s">
        <v>46</v>
      </c>
      <c r="J445" s="15">
        <v>0.96874997273554131</v>
      </c>
      <c r="T445" s="56"/>
      <c r="U445" s="56"/>
      <c r="V445" s="56"/>
      <c r="W445" s="56"/>
      <c r="X445" s="56"/>
      <c r="Y445" s="56"/>
      <c r="Z445" s="56"/>
      <c r="AA445" s="56"/>
      <c r="AB445" s="56"/>
    </row>
    <row r="446" spans="1:28">
      <c r="A446" s="31">
        <f>'Other Med Professional'!B452</f>
        <v>2023</v>
      </c>
      <c r="B446" s="31" t="str">
        <f>'Other Med Professional'!C452</f>
        <v>M07</v>
      </c>
      <c r="C446" s="32">
        <f>'Professional Services'!D691</f>
        <v>419.55900000000003</v>
      </c>
      <c r="D446" s="32">
        <f>'Other Med Professional'!D452</f>
        <v>261.03399999999999</v>
      </c>
      <c r="E446" s="32">
        <f>'Dental Services'!D753</f>
        <v>571.74400000000003</v>
      </c>
      <c r="F446" s="32">
        <f>'Eye Glasses and Eye Care'!D452</f>
        <v>202.06399999999999</v>
      </c>
      <c r="G446" s="32">
        <f>'Physcian Services'!D753</f>
        <v>413.43700000000001</v>
      </c>
      <c r="H446" s="32"/>
      <c r="I446" s="15" t="s">
        <v>47</v>
      </c>
      <c r="J446" s="15">
        <v>2.5246812513271863E-2</v>
      </c>
      <c r="T446" s="56"/>
      <c r="U446" s="56"/>
      <c r="V446" s="56"/>
      <c r="W446" s="56"/>
      <c r="X446" s="56"/>
      <c r="Y446" s="56"/>
      <c r="Z446" s="56"/>
      <c r="AA446" s="56"/>
      <c r="AB446" s="56"/>
    </row>
    <row r="447" spans="1:28" ht="15" thickBot="1">
      <c r="A447" s="31">
        <f>'Other Med Professional'!B453</f>
        <v>2023</v>
      </c>
      <c r="B447" s="31" t="str">
        <f>'Other Med Professional'!C453</f>
        <v>M08</v>
      </c>
      <c r="C447" s="32">
        <f>'Professional Services'!D692</f>
        <v>421.29700000000003</v>
      </c>
      <c r="D447" s="32">
        <f>'Other Med Professional'!D453</f>
        <v>258.98899999999998</v>
      </c>
      <c r="E447" s="32">
        <f>'Dental Services'!D754</f>
        <v>580.46799999999996</v>
      </c>
      <c r="F447" s="32">
        <f>'Eye Glasses and Eye Care'!D453</f>
        <v>203.98</v>
      </c>
      <c r="G447" s="32">
        <f>'Physcian Services'!D754</f>
        <v>413.87700000000001</v>
      </c>
      <c r="H447" s="32"/>
      <c r="I447" s="16" t="s">
        <v>48</v>
      </c>
      <c r="J447" s="16">
        <v>36</v>
      </c>
      <c r="T447" s="56"/>
      <c r="U447" s="56"/>
      <c r="V447" s="56"/>
      <c r="W447" s="56"/>
      <c r="X447" s="56"/>
      <c r="Y447" s="56"/>
      <c r="Z447" s="56"/>
      <c r="AA447" s="56"/>
      <c r="AB447" s="56"/>
    </row>
    <row r="448" spans="1:28">
      <c r="A448" s="31">
        <f>'Other Med Professional'!B454</f>
        <v>2023</v>
      </c>
      <c r="B448" s="31" t="str">
        <f>'Other Med Professional'!C454</f>
        <v>M09</v>
      </c>
      <c r="C448" s="32">
        <f>'Professional Services'!D693</f>
        <v>421.46199999999999</v>
      </c>
      <c r="D448" s="32">
        <f>'Other Med Professional'!D454</f>
        <v>259.20999999999998</v>
      </c>
      <c r="E448" s="32">
        <f>'Dental Services'!D755</f>
        <v>579.99699999999996</v>
      </c>
      <c r="F448" s="32">
        <f>'Eye Glasses and Eye Care'!D454</f>
        <v>204.834</v>
      </c>
      <c r="G448" s="32">
        <f>'Physcian Services'!D755</f>
        <v>413.96600000000001</v>
      </c>
      <c r="H448" s="32"/>
      <c r="T448" s="56"/>
      <c r="U448" s="56"/>
      <c r="V448" s="56"/>
      <c r="W448" s="56"/>
      <c r="X448" s="56"/>
      <c r="Y448" s="56"/>
      <c r="Z448" s="56"/>
      <c r="AA448" s="56"/>
      <c r="AB448" s="56"/>
    </row>
    <row r="449" spans="1:28" ht="15" thickBot="1">
      <c r="A449" s="31">
        <f>'Other Med Professional'!B455</f>
        <v>2023</v>
      </c>
      <c r="B449" s="31" t="str">
        <f>'Other Med Professional'!C455</f>
        <v>M10</v>
      </c>
      <c r="C449" s="32">
        <f>'Professional Services'!D694</f>
        <v>419.66300000000001</v>
      </c>
      <c r="D449" s="32">
        <f>'Other Med Professional'!D455</f>
        <v>259.137</v>
      </c>
      <c r="E449" s="32">
        <f>'Dental Services'!D756</f>
        <v>581.67399999999998</v>
      </c>
      <c r="F449" s="32">
        <f>'Eye Glasses and Eye Care'!D455</f>
        <v>205.221</v>
      </c>
      <c r="G449" s="32">
        <f>'Physcian Services'!D756</f>
        <v>409.755</v>
      </c>
      <c r="H449" s="32"/>
      <c r="I449" s="37" t="s">
        <v>49</v>
      </c>
      <c r="T449" s="56"/>
      <c r="U449" s="56"/>
      <c r="V449" s="56"/>
      <c r="W449" s="56"/>
      <c r="X449" s="56"/>
      <c r="Y449" s="56"/>
      <c r="Z449" s="56"/>
      <c r="AA449" s="56"/>
      <c r="AB449" s="56"/>
    </row>
    <row r="450" spans="1:28">
      <c r="A450" s="31">
        <f>'Other Med Professional'!B456</f>
        <v>2023</v>
      </c>
      <c r="B450" s="31" t="str">
        <f>'Other Med Professional'!C456</f>
        <v>M11</v>
      </c>
      <c r="C450" s="32">
        <f>'Professional Services'!D695</f>
        <v>421.34699999999998</v>
      </c>
      <c r="D450" s="32">
        <f>'Other Med Professional'!D456</f>
        <v>259.16000000000003</v>
      </c>
      <c r="E450" s="32">
        <f>'Dental Services'!D757</f>
        <v>584.79300000000001</v>
      </c>
      <c r="F450" s="32">
        <f>'Eye Glasses and Eye Care'!D456</f>
        <v>204.82300000000001</v>
      </c>
      <c r="G450" s="32">
        <f>'Physcian Services'!D757</f>
        <v>412.01100000000002</v>
      </c>
      <c r="H450" s="32"/>
      <c r="I450" s="17"/>
      <c r="J450" s="17" t="s">
        <v>54</v>
      </c>
      <c r="K450" s="17" t="s">
        <v>55</v>
      </c>
      <c r="L450" s="17" t="s">
        <v>56</v>
      </c>
      <c r="M450" s="17" t="s">
        <v>57</v>
      </c>
      <c r="N450" s="17" t="s">
        <v>58</v>
      </c>
      <c r="T450" s="56"/>
      <c r="U450" s="56"/>
      <c r="V450" s="56"/>
      <c r="W450" s="56"/>
      <c r="X450" s="56"/>
      <c r="Y450" s="56"/>
      <c r="Z450" s="56"/>
      <c r="AA450" s="56"/>
      <c r="AB450" s="56"/>
    </row>
    <row r="451" spans="1:28">
      <c r="A451" s="31">
        <f>'Other Med Professional'!B457</f>
        <v>2023</v>
      </c>
      <c r="B451" s="31" t="str">
        <f>'Other Med Professional'!C457</f>
        <v>M12</v>
      </c>
      <c r="C451" s="32">
        <f>'Professional Services'!D696</f>
        <v>422.43299999999999</v>
      </c>
      <c r="D451" s="32">
        <f>'Other Med Professional'!D457</f>
        <v>259.16000000000003</v>
      </c>
      <c r="E451" s="32">
        <f>'Dental Services'!D758</f>
        <v>588.47799999999995</v>
      </c>
      <c r="F451" s="32">
        <f>'Eye Glasses and Eye Care'!D457</f>
        <v>204.36600000000001</v>
      </c>
      <c r="G451" s="32">
        <f>'Physcian Services'!D758</f>
        <v>412.93</v>
      </c>
      <c r="H451" s="32"/>
      <c r="I451" s="15" t="s">
        <v>50</v>
      </c>
      <c r="J451" s="15">
        <v>4</v>
      </c>
      <c r="K451" s="15">
        <v>818246.69960315048</v>
      </c>
      <c r="L451" s="15">
        <v>204561.67490078762</v>
      </c>
      <c r="M451" s="15">
        <v>320930624.4116627</v>
      </c>
      <c r="N451" s="15">
        <v>1.4199961397807052E-117</v>
      </c>
      <c r="T451" s="56"/>
      <c r="U451" s="56"/>
      <c r="V451" s="56"/>
      <c r="W451" s="56"/>
      <c r="X451" s="56"/>
      <c r="Y451" s="56"/>
      <c r="Z451" s="56"/>
      <c r="AA451" s="56"/>
      <c r="AB451" s="56"/>
    </row>
    <row r="452" spans="1:28">
      <c r="A452" s="31">
        <f>'Other Med Professional'!B458</f>
        <v>2024</v>
      </c>
      <c r="B452" s="31" t="str">
        <f>'Other Med Professional'!C458</f>
        <v>M01</v>
      </c>
      <c r="C452" s="32">
        <f>'Professional Services'!D697</f>
        <v>424.53100000000001</v>
      </c>
      <c r="D452" s="32">
        <f>'Other Med Professional'!D458</f>
        <v>260.839</v>
      </c>
      <c r="E452" s="32">
        <f>'Dental Services'!D759</f>
        <v>590.61599999999999</v>
      </c>
      <c r="F452" s="32">
        <f>'Eye Glasses and Eye Care'!D458</f>
        <v>204.38499999999999</v>
      </c>
      <c r="G452" s="32">
        <f>'Physcian Services'!D759</f>
        <v>415.42700000000002</v>
      </c>
      <c r="H452" s="32"/>
      <c r="I452" s="15" t="s">
        <v>51</v>
      </c>
      <c r="J452" s="15">
        <v>32</v>
      </c>
      <c r="K452" s="15">
        <v>2.0396849346569625E-2</v>
      </c>
      <c r="L452" s="15">
        <v>6.3740154208030079E-4</v>
      </c>
      <c r="M452" s="15"/>
      <c r="N452" s="15"/>
      <c r="T452" s="56"/>
      <c r="U452" s="56"/>
      <c r="V452" s="56"/>
      <c r="W452" s="56"/>
      <c r="X452" s="56"/>
      <c r="Y452" s="56"/>
      <c r="Z452" s="56"/>
      <c r="AA452" s="56"/>
      <c r="AB452" s="56"/>
    </row>
    <row r="453" spans="1:28" ht="15" thickBot="1">
      <c r="A453" s="31">
        <f>'Other Med Professional'!B459</f>
        <v>2024</v>
      </c>
      <c r="B453" s="31" t="str">
        <f>'Other Med Professional'!C459</f>
        <v>M02</v>
      </c>
      <c r="C453" s="32">
        <f>'Professional Services'!D698</f>
        <v>424.85899999999998</v>
      </c>
      <c r="D453" s="32">
        <f>'Other Med Professional'!D459</f>
        <v>260.05599999999998</v>
      </c>
      <c r="E453" s="32">
        <f>'Dental Services'!D760</f>
        <v>594.11599999999999</v>
      </c>
      <c r="F453" s="32">
        <f>'Eye Glasses and Eye Care'!D459</f>
        <v>205.81899999999999</v>
      </c>
      <c r="G453" s="32">
        <f>'Physcian Services'!D760</f>
        <v>414.702</v>
      </c>
      <c r="H453" s="32"/>
      <c r="I453" s="16" t="s">
        <v>52</v>
      </c>
      <c r="J453" s="16">
        <v>36</v>
      </c>
      <c r="K453" s="16">
        <v>818246.71999999986</v>
      </c>
      <c r="L453" s="16"/>
      <c r="M453" s="16"/>
      <c r="N453" s="16"/>
      <c r="T453" s="56"/>
      <c r="U453" s="56"/>
      <c r="V453" s="56"/>
      <c r="W453" s="56"/>
      <c r="X453" s="56"/>
      <c r="Y453" s="56"/>
      <c r="Z453" s="56"/>
      <c r="AA453" s="56"/>
      <c r="AB453" s="56"/>
    </row>
    <row r="454" spans="1:28" ht="15" thickBot="1">
      <c r="A454" s="31">
        <f>'Other Med Professional'!B460</f>
        <v>2024</v>
      </c>
      <c r="B454" s="31" t="str">
        <f>'Other Med Professional'!C460</f>
        <v>M03</v>
      </c>
      <c r="C454" s="32">
        <f>'Professional Services'!D699</f>
        <v>424.97199999999998</v>
      </c>
      <c r="D454" s="32">
        <f>'Other Med Professional'!D460</f>
        <v>261.65800000000002</v>
      </c>
      <c r="E454" s="32">
        <f>'Dental Services'!D761</f>
        <v>591.24900000000002</v>
      </c>
      <c r="F454" s="32">
        <f>'Eye Glasses and Eye Care'!D460</f>
        <v>205.85599999999999</v>
      </c>
      <c r="G454" s="32">
        <f>'Physcian Services'!D761</f>
        <v>415.11799999999999</v>
      </c>
      <c r="H454" s="32"/>
      <c r="T454" s="56"/>
      <c r="U454" s="56"/>
      <c r="V454" s="56"/>
      <c r="W454" s="56"/>
      <c r="X454" s="56"/>
      <c r="Y454" s="56"/>
      <c r="Z454" s="56"/>
      <c r="AA454" s="56"/>
      <c r="AB454" s="56"/>
    </row>
    <row r="455" spans="1:28">
      <c r="A455" s="31">
        <f>'Other Med Professional'!B461</f>
        <v>2024</v>
      </c>
      <c r="B455" s="31" t="str">
        <f>'Other Med Professional'!C461</f>
        <v>M04</v>
      </c>
      <c r="C455" s="32">
        <f>'Professional Services'!D700</f>
        <v>425.21300000000002</v>
      </c>
      <c r="D455" s="32">
        <f>'Other Med Professional'!D461</f>
        <v>259.59500000000003</v>
      </c>
      <c r="E455" s="32">
        <f>'Dental Services'!D762</f>
        <v>591.93100000000004</v>
      </c>
      <c r="F455" s="32">
        <f>'Eye Glasses and Eye Care'!D461</f>
        <v>207.792</v>
      </c>
      <c r="G455" s="32">
        <f>'Physcian Services'!D762</f>
        <v>415.64800000000002</v>
      </c>
      <c r="H455" s="32"/>
      <c r="I455" s="17"/>
      <c r="J455" s="17" t="s">
        <v>59</v>
      </c>
      <c r="K455" s="17" t="s">
        <v>47</v>
      </c>
      <c r="L455" s="17" t="s">
        <v>60</v>
      </c>
      <c r="M455" s="17" t="s">
        <v>61</v>
      </c>
      <c r="N455" s="17" t="s">
        <v>62</v>
      </c>
      <c r="O455" s="17" t="s">
        <v>63</v>
      </c>
      <c r="P455" s="17" t="s">
        <v>64</v>
      </c>
      <c r="Q455" s="17" t="s">
        <v>65</v>
      </c>
      <c r="T455" s="56"/>
      <c r="U455" s="56"/>
      <c r="V455" s="56"/>
      <c r="W455" s="56"/>
      <c r="X455" s="56"/>
      <c r="Y455" s="56"/>
      <c r="Z455" s="56"/>
      <c r="AA455" s="56"/>
      <c r="AB455" s="56"/>
    </row>
    <row r="456" spans="1:28">
      <c r="A456" s="31">
        <f>'Other Med Professional'!B462</f>
        <v>2024</v>
      </c>
      <c r="B456" s="31" t="str">
        <f>'Other Med Professional'!C462</f>
        <v>M05</v>
      </c>
      <c r="C456" s="32">
        <f>'Professional Services'!D701</f>
        <v>426.24400000000003</v>
      </c>
      <c r="D456" s="32">
        <f>'Other Med Professional'!D462</f>
        <v>259.58699999999999</v>
      </c>
      <c r="E456" s="32">
        <f>'Dental Services'!D763</f>
        <v>598.13900000000001</v>
      </c>
      <c r="F456" s="32">
        <f>'Eye Glasses and Eye Care'!D462</f>
        <v>207.559</v>
      </c>
      <c r="G456" s="32">
        <f>'Physcian Services'!D763</f>
        <v>415.58100000000002</v>
      </c>
      <c r="H456" s="32"/>
      <c r="I456" s="15" t="s">
        <v>53</v>
      </c>
      <c r="J456" s="15">
        <v>0</v>
      </c>
      <c r="K456" s="15" t="e">
        <v>#N/A</v>
      </c>
      <c r="L456" s="15" t="e">
        <v>#N/A</v>
      </c>
      <c r="M456" s="15" t="e">
        <v>#N/A</v>
      </c>
      <c r="N456" s="15" t="e">
        <v>#N/A</v>
      </c>
      <c r="O456" s="15" t="e">
        <v>#N/A</v>
      </c>
      <c r="P456" s="15" t="e">
        <v>#N/A</v>
      </c>
      <c r="Q456" s="15" t="e">
        <v>#N/A</v>
      </c>
      <c r="T456" s="56"/>
      <c r="U456" s="56"/>
      <c r="V456" s="56"/>
      <c r="W456" s="56"/>
      <c r="X456" s="56"/>
      <c r="Y456" s="56"/>
      <c r="Z456" s="56"/>
      <c r="AA456" s="56"/>
      <c r="AB456" s="56"/>
    </row>
    <row r="457" spans="1:28">
      <c r="A457" s="31">
        <f>'Other Med Professional'!B463</f>
        <v>2024</v>
      </c>
      <c r="B457" s="31" t="str">
        <f>'Other Med Professional'!C463</f>
        <v>M06</v>
      </c>
      <c r="C457" s="32">
        <f>'Professional Services'!D702</f>
        <v>427.28500000000003</v>
      </c>
      <c r="D457" s="32">
        <f>'Other Med Professional'!D463</f>
        <v>260.74400000000003</v>
      </c>
      <c r="E457" s="32">
        <f>'Dental Services'!D764</f>
        <v>599.57799999999997</v>
      </c>
      <c r="F457" s="32">
        <f>'Eye Glasses and Eye Care'!D463</f>
        <v>209.114</v>
      </c>
      <c r="G457" s="32">
        <f>'Physcian Services'!D764</f>
        <v>415.96100000000001</v>
      </c>
      <c r="H457" s="32"/>
      <c r="I457" s="15" t="s">
        <v>85</v>
      </c>
      <c r="J457" s="15">
        <v>5.9156910488083907E-2</v>
      </c>
      <c r="K457" s="15">
        <v>1.0294893590142573E-2</v>
      </c>
      <c r="L457" s="15">
        <v>5.7462381684767516</v>
      </c>
      <c r="M457" s="15">
        <v>2.2656591655300997E-6</v>
      </c>
      <c r="N457" s="15">
        <v>3.8186898560149202E-2</v>
      </c>
      <c r="O457" s="15">
        <v>8.0126922416018612E-2</v>
      </c>
      <c r="P457" s="15">
        <v>3.8186898560149202E-2</v>
      </c>
      <c r="Q457" s="15">
        <v>8.0126922416018612E-2</v>
      </c>
      <c r="T457" s="56"/>
      <c r="U457" s="56"/>
      <c r="V457" s="56"/>
      <c r="W457" s="56"/>
      <c r="X457" s="56"/>
      <c r="Y457" s="56"/>
      <c r="Z457" s="56"/>
      <c r="AA457" s="56"/>
      <c r="AB457" s="56"/>
    </row>
    <row r="458" spans="1:28">
      <c r="A458" s="31">
        <f>'Other Med Professional'!B464</f>
        <v>2024</v>
      </c>
      <c r="B458" s="31" t="str">
        <f>'Other Med Professional'!C464</f>
        <v>M07</v>
      </c>
      <c r="C458" s="32">
        <f>'Professional Services'!D703</f>
        <v>427.95400000000001</v>
      </c>
      <c r="D458" s="32">
        <f>'Other Med Professional'!D464</f>
        <v>261.029</v>
      </c>
      <c r="E458" s="32">
        <f>'Dental Services'!D765</f>
        <v>600.22500000000002</v>
      </c>
      <c r="F458" s="32">
        <f>'Eye Glasses and Eye Care'!D464</f>
        <v>210.69800000000001</v>
      </c>
      <c r="G458" s="32">
        <f>'Physcian Services'!D765</f>
        <v>416.31200000000001</v>
      </c>
      <c r="H458" s="32"/>
      <c r="I458" s="15" t="s">
        <v>80</v>
      </c>
      <c r="J458" s="15">
        <v>0.2930293941918064</v>
      </c>
      <c r="K458" s="15">
        <v>7.9852355114683748E-3</v>
      </c>
      <c r="L458" s="15">
        <v>36.696399720579102</v>
      </c>
      <c r="M458" s="15">
        <v>1.0046779191588248E-27</v>
      </c>
      <c r="N458" s="15">
        <v>0.27676400179540567</v>
      </c>
      <c r="O458" s="15">
        <v>0.30929478658820714</v>
      </c>
      <c r="P458" s="15">
        <v>0.27676400179540567</v>
      </c>
      <c r="Q458" s="15">
        <v>0.30929478658820714</v>
      </c>
      <c r="T458" s="56"/>
      <c r="U458" s="56"/>
      <c r="V458" s="56"/>
      <c r="W458" s="56"/>
      <c r="X458" s="56"/>
      <c r="Y458" s="56"/>
      <c r="Z458" s="56"/>
      <c r="AA458" s="56"/>
      <c r="AB458" s="56"/>
    </row>
    <row r="459" spans="1:28">
      <c r="A459" s="31">
        <f>'Other Med Professional'!B465</f>
        <v>2024</v>
      </c>
      <c r="B459" s="31" t="str">
        <f>'Other Med Professional'!C465</f>
        <v>M08</v>
      </c>
      <c r="C459" s="32">
        <f>'Professional Services'!D704</f>
        <v>427.81599999999997</v>
      </c>
      <c r="D459" s="32">
        <f>'Other Med Professional'!D465</f>
        <v>260.89800000000002</v>
      </c>
      <c r="E459" s="32">
        <f>'Dental Services'!D766</f>
        <v>600.68499999999995</v>
      </c>
      <c r="F459" s="32">
        <f>'Eye Glasses and Eye Care'!D465</f>
        <v>209.554</v>
      </c>
      <c r="G459" s="32">
        <f>'Physcian Services'!D766</f>
        <v>416.37</v>
      </c>
      <c r="H459" s="32"/>
      <c r="I459" s="15" t="s">
        <v>82</v>
      </c>
      <c r="J459" s="15">
        <v>0.14959380383699414</v>
      </c>
      <c r="K459" s="15">
        <v>5.5819688545655213E-3</v>
      </c>
      <c r="L459" s="15">
        <v>26.799469458637446</v>
      </c>
      <c r="M459" s="15">
        <v>1.7152624588349075E-23</v>
      </c>
      <c r="N459" s="15">
        <v>0.1382237054055078</v>
      </c>
      <c r="O459" s="15">
        <v>0.16096390226848048</v>
      </c>
      <c r="P459" s="15">
        <v>0.1382237054055078</v>
      </c>
      <c r="Q459" s="15">
        <v>0.16096390226848048</v>
      </c>
      <c r="T459" s="56"/>
      <c r="U459" s="56"/>
      <c r="V459" s="56"/>
      <c r="W459" s="56"/>
      <c r="X459" s="56"/>
      <c r="Y459" s="56"/>
      <c r="Z459" s="56"/>
      <c r="AA459" s="56"/>
      <c r="AB459" s="56"/>
    </row>
    <row r="460" spans="1:28" ht="15" thickBot="1">
      <c r="A460" s="31">
        <f>'Other Med Professional'!B466</f>
        <v>2024</v>
      </c>
      <c r="B460" s="31" t="str">
        <f>'Other Med Professional'!C466</f>
        <v>M09</v>
      </c>
      <c r="C460" s="32">
        <f>'Professional Services'!D705</f>
        <v>431.14100000000002</v>
      </c>
      <c r="D460" s="32">
        <f>'Other Med Professional'!D466</f>
        <v>264.92500000000001</v>
      </c>
      <c r="E460" s="32">
        <f>'Dental Services'!D767</f>
        <v>602.83399999999995</v>
      </c>
      <c r="F460" s="32">
        <f>'Eye Glasses and Eye Care'!D466</f>
        <v>209.36199999999999</v>
      </c>
      <c r="G460" s="32">
        <f>'Physcian Services'!D767</f>
        <v>420.17</v>
      </c>
      <c r="H460" s="32"/>
      <c r="I460" s="16" t="s">
        <v>86</v>
      </c>
      <c r="J460" s="16">
        <v>0.53333619311553171</v>
      </c>
      <c r="K460" s="16">
        <v>6.3045465982700059E-3</v>
      </c>
      <c r="L460" s="16">
        <v>84.595487526713086</v>
      </c>
      <c r="M460" s="16">
        <v>3.3355823925380092E-39</v>
      </c>
      <c r="N460" s="16">
        <v>0.52049425199119304</v>
      </c>
      <c r="O460" s="16">
        <v>0.54617813423987038</v>
      </c>
      <c r="P460" s="16">
        <v>0.52049425199119304</v>
      </c>
      <c r="Q460" s="16">
        <v>0.54617813423987038</v>
      </c>
      <c r="T460" s="56"/>
      <c r="U460" s="56"/>
      <c r="V460" s="56"/>
      <c r="W460" s="56"/>
      <c r="X460" s="56"/>
      <c r="Y460" s="56"/>
      <c r="Z460" s="56"/>
      <c r="AA460" s="56"/>
      <c r="AB460" s="56"/>
    </row>
    <row r="461" spans="1:28">
      <c r="A461" s="31">
        <f>'Other Med Professional'!B467</f>
        <v>2024</v>
      </c>
      <c r="B461" s="31" t="str">
        <f>'Other Med Professional'!C467</f>
        <v>M10</v>
      </c>
      <c r="C461" s="32">
        <f>'Professional Services'!D706</f>
        <v>432.58699999999999</v>
      </c>
      <c r="D461" s="32">
        <f>'Other Med Professional'!D467</f>
        <v>263.10300000000001</v>
      </c>
      <c r="E461" s="32">
        <f>'Dental Services'!D768</f>
        <v>604.02700000000004</v>
      </c>
      <c r="F461" s="32">
        <f>'Eye Glasses and Eye Care'!D467</f>
        <v>212.16399999999999</v>
      </c>
      <c r="G461" s="32">
        <f>'Physcian Services'!D768</f>
        <v>422.42500000000001</v>
      </c>
      <c r="H461" s="32"/>
      <c r="I461" s="37"/>
      <c r="T461" s="56"/>
      <c r="U461" s="56"/>
      <c r="V461" s="56"/>
      <c r="W461" s="56"/>
      <c r="X461" s="56"/>
      <c r="Y461" s="56"/>
      <c r="Z461" s="56"/>
      <c r="AA461" s="56"/>
      <c r="AB461" s="56"/>
    </row>
    <row r="462" spans="1:28">
      <c r="A462" s="31">
        <f>'Other Med Professional'!B468</f>
        <v>2024</v>
      </c>
      <c r="B462" s="31" t="str">
        <f>'Other Med Professional'!C468</f>
        <v>M11</v>
      </c>
      <c r="C462" s="32">
        <f>'Professional Services'!D707</f>
        <v>433.99799999999999</v>
      </c>
      <c r="D462" s="32">
        <f>'Other Med Professional'!D468</f>
        <v>263.17099999999999</v>
      </c>
      <c r="E462" s="32">
        <f>'Dental Services'!D769</f>
        <v>607.82600000000002</v>
      </c>
      <c r="F462" s="32">
        <f>'Eye Glasses and Eye Care'!D468</f>
        <v>212.75399999999999</v>
      </c>
      <c r="G462" s="32">
        <f>'Physcian Services'!D769</f>
        <v>423.59100000000001</v>
      </c>
      <c r="H462" s="32"/>
      <c r="I462" s="37"/>
      <c r="T462" s="56"/>
      <c r="U462" s="56"/>
      <c r="V462" s="56"/>
      <c r="W462" s="56"/>
      <c r="X462" s="56"/>
      <c r="Y462" s="56"/>
      <c r="Z462" s="56"/>
      <c r="AA462" s="56"/>
      <c r="AB462" s="56"/>
    </row>
    <row r="463" spans="1:28">
      <c r="A463" s="31">
        <f>'Other Med Professional'!B469</f>
        <v>2024</v>
      </c>
      <c r="B463" s="31" t="str">
        <f>'Other Med Professional'!C469</f>
        <v>M12</v>
      </c>
      <c r="C463" s="32">
        <f>'Professional Services'!D708</f>
        <v>434.09500000000003</v>
      </c>
      <c r="D463" s="32">
        <f>'Other Med Professional'!D469</f>
        <v>263.87799999999999</v>
      </c>
      <c r="E463" s="32">
        <f>'Dental Services'!D770</f>
        <v>606.17999999999995</v>
      </c>
      <c r="F463" s="32">
        <f>'Eye Glasses and Eye Care'!D469</f>
        <v>213.149</v>
      </c>
      <c r="G463" s="32">
        <f>'Physcian Services'!D770</f>
        <v>423.86</v>
      </c>
      <c r="H463" s="32"/>
      <c r="I463" s="11" t="s">
        <v>106</v>
      </c>
      <c r="T463" s="12" t="str">
        <f>I463</f>
        <v>1988/7 to 1991/6</v>
      </c>
      <c r="U463" s="14">
        <f>J468</f>
        <v>0.99999997453473555</v>
      </c>
      <c r="V463" s="14">
        <f>J471</f>
        <v>36</v>
      </c>
      <c r="W463" s="56">
        <f>J481</f>
        <v>5.875773353873151E-2</v>
      </c>
      <c r="X463" s="56">
        <f>J482</f>
        <v>0.29763184462498549</v>
      </c>
      <c r="Y463" s="56">
        <f>J483</f>
        <v>0.14876653266857226</v>
      </c>
      <c r="Z463" s="56">
        <f>J484</f>
        <v>0.52977770291040405</v>
      </c>
      <c r="AA463" s="58">
        <f>SUM(W463:Z463)</f>
        <v>1.0349338137426933</v>
      </c>
      <c r="AB463" s="56"/>
    </row>
    <row r="464" spans="1:28">
      <c r="A464" s="31">
        <f>'Other Med Professional'!B470</f>
        <v>2025</v>
      </c>
      <c r="B464" s="31" t="str">
        <f>'Other Med Professional'!C470</f>
        <v>M01</v>
      </c>
      <c r="C464" s="32">
        <f>'Professional Services'!D709</f>
        <v>433.64600000000002</v>
      </c>
      <c r="D464" s="32">
        <f>'Other Med Professional'!D470</f>
        <v>264.11200000000002</v>
      </c>
      <c r="E464" s="32">
        <f>'Dental Services'!D771</f>
        <v>602.596</v>
      </c>
      <c r="F464" s="32">
        <f>'Eye Glasses and Eye Care'!D470</f>
        <v>213.203</v>
      </c>
      <c r="G464" s="32">
        <f>'Physcian Services'!D771</f>
        <v>424.125</v>
      </c>
      <c r="H464" s="32"/>
      <c r="I464" s="37" t="s">
        <v>42</v>
      </c>
      <c r="T464" s="56"/>
      <c r="U464" s="56"/>
      <c r="V464" s="56"/>
      <c r="W464" s="56"/>
      <c r="X464" s="56"/>
      <c r="Y464" s="56"/>
      <c r="Z464" s="56"/>
      <c r="AA464" s="56"/>
      <c r="AB464" s="56"/>
    </row>
    <row r="465" spans="1:28" ht="15" thickBot="1">
      <c r="A465" s="31">
        <f>'Other Med Professional'!B471</f>
        <v>2025</v>
      </c>
      <c r="B465" s="31" t="str">
        <f>'Other Med Professional'!C471</f>
        <v>M02</v>
      </c>
      <c r="C465" s="32">
        <f>'Professional Services'!D710</f>
        <v>434.98399999999998</v>
      </c>
      <c r="D465" s="32">
        <f>'Other Med Professional'!D471</f>
        <v>264.61700000000002</v>
      </c>
      <c r="E465" s="32">
        <f>'Dental Services'!D772</f>
        <v>603.48800000000006</v>
      </c>
      <c r="F465" s="32">
        <f>'Eye Glasses and Eye Care'!D471</f>
        <v>214.578</v>
      </c>
      <c r="G465" s="32">
        <f>'Physcian Services'!D772</f>
        <v>425.68400000000003</v>
      </c>
      <c r="H465" s="32"/>
      <c r="T465" s="56"/>
      <c r="U465" s="56"/>
      <c r="V465" s="56"/>
      <c r="W465" s="56"/>
      <c r="X465" s="56"/>
      <c r="Y465" s="56"/>
      <c r="Z465" s="56"/>
      <c r="AA465" s="56"/>
      <c r="AB465" s="56"/>
    </row>
    <row r="466" spans="1:28">
      <c r="A466" s="31">
        <f>'Other Med Professional'!B472</f>
        <v>2025</v>
      </c>
      <c r="B466" s="31" t="str">
        <f>'Other Med Professional'!C472</f>
        <v>M03</v>
      </c>
      <c r="C466" s="32">
        <f>'Professional Services'!D711</f>
        <v>435.565</v>
      </c>
      <c r="D466" s="32">
        <f>'Other Med Professional'!D472</f>
        <v>264.14299999999997</v>
      </c>
      <c r="E466" s="32">
        <f>'Dental Services'!D773</f>
        <v>603.48299999999995</v>
      </c>
      <c r="F466" s="32">
        <f>'Eye Glasses and Eye Care'!D472</f>
        <v>214.541</v>
      </c>
      <c r="G466" s="32">
        <f>'Physcian Services'!D773</f>
        <v>427.10199999999998</v>
      </c>
      <c r="H466" s="32"/>
      <c r="I466" s="18" t="s">
        <v>43</v>
      </c>
      <c r="J466" s="18"/>
      <c r="T466" s="56"/>
      <c r="U466" s="56"/>
      <c r="V466" s="56"/>
      <c r="W466" s="56"/>
      <c r="X466" s="56"/>
      <c r="Y466" s="56"/>
      <c r="Z466" s="56"/>
      <c r="AA466" s="56"/>
      <c r="AB466" s="56"/>
    </row>
    <row r="467" spans="1:28">
      <c r="A467" s="31">
        <f>'Other Med Professional'!B473</f>
        <v>2025</v>
      </c>
      <c r="B467" s="31" t="str">
        <f>'Other Med Professional'!C473</f>
        <v>M04</v>
      </c>
      <c r="C467" s="32">
        <f>'Professional Services'!D712</f>
        <v>436.79399999999998</v>
      </c>
      <c r="D467" s="32">
        <f>'Other Med Professional'!D473</f>
        <v>265.59800000000001</v>
      </c>
      <c r="E467" s="32">
        <f>'Dental Services'!D774</f>
        <v>604.85</v>
      </c>
      <c r="F467" s="32">
        <f>'Eye Glasses and Eye Care'!D473</f>
        <v>213.72300000000001</v>
      </c>
      <c r="G467" s="32">
        <f>'Physcian Services'!D774</f>
        <v>428.57400000000001</v>
      </c>
      <c r="H467" s="32"/>
      <c r="I467" s="15" t="s">
        <v>44</v>
      </c>
      <c r="J467" s="15">
        <v>0.99999998726736772</v>
      </c>
      <c r="T467" s="56"/>
      <c r="U467" s="56"/>
      <c r="V467" s="56"/>
      <c r="W467" s="56"/>
      <c r="X467" s="56"/>
      <c r="Y467" s="56"/>
      <c r="Z467" s="56"/>
      <c r="AA467" s="56"/>
      <c r="AB467" s="56"/>
    </row>
    <row r="468" spans="1:28">
      <c r="A468" s="31">
        <f>'Other Med Professional'!B474</f>
        <v>2025</v>
      </c>
      <c r="B468" s="31" t="str">
        <f>'Other Med Professional'!C474</f>
        <v>M05</v>
      </c>
      <c r="C468" s="32">
        <f>'Professional Services'!D713</f>
        <v>436.58100000000002</v>
      </c>
      <c r="D468" s="32">
        <f>'Other Med Professional'!D474</f>
        <v>265.738</v>
      </c>
      <c r="E468" s="32">
        <f>'Dental Services'!D775</f>
        <v>605.76300000000003</v>
      </c>
      <c r="F468" s="32">
        <f>'Eye Glasses and Eye Care'!D474</f>
        <v>214.43</v>
      </c>
      <c r="G468" s="32">
        <f>'Physcian Services'!D775</f>
        <v>427.488</v>
      </c>
      <c r="H468" s="32"/>
      <c r="I468" s="15" t="s">
        <v>45</v>
      </c>
      <c r="J468" s="15">
        <v>0.99999997453473555</v>
      </c>
      <c r="T468" s="56"/>
      <c r="U468" s="56"/>
      <c r="V468" s="56"/>
      <c r="W468" s="56"/>
      <c r="X468" s="56"/>
      <c r="Y468" s="56"/>
      <c r="Z468" s="56"/>
      <c r="AA468" s="56"/>
      <c r="AB468" s="56"/>
    </row>
    <row r="469" spans="1:28">
      <c r="A469" s="31">
        <f>'Other Med Professional'!B475</f>
        <v>2025</v>
      </c>
      <c r="B469" s="31" t="str">
        <f>'Other Med Professional'!C475</f>
        <v>M06</v>
      </c>
      <c r="C469" s="32">
        <f>'Professional Services'!D714</f>
        <v>439.33800000000002</v>
      </c>
      <c r="D469" s="32">
        <f>'Other Med Professional'!D475</f>
        <v>267.84500000000003</v>
      </c>
      <c r="E469" s="32">
        <f>'Dental Services'!D776</f>
        <v>614.18700000000001</v>
      </c>
      <c r="F469" s="32">
        <f>'Eye Glasses and Eye Care'!D475</f>
        <v>215.51</v>
      </c>
      <c r="G469" s="32">
        <f>'Physcian Services'!D776</f>
        <v>428.39800000000002</v>
      </c>
      <c r="H469" s="32"/>
      <c r="I469" s="15" t="s">
        <v>46</v>
      </c>
      <c r="J469" s="15">
        <v>0.96874997214736691</v>
      </c>
      <c r="T469" s="56"/>
      <c r="U469" s="56"/>
      <c r="V469" s="56"/>
      <c r="W469" s="56"/>
      <c r="X469" s="56"/>
      <c r="Y469" s="56"/>
      <c r="Z469" s="56"/>
      <c r="AA469" s="56"/>
      <c r="AB469" s="56"/>
    </row>
    <row r="470" spans="1:28">
      <c r="A470" s="31">
        <f>'Other Med Professional'!B476</f>
        <v>2025</v>
      </c>
      <c r="B470" s="31" t="str">
        <f>'Other Med Professional'!C476</f>
        <v>M07</v>
      </c>
      <c r="C470" s="32">
        <f>'Professional Services'!D715</f>
        <v>442.517</v>
      </c>
      <c r="D470" s="55">
        <f>Projections!R470</f>
        <v>267.03473635560937</v>
      </c>
      <c r="E470" s="32">
        <f>'Dental Services'!D777</f>
        <v>628.77599999999995</v>
      </c>
      <c r="F470" s="32">
        <f>'Eye Glasses and Eye Care'!D476</f>
        <v>215.84299999999999</v>
      </c>
      <c r="G470" s="32">
        <f>'Physcian Services'!D777</f>
        <v>429.279</v>
      </c>
      <c r="H470" s="32"/>
      <c r="I470" s="15" t="s">
        <v>47</v>
      </c>
      <c r="J470" s="15">
        <v>2.5648605956452804E-2</v>
      </c>
      <c r="T470" s="56"/>
      <c r="U470" s="56"/>
      <c r="V470" s="56"/>
      <c r="W470" s="56"/>
      <c r="X470" s="56"/>
      <c r="Y470" s="56"/>
      <c r="Z470" s="56"/>
      <c r="AA470" s="56"/>
      <c r="AB470" s="56"/>
    </row>
    <row r="471" spans="1:28" ht="15" thickBot="1">
      <c r="A471" s="31">
        <f>'Other Med Professional'!B477</f>
        <v>2025</v>
      </c>
      <c r="B471" s="31" t="str">
        <f>'Other Med Professional'!C477</f>
        <v>M08</v>
      </c>
      <c r="C471" s="32">
        <f>'Professional Services'!D716</f>
        <v>442.95499999999998</v>
      </c>
      <c r="D471" s="55">
        <f>Projections!R471</f>
        <v>267.36959259323788</v>
      </c>
      <c r="E471" s="32">
        <f>'Dental Services'!D778</f>
        <v>625.62400000000002</v>
      </c>
      <c r="F471" s="32">
        <f>'Eye Glasses and Eye Care'!D477</f>
        <v>217.24600000000001</v>
      </c>
      <c r="G471" s="32">
        <f>'Physcian Services'!D778</f>
        <v>430.75299999999999</v>
      </c>
      <c r="H471" s="32"/>
      <c r="I471" s="16" t="s">
        <v>48</v>
      </c>
      <c r="J471" s="16">
        <v>36</v>
      </c>
      <c r="T471" s="56"/>
      <c r="U471" s="56"/>
      <c r="V471" s="56"/>
      <c r="W471" s="56"/>
      <c r="X471" s="56"/>
      <c r="Y471" s="56"/>
      <c r="Z471" s="56"/>
      <c r="AA471" s="56"/>
      <c r="AB471" s="56"/>
    </row>
    <row r="472" spans="1:28">
      <c r="A472" s="31">
        <f>'Other Med Professional'!B478</f>
        <v>2025</v>
      </c>
      <c r="B472" s="31" t="str">
        <f>'Other Med Professional'!C478</f>
        <v>M09</v>
      </c>
      <c r="C472" s="32">
        <f>'Professional Services'!D717</f>
        <v>442.36700000000002</v>
      </c>
      <c r="D472" s="55">
        <f>Projections!R472</f>
        <v>268.27932341042424</v>
      </c>
      <c r="E472" s="32">
        <f>'Dental Services'!D779</f>
        <v>622.39099999999996</v>
      </c>
      <c r="F472" s="32">
        <f>'Eye Glasses and Eye Care'!D478</f>
        <v>217.85400000000001</v>
      </c>
      <c r="G472" s="32">
        <f>'Physcian Services'!D779</f>
        <v>430.24599999999998</v>
      </c>
      <c r="H472" s="32"/>
      <c r="T472" s="56"/>
      <c r="U472" s="56"/>
      <c r="V472" s="56"/>
      <c r="W472" s="56"/>
      <c r="X472" s="56"/>
      <c r="Y472" s="56"/>
      <c r="Z472" s="56"/>
      <c r="AA472" s="56"/>
      <c r="AB472" s="56"/>
    </row>
    <row r="473" spans="1:28" ht="15" thickBot="1">
      <c r="A473" s="31">
        <v>2025</v>
      </c>
      <c r="B473" s="31" t="s">
        <v>27</v>
      </c>
      <c r="C473" s="55">
        <v>442.983</v>
      </c>
      <c r="D473" s="55">
        <f>Projections!R473</f>
        <v>268.25966741096158</v>
      </c>
      <c r="E473" s="55">
        <v>624.04999999999995</v>
      </c>
      <c r="F473" s="55">
        <v>219.03800000000001</v>
      </c>
      <c r="G473" s="55">
        <v>430.43449999999996</v>
      </c>
      <c r="H473" s="55"/>
      <c r="I473" s="37" t="s">
        <v>49</v>
      </c>
      <c r="T473" s="56"/>
      <c r="U473" s="56"/>
      <c r="V473" s="56"/>
      <c r="W473" s="56"/>
      <c r="X473" s="56"/>
      <c r="Y473" s="56"/>
      <c r="Z473" s="56"/>
      <c r="AA473" s="56"/>
      <c r="AB473" s="56"/>
    </row>
    <row r="474" spans="1:28">
      <c r="A474" s="31">
        <f>'Other Med Professional'!B480</f>
        <v>2025</v>
      </c>
      <c r="B474" s="31" t="str">
        <f>'Other Med Professional'!C480</f>
        <v>M11</v>
      </c>
      <c r="C474" s="32">
        <f>'Professional Services'!D719</f>
        <v>443.59899999999999</v>
      </c>
      <c r="D474" s="55">
        <f>Projections!R474</f>
        <v>268.22095516340562</v>
      </c>
      <c r="E474" s="32">
        <f>'Dental Services'!D781</f>
        <v>625.70899999999995</v>
      </c>
      <c r="F474" s="32">
        <f>'Eye Glasses and Eye Care'!D480</f>
        <v>220.22200000000001</v>
      </c>
      <c r="G474" s="32">
        <f>'Physcian Services'!D781</f>
        <v>430.62299999999999</v>
      </c>
      <c r="H474" s="32"/>
      <c r="I474" s="17"/>
      <c r="J474" s="17" t="s">
        <v>54</v>
      </c>
      <c r="K474" s="17" t="s">
        <v>55</v>
      </c>
      <c r="L474" s="17" t="s">
        <v>56</v>
      </c>
      <c r="M474" s="17" t="s">
        <v>57</v>
      </c>
      <c r="N474" s="17" t="s">
        <v>58</v>
      </c>
      <c r="T474" s="56"/>
      <c r="U474" s="56"/>
      <c r="V474" s="56"/>
      <c r="W474" s="56"/>
      <c r="X474" s="56"/>
      <c r="Y474" s="56"/>
      <c r="Z474" s="56"/>
      <c r="AA474" s="56"/>
      <c r="AB474" s="56"/>
    </row>
    <row r="475" spans="1:28">
      <c r="A475" s="31">
        <f>'Other Med Professional'!B481</f>
        <v>2025</v>
      </c>
      <c r="B475" s="31" t="str">
        <f>'Other Med Professional'!C481</f>
        <v>M12</v>
      </c>
      <c r="C475" s="32">
        <f>'Professional Services'!D720</f>
        <v>444.798</v>
      </c>
      <c r="D475" s="55">
        <f>Projections!R475</f>
        <v>268.50679205138027</v>
      </c>
      <c r="E475" s="32">
        <f>'Dental Services'!D782</f>
        <v>628.95100000000002</v>
      </c>
      <c r="F475" s="32">
        <f>'Eye Glasses and Eye Care'!D481</f>
        <v>219.84200000000001</v>
      </c>
      <c r="G475" s="32">
        <f>'Physcian Services'!D782</f>
        <v>431.76600000000002</v>
      </c>
      <c r="H475" s="32"/>
      <c r="I475" s="15" t="s">
        <v>50</v>
      </c>
      <c r="J475" s="15">
        <v>4</v>
      </c>
      <c r="K475" s="15">
        <v>826664.53894876828</v>
      </c>
      <c r="L475" s="15">
        <v>206666.13473719207</v>
      </c>
      <c r="M475" s="15">
        <v>314153415.68403941</v>
      </c>
      <c r="N475" s="15">
        <v>1.9767988226693525E-117</v>
      </c>
      <c r="T475" s="56"/>
      <c r="U475" s="56"/>
      <c r="V475" s="56"/>
      <c r="W475" s="56"/>
      <c r="X475" s="56"/>
      <c r="Y475" s="56"/>
      <c r="Z475" s="56"/>
      <c r="AA475" s="56"/>
      <c r="AB475" s="56"/>
    </row>
    <row r="476" spans="1:28">
      <c r="A476" s="31">
        <f>'Other Med Professional'!B482</f>
        <v>2026</v>
      </c>
      <c r="B476" s="31" t="str">
        <f>'Other Med Professional'!C482</f>
        <v>M01</v>
      </c>
      <c r="C476" s="32">
        <f>'Professional Services'!D721</f>
        <v>448.19099999999997</v>
      </c>
      <c r="D476" s="55">
        <f>Projections!R476</f>
        <v>276.93548728307235</v>
      </c>
      <c r="E476" s="32">
        <f>'Dental Services'!D783</f>
        <v>634.476</v>
      </c>
      <c r="F476" s="32">
        <f>'Eye Glasses and Eye Care'!D482</f>
        <v>217.541</v>
      </c>
      <c r="G476" s="32">
        <f>'Physcian Services'!D783</f>
        <v>433.22500000000002</v>
      </c>
      <c r="H476" s="32"/>
      <c r="I476" s="15" t="s">
        <v>51</v>
      </c>
      <c r="J476" s="15">
        <v>32</v>
      </c>
      <c r="K476" s="15">
        <v>2.1051231600300362E-2</v>
      </c>
      <c r="L476" s="15">
        <v>6.578509875093863E-4</v>
      </c>
      <c r="M476" s="15"/>
      <c r="N476" s="15"/>
      <c r="T476" s="56"/>
      <c r="U476" s="56"/>
      <c r="V476" s="56"/>
      <c r="W476" s="56"/>
      <c r="X476" s="56"/>
      <c r="Y476" s="56"/>
      <c r="Z476" s="56"/>
      <c r="AA476" s="56"/>
      <c r="AB476" s="56"/>
    </row>
    <row r="477" spans="1:28" ht="15" thickBot="1">
      <c r="A477" s="31">
        <f>'Other Med Professional'!B483</f>
        <v>2026</v>
      </c>
      <c r="B477" s="31" t="str">
        <f>'Other Med Professional'!C483</f>
        <v>M02</v>
      </c>
      <c r="C477" s="32">
        <f>'Professional Services'!D722</f>
        <v>450.99400000000003</v>
      </c>
      <c r="D477" s="55">
        <f>Projections!R477</f>
        <v>279.31321855414092</v>
      </c>
      <c r="E477" s="32">
        <f>'Dental Services'!D784</f>
        <v>642.755</v>
      </c>
      <c r="F477" s="32">
        <f>'Eye Glasses and Eye Care'!D483</f>
        <v>217.78899999999999</v>
      </c>
      <c r="G477" s="32">
        <f>'Physcian Services'!D784</f>
        <v>434.43</v>
      </c>
      <c r="H477" s="32"/>
      <c r="I477" s="16" t="s">
        <v>52</v>
      </c>
      <c r="J477" s="16">
        <v>36</v>
      </c>
      <c r="K477" s="16">
        <v>826664.55999999994</v>
      </c>
      <c r="L477" s="16"/>
      <c r="M477" s="16"/>
      <c r="N477" s="16"/>
      <c r="T477" s="56"/>
      <c r="U477" s="56"/>
      <c r="V477" s="56"/>
      <c r="W477" s="56"/>
      <c r="X477" s="56"/>
      <c r="Y477" s="56"/>
      <c r="Z477" s="56"/>
      <c r="AA477" s="56"/>
      <c r="AB477" s="56"/>
    </row>
    <row r="478" spans="1:28" ht="15" thickBot="1">
      <c r="A478" s="31">
        <f>'Other Med Professional'!B484</f>
        <v>2026</v>
      </c>
      <c r="B478" s="31" t="str">
        <f>'Other Med Professional'!C484</f>
        <v>M03</v>
      </c>
      <c r="C478" s="32">
        <f>'Professional Services'!D723</f>
        <v>453.28800000000001</v>
      </c>
      <c r="D478" s="55">
        <f>Projections!R478</f>
        <v>279.20000624978576</v>
      </c>
      <c r="E478" s="32">
        <f>'Dental Services'!D785</f>
        <v>646.88099999999997</v>
      </c>
      <c r="F478" s="32">
        <f>'Eye Glasses and Eye Care'!D484</f>
        <v>217.97300000000001</v>
      </c>
      <c r="G478" s="32">
        <f>'Physcian Services'!D785</f>
        <v>437.33800000000002</v>
      </c>
      <c r="H478" s="32"/>
      <c r="T478" s="56"/>
      <c r="U478" s="56"/>
      <c r="V478" s="56"/>
      <c r="W478" s="56"/>
      <c r="X478" s="56"/>
      <c r="Y478" s="56"/>
      <c r="Z478" s="56"/>
      <c r="AA478" s="56"/>
      <c r="AB478" s="56"/>
    </row>
    <row r="479" spans="1:28">
      <c r="A479" s="31">
        <f>'Other Med Professional'!B485</f>
        <v>2026</v>
      </c>
      <c r="B479" s="31" t="str">
        <f>'Other Med Professional'!C485</f>
        <v>M04</v>
      </c>
      <c r="C479" s="32">
        <f>'Professional Services'!D724</f>
        <v>454.13600000000002</v>
      </c>
      <c r="D479" s="32">
        <f>'Other Med Professional'!D485</f>
        <v>278.47199999999998</v>
      </c>
      <c r="E479" s="32">
        <f>'Dental Services'!D786</f>
        <v>645.22699999999998</v>
      </c>
      <c r="F479" s="32">
        <f>'Eye Glasses and Eye Care'!D485</f>
        <v>218.999</v>
      </c>
      <c r="G479" s="32">
        <f>'Physcian Services'!D786</f>
        <v>439.84199999999998</v>
      </c>
      <c r="H479" s="32"/>
      <c r="I479" s="17"/>
      <c r="J479" s="17" t="s">
        <v>59</v>
      </c>
      <c r="K479" s="17" t="s">
        <v>47</v>
      </c>
      <c r="L479" s="17" t="s">
        <v>60</v>
      </c>
      <c r="M479" s="17" t="s">
        <v>61</v>
      </c>
      <c r="N479" s="17" t="s">
        <v>62</v>
      </c>
      <c r="O479" s="17" t="s">
        <v>63</v>
      </c>
      <c r="P479" s="17" t="s">
        <v>64</v>
      </c>
      <c r="Q479" s="17" t="s">
        <v>65</v>
      </c>
      <c r="T479" s="56"/>
      <c r="U479" s="56"/>
      <c r="V479" s="56"/>
      <c r="W479" s="56"/>
      <c r="X479" s="56"/>
      <c r="Y479" s="56"/>
      <c r="Z479" s="56"/>
      <c r="AA479" s="56"/>
      <c r="AB479" s="56"/>
    </row>
    <row r="480" spans="1:28">
      <c r="A480" s="31">
        <f>'Other Med Professional'!B486</f>
        <v>2026</v>
      </c>
      <c r="B480" s="31" t="str">
        <f>'Other Med Professional'!C486</f>
        <v>M05</v>
      </c>
      <c r="C480" s="32">
        <f>'Professional Services'!D725</f>
        <v>456.40100000000001</v>
      </c>
      <c r="D480" s="55">
        <f>Projections!R480</f>
        <v>278.14273933867565</v>
      </c>
      <c r="E480" s="32">
        <f>'Dental Services'!D787</f>
        <v>657.37599999999998</v>
      </c>
      <c r="F480" s="32">
        <f>'Eye Glasses and Eye Care'!D486</f>
        <v>218.98400000000001</v>
      </c>
      <c r="G480" s="32">
        <f>'Physcian Services'!D787</f>
        <v>439.71499999999997</v>
      </c>
      <c r="H480" s="32"/>
      <c r="I480" s="15" t="s">
        <v>53</v>
      </c>
      <c r="J480" s="15">
        <v>0</v>
      </c>
      <c r="K480" s="15" t="e">
        <v>#N/A</v>
      </c>
      <c r="L480" s="15" t="e">
        <v>#N/A</v>
      </c>
      <c r="M480" s="15" t="e">
        <v>#N/A</v>
      </c>
      <c r="N480" s="15" t="e">
        <v>#N/A</v>
      </c>
      <c r="O480" s="15" t="e">
        <v>#N/A</v>
      </c>
      <c r="P480" s="15" t="e">
        <v>#N/A</v>
      </c>
      <c r="Q480" s="15" t="e">
        <v>#N/A</v>
      </c>
      <c r="T480" s="56"/>
      <c r="U480" s="56"/>
      <c r="V480" s="56"/>
      <c r="W480" s="56"/>
      <c r="X480" s="56"/>
      <c r="Y480" s="56"/>
      <c r="Z480" s="56"/>
      <c r="AA480" s="56"/>
      <c r="AB480" s="56"/>
    </row>
    <row r="481" spans="1:28">
      <c r="A481" s="31">
        <f>'Other Med Professional'!B487</f>
        <v>2026</v>
      </c>
      <c r="B481" s="31" t="str">
        <f>'Other Med Professional'!C487</f>
        <v>M06</v>
      </c>
      <c r="C481" s="32">
        <f>'Professional Services'!D726</f>
        <v>455.87099999999998</v>
      </c>
      <c r="D481" s="32">
        <f>'Other Med Professional'!D487</f>
        <v>278.74099999999999</v>
      </c>
      <c r="E481" s="32">
        <f>'Dental Services'!D788</f>
        <v>657.39800000000002</v>
      </c>
      <c r="F481" s="32">
        <f>'Eye Glasses and Eye Care'!D487</f>
        <v>219.07</v>
      </c>
      <c r="G481" s="32">
        <f>'Physcian Services'!D788</f>
        <v>438.62599999999998</v>
      </c>
      <c r="H481" s="32"/>
      <c r="I481" s="15" t="s">
        <v>85</v>
      </c>
      <c r="J481" s="15">
        <v>5.875773353873151E-2</v>
      </c>
      <c r="K481" s="15">
        <v>1.0454991750440496E-2</v>
      </c>
      <c r="L481" s="15">
        <v>5.6200650312570444</v>
      </c>
      <c r="M481" s="15">
        <v>3.2694798468859809E-6</v>
      </c>
      <c r="N481" s="15">
        <v>3.7461612331308722E-2</v>
      </c>
      <c r="O481" s="15">
        <v>8.0053854746154299E-2</v>
      </c>
      <c r="P481" s="15">
        <v>3.7461612331308722E-2</v>
      </c>
      <c r="Q481" s="15">
        <v>8.0053854746154299E-2</v>
      </c>
      <c r="T481" s="56"/>
      <c r="U481" s="56"/>
      <c r="V481" s="56"/>
      <c r="W481" s="56"/>
      <c r="X481" s="56"/>
      <c r="Y481" s="56"/>
      <c r="Z481" s="56"/>
      <c r="AA481" s="56"/>
      <c r="AB481" s="56"/>
    </row>
    <row r="482" spans="1:28">
      <c r="A482" s="31">
        <f>'Other Med Professional'!B488</f>
        <v>2026</v>
      </c>
      <c r="B482" s="31" t="str">
        <f>'Other Med Professional'!C488</f>
        <v>M07</v>
      </c>
      <c r="C482" s="32">
        <f>'Professional Services'!D727</f>
        <v>457.74599999999998</v>
      </c>
      <c r="D482" s="55">
        <f>Projections!R482</f>
        <v>281.11081114214244</v>
      </c>
      <c r="E482" s="32">
        <f>'Dental Services'!D789</f>
        <v>660.96100000000001</v>
      </c>
      <c r="F482" s="32">
        <f>'Eye Glasses and Eye Care'!D488</f>
        <v>219.72200000000001</v>
      </c>
      <c r="G482" s="32">
        <f>'Physcian Services'!D789</f>
        <v>439.44299999999998</v>
      </c>
      <c r="I482" s="15" t="s">
        <v>80</v>
      </c>
      <c r="J482" s="15">
        <v>0.29763184462498549</v>
      </c>
      <c r="K482" s="15">
        <v>6.97338933183996E-3</v>
      </c>
      <c r="L482" s="15">
        <v>42.681088128268037</v>
      </c>
      <c r="M482" s="15">
        <v>8.7779083008818198E-30</v>
      </c>
      <c r="N482" s="15">
        <v>0.28342751544116229</v>
      </c>
      <c r="O482" s="15">
        <v>0.31183617380880868</v>
      </c>
      <c r="P482" s="15">
        <v>0.28342751544116229</v>
      </c>
      <c r="Q482" s="15">
        <v>0.31183617380880868</v>
      </c>
      <c r="T482" s="56"/>
      <c r="U482" s="56"/>
      <c r="V482" s="56"/>
      <c r="W482" s="56"/>
      <c r="X482" s="56"/>
      <c r="Y482" s="56"/>
      <c r="Z482" s="56"/>
      <c r="AA482" s="56"/>
      <c r="AB482" s="56"/>
    </row>
    <row r="483" spans="1:28">
      <c r="A483" s="31">
        <f>'Other Med Professional'!B489</f>
        <v>2026</v>
      </c>
      <c r="B483" s="31" t="str">
        <f>'Other Med Professional'!C489</f>
        <v>M08</v>
      </c>
      <c r="C483" s="32">
        <f>'Professional Services'!D728</f>
        <v>456.99299999999999</v>
      </c>
      <c r="D483" s="32">
        <f>'Other Med Professional'!D489</f>
        <v>281.459</v>
      </c>
      <c r="E483" s="32">
        <f>'Dental Services'!D790</f>
        <v>656.70699999999999</v>
      </c>
      <c r="F483" s="32">
        <f>'Eye Glasses and Eye Care'!D489</f>
        <v>220.071</v>
      </c>
      <c r="G483" s="32">
        <f>'Physcian Services'!D790</f>
        <v>439.38900000000001</v>
      </c>
      <c r="I483" s="15" t="s">
        <v>82</v>
      </c>
      <c r="J483" s="15">
        <v>0.14876653266857226</v>
      </c>
      <c r="K483" s="15">
        <v>5.6117555169768211E-3</v>
      </c>
      <c r="L483" s="15">
        <v>26.509802898312316</v>
      </c>
      <c r="M483" s="15">
        <v>2.3935488449715749E-23</v>
      </c>
      <c r="N483" s="15">
        <v>0.13733576079149959</v>
      </c>
      <c r="O483" s="15">
        <v>0.16019730454564493</v>
      </c>
      <c r="P483" s="15">
        <v>0.13733576079149959</v>
      </c>
      <c r="Q483" s="15">
        <v>0.16019730454564493</v>
      </c>
      <c r="T483" s="56"/>
      <c r="U483" s="56"/>
      <c r="V483" s="56"/>
      <c r="W483" s="56"/>
      <c r="X483" s="56"/>
      <c r="Y483" s="56"/>
      <c r="Z483" s="56"/>
      <c r="AA483" s="56"/>
      <c r="AB483" s="56"/>
    </row>
    <row r="484" spans="1:28" ht="15" thickBot="1">
      <c r="A484" s="31">
        <f>'Other Med Professional'!B490</f>
        <v>2026</v>
      </c>
      <c r="B484" s="31" t="str">
        <f>'Other Med Professional'!C490</f>
        <v>M09</v>
      </c>
      <c r="C484" s="32">
        <f>'Professional Services'!D729</f>
        <v>457.48</v>
      </c>
      <c r="D484" s="55">
        <f>Projections!R484</f>
        <v>280.58889303758713</v>
      </c>
      <c r="E484" s="32">
        <f>'Dental Services'!D791</f>
        <v>659.83399999999995</v>
      </c>
      <c r="F484" s="32">
        <f>'Eye Glasses and Eye Care'!D490</f>
        <v>220.148</v>
      </c>
      <c r="G484" s="32">
        <f>'Physcian Services'!D791</f>
        <v>439.44799999999998</v>
      </c>
      <c r="I484" s="16" t="s">
        <v>86</v>
      </c>
      <c r="J484" s="16">
        <v>0.52977770291040405</v>
      </c>
      <c r="K484" s="16">
        <v>5.7091693421408209E-3</v>
      </c>
      <c r="L484" s="16">
        <v>92.794182684332199</v>
      </c>
      <c r="M484" s="16">
        <v>1.7486015231889526E-40</v>
      </c>
      <c r="N484" s="16">
        <v>0.51814850556562275</v>
      </c>
      <c r="O484" s="16">
        <v>0.54140690025518534</v>
      </c>
      <c r="P484" s="16">
        <v>0.51814850556562275</v>
      </c>
      <c r="Q484" s="16">
        <v>0.54140690025518534</v>
      </c>
      <c r="T484" s="56"/>
      <c r="U484" s="56"/>
      <c r="V484" s="56"/>
      <c r="W484" s="56"/>
      <c r="X484" s="56"/>
      <c r="Y484" s="56"/>
      <c r="Z484" s="56"/>
      <c r="AA484" s="56"/>
      <c r="AB484" s="56"/>
    </row>
    <row r="485" spans="1:28">
      <c r="A485" s="53"/>
      <c r="B485" s="53"/>
      <c r="C485" s="53"/>
      <c r="D485" s="53"/>
      <c r="E485" s="53"/>
      <c r="F485" s="53"/>
      <c r="G485" s="53"/>
      <c r="I485" s="37"/>
      <c r="T485" s="56"/>
      <c r="U485" s="56"/>
      <c r="V485" s="56"/>
      <c r="W485" s="56"/>
      <c r="X485" s="56"/>
      <c r="Y485" s="56"/>
      <c r="Z485" s="56"/>
      <c r="AA485" s="56"/>
      <c r="AB485" s="56"/>
    </row>
    <row r="486" spans="1:28">
      <c r="I486" s="37"/>
      <c r="T486" s="56"/>
      <c r="U486" s="56"/>
      <c r="V486" s="56"/>
      <c r="W486" s="56"/>
      <c r="X486" s="56"/>
      <c r="Y486" s="56"/>
      <c r="Z486" s="56"/>
      <c r="AA486" s="56"/>
      <c r="AB486" s="56"/>
    </row>
    <row r="487" spans="1:28">
      <c r="I487" s="11" t="s">
        <v>107</v>
      </c>
      <c r="T487" s="12" t="str">
        <f>I487</f>
        <v>1988/8 to 1991/7</v>
      </c>
      <c r="U487" s="14">
        <f>J492</f>
        <v>0.99999997496141269</v>
      </c>
      <c r="V487" s="14">
        <f>J495</f>
        <v>36</v>
      </c>
      <c r="W487" s="56">
        <f>J505</f>
        <v>6.0219945802816095E-2</v>
      </c>
      <c r="X487" s="56">
        <f>J506</f>
        <v>0.29626007300053769</v>
      </c>
      <c r="Y487" s="56">
        <f>J507</f>
        <v>0.14799066514379847</v>
      </c>
      <c r="Z487" s="56">
        <f>J508</f>
        <v>0.53057965913015126</v>
      </c>
      <c r="AA487" s="58">
        <f>SUM(W487:Z487)</f>
        <v>1.0350503430773035</v>
      </c>
      <c r="AB487" s="56"/>
    </row>
    <row r="488" spans="1:28">
      <c r="I488" s="37" t="s">
        <v>42</v>
      </c>
      <c r="T488" s="56"/>
      <c r="U488" s="56"/>
      <c r="V488" s="56"/>
      <c r="W488" s="56"/>
      <c r="X488" s="56"/>
      <c r="Y488" s="56"/>
      <c r="Z488" s="56"/>
      <c r="AA488" s="56"/>
      <c r="AB488" s="56"/>
    </row>
    <row r="489" spans="1:28" ht="15" thickBot="1">
      <c r="T489" s="56"/>
      <c r="U489" s="56"/>
      <c r="V489" s="56"/>
      <c r="W489" s="56"/>
      <c r="X489" s="56"/>
      <c r="Y489" s="56"/>
      <c r="Z489" s="56"/>
      <c r="AA489" s="56"/>
      <c r="AB489" s="56"/>
    </row>
    <row r="490" spans="1:28">
      <c r="I490" s="18" t="s">
        <v>43</v>
      </c>
      <c r="J490" s="18"/>
      <c r="T490" s="56"/>
      <c r="U490" s="56"/>
      <c r="V490" s="56"/>
      <c r="W490" s="56"/>
      <c r="X490" s="56"/>
      <c r="Y490" s="56"/>
      <c r="Z490" s="56"/>
      <c r="AA490" s="56"/>
      <c r="AB490" s="56"/>
    </row>
    <row r="491" spans="1:28">
      <c r="I491" s="15" t="s">
        <v>44</v>
      </c>
      <c r="J491" s="15">
        <v>0.99999998748070629</v>
      </c>
      <c r="T491" s="56"/>
      <c r="U491" s="56"/>
      <c r="V491" s="56"/>
      <c r="W491" s="56"/>
      <c r="X491" s="56"/>
      <c r="Y491" s="56"/>
      <c r="Z491" s="56"/>
      <c r="AA491" s="56"/>
      <c r="AB491" s="56"/>
    </row>
    <row r="492" spans="1:28">
      <c r="I492" s="15" t="s">
        <v>45</v>
      </c>
      <c r="J492" s="15">
        <v>0.99999997496141269</v>
      </c>
      <c r="T492" s="56"/>
      <c r="U492" s="56"/>
      <c r="V492" s="56"/>
      <c r="W492" s="56"/>
      <c r="X492" s="56"/>
      <c r="Y492" s="56"/>
      <c r="Z492" s="56"/>
      <c r="AA492" s="56"/>
      <c r="AB492" s="56"/>
    </row>
    <row r="493" spans="1:28">
      <c r="I493" s="15" t="s">
        <v>46</v>
      </c>
      <c r="J493" s="15">
        <v>0.96874997261404516</v>
      </c>
      <c r="T493" s="56"/>
      <c r="U493" s="56"/>
      <c r="V493" s="56"/>
      <c r="W493" s="56"/>
      <c r="X493" s="56"/>
      <c r="Y493" s="56"/>
      <c r="Z493" s="56"/>
      <c r="AA493" s="56"/>
      <c r="AB493" s="56"/>
    </row>
    <row r="494" spans="1:28">
      <c r="I494" s="15" t="s">
        <v>47</v>
      </c>
      <c r="J494" s="15">
        <v>2.5562242980660385E-2</v>
      </c>
      <c r="T494" s="56"/>
      <c r="U494" s="56"/>
      <c r="V494" s="56"/>
      <c r="W494" s="56"/>
      <c r="X494" s="56"/>
      <c r="Y494" s="56"/>
      <c r="Z494" s="56"/>
      <c r="AA494" s="56"/>
      <c r="AB494" s="56"/>
    </row>
    <row r="495" spans="1:28" ht="15" thickBot="1">
      <c r="I495" s="16" t="s">
        <v>48</v>
      </c>
      <c r="J495" s="16">
        <v>36</v>
      </c>
      <c r="T495" s="56"/>
      <c r="U495" s="56"/>
      <c r="V495" s="56"/>
      <c r="W495" s="56"/>
      <c r="X495" s="56"/>
      <c r="Y495" s="56"/>
      <c r="Z495" s="56"/>
      <c r="AA495" s="56"/>
      <c r="AB495" s="56"/>
    </row>
    <row r="496" spans="1:28">
      <c r="T496" s="56"/>
      <c r="U496" s="56"/>
      <c r="V496" s="56"/>
      <c r="W496" s="56"/>
      <c r="X496" s="56"/>
      <c r="Y496" s="56"/>
      <c r="Z496" s="56"/>
      <c r="AA496" s="56"/>
      <c r="AB496" s="56"/>
    </row>
    <row r="497" spans="9:28" ht="15" thickBot="1">
      <c r="I497" s="37" t="s">
        <v>49</v>
      </c>
      <c r="T497" s="56"/>
      <c r="U497" s="56"/>
      <c r="V497" s="56"/>
      <c r="W497" s="56"/>
      <c r="X497" s="56"/>
      <c r="Y497" s="56"/>
      <c r="Z497" s="56"/>
      <c r="AA497" s="56"/>
      <c r="AB497" s="56"/>
    </row>
    <row r="498" spans="9:28">
      <c r="I498" s="17"/>
      <c r="J498" s="17" t="s">
        <v>54</v>
      </c>
      <c r="K498" s="17" t="s">
        <v>55</v>
      </c>
      <c r="L498" s="17" t="s">
        <v>56</v>
      </c>
      <c r="M498" s="17" t="s">
        <v>57</v>
      </c>
      <c r="N498" s="17" t="s">
        <v>58</v>
      </c>
      <c r="T498" s="56"/>
      <c r="U498" s="56"/>
      <c r="V498" s="56"/>
      <c r="W498" s="56"/>
      <c r="X498" s="56"/>
      <c r="Y498" s="56"/>
      <c r="Z498" s="56"/>
      <c r="AA498" s="56"/>
      <c r="AB498" s="56"/>
    </row>
    <row r="499" spans="9:28">
      <c r="I499" s="15" t="s">
        <v>50</v>
      </c>
      <c r="J499" s="15">
        <v>4</v>
      </c>
      <c r="K499" s="15">
        <v>835099.18909029535</v>
      </c>
      <c r="L499" s="15">
        <v>208774.79727257384</v>
      </c>
      <c r="M499" s="15">
        <v>319506835.05927622</v>
      </c>
      <c r="N499" s="15">
        <v>1.5213102259815966E-117</v>
      </c>
      <c r="T499" s="56"/>
      <c r="U499" s="56"/>
      <c r="V499" s="56"/>
      <c r="W499" s="56"/>
      <c r="X499" s="56"/>
      <c r="Y499" s="56"/>
      <c r="Z499" s="56"/>
      <c r="AA499" s="56"/>
      <c r="AB499" s="56"/>
    </row>
    <row r="500" spans="9:28">
      <c r="I500" s="15" t="s">
        <v>51</v>
      </c>
      <c r="J500" s="15">
        <v>32</v>
      </c>
      <c r="K500" s="15">
        <v>2.0909704518474275E-2</v>
      </c>
      <c r="L500" s="15">
        <v>6.534282662023211E-4</v>
      </c>
      <c r="M500" s="15"/>
      <c r="N500" s="15"/>
      <c r="T500" s="56"/>
      <c r="U500" s="56"/>
      <c r="V500" s="56"/>
      <c r="W500" s="56"/>
      <c r="X500" s="56"/>
      <c r="Y500" s="56"/>
      <c r="Z500" s="56"/>
      <c r="AA500" s="56"/>
      <c r="AB500" s="56"/>
    </row>
    <row r="501" spans="9:28" ht="15" thickBot="1">
      <c r="I501" s="16" t="s">
        <v>52</v>
      </c>
      <c r="J501" s="16">
        <v>36</v>
      </c>
      <c r="K501" s="16">
        <v>835099.20999999985</v>
      </c>
      <c r="L501" s="16"/>
      <c r="M501" s="16"/>
      <c r="N501" s="16"/>
      <c r="T501" s="56"/>
      <c r="U501" s="56"/>
      <c r="V501" s="56"/>
      <c r="W501" s="56"/>
      <c r="X501" s="56"/>
      <c r="Y501" s="56"/>
      <c r="Z501" s="56"/>
      <c r="AA501" s="56"/>
      <c r="AB501" s="56"/>
    </row>
    <row r="502" spans="9:28" ht="15" thickBot="1">
      <c r="T502" s="56"/>
      <c r="U502" s="56"/>
      <c r="V502" s="56"/>
      <c r="W502" s="56"/>
      <c r="X502" s="56"/>
      <c r="Y502" s="56"/>
      <c r="Z502" s="56"/>
      <c r="AA502" s="56"/>
      <c r="AB502" s="56"/>
    </row>
    <row r="503" spans="9:28">
      <c r="I503" s="17"/>
      <c r="J503" s="17" t="s">
        <v>59</v>
      </c>
      <c r="K503" s="17" t="s">
        <v>47</v>
      </c>
      <c r="L503" s="17" t="s">
        <v>60</v>
      </c>
      <c r="M503" s="17" t="s">
        <v>61</v>
      </c>
      <c r="N503" s="17" t="s">
        <v>62</v>
      </c>
      <c r="O503" s="17" t="s">
        <v>63</v>
      </c>
      <c r="P503" s="17" t="s">
        <v>64</v>
      </c>
      <c r="Q503" s="17" t="s">
        <v>65</v>
      </c>
      <c r="T503" s="56"/>
      <c r="U503" s="56"/>
      <c r="V503" s="56"/>
      <c r="W503" s="56"/>
      <c r="X503" s="56"/>
      <c r="Y503" s="56"/>
      <c r="Z503" s="56"/>
      <c r="AA503" s="56"/>
      <c r="AB503" s="56"/>
    </row>
    <row r="504" spans="9:28">
      <c r="I504" s="15" t="s">
        <v>53</v>
      </c>
      <c r="J504" s="15">
        <v>0</v>
      </c>
      <c r="K504" s="15" t="e">
        <v>#N/A</v>
      </c>
      <c r="L504" s="15" t="e">
        <v>#N/A</v>
      </c>
      <c r="M504" s="15" t="e">
        <v>#N/A</v>
      </c>
      <c r="N504" s="15" t="e">
        <v>#N/A</v>
      </c>
      <c r="O504" s="15" t="e">
        <v>#N/A</v>
      </c>
      <c r="P504" s="15" t="e">
        <v>#N/A</v>
      </c>
      <c r="Q504" s="15" t="e">
        <v>#N/A</v>
      </c>
      <c r="T504" s="56"/>
      <c r="U504" s="56"/>
      <c r="V504" s="56"/>
      <c r="W504" s="56"/>
      <c r="X504" s="56"/>
      <c r="Y504" s="56"/>
      <c r="Z504" s="56"/>
      <c r="AA504" s="56"/>
      <c r="AB504" s="56"/>
    </row>
    <row r="505" spans="9:28">
      <c r="I505" s="15" t="s">
        <v>85</v>
      </c>
      <c r="J505" s="15">
        <v>6.0219945802816095E-2</v>
      </c>
      <c r="K505" s="15">
        <v>1.0359462267632631E-2</v>
      </c>
      <c r="L505" s="15">
        <v>5.8130378051541181</v>
      </c>
      <c r="M505" s="15">
        <v>1.8661846836277048E-6</v>
      </c>
      <c r="N505" s="15">
        <v>3.9118411783343313E-2</v>
      </c>
      <c r="O505" s="15">
        <v>8.1321479822288878E-2</v>
      </c>
      <c r="P505" s="15">
        <v>3.9118411783343313E-2</v>
      </c>
      <c r="Q505" s="15">
        <v>8.1321479822288878E-2</v>
      </c>
      <c r="T505" s="56"/>
      <c r="U505" s="56"/>
      <c r="V505" s="56"/>
      <c r="W505" s="56"/>
      <c r="X505" s="56"/>
      <c r="Y505" s="56"/>
      <c r="Z505" s="56"/>
      <c r="AA505" s="56"/>
      <c r="AB505" s="56"/>
    </row>
    <row r="506" spans="9:28">
      <c r="I506" s="15" t="s">
        <v>80</v>
      </c>
      <c r="J506" s="15">
        <v>0.29626007300053769</v>
      </c>
      <c r="K506" s="15">
        <v>5.8559295347785038E-3</v>
      </c>
      <c r="L506" s="15">
        <v>50.591468227382542</v>
      </c>
      <c r="M506" s="15">
        <v>4.1124476699818105E-32</v>
      </c>
      <c r="N506" s="15">
        <v>0.28433193492720871</v>
      </c>
      <c r="O506" s="15">
        <v>0.30818821107386668</v>
      </c>
      <c r="P506" s="15">
        <v>0.28433193492720871</v>
      </c>
      <c r="Q506" s="15">
        <v>0.30818821107386668</v>
      </c>
      <c r="T506" s="56"/>
      <c r="U506" s="56"/>
      <c r="V506" s="56"/>
      <c r="W506" s="56"/>
      <c r="X506" s="56"/>
      <c r="Y506" s="56"/>
      <c r="Z506" s="56"/>
      <c r="AA506" s="56"/>
      <c r="AB506" s="56"/>
    </row>
    <row r="507" spans="9:28">
      <c r="I507" s="15" t="s">
        <v>82</v>
      </c>
      <c r="J507" s="15">
        <v>0.14799066514379847</v>
      </c>
      <c r="K507" s="15">
        <v>5.7450639581746749E-3</v>
      </c>
      <c r="L507" s="15">
        <v>25.759620122805064</v>
      </c>
      <c r="M507" s="15">
        <v>5.7630411988227968E-23</v>
      </c>
      <c r="N507" s="15">
        <v>0.13628835285909205</v>
      </c>
      <c r="O507" s="15">
        <v>0.15969297742850488</v>
      </c>
      <c r="P507" s="15">
        <v>0.13628835285909205</v>
      </c>
      <c r="Q507" s="15">
        <v>0.15969297742850488</v>
      </c>
      <c r="T507" s="56"/>
      <c r="U507" s="56"/>
      <c r="V507" s="56"/>
      <c r="W507" s="56"/>
      <c r="X507" s="56"/>
      <c r="Y507" s="56"/>
      <c r="Z507" s="56"/>
      <c r="AA507" s="56"/>
      <c r="AB507" s="56"/>
    </row>
    <row r="508" spans="9:28" ht="15" thickBot="1">
      <c r="I508" s="16" t="s">
        <v>86</v>
      </c>
      <c r="J508" s="16">
        <v>0.53057965913015126</v>
      </c>
      <c r="K508" s="16">
        <v>5.2055493437229792E-3</v>
      </c>
      <c r="L508" s="16">
        <v>101.92577653114392</v>
      </c>
      <c r="M508" s="16">
        <v>8.7607492811587504E-42</v>
      </c>
      <c r="N508" s="16">
        <v>0.51997630214802126</v>
      </c>
      <c r="O508" s="16">
        <v>0.54118301611228126</v>
      </c>
      <c r="P508" s="16">
        <v>0.51997630214802126</v>
      </c>
      <c r="Q508" s="16">
        <v>0.54118301611228126</v>
      </c>
      <c r="T508" s="56"/>
      <c r="U508" s="56"/>
      <c r="V508" s="56"/>
      <c r="W508" s="56"/>
      <c r="X508" s="56"/>
      <c r="Y508" s="56"/>
      <c r="Z508" s="56"/>
      <c r="AA508" s="56"/>
      <c r="AB508" s="56"/>
    </row>
    <row r="509" spans="9:28">
      <c r="I509" s="37"/>
      <c r="T509" s="56"/>
      <c r="U509" s="56"/>
      <c r="V509" s="56"/>
      <c r="W509" s="56"/>
      <c r="X509" s="56"/>
      <c r="Y509" s="56"/>
      <c r="Z509" s="56"/>
      <c r="AA509" s="56"/>
      <c r="AB509" s="56"/>
    </row>
    <row r="510" spans="9:28">
      <c r="I510" s="37"/>
      <c r="T510" s="56"/>
      <c r="U510" s="56"/>
      <c r="V510" s="56"/>
      <c r="W510" s="56"/>
      <c r="X510" s="56"/>
      <c r="Y510" s="56"/>
      <c r="Z510" s="56"/>
      <c r="AA510" s="56"/>
      <c r="AB510" s="56"/>
    </row>
    <row r="511" spans="9:28">
      <c r="I511" s="11" t="s">
        <v>108</v>
      </c>
      <c r="T511" s="12" t="str">
        <f>I511</f>
        <v>1988/9 to 1991/8</v>
      </c>
      <c r="U511" s="14">
        <f>J516</f>
        <v>0.99999997289727427</v>
      </c>
      <c r="V511" s="14">
        <f>J519</f>
        <v>36</v>
      </c>
      <c r="W511" s="56">
        <f>J529</f>
        <v>5.7968828185294051E-2</v>
      </c>
      <c r="X511" s="56">
        <f>J530</f>
        <v>0.30196296831332126</v>
      </c>
      <c r="Y511" s="56">
        <f>J531</f>
        <v>0.14809082487883049</v>
      </c>
      <c r="Z511" s="56">
        <f>J532</f>
        <v>0.52665968314844147</v>
      </c>
      <c r="AA511" s="58">
        <f>SUM(W511:Z511)</f>
        <v>1.0346823045258873</v>
      </c>
      <c r="AB511" s="56"/>
    </row>
    <row r="512" spans="9:28">
      <c r="I512" s="37" t="s">
        <v>42</v>
      </c>
      <c r="T512" s="56"/>
      <c r="U512" s="56"/>
      <c r="V512" s="56"/>
      <c r="W512" s="56"/>
      <c r="X512" s="56"/>
      <c r="Y512" s="56"/>
      <c r="Z512" s="56"/>
      <c r="AA512" s="56"/>
      <c r="AB512" s="56"/>
    </row>
    <row r="513" spans="9:28" ht="15" thickBot="1">
      <c r="T513" s="56"/>
      <c r="U513" s="56"/>
      <c r="V513" s="56"/>
      <c r="W513" s="56"/>
      <c r="X513" s="56"/>
      <c r="Y513" s="56"/>
      <c r="Z513" s="56"/>
      <c r="AA513" s="56"/>
      <c r="AB513" s="56"/>
    </row>
    <row r="514" spans="9:28">
      <c r="I514" s="18" t="s">
        <v>43</v>
      </c>
      <c r="J514" s="18"/>
      <c r="T514" s="56"/>
      <c r="U514" s="56"/>
      <c r="V514" s="56"/>
      <c r="W514" s="56"/>
      <c r="X514" s="56"/>
      <c r="Y514" s="56"/>
      <c r="Z514" s="56"/>
      <c r="AA514" s="56"/>
      <c r="AB514" s="56"/>
    </row>
    <row r="515" spans="9:28">
      <c r="I515" s="15" t="s">
        <v>44</v>
      </c>
      <c r="J515" s="15">
        <v>0.99999998644863708</v>
      </c>
      <c r="T515" s="56"/>
      <c r="U515" s="56"/>
      <c r="V515" s="56"/>
      <c r="W515" s="56"/>
      <c r="X515" s="56"/>
      <c r="Y515" s="56"/>
      <c r="Z515" s="56"/>
      <c r="AA515" s="56"/>
      <c r="AB515" s="56"/>
    </row>
    <row r="516" spans="9:28">
      <c r="I516" s="15" t="s">
        <v>45</v>
      </c>
      <c r="J516" s="15">
        <v>0.99999997289727427</v>
      </c>
      <c r="T516" s="56"/>
      <c r="U516" s="56"/>
      <c r="V516" s="56"/>
      <c r="W516" s="56"/>
      <c r="X516" s="56"/>
      <c r="Y516" s="56"/>
      <c r="Z516" s="56"/>
      <c r="AA516" s="56"/>
      <c r="AB516" s="56"/>
    </row>
    <row r="517" spans="9:28">
      <c r="I517" s="15" t="s">
        <v>46</v>
      </c>
      <c r="J517" s="15">
        <v>0.96874997035639376</v>
      </c>
      <c r="T517" s="56"/>
      <c r="U517" s="56"/>
      <c r="V517" s="56"/>
      <c r="W517" s="56"/>
      <c r="X517" s="56"/>
      <c r="Y517" s="56"/>
      <c r="Z517" s="56"/>
      <c r="AA517" s="56"/>
      <c r="AB517" s="56"/>
    </row>
    <row r="518" spans="9:28">
      <c r="I518" s="15" t="s">
        <v>47</v>
      </c>
      <c r="J518" s="15">
        <v>2.6732964444170313E-2</v>
      </c>
      <c r="T518" s="56"/>
      <c r="U518" s="56"/>
      <c r="V518" s="56"/>
      <c r="W518" s="56"/>
      <c r="X518" s="56"/>
      <c r="Y518" s="56"/>
      <c r="Z518" s="56"/>
      <c r="AA518" s="56"/>
      <c r="AB518" s="56"/>
    </row>
    <row r="519" spans="9:28" ht="15" thickBot="1">
      <c r="I519" s="16" t="s">
        <v>48</v>
      </c>
      <c r="J519" s="16">
        <v>36</v>
      </c>
      <c r="T519" s="56"/>
      <c r="U519" s="56"/>
      <c r="V519" s="56"/>
      <c r="W519" s="56"/>
      <c r="X519" s="56"/>
      <c r="Y519" s="56"/>
      <c r="Z519" s="56"/>
      <c r="AA519" s="56"/>
      <c r="AB519" s="56"/>
    </row>
    <row r="520" spans="9:28">
      <c r="T520" s="56"/>
      <c r="U520" s="56"/>
      <c r="V520" s="56"/>
      <c r="W520" s="56"/>
      <c r="X520" s="56"/>
      <c r="Y520" s="56"/>
      <c r="Z520" s="56"/>
      <c r="AA520" s="56"/>
      <c r="AB520" s="56"/>
    </row>
    <row r="521" spans="9:28" ht="15" thickBot="1">
      <c r="I521" s="37" t="s">
        <v>49</v>
      </c>
      <c r="T521" s="56"/>
      <c r="U521" s="56"/>
      <c r="V521" s="56"/>
      <c r="W521" s="56"/>
      <c r="X521" s="56"/>
      <c r="Y521" s="56"/>
      <c r="Z521" s="56"/>
      <c r="AA521" s="56"/>
      <c r="AB521" s="56"/>
    </row>
    <row r="522" spans="9:28">
      <c r="I522" s="17"/>
      <c r="J522" s="17" t="s">
        <v>54</v>
      </c>
      <c r="K522" s="17" t="s">
        <v>55</v>
      </c>
      <c r="L522" s="17" t="s">
        <v>56</v>
      </c>
      <c r="M522" s="17" t="s">
        <v>57</v>
      </c>
      <c r="N522" s="17" t="s">
        <v>58</v>
      </c>
      <c r="T522" s="56"/>
      <c r="U522" s="56"/>
      <c r="V522" s="56"/>
      <c r="W522" s="56"/>
      <c r="X522" s="56"/>
      <c r="Y522" s="56"/>
      <c r="Z522" s="56"/>
      <c r="AA522" s="56"/>
      <c r="AB522" s="56"/>
    </row>
    <row r="523" spans="9:28">
      <c r="I523" s="15" t="s">
        <v>50</v>
      </c>
      <c r="J523" s="15">
        <v>4</v>
      </c>
      <c r="K523" s="15">
        <v>843783.90713115549</v>
      </c>
      <c r="L523" s="15">
        <v>210945.97678278887</v>
      </c>
      <c r="M523" s="15">
        <v>295173255.56593978</v>
      </c>
      <c r="N523" s="15">
        <v>5.1935768645674682E-117</v>
      </c>
      <c r="T523" s="56"/>
      <c r="U523" s="56"/>
      <c r="V523" s="56"/>
      <c r="W523" s="56"/>
      <c r="X523" s="56"/>
      <c r="Y523" s="56"/>
      <c r="Z523" s="56"/>
      <c r="AA523" s="56"/>
      <c r="AB523" s="56"/>
    </row>
    <row r="524" spans="9:28">
      <c r="I524" s="15" t="s">
        <v>51</v>
      </c>
      <c r="J524" s="15">
        <v>32</v>
      </c>
      <c r="K524" s="15">
        <v>2.2868844415144775E-2</v>
      </c>
      <c r="L524" s="15">
        <v>7.1465138797327423E-4</v>
      </c>
      <c r="M524" s="15"/>
      <c r="N524" s="15"/>
      <c r="T524" s="56"/>
      <c r="U524" s="56"/>
      <c r="V524" s="56"/>
      <c r="W524" s="56"/>
      <c r="X524" s="56"/>
      <c r="Y524" s="56"/>
      <c r="Z524" s="56"/>
      <c r="AA524" s="56"/>
      <c r="AB524" s="56"/>
    </row>
    <row r="525" spans="9:28" ht="15" thickBot="1">
      <c r="I525" s="16" t="s">
        <v>52</v>
      </c>
      <c r="J525" s="16">
        <v>36</v>
      </c>
      <c r="K525" s="16">
        <v>843783.92999999993</v>
      </c>
      <c r="L525" s="16"/>
      <c r="M525" s="16"/>
      <c r="N525" s="16"/>
      <c r="T525" s="56"/>
      <c r="U525" s="56"/>
      <c r="V525" s="56"/>
      <c r="W525" s="56"/>
      <c r="X525" s="56"/>
      <c r="Y525" s="56"/>
      <c r="Z525" s="56"/>
      <c r="AA525" s="56"/>
      <c r="AB525" s="56"/>
    </row>
    <row r="526" spans="9:28" ht="15" thickBot="1">
      <c r="T526" s="56"/>
      <c r="U526" s="56"/>
      <c r="V526" s="56"/>
      <c r="W526" s="56"/>
      <c r="X526" s="56"/>
      <c r="Y526" s="56"/>
      <c r="Z526" s="56"/>
      <c r="AA526" s="56"/>
      <c r="AB526" s="56"/>
    </row>
    <row r="527" spans="9:28">
      <c r="I527" s="17"/>
      <c r="J527" s="17" t="s">
        <v>59</v>
      </c>
      <c r="K527" s="17" t="s">
        <v>47</v>
      </c>
      <c r="L527" s="17" t="s">
        <v>60</v>
      </c>
      <c r="M527" s="17" t="s">
        <v>61</v>
      </c>
      <c r="N527" s="17" t="s">
        <v>62</v>
      </c>
      <c r="O527" s="17" t="s">
        <v>63</v>
      </c>
      <c r="P527" s="17" t="s">
        <v>64</v>
      </c>
      <c r="Q527" s="17" t="s">
        <v>65</v>
      </c>
      <c r="T527" s="56"/>
      <c r="U527" s="56"/>
      <c r="V527" s="56"/>
      <c r="W527" s="56"/>
      <c r="X527" s="56"/>
      <c r="Y527" s="56"/>
      <c r="Z527" s="56"/>
      <c r="AA527" s="56"/>
      <c r="AB527" s="56"/>
    </row>
    <row r="528" spans="9:28">
      <c r="I528" s="15" t="s">
        <v>53</v>
      </c>
      <c r="J528" s="15">
        <v>0</v>
      </c>
      <c r="K528" s="15" t="e">
        <v>#N/A</v>
      </c>
      <c r="L528" s="15" t="e">
        <v>#N/A</v>
      </c>
      <c r="M528" s="15" t="e">
        <v>#N/A</v>
      </c>
      <c r="N528" s="15" t="e">
        <v>#N/A</v>
      </c>
      <c r="O528" s="15" t="e">
        <v>#N/A</v>
      </c>
      <c r="P528" s="15" t="e">
        <v>#N/A</v>
      </c>
      <c r="Q528" s="15" t="e">
        <v>#N/A</v>
      </c>
      <c r="T528" s="56"/>
      <c r="U528" s="56"/>
      <c r="V528" s="56"/>
      <c r="W528" s="56"/>
      <c r="X528" s="56"/>
      <c r="Y528" s="56"/>
      <c r="Z528" s="56"/>
      <c r="AA528" s="56"/>
      <c r="AB528" s="56"/>
    </row>
    <row r="529" spans="9:28">
      <c r="I529" s="15" t="s">
        <v>85</v>
      </c>
      <c r="J529" s="15">
        <v>5.7968828185294051E-2</v>
      </c>
      <c r="K529" s="15">
        <v>1.091802703557504E-2</v>
      </c>
      <c r="L529" s="15">
        <v>5.3094600330636474</v>
      </c>
      <c r="M529" s="15">
        <v>8.0750637493343075E-6</v>
      </c>
      <c r="N529" s="15">
        <v>3.5729534970574052E-2</v>
      </c>
      <c r="O529" s="15">
        <v>8.0208121400014043E-2</v>
      </c>
      <c r="P529" s="15">
        <v>3.5729534970574052E-2</v>
      </c>
      <c r="Q529" s="15">
        <v>8.0208121400014043E-2</v>
      </c>
      <c r="T529" s="56"/>
      <c r="U529" s="56"/>
      <c r="V529" s="56"/>
      <c r="W529" s="56"/>
      <c r="X529" s="56"/>
      <c r="Y529" s="56"/>
      <c r="Z529" s="56"/>
      <c r="AA529" s="56"/>
      <c r="AB529" s="56"/>
    </row>
    <row r="530" spans="9:28">
      <c r="I530" s="15" t="s">
        <v>80</v>
      </c>
      <c r="J530" s="15">
        <v>0.30196296831332126</v>
      </c>
      <c r="K530" s="15">
        <v>5.2559115549146058E-3</v>
      </c>
      <c r="L530" s="15">
        <v>57.452064243921114</v>
      </c>
      <c r="M530" s="15">
        <v>7.3370481428473808E-34</v>
      </c>
      <c r="N530" s="15">
        <v>0.29125702686442062</v>
      </c>
      <c r="O530" s="15">
        <v>0.31266890976222189</v>
      </c>
      <c r="P530" s="15">
        <v>0.29125702686442062</v>
      </c>
      <c r="Q530" s="15">
        <v>0.31266890976222189</v>
      </c>
      <c r="T530" s="56"/>
      <c r="U530" s="56"/>
      <c r="V530" s="56"/>
      <c r="W530" s="56"/>
      <c r="X530" s="56"/>
      <c r="Y530" s="56"/>
      <c r="Z530" s="56"/>
      <c r="AA530" s="56"/>
      <c r="AB530" s="56"/>
    </row>
    <row r="531" spans="9:28">
      <c r="I531" s="15" t="s">
        <v>82</v>
      </c>
      <c r="J531" s="15">
        <v>0.14809082487883049</v>
      </c>
      <c r="K531" s="15">
        <v>6.172488495366852E-3</v>
      </c>
      <c r="L531" s="15">
        <v>23.992077909904463</v>
      </c>
      <c r="M531" s="15">
        <v>5.0269241373643738E-22</v>
      </c>
      <c r="N531" s="15">
        <v>0.13551787730637382</v>
      </c>
      <c r="O531" s="15">
        <v>0.16066377245128716</v>
      </c>
      <c r="P531" s="15">
        <v>0.13551787730637382</v>
      </c>
      <c r="Q531" s="15">
        <v>0.16066377245128716</v>
      </c>
      <c r="T531" s="56"/>
      <c r="U531" s="56"/>
      <c r="V531" s="56"/>
      <c r="W531" s="56"/>
      <c r="X531" s="56"/>
      <c r="Y531" s="56"/>
      <c r="Z531" s="56"/>
      <c r="AA531" s="56"/>
      <c r="AB531" s="56"/>
    </row>
    <row r="532" spans="9:28" ht="15" thickBot="1">
      <c r="I532" s="16" t="s">
        <v>86</v>
      </c>
      <c r="J532" s="16">
        <v>0.52665968314844147</v>
      </c>
      <c r="K532" s="16">
        <v>4.9961767661949102E-3</v>
      </c>
      <c r="L532" s="16">
        <v>105.41253998696</v>
      </c>
      <c r="M532" s="16">
        <v>2.9951931771868994E-42</v>
      </c>
      <c r="N532" s="16">
        <v>0.51648280414878911</v>
      </c>
      <c r="O532" s="16">
        <v>0.53683656214809383</v>
      </c>
      <c r="P532" s="16">
        <v>0.51648280414878911</v>
      </c>
      <c r="Q532" s="16">
        <v>0.53683656214809383</v>
      </c>
      <c r="T532" s="56"/>
      <c r="U532" s="56"/>
      <c r="V532" s="56"/>
      <c r="W532" s="56"/>
      <c r="X532" s="56"/>
      <c r="Y532" s="56"/>
      <c r="Z532" s="56"/>
      <c r="AA532" s="56"/>
      <c r="AB532" s="56"/>
    </row>
    <row r="533" spans="9:28">
      <c r="I533" s="37"/>
      <c r="T533" s="56"/>
      <c r="U533" s="56"/>
      <c r="V533" s="56"/>
      <c r="W533" s="56"/>
      <c r="X533" s="56"/>
      <c r="Y533" s="56"/>
      <c r="Z533" s="56"/>
      <c r="AA533" s="56"/>
      <c r="AB533" s="56"/>
    </row>
    <row r="534" spans="9:28">
      <c r="I534" s="37"/>
      <c r="T534" s="56"/>
      <c r="U534" s="56"/>
      <c r="V534" s="56"/>
      <c r="W534" s="56"/>
      <c r="X534" s="56"/>
      <c r="Y534" s="56"/>
      <c r="Z534" s="56"/>
      <c r="AA534" s="56"/>
      <c r="AB534" s="56"/>
    </row>
    <row r="535" spans="9:28">
      <c r="I535" s="11" t="s">
        <v>109</v>
      </c>
      <c r="T535" s="12" t="str">
        <f>I535</f>
        <v>1988/10 to 1991/9</v>
      </c>
      <c r="U535" s="14">
        <f>J540</f>
        <v>0.99999997352036407</v>
      </c>
      <c r="V535" s="14">
        <f>J543</f>
        <v>36</v>
      </c>
      <c r="W535" s="56">
        <f>J553</f>
        <v>5.8513489365421299E-2</v>
      </c>
      <c r="X535" s="56">
        <f>J554</f>
        <v>0.30163708321331173</v>
      </c>
      <c r="Y535" s="56">
        <f>J555</f>
        <v>0.1473825909450987</v>
      </c>
      <c r="Z535" s="56">
        <f>J556</f>
        <v>0.52708593613387433</v>
      </c>
      <c r="AA535" s="58">
        <f>SUM(W535:Z535)</f>
        <v>1.034619099657706</v>
      </c>
      <c r="AB535" s="56"/>
    </row>
    <row r="536" spans="9:28">
      <c r="I536" s="37" t="s">
        <v>42</v>
      </c>
      <c r="T536" s="56"/>
      <c r="U536" s="56"/>
      <c r="V536" s="56"/>
      <c r="W536" s="56"/>
      <c r="X536" s="56"/>
      <c r="Y536" s="56"/>
      <c r="Z536" s="56"/>
      <c r="AA536" s="56"/>
      <c r="AB536" s="56"/>
    </row>
    <row r="537" spans="9:28" ht="15" thickBot="1">
      <c r="T537" s="56"/>
      <c r="U537" s="56"/>
      <c r="V537" s="56"/>
      <c r="W537" s="56"/>
      <c r="X537" s="56"/>
      <c r="Y537" s="56"/>
      <c r="Z537" s="56"/>
      <c r="AA537" s="56"/>
      <c r="AB537" s="56"/>
    </row>
    <row r="538" spans="9:28">
      <c r="I538" s="18" t="s">
        <v>43</v>
      </c>
      <c r="J538" s="18"/>
      <c r="T538" s="56"/>
      <c r="U538" s="56"/>
      <c r="V538" s="56"/>
      <c r="W538" s="56"/>
      <c r="X538" s="56"/>
      <c r="Y538" s="56"/>
      <c r="Z538" s="56"/>
      <c r="AA538" s="56"/>
      <c r="AB538" s="56"/>
    </row>
    <row r="539" spans="9:28">
      <c r="I539" s="15" t="s">
        <v>44</v>
      </c>
      <c r="J539" s="15">
        <v>0.99999998676018198</v>
      </c>
      <c r="T539" s="56"/>
      <c r="U539" s="56"/>
      <c r="V539" s="56"/>
      <c r="W539" s="56"/>
      <c r="X539" s="56"/>
      <c r="Y539" s="56"/>
      <c r="Z539" s="56"/>
      <c r="AA539" s="56"/>
      <c r="AB539" s="56"/>
    </row>
    <row r="540" spans="9:28">
      <c r="I540" s="15" t="s">
        <v>45</v>
      </c>
      <c r="J540" s="15">
        <v>0.99999997352036407</v>
      </c>
      <c r="T540" s="56"/>
      <c r="U540" s="56"/>
      <c r="V540" s="56"/>
      <c r="W540" s="56"/>
      <c r="X540" s="56"/>
      <c r="Y540" s="56"/>
      <c r="Z540" s="56"/>
      <c r="AA540" s="56"/>
      <c r="AB540" s="56"/>
    </row>
    <row r="541" spans="9:28">
      <c r="I541" s="15" t="s">
        <v>46</v>
      </c>
      <c r="J541" s="15">
        <v>0.96874997103789817</v>
      </c>
      <c r="T541" s="56"/>
      <c r="U541" s="56"/>
      <c r="V541" s="56"/>
      <c r="W541" s="56"/>
      <c r="X541" s="56"/>
      <c r="Y541" s="56"/>
      <c r="Z541" s="56"/>
      <c r="AA541" s="56"/>
      <c r="AB541" s="56"/>
    </row>
    <row r="542" spans="9:28">
      <c r="I542" s="15" t="s">
        <v>47</v>
      </c>
      <c r="J542" s="15">
        <v>2.6561530351933163E-2</v>
      </c>
      <c r="T542" s="56"/>
      <c r="U542" s="56"/>
      <c r="V542" s="56"/>
      <c r="W542" s="56"/>
      <c r="X542" s="56"/>
      <c r="Y542" s="56"/>
      <c r="Z542" s="56"/>
      <c r="AA542" s="56"/>
      <c r="AB542" s="56"/>
    </row>
    <row r="543" spans="9:28" ht="15" thickBot="1">
      <c r="I543" s="16" t="s">
        <v>48</v>
      </c>
      <c r="J543" s="16">
        <v>36</v>
      </c>
      <c r="T543" s="56"/>
      <c r="U543" s="56"/>
      <c r="V543" s="56"/>
      <c r="W543" s="56"/>
      <c r="X543" s="56"/>
      <c r="Y543" s="56"/>
      <c r="Z543" s="56"/>
      <c r="AA543" s="56"/>
      <c r="AB543" s="56"/>
    </row>
    <row r="544" spans="9:28">
      <c r="T544" s="56"/>
      <c r="U544" s="56"/>
      <c r="V544" s="56"/>
      <c r="W544" s="56"/>
      <c r="X544" s="56"/>
      <c r="Y544" s="56"/>
      <c r="Z544" s="56"/>
      <c r="AA544" s="56"/>
      <c r="AB544" s="56"/>
    </row>
    <row r="545" spans="9:28" ht="15" thickBot="1">
      <c r="I545" s="37" t="s">
        <v>49</v>
      </c>
      <c r="T545" s="56"/>
      <c r="U545" s="56"/>
      <c r="V545" s="56"/>
      <c r="W545" s="56"/>
      <c r="X545" s="56"/>
      <c r="Y545" s="56"/>
      <c r="Z545" s="56"/>
      <c r="AA545" s="56"/>
      <c r="AB545" s="56"/>
    </row>
    <row r="546" spans="9:28">
      <c r="I546" s="17"/>
      <c r="J546" s="17" t="s">
        <v>54</v>
      </c>
      <c r="K546" s="17" t="s">
        <v>55</v>
      </c>
      <c r="L546" s="17" t="s">
        <v>56</v>
      </c>
      <c r="M546" s="17" t="s">
        <v>57</v>
      </c>
      <c r="N546" s="17" t="s">
        <v>58</v>
      </c>
      <c r="T546" s="56"/>
      <c r="U546" s="56"/>
      <c r="V546" s="56"/>
      <c r="W546" s="56"/>
      <c r="X546" s="56"/>
      <c r="Y546" s="56"/>
      <c r="Z546" s="56"/>
      <c r="AA546" s="56"/>
      <c r="AB546" s="56"/>
    </row>
    <row r="547" spans="9:28">
      <c r="I547" s="15" t="s">
        <v>50</v>
      </c>
      <c r="J547" s="15">
        <v>4</v>
      </c>
      <c r="K547" s="15">
        <v>852597.67742352327</v>
      </c>
      <c r="L547" s="15">
        <v>213149.41935588082</v>
      </c>
      <c r="M547" s="15">
        <v>302118950.25356019</v>
      </c>
      <c r="N547" s="15">
        <v>3.6216098369074281E-117</v>
      </c>
      <c r="T547" s="56"/>
      <c r="U547" s="56"/>
      <c r="V547" s="56"/>
      <c r="W547" s="56"/>
      <c r="X547" s="56"/>
      <c r="Y547" s="56"/>
      <c r="Z547" s="56"/>
      <c r="AA547" s="56"/>
      <c r="AB547" s="56"/>
    </row>
    <row r="548" spans="9:28">
      <c r="I548" s="15" t="s">
        <v>51</v>
      </c>
      <c r="J548" s="15">
        <v>32</v>
      </c>
      <c r="K548" s="15">
        <v>2.2576476628373331E-2</v>
      </c>
      <c r="L548" s="15">
        <v>7.0551489463666658E-4</v>
      </c>
      <c r="M548" s="15"/>
      <c r="N548" s="15"/>
      <c r="T548" s="56"/>
      <c r="U548" s="56"/>
      <c r="V548" s="56"/>
      <c r="W548" s="56"/>
      <c r="X548" s="56"/>
      <c r="Y548" s="56"/>
      <c r="Z548" s="56"/>
      <c r="AA548" s="56"/>
      <c r="AB548" s="56"/>
    </row>
    <row r="549" spans="9:28" ht="15" thickBot="1">
      <c r="I549" s="16" t="s">
        <v>52</v>
      </c>
      <c r="J549" s="16">
        <v>36</v>
      </c>
      <c r="K549" s="16">
        <v>852597.7</v>
      </c>
      <c r="L549" s="16"/>
      <c r="M549" s="16"/>
      <c r="N549" s="16"/>
      <c r="T549" s="56"/>
      <c r="U549" s="56"/>
      <c r="V549" s="56"/>
      <c r="W549" s="56"/>
      <c r="X549" s="56"/>
      <c r="Y549" s="56"/>
      <c r="Z549" s="56"/>
      <c r="AA549" s="56"/>
      <c r="AB549" s="56"/>
    </row>
    <row r="550" spans="9:28" ht="15" thickBot="1">
      <c r="T550" s="56"/>
      <c r="U550" s="56"/>
      <c r="V550" s="56"/>
      <c r="W550" s="56"/>
      <c r="X550" s="56"/>
      <c r="Y550" s="56"/>
      <c r="Z550" s="56"/>
      <c r="AA550" s="56"/>
      <c r="AB550" s="56"/>
    </row>
    <row r="551" spans="9:28">
      <c r="I551" s="17"/>
      <c r="J551" s="17" t="s">
        <v>59</v>
      </c>
      <c r="K551" s="17" t="s">
        <v>47</v>
      </c>
      <c r="L551" s="17" t="s">
        <v>60</v>
      </c>
      <c r="M551" s="17" t="s">
        <v>61</v>
      </c>
      <c r="N551" s="17" t="s">
        <v>62</v>
      </c>
      <c r="O551" s="17" t="s">
        <v>63</v>
      </c>
      <c r="P551" s="17" t="s">
        <v>64</v>
      </c>
      <c r="Q551" s="17" t="s">
        <v>65</v>
      </c>
      <c r="T551" s="56"/>
      <c r="U551" s="56"/>
      <c r="V551" s="56"/>
      <c r="W551" s="56"/>
      <c r="X551" s="56"/>
      <c r="Y551" s="56"/>
      <c r="Z551" s="56"/>
      <c r="AA551" s="56"/>
      <c r="AB551" s="56"/>
    </row>
    <row r="552" spans="9:28">
      <c r="I552" s="15" t="s">
        <v>53</v>
      </c>
      <c r="J552" s="15">
        <v>0</v>
      </c>
      <c r="K552" s="15" t="e">
        <v>#N/A</v>
      </c>
      <c r="L552" s="15" t="e">
        <v>#N/A</v>
      </c>
      <c r="M552" s="15" t="e">
        <v>#N/A</v>
      </c>
      <c r="N552" s="15" t="e">
        <v>#N/A</v>
      </c>
      <c r="O552" s="15" t="e">
        <v>#N/A</v>
      </c>
      <c r="P552" s="15" t="e">
        <v>#N/A</v>
      </c>
      <c r="Q552" s="15" t="e">
        <v>#N/A</v>
      </c>
      <c r="T552" s="56"/>
      <c r="U552" s="56"/>
      <c r="V552" s="56"/>
      <c r="W552" s="56"/>
      <c r="X552" s="56"/>
      <c r="Y552" s="56"/>
      <c r="Z552" s="56"/>
      <c r="AA552" s="56"/>
      <c r="AB552" s="56"/>
    </row>
    <row r="553" spans="9:28">
      <c r="I553" s="15" t="s">
        <v>85</v>
      </c>
      <c r="J553" s="15">
        <v>5.8513489365421299E-2</v>
      </c>
      <c r="K553" s="15">
        <v>1.0880534086371654E-2</v>
      </c>
      <c r="L553" s="15">
        <v>5.3778140761226059</v>
      </c>
      <c r="M553" s="15">
        <v>6.6176268017176073E-6</v>
      </c>
      <c r="N553" s="15">
        <v>3.6350566788738908E-2</v>
      </c>
      <c r="O553" s="15">
        <v>8.067641194210369E-2</v>
      </c>
      <c r="P553" s="15">
        <v>3.6350566788738908E-2</v>
      </c>
      <c r="Q553" s="15">
        <v>8.067641194210369E-2</v>
      </c>
      <c r="T553" s="56"/>
      <c r="U553" s="56"/>
      <c r="V553" s="56"/>
      <c r="W553" s="56"/>
      <c r="X553" s="56"/>
      <c r="Y553" s="56"/>
      <c r="Z553" s="56"/>
      <c r="AA553" s="56"/>
      <c r="AB553" s="56"/>
    </row>
    <row r="554" spans="9:28">
      <c r="I554" s="15" t="s">
        <v>80</v>
      </c>
      <c r="J554" s="15">
        <v>0.30163708321331173</v>
      </c>
      <c r="K554" s="15">
        <v>4.7656717114600532E-3</v>
      </c>
      <c r="L554" s="15">
        <v>63.293718383488809</v>
      </c>
      <c r="M554" s="15">
        <v>3.3976127370678642E-35</v>
      </c>
      <c r="N554" s="15">
        <v>0.29192972764339814</v>
      </c>
      <c r="O554" s="15">
        <v>0.31134443878322532</v>
      </c>
      <c r="P554" s="15">
        <v>0.29192972764339814</v>
      </c>
      <c r="Q554" s="15">
        <v>0.31134443878322532</v>
      </c>
      <c r="T554" s="56"/>
      <c r="U554" s="56"/>
      <c r="V554" s="56"/>
      <c r="W554" s="56"/>
      <c r="X554" s="56"/>
      <c r="Y554" s="56"/>
      <c r="Z554" s="56"/>
      <c r="AA554" s="56"/>
      <c r="AB554" s="56"/>
    </row>
    <row r="555" spans="9:28">
      <c r="I555" s="15" t="s">
        <v>82</v>
      </c>
      <c r="J555" s="15">
        <v>0.1473825909450987</v>
      </c>
      <c r="K555" s="15">
        <v>6.1979162492792929E-3</v>
      </c>
      <c r="L555" s="15">
        <v>23.77937761941147</v>
      </c>
      <c r="M555" s="15">
        <v>6.5868591987145993E-22</v>
      </c>
      <c r="N555" s="15">
        <v>0.13475784873307869</v>
      </c>
      <c r="O555" s="15">
        <v>0.16000733315711871</v>
      </c>
      <c r="P555" s="15">
        <v>0.13475784873307869</v>
      </c>
      <c r="Q555" s="15">
        <v>0.16000733315711871</v>
      </c>
      <c r="T555" s="56"/>
      <c r="U555" s="56"/>
      <c r="V555" s="56"/>
      <c r="W555" s="56"/>
      <c r="X555" s="56"/>
      <c r="Y555" s="56"/>
      <c r="Z555" s="56"/>
      <c r="AA555" s="56"/>
      <c r="AB555" s="56"/>
    </row>
    <row r="556" spans="9:28" ht="15" thickBot="1">
      <c r="I556" s="16" t="s">
        <v>86</v>
      </c>
      <c r="J556" s="16">
        <v>0.52708593613387433</v>
      </c>
      <c r="K556" s="16">
        <v>4.7487968902341984E-3</v>
      </c>
      <c r="L556" s="16">
        <v>110.99357338651724</v>
      </c>
      <c r="M556" s="16">
        <v>5.7722613531692828E-43</v>
      </c>
      <c r="N556" s="16">
        <v>0.51741295344982785</v>
      </c>
      <c r="O556" s="16">
        <v>0.53675891881792082</v>
      </c>
      <c r="P556" s="16">
        <v>0.51741295344982785</v>
      </c>
      <c r="Q556" s="16">
        <v>0.53675891881792082</v>
      </c>
      <c r="T556" s="56"/>
      <c r="U556" s="56"/>
      <c r="V556" s="56"/>
      <c r="W556" s="56"/>
      <c r="X556" s="56"/>
      <c r="Y556" s="56"/>
      <c r="Z556" s="56"/>
      <c r="AA556" s="56"/>
      <c r="AB556" s="56"/>
    </row>
    <row r="557" spans="9:28">
      <c r="I557" s="37"/>
      <c r="T557" s="56"/>
      <c r="U557" s="56"/>
      <c r="V557" s="56"/>
      <c r="W557" s="56"/>
      <c r="X557" s="56"/>
      <c r="Y557" s="56"/>
      <c r="Z557" s="56"/>
      <c r="AA557" s="56"/>
      <c r="AB557" s="56"/>
    </row>
    <row r="558" spans="9:28">
      <c r="I558" s="37"/>
      <c r="T558" s="56"/>
      <c r="U558" s="56"/>
      <c r="V558" s="56"/>
      <c r="W558" s="56"/>
      <c r="X558" s="56"/>
      <c r="Y558" s="56"/>
      <c r="Z558" s="56"/>
      <c r="AA558" s="56"/>
      <c r="AB558" s="56"/>
    </row>
    <row r="559" spans="9:28">
      <c r="I559" s="11" t="s">
        <v>110</v>
      </c>
      <c r="T559" s="12" t="str">
        <f>I559</f>
        <v>1988/11 to 1991/10</v>
      </c>
      <c r="U559" s="14">
        <f>J564</f>
        <v>0.99999997379720762</v>
      </c>
      <c r="V559" s="14">
        <f>J567</f>
        <v>36</v>
      </c>
      <c r="W559" s="56">
        <f>J577</f>
        <v>5.9605570212452524E-2</v>
      </c>
      <c r="X559" s="56">
        <f>J578</f>
        <v>0.30007091343025388</v>
      </c>
      <c r="Y559" s="56">
        <f>J579</f>
        <v>0.14665525811554966</v>
      </c>
      <c r="Z559" s="56">
        <f>J580</f>
        <v>0.52831956766563948</v>
      </c>
      <c r="AA559" s="58">
        <f>SUM(W559:Z559)</f>
        <v>1.0346513094238956</v>
      </c>
      <c r="AB559" s="56"/>
    </row>
    <row r="560" spans="9:28">
      <c r="I560" s="37" t="s">
        <v>42</v>
      </c>
      <c r="T560" s="56"/>
      <c r="U560" s="56"/>
      <c r="V560" s="56"/>
      <c r="W560" s="56"/>
      <c r="X560" s="56"/>
      <c r="Y560" s="56"/>
      <c r="Z560" s="56"/>
      <c r="AA560" s="56"/>
      <c r="AB560" s="56"/>
    </row>
    <row r="561" spans="9:28" ht="15" thickBot="1">
      <c r="T561" s="56"/>
      <c r="U561" s="56"/>
      <c r="V561" s="56"/>
      <c r="W561" s="56"/>
      <c r="X561" s="56"/>
      <c r="Y561" s="56"/>
      <c r="Z561" s="56"/>
      <c r="AA561" s="56"/>
      <c r="AB561" s="56"/>
    </row>
    <row r="562" spans="9:28">
      <c r="I562" s="18" t="s">
        <v>43</v>
      </c>
      <c r="J562" s="18"/>
      <c r="T562" s="56"/>
      <c r="U562" s="56"/>
      <c r="V562" s="56"/>
      <c r="W562" s="56"/>
      <c r="X562" s="56"/>
      <c r="Y562" s="56"/>
      <c r="Z562" s="56"/>
      <c r="AA562" s="56"/>
      <c r="AB562" s="56"/>
    </row>
    <row r="563" spans="9:28">
      <c r="I563" s="15" t="s">
        <v>44</v>
      </c>
      <c r="J563" s="15">
        <v>0.9999999868986037</v>
      </c>
      <c r="T563" s="56"/>
      <c r="U563" s="56"/>
      <c r="V563" s="56"/>
      <c r="W563" s="56"/>
      <c r="X563" s="56"/>
      <c r="Y563" s="56"/>
      <c r="Z563" s="56"/>
      <c r="AA563" s="56"/>
      <c r="AB563" s="56"/>
    </row>
    <row r="564" spans="9:28">
      <c r="I564" s="15" t="s">
        <v>45</v>
      </c>
      <c r="J564" s="15">
        <v>0.99999997379720762</v>
      </c>
      <c r="T564" s="56"/>
      <c r="U564" s="56"/>
      <c r="V564" s="56"/>
      <c r="W564" s="56"/>
      <c r="X564" s="56"/>
      <c r="Y564" s="56"/>
      <c r="Z564" s="56"/>
      <c r="AA564" s="56"/>
      <c r="AB564" s="56"/>
    </row>
    <row r="565" spans="9:28">
      <c r="I565" s="15" t="s">
        <v>46</v>
      </c>
      <c r="J565" s="15">
        <v>0.96874997134069574</v>
      </c>
      <c r="T565" s="56"/>
      <c r="U565" s="56"/>
      <c r="V565" s="56"/>
      <c r="W565" s="56"/>
      <c r="X565" s="56"/>
      <c r="Y565" s="56"/>
      <c r="Z565" s="56"/>
      <c r="AA565" s="56"/>
      <c r="AB565" s="56"/>
    </row>
    <row r="566" spans="9:28">
      <c r="I566" s="15" t="s">
        <v>47</v>
      </c>
      <c r="J566" s="15">
        <v>2.6559066427447018E-2</v>
      </c>
      <c r="T566" s="56"/>
      <c r="U566" s="56"/>
      <c r="V566" s="56"/>
      <c r="W566" s="56"/>
      <c r="X566" s="56"/>
      <c r="Y566" s="56"/>
      <c r="Z566" s="56"/>
      <c r="AA566" s="56"/>
      <c r="AB566" s="56"/>
    </row>
    <row r="567" spans="9:28" ht="15" thickBot="1">
      <c r="I567" s="16" t="s">
        <v>48</v>
      </c>
      <c r="J567" s="16">
        <v>36</v>
      </c>
      <c r="T567" s="56"/>
      <c r="U567" s="56"/>
      <c r="V567" s="56"/>
      <c r="W567" s="56"/>
      <c r="X567" s="56"/>
      <c r="Y567" s="56"/>
      <c r="Z567" s="56"/>
      <c r="AA567" s="56"/>
      <c r="AB567" s="56"/>
    </row>
    <row r="568" spans="9:28">
      <c r="T568" s="56"/>
      <c r="U568" s="56"/>
      <c r="V568" s="56"/>
      <c r="W568" s="56"/>
      <c r="X568" s="56"/>
      <c r="Y568" s="56"/>
      <c r="Z568" s="56"/>
      <c r="AA568" s="56"/>
      <c r="AB568" s="56"/>
    </row>
    <row r="569" spans="9:28" ht="15" thickBot="1">
      <c r="I569" s="37" t="s">
        <v>49</v>
      </c>
      <c r="T569" s="56"/>
      <c r="U569" s="56"/>
      <c r="V569" s="56"/>
      <c r="W569" s="56"/>
      <c r="X569" s="56"/>
      <c r="Y569" s="56"/>
      <c r="Z569" s="56"/>
      <c r="AA569" s="56"/>
      <c r="AB569" s="56"/>
    </row>
    <row r="570" spans="9:28">
      <c r="I570" s="17"/>
      <c r="J570" s="17" t="s">
        <v>54</v>
      </c>
      <c r="K570" s="17" t="s">
        <v>55</v>
      </c>
      <c r="L570" s="17" t="s">
        <v>56</v>
      </c>
      <c r="M570" s="17" t="s">
        <v>57</v>
      </c>
      <c r="N570" s="17" t="s">
        <v>58</v>
      </c>
      <c r="T570" s="56"/>
      <c r="U570" s="56"/>
      <c r="V570" s="56"/>
      <c r="W570" s="56"/>
      <c r="X570" s="56"/>
      <c r="Y570" s="56"/>
      <c r="Z570" s="56"/>
      <c r="AA570" s="56"/>
      <c r="AB570" s="56"/>
    </row>
    <row r="571" spans="9:28">
      <c r="I571" s="15" t="s">
        <v>50</v>
      </c>
      <c r="J571" s="15">
        <v>4</v>
      </c>
      <c r="K571" s="15">
        <v>861445.88742771174</v>
      </c>
      <c r="L571" s="15">
        <v>215361.47185692794</v>
      </c>
      <c r="M571" s="15">
        <v>305310963.89657807</v>
      </c>
      <c r="N571" s="15">
        <v>3.0771803213804258E-117</v>
      </c>
      <c r="T571" s="56"/>
      <c r="U571" s="56"/>
      <c r="V571" s="56"/>
      <c r="W571" s="56"/>
      <c r="X571" s="56"/>
      <c r="Y571" s="56"/>
      <c r="Z571" s="56"/>
      <c r="AA571" s="56"/>
      <c r="AB571" s="56"/>
    </row>
    <row r="572" spans="9:28">
      <c r="I572" s="15" t="s">
        <v>51</v>
      </c>
      <c r="J572" s="15">
        <v>32</v>
      </c>
      <c r="K572" s="15">
        <v>2.2572288303921387E-2</v>
      </c>
      <c r="L572" s="15">
        <v>7.0538400949754336E-4</v>
      </c>
      <c r="M572" s="15"/>
      <c r="N572" s="15"/>
      <c r="T572" s="56"/>
      <c r="U572" s="56"/>
      <c r="V572" s="56"/>
      <c r="W572" s="56"/>
      <c r="X572" s="56"/>
      <c r="Y572" s="56"/>
      <c r="Z572" s="56"/>
      <c r="AA572" s="56"/>
      <c r="AB572" s="56"/>
    </row>
    <row r="573" spans="9:28" ht="15" thickBot="1">
      <c r="I573" s="16" t="s">
        <v>52</v>
      </c>
      <c r="J573" s="16">
        <v>36</v>
      </c>
      <c r="K573" s="16">
        <v>861445.91</v>
      </c>
      <c r="L573" s="16"/>
      <c r="M573" s="16"/>
      <c r="N573" s="16"/>
      <c r="T573" s="56"/>
      <c r="U573" s="56"/>
      <c r="V573" s="56"/>
      <c r="W573" s="56"/>
      <c r="X573" s="56"/>
      <c r="Y573" s="56"/>
      <c r="Z573" s="56"/>
      <c r="AA573" s="56"/>
      <c r="AB573" s="56"/>
    </row>
    <row r="574" spans="9:28" ht="15" thickBot="1">
      <c r="T574" s="56"/>
      <c r="U574" s="56"/>
      <c r="V574" s="56"/>
      <c r="W574" s="56"/>
      <c r="X574" s="56"/>
      <c r="Y574" s="56"/>
      <c r="Z574" s="56"/>
      <c r="AA574" s="56"/>
      <c r="AB574" s="56"/>
    </row>
    <row r="575" spans="9:28">
      <c r="I575" s="17"/>
      <c r="J575" s="17" t="s">
        <v>59</v>
      </c>
      <c r="K575" s="17" t="s">
        <v>47</v>
      </c>
      <c r="L575" s="17" t="s">
        <v>60</v>
      </c>
      <c r="M575" s="17" t="s">
        <v>61</v>
      </c>
      <c r="N575" s="17" t="s">
        <v>62</v>
      </c>
      <c r="O575" s="17" t="s">
        <v>63</v>
      </c>
      <c r="P575" s="17" t="s">
        <v>64</v>
      </c>
      <c r="Q575" s="17" t="s">
        <v>65</v>
      </c>
      <c r="T575" s="56"/>
      <c r="U575" s="56"/>
      <c r="V575" s="56"/>
      <c r="W575" s="56"/>
      <c r="X575" s="56"/>
      <c r="Y575" s="56"/>
      <c r="Z575" s="56"/>
      <c r="AA575" s="56"/>
      <c r="AB575" s="56"/>
    </row>
    <row r="576" spans="9:28">
      <c r="I576" s="15" t="s">
        <v>53</v>
      </c>
      <c r="J576" s="15">
        <v>0</v>
      </c>
      <c r="K576" s="15" t="e">
        <v>#N/A</v>
      </c>
      <c r="L576" s="15" t="e">
        <v>#N/A</v>
      </c>
      <c r="M576" s="15" t="e">
        <v>#N/A</v>
      </c>
      <c r="N576" s="15" t="e">
        <v>#N/A</v>
      </c>
      <c r="O576" s="15" t="e">
        <v>#N/A</v>
      </c>
      <c r="P576" s="15" t="e">
        <v>#N/A</v>
      </c>
      <c r="Q576" s="15" t="e">
        <v>#N/A</v>
      </c>
      <c r="T576" s="56"/>
      <c r="U576" s="56"/>
      <c r="V576" s="56"/>
      <c r="W576" s="56"/>
      <c r="X576" s="56"/>
      <c r="Y576" s="56"/>
      <c r="Z576" s="56"/>
      <c r="AA576" s="56"/>
      <c r="AB576" s="56"/>
    </row>
    <row r="577" spans="9:28">
      <c r="I577" s="15" t="s">
        <v>85</v>
      </c>
      <c r="J577" s="15">
        <v>5.9605570212452524E-2</v>
      </c>
      <c r="K577" s="15">
        <v>1.0777542363925611E-2</v>
      </c>
      <c r="L577" s="15">
        <v>5.530534531876504</v>
      </c>
      <c r="M577" s="15">
        <v>4.242365498997019E-6</v>
      </c>
      <c r="N577" s="15">
        <v>3.7652434908388474E-2</v>
      </c>
      <c r="O577" s="15">
        <v>8.1558705516516575E-2</v>
      </c>
      <c r="P577" s="15">
        <v>3.7652434908388474E-2</v>
      </c>
      <c r="Q577" s="15">
        <v>8.1558705516516575E-2</v>
      </c>
      <c r="T577" s="56"/>
      <c r="U577" s="56"/>
      <c r="V577" s="56"/>
      <c r="W577" s="56"/>
      <c r="X577" s="56"/>
      <c r="Y577" s="56"/>
      <c r="Z577" s="56"/>
      <c r="AA577" s="56"/>
      <c r="AB577" s="56"/>
    </row>
    <row r="578" spans="9:28">
      <c r="I578" s="15" t="s">
        <v>80</v>
      </c>
      <c r="J578" s="15">
        <v>0.30007091343025388</v>
      </c>
      <c r="K578" s="15">
        <v>4.489141723599651E-3</v>
      </c>
      <c r="L578" s="15">
        <v>66.843715771494914</v>
      </c>
      <c r="M578" s="15">
        <v>6.0020996073596933E-36</v>
      </c>
      <c r="N578" s="15">
        <v>0.29092683101057631</v>
      </c>
      <c r="O578" s="15">
        <v>0.30921499584993145</v>
      </c>
      <c r="P578" s="15">
        <v>0.29092683101057631</v>
      </c>
      <c r="Q578" s="15">
        <v>0.30921499584993145</v>
      </c>
      <c r="T578" s="56"/>
      <c r="U578" s="56"/>
      <c r="V578" s="56"/>
      <c r="W578" s="56"/>
      <c r="X578" s="56"/>
      <c r="Y578" s="56"/>
      <c r="Z578" s="56"/>
      <c r="AA578" s="56"/>
      <c r="AB578" s="56"/>
    </row>
    <row r="579" spans="9:28">
      <c r="I579" s="15" t="s">
        <v>82</v>
      </c>
      <c r="J579" s="15">
        <v>0.14665525811554966</v>
      </c>
      <c r="K579" s="15">
        <v>6.2429375596657578E-3</v>
      </c>
      <c r="L579" s="15">
        <v>23.491386340792022</v>
      </c>
      <c r="M579" s="15">
        <v>9.5303971239673165E-22</v>
      </c>
      <c r="N579" s="15">
        <v>0.13393881049564479</v>
      </c>
      <c r="O579" s="15">
        <v>0.15937170573545453</v>
      </c>
      <c r="P579" s="15">
        <v>0.13393881049564479</v>
      </c>
      <c r="Q579" s="15">
        <v>0.15937170573545453</v>
      </c>
      <c r="T579" s="56"/>
      <c r="U579" s="56"/>
      <c r="V579" s="56"/>
      <c r="W579" s="56"/>
      <c r="X579" s="56"/>
      <c r="Y579" s="56"/>
      <c r="Z579" s="56"/>
      <c r="AA579" s="56"/>
      <c r="AB579" s="56"/>
    </row>
    <row r="580" spans="9:28" ht="15" thickBot="1">
      <c r="I580" s="16" t="s">
        <v>86</v>
      </c>
      <c r="J580" s="16">
        <v>0.52831956766563948</v>
      </c>
      <c r="K580" s="16">
        <v>4.8132473202816472E-3</v>
      </c>
      <c r="L580" s="16">
        <v>109.76364448164796</v>
      </c>
      <c r="M580" s="16">
        <v>8.2377822105958871E-43</v>
      </c>
      <c r="N580" s="16">
        <v>0.51851530375221244</v>
      </c>
      <c r="O580" s="16">
        <v>0.53812383157906651</v>
      </c>
      <c r="P580" s="16">
        <v>0.51851530375221244</v>
      </c>
      <c r="Q580" s="16">
        <v>0.53812383157906651</v>
      </c>
      <c r="T580" s="56"/>
      <c r="U580" s="56"/>
      <c r="V580" s="56"/>
      <c r="W580" s="56"/>
      <c r="X580" s="56"/>
      <c r="Y580" s="56"/>
      <c r="Z580" s="56"/>
      <c r="AA580" s="56"/>
      <c r="AB580" s="56"/>
    </row>
    <row r="581" spans="9:28">
      <c r="I581" s="37"/>
      <c r="T581" s="56"/>
      <c r="U581" s="56"/>
      <c r="V581" s="56"/>
      <c r="W581" s="56"/>
      <c r="X581" s="56"/>
      <c r="Y581" s="56"/>
      <c r="Z581" s="56"/>
      <c r="AA581" s="56"/>
      <c r="AB581" s="56"/>
    </row>
    <row r="582" spans="9:28">
      <c r="I582" s="37"/>
      <c r="T582" s="56"/>
      <c r="U582" s="56"/>
      <c r="V582" s="56"/>
      <c r="W582" s="56"/>
      <c r="X582" s="56"/>
      <c r="Y582" s="56"/>
      <c r="Z582" s="56"/>
      <c r="AA582" s="56"/>
      <c r="AB582" s="56"/>
    </row>
    <row r="583" spans="9:28">
      <c r="I583" s="11" t="s">
        <v>111</v>
      </c>
      <c r="T583" s="12" t="str">
        <f>I583</f>
        <v>1988/12 to 1991/11</v>
      </c>
      <c r="U583" s="14">
        <f>J588</f>
        <v>0.99999997191241596</v>
      </c>
      <c r="V583" s="14">
        <f>J591</f>
        <v>36</v>
      </c>
      <c r="W583" s="56">
        <f>J601</f>
        <v>6.1462089687963906E-2</v>
      </c>
      <c r="X583" s="56">
        <f>J602</f>
        <v>0.30277520884677145</v>
      </c>
      <c r="Y583" s="56">
        <f>J603</f>
        <v>0.1452428557021718</v>
      </c>
      <c r="Z583" s="56">
        <f>J604</f>
        <v>0.52533370644664756</v>
      </c>
      <c r="AA583" s="58">
        <f>SUM(W583:Z583)</f>
        <v>1.0348138606835549</v>
      </c>
      <c r="AB583" s="56"/>
    </row>
    <row r="584" spans="9:28">
      <c r="I584" s="37" t="s">
        <v>42</v>
      </c>
      <c r="T584" s="56"/>
      <c r="U584" s="56"/>
      <c r="V584" s="56"/>
      <c r="W584" s="56"/>
      <c r="X584" s="56"/>
      <c r="Y584" s="56"/>
      <c r="Z584" s="56"/>
      <c r="AA584" s="56"/>
      <c r="AB584" s="56"/>
    </row>
    <row r="585" spans="9:28" ht="15" thickBot="1">
      <c r="T585" s="56"/>
      <c r="U585" s="56"/>
      <c r="V585" s="56"/>
      <c r="W585" s="56"/>
      <c r="X585" s="56"/>
      <c r="Y585" s="56"/>
      <c r="Z585" s="56"/>
      <c r="AA585" s="56"/>
      <c r="AB585" s="56"/>
    </row>
    <row r="586" spans="9:28">
      <c r="I586" s="18" t="s">
        <v>43</v>
      </c>
      <c r="J586" s="18"/>
      <c r="T586" s="56"/>
      <c r="U586" s="56"/>
      <c r="V586" s="56"/>
      <c r="W586" s="56"/>
      <c r="X586" s="56"/>
      <c r="Y586" s="56"/>
      <c r="Z586" s="56"/>
      <c r="AA586" s="56"/>
      <c r="AB586" s="56"/>
    </row>
    <row r="587" spans="9:28">
      <c r="I587" s="15" t="s">
        <v>44</v>
      </c>
      <c r="J587" s="15">
        <v>0.99999998595620787</v>
      </c>
      <c r="T587" s="56"/>
      <c r="U587" s="56"/>
      <c r="V587" s="56"/>
      <c r="W587" s="56"/>
      <c r="X587" s="56"/>
      <c r="Y587" s="56"/>
      <c r="Z587" s="56"/>
      <c r="AA587" s="56"/>
      <c r="AB587" s="56"/>
    </row>
    <row r="588" spans="9:28">
      <c r="I588" s="15" t="s">
        <v>45</v>
      </c>
      <c r="J588" s="15">
        <v>0.99999997191241596</v>
      </c>
      <c r="T588" s="56"/>
      <c r="U588" s="56"/>
      <c r="V588" s="56"/>
      <c r="W588" s="56"/>
      <c r="X588" s="56"/>
      <c r="Y588" s="56"/>
      <c r="Z588" s="56"/>
      <c r="AA588" s="56"/>
      <c r="AB588" s="56"/>
    </row>
    <row r="589" spans="9:28">
      <c r="I589" s="15" t="s">
        <v>46</v>
      </c>
      <c r="J589" s="15">
        <v>0.96874996927920498</v>
      </c>
      <c r="T589" s="56"/>
      <c r="U589" s="56"/>
      <c r="V589" s="56"/>
      <c r="W589" s="56"/>
      <c r="X589" s="56"/>
      <c r="Y589" s="56"/>
      <c r="Z589" s="56"/>
      <c r="AA589" s="56"/>
      <c r="AB589" s="56"/>
    </row>
    <row r="590" spans="9:28">
      <c r="I590" s="15" t="s">
        <v>47</v>
      </c>
      <c r="J590" s="15">
        <v>2.7639095151068958E-2</v>
      </c>
      <c r="T590" s="56"/>
      <c r="U590" s="56"/>
      <c r="V590" s="56"/>
      <c r="W590" s="56"/>
      <c r="X590" s="56"/>
      <c r="Y590" s="56"/>
      <c r="Z590" s="56"/>
      <c r="AA590" s="56"/>
      <c r="AB590" s="56"/>
    </row>
    <row r="591" spans="9:28" ht="15" thickBot="1">
      <c r="I591" s="16" t="s">
        <v>48</v>
      </c>
      <c r="J591" s="16">
        <v>36</v>
      </c>
      <c r="T591" s="56"/>
      <c r="U591" s="56"/>
      <c r="V591" s="56"/>
      <c r="W591" s="56"/>
      <c r="X591" s="56"/>
      <c r="Y591" s="56"/>
      <c r="Z591" s="56"/>
      <c r="AA591" s="56"/>
      <c r="AB591" s="56"/>
    </row>
    <row r="592" spans="9:28">
      <c r="T592" s="56"/>
      <c r="U592" s="56"/>
      <c r="V592" s="56"/>
      <c r="W592" s="56"/>
      <c r="X592" s="56"/>
      <c r="Y592" s="56"/>
      <c r="Z592" s="56"/>
      <c r="AA592" s="56"/>
      <c r="AB592" s="56"/>
    </row>
    <row r="593" spans="9:28" ht="15" thickBot="1">
      <c r="I593" s="37" t="s">
        <v>49</v>
      </c>
      <c r="T593" s="56"/>
      <c r="U593" s="56"/>
      <c r="V593" s="56"/>
      <c r="W593" s="56"/>
      <c r="X593" s="56"/>
      <c r="Y593" s="56"/>
      <c r="Z593" s="56"/>
      <c r="AA593" s="56"/>
      <c r="AB593" s="56"/>
    </row>
    <row r="594" spans="9:28">
      <c r="I594" s="17"/>
      <c r="J594" s="17" t="s">
        <v>54</v>
      </c>
      <c r="K594" s="17" t="s">
        <v>55</v>
      </c>
      <c r="L594" s="17" t="s">
        <v>56</v>
      </c>
      <c r="M594" s="17" t="s">
        <v>57</v>
      </c>
      <c r="N594" s="17" t="s">
        <v>58</v>
      </c>
      <c r="T594" s="56"/>
      <c r="U594" s="56"/>
      <c r="V594" s="56"/>
      <c r="W594" s="56"/>
      <c r="X594" s="56"/>
      <c r="Y594" s="56"/>
      <c r="Z594" s="56"/>
      <c r="AA594" s="56"/>
      <c r="AB594" s="56"/>
    </row>
    <row r="595" spans="9:28">
      <c r="I595" s="15" t="s">
        <v>50</v>
      </c>
      <c r="J595" s="15">
        <v>4</v>
      </c>
      <c r="K595" s="15">
        <v>870328.53555457352</v>
      </c>
      <c r="L595" s="15">
        <v>217582.13388864338</v>
      </c>
      <c r="M595" s="15">
        <v>284823349.68999475</v>
      </c>
      <c r="N595" s="15">
        <v>9.0310552381276979E-117</v>
      </c>
      <c r="T595" s="56"/>
      <c r="U595" s="56"/>
      <c r="V595" s="56"/>
      <c r="W595" s="56"/>
      <c r="X595" s="56"/>
      <c r="Y595" s="56"/>
      <c r="Z595" s="56"/>
      <c r="AA595" s="56"/>
      <c r="AB595" s="56"/>
    </row>
    <row r="596" spans="9:28">
      <c r="I596" s="15" t="s">
        <v>51</v>
      </c>
      <c r="J596" s="15">
        <v>32</v>
      </c>
      <c r="K596" s="15">
        <v>2.4445426584634996E-2</v>
      </c>
      <c r="L596" s="15">
        <v>7.6391958076984362E-4</v>
      </c>
      <c r="M596" s="15"/>
      <c r="N596" s="15"/>
      <c r="T596" s="56"/>
      <c r="U596" s="56"/>
      <c r="V596" s="56"/>
      <c r="W596" s="56"/>
      <c r="X596" s="56"/>
      <c r="Y596" s="56"/>
      <c r="Z596" s="56"/>
      <c r="AA596" s="56"/>
      <c r="AB596" s="56"/>
    </row>
    <row r="597" spans="9:28" ht="15" thickBot="1">
      <c r="I597" s="16" t="s">
        <v>52</v>
      </c>
      <c r="J597" s="16">
        <v>36</v>
      </c>
      <c r="K597" s="16">
        <v>870328.56</v>
      </c>
      <c r="L597" s="16"/>
      <c r="M597" s="16"/>
      <c r="N597" s="16"/>
      <c r="T597" s="56"/>
      <c r="U597" s="56"/>
      <c r="V597" s="56"/>
      <c r="W597" s="56"/>
      <c r="X597" s="56"/>
      <c r="Y597" s="56"/>
      <c r="Z597" s="56"/>
      <c r="AA597" s="56"/>
      <c r="AB597" s="56"/>
    </row>
    <row r="598" spans="9:28" ht="15" thickBot="1">
      <c r="T598" s="56"/>
      <c r="U598" s="56"/>
      <c r="V598" s="56"/>
      <c r="W598" s="56"/>
      <c r="X598" s="56"/>
      <c r="Y598" s="56"/>
      <c r="Z598" s="56"/>
      <c r="AA598" s="56"/>
      <c r="AB598" s="56"/>
    </row>
    <row r="599" spans="9:28">
      <c r="I599" s="17"/>
      <c r="J599" s="17" t="s">
        <v>59</v>
      </c>
      <c r="K599" s="17" t="s">
        <v>47</v>
      </c>
      <c r="L599" s="17" t="s">
        <v>60</v>
      </c>
      <c r="M599" s="17" t="s">
        <v>61</v>
      </c>
      <c r="N599" s="17" t="s">
        <v>62</v>
      </c>
      <c r="O599" s="17" t="s">
        <v>63</v>
      </c>
      <c r="P599" s="17" t="s">
        <v>64</v>
      </c>
      <c r="Q599" s="17" t="s">
        <v>65</v>
      </c>
      <c r="T599" s="56"/>
      <c r="U599" s="56"/>
      <c r="V599" s="56"/>
      <c r="W599" s="56"/>
      <c r="X599" s="56"/>
      <c r="Y599" s="56"/>
      <c r="Z599" s="56"/>
      <c r="AA599" s="56"/>
      <c r="AB599" s="56"/>
    </row>
    <row r="600" spans="9:28">
      <c r="I600" s="15" t="s">
        <v>53</v>
      </c>
      <c r="J600" s="15">
        <v>0</v>
      </c>
      <c r="K600" s="15" t="e">
        <v>#N/A</v>
      </c>
      <c r="L600" s="15" t="e">
        <v>#N/A</v>
      </c>
      <c r="M600" s="15" t="e">
        <v>#N/A</v>
      </c>
      <c r="N600" s="15" t="e">
        <v>#N/A</v>
      </c>
      <c r="O600" s="15" t="e">
        <v>#N/A</v>
      </c>
      <c r="P600" s="15" t="e">
        <v>#N/A</v>
      </c>
      <c r="Q600" s="15" t="e">
        <v>#N/A</v>
      </c>
      <c r="T600" s="56"/>
      <c r="U600" s="56"/>
      <c r="V600" s="56"/>
      <c r="W600" s="56"/>
      <c r="X600" s="56"/>
      <c r="Y600" s="56"/>
      <c r="Z600" s="56"/>
      <c r="AA600" s="56"/>
      <c r="AB600" s="56"/>
    </row>
    <row r="601" spans="9:28">
      <c r="I601" s="15" t="s">
        <v>85</v>
      </c>
      <c r="J601" s="15">
        <v>6.1462089687963906E-2</v>
      </c>
      <c r="K601" s="15">
        <v>1.1262848112786595E-2</v>
      </c>
      <c r="L601" s="15">
        <v>5.4570645961376885</v>
      </c>
      <c r="M601" s="15">
        <v>5.2539735965833816E-6</v>
      </c>
      <c r="N601" s="15">
        <v>3.8520418926665551E-2</v>
      </c>
      <c r="O601" s="15">
        <v>8.4403760449262261E-2</v>
      </c>
      <c r="P601" s="15">
        <v>3.8520418926665551E-2</v>
      </c>
      <c r="Q601" s="15">
        <v>8.4403760449262261E-2</v>
      </c>
      <c r="T601" s="56"/>
      <c r="U601" s="56"/>
      <c r="V601" s="56"/>
      <c r="W601" s="56"/>
      <c r="X601" s="56"/>
      <c r="Y601" s="56"/>
      <c r="Z601" s="56"/>
      <c r="AA601" s="56"/>
      <c r="AB601" s="56"/>
    </row>
    <row r="602" spans="9:28">
      <c r="I602" s="15" t="s">
        <v>80</v>
      </c>
      <c r="J602" s="15">
        <v>0.30277520884677145</v>
      </c>
      <c r="K602" s="15">
        <v>4.6415712509304411E-3</v>
      </c>
      <c r="L602" s="15">
        <v>65.231188422687183</v>
      </c>
      <c r="M602" s="15">
        <v>1.3039848995022957E-35</v>
      </c>
      <c r="N602" s="15">
        <v>0.29332063764172589</v>
      </c>
      <c r="O602" s="15">
        <v>0.31222978005181701</v>
      </c>
      <c r="P602" s="15">
        <v>0.29332063764172589</v>
      </c>
      <c r="Q602" s="15">
        <v>0.31222978005181701</v>
      </c>
      <c r="T602" s="56"/>
      <c r="U602" s="56"/>
      <c r="V602" s="56"/>
      <c r="W602" s="56"/>
      <c r="X602" s="56"/>
      <c r="Y602" s="56"/>
      <c r="Z602" s="56"/>
      <c r="AA602" s="56"/>
      <c r="AB602" s="56"/>
    </row>
    <row r="603" spans="9:28">
      <c r="I603" s="15" t="s">
        <v>82</v>
      </c>
      <c r="J603" s="15">
        <v>0.1452428557021718</v>
      </c>
      <c r="K603" s="15">
        <v>6.6535017140092172E-3</v>
      </c>
      <c r="L603" s="15">
        <v>21.829536076673293</v>
      </c>
      <c r="M603" s="15">
        <v>8.7213751382236305E-21</v>
      </c>
      <c r="N603" s="15">
        <v>0.13169011627037208</v>
      </c>
      <c r="O603" s="15">
        <v>0.15879559513397151</v>
      </c>
      <c r="P603" s="15">
        <v>0.13169011627037208</v>
      </c>
      <c r="Q603" s="15">
        <v>0.15879559513397151</v>
      </c>
      <c r="T603" s="56"/>
      <c r="U603" s="56"/>
      <c r="V603" s="56"/>
      <c r="W603" s="56"/>
      <c r="X603" s="56"/>
      <c r="Y603" s="56"/>
      <c r="Z603" s="56"/>
      <c r="AA603" s="56"/>
      <c r="AB603" s="56"/>
    </row>
    <row r="604" spans="9:28" ht="15" thickBot="1">
      <c r="I604" s="16" t="s">
        <v>86</v>
      </c>
      <c r="J604" s="16">
        <v>0.52533370644664756</v>
      </c>
      <c r="K604" s="16">
        <v>4.9203495389059321E-3</v>
      </c>
      <c r="L604" s="16">
        <v>106.76755833965782</v>
      </c>
      <c r="M604" s="16">
        <v>1.9925455697930228E-42</v>
      </c>
      <c r="N604" s="16">
        <v>0.51531128245391578</v>
      </c>
      <c r="O604" s="16">
        <v>0.53535613043937935</v>
      </c>
      <c r="P604" s="16">
        <v>0.51531128245391578</v>
      </c>
      <c r="Q604" s="16">
        <v>0.53535613043937935</v>
      </c>
      <c r="T604" s="56"/>
      <c r="U604" s="56"/>
      <c r="V604" s="56"/>
      <c r="W604" s="56"/>
      <c r="X604" s="56"/>
      <c r="Y604" s="56"/>
      <c r="Z604" s="56"/>
      <c r="AA604" s="56"/>
      <c r="AB604" s="56"/>
    </row>
    <row r="605" spans="9:28">
      <c r="I605" s="37"/>
      <c r="T605" s="56"/>
      <c r="U605" s="56"/>
      <c r="V605" s="56"/>
      <c r="W605" s="56"/>
      <c r="X605" s="56"/>
      <c r="Y605" s="56"/>
      <c r="Z605" s="56"/>
      <c r="AA605" s="56"/>
      <c r="AB605" s="56"/>
    </row>
    <row r="606" spans="9:28">
      <c r="I606" s="37"/>
      <c r="T606" s="56"/>
      <c r="U606" s="56"/>
      <c r="V606" s="56"/>
      <c r="W606" s="56"/>
      <c r="X606" s="56"/>
      <c r="Y606" s="56"/>
      <c r="Z606" s="56"/>
      <c r="AA606" s="56"/>
      <c r="AB606" s="56"/>
    </row>
    <row r="607" spans="9:28">
      <c r="I607" s="11" t="s">
        <v>112</v>
      </c>
      <c r="T607" s="12" t="str">
        <f>I607</f>
        <v>1989/1 to 1991/12</v>
      </c>
      <c r="U607" s="14">
        <f>J612</f>
        <v>0.99999997152605402</v>
      </c>
      <c r="V607" s="14">
        <f>J615</f>
        <v>36</v>
      </c>
      <c r="W607" s="56">
        <f>J625</f>
        <v>6.2472057636100968E-2</v>
      </c>
      <c r="X607" s="56">
        <f>J626</f>
        <v>0.30349738971942891</v>
      </c>
      <c r="Y607" s="56">
        <f>J627</f>
        <v>0.14416760119252822</v>
      </c>
      <c r="Z607" s="56">
        <f>J628</f>
        <v>0.52466140076700885</v>
      </c>
      <c r="AA607" s="58">
        <f>SUM(W607:Z607)</f>
        <v>1.0347984493150668</v>
      </c>
      <c r="AB607" s="56"/>
    </row>
    <row r="608" spans="9:28">
      <c r="I608" s="37" t="s">
        <v>42</v>
      </c>
      <c r="T608" s="56"/>
      <c r="U608" s="56"/>
      <c r="V608" s="56"/>
      <c r="W608" s="56"/>
      <c r="X608" s="56"/>
      <c r="Y608" s="56"/>
      <c r="Z608" s="56"/>
      <c r="AA608" s="56"/>
      <c r="AB608" s="56"/>
    </row>
    <row r="609" spans="9:28" ht="15" thickBot="1">
      <c r="T609" s="56"/>
      <c r="U609" s="56"/>
      <c r="V609" s="56"/>
      <c r="W609" s="56"/>
      <c r="X609" s="56"/>
      <c r="Y609" s="56"/>
      <c r="Z609" s="56"/>
      <c r="AA609" s="56"/>
      <c r="AB609" s="56"/>
    </row>
    <row r="610" spans="9:28">
      <c r="I610" s="18" t="s">
        <v>43</v>
      </c>
      <c r="J610" s="18"/>
      <c r="T610" s="56"/>
      <c r="U610" s="56"/>
      <c r="V610" s="56"/>
      <c r="W610" s="56"/>
      <c r="X610" s="56"/>
      <c r="Y610" s="56"/>
      <c r="Z610" s="56"/>
      <c r="AA610" s="56"/>
      <c r="AB610" s="56"/>
    </row>
    <row r="611" spans="9:28">
      <c r="I611" s="15" t="s">
        <v>44</v>
      </c>
      <c r="J611" s="15">
        <v>0.99999998576302696</v>
      </c>
      <c r="T611" s="56"/>
      <c r="U611" s="56"/>
      <c r="V611" s="56"/>
      <c r="W611" s="56"/>
      <c r="X611" s="56"/>
      <c r="Y611" s="56"/>
      <c r="Z611" s="56"/>
      <c r="AA611" s="56"/>
      <c r="AB611" s="56"/>
    </row>
    <row r="612" spans="9:28">
      <c r="I612" s="15" t="s">
        <v>45</v>
      </c>
      <c r="J612" s="15">
        <v>0.99999997152605402</v>
      </c>
      <c r="T612" s="56"/>
      <c r="U612" s="56"/>
      <c r="V612" s="56"/>
      <c r="W612" s="56"/>
      <c r="X612" s="56"/>
      <c r="Y612" s="56"/>
      <c r="Z612" s="56"/>
      <c r="AA612" s="56"/>
      <c r="AB612" s="56"/>
    </row>
    <row r="613" spans="9:28">
      <c r="I613" s="15" t="s">
        <v>46</v>
      </c>
      <c r="J613" s="15">
        <v>0.96874996885662168</v>
      </c>
      <c r="T613" s="56"/>
      <c r="U613" s="56"/>
      <c r="V613" s="56"/>
      <c r="W613" s="56"/>
      <c r="X613" s="56"/>
      <c r="Y613" s="56"/>
      <c r="Z613" s="56"/>
      <c r="AA613" s="56"/>
      <c r="AB613" s="56"/>
    </row>
    <row r="614" spans="9:28">
      <c r="I614" s="15" t="s">
        <v>47</v>
      </c>
      <c r="J614" s="15">
        <v>2.7972176224129359E-2</v>
      </c>
      <c r="T614" s="56"/>
      <c r="U614" s="56"/>
      <c r="V614" s="56"/>
      <c r="W614" s="56"/>
      <c r="X614" s="56"/>
      <c r="Y614" s="56"/>
      <c r="Z614" s="56"/>
      <c r="AA614" s="56"/>
      <c r="AB614" s="56"/>
    </row>
    <row r="615" spans="9:28" ht="15" thickBot="1">
      <c r="I615" s="16" t="s">
        <v>48</v>
      </c>
      <c r="J615" s="16">
        <v>36</v>
      </c>
      <c r="T615" s="56"/>
      <c r="U615" s="56"/>
      <c r="V615" s="56"/>
      <c r="W615" s="56"/>
      <c r="X615" s="56"/>
      <c r="Y615" s="56"/>
      <c r="Z615" s="56"/>
      <c r="AA615" s="56"/>
      <c r="AB615" s="56"/>
    </row>
    <row r="616" spans="9:28">
      <c r="T616" s="56"/>
      <c r="U616" s="56"/>
      <c r="V616" s="56"/>
      <c r="W616" s="56"/>
      <c r="X616" s="56"/>
      <c r="Y616" s="56"/>
      <c r="Z616" s="56"/>
      <c r="AA616" s="56"/>
      <c r="AB616" s="56"/>
    </row>
    <row r="617" spans="9:28" ht="15" thickBot="1">
      <c r="I617" s="37" t="s">
        <v>49</v>
      </c>
      <c r="T617" s="56"/>
      <c r="U617" s="56"/>
      <c r="V617" s="56"/>
      <c r="W617" s="56"/>
      <c r="X617" s="56"/>
      <c r="Y617" s="56"/>
      <c r="Z617" s="56"/>
      <c r="AA617" s="56"/>
      <c r="AB617" s="56"/>
    </row>
    <row r="618" spans="9:28">
      <c r="I618" s="17"/>
      <c r="J618" s="17" t="s">
        <v>54</v>
      </c>
      <c r="K618" s="17" t="s">
        <v>55</v>
      </c>
      <c r="L618" s="17" t="s">
        <v>56</v>
      </c>
      <c r="M618" s="17" t="s">
        <v>57</v>
      </c>
      <c r="N618" s="17" t="s">
        <v>58</v>
      </c>
      <c r="T618" s="56"/>
      <c r="U618" s="56"/>
      <c r="V618" s="56"/>
      <c r="W618" s="56"/>
      <c r="X618" s="56"/>
      <c r="Y618" s="56"/>
      <c r="Z618" s="56"/>
      <c r="AA618" s="56"/>
      <c r="AB618" s="56"/>
    </row>
    <row r="619" spans="9:28">
      <c r="I619" s="15" t="s">
        <v>50</v>
      </c>
      <c r="J619" s="15">
        <v>4</v>
      </c>
      <c r="K619" s="15">
        <v>879335.93496183539</v>
      </c>
      <c r="L619" s="15">
        <v>219833.98374045885</v>
      </c>
      <c r="M619" s="15">
        <v>280958592.66822177</v>
      </c>
      <c r="N619" s="15">
        <v>1.1161027911628993E-116</v>
      </c>
      <c r="T619" s="56"/>
      <c r="U619" s="56"/>
      <c r="V619" s="56"/>
      <c r="W619" s="56"/>
      <c r="X619" s="56"/>
      <c r="Y619" s="56"/>
      <c r="Z619" s="56"/>
      <c r="AA619" s="56"/>
      <c r="AB619" s="56"/>
    </row>
    <row r="620" spans="9:28">
      <c r="I620" s="15" t="s">
        <v>51</v>
      </c>
      <c r="J620" s="15">
        <v>32</v>
      </c>
      <c r="K620" s="15">
        <v>2.5038164566839927E-2</v>
      </c>
      <c r="L620" s="15">
        <v>7.8244264271374773E-4</v>
      </c>
      <c r="M620" s="15"/>
      <c r="N620" s="15"/>
      <c r="T620" s="56"/>
      <c r="U620" s="56"/>
      <c r="V620" s="56"/>
      <c r="W620" s="56"/>
      <c r="X620" s="56"/>
      <c r="Y620" s="56"/>
      <c r="Z620" s="56"/>
      <c r="AA620" s="56"/>
      <c r="AB620" s="56"/>
    </row>
    <row r="621" spans="9:28" ht="15" thickBot="1">
      <c r="I621" s="16" t="s">
        <v>52</v>
      </c>
      <c r="J621" s="16">
        <v>36</v>
      </c>
      <c r="K621" s="16">
        <v>879335.96</v>
      </c>
      <c r="L621" s="16"/>
      <c r="M621" s="16"/>
      <c r="N621" s="16"/>
      <c r="T621" s="56"/>
      <c r="U621" s="56"/>
      <c r="V621" s="56"/>
      <c r="W621" s="56"/>
      <c r="X621" s="56"/>
      <c r="Y621" s="56"/>
      <c r="Z621" s="56"/>
      <c r="AA621" s="56"/>
      <c r="AB621" s="56"/>
    </row>
    <row r="622" spans="9:28" ht="15" thickBot="1">
      <c r="T622" s="56"/>
      <c r="U622" s="56"/>
      <c r="V622" s="56"/>
      <c r="W622" s="56"/>
      <c r="X622" s="56"/>
      <c r="Y622" s="56"/>
      <c r="Z622" s="56"/>
      <c r="AA622" s="56"/>
      <c r="AB622" s="56"/>
    </row>
    <row r="623" spans="9:28">
      <c r="I623" s="17"/>
      <c r="J623" s="17" t="s">
        <v>59</v>
      </c>
      <c r="K623" s="17" t="s">
        <v>47</v>
      </c>
      <c r="L623" s="17" t="s">
        <v>60</v>
      </c>
      <c r="M623" s="17" t="s">
        <v>61</v>
      </c>
      <c r="N623" s="17" t="s">
        <v>62</v>
      </c>
      <c r="O623" s="17" t="s">
        <v>63</v>
      </c>
      <c r="P623" s="17" t="s">
        <v>64</v>
      </c>
      <c r="Q623" s="17" t="s">
        <v>65</v>
      </c>
      <c r="T623" s="56"/>
      <c r="U623" s="56"/>
      <c r="V623" s="56"/>
      <c r="W623" s="56"/>
      <c r="X623" s="56"/>
      <c r="Y623" s="56"/>
      <c r="Z623" s="56"/>
      <c r="AA623" s="56"/>
      <c r="AB623" s="56"/>
    </row>
    <row r="624" spans="9:28">
      <c r="I624" s="15" t="s">
        <v>53</v>
      </c>
      <c r="J624" s="15">
        <v>0</v>
      </c>
      <c r="K624" s="15" t="e">
        <v>#N/A</v>
      </c>
      <c r="L624" s="15" t="e">
        <v>#N/A</v>
      </c>
      <c r="M624" s="15" t="e">
        <v>#N/A</v>
      </c>
      <c r="N624" s="15" t="e">
        <v>#N/A</v>
      </c>
      <c r="O624" s="15" t="e">
        <v>#N/A</v>
      </c>
      <c r="P624" s="15" t="e">
        <v>#N/A</v>
      </c>
      <c r="Q624" s="15" t="e">
        <v>#N/A</v>
      </c>
      <c r="T624" s="56"/>
      <c r="U624" s="56"/>
      <c r="V624" s="56"/>
      <c r="W624" s="56"/>
      <c r="X624" s="56"/>
      <c r="Y624" s="56"/>
      <c r="Z624" s="56"/>
      <c r="AA624" s="56"/>
      <c r="AB624" s="56"/>
    </row>
    <row r="625" spans="9:28">
      <c r="I625" s="15" t="s">
        <v>85</v>
      </c>
      <c r="J625" s="15">
        <v>6.2472057636100968E-2</v>
      </c>
      <c r="K625" s="15">
        <v>1.1825897689334026E-2</v>
      </c>
      <c r="L625" s="15">
        <v>5.2826482417859539</v>
      </c>
      <c r="M625" s="15">
        <v>8.7307698793669982E-6</v>
      </c>
      <c r="N625" s="15">
        <v>3.8383492423409382E-2</v>
      </c>
      <c r="O625" s="15">
        <v>8.6560622848792554E-2</v>
      </c>
      <c r="P625" s="15">
        <v>3.8383492423409382E-2</v>
      </c>
      <c r="Q625" s="15">
        <v>8.6560622848792554E-2</v>
      </c>
      <c r="T625" s="56"/>
      <c r="U625" s="56"/>
      <c r="V625" s="56"/>
      <c r="W625" s="56"/>
      <c r="X625" s="56"/>
      <c r="Y625" s="56"/>
      <c r="Z625" s="56"/>
      <c r="AA625" s="56"/>
      <c r="AB625" s="56"/>
    </row>
    <row r="626" spans="9:28">
      <c r="I626" s="15" t="s">
        <v>80</v>
      </c>
      <c r="J626" s="15">
        <v>0.30349738971942891</v>
      </c>
      <c r="K626" s="15">
        <v>4.9312788095885437E-3</v>
      </c>
      <c r="L626" s="15">
        <v>61.545372192158034</v>
      </c>
      <c r="M626" s="15">
        <v>8.2676399039961301E-35</v>
      </c>
      <c r="N626" s="15">
        <v>0.29345270353092295</v>
      </c>
      <c r="O626" s="15">
        <v>0.31354207590793487</v>
      </c>
      <c r="P626" s="15">
        <v>0.29345270353092295</v>
      </c>
      <c r="Q626" s="15">
        <v>0.31354207590793487</v>
      </c>
      <c r="T626" s="56"/>
      <c r="U626" s="56"/>
      <c r="V626" s="56"/>
      <c r="W626" s="56"/>
      <c r="X626" s="56"/>
      <c r="Y626" s="56"/>
      <c r="Z626" s="56"/>
      <c r="AA626" s="56"/>
      <c r="AB626" s="56"/>
    </row>
    <row r="627" spans="9:28">
      <c r="I627" s="15" t="s">
        <v>82</v>
      </c>
      <c r="J627" s="15">
        <v>0.14416760119252822</v>
      </c>
      <c r="K627" s="15">
        <v>7.321114975278039E-3</v>
      </c>
      <c r="L627" s="15">
        <v>19.692028014770123</v>
      </c>
      <c r="M627" s="15">
        <v>1.889127976265306E-19</v>
      </c>
      <c r="N627" s="15">
        <v>0.12925497805435787</v>
      </c>
      <c r="O627" s="15">
        <v>0.15908022433069857</v>
      </c>
      <c r="P627" s="15">
        <v>0.12925497805435787</v>
      </c>
      <c r="Q627" s="15">
        <v>0.15908022433069857</v>
      </c>
      <c r="T627" s="56"/>
      <c r="U627" s="56"/>
      <c r="V627" s="56"/>
      <c r="W627" s="56"/>
      <c r="X627" s="56"/>
      <c r="Y627" s="56"/>
      <c r="Z627" s="56"/>
      <c r="AA627" s="56"/>
      <c r="AB627" s="56"/>
    </row>
    <row r="628" spans="9:28" ht="15" thickBot="1">
      <c r="I628" s="16" t="s">
        <v>86</v>
      </c>
      <c r="J628" s="16">
        <v>0.52466140076700885</v>
      </c>
      <c r="K628" s="16">
        <v>5.1245548321437202E-3</v>
      </c>
      <c r="L628" s="16">
        <v>102.38184934154189</v>
      </c>
      <c r="M628" s="16">
        <v>7.5976492379687581E-42</v>
      </c>
      <c r="N628" s="16">
        <v>0.51422302420541866</v>
      </c>
      <c r="O628" s="16">
        <v>0.53509977732859904</v>
      </c>
      <c r="P628" s="16">
        <v>0.51422302420541866</v>
      </c>
      <c r="Q628" s="16">
        <v>0.53509977732859904</v>
      </c>
      <c r="T628" s="56"/>
      <c r="U628" s="56"/>
      <c r="V628" s="56"/>
      <c r="W628" s="56"/>
      <c r="X628" s="56"/>
      <c r="Y628" s="56"/>
      <c r="Z628" s="56"/>
      <c r="AA628" s="56"/>
      <c r="AB628" s="56"/>
    </row>
    <row r="629" spans="9:28">
      <c r="I629" s="37"/>
      <c r="T629" s="56"/>
      <c r="U629" s="56"/>
      <c r="V629" s="56"/>
      <c r="W629" s="56"/>
      <c r="X629" s="56"/>
      <c r="Y629" s="56"/>
      <c r="Z629" s="56"/>
      <c r="AA629" s="56"/>
      <c r="AB629" s="56"/>
    </row>
    <row r="630" spans="9:28">
      <c r="I630" s="37"/>
      <c r="T630" s="56"/>
      <c r="U630" s="56"/>
      <c r="V630" s="56"/>
      <c r="W630" s="56"/>
      <c r="X630" s="56"/>
      <c r="Y630" s="56"/>
      <c r="Z630" s="56"/>
      <c r="AA630" s="56"/>
      <c r="AB630" s="56"/>
    </row>
    <row r="631" spans="9:28">
      <c r="I631" s="11" t="s">
        <v>113</v>
      </c>
      <c r="T631" s="12" t="str">
        <f>I631</f>
        <v>1989/2 to 1992/1</v>
      </c>
      <c r="U631" s="14">
        <f>J636</f>
        <v>0.999999972400343</v>
      </c>
      <c r="V631" s="14">
        <f>J639</f>
        <v>36</v>
      </c>
      <c r="W631" s="56">
        <f>J649</f>
        <v>5.5710121106975673E-2</v>
      </c>
      <c r="X631" s="56">
        <f>J650</f>
        <v>0.30685680932258741</v>
      </c>
      <c r="Y631" s="56">
        <f>J651</f>
        <v>0.14936251324968905</v>
      </c>
      <c r="Z631" s="56">
        <f>J652</f>
        <v>0.52267109194798589</v>
      </c>
      <c r="AA631" s="58">
        <f>SUM(W631:Z631)</f>
        <v>1.0346005356272379</v>
      </c>
      <c r="AB631" s="56"/>
    </row>
    <row r="632" spans="9:28">
      <c r="I632" s="37" t="s">
        <v>42</v>
      </c>
      <c r="T632" s="56"/>
      <c r="U632" s="56"/>
      <c r="V632" s="56"/>
      <c r="W632" s="56"/>
      <c r="X632" s="56"/>
      <c r="Y632" s="56"/>
      <c r="Z632" s="56"/>
      <c r="AA632" s="56"/>
      <c r="AB632" s="56"/>
    </row>
    <row r="633" spans="9:28" ht="15" thickBot="1">
      <c r="T633" s="56"/>
      <c r="U633" s="56"/>
      <c r="V633" s="56"/>
      <c r="W633" s="56"/>
      <c r="X633" s="56"/>
      <c r="Y633" s="56"/>
      <c r="Z633" s="56"/>
      <c r="AA633" s="56"/>
      <c r="AB633" s="56"/>
    </row>
    <row r="634" spans="9:28">
      <c r="I634" s="18" t="s">
        <v>43</v>
      </c>
      <c r="J634" s="18"/>
      <c r="T634" s="56"/>
      <c r="U634" s="56"/>
      <c r="V634" s="56"/>
      <c r="W634" s="56"/>
      <c r="X634" s="56"/>
      <c r="Y634" s="56"/>
      <c r="Z634" s="56"/>
      <c r="AA634" s="56"/>
      <c r="AB634" s="56"/>
    </row>
    <row r="635" spans="9:28">
      <c r="I635" s="15" t="s">
        <v>44</v>
      </c>
      <c r="J635" s="15">
        <v>0.99999998620017139</v>
      </c>
      <c r="T635" s="56"/>
      <c r="U635" s="56"/>
      <c r="V635" s="56"/>
      <c r="W635" s="56"/>
      <c r="X635" s="56"/>
      <c r="Y635" s="56"/>
      <c r="Z635" s="56"/>
      <c r="AA635" s="56"/>
      <c r="AB635" s="56"/>
    </row>
    <row r="636" spans="9:28">
      <c r="I636" s="15" t="s">
        <v>45</v>
      </c>
      <c r="J636" s="15">
        <v>0.999999972400343</v>
      </c>
      <c r="T636" s="56"/>
      <c r="U636" s="56"/>
      <c r="V636" s="56"/>
      <c r="W636" s="56"/>
      <c r="X636" s="56"/>
      <c r="Y636" s="56"/>
      <c r="Z636" s="56"/>
      <c r="AA636" s="56"/>
      <c r="AB636" s="56"/>
    </row>
    <row r="637" spans="9:28">
      <c r="I637" s="15" t="s">
        <v>46</v>
      </c>
      <c r="J637" s="15">
        <v>0.9687499698128752</v>
      </c>
      <c r="T637" s="56"/>
      <c r="U637" s="56"/>
      <c r="V637" s="56"/>
      <c r="W637" s="56"/>
      <c r="X637" s="56"/>
      <c r="Y637" s="56"/>
      <c r="Z637" s="56"/>
      <c r="AA637" s="56"/>
      <c r="AB637" s="56"/>
    </row>
    <row r="638" spans="9:28">
      <c r="I638" s="15" t="s">
        <v>47</v>
      </c>
      <c r="J638" s="15">
        <v>2.7680808090645201E-2</v>
      </c>
      <c r="T638" s="56"/>
      <c r="U638" s="56"/>
      <c r="V638" s="56"/>
      <c r="W638" s="56"/>
      <c r="X638" s="56"/>
      <c r="Y638" s="56"/>
      <c r="Z638" s="56"/>
      <c r="AA638" s="56"/>
      <c r="AB638" s="56"/>
    </row>
    <row r="639" spans="9:28" ht="15" thickBot="1">
      <c r="I639" s="16" t="s">
        <v>48</v>
      </c>
      <c r="J639" s="16">
        <v>36</v>
      </c>
      <c r="T639" s="56"/>
      <c r="U639" s="56"/>
      <c r="V639" s="56"/>
      <c r="W639" s="56"/>
      <c r="X639" s="56"/>
      <c r="Y639" s="56"/>
      <c r="Z639" s="56"/>
      <c r="AA639" s="56"/>
      <c r="AB639" s="56"/>
    </row>
    <row r="640" spans="9:28">
      <c r="T640" s="56"/>
      <c r="U640" s="56"/>
      <c r="V640" s="56"/>
      <c r="W640" s="56"/>
      <c r="X640" s="56"/>
      <c r="Y640" s="56"/>
      <c r="Z640" s="56"/>
      <c r="AA640" s="56"/>
      <c r="AB640" s="56"/>
    </row>
    <row r="641" spans="9:28" ht="15" thickBot="1">
      <c r="I641" s="37" t="s">
        <v>49</v>
      </c>
      <c r="T641" s="56"/>
      <c r="U641" s="56"/>
      <c r="V641" s="56"/>
      <c r="W641" s="56"/>
      <c r="X641" s="56"/>
      <c r="Y641" s="56"/>
      <c r="Z641" s="56"/>
      <c r="AA641" s="56"/>
      <c r="AB641" s="56"/>
    </row>
    <row r="642" spans="9:28">
      <c r="I642" s="17"/>
      <c r="J642" s="17" t="s">
        <v>54</v>
      </c>
      <c r="K642" s="17" t="s">
        <v>55</v>
      </c>
      <c r="L642" s="17" t="s">
        <v>56</v>
      </c>
      <c r="M642" s="17" t="s">
        <v>57</v>
      </c>
      <c r="N642" s="17" t="s">
        <v>58</v>
      </c>
      <c r="T642" s="56"/>
      <c r="U642" s="56"/>
      <c r="V642" s="56"/>
      <c r="W642" s="56"/>
      <c r="X642" s="56"/>
      <c r="Y642" s="56"/>
      <c r="Z642" s="56"/>
      <c r="AA642" s="56"/>
      <c r="AB642" s="56"/>
    </row>
    <row r="643" spans="9:28">
      <c r="I643" s="15" t="s">
        <v>50</v>
      </c>
      <c r="J643" s="15">
        <v>4</v>
      </c>
      <c r="K643" s="15">
        <v>888390.30548073142</v>
      </c>
      <c r="L643" s="15">
        <v>222097.57637018285</v>
      </c>
      <c r="M643" s="15">
        <v>289858666.93506581</v>
      </c>
      <c r="N643" s="15">
        <v>6.882918683614102E-117</v>
      </c>
      <c r="T643" s="56"/>
      <c r="U643" s="56"/>
      <c r="V643" s="56"/>
      <c r="W643" s="56"/>
      <c r="X643" s="56"/>
      <c r="Y643" s="56"/>
      <c r="Z643" s="56"/>
      <c r="AA643" s="56"/>
      <c r="AB643" s="56"/>
    </row>
    <row r="644" spans="9:28">
      <c r="I644" s="15" t="s">
        <v>51</v>
      </c>
      <c r="J644" s="15">
        <v>32</v>
      </c>
      <c r="K644" s="15">
        <v>2.4519268369636124E-2</v>
      </c>
      <c r="L644" s="15">
        <v>7.6622713655112888E-4</v>
      </c>
      <c r="M644" s="15"/>
      <c r="N644" s="15"/>
      <c r="T644" s="56"/>
      <c r="U644" s="56"/>
      <c r="V644" s="56"/>
      <c r="W644" s="56"/>
      <c r="X644" s="56"/>
      <c r="Y644" s="56"/>
      <c r="Z644" s="56"/>
      <c r="AA644" s="56"/>
      <c r="AB644" s="56"/>
    </row>
    <row r="645" spans="9:28" ht="15" thickBot="1">
      <c r="I645" s="16" t="s">
        <v>52</v>
      </c>
      <c r="J645" s="16">
        <v>36</v>
      </c>
      <c r="K645" s="16">
        <v>888390.32999999984</v>
      </c>
      <c r="L645" s="16"/>
      <c r="M645" s="16"/>
      <c r="N645" s="16"/>
      <c r="T645" s="56"/>
      <c r="U645" s="56"/>
      <c r="V645" s="56"/>
      <c r="W645" s="56"/>
      <c r="X645" s="56"/>
      <c r="Y645" s="56"/>
      <c r="Z645" s="56"/>
      <c r="AA645" s="56"/>
      <c r="AB645" s="56"/>
    </row>
    <row r="646" spans="9:28" ht="15" thickBot="1">
      <c r="T646" s="56"/>
      <c r="U646" s="56"/>
      <c r="V646" s="56"/>
      <c r="W646" s="56"/>
      <c r="X646" s="56"/>
      <c r="Y646" s="56"/>
      <c r="Z646" s="56"/>
      <c r="AA646" s="56"/>
      <c r="AB646" s="56"/>
    </row>
    <row r="647" spans="9:28">
      <c r="I647" s="17"/>
      <c r="J647" s="17" t="s">
        <v>59</v>
      </c>
      <c r="K647" s="17" t="s">
        <v>47</v>
      </c>
      <c r="L647" s="17" t="s">
        <v>60</v>
      </c>
      <c r="M647" s="17" t="s">
        <v>61</v>
      </c>
      <c r="N647" s="17" t="s">
        <v>62</v>
      </c>
      <c r="O647" s="17" t="s">
        <v>63</v>
      </c>
      <c r="P647" s="17" t="s">
        <v>64</v>
      </c>
      <c r="Q647" s="17" t="s">
        <v>65</v>
      </c>
      <c r="T647" s="56"/>
      <c r="U647" s="56"/>
      <c r="V647" s="56"/>
      <c r="W647" s="56"/>
      <c r="X647" s="56"/>
      <c r="Y647" s="56"/>
      <c r="Z647" s="56"/>
      <c r="AA647" s="56"/>
      <c r="AB647" s="56"/>
    </row>
    <row r="648" spans="9:28">
      <c r="I648" s="15" t="s">
        <v>53</v>
      </c>
      <c r="J648" s="15">
        <v>0</v>
      </c>
      <c r="K648" s="15" t="e">
        <v>#N/A</v>
      </c>
      <c r="L648" s="15" t="e">
        <v>#N/A</v>
      </c>
      <c r="M648" s="15" t="e">
        <v>#N/A</v>
      </c>
      <c r="N648" s="15" t="e">
        <v>#N/A</v>
      </c>
      <c r="O648" s="15" t="e">
        <v>#N/A</v>
      </c>
      <c r="P648" s="15" t="e">
        <v>#N/A</v>
      </c>
      <c r="Q648" s="15" t="e">
        <v>#N/A</v>
      </c>
      <c r="T648" s="56"/>
      <c r="U648" s="56"/>
      <c r="V648" s="56"/>
      <c r="W648" s="56"/>
      <c r="X648" s="56"/>
      <c r="Y648" s="56"/>
      <c r="Z648" s="56"/>
      <c r="AA648" s="56"/>
      <c r="AB648" s="56"/>
    </row>
    <row r="649" spans="9:28">
      <c r="I649" s="15" t="s">
        <v>85</v>
      </c>
      <c r="J649" s="15">
        <v>5.5710121106975673E-2</v>
      </c>
      <c r="K649" s="15">
        <v>1.2089496500342535E-2</v>
      </c>
      <c r="L649" s="15">
        <v>4.6081423742830996</v>
      </c>
      <c r="M649" s="15">
        <v>6.1833969935215304E-5</v>
      </c>
      <c r="N649" s="15">
        <v>3.1084622689230797E-2</v>
      </c>
      <c r="O649" s="15">
        <v>8.0335619524720542E-2</v>
      </c>
      <c r="P649" s="15">
        <v>3.1084622689230797E-2</v>
      </c>
      <c r="Q649" s="15">
        <v>8.0335619524720542E-2</v>
      </c>
      <c r="T649" s="56"/>
      <c r="U649" s="56"/>
      <c r="V649" s="56"/>
      <c r="W649" s="56"/>
      <c r="X649" s="56"/>
      <c r="Y649" s="56"/>
      <c r="Z649" s="56"/>
      <c r="AA649" s="56"/>
      <c r="AB649" s="56"/>
    </row>
    <row r="650" spans="9:28">
      <c r="I650" s="15" t="s">
        <v>80</v>
      </c>
      <c r="J650" s="15">
        <v>0.30685680932258741</v>
      </c>
      <c r="K650" s="15">
        <v>4.8431791033035111E-3</v>
      </c>
      <c r="L650" s="15">
        <v>63.358550814955763</v>
      </c>
      <c r="M650" s="15">
        <v>3.2889343670164021E-35</v>
      </c>
      <c r="N650" s="15">
        <v>0.2969915763625649</v>
      </c>
      <c r="O650" s="15">
        <v>0.31672204228260992</v>
      </c>
      <c r="P650" s="15">
        <v>0.2969915763625649</v>
      </c>
      <c r="Q650" s="15">
        <v>0.31672204228260992</v>
      </c>
      <c r="T650" s="56"/>
      <c r="U650" s="56"/>
      <c r="V650" s="56"/>
      <c r="W650" s="56"/>
      <c r="X650" s="56"/>
      <c r="Y650" s="56"/>
      <c r="Z650" s="56"/>
      <c r="AA650" s="56"/>
      <c r="AB650" s="56"/>
    </row>
    <row r="651" spans="9:28">
      <c r="I651" s="15" t="s">
        <v>82</v>
      </c>
      <c r="J651" s="15">
        <v>0.14936251324968905</v>
      </c>
      <c r="K651" s="15">
        <v>7.9223943171605384E-3</v>
      </c>
      <c r="L651" s="15">
        <v>18.85320362382846</v>
      </c>
      <c r="M651" s="15">
        <v>6.8331046980170643E-19</v>
      </c>
      <c r="N651" s="15">
        <v>0.13322512417674789</v>
      </c>
      <c r="O651" s="15">
        <v>0.1654999023226302</v>
      </c>
      <c r="P651" s="15">
        <v>0.13322512417674789</v>
      </c>
      <c r="Q651" s="15">
        <v>0.1654999023226302</v>
      </c>
      <c r="T651" s="56"/>
      <c r="U651" s="56"/>
      <c r="V651" s="56"/>
      <c r="W651" s="56"/>
      <c r="X651" s="56"/>
      <c r="Y651" s="56"/>
      <c r="Z651" s="56"/>
      <c r="AA651" s="56"/>
      <c r="AB651" s="56"/>
    </row>
    <row r="652" spans="9:28" ht="15" thickBot="1">
      <c r="I652" s="16" t="s">
        <v>86</v>
      </c>
      <c r="J652" s="16">
        <v>0.52267109194798589</v>
      </c>
      <c r="K652" s="16">
        <v>5.1447220389156381E-3</v>
      </c>
      <c r="L652" s="16">
        <v>101.59365034581153</v>
      </c>
      <c r="M652" s="16">
        <v>9.7221979263323973E-42</v>
      </c>
      <c r="N652" s="16">
        <v>0.5121916361306601</v>
      </c>
      <c r="O652" s="16">
        <v>0.53315054776531168</v>
      </c>
      <c r="P652" s="16">
        <v>0.5121916361306601</v>
      </c>
      <c r="Q652" s="16">
        <v>0.53315054776531168</v>
      </c>
      <c r="T652" s="56"/>
      <c r="U652" s="56"/>
      <c r="V652" s="56"/>
      <c r="W652" s="56"/>
      <c r="X652" s="56"/>
      <c r="Y652" s="56"/>
      <c r="Z652" s="56"/>
      <c r="AA652" s="56"/>
      <c r="AB652" s="56"/>
    </row>
    <row r="653" spans="9:28">
      <c r="I653" s="37"/>
      <c r="T653" s="56"/>
      <c r="U653" s="56"/>
      <c r="V653" s="56"/>
      <c r="W653" s="56"/>
      <c r="X653" s="56"/>
      <c r="Y653" s="56"/>
      <c r="Z653" s="56"/>
      <c r="AA653" s="56"/>
      <c r="AB653" s="56"/>
    </row>
    <row r="654" spans="9:28">
      <c r="I654" s="37"/>
      <c r="T654" s="56"/>
      <c r="U654" s="56"/>
      <c r="V654" s="56"/>
      <c r="W654" s="56"/>
      <c r="X654" s="56"/>
      <c r="Y654" s="56"/>
      <c r="Z654" s="56"/>
      <c r="AA654" s="56"/>
      <c r="AB654" s="56"/>
    </row>
    <row r="655" spans="9:28">
      <c r="I655" s="11" t="s">
        <v>114</v>
      </c>
      <c r="T655" s="12" t="str">
        <f>I655</f>
        <v>1989/3 to 1992/2</v>
      </c>
      <c r="U655" s="14">
        <f>J660</f>
        <v>0.99999997256502371</v>
      </c>
      <c r="V655" s="14">
        <f>J663</f>
        <v>36</v>
      </c>
      <c r="W655" s="56">
        <f>J673</f>
        <v>5.9080225540628896E-2</v>
      </c>
      <c r="X655" s="56">
        <f>J674</f>
        <v>0.30573780848286425</v>
      </c>
      <c r="Y655" s="56">
        <f>J675</f>
        <v>0.14711900974392514</v>
      </c>
      <c r="Z655" s="56">
        <f>J676</f>
        <v>0.52286894700947695</v>
      </c>
      <c r="AA655" s="58">
        <f>SUM(W655:Z655)</f>
        <v>1.0348059907768952</v>
      </c>
      <c r="AB655" s="56"/>
    </row>
    <row r="656" spans="9:28">
      <c r="I656" s="37" t="s">
        <v>42</v>
      </c>
      <c r="T656" s="56"/>
      <c r="U656" s="56"/>
      <c r="V656" s="56"/>
      <c r="W656" s="56"/>
      <c r="X656" s="56"/>
      <c r="Y656" s="56"/>
      <c r="Z656" s="56"/>
      <c r="AA656" s="56"/>
      <c r="AB656" s="56"/>
    </row>
    <row r="657" spans="9:28" ht="15" thickBot="1">
      <c r="T657" s="56"/>
      <c r="U657" s="56"/>
      <c r="V657" s="56"/>
      <c r="W657" s="56"/>
      <c r="X657" s="56"/>
      <c r="Y657" s="56"/>
      <c r="Z657" s="56"/>
      <c r="AA657" s="56"/>
      <c r="AB657" s="56"/>
    </row>
    <row r="658" spans="9:28">
      <c r="I658" s="18" t="s">
        <v>43</v>
      </c>
      <c r="J658" s="18"/>
      <c r="T658" s="56"/>
      <c r="U658" s="56"/>
      <c r="V658" s="56"/>
      <c r="W658" s="56"/>
      <c r="X658" s="56"/>
      <c r="Y658" s="56"/>
      <c r="Z658" s="56"/>
      <c r="AA658" s="56"/>
      <c r="AB658" s="56"/>
    </row>
    <row r="659" spans="9:28">
      <c r="I659" s="15" t="s">
        <v>44</v>
      </c>
      <c r="J659" s="15">
        <v>0.99999998628251174</v>
      </c>
      <c r="T659" s="56"/>
      <c r="U659" s="56"/>
      <c r="V659" s="56"/>
      <c r="W659" s="56"/>
      <c r="X659" s="56"/>
      <c r="Y659" s="56"/>
      <c r="Z659" s="56"/>
      <c r="AA659" s="56"/>
      <c r="AB659" s="56"/>
    </row>
    <row r="660" spans="9:28">
      <c r="I660" s="15" t="s">
        <v>45</v>
      </c>
      <c r="J660" s="15">
        <v>0.99999997256502371</v>
      </c>
      <c r="T660" s="56"/>
      <c r="U660" s="56"/>
      <c r="V660" s="56"/>
      <c r="W660" s="56"/>
      <c r="X660" s="56"/>
      <c r="Y660" s="56"/>
      <c r="Z660" s="56"/>
      <c r="AA660" s="56"/>
      <c r="AB660" s="56"/>
    </row>
    <row r="661" spans="9:28">
      <c r="I661" s="15" t="s">
        <v>46</v>
      </c>
      <c r="J661" s="15">
        <v>0.96874996999299468</v>
      </c>
      <c r="T661" s="56"/>
      <c r="U661" s="56"/>
      <c r="V661" s="56"/>
      <c r="W661" s="56"/>
      <c r="X661" s="56"/>
      <c r="Y661" s="56"/>
      <c r="Z661" s="56"/>
      <c r="AA661" s="56"/>
      <c r="AB661" s="56"/>
    </row>
    <row r="662" spans="9:28">
      <c r="I662" s="15" t="s">
        <v>47</v>
      </c>
      <c r="J662" s="15">
        <v>2.7740078094511383E-2</v>
      </c>
      <c r="T662" s="56"/>
      <c r="U662" s="56"/>
      <c r="V662" s="56"/>
      <c r="W662" s="56"/>
      <c r="X662" s="56"/>
      <c r="Y662" s="56"/>
      <c r="Z662" s="56"/>
      <c r="AA662" s="56"/>
      <c r="AB662" s="56"/>
    </row>
    <row r="663" spans="9:28" ht="15" thickBot="1">
      <c r="I663" s="16" t="s">
        <v>48</v>
      </c>
      <c r="J663" s="16">
        <v>36</v>
      </c>
      <c r="T663" s="56"/>
      <c r="U663" s="56"/>
      <c r="V663" s="56"/>
      <c r="W663" s="56"/>
      <c r="X663" s="56"/>
      <c r="Y663" s="56"/>
      <c r="Z663" s="56"/>
      <c r="AA663" s="56"/>
      <c r="AB663" s="56"/>
    </row>
    <row r="664" spans="9:28">
      <c r="T664" s="56"/>
      <c r="U664" s="56"/>
      <c r="V664" s="56"/>
      <c r="W664" s="56"/>
      <c r="X664" s="56"/>
      <c r="Y664" s="56"/>
      <c r="Z664" s="56"/>
      <c r="AA664" s="56"/>
      <c r="AB664" s="56"/>
    </row>
    <row r="665" spans="9:28" ht="15" thickBot="1">
      <c r="I665" s="37" t="s">
        <v>49</v>
      </c>
      <c r="T665" s="56"/>
      <c r="U665" s="56"/>
      <c r="V665" s="56"/>
      <c r="W665" s="56"/>
      <c r="X665" s="56"/>
      <c r="Y665" s="56"/>
      <c r="Z665" s="56"/>
      <c r="AA665" s="56"/>
      <c r="AB665" s="56"/>
    </row>
    <row r="666" spans="9:28">
      <c r="I666" s="17"/>
      <c r="J666" s="17" t="s">
        <v>54</v>
      </c>
      <c r="K666" s="17" t="s">
        <v>55</v>
      </c>
      <c r="L666" s="17" t="s">
        <v>56</v>
      </c>
      <c r="M666" s="17" t="s">
        <v>57</v>
      </c>
      <c r="N666" s="17" t="s">
        <v>58</v>
      </c>
      <c r="T666" s="56"/>
      <c r="U666" s="56"/>
      <c r="V666" s="56"/>
      <c r="W666" s="56"/>
      <c r="X666" s="56"/>
      <c r="Y666" s="56"/>
      <c r="Z666" s="56"/>
      <c r="AA666" s="56"/>
      <c r="AB666" s="56"/>
    </row>
    <row r="667" spans="9:28">
      <c r="I667" s="15" t="s">
        <v>50</v>
      </c>
      <c r="J667" s="15">
        <v>4</v>
      </c>
      <c r="K667" s="15">
        <v>897554.30537561805</v>
      </c>
      <c r="L667" s="15">
        <v>224388.57634390451</v>
      </c>
      <c r="M667" s="15">
        <v>291598566.32713133</v>
      </c>
      <c r="N667" s="15">
        <v>6.2731646305892774E-117</v>
      </c>
      <c r="T667" s="56"/>
      <c r="U667" s="56"/>
      <c r="V667" s="56"/>
      <c r="W667" s="56"/>
      <c r="X667" s="56"/>
      <c r="Y667" s="56"/>
      <c r="Z667" s="56"/>
      <c r="AA667" s="56"/>
      <c r="AB667" s="56"/>
    </row>
    <row r="668" spans="9:28">
      <c r="I668" s="15" t="s">
        <v>51</v>
      </c>
      <c r="J668" s="15">
        <v>32</v>
      </c>
      <c r="K668" s="15">
        <v>2.4624381846066891E-2</v>
      </c>
      <c r="L668" s="15">
        <v>7.6951193268959034E-4</v>
      </c>
      <c r="M668" s="15"/>
      <c r="N668" s="15"/>
      <c r="T668" s="56"/>
      <c r="U668" s="56"/>
      <c r="V668" s="56"/>
      <c r="W668" s="56"/>
      <c r="X668" s="56"/>
      <c r="Y668" s="56"/>
      <c r="Z668" s="56"/>
      <c r="AA668" s="56"/>
      <c r="AB668" s="56"/>
    </row>
    <row r="669" spans="9:28" ht="15" thickBot="1">
      <c r="I669" s="16" t="s">
        <v>52</v>
      </c>
      <c r="J669" s="16">
        <v>36</v>
      </c>
      <c r="K669" s="16">
        <v>897554.32999999984</v>
      </c>
      <c r="L669" s="16"/>
      <c r="M669" s="16"/>
      <c r="N669" s="16"/>
      <c r="T669" s="56"/>
      <c r="U669" s="56"/>
      <c r="V669" s="56"/>
      <c r="W669" s="56"/>
      <c r="X669" s="56"/>
      <c r="Y669" s="56"/>
      <c r="Z669" s="56"/>
      <c r="AA669" s="56"/>
      <c r="AB669" s="56"/>
    </row>
    <row r="670" spans="9:28" ht="15" thickBot="1">
      <c r="T670" s="56"/>
      <c r="U670" s="56"/>
      <c r="V670" s="56"/>
      <c r="W670" s="56"/>
      <c r="X670" s="56"/>
      <c r="Y670" s="56"/>
      <c r="Z670" s="56"/>
      <c r="AA670" s="56"/>
      <c r="AB670" s="56"/>
    </row>
    <row r="671" spans="9:28">
      <c r="I671" s="17"/>
      <c r="J671" s="17" t="s">
        <v>59</v>
      </c>
      <c r="K671" s="17" t="s">
        <v>47</v>
      </c>
      <c r="L671" s="17" t="s">
        <v>60</v>
      </c>
      <c r="M671" s="17" t="s">
        <v>61</v>
      </c>
      <c r="N671" s="17" t="s">
        <v>62</v>
      </c>
      <c r="O671" s="17" t="s">
        <v>63</v>
      </c>
      <c r="P671" s="17" t="s">
        <v>64</v>
      </c>
      <c r="Q671" s="17" t="s">
        <v>65</v>
      </c>
      <c r="T671" s="56"/>
      <c r="U671" s="56"/>
      <c r="V671" s="56"/>
      <c r="W671" s="56"/>
      <c r="X671" s="56"/>
      <c r="Y671" s="56"/>
      <c r="Z671" s="56"/>
      <c r="AA671" s="56"/>
      <c r="AB671" s="56"/>
    </row>
    <row r="672" spans="9:28">
      <c r="I672" s="15" t="s">
        <v>53</v>
      </c>
      <c r="J672" s="15">
        <v>0</v>
      </c>
      <c r="K672" s="15" t="e">
        <v>#N/A</v>
      </c>
      <c r="L672" s="15" t="e">
        <v>#N/A</v>
      </c>
      <c r="M672" s="15" t="e">
        <v>#N/A</v>
      </c>
      <c r="N672" s="15" t="e">
        <v>#N/A</v>
      </c>
      <c r="O672" s="15" t="e">
        <v>#N/A</v>
      </c>
      <c r="P672" s="15" t="e">
        <v>#N/A</v>
      </c>
      <c r="Q672" s="15" t="e">
        <v>#N/A</v>
      </c>
      <c r="T672" s="56"/>
      <c r="U672" s="56"/>
      <c r="V672" s="56"/>
      <c r="W672" s="56"/>
      <c r="X672" s="56"/>
      <c r="Y672" s="56"/>
      <c r="Z672" s="56"/>
      <c r="AA672" s="56"/>
      <c r="AB672" s="56"/>
    </row>
    <row r="673" spans="9:28">
      <c r="I673" s="15" t="s">
        <v>85</v>
      </c>
      <c r="J673" s="15">
        <v>5.9080225540628896E-2</v>
      </c>
      <c r="K673" s="15">
        <v>1.1612054899847887E-2</v>
      </c>
      <c r="L673" s="15">
        <v>5.0878355338642791</v>
      </c>
      <c r="M673" s="15">
        <v>1.5392708552521188E-5</v>
      </c>
      <c r="N673" s="15">
        <v>3.5427243834164214E-2</v>
      </c>
      <c r="O673" s="15">
        <v>8.2733207247093571E-2</v>
      </c>
      <c r="P673" s="15">
        <v>3.5427243834164214E-2</v>
      </c>
      <c r="Q673" s="15">
        <v>8.2733207247093571E-2</v>
      </c>
      <c r="T673" s="56"/>
      <c r="U673" s="56"/>
      <c r="V673" s="56"/>
      <c r="W673" s="56"/>
      <c r="X673" s="56"/>
      <c r="Y673" s="56"/>
      <c r="Z673" s="56"/>
      <c r="AA673" s="56"/>
      <c r="AB673" s="56"/>
    </row>
    <row r="674" spans="9:28">
      <c r="I674" s="15" t="s">
        <v>80</v>
      </c>
      <c r="J674" s="15">
        <v>0.30573780848286425</v>
      </c>
      <c r="K674" s="15">
        <v>4.8215687442787949E-3</v>
      </c>
      <c r="L674" s="15">
        <v>63.41044267918992</v>
      </c>
      <c r="M674" s="15">
        <v>3.2045339204268142E-35</v>
      </c>
      <c r="N674" s="15">
        <v>0.2959165943835077</v>
      </c>
      <c r="O674" s="15">
        <v>0.31555902258222079</v>
      </c>
      <c r="P674" s="15">
        <v>0.2959165943835077</v>
      </c>
      <c r="Q674" s="15">
        <v>0.31555902258222079</v>
      </c>
      <c r="T674" s="56"/>
      <c r="U674" s="56"/>
      <c r="V674" s="56"/>
      <c r="W674" s="56"/>
      <c r="X674" s="56"/>
      <c r="Y674" s="56"/>
      <c r="Z674" s="56"/>
      <c r="AA674" s="56"/>
      <c r="AB674" s="56"/>
    </row>
    <row r="675" spans="9:28">
      <c r="I675" s="15" t="s">
        <v>82</v>
      </c>
      <c r="J675" s="15">
        <v>0.14711900974392514</v>
      </c>
      <c r="K675" s="15">
        <v>7.9885486017720504E-3</v>
      </c>
      <c r="L675" s="15">
        <v>18.416237676928027</v>
      </c>
      <c r="M675" s="15">
        <v>1.3608667672625348E-18</v>
      </c>
      <c r="N675" s="15">
        <v>0.13084686880344495</v>
      </c>
      <c r="O675" s="15">
        <v>0.16339115068440532</v>
      </c>
      <c r="P675" s="15">
        <v>0.13084686880344495</v>
      </c>
      <c r="Q675" s="15">
        <v>0.16339115068440532</v>
      </c>
      <c r="T675" s="56"/>
      <c r="U675" s="56"/>
      <c r="V675" s="56"/>
      <c r="W675" s="56"/>
      <c r="X675" s="56"/>
      <c r="Y675" s="56"/>
      <c r="Z675" s="56"/>
      <c r="AA675" s="56"/>
      <c r="AB675" s="56"/>
    </row>
    <row r="676" spans="9:28" ht="15" thickBot="1">
      <c r="I676" s="16" t="s">
        <v>86</v>
      </c>
      <c r="J676" s="16">
        <v>0.52286894700947695</v>
      </c>
      <c r="K676" s="16">
        <v>5.2325307240187286E-3</v>
      </c>
      <c r="L676" s="16">
        <v>99.926588984822843</v>
      </c>
      <c r="M676" s="16">
        <v>1.648159495787366E-41</v>
      </c>
      <c r="N676" s="16">
        <v>0.5122106307544142</v>
      </c>
      <c r="O676" s="16">
        <v>0.5335272632645397</v>
      </c>
      <c r="P676" s="16">
        <v>0.5122106307544142</v>
      </c>
      <c r="Q676" s="16">
        <v>0.5335272632645397</v>
      </c>
      <c r="T676" s="56"/>
      <c r="U676" s="56"/>
      <c r="V676" s="56"/>
      <c r="W676" s="56"/>
      <c r="X676" s="56"/>
      <c r="Y676" s="56"/>
      <c r="Z676" s="56"/>
      <c r="AA676" s="56"/>
      <c r="AB676" s="56"/>
    </row>
    <row r="677" spans="9:28">
      <c r="I677" s="37"/>
      <c r="T677" s="56"/>
      <c r="U677" s="56"/>
      <c r="V677" s="56"/>
      <c r="W677" s="56"/>
      <c r="X677" s="56"/>
      <c r="Y677" s="56"/>
      <c r="Z677" s="56"/>
      <c r="AA677" s="56"/>
      <c r="AB677" s="56"/>
    </row>
    <row r="678" spans="9:28">
      <c r="I678" s="37"/>
      <c r="T678" s="56"/>
      <c r="U678" s="56"/>
      <c r="V678" s="56"/>
      <c r="W678" s="56"/>
      <c r="X678" s="56"/>
      <c r="Y678" s="56"/>
      <c r="Z678" s="56"/>
      <c r="AA678" s="56"/>
      <c r="AB678" s="56"/>
    </row>
    <row r="679" spans="9:28">
      <c r="I679" s="11" t="s">
        <v>115</v>
      </c>
      <c r="T679" s="12" t="str">
        <f>I679</f>
        <v>1989/4 to 1992/3</v>
      </c>
      <c r="U679" s="14">
        <f>J684</f>
        <v>0.9999999697467814</v>
      </c>
      <c r="V679" s="14">
        <f>J687</f>
        <v>36</v>
      </c>
      <c r="W679" s="56">
        <f>J697</f>
        <v>6.2416446613728034E-2</v>
      </c>
      <c r="X679" s="56">
        <f>J698</f>
        <v>0.30601751158197532</v>
      </c>
      <c r="Y679" s="56">
        <f>J699</f>
        <v>0.14722628825863093</v>
      </c>
      <c r="Z679" s="56">
        <f>J700</f>
        <v>0.52001634678843589</v>
      </c>
      <c r="AA679" s="58">
        <f>SUM(W679:Z679)</f>
        <v>1.0356765932427701</v>
      </c>
      <c r="AB679" s="56"/>
    </row>
    <row r="680" spans="9:28">
      <c r="I680" s="37" t="s">
        <v>42</v>
      </c>
      <c r="T680" s="56"/>
      <c r="U680" s="56"/>
      <c r="V680" s="56"/>
      <c r="W680" s="56"/>
      <c r="X680" s="56"/>
      <c r="Y680" s="56"/>
      <c r="Z680" s="56"/>
      <c r="AA680" s="56"/>
      <c r="AB680" s="56"/>
    </row>
    <row r="681" spans="9:28" ht="15" thickBot="1">
      <c r="T681" s="56"/>
      <c r="U681" s="56"/>
      <c r="V681" s="56"/>
      <c r="W681" s="56"/>
      <c r="X681" s="56"/>
      <c r="Y681" s="56"/>
      <c r="Z681" s="56"/>
      <c r="AA681" s="56"/>
      <c r="AB681" s="56"/>
    </row>
    <row r="682" spans="9:28">
      <c r="I682" s="18" t="s">
        <v>43</v>
      </c>
      <c r="J682" s="18"/>
      <c r="T682" s="56"/>
      <c r="U682" s="56"/>
      <c r="V682" s="56"/>
      <c r="W682" s="56"/>
      <c r="X682" s="56"/>
      <c r="Y682" s="56"/>
      <c r="Z682" s="56"/>
      <c r="AA682" s="56"/>
      <c r="AB682" s="56"/>
    </row>
    <row r="683" spans="9:28">
      <c r="I683" s="15" t="s">
        <v>44</v>
      </c>
      <c r="J683" s="15">
        <v>0.99999998487339059</v>
      </c>
      <c r="T683" s="56"/>
      <c r="U683" s="56"/>
      <c r="V683" s="56"/>
      <c r="W683" s="56"/>
      <c r="X683" s="56"/>
      <c r="Y683" s="56"/>
      <c r="Z683" s="56"/>
      <c r="AA683" s="56"/>
      <c r="AB683" s="56"/>
    </row>
    <row r="684" spans="9:28">
      <c r="I684" s="15" t="s">
        <v>45</v>
      </c>
      <c r="J684" s="15">
        <v>0.9999999697467814</v>
      </c>
      <c r="T684" s="56"/>
      <c r="U684" s="56"/>
      <c r="V684" s="56"/>
      <c r="W684" s="56"/>
      <c r="X684" s="56"/>
      <c r="Y684" s="56"/>
      <c r="Z684" s="56"/>
      <c r="AA684" s="56"/>
      <c r="AB684" s="56"/>
    </row>
    <row r="685" spans="9:28">
      <c r="I685" s="15" t="s">
        <v>46</v>
      </c>
      <c r="J685" s="15">
        <v>0.96874996691054216</v>
      </c>
      <c r="T685" s="56"/>
      <c r="U685" s="56"/>
      <c r="V685" s="56"/>
      <c r="W685" s="56"/>
      <c r="X685" s="56"/>
      <c r="Y685" s="56"/>
      <c r="Z685" s="56"/>
      <c r="AA685" s="56"/>
      <c r="AB685" s="56"/>
    </row>
    <row r="686" spans="9:28">
      <c r="I686" s="15" t="s">
        <v>47</v>
      </c>
      <c r="J686" s="15">
        <v>2.9279219926091608E-2</v>
      </c>
      <c r="T686" s="56"/>
      <c r="U686" s="56"/>
      <c r="V686" s="56"/>
      <c r="W686" s="56"/>
      <c r="X686" s="56"/>
      <c r="Y686" s="56"/>
      <c r="Z686" s="56"/>
      <c r="AA686" s="56"/>
      <c r="AB686" s="56"/>
    </row>
    <row r="687" spans="9:28" ht="15" thickBot="1">
      <c r="I687" s="16" t="s">
        <v>48</v>
      </c>
      <c r="J687" s="16">
        <v>36</v>
      </c>
      <c r="T687" s="56"/>
      <c r="U687" s="56"/>
      <c r="V687" s="56"/>
      <c r="W687" s="56"/>
      <c r="X687" s="56"/>
      <c r="Y687" s="56"/>
      <c r="Z687" s="56"/>
      <c r="AA687" s="56"/>
      <c r="AB687" s="56"/>
    </row>
    <row r="688" spans="9:28">
      <c r="T688" s="56"/>
      <c r="U688" s="56"/>
      <c r="V688" s="56"/>
      <c r="W688" s="56"/>
      <c r="X688" s="56"/>
      <c r="Y688" s="56"/>
      <c r="Z688" s="56"/>
      <c r="AA688" s="56"/>
      <c r="AB688" s="56"/>
    </row>
    <row r="689" spans="9:28" ht="15" thickBot="1">
      <c r="I689" s="37" t="s">
        <v>49</v>
      </c>
      <c r="T689" s="56"/>
      <c r="U689" s="56"/>
      <c r="V689" s="56"/>
      <c r="W689" s="56"/>
      <c r="X689" s="56"/>
      <c r="Y689" s="56"/>
      <c r="Z689" s="56"/>
      <c r="AA689" s="56"/>
      <c r="AB689" s="56"/>
    </row>
    <row r="690" spans="9:28">
      <c r="I690" s="17"/>
      <c r="J690" s="17" t="s">
        <v>54</v>
      </c>
      <c r="K690" s="17" t="s">
        <v>55</v>
      </c>
      <c r="L690" s="17" t="s">
        <v>56</v>
      </c>
      <c r="M690" s="17" t="s">
        <v>57</v>
      </c>
      <c r="N690" s="17" t="s">
        <v>58</v>
      </c>
      <c r="T690" s="56"/>
      <c r="U690" s="56"/>
      <c r="V690" s="56"/>
      <c r="W690" s="56"/>
      <c r="X690" s="56"/>
      <c r="Y690" s="56"/>
      <c r="Z690" s="56"/>
      <c r="AA690" s="56"/>
      <c r="AB690" s="56"/>
    </row>
    <row r="691" spans="9:28">
      <c r="I691" s="15" t="s">
        <v>50</v>
      </c>
      <c r="J691" s="15">
        <v>4</v>
      </c>
      <c r="K691" s="15">
        <v>906770.50256727298</v>
      </c>
      <c r="L691" s="15">
        <v>226692.62564181825</v>
      </c>
      <c r="M691" s="15">
        <v>264434666.46087605</v>
      </c>
      <c r="N691" s="15">
        <v>2.8557822755291658E-116</v>
      </c>
      <c r="T691" s="56"/>
      <c r="U691" s="56"/>
      <c r="V691" s="56"/>
      <c r="W691" s="56"/>
      <c r="X691" s="56"/>
      <c r="Y691" s="56"/>
      <c r="Z691" s="56"/>
      <c r="AA691" s="56"/>
      <c r="AB691" s="56"/>
    </row>
    <row r="692" spans="9:28">
      <c r="I692" s="15" t="s">
        <v>51</v>
      </c>
      <c r="J692" s="15">
        <v>32</v>
      </c>
      <c r="K692" s="15">
        <v>2.7432727023374074E-2</v>
      </c>
      <c r="L692" s="15">
        <v>8.5727271948043981E-4</v>
      </c>
      <c r="M692" s="15"/>
      <c r="N692" s="15"/>
      <c r="T692" s="56"/>
      <c r="U692" s="56"/>
      <c r="V692" s="56"/>
      <c r="W692" s="56"/>
      <c r="X692" s="56"/>
      <c r="Y692" s="56"/>
      <c r="Z692" s="56"/>
      <c r="AA692" s="56"/>
      <c r="AB692" s="56"/>
    </row>
    <row r="693" spans="9:28" ht="15" thickBot="1">
      <c r="I693" s="16" t="s">
        <v>52</v>
      </c>
      <c r="J693" s="16">
        <v>36</v>
      </c>
      <c r="K693" s="16">
        <v>906770.53</v>
      </c>
      <c r="L693" s="16"/>
      <c r="M693" s="16"/>
      <c r="N693" s="16"/>
      <c r="T693" s="56"/>
      <c r="U693" s="56"/>
      <c r="V693" s="56"/>
      <c r="W693" s="56"/>
      <c r="X693" s="56"/>
      <c r="Y693" s="56"/>
      <c r="Z693" s="56"/>
      <c r="AA693" s="56"/>
      <c r="AB693" s="56"/>
    </row>
    <row r="694" spans="9:28" ht="15" thickBot="1">
      <c r="T694" s="56"/>
      <c r="U694" s="56"/>
      <c r="V694" s="56"/>
      <c r="W694" s="56"/>
      <c r="X694" s="56"/>
      <c r="Y694" s="56"/>
      <c r="Z694" s="56"/>
      <c r="AA694" s="56"/>
      <c r="AB694" s="56"/>
    </row>
    <row r="695" spans="9:28">
      <c r="I695" s="17"/>
      <c r="J695" s="17" t="s">
        <v>59</v>
      </c>
      <c r="K695" s="17" t="s">
        <v>47</v>
      </c>
      <c r="L695" s="17" t="s">
        <v>60</v>
      </c>
      <c r="M695" s="17" t="s">
        <v>61</v>
      </c>
      <c r="N695" s="17" t="s">
        <v>62</v>
      </c>
      <c r="O695" s="17" t="s">
        <v>63</v>
      </c>
      <c r="P695" s="17" t="s">
        <v>64</v>
      </c>
      <c r="Q695" s="17" t="s">
        <v>65</v>
      </c>
      <c r="T695" s="56"/>
      <c r="U695" s="56"/>
      <c r="V695" s="56"/>
      <c r="W695" s="56"/>
      <c r="X695" s="56"/>
      <c r="Y695" s="56"/>
      <c r="Z695" s="56"/>
      <c r="AA695" s="56"/>
      <c r="AB695" s="56"/>
    </row>
    <row r="696" spans="9:28">
      <c r="I696" s="15" t="s">
        <v>53</v>
      </c>
      <c r="J696" s="15">
        <v>0</v>
      </c>
      <c r="K696" s="15" t="e">
        <v>#N/A</v>
      </c>
      <c r="L696" s="15" t="e">
        <v>#N/A</v>
      </c>
      <c r="M696" s="15" t="e">
        <v>#N/A</v>
      </c>
      <c r="N696" s="15" t="e">
        <v>#N/A</v>
      </c>
      <c r="O696" s="15" t="e">
        <v>#N/A</v>
      </c>
      <c r="P696" s="15" t="e">
        <v>#N/A</v>
      </c>
      <c r="Q696" s="15" t="e">
        <v>#N/A</v>
      </c>
      <c r="T696" s="56"/>
      <c r="U696" s="56"/>
      <c r="V696" s="56"/>
      <c r="W696" s="56"/>
      <c r="X696" s="56"/>
      <c r="Y696" s="56"/>
      <c r="Z696" s="56"/>
      <c r="AA696" s="56"/>
      <c r="AB696" s="56"/>
    </row>
    <row r="697" spans="9:28">
      <c r="I697" s="15" t="s">
        <v>85</v>
      </c>
      <c r="J697" s="15">
        <v>6.2416446613728034E-2</v>
      </c>
      <c r="K697" s="15">
        <v>1.2305656294180489E-2</v>
      </c>
      <c r="L697" s="15">
        <v>5.0721753575423376</v>
      </c>
      <c r="M697" s="15">
        <v>1.6110083861524401E-5</v>
      </c>
      <c r="N697" s="15">
        <v>3.7350645106356078E-2</v>
      </c>
      <c r="O697" s="15">
        <v>8.748224812109999E-2</v>
      </c>
      <c r="P697" s="15">
        <v>3.7350645106356078E-2</v>
      </c>
      <c r="Q697" s="15">
        <v>8.748224812109999E-2</v>
      </c>
      <c r="T697" s="56"/>
      <c r="U697" s="56"/>
      <c r="V697" s="56"/>
      <c r="W697" s="56"/>
      <c r="X697" s="56"/>
      <c r="Y697" s="56"/>
      <c r="Z697" s="56"/>
      <c r="AA697" s="56"/>
      <c r="AB697" s="56"/>
    </row>
    <row r="698" spans="9:28">
      <c r="I698" s="15" t="s">
        <v>80</v>
      </c>
      <c r="J698" s="15">
        <v>0.30601751158197532</v>
      </c>
      <c r="K698" s="15">
        <v>5.2561105028904806E-3</v>
      </c>
      <c r="L698" s="15">
        <v>58.221285761341555</v>
      </c>
      <c r="M698" s="15">
        <v>4.8126524693978348E-34</v>
      </c>
      <c r="N698" s="15">
        <v>0.29531116488931081</v>
      </c>
      <c r="O698" s="15">
        <v>0.31672385827463984</v>
      </c>
      <c r="P698" s="15">
        <v>0.29531116488931081</v>
      </c>
      <c r="Q698" s="15">
        <v>0.31672385827463984</v>
      </c>
      <c r="T698" s="56"/>
      <c r="U698" s="56"/>
      <c r="V698" s="56"/>
      <c r="W698" s="56"/>
      <c r="X698" s="56"/>
      <c r="Y698" s="56"/>
      <c r="Z698" s="56"/>
      <c r="AA698" s="56"/>
      <c r="AB698" s="56"/>
    </row>
    <row r="699" spans="9:28">
      <c r="I699" s="15" t="s">
        <v>82</v>
      </c>
      <c r="J699" s="15">
        <v>0.14722628825863093</v>
      </c>
      <c r="K699" s="15">
        <v>8.8946479373433734E-3</v>
      </c>
      <c r="L699" s="15">
        <v>16.552233353780615</v>
      </c>
      <c r="M699" s="15">
        <v>3.0190622199231492E-17</v>
      </c>
      <c r="N699" s="15">
        <v>0.12910848337724146</v>
      </c>
      <c r="O699" s="15">
        <v>0.16534409314002041</v>
      </c>
      <c r="P699" s="15">
        <v>0.12910848337724146</v>
      </c>
      <c r="Q699" s="15">
        <v>0.16534409314002041</v>
      </c>
      <c r="T699" s="56"/>
      <c r="U699" s="56"/>
      <c r="V699" s="56"/>
      <c r="W699" s="56"/>
      <c r="X699" s="56"/>
      <c r="Y699" s="56"/>
      <c r="Z699" s="56"/>
      <c r="AA699" s="56"/>
      <c r="AB699" s="56"/>
    </row>
    <row r="700" spans="9:28" ht="15" thickBot="1">
      <c r="I700" s="16" t="s">
        <v>86</v>
      </c>
      <c r="J700" s="16">
        <v>0.52001634678843589</v>
      </c>
      <c r="K700" s="16">
        <v>5.5726594671961999E-3</v>
      </c>
      <c r="L700" s="16">
        <v>93.31565114458256</v>
      </c>
      <c r="M700" s="16">
        <v>1.4624784978130056E-40</v>
      </c>
      <c r="N700" s="16">
        <v>0.508665210958405</v>
      </c>
      <c r="O700" s="16">
        <v>0.53136748261846678</v>
      </c>
      <c r="P700" s="16">
        <v>0.508665210958405</v>
      </c>
      <c r="Q700" s="16">
        <v>0.53136748261846678</v>
      </c>
      <c r="T700" s="56"/>
      <c r="U700" s="56"/>
      <c r="V700" s="56"/>
      <c r="W700" s="56"/>
      <c r="X700" s="56"/>
      <c r="Y700" s="56"/>
      <c r="Z700" s="56"/>
      <c r="AA700" s="56"/>
      <c r="AB700" s="56"/>
    </row>
    <row r="701" spans="9:28">
      <c r="I701" s="37"/>
      <c r="T701" s="56"/>
      <c r="U701" s="56"/>
      <c r="V701" s="56"/>
      <c r="W701" s="56"/>
      <c r="X701" s="56"/>
      <c r="Y701" s="56"/>
      <c r="Z701" s="56"/>
      <c r="AA701" s="56"/>
      <c r="AB701" s="56"/>
    </row>
    <row r="702" spans="9:28">
      <c r="I702" s="37"/>
      <c r="T702" s="56"/>
      <c r="U702" s="56"/>
      <c r="V702" s="56"/>
      <c r="W702" s="56"/>
      <c r="X702" s="56"/>
      <c r="Y702" s="56"/>
      <c r="Z702" s="56"/>
      <c r="AA702" s="56"/>
      <c r="AB702" s="56"/>
    </row>
    <row r="703" spans="9:28">
      <c r="I703" s="11" t="s">
        <v>116</v>
      </c>
      <c r="T703" s="12" t="str">
        <f>I703</f>
        <v>1989/5 to 1992/4</v>
      </c>
      <c r="U703" s="14">
        <f>J708</f>
        <v>0.99999997190544998</v>
      </c>
      <c r="V703" s="14">
        <f>J711</f>
        <v>36</v>
      </c>
      <c r="W703" s="56">
        <f>J721</f>
        <v>6.5782998741278451E-2</v>
      </c>
      <c r="X703" s="56">
        <f>J722</f>
        <v>0.30413798505925416</v>
      </c>
      <c r="Y703" s="56">
        <f>J723</f>
        <v>0.14378282140195736</v>
      </c>
      <c r="Z703" s="56">
        <f>J724</f>
        <v>0.52182572505068803</v>
      </c>
      <c r="AA703" s="58">
        <f>SUM(W703:Z703)</f>
        <v>1.0355295302531782</v>
      </c>
      <c r="AB703" s="56"/>
    </row>
    <row r="704" spans="9:28">
      <c r="I704" s="37" t="s">
        <v>42</v>
      </c>
      <c r="T704" s="56"/>
      <c r="U704" s="56"/>
      <c r="V704" s="56"/>
      <c r="W704" s="56"/>
      <c r="X704" s="56"/>
      <c r="Y704" s="56"/>
      <c r="Z704" s="56"/>
      <c r="AA704" s="56"/>
      <c r="AB704" s="56"/>
    </row>
    <row r="705" spans="9:28" ht="15" thickBot="1">
      <c r="T705" s="56"/>
      <c r="U705" s="56"/>
      <c r="V705" s="56"/>
      <c r="W705" s="56"/>
      <c r="X705" s="56"/>
      <c r="Y705" s="56"/>
      <c r="Z705" s="56"/>
      <c r="AA705" s="56"/>
      <c r="AB705" s="56"/>
    </row>
    <row r="706" spans="9:28">
      <c r="I706" s="18" t="s">
        <v>43</v>
      </c>
      <c r="J706" s="18"/>
      <c r="T706" s="56"/>
      <c r="U706" s="56"/>
      <c r="V706" s="56"/>
      <c r="W706" s="56"/>
      <c r="X706" s="56"/>
      <c r="Y706" s="56"/>
      <c r="Z706" s="56"/>
      <c r="AA706" s="56"/>
      <c r="AB706" s="56"/>
    </row>
    <row r="707" spans="9:28">
      <c r="I707" s="15" t="s">
        <v>44</v>
      </c>
      <c r="J707" s="15">
        <v>0.99999998595272488</v>
      </c>
      <c r="T707" s="56"/>
      <c r="U707" s="56"/>
      <c r="V707" s="56"/>
      <c r="W707" s="56"/>
      <c r="X707" s="56"/>
      <c r="Y707" s="56"/>
      <c r="Z707" s="56"/>
      <c r="AA707" s="56"/>
      <c r="AB707" s="56"/>
    </row>
    <row r="708" spans="9:28">
      <c r="I708" s="15" t="s">
        <v>45</v>
      </c>
      <c r="J708" s="15">
        <v>0.99999997190544998</v>
      </c>
      <c r="T708" s="56"/>
      <c r="U708" s="56"/>
      <c r="V708" s="56"/>
      <c r="W708" s="56"/>
      <c r="X708" s="56"/>
      <c r="Y708" s="56"/>
      <c r="Z708" s="56"/>
      <c r="AA708" s="56"/>
      <c r="AB708" s="56"/>
    </row>
    <row r="709" spans="9:28">
      <c r="I709" s="15" t="s">
        <v>46</v>
      </c>
      <c r="J709" s="15">
        <v>0.96874996927158596</v>
      </c>
      <c r="T709" s="56"/>
      <c r="U709" s="56"/>
      <c r="V709" s="56"/>
      <c r="W709" s="56"/>
      <c r="X709" s="56"/>
      <c r="Y709" s="56"/>
      <c r="Z709" s="56"/>
      <c r="AA709" s="56"/>
      <c r="AB709" s="56"/>
    </row>
    <row r="710" spans="9:28">
      <c r="I710" s="15" t="s">
        <v>47</v>
      </c>
      <c r="J710" s="15">
        <v>2.8359855648727107E-2</v>
      </c>
      <c r="T710" s="56"/>
      <c r="U710" s="56"/>
      <c r="V710" s="56"/>
      <c r="W710" s="56"/>
      <c r="X710" s="56"/>
      <c r="Y710" s="56"/>
      <c r="Z710" s="56"/>
      <c r="AA710" s="56"/>
      <c r="AB710" s="56"/>
    </row>
    <row r="711" spans="9:28" ht="15" thickBot="1">
      <c r="I711" s="16" t="s">
        <v>48</v>
      </c>
      <c r="J711" s="16">
        <v>36</v>
      </c>
      <c r="T711" s="56"/>
      <c r="U711" s="56"/>
      <c r="V711" s="56"/>
      <c r="W711" s="56"/>
      <c r="X711" s="56"/>
      <c r="Y711" s="56"/>
      <c r="Z711" s="56"/>
      <c r="AA711" s="56"/>
      <c r="AB711" s="56"/>
    </row>
    <row r="712" spans="9:28">
      <c r="T712" s="56"/>
      <c r="U712" s="56"/>
      <c r="V712" s="56"/>
      <c r="W712" s="56"/>
      <c r="X712" s="56"/>
      <c r="Y712" s="56"/>
      <c r="Z712" s="56"/>
      <c r="AA712" s="56"/>
      <c r="AB712" s="56"/>
    </row>
    <row r="713" spans="9:28" ht="15" thickBot="1">
      <c r="I713" s="37" t="s">
        <v>49</v>
      </c>
      <c r="T713" s="56"/>
      <c r="U713" s="56"/>
      <c r="V713" s="56"/>
      <c r="W713" s="56"/>
      <c r="X713" s="56"/>
      <c r="Y713" s="56"/>
      <c r="Z713" s="56"/>
      <c r="AA713" s="56"/>
      <c r="AB713" s="56"/>
    </row>
    <row r="714" spans="9:28">
      <c r="I714" s="17"/>
      <c r="J714" s="17" t="s">
        <v>54</v>
      </c>
      <c r="K714" s="17" t="s">
        <v>55</v>
      </c>
      <c r="L714" s="17" t="s">
        <v>56</v>
      </c>
      <c r="M714" s="17" t="s">
        <v>57</v>
      </c>
      <c r="N714" s="17" t="s">
        <v>58</v>
      </c>
      <c r="T714" s="56"/>
      <c r="U714" s="56"/>
      <c r="V714" s="56"/>
      <c r="W714" s="56"/>
      <c r="X714" s="56"/>
      <c r="Y714" s="56"/>
      <c r="Z714" s="56"/>
      <c r="AA714" s="56"/>
      <c r="AB714" s="56"/>
    </row>
    <row r="715" spans="9:28">
      <c r="I715" s="15" t="s">
        <v>50</v>
      </c>
      <c r="J715" s="15">
        <v>4</v>
      </c>
      <c r="K715" s="15">
        <v>916085.30426299491</v>
      </c>
      <c r="L715" s="15">
        <v>229021.32606574873</v>
      </c>
      <c r="M715" s="15">
        <v>284752727.75185025</v>
      </c>
      <c r="N715" s="15">
        <v>9.0658347105897422E-117</v>
      </c>
      <c r="T715" s="56"/>
      <c r="U715" s="56"/>
      <c r="V715" s="56"/>
      <c r="W715" s="56"/>
      <c r="X715" s="56"/>
      <c r="Y715" s="56"/>
      <c r="Z715" s="56"/>
      <c r="AA715" s="56"/>
      <c r="AB715" s="56"/>
    </row>
    <row r="716" spans="9:28">
      <c r="I716" s="15" t="s">
        <v>51</v>
      </c>
      <c r="J716" s="15">
        <v>32</v>
      </c>
      <c r="K716" s="15">
        <v>2.5737005197332442E-2</v>
      </c>
      <c r="L716" s="15">
        <v>8.0428141241663882E-4</v>
      </c>
      <c r="M716" s="15"/>
      <c r="N716" s="15"/>
      <c r="T716" s="56"/>
      <c r="U716" s="56"/>
      <c r="V716" s="56"/>
      <c r="W716" s="56"/>
      <c r="X716" s="56"/>
      <c r="Y716" s="56"/>
      <c r="Z716" s="56"/>
      <c r="AA716" s="56"/>
      <c r="AB716" s="56"/>
    </row>
    <row r="717" spans="9:28" ht="15" thickBot="1">
      <c r="I717" s="16" t="s">
        <v>52</v>
      </c>
      <c r="J717" s="16">
        <v>36</v>
      </c>
      <c r="K717" s="16">
        <v>916085.33000000007</v>
      </c>
      <c r="L717" s="16"/>
      <c r="M717" s="16"/>
      <c r="N717" s="16"/>
      <c r="T717" s="56"/>
      <c r="U717" s="56"/>
      <c r="V717" s="56"/>
      <c r="W717" s="56"/>
      <c r="X717" s="56"/>
      <c r="Y717" s="56"/>
      <c r="Z717" s="56"/>
      <c r="AA717" s="56"/>
      <c r="AB717" s="56"/>
    </row>
    <row r="718" spans="9:28" ht="15" thickBot="1">
      <c r="T718" s="56"/>
      <c r="U718" s="56"/>
      <c r="V718" s="56"/>
      <c r="W718" s="56"/>
      <c r="X718" s="56"/>
      <c r="Y718" s="56"/>
      <c r="Z718" s="56"/>
      <c r="AA718" s="56"/>
      <c r="AB718" s="56"/>
    </row>
    <row r="719" spans="9:28">
      <c r="I719" s="17"/>
      <c r="J719" s="17" t="s">
        <v>59</v>
      </c>
      <c r="K719" s="17" t="s">
        <v>47</v>
      </c>
      <c r="L719" s="17" t="s">
        <v>60</v>
      </c>
      <c r="M719" s="17" t="s">
        <v>61</v>
      </c>
      <c r="N719" s="17" t="s">
        <v>62</v>
      </c>
      <c r="O719" s="17" t="s">
        <v>63</v>
      </c>
      <c r="P719" s="17" t="s">
        <v>64</v>
      </c>
      <c r="Q719" s="17" t="s">
        <v>65</v>
      </c>
      <c r="T719" s="56"/>
      <c r="U719" s="56"/>
      <c r="V719" s="56"/>
      <c r="W719" s="56"/>
      <c r="X719" s="56"/>
      <c r="Y719" s="56"/>
      <c r="Z719" s="56"/>
      <c r="AA719" s="56"/>
      <c r="AB719" s="56"/>
    </row>
    <row r="720" spans="9:28">
      <c r="I720" s="15" t="s">
        <v>53</v>
      </c>
      <c r="J720" s="15">
        <v>0</v>
      </c>
      <c r="K720" s="15" t="e">
        <v>#N/A</v>
      </c>
      <c r="L720" s="15" t="e">
        <v>#N/A</v>
      </c>
      <c r="M720" s="15" t="e">
        <v>#N/A</v>
      </c>
      <c r="N720" s="15" t="e">
        <v>#N/A</v>
      </c>
      <c r="O720" s="15" t="e">
        <v>#N/A</v>
      </c>
      <c r="P720" s="15" t="e">
        <v>#N/A</v>
      </c>
      <c r="Q720" s="15" t="e">
        <v>#N/A</v>
      </c>
      <c r="T720" s="56"/>
      <c r="U720" s="56"/>
      <c r="V720" s="56"/>
      <c r="W720" s="56"/>
      <c r="X720" s="56"/>
      <c r="Y720" s="56"/>
      <c r="Z720" s="56"/>
      <c r="AA720" s="56"/>
      <c r="AB720" s="56"/>
    </row>
    <row r="721" spans="9:28">
      <c r="I721" s="15" t="s">
        <v>85</v>
      </c>
      <c r="J721" s="15">
        <v>6.5782998741278451E-2</v>
      </c>
      <c r="K721" s="15">
        <v>1.1798410890542867E-2</v>
      </c>
      <c r="L721" s="15">
        <v>5.5755812669660001</v>
      </c>
      <c r="M721" s="15">
        <v>3.7211645104524243E-6</v>
      </c>
      <c r="N721" s="15">
        <v>4.1750422305300711E-2</v>
      </c>
      <c r="O721" s="15">
        <v>8.9815575177256191E-2</v>
      </c>
      <c r="P721" s="15">
        <v>4.1750422305300711E-2</v>
      </c>
      <c r="Q721" s="15">
        <v>8.9815575177256191E-2</v>
      </c>
      <c r="T721" s="56"/>
      <c r="U721" s="56"/>
      <c r="V721" s="56"/>
      <c r="W721" s="56"/>
      <c r="X721" s="56"/>
      <c r="Y721" s="56"/>
      <c r="Z721" s="56"/>
      <c r="AA721" s="56"/>
      <c r="AB721" s="56"/>
    </row>
    <row r="722" spans="9:28">
      <c r="I722" s="15" t="s">
        <v>80</v>
      </c>
      <c r="J722" s="15">
        <v>0.30413798505925416</v>
      </c>
      <c r="K722" s="15">
        <v>5.1841378180005684E-3</v>
      </c>
      <c r="L722" s="15">
        <v>58.667033118451094</v>
      </c>
      <c r="M722" s="15">
        <v>3.7787200365304846E-34</v>
      </c>
      <c r="N722" s="15">
        <v>0.29357824192760867</v>
      </c>
      <c r="O722" s="15">
        <v>0.31469772819089964</v>
      </c>
      <c r="P722" s="15">
        <v>0.29357824192760867</v>
      </c>
      <c r="Q722" s="15">
        <v>0.31469772819089964</v>
      </c>
      <c r="T722" s="56"/>
      <c r="U722" s="56"/>
      <c r="V722" s="56"/>
      <c r="W722" s="56"/>
      <c r="X722" s="56"/>
      <c r="Y722" s="56"/>
      <c r="Z722" s="56"/>
      <c r="AA722" s="56"/>
      <c r="AB722" s="56"/>
    </row>
    <row r="723" spans="9:28">
      <c r="I723" s="15" t="s">
        <v>82</v>
      </c>
      <c r="J723" s="15">
        <v>0.14378282140195736</v>
      </c>
      <c r="K723" s="15">
        <v>8.7944571754398609E-3</v>
      </c>
      <c r="L723" s="15">
        <v>16.349254824220115</v>
      </c>
      <c r="M723" s="15">
        <v>4.3027434587074912E-17</v>
      </c>
      <c r="N723" s="15">
        <v>0.12586909842328878</v>
      </c>
      <c r="O723" s="15">
        <v>0.16169654438062595</v>
      </c>
      <c r="P723" s="15">
        <v>0.12586909842328878</v>
      </c>
      <c r="Q723" s="15">
        <v>0.16169654438062595</v>
      </c>
      <c r="T723" s="56"/>
      <c r="U723" s="56"/>
      <c r="V723" s="56"/>
      <c r="W723" s="56"/>
      <c r="X723" s="56"/>
      <c r="Y723" s="56"/>
      <c r="Z723" s="56"/>
      <c r="AA723" s="56"/>
      <c r="AB723" s="56"/>
    </row>
    <row r="724" spans="9:28" ht="15" thickBot="1">
      <c r="I724" s="16" t="s">
        <v>86</v>
      </c>
      <c r="J724" s="16">
        <v>0.52182572505068803</v>
      </c>
      <c r="K724" s="16">
        <v>5.5368870125945251E-3</v>
      </c>
      <c r="L724" s="16">
        <v>94.245326636377612</v>
      </c>
      <c r="M724" s="16">
        <v>1.0661139527184393E-40</v>
      </c>
      <c r="N724" s="16">
        <v>0.51054745532588885</v>
      </c>
      <c r="O724" s="16">
        <v>0.5331039947754872</v>
      </c>
      <c r="P724" s="16">
        <v>0.51054745532588885</v>
      </c>
      <c r="Q724" s="16">
        <v>0.5331039947754872</v>
      </c>
      <c r="T724" s="56"/>
      <c r="U724" s="56"/>
      <c r="V724" s="56"/>
      <c r="W724" s="56"/>
      <c r="X724" s="56"/>
      <c r="Y724" s="56"/>
      <c r="Z724" s="56"/>
      <c r="AA724" s="56"/>
      <c r="AB724" s="56"/>
    </row>
    <row r="725" spans="9:28">
      <c r="I725" s="37"/>
      <c r="T725" s="56"/>
      <c r="U725" s="56"/>
      <c r="V725" s="56"/>
      <c r="W725" s="56"/>
      <c r="X725" s="56"/>
      <c r="Y725" s="56"/>
      <c r="Z725" s="56"/>
      <c r="AA725" s="56"/>
      <c r="AB725" s="56"/>
    </row>
    <row r="726" spans="9:28">
      <c r="I726" s="37"/>
      <c r="T726" s="56"/>
      <c r="U726" s="56"/>
      <c r="V726" s="56"/>
      <c r="W726" s="56"/>
      <c r="X726" s="56"/>
      <c r="Y726" s="56"/>
      <c r="Z726" s="56"/>
      <c r="AA726" s="56"/>
      <c r="AB726" s="56"/>
    </row>
    <row r="727" spans="9:28">
      <c r="I727" s="11" t="s">
        <v>117</v>
      </c>
      <c r="T727" s="12" t="str">
        <f>I727</f>
        <v>1989/6 to 1992/5</v>
      </c>
      <c r="U727" s="14">
        <f>J732</f>
        <v>0.99999997142625152</v>
      </c>
      <c r="V727" s="14">
        <f>J735</f>
        <v>36</v>
      </c>
      <c r="W727" s="56">
        <f>J745</f>
        <v>6.6183466679489489E-2</v>
      </c>
      <c r="X727" s="56">
        <f>J746</f>
        <v>0.30501355343430603</v>
      </c>
      <c r="Y727" s="56">
        <f>J747</f>
        <v>0.14496498890751777</v>
      </c>
      <c r="Z727" s="56">
        <f>J748</f>
        <v>0.51981231492958768</v>
      </c>
      <c r="AA727" s="58">
        <f>SUM(W727:Z727)</f>
        <v>1.0359743239509009</v>
      </c>
      <c r="AB727" s="56"/>
    </row>
    <row r="728" spans="9:28">
      <c r="I728" s="37" t="s">
        <v>42</v>
      </c>
      <c r="T728" s="56"/>
      <c r="U728" s="56"/>
      <c r="V728" s="56"/>
      <c r="W728" s="56"/>
      <c r="X728" s="56"/>
      <c r="Y728" s="56"/>
      <c r="Z728" s="56"/>
      <c r="AA728" s="56"/>
      <c r="AB728" s="56"/>
    </row>
    <row r="729" spans="9:28" ht="15" thickBot="1">
      <c r="T729" s="56"/>
      <c r="U729" s="56"/>
      <c r="V729" s="56"/>
      <c r="W729" s="56"/>
      <c r="X729" s="56"/>
      <c r="Y729" s="56"/>
      <c r="Z729" s="56"/>
      <c r="AA729" s="56"/>
      <c r="AB729" s="56"/>
    </row>
    <row r="730" spans="9:28">
      <c r="I730" s="18" t="s">
        <v>43</v>
      </c>
      <c r="J730" s="18"/>
      <c r="T730" s="56"/>
      <c r="U730" s="56"/>
      <c r="V730" s="56"/>
      <c r="W730" s="56"/>
      <c r="X730" s="56"/>
      <c r="Y730" s="56"/>
      <c r="Z730" s="56"/>
      <c r="AA730" s="56"/>
      <c r="AB730" s="56"/>
    </row>
    <row r="731" spans="9:28">
      <c r="I731" s="15" t="s">
        <v>44</v>
      </c>
      <c r="J731" s="15">
        <v>0.99999998571312565</v>
      </c>
      <c r="T731" s="56"/>
      <c r="U731" s="56"/>
      <c r="V731" s="56"/>
      <c r="W731" s="56"/>
      <c r="X731" s="56"/>
      <c r="Y731" s="56"/>
      <c r="Z731" s="56"/>
      <c r="AA731" s="56"/>
      <c r="AB731" s="56"/>
    </row>
    <row r="732" spans="9:28">
      <c r="I732" s="15" t="s">
        <v>45</v>
      </c>
      <c r="J732" s="15">
        <v>0.99999997142625152</v>
      </c>
      <c r="T732" s="56"/>
      <c r="U732" s="56"/>
      <c r="V732" s="56"/>
      <c r="W732" s="56"/>
      <c r="X732" s="56"/>
      <c r="Y732" s="56"/>
      <c r="Z732" s="56"/>
      <c r="AA732" s="56"/>
      <c r="AB732" s="56"/>
    </row>
    <row r="733" spans="9:28">
      <c r="I733" s="15" t="s">
        <v>46</v>
      </c>
      <c r="J733" s="15">
        <v>0.96874996874746255</v>
      </c>
      <c r="T733" s="56"/>
      <c r="U733" s="56"/>
      <c r="V733" s="56"/>
      <c r="W733" s="56"/>
      <c r="X733" s="56"/>
      <c r="Y733" s="56"/>
      <c r="Z733" s="56"/>
      <c r="AA733" s="56"/>
      <c r="AB733" s="56"/>
    </row>
    <row r="734" spans="9:28">
      <c r="I734" s="15" t="s">
        <v>47</v>
      </c>
      <c r="J734" s="15">
        <v>2.8747632360170573E-2</v>
      </c>
      <c r="T734" s="56"/>
      <c r="U734" s="56"/>
      <c r="V734" s="56"/>
      <c r="W734" s="56"/>
      <c r="X734" s="56"/>
      <c r="Y734" s="56"/>
      <c r="Z734" s="56"/>
      <c r="AA734" s="56"/>
      <c r="AB734" s="56"/>
    </row>
    <row r="735" spans="9:28" ht="15" thickBot="1">
      <c r="I735" s="16" t="s">
        <v>48</v>
      </c>
      <c r="J735" s="16">
        <v>36</v>
      </c>
      <c r="T735" s="56"/>
      <c r="U735" s="56"/>
      <c r="V735" s="56"/>
      <c r="W735" s="56"/>
      <c r="X735" s="56"/>
      <c r="Y735" s="56"/>
      <c r="Z735" s="56"/>
      <c r="AA735" s="56"/>
      <c r="AB735" s="56"/>
    </row>
    <row r="736" spans="9:28">
      <c r="T736" s="56"/>
      <c r="U736" s="56"/>
      <c r="V736" s="56"/>
      <c r="W736" s="56"/>
      <c r="X736" s="56"/>
      <c r="Y736" s="56"/>
      <c r="Z736" s="56"/>
      <c r="AA736" s="56"/>
      <c r="AB736" s="56"/>
    </row>
    <row r="737" spans="9:28" ht="15" thickBot="1">
      <c r="I737" s="37" t="s">
        <v>49</v>
      </c>
      <c r="T737" s="56"/>
      <c r="U737" s="56"/>
      <c r="V737" s="56"/>
      <c r="W737" s="56"/>
      <c r="X737" s="56"/>
      <c r="Y737" s="56"/>
      <c r="Z737" s="56"/>
      <c r="AA737" s="56"/>
      <c r="AB737" s="56"/>
    </row>
    <row r="738" spans="9:28">
      <c r="I738" s="17"/>
      <c r="J738" s="17" t="s">
        <v>54</v>
      </c>
      <c r="K738" s="17" t="s">
        <v>55</v>
      </c>
      <c r="L738" s="17" t="s">
        <v>56</v>
      </c>
      <c r="M738" s="17" t="s">
        <v>57</v>
      </c>
      <c r="N738" s="17" t="s">
        <v>58</v>
      </c>
      <c r="T738" s="56"/>
      <c r="U738" s="56"/>
      <c r="V738" s="56"/>
      <c r="W738" s="56"/>
      <c r="X738" s="56"/>
      <c r="Y738" s="56"/>
      <c r="Z738" s="56"/>
      <c r="AA738" s="56"/>
      <c r="AB738" s="56"/>
    </row>
    <row r="739" spans="9:28">
      <c r="I739" s="15" t="s">
        <v>50</v>
      </c>
      <c r="J739" s="15">
        <v>4</v>
      </c>
      <c r="K739" s="15">
        <v>925522.35355435626</v>
      </c>
      <c r="L739" s="15">
        <v>231380.58838858907</v>
      </c>
      <c r="M739" s="15">
        <v>279977258.49449587</v>
      </c>
      <c r="N739" s="15">
        <v>1.1783041499765559E-116</v>
      </c>
      <c r="T739" s="56"/>
      <c r="U739" s="56"/>
      <c r="V739" s="56"/>
      <c r="W739" s="56"/>
      <c r="X739" s="56"/>
      <c r="Y739" s="56"/>
      <c r="Z739" s="56"/>
      <c r="AA739" s="56"/>
      <c r="AB739" s="56"/>
    </row>
    <row r="740" spans="9:28">
      <c r="I740" s="15" t="s">
        <v>51</v>
      </c>
      <c r="J740" s="15">
        <v>32</v>
      </c>
      <c r="K740" s="15">
        <v>2.6445643722096842E-2</v>
      </c>
      <c r="L740" s="15">
        <v>8.2642636631552631E-4</v>
      </c>
      <c r="M740" s="15"/>
      <c r="N740" s="15"/>
      <c r="T740" s="56"/>
      <c r="U740" s="56"/>
      <c r="V740" s="56"/>
      <c r="W740" s="56"/>
      <c r="X740" s="56"/>
      <c r="Y740" s="56"/>
      <c r="Z740" s="56"/>
      <c r="AA740" s="56"/>
      <c r="AB740" s="56"/>
    </row>
    <row r="741" spans="9:28" ht="15" thickBot="1">
      <c r="I741" s="16" t="s">
        <v>52</v>
      </c>
      <c r="J741" s="16">
        <v>36</v>
      </c>
      <c r="K741" s="16">
        <v>925522.38</v>
      </c>
      <c r="L741" s="16"/>
      <c r="M741" s="16"/>
      <c r="N741" s="16"/>
      <c r="T741" s="56"/>
      <c r="U741" s="56"/>
      <c r="V741" s="56"/>
      <c r="W741" s="56"/>
      <c r="X741" s="56"/>
      <c r="Y741" s="56"/>
      <c r="Z741" s="56"/>
      <c r="AA741" s="56"/>
      <c r="AB741" s="56"/>
    </row>
    <row r="742" spans="9:28" ht="15" thickBot="1">
      <c r="T742" s="56"/>
      <c r="U742" s="56"/>
      <c r="V742" s="56"/>
      <c r="W742" s="56"/>
      <c r="X742" s="56"/>
      <c r="Y742" s="56"/>
      <c r="Z742" s="56"/>
      <c r="AA742" s="56"/>
      <c r="AB742" s="56"/>
    </row>
    <row r="743" spans="9:28">
      <c r="I743" s="17"/>
      <c r="J743" s="17" t="s">
        <v>59</v>
      </c>
      <c r="K743" s="17" t="s">
        <v>47</v>
      </c>
      <c r="L743" s="17" t="s">
        <v>60</v>
      </c>
      <c r="M743" s="17" t="s">
        <v>61</v>
      </c>
      <c r="N743" s="17" t="s">
        <v>62</v>
      </c>
      <c r="O743" s="17" t="s">
        <v>63</v>
      </c>
      <c r="P743" s="17" t="s">
        <v>64</v>
      </c>
      <c r="Q743" s="17" t="s">
        <v>65</v>
      </c>
      <c r="T743" s="56"/>
      <c r="U743" s="56"/>
      <c r="V743" s="56"/>
      <c r="W743" s="56"/>
      <c r="X743" s="56"/>
      <c r="Y743" s="56"/>
      <c r="Z743" s="56"/>
      <c r="AA743" s="56"/>
      <c r="AB743" s="56"/>
    </row>
    <row r="744" spans="9:28">
      <c r="I744" s="15" t="s">
        <v>53</v>
      </c>
      <c r="J744" s="15">
        <v>0</v>
      </c>
      <c r="K744" s="15" t="e">
        <v>#N/A</v>
      </c>
      <c r="L744" s="15" t="e">
        <v>#N/A</v>
      </c>
      <c r="M744" s="15" t="e">
        <v>#N/A</v>
      </c>
      <c r="N744" s="15" t="e">
        <v>#N/A</v>
      </c>
      <c r="O744" s="15" t="e">
        <v>#N/A</v>
      </c>
      <c r="P744" s="15" t="e">
        <v>#N/A</v>
      </c>
      <c r="Q744" s="15" t="e">
        <v>#N/A</v>
      </c>
      <c r="T744" s="56"/>
      <c r="U744" s="56"/>
      <c r="V744" s="56"/>
      <c r="W744" s="56"/>
      <c r="X744" s="56"/>
      <c r="Y744" s="56"/>
      <c r="Z744" s="56"/>
      <c r="AA744" s="56"/>
      <c r="AB744" s="56"/>
    </row>
    <row r="745" spans="9:28">
      <c r="I745" s="15" t="s">
        <v>85</v>
      </c>
      <c r="J745" s="15">
        <v>6.6183466679489489E-2</v>
      </c>
      <c r="K745" s="15">
        <v>1.2032133075973383E-2</v>
      </c>
      <c r="L745" s="15">
        <v>5.5005597313122587</v>
      </c>
      <c r="M745" s="15">
        <v>4.6291150914835415E-6</v>
      </c>
      <c r="N745" s="15">
        <v>4.1674813733017874E-2</v>
      </c>
      <c r="O745" s="15">
        <v>9.0692119625961104E-2</v>
      </c>
      <c r="P745" s="15">
        <v>4.1674813733017874E-2</v>
      </c>
      <c r="Q745" s="15">
        <v>9.0692119625961104E-2</v>
      </c>
      <c r="T745" s="56"/>
      <c r="U745" s="56"/>
      <c r="V745" s="56"/>
      <c r="W745" s="56"/>
      <c r="X745" s="56"/>
      <c r="Y745" s="56"/>
      <c r="Z745" s="56"/>
      <c r="AA745" s="56"/>
      <c r="AB745" s="56"/>
    </row>
    <row r="746" spans="9:28">
      <c r="I746" s="15" t="s">
        <v>80</v>
      </c>
      <c r="J746" s="15">
        <v>0.30501355343430603</v>
      </c>
      <c r="K746" s="15">
        <v>5.4330093601315096E-3</v>
      </c>
      <c r="L746" s="15">
        <v>56.14081132871874</v>
      </c>
      <c r="M746" s="15">
        <v>1.5251907915231729E-33</v>
      </c>
      <c r="N746" s="15">
        <v>0.29394687556250876</v>
      </c>
      <c r="O746" s="15">
        <v>0.3160802313061033</v>
      </c>
      <c r="P746" s="15">
        <v>0.29394687556250876</v>
      </c>
      <c r="Q746" s="15">
        <v>0.3160802313061033</v>
      </c>
      <c r="T746" s="56"/>
      <c r="U746" s="56"/>
      <c r="V746" s="56"/>
      <c r="W746" s="56"/>
      <c r="X746" s="56"/>
      <c r="Y746" s="56"/>
      <c r="Z746" s="56"/>
      <c r="AA746" s="56"/>
      <c r="AB746" s="56"/>
    </row>
    <row r="747" spans="9:28">
      <c r="I747" s="15" t="s">
        <v>82</v>
      </c>
      <c r="J747" s="15">
        <v>0.14496498890751777</v>
      </c>
      <c r="K747" s="15">
        <v>9.2124469159503408E-3</v>
      </c>
      <c r="L747" s="15">
        <v>15.735774678552209</v>
      </c>
      <c r="M747" s="15">
        <v>1.2828331818284594E-16</v>
      </c>
      <c r="N747" s="15">
        <v>0.12619984869296325</v>
      </c>
      <c r="O747" s="15">
        <v>0.1637301291220723</v>
      </c>
      <c r="P747" s="15">
        <v>0.12619984869296325</v>
      </c>
      <c r="Q747" s="15">
        <v>0.1637301291220723</v>
      </c>
      <c r="T747" s="56"/>
      <c r="U747" s="56"/>
      <c r="V747" s="56"/>
      <c r="W747" s="56"/>
      <c r="X747" s="56"/>
      <c r="Y747" s="56"/>
      <c r="Z747" s="56"/>
      <c r="AA747" s="56"/>
      <c r="AB747" s="56"/>
    </row>
    <row r="748" spans="9:28" ht="15" thickBot="1">
      <c r="I748" s="16" t="s">
        <v>86</v>
      </c>
      <c r="J748" s="16">
        <v>0.51981231492958768</v>
      </c>
      <c r="K748" s="16">
        <v>5.7533769806325111E-3</v>
      </c>
      <c r="L748" s="16">
        <v>90.349079623918698</v>
      </c>
      <c r="M748" s="16">
        <v>4.0966201661292476E-40</v>
      </c>
      <c r="N748" s="16">
        <v>0.50809306957232725</v>
      </c>
      <c r="O748" s="16">
        <v>0.53153156028684811</v>
      </c>
      <c r="P748" s="16">
        <v>0.50809306957232725</v>
      </c>
      <c r="Q748" s="16">
        <v>0.53153156028684811</v>
      </c>
      <c r="T748" s="56"/>
      <c r="U748" s="56"/>
      <c r="V748" s="56"/>
      <c r="W748" s="56"/>
      <c r="X748" s="56"/>
      <c r="Y748" s="56"/>
      <c r="Z748" s="56"/>
      <c r="AA748" s="56"/>
      <c r="AB748" s="56"/>
    </row>
    <row r="749" spans="9:28">
      <c r="I749" s="37"/>
      <c r="T749" s="56"/>
      <c r="U749" s="56"/>
      <c r="V749" s="56"/>
      <c r="W749" s="56"/>
      <c r="X749" s="56"/>
      <c r="Y749" s="56"/>
      <c r="Z749" s="56"/>
      <c r="AA749" s="56"/>
      <c r="AB749" s="56"/>
    </row>
    <row r="750" spans="9:28">
      <c r="I750" s="37"/>
      <c r="T750" s="56"/>
      <c r="U750" s="56"/>
      <c r="V750" s="56"/>
      <c r="W750" s="56"/>
      <c r="X750" s="56"/>
      <c r="Y750" s="56"/>
      <c r="Z750" s="56"/>
      <c r="AA750" s="56"/>
      <c r="AB750" s="56"/>
    </row>
    <row r="751" spans="9:28">
      <c r="I751" s="11" t="s">
        <v>118</v>
      </c>
      <c r="T751" s="12" t="str">
        <f>I751</f>
        <v>1989/7 to 1992/6</v>
      </c>
      <c r="U751" s="14">
        <f>J756</f>
        <v>0.9999999717148319</v>
      </c>
      <c r="V751" s="14">
        <f>J759</f>
        <v>36</v>
      </c>
      <c r="W751" s="56">
        <f>J769</f>
        <v>6.6249487378718691E-2</v>
      </c>
      <c r="X751" s="56">
        <f>J770</f>
        <v>0.30495817317081536</v>
      </c>
      <c r="Y751" s="56">
        <f>J771</f>
        <v>0.14487360305218461</v>
      </c>
      <c r="Z751" s="56">
        <f>J772</f>
        <v>0.51988317815928464</v>
      </c>
      <c r="AA751" s="58">
        <f>SUM(W751:Z751)</f>
        <v>1.0359644417610032</v>
      </c>
      <c r="AB751" s="56"/>
    </row>
    <row r="752" spans="9:28">
      <c r="I752" s="37" t="s">
        <v>42</v>
      </c>
      <c r="T752" s="56"/>
      <c r="U752" s="56"/>
      <c r="V752" s="56"/>
      <c r="W752" s="56"/>
      <c r="X752" s="56"/>
      <c r="Y752" s="56"/>
      <c r="Z752" s="56"/>
      <c r="AA752" s="56"/>
      <c r="AB752" s="56"/>
    </row>
    <row r="753" spans="9:28" ht="15" thickBot="1">
      <c r="T753" s="56"/>
      <c r="U753" s="56"/>
      <c r="V753" s="56"/>
      <c r="W753" s="56"/>
      <c r="X753" s="56"/>
      <c r="Y753" s="56"/>
      <c r="Z753" s="56"/>
      <c r="AA753" s="56"/>
      <c r="AB753" s="56"/>
    </row>
    <row r="754" spans="9:28">
      <c r="I754" s="18" t="s">
        <v>43</v>
      </c>
      <c r="J754" s="18"/>
      <c r="T754" s="56"/>
      <c r="U754" s="56"/>
      <c r="V754" s="56"/>
      <c r="W754" s="56"/>
      <c r="X754" s="56"/>
      <c r="Y754" s="56"/>
      <c r="Z754" s="56"/>
      <c r="AA754" s="56"/>
      <c r="AB754" s="56"/>
    </row>
    <row r="755" spans="9:28">
      <c r="I755" s="15" t="s">
        <v>44</v>
      </c>
      <c r="J755" s="15">
        <v>0.9999999858574159</v>
      </c>
      <c r="T755" s="56"/>
      <c r="U755" s="56"/>
      <c r="V755" s="56"/>
      <c r="W755" s="56"/>
      <c r="X755" s="56"/>
      <c r="Y755" s="56"/>
      <c r="Z755" s="56"/>
      <c r="AA755" s="56"/>
      <c r="AB755" s="56"/>
    </row>
    <row r="756" spans="9:28">
      <c r="I756" s="15" t="s">
        <v>45</v>
      </c>
      <c r="J756" s="15">
        <v>0.9999999717148319</v>
      </c>
      <c r="T756" s="56"/>
      <c r="U756" s="56"/>
      <c r="V756" s="56"/>
      <c r="W756" s="56"/>
      <c r="X756" s="56"/>
      <c r="Y756" s="56"/>
      <c r="Z756" s="56"/>
      <c r="AA756" s="56"/>
      <c r="AB756" s="56"/>
    </row>
    <row r="757" spans="9:28">
      <c r="I757" s="15" t="s">
        <v>46</v>
      </c>
      <c r="J757" s="15">
        <v>0.9687499690630974</v>
      </c>
      <c r="T757" s="56"/>
      <c r="U757" s="56"/>
      <c r="V757" s="56"/>
      <c r="W757" s="56"/>
      <c r="X757" s="56"/>
      <c r="Y757" s="56"/>
      <c r="Z757" s="56"/>
      <c r="AA757" s="56"/>
      <c r="AB757" s="56"/>
    </row>
    <row r="758" spans="9:28">
      <c r="I758" s="15" t="s">
        <v>47</v>
      </c>
      <c r="J758" s="15">
        <v>2.8747283027653999E-2</v>
      </c>
      <c r="T758" s="56"/>
      <c r="U758" s="56"/>
      <c r="V758" s="56"/>
      <c r="W758" s="56"/>
      <c r="X758" s="56"/>
      <c r="Y758" s="56"/>
      <c r="Z758" s="56"/>
      <c r="AA758" s="56"/>
      <c r="AB758" s="56"/>
    </row>
    <row r="759" spans="9:28" ht="15" thickBot="1">
      <c r="I759" s="16" t="s">
        <v>48</v>
      </c>
      <c r="J759" s="16">
        <v>36</v>
      </c>
      <c r="T759" s="56"/>
      <c r="U759" s="56"/>
      <c r="V759" s="56"/>
      <c r="W759" s="56"/>
      <c r="X759" s="56"/>
      <c r="Y759" s="56"/>
      <c r="Z759" s="56"/>
      <c r="AA759" s="56"/>
      <c r="AB759" s="56"/>
    </row>
    <row r="760" spans="9:28">
      <c r="T760" s="56"/>
      <c r="U760" s="56"/>
      <c r="V760" s="56"/>
      <c r="W760" s="56"/>
      <c r="X760" s="56"/>
      <c r="Y760" s="56"/>
      <c r="Z760" s="56"/>
      <c r="AA760" s="56"/>
      <c r="AB760" s="56"/>
    </row>
    <row r="761" spans="9:28" ht="15" thickBot="1">
      <c r="I761" s="37" t="s">
        <v>49</v>
      </c>
      <c r="T761" s="56"/>
      <c r="U761" s="56"/>
      <c r="V761" s="56"/>
      <c r="W761" s="56"/>
      <c r="X761" s="56"/>
      <c r="Y761" s="56"/>
      <c r="Z761" s="56"/>
      <c r="AA761" s="56"/>
      <c r="AB761" s="56"/>
    </row>
    <row r="762" spans="9:28">
      <c r="I762" s="17"/>
      <c r="J762" s="17" t="s">
        <v>54</v>
      </c>
      <c r="K762" s="17" t="s">
        <v>55</v>
      </c>
      <c r="L762" s="17" t="s">
        <v>56</v>
      </c>
      <c r="M762" s="17" t="s">
        <v>57</v>
      </c>
      <c r="N762" s="17" t="s">
        <v>58</v>
      </c>
      <c r="T762" s="56"/>
      <c r="U762" s="56"/>
      <c r="V762" s="56"/>
      <c r="W762" s="56"/>
      <c r="X762" s="56"/>
      <c r="Y762" s="56"/>
      <c r="Z762" s="56"/>
      <c r="AA762" s="56"/>
      <c r="AB762" s="56"/>
    </row>
    <row r="763" spans="9:28">
      <c r="I763" s="15" t="s">
        <v>50</v>
      </c>
      <c r="J763" s="15">
        <v>4</v>
      </c>
      <c r="K763" s="15">
        <v>934942.30355499906</v>
      </c>
      <c r="L763" s="15">
        <v>233735.57588874976</v>
      </c>
      <c r="M763" s="15">
        <v>282833735.81382537</v>
      </c>
      <c r="N763" s="15">
        <v>1.0067609995628363E-116</v>
      </c>
      <c r="T763" s="56"/>
      <c r="U763" s="56"/>
      <c r="V763" s="56"/>
      <c r="W763" s="56"/>
      <c r="X763" s="56"/>
      <c r="Y763" s="56"/>
      <c r="Z763" s="56"/>
      <c r="AA763" s="56"/>
      <c r="AB763" s="56"/>
    </row>
    <row r="764" spans="9:28">
      <c r="I764" s="15" t="s">
        <v>51</v>
      </c>
      <c r="J764" s="15">
        <v>32</v>
      </c>
      <c r="K764" s="15">
        <v>2.6445001007105395E-2</v>
      </c>
      <c r="L764" s="15">
        <v>8.2640628147204361E-4</v>
      </c>
      <c r="M764" s="15"/>
      <c r="N764" s="15"/>
      <c r="T764" s="56"/>
      <c r="U764" s="56"/>
      <c r="V764" s="56"/>
      <c r="W764" s="56"/>
      <c r="X764" s="56"/>
      <c r="Y764" s="56"/>
      <c r="Z764" s="56"/>
      <c r="AA764" s="56"/>
      <c r="AB764" s="56"/>
    </row>
    <row r="765" spans="9:28" ht="15" thickBot="1">
      <c r="I765" s="16" t="s">
        <v>52</v>
      </c>
      <c r="J765" s="16">
        <v>36</v>
      </c>
      <c r="K765" s="16">
        <v>934942.33000000007</v>
      </c>
      <c r="L765" s="16"/>
      <c r="M765" s="16"/>
      <c r="N765" s="16"/>
      <c r="T765" s="56"/>
      <c r="U765" s="56"/>
      <c r="V765" s="56"/>
      <c r="W765" s="56"/>
      <c r="X765" s="56"/>
      <c r="Y765" s="56"/>
      <c r="Z765" s="56"/>
      <c r="AA765" s="56"/>
      <c r="AB765" s="56"/>
    </row>
    <row r="766" spans="9:28" ht="15" thickBot="1">
      <c r="T766" s="56"/>
      <c r="U766" s="56"/>
      <c r="V766" s="56"/>
      <c r="W766" s="56"/>
      <c r="X766" s="56"/>
      <c r="Y766" s="56"/>
      <c r="Z766" s="56"/>
      <c r="AA766" s="56"/>
      <c r="AB766" s="56"/>
    </row>
    <row r="767" spans="9:28">
      <c r="I767" s="17"/>
      <c r="J767" s="17" t="s">
        <v>59</v>
      </c>
      <c r="K767" s="17" t="s">
        <v>47</v>
      </c>
      <c r="L767" s="17" t="s">
        <v>60</v>
      </c>
      <c r="M767" s="17" t="s">
        <v>61</v>
      </c>
      <c r="N767" s="17" t="s">
        <v>62</v>
      </c>
      <c r="O767" s="17" t="s">
        <v>63</v>
      </c>
      <c r="P767" s="17" t="s">
        <v>64</v>
      </c>
      <c r="Q767" s="17" t="s">
        <v>65</v>
      </c>
      <c r="T767" s="56"/>
      <c r="U767" s="56"/>
      <c r="V767" s="56"/>
      <c r="W767" s="56"/>
      <c r="X767" s="56"/>
      <c r="Y767" s="56"/>
      <c r="Z767" s="56"/>
      <c r="AA767" s="56"/>
      <c r="AB767" s="56"/>
    </row>
    <row r="768" spans="9:28">
      <c r="I768" s="15" t="s">
        <v>53</v>
      </c>
      <c r="J768" s="15">
        <v>0</v>
      </c>
      <c r="K768" s="15" t="e">
        <v>#N/A</v>
      </c>
      <c r="L768" s="15" t="e">
        <v>#N/A</v>
      </c>
      <c r="M768" s="15" t="e">
        <v>#N/A</v>
      </c>
      <c r="N768" s="15" t="e">
        <v>#N/A</v>
      </c>
      <c r="O768" s="15" t="e">
        <v>#N/A</v>
      </c>
      <c r="P768" s="15" t="e">
        <v>#N/A</v>
      </c>
      <c r="Q768" s="15" t="e">
        <v>#N/A</v>
      </c>
      <c r="T768" s="56"/>
      <c r="U768" s="56"/>
      <c r="V768" s="56"/>
      <c r="W768" s="56"/>
      <c r="X768" s="56"/>
      <c r="Y768" s="56"/>
      <c r="Z768" s="56"/>
      <c r="AA768" s="56"/>
      <c r="AB768" s="56"/>
    </row>
    <row r="769" spans="9:28">
      <c r="I769" s="15" t="s">
        <v>85</v>
      </c>
      <c r="J769" s="15">
        <v>6.6249487378718691E-2</v>
      </c>
      <c r="K769" s="15">
        <v>1.2133464101396605E-2</v>
      </c>
      <c r="L769" s="15">
        <v>5.4600637398426999</v>
      </c>
      <c r="M769" s="15">
        <v>5.2082980319353284E-6</v>
      </c>
      <c r="N769" s="15">
        <v>4.1534429888752875E-2</v>
      </c>
      <c r="O769" s="15">
        <v>9.0964544868684508E-2</v>
      </c>
      <c r="P769" s="15">
        <v>4.1534429888752875E-2</v>
      </c>
      <c r="Q769" s="15">
        <v>9.0964544868684508E-2</v>
      </c>
      <c r="T769" s="56"/>
      <c r="U769" s="56"/>
      <c r="V769" s="56"/>
      <c r="W769" s="56"/>
      <c r="X769" s="56"/>
      <c r="Y769" s="56"/>
      <c r="Z769" s="56"/>
      <c r="AA769" s="56"/>
      <c r="AB769" s="56"/>
    </row>
    <row r="770" spans="9:28">
      <c r="I770" s="15" t="s">
        <v>80</v>
      </c>
      <c r="J770" s="15">
        <v>0.30495817317081536</v>
      </c>
      <c r="K770" s="15">
        <v>5.764536183320069E-3</v>
      </c>
      <c r="L770" s="15">
        <v>52.902464911786801</v>
      </c>
      <c r="M770" s="15">
        <v>1.0010721186305606E-32</v>
      </c>
      <c r="N770" s="15">
        <v>0.29321619726161524</v>
      </c>
      <c r="O770" s="15">
        <v>0.31670014908001548</v>
      </c>
      <c r="P770" s="15">
        <v>0.29321619726161524</v>
      </c>
      <c r="Q770" s="15">
        <v>0.31670014908001548</v>
      </c>
      <c r="T770" s="56"/>
      <c r="U770" s="56"/>
      <c r="V770" s="56"/>
      <c r="W770" s="56"/>
      <c r="X770" s="56"/>
      <c r="Y770" s="56"/>
      <c r="Z770" s="56"/>
      <c r="AA770" s="56"/>
      <c r="AB770" s="56"/>
    </row>
    <row r="771" spans="9:28">
      <c r="I771" s="15" t="s">
        <v>82</v>
      </c>
      <c r="J771" s="15">
        <v>0.14487360305218461</v>
      </c>
      <c r="K771" s="15">
        <v>9.7776066253287101E-3</v>
      </c>
      <c r="L771" s="15">
        <v>14.816877851977825</v>
      </c>
      <c r="M771" s="15">
        <v>7.0204704921129477E-16</v>
      </c>
      <c r="N771" s="15">
        <v>0.1249572701863335</v>
      </c>
      <c r="O771" s="15">
        <v>0.1647899359180357</v>
      </c>
      <c r="P771" s="15">
        <v>0.1249572701863335</v>
      </c>
      <c r="Q771" s="15">
        <v>0.1647899359180357</v>
      </c>
      <c r="T771" s="56"/>
      <c r="U771" s="56"/>
      <c r="V771" s="56"/>
      <c r="W771" s="56"/>
      <c r="X771" s="56"/>
      <c r="Y771" s="56"/>
      <c r="Z771" s="56"/>
      <c r="AA771" s="56"/>
      <c r="AB771" s="56"/>
    </row>
    <row r="772" spans="9:28" ht="15" thickBot="1">
      <c r="I772" s="16" t="s">
        <v>86</v>
      </c>
      <c r="J772" s="16">
        <v>0.51988317815928464</v>
      </c>
      <c r="K772" s="16">
        <v>6.0141083818908139E-3</v>
      </c>
      <c r="L772" s="16">
        <v>86.443932358238484</v>
      </c>
      <c r="M772" s="16">
        <v>1.6751276435144778E-39</v>
      </c>
      <c r="N772" s="16">
        <v>0.50763284031947453</v>
      </c>
      <c r="O772" s="16">
        <v>0.53213351599909475</v>
      </c>
      <c r="P772" s="16">
        <v>0.50763284031947453</v>
      </c>
      <c r="Q772" s="16">
        <v>0.53213351599909475</v>
      </c>
      <c r="T772" s="56"/>
      <c r="U772" s="56"/>
      <c r="V772" s="56"/>
      <c r="W772" s="56"/>
      <c r="X772" s="56"/>
      <c r="Y772" s="56"/>
      <c r="Z772" s="56"/>
      <c r="AA772" s="56"/>
      <c r="AB772" s="56"/>
    </row>
    <row r="773" spans="9:28">
      <c r="I773" s="37"/>
      <c r="T773" s="56"/>
      <c r="U773" s="56"/>
      <c r="V773" s="56"/>
      <c r="W773" s="56"/>
      <c r="X773" s="56"/>
      <c r="Y773" s="56"/>
      <c r="Z773" s="56"/>
      <c r="AA773" s="56"/>
      <c r="AB773" s="56"/>
    </row>
    <row r="774" spans="9:28">
      <c r="I774" s="37"/>
      <c r="T774" s="56"/>
      <c r="U774" s="56"/>
      <c r="V774" s="56"/>
      <c r="W774" s="56"/>
      <c r="X774" s="56"/>
      <c r="Y774" s="56"/>
      <c r="Z774" s="56"/>
      <c r="AA774" s="56"/>
      <c r="AB774" s="56"/>
    </row>
    <row r="775" spans="9:28">
      <c r="I775" s="11" t="s">
        <v>119</v>
      </c>
      <c r="T775" s="12" t="str">
        <f>I775</f>
        <v>1989/8 to 1992/7</v>
      </c>
      <c r="U775" s="14">
        <f>J780</f>
        <v>0.99999997071476976</v>
      </c>
      <c r="V775" s="14">
        <f>J783</f>
        <v>36</v>
      </c>
      <c r="W775" s="56">
        <f>J793</f>
        <v>7.076489895652037E-2</v>
      </c>
      <c r="X775" s="56">
        <f>J794</f>
        <v>0.30315544327016852</v>
      </c>
      <c r="Y775" s="56">
        <f>J795</f>
        <v>0.14159989896439412</v>
      </c>
      <c r="Z775" s="56">
        <f>J796</f>
        <v>0.52063214852111039</v>
      </c>
      <c r="AA775" s="58">
        <f>SUM(W775:Z775)</f>
        <v>1.0361523897121936</v>
      </c>
      <c r="AB775" s="56"/>
    </row>
    <row r="776" spans="9:28">
      <c r="I776" s="37" t="s">
        <v>42</v>
      </c>
      <c r="T776" s="56"/>
      <c r="U776" s="56"/>
      <c r="V776" s="56"/>
      <c r="W776" s="56"/>
      <c r="X776" s="56"/>
      <c r="Y776" s="56"/>
      <c r="Z776" s="56"/>
      <c r="AA776" s="56"/>
      <c r="AB776" s="56"/>
    </row>
    <row r="777" spans="9:28" ht="15" thickBot="1">
      <c r="T777" s="56"/>
      <c r="U777" s="56"/>
      <c r="V777" s="56"/>
      <c r="W777" s="56"/>
      <c r="X777" s="56"/>
      <c r="Y777" s="56"/>
      <c r="Z777" s="56"/>
      <c r="AA777" s="56"/>
      <c r="AB777" s="56"/>
    </row>
    <row r="778" spans="9:28">
      <c r="I778" s="18" t="s">
        <v>43</v>
      </c>
      <c r="J778" s="18"/>
      <c r="T778" s="56"/>
      <c r="U778" s="56"/>
      <c r="V778" s="56"/>
      <c r="W778" s="56"/>
      <c r="X778" s="56"/>
      <c r="Y778" s="56"/>
      <c r="Z778" s="56"/>
      <c r="AA778" s="56"/>
      <c r="AB778" s="56"/>
    </row>
    <row r="779" spans="9:28">
      <c r="I779" s="15" t="s">
        <v>44</v>
      </c>
      <c r="J779" s="15">
        <v>0.99999998535738477</v>
      </c>
      <c r="T779" s="56"/>
      <c r="U779" s="56"/>
      <c r="V779" s="56"/>
      <c r="W779" s="56"/>
      <c r="X779" s="56"/>
      <c r="Y779" s="56"/>
      <c r="Z779" s="56"/>
      <c r="AA779" s="56"/>
      <c r="AB779" s="56"/>
    </row>
    <row r="780" spans="9:28">
      <c r="I780" s="15" t="s">
        <v>45</v>
      </c>
      <c r="J780" s="15">
        <v>0.99999997071476976</v>
      </c>
      <c r="T780" s="56"/>
      <c r="U780" s="56"/>
      <c r="V780" s="56"/>
      <c r="W780" s="56"/>
      <c r="X780" s="56"/>
      <c r="Y780" s="56"/>
      <c r="Z780" s="56"/>
      <c r="AA780" s="56"/>
      <c r="AB780" s="56"/>
    </row>
    <row r="781" spans="9:28">
      <c r="I781" s="15" t="s">
        <v>46</v>
      </c>
      <c r="J781" s="15">
        <v>0.96874996796927948</v>
      </c>
      <c r="T781" s="56"/>
      <c r="U781" s="56"/>
      <c r="V781" s="56"/>
      <c r="W781" s="56"/>
      <c r="X781" s="56"/>
      <c r="Y781" s="56"/>
      <c r="Z781" s="56"/>
      <c r="AA781" s="56"/>
      <c r="AB781" s="56"/>
    </row>
    <row r="782" spans="9:28">
      <c r="I782" s="15" t="s">
        <v>47</v>
      </c>
      <c r="J782" s="15">
        <v>2.9398879305661593E-2</v>
      </c>
      <c r="T782" s="56"/>
      <c r="U782" s="56"/>
      <c r="V782" s="56"/>
      <c r="W782" s="56"/>
      <c r="X782" s="56"/>
      <c r="Y782" s="56"/>
      <c r="Z782" s="56"/>
      <c r="AA782" s="56"/>
      <c r="AB782" s="56"/>
    </row>
    <row r="783" spans="9:28" ht="15" thickBot="1">
      <c r="I783" s="16" t="s">
        <v>48</v>
      </c>
      <c r="J783" s="16">
        <v>36</v>
      </c>
      <c r="T783" s="56"/>
      <c r="U783" s="56"/>
      <c r="V783" s="56"/>
      <c r="W783" s="56"/>
      <c r="X783" s="56"/>
      <c r="Y783" s="56"/>
      <c r="Z783" s="56"/>
      <c r="AA783" s="56"/>
      <c r="AB783" s="56"/>
    </row>
    <row r="784" spans="9:28">
      <c r="T784" s="56"/>
      <c r="U784" s="56"/>
      <c r="V784" s="56"/>
      <c r="W784" s="56"/>
      <c r="X784" s="56"/>
      <c r="Y784" s="56"/>
      <c r="Z784" s="56"/>
      <c r="AA784" s="56"/>
      <c r="AB784" s="56"/>
    </row>
    <row r="785" spans="9:28" ht="15" thickBot="1">
      <c r="I785" s="37" t="s">
        <v>49</v>
      </c>
      <c r="T785" s="56"/>
      <c r="U785" s="56"/>
      <c r="V785" s="56"/>
      <c r="W785" s="56"/>
      <c r="X785" s="56"/>
      <c r="Y785" s="56"/>
      <c r="Z785" s="56"/>
      <c r="AA785" s="56"/>
      <c r="AB785" s="56"/>
    </row>
    <row r="786" spans="9:28">
      <c r="I786" s="17"/>
      <c r="J786" s="17" t="s">
        <v>54</v>
      </c>
      <c r="K786" s="17" t="s">
        <v>55</v>
      </c>
      <c r="L786" s="17" t="s">
        <v>56</v>
      </c>
      <c r="M786" s="17" t="s">
        <v>57</v>
      </c>
      <c r="N786" s="17" t="s">
        <v>58</v>
      </c>
      <c r="T786" s="56"/>
      <c r="U786" s="56"/>
      <c r="V786" s="56"/>
      <c r="W786" s="56"/>
      <c r="X786" s="56"/>
      <c r="Y786" s="56"/>
      <c r="Z786" s="56"/>
      <c r="AA786" s="56"/>
      <c r="AB786" s="56"/>
    </row>
    <row r="787" spans="9:28">
      <c r="I787" s="15" t="s">
        <v>50</v>
      </c>
      <c r="J787" s="15">
        <v>4</v>
      </c>
      <c r="K787" s="15">
        <v>944414.99234258872</v>
      </c>
      <c r="L787" s="15">
        <v>236103.74808564718</v>
      </c>
      <c r="M787" s="15">
        <v>273175238.47009134</v>
      </c>
      <c r="N787" s="15">
        <v>1.7251207623967867E-116</v>
      </c>
      <c r="T787" s="56"/>
      <c r="U787" s="56"/>
      <c r="V787" s="56"/>
      <c r="W787" s="56"/>
      <c r="X787" s="56"/>
      <c r="Y787" s="56"/>
      <c r="Z787" s="56"/>
      <c r="AA787" s="56"/>
      <c r="AB787" s="56"/>
    </row>
    <row r="788" spans="9:28">
      <c r="I788" s="15" t="s">
        <v>51</v>
      </c>
      <c r="J788" s="15">
        <v>32</v>
      </c>
      <c r="K788" s="15">
        <v>2.7657411341723441E-2</v>
      </c>
      <c r="L788" s="15">
        <v>8.6429410442885753E-4</v>
      </c>
      <c r="M788" s="15"/>
      <c r="N788" s="15"/>
      <c r="T788" s="56"/>
      <c r="U788" s="56"/>
      <c r="V788" s="56"/>
      <c r="W788" s="56"/>
      <c r="X788" s="56"/>
      <c r="Y788" s="56"/>
      <c r="Z788" s="56"/>
      <c r="AA788" s="56"/>
      <c r="AB788" s="56"/>
    </row>
    <row r="789" spans="9:28" ht="15" thickBot="1">
      <c r="I789" s="16" t="s">
        <v>52</v>
      </c>
      <c r="J789" s="16">
        <v>36</v>
      </c>
      <c r="K789" s="16">
        <v>944415.02</v>
      </c>
      <c r="L789" s="16"/>
      <c r="M789" s="16"/>
      <c r="N789" s="16"/>
      <c r="T789" s="56"/>
      <c r="U789" s="56"/>
      <c r="V789" s="56"/>
      <c r="W789" s="56"/>
      <c r="X789" s="56"/>
      <c r="Y789" s="56"/>
      <c r="Z789" s="56"/>
      <c r="AA789" s="56"/>
      <c r="AB789" s="56"/>
    </row>
    <row r="790" spans="9:28" ht="15" thickBot="1">
      <c r="T790" s="56"/>
      <c r="U790" s="56"/>
      <c r="V790" s="56"/>
      <c r="W790" s="56"/>
      <c r="X790" s="56"/>
      <c r="Y790" s="56"/>
      <c r="Z790" s="56"/>
      <c r="AA790" s="56"/>
      <c r="AB790" s="56"/>
    </row>
    <row r="791" spans="9:28">
      <c r="I791" s="17"/>
      <c r="J791" s="17" t="s">
        <v>59</v>
      </c>
      <c r="K791" s="17" t="s">
        <v>47</v>
      </c>
      <c r="L791" s="17" t="s">
        <v>60</v>
      </c>
      <c r="M791" s="17" t="s">
        <v>61</v>
      </c>
      <c r="N791" s="17" t="s">
        <v>62</v>
      </c>
      <c r="O791" s="17" t="s">
        <v>63</v>
      </c>
      <c r="P791" s="17" t="s">
        <v>64</v>
      </c>
      <c r="Q791" s="17" t="s">
        <v>65</v>
      </c>
      <c r="T791" s="56"/>
      <c r="U791" s="56"/>
      <c r="V791" s="56"/>
      <c r="W791" s="56"/>
      <c r="X791" s="56"/>
      <c r="Y791" s="56"/>
      <c r="Z791" s="56"/>
      <c r="AA791" s="56"/>
      <c r="AB791" s="56"/>
    </row>
    <row r="792" spans="9:28">
      <c r="I792" s="15" t="s">
        <v>53</v>
      </c>
      <c r="J792" s="15">
        <v>0</v>
      </c>
      <c r="K792" s="15" t="e">
        <v>#N/A</v>
      </c>
      <c r="L792" s="15" t="e">
        <v>#N/A</v>
      </c>
      <c r="M792" s="15" t="e">
        <v>#N/A</v>
      </c>
      <c r="N792" s="15" t="e">
        <v>#N/A</v>
      </c>
      <c r="O792" s="15" t="e">
        <v>#N/A</v>
      </c>
      <c r="P792" s="15" t="e">
        <v>#N/A</v>
      </c>
      <c r="Q792" s="15" t="e">
        <v>#N/A</v>
      </c>
      <c r="T792" s="56"/>
      <c r="U792" s="56"/>
      <c r="V792" s="56"/>
      <c r="W792" s="56"/>
      <c r="X792" s="56"/>
      <c r="Y792" s="56"/>
      <c r="Z792" s="56"/>
      <c r="AA792" s="56"/>
      <c r="AB792" s="56"/>
    </row>
    <row r="793" spans="9:28">
      <c r="I793" s="15" t="s">
        <v>85</v>
      </c>
      <c r="J793" s="15">
        <v>7.076489895652037E-2</v>
      </c>
      <c r="K793" s="15">
        <v>1.1976575520393747E-2</v>
      </c>
      <c r="L793" s="15">
        <v>5.9086087534806335</v>
      </c>
      <c r="M793" s="15">
        <v>1.4143699437158192E-6</v>
      </c>
      <c r="N793" s="15">
        <v>4.6369413046987086E-2</v>
      </c>
      <c r="O793" s="15">
        <v>9.516038486605366E-2</v>
      </c>
      <c r="P793" s="15">
        <v>4.6369413046987086E-2</v>
      </c>
      <c r="Q793" s="15">
        <v>9.516038486605366E-2</v>
      </c>
      <c r="T793" s="56"/>
      <c r="U793" s="56"/>
      <c r="V793" s="56"/>
      <c r="W793" s="56"/>
      <c r="X793" s="56"/>
      <c r="Y793" s="56"/>
      <c r="Z793" s="56"/>
      <c r="AA793" s="56"/>
      <c r="AB793" s="56"/>
    </row>
    <row r="794" spans="9:28">
      <c r="I794" s="15" t="s">
        <v>80</v>
      </c>
      <c r="J794" s="15">
        <v>0.30315544327016852</v>
      </c>
      <c r="K794" s="15">
        <v>5.8187389622786096E-3</v>
      </c>
      <c r="L794" s="15">
        <v>52.099852774879132</v>
      </c>
      <c r="M794" s="15">
        <v>1.6239016792777724E-32</v>
      </c>
      <c r="N794" s="15">
        <v>0.29130305991369021</v>
      </c>
      <c r="O794" s="15">
        <v>0.31500782662664684</v>
      </c>
      <c r="P794" s="15">
        <v>0.29130305991369021</v>
      </c>
      <c r="Q794" s="15">
        <v>0.31500782662664684</v>
      </c>
      <c r="T794" s="56"/>
      <c r="U794" s="56"/>
      <c r="V794" s="56"/>
      <c r="W794" s="56"/>
      <c r="X794" s="56"/>
      <c r="Y794" s="56"/>
      <c r="Z794" s="56"/>
      <c r="AA794" s="56"/>
      <c r="AB794" s="56"/>
    </row>
    <row r="795" spans="9:28">
      <c r="I795" s="15" t="s">
        <v>82</v>
      </c>
      <c r="J795" s="15">
        <v>0.14159989896439412</v>
      </c>
      <c r="K795" s="15">
        <v>9.8305053958599332E-3</v>
      </c>
      <c r="L795" s="15">
        <v>14.404132164357307</v>
      </c>
      <c r="M795" s="15">
        <v>1.5462856340581907E-15</v>
      </c>
      <c r="N795" s="15">
        <v>0.12157581482949882</v>
      </c>
      <c r="O795" s="15">
        <v>0.16162398309928944</v>
      </c>
      <c r="P795" s="15">
        <v>0.12157581482949882</v>
      </c>
      <c r="Q795" s="15">
        <v>0.16162398309928944</v>
      </c>
      <c r="T795" s="56"/>
      <c r="U795" s="56"/>
      <c r="V795" s="56"/>
      <c r="W795" s="56"/>
      <c r="X795" s="56"/>
      <c r="Y795" s="56"/>
      <c r="Z795" s="56"/>
      <c r="AA795" s="56"/>
      <c r="AB795" s="56"/>
    </row>
    <row r="796" spans="9:28" ht="15" thickBot="1">
      <c r="I796" s="16" t="s">
        <v>86</v>
      </c>
      <c r="J796" s="16">
        <v>0.52063214852111039</v>
      </c>
      <c r="K796" s="16">
        <v>6.2267482284520462E-3</v>
      </c>
      <c r="L796" s="16">
        <v>83.612204865160933</v>
      </c>
      <c r="M796" s="16">
        <v>4.8410781823958074E-39</v>
      </c>
      <c r="N796" s="16">
        <v>0.50794867748961647</v>
      </c>
      <c r="O796" s="16">
        <v>0.53331561955260431</v>
      </c>
      <c r="P796" s="16">
        <v>0.50794867748961647</v>
      </c>
      <c r="Q796" s="16">
        <v>0.53331561955260431</v>
      </c>
      <c r="T796" s="56"/>
      <c r="U796" s="56"/>
      <c r="V796" s="56"/>
      <c r="W796" s="56"/>
      <c r="X796" s="56"/>
      <c r="Y796" s="56"/>
      <c r="Z796" s="56"/>
      <c r="AA796" s="56"/>
      <c r="AB796" s="56"/>
    </row>
    <row r="797" spans="9:28">
      <c r="I797" s="37"/>
      <c r="T797" s="56"/>
      <c r="U797" s="56"/>
      <c r="V797" s="56"/>
      <c r="W797" s="56"/>
      <c r="X797" s="56"/>
      <c r="Y797" s="56"/>
      <c r="Z797" s="56"/>
      <c r="AA797" s="56"/>
      <c r="AB797" s="56"/>
    </row>
    <row r="798" spans="9:28">
      <c r="I798" s="37"/>
      <c r="T798" s="56"/>
      <c r="U798" s="56"/>
      <c r="V798" s="56"/>
      <c r="W798" s="56"/>
      <c r="X798" s="56"/>
      <c r="Y798" s="56"/>
      <c r="Z798" s="56"/>
      <c r="AA798" s="56"/>
      <c r="AB798" s="56"/>
    </row>
    <row r="799" spans="9:28">
      <c r="I799" s="11" t="s">
        <v>120</v>
      </c>
      <c r="T799" s="12" t="str">
        <f>I799</f>
        <v>1989/9 to 1992/8</v>
      </c>
      <c r="U799" s="14">
        <f>J804</f>
        <v>0.99999997186447642</v>
      </c>
      <c r="V799" s="14">
        <f>J807</f>
        <v>36</v>
      </c>
      <c r="W799" s="56">
        <f>J817</f>
        <v>6.9283137186968796E-2</v>
      </c>
      <c r="X799" s="56">
        <f>J818</f>
        <v>0.30319413238613435</v>
      </c>
      <c r="Y799" s="56">
        <f>J819</f>
        <v>0.14171300158421832</v>
      </c>
      <c r="Z799" s="56">
        <f>J820</f>
        <v>0.52161077367016395</v>
      </c>
      <c r="AA799" s="58">
        <f>SUM(W799:Z799)</f>
        <v>1.0358010448274855</v>
      </c>
      <c r="AB799" s="56"/>
    </row>
    <row r="800" spans="9:28">
      <c r="I800" s="37" t="s">
        <v>42</v>
      </c>
      <c r="T800" s="56"/>
      <c r="U800" s="56"/>
      <c r="V800" s="56"/>
      <c r="W800" s="56"/>
      <c r="X800" s="56"/>
      <c r="Y800" s="56"/>
      <c r="Z800" s="56"/>
      <c r="AA800" s="56"/>
      <c r="AB800" s="56"/>
    </row>
    <row r="801" spans="9:28" ht="15" thickBot="1">
      <c r="T801" s="56"/>
      <c r="U801" s="56"/>
      <c r="V801" s="56"/>
      <c r="W801" s="56"/>
      <c r="X801" s="56"/>
      <c r="Y801" s="56"/>
      <c r="Z801" s="56"/>
      <c r="AA801" s="56"/>
      <c r="AB801" s="56"/>
    </row>
    <row r="802" spans="9:28">
      <c r="I802" s="18" t="s">
        <v>43</v>
      </c>
      <c r="J802" s="18"/>
      <c r="T802" s="56"/>
      <c r="U802" s="56"/>
      <c r="V802" s="56"/>
      <c r="W802" s="56"/>
      <c r="X802" s="56"/>
      <c r="Y802" s="56"/>
      <c r="Z802" s="56"/>
      <c r="AA802" s="56"/>
      <c r="AB802" s="56"/>
    </row>
    <row r="803" spans="9:28">
      <c r="I803" s="15" t="s">
        <v>44</v>
      </c>
      <c r="J803" s="15">
        <v>0.99999998593223816</v>
      </c>
      <c r="T803" s="56"/>
      <c r="U803" s="56"/>
      <c r="V803" s="56"/>
      <c r="W803" s="56"/>
      <c r="X803" s="56"/>
      <c r="Y803" s="56"/>
      <c r="Z803" s="56"/>
      <c r="AA803" s="56"/>
      <c r="AB803" s="56"/>
    </row>
    <row r="804" spans="9:28">
      <c r="I804" s="15" t="s">
        <v>45</v>
      </c>
      <c r="J804" s="15">
        <v>0.99999997186447642</v>
      </c>
      <c r="T804" s="56"/>
      <c r="U804" s="56"/>
      <c r="V804" s="56"/>
      <c r="W804" s="56"/>
      <c r="X804" s="56"/>
      <c r="Y804" s="56"/>
      <c r="Z804" s="56"/>
      <c r="AA804" s="56"/>
      <c r="AB804" s="56"/>
    </row>
    <row r="805" spans="9:28">
      <c r="I805" s="15" t="s">
        <v>46</v>
      </c>
      <c r="J805" s="15">
        <v>0.96874996922677115</v>
      </c>
      <c r="T805" s="56"/>
      <c r="U805" s="56"/>
      <c r="V805" s="56"/>
      <c r="W805" s="56"/>
      <c r="X805" s="56"/>
      <c r="Y805" s="56"/>
      <c r="Z805" s="56"/>
      <c r="AA805" s="56"/>
      <c r="AB805" s="56"/>
    </row>
    <row r="806" spans="9:28">
      <c r="I806" s="15" t="s">
        <v>47</v>
      </c>
      <c r="J806" s="15">
        <v>2.8962228425548537E-2</v>
      </c>
      <c r="T806" s="56"/>
      <c r="U806" s="56"/>
      <c r="V806" s="56"/>
      <c r="W806" s="56"/>
      <c r="X806" s="56"/>
      <c r="Y806" s="56"/>
      <c r="Z806" s="56"/>
      <c r="AA806" s="56"/>
      <c r="AB806" s="56"/>
    </row>
    <row r="807" spans="9:28" ht="15" thickBot="1">
      <c r="I807" s="16" t="s">
        <v>48</v>
      </c>
      <c r="J807" s="16">
        <v>36</v>
      </c>
      <c r="T807" s="56"/>
      <c r="U807" s="56"/>
      <c r="V807" s="56"/>
      <c r="W807" s="56"/>
      <c r="X807" s="56"/>
      <c r="Y807" s="56"/>
      <c r="Z807" s="56"/>
      <c r="AA807" s="56"/>
      <c r="AB807" s="56"/>
    </row>
    <row r="808" spans="9:28">
      <c r="T808" s="56"/>
      <c r="U808" s="56"/>
      <c r="V808" s="56"/>
      <c r="W808" s="56"/>
      <c r="X808" s="56"/>
      <c r="Y808" s="56"/>
      <c r="Z808" s="56"/>
      <c r="AA808" s="56"/>
      <c r="AB808" s="56"/>
    </row>
    <row r="809" spans="9:28" ht="15" thickBot="1">
      <c r="I809" s="37" t="s">
        <v>49</v>
      </c>
      <c r="T809" s="56"/>
      <c r="U809" s="56"/>
      <c r="V809" s="56"/>
      <c r="W809" s="56"/>
      <c r="X809" s="56"/>
      <c r="Y809" s="56"/>
      <c r="Z809" s="56"/>
      <c r="AA809" s="56"/>
      <c r="AB809" s="56"/>
    </row>
    <row r="810" spans="9:28">
      <c r="I810" s="17"/>
      <c r="J810" s="17" t="s">
        <v>54</v>
      </c>
      <c r="K810" s="17" t="s">
        <v>55</v>
      </c>
      <c r="L810" s="17" t="s">
        <v>56</v>
      </c>
      <c r="M810" s="17" t="s">
        <v>57</v>
      </c>
      <c r="N810" s="17" t="s">
        <v>58</v>
      </c>
      <c r="T810" s="56"/>
      <c r="U810" s="56"/>
      <c r="V810" s="56"/>
      <c r="W810" s="56"/>
      <c r="X810" s="56"/>
      <c r="Y810" s="56"/>
      <c r="Z810" s="56"/>
      <c r="AA810" s="56"/>
      <c r="AB810" s="56"/>
    </row>
    <row r="811" spans="9:28">
      <c r="I811" s="15" t="s">
        <v>50</v>
      </c>
      <c r="J811" s="15">
        <v>4</v>
      </c>
      <c r="K811" s="15">
        <v>954023.15315805841</v>
      </c>
      <c r="L811" s="15">
        <v>238505.7882895146</v>
      </c>
      <c r="M811" s="15">
        <v>284338045.8686595</v>
      </c>
      <c r="N811" s="15">
        <v>9.2729525109710958E-117</v>
      </c>
      <c r="T811" s="56"/>
      <c r="U811" s="56"/>
      <c r="V811" s="56"/>
      <c r="W811" s="56"/>
      <c r="X811" s="56"/>
      <c r="Y811" s="56"/>
      <c r="Z811" s="56"/>
      <c r="AA811" s="56"/>
      <c r="AB811" s="56"/>
    </row>
    <row r="812" spans="9:28">
      <c r="I812" s="15" t="s">
        <v>51</v>
      </c>
      <c r="J812" s="15">
        <v>32</v>
      </c>
      <c r="K812" s="15">
        <v>2.6841941611956854E-2</v>
      </c>
      <c r="L812" s="15">
        <v>8.388106753736517E-4</v>
      </c>
      <c r="M812" s="15"/>
      <c r="N812" s="15"/>
      <c r="T812" s="56"/>
      <c r="U812" s="56"/>
      <c r="V812" s="56"/>
      <c r="W812" s="56"/>
      <c r="X812" s="56"/>
      <c r="Y812" s="56"/>
      <c r="Z812" s="56"/>
      <c r="AA812" s="56"/>
      <c r="AB812" s="56"/>
    </row>
    <row r="813" spans="9:28" ht="15" thickBot="1">
      <c r="I813" s="16" t="s">
        <v>52</v>
      </c>
      <c r="J813" s="16">
        <v>36</v>
      </c>
      <c r="K813" s="16">
        <v>954023.18</v>
      </c>
      <c r="L813" s="16"/>
      <c r="M813" s="16"/>
      <c r="N813" s="16"/>
      <c r="T813" s="56"/>
      <c r="U813" s="56"/>
      <c r="V813" s="56"/>
      <c r="W813" s="56"/>
      <c r="X813" s="56"/>
      <c r="Y813" s="56"/>
      <c r="Z813" s="56"/>
      <c r="AA813" s="56"/>
      <c r="AB813" s="56"/>
    </row>
    <row r="814" spans="9:28" ht="15" thickBot="1">
      <c r="T814" s="56"/>
      <c r="U814" s="56"/>
      <c r="V814" s="56"/>
      <c r="W814" s="56"/>
      <c r="X814" s="56"/>
      <c r="Y814" s="56"/>
      <c r="Z814" s="56"/>
      <c r="AA814" s="56"/>
      <c r="AB814" s="56"/>
    </row>
    <row r="815" spans="9:28">
      <c r="I815" s="17"/>
      <c r="J815" s="17" t="s">
        <v>59</v>
      </c>
      <c r="K815" s="17" t="s">
        <v>47</v>
      </c>
      <c r="L815" s="17" t="s">
        <v>60</v>
      </c>
      <c r="M815" s="17" t="s">
        <v>61</v>
      </c>
      <c r="N815" s="17" t="s">
        <v>62</v>
      </c>
      <c r="O815" s="17" t="s">
        <v>63</v>
      </c>
      <c r="P815" s="17" t="s">
        <v>64</v>
      </c>
      <c r="Q815" s="17" t="s">
        <v>65</v>
      </c>
      <c r="T815" s="56"/>
      <c r="U815" s="56"/>
      <c r="V815" s="56"/>
      <c r="W815" s="56"/>
      <c r="X815" s="56"/>
      <c r="Y815" s="56"/>
      <c r="Z815" s="56"/>
      <c r="AA815" s="56"/>
      <c r="AB815" s="56"/>
    </row>
    <row r="816" spans="9:28">
      <c r="I816" s="15" t="s">
        <v>53</v>
      </c>
      <c r="J816" s="15">
        <v>0</v>
      </c>
      <c r="K816" s="15" t="e">
        <v>#N/A</v>
      </c>
      <c r="L816" s="15" t="e">
        <v>#N/A</v>
      </c>
      <c r="M816" s="15" t="e">
        <v>#N/A</v>
      </c>
      <c r="N816" s="15" t="e">
        <v>#N/A</v>
      </c>
      <c r="O816" s="15" t="e">
        <v>#N/A</v>
      </c>
      <c r="P816" s="15" t="e">
        <v>#N/A</v>
      </c>
      <c r="Q816" s="15" t="e">
        <v>#N/A</v>
      </c>
      <c r="T816" s="56"/>
      <c r="U816" s="56"/>
      <c r="V816" s="56"/>
      <c r="W816" s="56"/>
      <c r="X816" s="56"/>
      <c r="Y816" s="56"/>
      <c r="Z816" s="56"/>
      <c r="AA816" s="56"/>
      <c r="AB816" s="56"/>
    </row>
    <row r="817" spans="9:28">
      <c r="I817" s="15" t="s">
        <v>85</v>
      </c>
      <c r="J817" s="15">
        <v>6.9283137186968796E-2</v>
      </c>
      <c r="K817" s="15">
        <v>1.0899371560075782E-2</v>
      </c>
      <c r="L817" s="15">
        <v>6.3566176091061779</v>
      </c>
      <c r="M817" s="15">
        <v>3.8812428348336426E-7</v>
      </c>
      <c r="N817" s="15">
        <v>4.7081843932162443E-2</v>
      </c>
      <c r="O817" s="15">
        <v>9.148443044177515E-2</v>
      </c>
      <c r="P817" s="15">
        <v>4.7081843932162443E-2</v>
      </c>
      <c r="Q817" s="15">
        <v>9.148443044177515E-2</v>
      </c>
      <c r="T817" s="56"/>
      <c r="U817" s="56"/>
      <c r="V817" s="56"/>
      <c r="W817" s="56"/>
      <c r="X817" s="56"/>
      <c r="Y817" s="56"/>
      <c r="Z817" s="56"/>
      <c r="AA817" s="56"/>
      <c r="AB817" s="56"/>
    </row>
    <row r="818" spans="9:28">
      <c r="I818" s="15" t="s">
        <v>80</v>
      </c>
      <c r="J818" s="15">
        <v>0.30319413238613435</v>
      </c>
      <c r="K818" s="15">
        <v>5.6060100493009668E-3</v>
      </c>
      <c r="L818" s="15">
        <v>54.083765408865204</v>
      </c>
      <c r="M818" s="15">
        <v>4.9756298314700352E-33</v>
      </c>
      <c r="N818" s="15">
        <v>0.29177506364369238</v>
      </c>
      <c r="O818" s="15">
        <v>0.31461320112857633</v>
      </c>
      <c r="P818" s="15">
        <v>0.29177506364369238</v>
      </c>
      <c r="Q818" s="15">
        <v>0.31461320112857633</v>
      </c>
      <c r="T818" s="56"/>
      <c r="U818" s="56"/>
      <c r="V818" s="56"/>
      <c r="W818" s="56"/>
      <c r="X818" s="56"/>
      <c r="Y818" s="56"/>
      <c r="Z818" s="56"/>
      <c r="AA818" s="56"/>
      <c r="AB818" s="56"/>
    </row>
    <row r="819" spans="9:28">
      <c r="I819" s="15" t="s">
        <v>82</v>
      </c>
      <c r="J819" s="15">
        <v>0.14171300158421832</v>
      </c>
      <c r="K819" s="15">
        <v>9.3130912469243689E-3</v>
      </c>
      <c r="L819" s="15">
        <v>15.216537433907218</v>
      </c>
      <c r="M819" s="15">
        <v>3.3197801895087888E-16</v>
      </c>
      <c r="N819" s="15">
        <v>0.12274285557698371</v>
      </c>
      <c r="O819" s="15">
        <v>0.16068314759145291</v>
      </c>
      <c r="P819" s="15">
        <v>0.12274285557698371</v>
      </c>
      <c r="Q819" s="15">
        <v>0.16068314759145291</v>
      </c>
      <c r="T819" s="56"/>
      <c r="U819" s="56"/>
      <c r="V819" s="56"/>
      <c r="W819" s="56"/>
      <c r="X819" s="56"/>
      <c r="Y819" s="56"/>
      <c r="Z819" s="56"/>
      <c r="AA819" s="56"/>
      <c r="AB819" s="56"/>
    </row>
    <row r="820" spans="9:28" ht="15" thickBot="1">
      <c r="I820" s="16" t="s">
        <v>86</v>
      </c>
      <c r="J820" s="16">
        <v>0.52161077367016395</v>
      </c>
      <c r="K820" s="16">
        <v>6.1971744506713628E-3</v>
      </c>
      <c r="L820" s="16">
        <v>84.169128660506871</v>
      </c>
      <c r="M820" s="16">
        <v>3.9181987757264868E-39</v>
      </c>
      <c r="N820" s="16">
        <v>0.50898754245245581</v>
      </c>
      <c r="O820" s="16">
        <v>0.53423400488787209</v>
      </c>
      <c r="P820" s="16">
        <v>0.50898754245245581</v>
      </c>
      <c r="Q820" s="16">
        <v>0.53423400488787209</v>
      </c>
      <c r="T820" s="56"/>
      <c r="U820" s="56"/>
      <c r="V820" s="56"/>
      <c r="W820" s="56"/>
      <c r="X820" s="56"/>
      <c r="Y820" s="56"/>
      <c r="Z820" s="56"/>
      <c r="AA820" s="56"/>
      <c r="AB820" s="56"/>
    </row>
    <row r="821" spans="9:28">
      <c r="I821" s="37"/>
      <c r="T821" s="56"/>
      <c r="U821" s="56"/>
      <c r="V821" s="56"/>
      <c r="W821" s="56"/>
      <c r="X821" s="56"/>
      <c r="Y821" s="56"/>
      <c r="Z821" s="56"/>
      <c r="AA821" s="56"/>
      <c r="AB821" s="56"/>
    </row>
    <row r="822" spans="9:28">
      <c r="I822" s="37"/>
      <c r="T822" s="56"/>
      <c r="U822" s="56"/>
      <c r="V822" s="56"/>
      <c r="W822" s="56"/>
      <c r="X822" s="56"/>
      <c r="Y822" s="56"/>
      <c r="Z822" s="56"/>
      <c r="AA822" s="56"/>
      <c r="AB822" s="56"/>
    </row>
    <row r="823" spans="9:28">
      <c r="I823" s="11" t="s">
        <v>121</v>
      </c>
      <c r="T823" s="12" t="str">
        <f>I823</f>
        <v>1989/10 to 1992/9</v>
      </c>
      <c r="U823" s="14">
        <f>J828</f>
        <v>0.99999997187207257</v>
      </c>
      <c r="V823" s="14">
        <f>J831</f>
        <v>36</v>
      </c>
      <c r="W823" s="56">
        <f>J841</f>
        <v>7.8497288740887891E-2</v>
      </c>
      <c r="X823" s="56">
        <f>J842</f>
        <v>0.30135624601389488</v>
      </c>
      <c r="Y823" s="56">
        <f>J843</f>
        <v>0.13767574138124503</v>
      </c>
      <c r="Z823" s="56">
        <f>J844</f>
        <v>0.51947136331715149</v>
      </c>
      <c r="AA823" s="58">
        <f>SUM(W823:Z823)</f>
        <v>1.0370006394531792</v>
      </c>
      <c r="AB823" s="56"/>
    </row>
    <row r="824" spans="9:28">
      <c r="I824" s="37" t="s">
        <v>42</v>
      </c>
      <c r="T824" s="56"/>
      <c r="U824" s="56"/>
      <c r="V824" s="56"/>
      <c r="W824" s="56"/>
      <c r="X824" s="56"/>
      <c r="Y824" s="56"/>
      <c r="Z824" s="56"/>
      <c r="AA824" s="56"/>
      <c r="AB824" s="56"/>
    </row>
    <row r="825" spans="9:28" ht="15" thickBot="1">
      <c r="T825" s="56"/>
      <c r="U825" s="56"/>
      <c r="V825" s="56"/>
      <c r="W825" s="56"/>
      <c r="X825" s="56"/>
      <c r="Y825" s="56"/>
      <c r="Z825" s="56"/>
      <c r="AA825" s="56"/>
      <c r="AB825" s="56"/>
    </row>
    <row r="826" spans="9:28">
      <c r="I826" s="18" t="s">
        <v>43</v>
      </c>
      <c r="J826" s="18"/>
      <c r="T826" s="56"/>
      <c r="U826" s="56"/>
      <c r="V826" s="56"/>
      <c r="W826" s="56"/>
      <c r="X826" s="56"/>
      <c r="Y826" s="56"/>
      <c r="Z826" s="56"/>
      <c r="AA826" s="56"/>
      <c r="AB826" s="56"/>
    </row>
    <row r="827" spans="9:28">
      <c r="I827" s="15" t="s">
        <v>44</v>
      </c>
      <c r="J827" s="15">
        <v>0.99999998593603623</v>
      </c>
      <c r="T827" s="56"/>
      <c r="U827" s="56"/>
      <c r="V827" s="56"/>
      <c r="W827" s="56"/>
      <c r="X827" s="56"/>
      <c r="Y827" s="56"/>
      <c r="Z827" s="56"/>
      <c r="AA827" s="56"/>
      <c r="AB827" s="56"/>
    </row>
    <row r="828" spans="9:28">
      <c r="I828" s="15" t="s">
        <v>45</v>
      </c>
      <c r="J828" s="15">
        <v>0.99999997187207257</v>
      </c>
      <c r="T828" s="56"/>
      <c r="U828" s="56"/>
      <c r="V828" s="56"/>
      <c r="W828" s="56"/>
      <c r="X828" s="56"/>
      <c r="Y828" s="56"/>
      <c r="Z828" s="56"/>
      <c r="AA828" s="56"/>
      <c r="AB828" s="56"/>
    </row>
    <row r="829" spans="9:28">
      <c r="I829" s="15" t="s">
        <v>46</v>
      </c>
      <c r="J829" s="15">
        <v>0.96874996923507939</v>
      </c>
      <c r="T829" s="56"/>
      <c r="U829" s="56"/>
      <c r="V829" s="56"/>
      <c r="W829" s="56"/>
      <c r="X829" s="56"/>
      <c r="Y829" s="56"/>
      <c r="Z829" s="56"/>
      <c r="AA829" s="56"/>
      <c r="AB829" s="56"/>
    </row>
    <row r="830" spans="9:28">
      <c r="I830" s="15" t="s">
        <v>47</v>
      </c>
      <c r="J830" s="15">
        <v>2.9104759305712529E-2</v>
      </c>
      <c r="T830" s="56"/>
      <c r="U830" s="56"/>
      <c r="V830" s="56"/>
      <c r="W830" s="56"/>
      <c r="X830" s="56"/>
      <c r="Y830" s="56"/>
      <c r="Z830" s="56"/>
      <c r="AA830" s="56"/>
      <c r="AB830" s="56"/>
    </row>
    <row r="831" spans="9:28" ht="15" thickBot="1">
      <c r="I831" s="16" t="s">
        <v>48</v>
      </c>
      <c r="J831" s="16">
        <v>36</v>
      </c>
      <c r="T831" s="56"/>
      <c r="U831" s="56"/>
      <c r="V831" s="56"/>
      <c r="W831" s="56"/>
      <c r="X831" s="56"/>
      <c r="Y831" s="56"/>
      <c r="Z831" s="56"/>
      <c r="AA831" s="56"/>
      <c r="AB831" s="56"/>
    </row>
    <row r="832" spans="9:28">
      <c r="T832" s="56"/>
      <c r="U832" s="56"/>
      <c r="V832" s="56"/>
      <c r="W832" s="56"/>
      <c r="X832" s="56"/>
      <c r="Y832" s="56"/>
      <c r="Z832" s="56"/>
      <c r="AA832" s="56"/>
      <c r="AB832" s="56"/>
    </row>
    <row r="833" spans="9:28" ht="15" thickBot="1">
      <c r="I833" s="37" t="s">
        <v>49</v>
      </c>
      <c r="T833" s="56"/>
      <c r="U833" s="56"/>
      <c r="V833" s="56"/>
      <c r="W833" s="56"/>
      <c r="X833" s="56"/>
      <c r="Y833" s="56"/>
      <c r="Z833" s="56"/>
      <c r="AA833" s="56"/>
      <c r="AB833" s="56"/>
    </row>
    <row r="834" spans="9:28">
      <c r="I834" s="17"/>
      <c r="J834" s="17" t="s">
        <v>54</v>
      </c>
      <c r="K834" s="17" t="s">
        <v>55</v>
      </c>
      <c r="L834" s="17" t="s">
        <v>56</v>
      </c>
      <c r="M834" s="17" t="s">
        <v>57</v>
      </c>
      <c r="N834" s="17" t="s">
        <v>58</v>
      </c>
      <c r="T834" s="56"/>
      <c r="U834" s="56"/>
      <c r="V834" s="56"/>
      <c r="W834" s="56"/>
      <c r="X834" s="56"/>
      <c r="Y834" s="56"/>
      <c r="Z834" s="56"/>
      <c r="AA834" s="56"/>
      <c r="AB834" s="56"/>
    </row>
    <row r="835" spans="9:28">
      <c r="I835" s="15" t="s">
        <v>50</v>
      </c>
      <c r="J835" s="15">
        <v>4</v>
      </c>
      <c r="K835" s="15">
        <v>963696.44289321569</v>
      </c>
      <c r="L835" s="15">
        <v>240924.11072330392</v>
      </c>
      <c r="M835" s="15">
        <v>284414831.85582197</v>
      </c>
      <c r="N835" s="15">
        <v>9.23422410797775E-117</v>
      </c>
      <c r="T835" s="56"/>
      <c r="U835" s="56"/>
      <c r="V835" s="56"/>
      <c r="W835" s="56"/>
      <c r="X835" s="56"/>
      <c r="Y835" s="56"/>
      <c r="Z835" s="56"/>
      <c r="AA835" s="56"/>
      <c r="AB835" s="56"/>
    </row>
    <row r="836" spans="9:28">
      <c r="I836" s="15" t="s">
        <v>51</v>
      </c>
      <c r="J836" s="15">
        <v>32</v>
      </c>
      <c r="K836" s="15">
        <v>2.7106784455790719E-2</v>
      </c>
      <c r="L836" s="15">
        <v>8.4708701424345998E-4</v>
      </c>
      <c r="M836" s="15"/>
      <c r="N836" s="15"/>
      <c r="T836" s="56"/>
      <c r="U836" s="56"/>
      <c r="V836" s="56"/>
      <c r="W836" s="56"/>
      <c r="X836" s="56"/>
      <c r="Y836" s="56"/>
      <c r="Z836" s="56"/>
      <c r="AA836" s="56"/>
      <c r="AB836" s="56"/>
    </row>
    <row r="837" spans="9:28" ht="15" thickBot="1">
      <c r="I837" s="16" t="s">
        <v>52</v>
      </c>
      <c r="J837" s="16">
        <v>36</v>
      </c>
      <c r="K837" s="16">
        <v>963696.47000000009</v>
      </c>
      <c r="L837" s="16"/>
      <c r="M837" s="16"/>
      <c r="N837" s="16"/>
      <c r="T837" s="56"/>
      <c r="U837" s="56"/>
      <c r="V837" s="56"/>
      <c r="W837" s="56"/>
      <c r="X837" s="56"/>
      <c r="Y837" s="56"/>
      <c r="Z837" s="56"/>
      <c r="AA837" s="56"/>
      <c r="AB837" s="56"/>
    </row>
    <row r="838" spans="9:28" ht="15" thickBot="1">
      <c r="T838" s="56"/>
      <c r="U838" s="56"/>
      <c r="V838" s="56"/>
      <c r="W838" s="56"/>
      <c r="X838" s="56"/>
      <c r="Y838" s="56"/>
      <c r="Z838" s="56"/>
      <c r="AA838" s="56"/>
      <c r="AB838" s="56"/>
    </row>
    <row r="839" spans="9:28">
      <c r="I839" s="17"/>
      <c r="J839" s="17" t="s">
        <v>59</v>
      </c>
      <c r="K839" s="17" t="s">
        <v>47</v>
      </c>
      <c r="L839" s="17" t="s">
        <v>60</v>
      </c>
      <c r="M839" s="17" t="s">
        <v>61</v>
      </c>
      <c r="N839" s="17" t="s">
        <v>62</v>
      </c>
      <c r="O839" s="17" t="s">
        <v>63</v>
      </c>
      <c r="P839" s="17" t="s">
        <v>64</v>
      </c>
      <c r="Q839" s="17" t="s">
        <v>65</v>
      </c>
      <c r="T839" s="56"/>
      <c r="U839" s="56"/>
      <c r="V839" s="56"/>
      <c r="W839" s="56"/>
      <c r="X839" s="56"/>
      <c r="Y839" s="56"/>
      <c r="Z839" s="56"/>
      <c r="AA839" s="56"/>
      <c r="AB839" s="56"/>
    </row>
    <row r="840" spans="9:28">
      <c r="I840" s="15" t="s">
        <v>53</v>
      </c>
      <c r="J840" s="15">
        <v>0</v>
      </c>
      <c r="K840" s="15" t="e">
        <v>#N/A</v>
      </c>
      <c r="L840" s="15" t="e">
        <v>#N/A</v>
      </c>
      <c r="M840" s="15" t="e">
        <v>#N/A</v>
      </c>
      <c r="N840" s="15" t="e">
        <v>#N/A</v>
      </c>
      <c r="O840" s="15" t="e">
        <v>#N/A</v>
      </c>
      <c r="P840" s="15" t="e">
        <v>#N/A</v>
      </c>
      <c r="Q840" s="15" t="e">
        <v>#N/A</v>
      </c>
      <c r="T840" s="56"/>
      <c r="U840" s="56"/>
      <c r="V840" s="56"/>
      <c r="W840" s="56"/>
      <c r="X840" s="56"/>
      <c r="Y840" s="56"/>
      <c r="Z840" s="56"/>
      <c r="AA840" s="56"/>
      <c r="AB840" s="56"/>
    </row>
    <row r="841" spans="9:28">
      <c r="I841" s="15" t="s">
        <v>85</v>
      </c>
      <c r="J841" s="15">
        <v>7.8497288740887891E-2</v>
      </c>
      <c r="K841" s="15">
        <v>9.7984258364682397E-3</v>
      </c>
      <c r="L841" s="15">
        <v>8.0112142553279337</v>
      </c>
      <c r="M841" s="15">
        <v>3.808268314335076E-9</v>
      </c>
      <c r="N841" s="15">
        <v>5.8538548529870615E-2</v>
      </c>
      <c r="O841" s="15">
        <v>9.8456028951905167E-2</v>
      </c>
      <c r="P841" s="15">
        <v>5.8538548529870615E-2</v>
      </c>
      <c r="Q841" s="15">
        <v>9.8456028951905167E-2</v>
      </c>
      <c r="T841" s="56"/>
      <c r="U841" s="56"/>
      <c r="V841" s="56"/>
      <c r="W841" s="56"/>
      <c r="X841" s="56"/>
      <c r="Y841" s="56"/>
      <c r="Z841" s="56"/>
      <c r="AA841" s="56"/>
      <c r="AB841" s="56"/>
    </row>
    <row r="842" spans="9:28">
      <c r="I842" s="15" t="s">
        <v>80</v>
      </c>
      <c r="J842" s="15">
        <v>0.30135624601389488</v>
      </c>
      <c r="K842" s="15">
        <v>5.4372691266457735E-3</v>
      </c>
      <c r="L842" s="15">
        <v>55.424191629043044</v>
      </c>
      <c r="M842" s="15">
        <v>2.2913860272885785E-33</v>
      </c>
      <c r="N842" s="15">
        <v>0.29028089128168788</v>
      </c>
      <c r="O842" s="15">
        <v>0.31243160074610188</v>
      </c>
      <c r="P842" s="15">
        <v>0.29028089128168788</v>
      </c>
      <c r="Q842" s="15">
        <v>0.31243160074610188</v>
      </c>
      <c r="T842" s="56"/>
      <c r="U842" s="56"/>
      <c r="V842" s="56"/>
      <c r="W842" s="56"/>
      <c r="X842" s="56"/>
      <c r="Y842" s="56"/>
      <c r="Z842" s="56"/>
      <c r="AA842" s="56"/>
      <c r="AB842" s="56"/>
    </row>
    <row r="843" spans="9:28">
      <c r="I843" s="15" t="s">
        <v>82</v>
      </c>
      <c r="J843" s="15">
        <v>0.13767574138124503</v>
      </c>
      <c r="K843" s="15">
        <v>8.8536888001013465E-3</v>
      </c>
      <c r="L843" s="15">
        <v>15.550099454553798</v>
      </c>
      <c r="M843" s="15">
        <v>1.7972479348211671E-16</v>
      </c>
      <c r="N843" s="15">
        <v>0.11964136753185239</v>
      </c>
      <c r="O843" s="15">
        <v>0.15571011523063766</v>
      </c>
      <c r="P843" s="15">
        <v>0.11964136753185239</v>
      </c>
      <c r="Q843" s="15">
        <v>0.15571011523063766</v>
      </c>
      <c r="T843" s="56"/>
      <c r="U843" s="56"/>
      <c r="V843" s="56"/>
      <c r="W843" s="56"/>
      <c r="X843" s="56"/>
      <c r="Y843" s="56"/>
      <c r="Z843" s="56"/>
      <c r="AA843" s="56"/>
      <c r="AB843" s="56"/>
    </row>
    <row r="844" spans="9:28" ht="15" thickBot="1">
      <c r="I844" s="16" t="s">
        <v>86</v>
      </c>
      <c r="J844" s="16">
        <v>0.51947136331715149</v>
      </c>
      <c r="K844" s="16">
        <v>6.3962534274079937E-3</v>
      </c>
      <c r="L844" s="16">
        <v>81.214943906258128</v>
      </c>
      <c r="M844" s="16">
        <v>1.2228710704356743E-38</v>
      </c>
      <c r="N844" s="16">
        <v>0.50644262149554886</v>
      </c>
      <c r="O844" s="16">
        <v>0.53250010513875412</v>
      </c>
      <c r="P844" s="16">
        <v>0.50644262149554886</v>
      </c>
      <c r="Q844" s="16">
        <v>0.53250010513875412</v>
      </c>
      <c r="T844" s="56"/>
      <c r="U844" s="56"/>
      <c r="V844" s="56"/>
      <c r="W844" s="56"/>
      <c r="X844" s="56"/>
      <c r="Y844" s="56"/>
      <c r="Z844" s="56"/>
      <c r="AA844" s="56"/>
      <c r="AB844" s="56"/>
    </row>
    <row r="845" spans="9:28">
      <c r="I845" s="37"/>
      <c r="T845" s="56"/>
      <c r="U845" s="56"/>
      <c r="V845" s="56"/>
      <c r="W845" s="56"/>
      <c r="X845" s="56"/>
      <c r="Y845" s="56"/>
      <c r="Z845" s="56"/>
      <c r="AA845" s="56"/>
      <c r="AB845" s="56"/>
    </row>
    <row r="846" spans="9:28">
      <c r="I846" s="37"/>
      <c r="T846" s="56"/>
      <c r="U846" s="56"/>
      <c r="V846" s="56"/>
      <c r="W846" s="56"/>
      <c r="X846" s="56"/>
      <c r="Y846" s="56"/>
      <c r="Z846" s="56"/>
      <c r="AA846" s="56"/>
      <c r="AB846" s="56"/>
    </row>
    <row r="847" spans="9:28">
      <c r="I847" s="11" t="s">
        <v>122</v>
      </c>
      <c r="T847" s="12" t="str">
        <f>I847</f>
        <v>1989/11 to 1992/10</v>
      </c>
      <c r="U847" s="14">
        <f>J852</f>
        <v>0.99999997384809491</v>
      </c>
      <c r="V847" s="14">
        <f>J855</f>
        <v>36</v>
      </c>
      <c r="W847" s="56">
        <f>J865</f>
        <v>7.6955366793391211E-2</v>
      </c>
      <c r="X847" s="56">
        <f>J866</f>
        <v>0.30286581766076381</v>
      </c>
      <c r="Y847" s="56">
        <f>J867</f>
        <v>0.14101715106502594</v>
      </c>
      <c r="Z847" s="56">
        <f>J868</f>
        <v>0.51674287127022633</v>
      </c>
      <c r="AA847" s="58">
        <f>SUM(W847:Z847)</f>
        <v>1.0375812067894072</v>
      </c>
      <c r="AB847" s="56"/>
    </row>
    <row r="848" spans="9:28">
      <c r="I848" s="37" t="s">
        <v>42</v>
      </c>
      <c r="T848" s="56"/>
      <c r="U848" s="56"/>
      <c r="V848" s="56"/>
      <c r="W848" s="56"/>
      <c r="X848" s="56"/>
      <c r="Y848" s="56"/>
      <c r="Z848" s="56"/>
      <c r="AA848" s="56"/>
      <c r="AB848" s="56"/>
    </row>
    <row r="849" spans="9:28" ht="15" thickBot="1">
      <c r="T849" s="56"/>
      <c r="U849" s="56"/>
      <c r="V849" s="56"/>
      <c r="W849" s="56"/>
      <c r="X849" s="56"/>
      <c r="Y849" s="56"/>
      <c r="Z849" s="56"/>
      <c r="AA849" s="56"/>
      <c r="AB849" s="56"/>
    </row>
    <row r="850" spans="9:28">
      <c r="I850" s="18" t="s">
        <v>43</v>
      </c>
      <c r="J850" s="18"/>
      <c r="T850" s="56"/>
      <c r="U850" s="56"/>
      <c r="V850" s="56"/>
      <c r="W850" s="56"/>
      <c r="X850" s="56"/>
      <c r="Y850" s="56"/>
      <c r="Z850" s="56"/>
      <c r="AA850" s="56"/>
      <c r="AB850" s="56"/>
    </row>
    <row r="851" spans="9:28">
      <c r="I851" s="15" t="s">
        <v>44</v>
      </c>
      <c r="J851" s="15">
        <v>0.99999998692404735</v>
      </c>
      <c r="T851" s="56"/>
      <c r="U851" s="56"/>
      <c r="V851" s="56"/>
      <c r="W851" s="56"/>
      <c r="X851" s="56"/>
      <c r="Y851" s="56"/>
      <c r="Z851" s="56"/>
      <c r="AA851" s="56"/>
      <c r="AB851" s="56"/>
    </row>
    <row r="852" spans="9:28">
      <c r="I852" s="15" t="s">
        <v>45</v>
      </c>
      <c r="J852" s="15">
        <v>0.99999997384809491</v>
      </c>
      <c r="T852" s="56"/>
      <c r="U852" s="56"/>
      <c r="V852" s="56"/>
      <c r="W852" s="56"/>
      <c r="X852" s="56"/>
      <c r="Y852" s="56"/>
      <c r="Z852" s="56"/>
      <c r="AA852" s="56"/>
      <c r="AB852" s="56"/>
    </row>
    <row r="853" spans="9:28">
      <c r="I853" s="15" t="s">
        <v>46</v>
      </c>
      <c r="J853" s="15">
        <v>0.96874997139635388</v>
      </c>
      <c r="T853" s="56"/>
      <c r="U853" s="56"/>
      <c r="V853" s="56"/>
      <c r="W853" s="56"/>
      <c r="X853" s="56"/>
      <c r="Y853" s="56"/>
      <c r="Z853" s="56"/>
      <c r="AA853" s="56"/>
      <c r="AB853" s="56"/>
    </row>
    <row r="854" spans="9:28">
      <c r="I854" s="15" t="s">
        <v>47</v>
      </c>
      <c r="J854" s="15">
        <v>2.8205351041821959E-2</v>
      </c>
      <c r="T854" s="56"/>
      <c r="U854" s="56"/>
      <c r="V854" s="56"/>
      <c r="W854" s="56"/>
      <c r="X854" s="56"/>
      <c r="Y854" s="56"/>
      <c r="Z854" s="56"/>
      <c r="AA854" s="56"/>
      <c r="AB854" s="56"/>
    </row>
    <row r="855" spans="9:28" ht="15" thickBot="1">
      <c r="I855" s="16" t="s">
        <v>48</v>
      </c>
      <c r="J855" s="16">
        <v>36</v>
      </c>
      <c r="T855" s="56"/>
      <c r="U855" s="56"/>
      <c r="V855" s="56"/>
      <c r="W855" s="56"/>
      <c r="X855" s="56"/>
      <c r="Y855" s="56"/>
      <c r="Z855" s="56"/>
      <c r="AA855" s="56"/>
      <c r="AB855" s="56"/>
    </row>
    <row r="856" spans="9:28">
      <c r="T856" s="56"/>
      <c r="U856" s="56"/>
      <c r="V856" s="56"/>
      <c r="W856" s="56"/>
      <c r="X856" s="56"/>
      <c r="Y856" s="56"/>
      <c r="Z856" s="56"/>
      <c r="AA856" s="56"/>
      <c r="AB856" s="56"/>
    </row>
    <row r="857" spans="9:28" ht="15" thickBot="1">
      <c r="I857" s="37" t="s">
        <v>49</v>
      </c>
      <c r="T857" s="56"/>
      <c r="U857" s="56"/>
      <c r="V857" s="56"/>
      <c r="W857" s="56"/>
      <c r="X857" s="56"/>
      <c r="Y857" s="56"/>
      <c r="Z857" s="56"/>
      <c r="AA857" s="56"/>
      <c r="AB857" s="56"/>
    </row>
    <row r="858" spans="9:28">
      <c r="I858" s="17"/>
      <c r="J858" s="17" t="s">
        <v>54</v>
      </c>
      <c r="K858" s="17" t="s">
        <v>55</v>
      </c>
      <c r="L858" s="17" t="s">
        <v>56</v>
      </c>
      <c r="M858" s="17" t="s">
        <v>57</v>
      </c>
      <c r="N858" s="17" t="s">
        <v>58</v>
      </c>
      <c r="T858" s="56"/>
      <c r="U858" s="56"/>
      <c r="V858" s="56"/>
      <c r="W858" s="56"/>
      <c r="X858" s="56"/>
      <c r="Y858" s="56"/>
      <c r="Z858" s="56"/>
      <c r="AA858" s="56"/>
      <c r="AB858" s="56"/>
    </row>
    <row r="859" spans="9:28">
      <c r="I859" s="15" t="s">
        <v>50</v>
      </c>
      <c r="J859" s="15">
        <v>4</v>
      </c>
      <c r="K859" s="15">
        <v>973441.04454266175</v>
      </c>
      <c r="L859" s="15">
        <v>243360.26113566544</v>
      </c>
      <c r="M859" s="15">
        <v>305905048.30316871</v>
      </c>
      <c r="N859" s="15">
        <v>2.9858443746037596E-117</v>
      </c>
      <c r="T859" s="56"/>
      <c r="U859" s="56"/>
      <c r="V859" s="56"/>
      <c r="W859" s="56"/>
      <c r="X859" s="56"/>
      <c r="Y859" s="56"/>
      <c r="Z859" s="56"/>
      <c r="AA859" s="56"/>
      <c r="AB859" s="56"/>
    </row>
    <row r="860" spans="9:28">
      <c r="I860" s="15" t="s">
        <v>51</v>
      </c>
      <c r="J860" s="15">
        <v>32</v>
      </c>
      <c r="K860" s="15">
        <v>2.5457338476557029E-2</v>
      </c>
      <c r="L860" s="15">
        <v>7.9554182739240717E-4</v>
      </c>
      <c r="M860" s="15"/>
      <c r="N860" s="15"/>
      <c r="T860" s="56"/>
      <c r="U860" s="56"/>
      <c r="V860" s="56"/>
      <c r="W860" s="56"/>
      <c r="X860" s="56"/>
      <c r="Y860" s="56"/>
      <c r="Z860" s="56"/>
      <c r="AA860" s="56"/>
      <c r="AB860" s="56"/>
    </row>
    <row r="861" spans="9:28" ht="15" thickBot="1">
      <c r="I861" s="16" t="s">
        <v>52</v>
      </c>
      <c r="J861" s="16">
        <v>36</v>
      </c>
      <c r="K861" s="16">
        <v>973441.07000000018</v>
      </c>
      <c r="L861" s="16"/>
      <c r="M861" s="16"/>
      <c r="N861" s="16"/>
      <c r="T861" s="56"/>
      <c r="U861" s="56"/>
      <c r="V861" s="56"/>
      <c r="W861" s="56"/>
      <c r="X861" s="56"/>
      <c r="Y861" s="56"/>
      <c r="Z861" s="56"/>
      <c r="AA861" s="56"/>
      <c r="AB861" s="56"/>
    </row>
    <row r="862" spans="9:28" ht="15" thickBot="1">
      <c r="T862" s="56"/>
      <c r="U862" s="56"/>
      <c r="V862" s="56"/>
      <c r="W862" s="56"/>
      <c r="X862" s="56"/>
      <c r="Y862" s="56"/>
      <c r="Z862" s="56"/>
      <c r="AA862" s="56"/>
      <c r="AB862" s="56"/>
    </row>
    <row r="863" spans="9:28">
      <c r="I863" s="17"/>
      <c r="J863" s="17" t="s">
        <v>59</v>
      </c>
      <c r="K863" s="17" t="s">
        <v>47</v>
      </c>
      <c r="L863" s="17" t="s">
        <v>60</v>
      </c>
      <c r="M863" s="17" t="s">
        <v>61</v>
      </c>
      <c r="N863" s="17" t="s">
        <v>62</v>
      </c>
      <c r="O863" s="17" t="s">
        <v>63</v>
      </c>
      <c r="P863" s="17" t="s">
        <v>64</v>
      </c>
      <c r="Q863" s="17" t="s">
        <v>65</v>
      </c>
      <c r="T863" s="56"/>
      <c r="U863" s="56"/>
      <c r="V863" s="56"/>
      <c r="W863" s="56"/>
      <c r="X863" s="56"/>
      <c r="Y863" s="56"/>
      <c r="Z863" s="56"/>
      <c r="AA863" s="56"/>
      <c r="AB863" s="56"/>
    </row>
    <row r="864" spans="9:28">
      <c r="I864" s="15" t="s">
        <v>53</v>
      </c>
      <c r="J864" s="15">
        <v>0</v>
      </c>
      <c r="K864" s="15" t="e">
        <v>#N/A</v>
      </c>
      <c r="L864" s="15" t="e">
        <v>#N/A</v>
      </c>
      <c r="M864" s="15" t="e">
        <v>#N/A</v>
      </c>
      <c r="N864" s="15" t="e">
        <v>#N/A</v>
      </c>
      <c r="O864" s="15" t="e">
        <v>#N/A</v>
      </c>
      <c r="P864" s="15" t="e">
        <v>#N/A</v>
      </c>
      <c r="Q864" s="15" t="e">
        <v>#N/A</v>
      </c>
      <c r="T864" s="56"/>
      <c r="U864" s="56"/>
      <c r="V864" s="56"/>
      <c r="W864" s="56"/>
      <c r="X864" s="56"/>
      <c r="Y864" s="56"/>
      <c r="Z864" s="56"/>
      <c r="AA864" s="56"/>
      <c r="AB864" s="56"/>
    </row>
    <row r="865" spans="9:28">
      <c r="I865" s="15" t="s">
        <v>85</v>
      </c>
      <c r="J865" s="15">
        <v>7.6955366793391211E-2</v>
      </c>
      <c r="K865" s="15">
        <v>9.5361110166535847E-3</v>
      </c>
      <c r="L865" s="15">
        <v>8.0698899854457036</v>
      </c>
      <c r="M865" s="15">
        <v>3.2503233794716886E-9</v>
      </c>
      <c r="N865" s="15">
        <v>5.7530944382963384E-2</v>
      </c>
      <c r="O865" s="15">
        <v>9.6379789203819038E-2</v>
      </c>
      <c r="P865" s="15">
        <v>5.7530944382963384E-2</v>
      </c>
      <c r="Q865" s="15">
        <v>9.6379789203819038E-2</v>
      </c>
      <c r="T865" s="56"/>
      <c r="U865" s="56"/>
      <c r="V865" s="56"/>
      <c r="W865" s="56"/>
      <c r="X865" s="56"/>
      <c r="Y865" s="56"/>
      <c r="Z865" s="56"/>
      <c r="AA865" s="56"/>
      <c r="AB865" s="56"/>
    </row>
    <row r="866" spans="9:28">
      <c r="I866" s="15" t="s">
        <v>80</v>
      </c>
      <c r="J866" s="15">
        <v>0.30286581766076381</v>
      </c>
      <c r="K866" s="15">
        <v>5.3674546139656333E-3</v>
      </c>
      <c r="L866" s="15">
        <v>56.426339753807</v>
      </c>
      <c r="M866" s="15">
        <v>1.2986923350918692E-33</v>
      </c>
      <c r="N866" s="15">
        <v>0.29193267043666038</v>
      </c>
      <c r="O866" s="15">
        <v>0.31379896488486725</v>
      </c>
      <c r="P866" s="15">
        <v>0.29193267043666038</v>
      </c>
      <c r="Q866" s="15">
        <v>0.31379896488486725</v>
      </c>
      <c r="T866" s="56"/>
      <c r="U866" s="56"/>
      <c r="V866" s="56"/>
      <c r="W866" s="56"/>
      <c r="X866" s="56"/>
      <c r="Y866" s="56"/>
      <c r="Z866" s="56"/>
      <c r="AA866" s="56"/>
      <c r="AB866" s="56"/>
    </row>
    <row r="867" spans="9:28">
      <c r="I867" s="15" t="s">
        <v>82</v>
      </c>
      <c r="J867" s="15">
        <v>0.14101715106502594</v>
      </c>
      <c r="K867" s="15">
        <v>8.8545731644841825E-3</v>
      </c>
      <c r="L867" s="15">
        <v>15.925911779762316</v>
      </c>
      <c r="M867" s="15">
        <v>9.1117342374337835E-17</v>
      </c>
      <c r="N867" s="15">
        <v>0.12298097582434214</v>
      </c>
      <c r="O867" s="15">
        <v>0.15905332630570973</v>
      </c>
      <c r="P867" s="15">
        <v>0.12298097582434214</v>
      </c>
      <c r="Q867" s="15">
        <v>0.15905332630570973</v>
      </c>
      <c r="T867" s="56"/>
      <c r="U867" s="56"/>
      <c r="V867" s="56"/>
      <c r="W867" s="56"/>
      <c r="X867" s="56"/>
      <c r="Y867" s="56"/>
      <c r="Z867" s="56"/>
      <c r="AA867" s="56"/>
      <c r="AB867" s="56"/>
    </row>
    <row r="868" spans="9:28" ht="15" thickBot="1">
      <c r="I868" s="16" t="s">
        <v>86</v>
      </c>
      <c r="J868" s="16">
        <v>0.51674287127022633</v>
      </c>
      <c r="K868" s="16">
        <v>6.361690103498816E-3</v>
      </c>
      <c r="L868" s="16">
        <v>81.227293826529987</v>
      </c>
      <c r="M868" s="16">
        <v>1.2169631450439424E-38</v>
      </c>
      <c r="N868" s="16">
        <v>0.50378453263524225</v>
      </c>
      <c r="O868" s="16">
        <v>0.52970120990521041</v>
      </c>
      <c r="P868" s="16">
        <v>0.50378453263524225</v>
      </c>
      <c r="Q868" s="16">
        <v>0.52970120990521041</v>
      </c>
      <c r="T868" s="56"/>
      <c r="U868" s="56"/>
      <c r="V868" s="56"/>
      <c r="W868" s="56"/>
      <c r="X868" s="56"/>
      <c r="Y868" s="56"/>
      <c r="Z868" s="56"/>
      <c r="AA868" s="56"/>
      <c r="AB868" s="56"/>
    </row>
    <row r="869" spans="9:28">
      <c r="I869" s="37"/>
      <c r="T869" s="56"/>
      <c r="U869" s="56"/>
      <c r="V869" s="56"/>
      <c r="W869" s="56"/>
      <c r="X869" s="56"/>
      <c r="Y869" s="56"/>
      <c r="Z869" s="56"/>
      <c r="AA869" s="56"/>
      <c r="AB869" s="56"/>
    </row>
    <row r="870" spans="9:28">
      <c r="I870" s="37"/>
      <c r="T870" s="56"/>
      <c r="U870" s="56"/>
      <c r="V870" s="56"/>
      <c r="W870" s="56"/>
      <c r="X870" s="56"/>
      <c r="Y870" s="56"/>
      <c r="Z870" s="56"/>
      <c r="AA870" s="56"/>
      <c r="AB870" s="56"/>
    </row>
    <row r="871" spans="9:28">
      <c r="I871" s="11" t="s">
        <v>123</v>
      </c>
      <c r="T871" s="12" t="str">
        <f>I871</f>
        <v>1989/12 to 1992/11</v>
      </c>
      <c r="U871" s="14">
        <f>J876</f>
        <v>0.99999997604840885</v>
      </c>
      <c r="V871" s="14">
        <f>J879</f>
        <v>36</v>
      </c>
      <c r="W871" s="56">
        <f>J889</f>
        <v>7.2941632768663459E-2</v>
      </c>
      <c r="X871" s="56">
        <f>J890</f>
        <v>0.30587322651975846</v>
      </c>
      <c r="Y871" s="56">
        <f>J891</f>
        <v>0.14604033851811335</v>
      </c>
      <c r="Z871" s="56">
        <f>J892</f>
        <v>0.51318441272929149</v>
      </c>
      <c r="AA871" s="58">
        <f>SUM(W871:Z871)</f>
        <v>1.0380396105358267</v>
      </c>
      <c r="AB871" s="56"/>
    </row>
    <row r="872" spans="9:28">
      <c r="I872" s="37" t="s">
        <v>42</v>
      </c>
      <c r="T872" s="56"/>
      <c r="U872" s="56"/>
      <c r="V872" s="56"/>
      <c r="W872" s="56"/>
      <c r="X872" s="56"/>
      <c r="Y872" s="56"/>
      <c r="Z872" s="56"/>
      <c r="AA872" s="56"/>
      <c r="AB872" s="56"/>
    </row>
    <row r="873" spans="9:28" ht="15" thickBot="1">
      <c r="T873" s="56"/>
      <c r="U873" s="56"/>
      <c r="V873" s="56"/>
      <c r="W873" s="56"/>
      <c r="X873" s="56"/>
      <c r="Y873" s="56"/>
      <c r="Z873" s="56"/>
      <c r="AA873" s="56"/>
      <c r="AB873" s="56"/>
    </row>
    <row r="874" spans="9:28">
      <c r="I874" s="18" t="s">
        <v>43</v>
      </c>
      <c r="J874" s="18"/>
      <c r="T874" s="56"/>
      <c r="U874" s="56"/>
      <c r="V874" s="56"/>
      <c r="W874" s="56"/>
      <c r="X874" s="56"/>
      <c r="Y874" s="56"/>
      <c r="Z874" s="56"/>
      <c r="AA874" s="56"/>
      <c r="AB874" s="56"/>
    </row>
    <row r="875" spans="9:28">
      <c r="I875" s="15" t="s">
        <v>44</v>
      </c>
      <c r="J875" s="15">
        <v>0.99999998802420431</v>
      </c>
      <c r="T875" s="56"/>
      <c r="U875" s="56"/>
      <c r="V875" s="56"/>
      <c r="W875" s="56"/>
      <c r="X875" s="56"/>
      <c r="Y875" s="56"/>
      <c r="Z875" s="56"/>
      <c r="AA875" s="56"/>
      <c r="AB875" s="56"/>
    </row>
    <row r="876" spans="9:28">
      <c r="I876" s="15" t="s">
        <v>45</v>
      </c>
      <c r="J876" s="15">
        <v>0.99999997604840885</v>
      </c>
      <c r="T876" s="56"/>
      <c r="U876" s="56"/>
      <c r="V876" s="56"/>
      <c r="W876" s="56"/>
      <c r="X876" s="56"/>
      <c r="Y876" s="56"/>
      <c r="Z876" s="56"/>
      <c r="AA876" s="56"/>
      <c r="AB876" s="56"/>
    </row>
    <row r="877" spans="9:28">
      <c r="I877" s="15" t="s">
        <v>46</v>
      </c>
      <c r="J877" s="15">
        <v>0.96874997380294725</v>
      </c>
      <c r="T877" s="56"/>
      <c r="U877" s="56"/>
      <c r="V877" s="56"/>
      <c r="W877" s="56"/>
      <c r="X877" s="56"/>
      <c r="Y877" s="56"/>
      <c r="Z877" s="56"/>
      <c r="AA877" s="56"/>
      <c r="AB877" s="56"/>
    </row>
    <row r="878" spans="9:28">
      <c r="I878" s="15" t="s">
        <v>47</v>
      </c>
      <c r="J878" s="15">
        <v>2.7128087620358791E-2</v>
      </c>
      <c r="T878" s="56"/>
      <c r="U878" s="56"/>
      <c r="V878" s="56"/>
      <c r="W878" s="56"/>
      <c r="X878" s="56"/>
      <c r="Y878" s="56"/>
      <c r="Z878" s="56"/>
      <c r="AA878" s="56"/>
      <c r="AB878" s="56"/>
    </row>
    <row r="879" spans="9:28" ht="15" thickBot="1">
      <c r="I879" s="16" t="s">
        <v>48</v>
      </c>
      <c r="J879" s="16">
        <v>36</v>
      </c>
      <c r="T879" s="56"/>
      <c r="U879" s="56"/>
      <c r="V879" s="56"/>
      <c r="W879" s="56"/>
      <c r="X879" s="56"/>
      <c r="Y879" s="56"/>
      <c r="Z879" s="56"/>
      <c r="AA879" s="56"/>
      <c r="AB879" s="56"/>
    </row>
    <row r="880" spans="9:28">
      <c r="T880" s="56"/>
      <c r="U880" s="56"/>
      <c r="V880" s="56"/>
      <c r="W880" s="56"/>
      <c r="X880" s="56"/>
      <c r="Y880" s="56"/>
      <c r="Z880" s="56"/>
      <c r="AA880" s="56"/>
      <c r="AB880" s="56"/>
    </row>
    <row r="881" spans="9:28" ht="15" thickBot="1">
      <c r="I881" s="37" t="s">
        <v>49</v>
      </c>
      <c r="T881" s="56"/>
      <c r="U881" s="56"/>
      <c r="V881" s="56"/>
      <c r="W881" s="56"/>
      <c r="X881" s="56"/>
      <c r="Y881" s="56"/>
      <c r="Z881" s="56"/>
      <c r="AA881" s="56"/>
      <c r="AB881" s="56"/>
    </row>
    <row r="882" spans="9:28">
      <c r="I882" s="17"/>
      <c r="J882" s="17" t="s">
        <v>54</v>
      </c>
      <c r="K882" s="17" t="s">
        <v>55</v>
      </c>
      <c r="L882" s="17" t="s">
        <v>56</v>
      </c>
      <c r="M882" s="17" t="s">
        <v>57</v>
      </c>
      <c r="N882" s="17" t="s">
        <v>58</v>
      </c>
      <c r="T882" s="56"/>
      <c r="U882" s="56"/>
      <c r="V882" s="56"/>
      <c r="W882" s="56"/>
      <c r="X882" s="56"/>
      <c r="Y882" s="56"/>
      <c r="Z882" s="56"/>
      <c r="AA882" s="56"/>
      <c r="AB882" s="56"/>
    </row>
    <row r="883" spans="9:28">
      <c r="I883" s="15" t="s">
        <v>50</v>
      </c>
      <c r="J883" s="15">
        <v>4</v>
      </c>
      <c r="K883" s="15">
        <v>983227.36645013967</v>
      </c>
      <c r="L883" s="15">
        <v>245806.84161253492</v>
      </c>
      <c r="M883" s="15">
        <v>334007029.90668803</v>
      </c>
      <c r="N883" s="15">
        <v>7.6462457111896562E-118</v>
      </c>
      <c r="T883" s="56"/>
      <c r="U883" s="56"/>
      <c r="V883" s="56"/>
      <c r="W883" s="56"/>
      <c r="X883" s="56"/>
      <c r="Y883" s="56"/>
      <c r="Z883" s="56"/>
      <c r="AA883" s="56"/>
      <c r="AB883" s="56"/>
    </row>
    <row r="884" spans="9:28">
      <c r="I884" s="15" t="s">
        <v>51</v>
      </c>
      <c r="J884" s="15">
        <v>32</v>
      </c>
      <c r="K884" s="15">
        <v>2.3549860414011647E-2</v>
      </c>
      <c r="L884" s="15">
        <v>7.3593313793786396E-4</v>
      </c>
      <c r="M884" s="15"/>
      <c r="N884" s="15"/>
      <c r="T884" s="56"/>
      <c r="U884" s="56"/>
      <c r="V884" s="56"/>
      <c r="W884" s="56"/>
      <c r="X884" s="56"/>
      <c r="Y884" s="56"/>
      <c r="Z884" s="56"/>
      <c r="AA884" s="56"/>
      <c r="AB884" s="56"/>
    </row>
    <row r="885" spans="9:28" ht="15" thickBot="1">
      <c r="I885" s="16" t="s">
        <v>52</v>
      </c>
      <c r="J885" s="16">
        <v>36</v>
      </c>
      <c r="K885" s="16">
        <v>983227.39000000013</v>
      </c>
      <c r="L885" s="16"/>
      <c r="M885" s="16"/>
      <c r="N885" s="16"/>
      <c r="T885" s="56"/>
      <c r="U885" s="56"/>
      <c r="V885" s="56"/>
      <c r="W885" s="56"/>
      <c r="X885" s="56"/>
      <c r="Y885" s="56"/>
      <c r="Z885" s="56"/>
      <c r="AA885" s="56"/>
      <c r="AB885" s="56"/>
    </row>
    <row r="886" spans="9:28" ht="15" thickBot="1">
      <c r="T886" s="56"/>
      <c r="U886" s="56"/>
      <c r="V886" s="56"/>
      <c r="W886" s="56"/>
      <c r="X886" s="56"/>
      <c r="Y886" s="56"/>
      <c r="Z886" s="56"/>
      <c r="AA886" s="56"/>
      <c r="AB886" s="56"/>
    </row>
    <row r="887" spans="9:28">
      <c r="I887" s="17"/>
      <c r="J887" s="17" t="s">
        <v>59</v>
      </c>
      <c r="K887" s="17" t="s">
        <v>47</v>
      </c>
      <c r="L887" s="17" t="s">
        <v>60</v>
      </c>
      <c r="M887" s="17" t="s">
        <v>61</v>
      </c>
      <c r="N887" s="17" t="s">
        <v>62</v>
      </c>
      <c r="O887" s="17" t="s">
        <v>63</v>
      </c>
      <c r="P887" s="17" t="s">
        <v>64</v>
      </c>
      <c r="Q887" s="17" t="s">
        <v>65</v>
      </c>
      <c r="T887" s="56"/>
      <c r="U887" s="56"/>
      <c r="V887" s="56"/>
      <c r="W887" s="56"/>
      <c r="X887" s="56"/>
      <c r="Y887" s="56"/>
      <c r="Z887" s="56"/>
      <c r="AA887" s="56"/>
      <c r="AB887" s="56"/>
    </row>
    <row r="888" spans="9:28">
      <c r="I888" s="15" t="s">
        <v>53</v>
      </c>
      <c r="J888" s="15">
        <v>0</v>
      </c>
      <c r="K888" s="15" t="e">
        <v>#N/A</v>
      </c>
      <c r="L888" s="15" t="e">
        <v>#N/A</v>
      </c>
      <c r="M888" s="15" t="e">
        <v>#N/A</v>
      </c>
      <c r="N888" s="15" t="e">
        <v>#N/A</v>
      </c>
      <c r="O888" s="15" t="e">
        <v>#N/A</v>
      </c>
      <c r="P888" s="15" t="e">
        <v>#N/A</v>
      </c>
      <c r="Q888" s="15" t="e">
        <v>#N/A</v>
      </c>
      <c r="T888" s="56"/>
      <c r="U888" s="56"/>
      <c r="V888" s="56"/>
      <c r="W888" s="56"/>
      <c r="X888" s="56"/>
      <c r="Y888" s="56"/>
      <c r="Z888" s="56"/>
      <c r="AA888" s="56"/>
      <c r="AB888" s="56"/>
    </row>
    <row r="889" spans="9:28">
      <c r="I889" s="15" t="s">
        <v>85</v>
      </c>
      <c r="J889" s="15">
        <v>7.2941632768663459E-2</v>
      </c>
      <c r="K889" s="15">
        <v>8.9419825734870541E-3</v>
      </c>
      <c r="L889" s="15">
        <v>8.1572103467227883</v>
      </c>
      <c r="M889" s="15">
        <v>2.569678860229127E-9</v>
      </c>
      <c r="N889" s="15">
        <v>5.4727410389040887E-2</v>
      </c>
      <c r="O889" s="15">
        <v>9.115585514828603E-2</v>
      </c>
      <c r="P889" s="15">
        <v>5.4727410389040887E-2</v>
      </c>
      <c r="Q889" s="15">
        <v>9.115585514828603E-2</v>
      </c>
      <c r="T889" s="56"/>
      <c r="U889" s="56"/>
      <c r="V889" s="56"/>
      <c r="W889" s="56"/>
      <c r="X889" s="56"/>
      <c r="Y889" s="56"/>
      <c r="Z889" s="56"/>
      <c r="AA889" s="56"/>
      <c r="AB889" s="56"/>
    </row>
    <row r="890" spans="9:28">
      <c r="I890" s="15" t="s">
        <v>80</v>
      </c>
      <c r="J890" s="15">
        <v>0.30587322651975846</v>
      </c>
      <c r="K890" s="15">
        <v>5.2317747524236007E-3</v>
      </c>
      <c r="L890" s="15">
        <v>58.464525136152659</v>
      </c>
      <c r="M890" s="15">
        <v>4.2166539884534196E-34</v>
      </c>
      <c r="N890" s="15">
        <v>0.29521645012843772</v>
      </c>
      <c r="O890" s="15">
        <v>0.31653000291107919</v>
      </c>
      <c r="P890" s="15">
        <v>0.29521645012843772</v>
      </c>
      <c r="Q890" s="15">
        <v>0.31653000291107919</v>
      </c>
      <c r="T890" s="56"/>
      <c r="U890" s="56"/>
      <c r="V890" s="56"/>
      <c r="W890" s="56"/>
      <c r="X890" s="56"/>
      <c r="Y890" s="56"/>
      <c r="Z890" s="56"/>
      <c r="AA890" s="56"/>
      <c r="AB890" s="56"/>
    </row>
    <row r="891" spans="9:28">
      <c r="I891" s="15" t="s">
        <v>82</v>
      </c>
      <c r="J891" s="15">
        <v>0.14604033851811335</v>
      </c>
      <c r="K891" s="15">
        <v>8.6057685341859001E-3</v>
      </c>
      <c r="L891" s="15">
        <v>16.970051882987189</v>
      </c>
      <c r="M891" s="15">
        <v>1.471704434488103E-17</v>
      </c>
      <c r="N891" s="15">
        <v>0.12851096172263893</v>
      </c>
      <c r="O891" s="15">
        <v>0.16356971531358777</v>
      </c>
      <c r="P891" s="15">
        <v>0.12851096172263893</v>
      </c>
      <c r="Q891" s="15">
        <v>0.16356971531358777</v>
      </c>
      <c r="T891" s="56"/>
      <c r="U891" s="56"/>
      <c r="V891" s="56"/>
      <c r="W891" s="56"/>
      <c r="X891" s="56"/>
      <c r="Y891" s="56"/>
      <c r="Z891" s="56"/>
      <c r="AA891" s="56"/>
      <c r="AB891" s="56"/>
    </row>
    <row r="892" spans="9:28" ht="15" thickBot="1">
      <c r="I892" s="16" t="s">
        <v>86</v>
      </c>
      <c r="J892" s="16">
        <v>0.51318441272929149</v>
      </c>
      <c r="K892" s="16">
        <v>6.3769308541485282E-3</v>
      </c>
      <c r="L892" s="16">
        <v>80.475141485255108</v>
      </c>
      <c r="M892" s="16">
        <v>1.6366418330658688E-38</v>
      </c>
      <c r="N892" s="16">
        <v>0.50019502970126761</v>
      </c>
      <c r="O892" s="16">
        <v>0.52617379575731538</v>
      </c>
      <c r="P892" s="16">
        <v>0.50019502970126761</v>
      </c>
      <c r="Q892" s="16">
        <v>0.52617379575731538</v>
      </c>
      <c r="T892" s="56"/>
      <c r="U892" s="56"/>
      <c r="V892" s="56"/>
      <c r="W892" s="56"/>
      <c r="X892" s="56"/>
      <c r="Y892" s="56"/>
      <c r="Z892" s="56"/>
      <c r="AA892" s="56"/>
      <c r="AB892" s="56"/>
    </row>
    <row r="893" spans="9:28">
      <c r="I893" s="37"/>
      <c r="T893" s="56"/>
      <c r="U893" s="56"/>
      <c r="V893" s="56"/>
      <c r="W893" s="56"/>
      <c r="X893" s="56"/>
      <c r="Y893" s="56"/>
      <c r="Z893" s="56"/>
      <c r="AA893" s="56"/>
      <c r="AB893" s="56"/>
    </row>
    <row r="894" spans="9:28">
      <c r="I894" s="37"/>
      <c r="T894" s="56"/>
      <c r="U894" s="56"/>
      <c r="V894" s="56"/>
      <c r="W894" s="56"/>
      <c r="X894" s="56"/>
      <c r="Y894" s="56"/>
      <c r="Z894" s="56"/>
      <c r="AA894" s="56"/>
      <c r="AB894" s="56"/>
    </row>
    <row r="895" spans="9:28">
      <c r="I895" s="11" t="s">
        <v>124</v>
      </c>
      <c r="T895" s="12" t="str">
        <f>I895</f>
        <v>1990/1 to 1992/12</v>
      </c>
      <c r="U895" s="14">
        <f>J900</f>
        <v>0.99999997597348578</v>
      </c>
      <c r="V895" s="14">
        <f>J903</f>
        <v>36</v>
      </c>
      <c r="W895" s="56">
        <f>J913</f>
        <v>7.3902484711748095E-2</v>
      </c>
      <c r="X895" s="56">
        <f>J914</f>
        <v>0.30556186214482384</v>
      </c>
      <c r="Y895" s="56">
        <f>J915</f>
        <v>0.14549256399714625</v>
      </c>
      <c r="Z895" s="56">
        <f>J916</f>
        <v>0.5131671768650955</v>
      </c>
      <c r="AA895" s="58">
        <f>SUM(W895:Z895)</f>
        <v>1.0381240877188138</v>
      </c>
      <c r="AB895" s="56"/>
    </row>
    <row r="896" spans="9:28">
      <c r="I896" s="38" t="s">
        <v>42</v>
      </c>
      <c r="T896" s="56"/>
      <c r="U896" s="56"/>
      <c r="V896" s="56"/>
      <c r="W896" s="56"/>
      <c r="X896" s="56"/>
      <c r="Y896" s="56"/>
      <c r="Z896" s="56"/>
      <c r="AA896" s="56"/>
      <c r="AB896" s="56"/>
    </row>
    <row r="897" spans="9:28" ht="15" thickBot="1">
      <c r="T897" s="56"/>
      <c r="U897" s="56"/>
      <c r="V897" s="56"/>
      <c r="W897" s="56"/>
      <c r="X897" s="56"/>
      <c r="Y897" s="56"/>
      <c r="Z897" s="56"/>
      <c r="AA897" s="56"/>
      <c r="AB897" s="56"/>
    </row>
    <row r="898" spans="9:28">
      <c r="I898" s="18" t="s">
        <v>43</v>
      </c>
      <c r="J898" s="18"/>
      <c r="T898" s="56"/>
      <c r="U898" s="56"/>
      <c r="V898" s="56"/>
      <c r="W898" s="56"/>
      <c r="X898" s="56"/>
      <c r="Y898" s="56"/>
      <c r="Z898" s="56"/>
      <c r="AA898" s="56"/>
      <c r="AB898" s="56"/>
    </row>
    <row r="899" spans="9:28">
      <c r="I899" s="15" t="s">
        <v>44</v>
      </c>
      <c r="J899" s="15">
        <v>0.99999998798674283</v>
      </c>
      <c r="T899" s="56"/>
      <c r="U899" s="56"/>
      <c r="V899" s="56"/>
      <c r="W899" s="56"/>
      <c r="X899" s="56"/>
      <c r="Y899" s="56"/>
      <c r="Z899" s="56"/>
      <c r="AA899" s="56"/>
      <c r="AB899" s="56"/>
    </row>
    <row r="900" spans="9:28">
      <c r="I900" s="15" t="s">
        <v>45</v>
      </c>
      <c r="J900" s="15">
        <v>0.99999997597348578</v>
      </c>
      <c r="T900" s="56"/>
      <c r="U900" s="56"/>
      <c r="V900" s="56"/>
      <c r="W900" s="56"/>
      <c r="X900" s="56"/>
      <c r="Y900" s="56"/>
      <c r="Z900" s="56"/>
      <c r="AA900" s="56"/>
      <c r="AB900" s="56"/>
    </row>
    <row r="901" spans="9:28">
      <c r="I901" s="15" t="s">
        <v>46</v>
      </c>
      <c r="J901" s="15">
        <v>0.96874997372100013</v>
      </c>
      <c r="T901" s="56"/>
      <c r="U901" s="56"/>
      <c r="V901" s="56"/>
      <c r="W901" s="56"/>
      <c r="X901" s="56"/>
      <c r="Y901" s="56"/>
      <c r="Z901" s="56"/>
      <c r="AA901" s="56"/>
      <c r="AB901" s="56"/>
    </row>
    <row r="902" spans="9:28">
      <c r="I902" s="15" t="s">
        <v>47</v>
      </c>
      <c r="J902" s="15">
        <v>2.7304377387441521E-2</v>
      </c>
      <c r="T902" s="56"/>
      <c r="U902" s="56"/>
      <c r="V902" s="56"/>
      <c r="W902" s="56"/>
      <c r="X902" s="56"/>
      <c r="Y902" s="56"/>
      <c r="Z902" s="56"/>
      <c r="AA902" s="56"/>
      <c r="AB902" s="56"/>
    </row>
    <row r="903" spans="9:28" ht="15" thickBot="1">
      <c r="I903" s="16" t="s">
        <v>48</v>
      </c>
      <c r="J903" s="16">
        <v>36</v>
      </c>
      <c r="T903" s="56"/>
      <c r="U903" s="56"/>
      <c r="V903" s="56"/>
      <c r="W903" s="56"/>
      <c r="X903" s="56"/>
      <c r="Y903" s="56"/>
      <c r="Z903" s="56"/>
      <c r="AA903" s="56"/>
      <c r="AB903" s="56"/>
    </row>
    <row r="904" spans="9:28">
      <c r="T904" s="56"/>
      <c r="U904" s="56"/>
      <c r="V904" s="56"/>
      <c r="W904" s="56"/>
      <c r="X904" s="56"/>
      <c r="Y904" s="56"/>
      <c r="Z904" s="56"/>
      <c r="AA904" s="56"/>
      <c r="AB904" s="56"/>
    </row>
    <row r="905" spans="9:28" ht="15" thickBot="1">
      <c r="I905" s="38" t="s">
        <v>49</v>
      </c>
      <c r="T905" s="56"/>
      <c r="U905" s="56"/>
      <c r="V905" s="56"/>
      <c r="W905" s="56"/>
      <c r="X905" s="56"/>
      <c r="Y905" s="56"/>
      <c r="Z905" s="56"/>
      <c r="AA905" s="56"/>
      <c r="AB905" s="56"/>
    </row>
    <row r="906" spans="9:28">
      <c r="I906" s="17"/>
      <c r="J906" s="17" t="s">
        <v>54</v>
      </c>
      <c r="K906" s="17" t="s">
        <v>55</v>
      </c>
      <c r="L906" s="17" t="s">
        <v>56</v>
      </c>
      <c r="M906" s="17" t="s">
        <v>57</v>
      </c>
      <c r="N906" s="17" t="s">
        <v>58</v>
      </c>
      <c r="T906" s="56"/>
      <c r="U906" s="56"/>
      <c r="V906" s="56"/>
      <c r="W906" s="56"/>
      <c r="X906" s="56"/>
      <c r="Y906" s="56"/>
      <c r="Z906" s="56"/>
      <c r="AA906" s="56"/>
      <c r="AB906" s="56"/>
    </row>
    <row r="907" spans="9:28">
      <c r="I907" s="15" t="s">
        <v>50</v>
      </c>
      <c r="J907" s="15">
        <v>4</v>
      </c>
      <c r="K907" s="15">
        <v>992941.7161430713</v>
      </c>
      <c r="L907" s="15">
        <v>248235.42903576783</v>
      </c>
      <c r="M907" s="15">
        <v>332965479.37483776</v>
      </c>
      <c r="N907" s="15">
        <v>8.0255058383707229E-118</v>
      </c>
      <c r="T907" s="56"/>
      <c r="U907" s="56"/>
      <c r="V907" s="56"/>
      <c r="W907" s="56"/>
      <c r="X907" s="56"/>
      <c r="Y907" s="56"/>
      <c r="Z907" s="56"/>
      <c r="AA907" s="56"/>
      <c r="AB907" s="56"/>
    </row>
    <row r="908" spans="9:28">
      <c r="I908" s="15" t="s">
        <v>51</v>
      </c>
      <c r="J908" s="15">
        <v>32</v>
      </c>
      <c r="K908" s="15">
        <v>2.3856928784506494E-2</v>
      </c>
      <c r="L908" s="15">
        <v>7.4552902451582794E-4</v>
      </c>
      <c r="M908" s="15"/>
      <c r="N908" s="15"/>
      <c r="T908" s="56"/>
      <c r="U908" s="56"/>
      <c r="V908" s="56"/>
      <c r="W908" s="56"/>
      <c r="X908" s="56"/>
      <c r="Y908" s="56"/>
      <c r="Z908" s="56"/>
      <c r="AA908" s="56"/>
      <c r="AB908" s="56"/>
    </row>
    <row r="909" spans="9:28" ht="15" thickBot="1">
      <c r="I909" s="16" t="s">
        <v>52</v>
      </c>
      <c r="J909" s="16">
        <v>36</v>
      </c>
      <c r="K909" s="16">
        <v>992941.74000000011</v>
      </c>
      <c r="L909" s="16"/>
      <c r="M909" s="16"/>
      <c r="N909" s="16"/>
      <c r="T909" s="56"/>
      <c r="U909" s="56"/>
      <c r="V909" s="56"/>
      <c r="W909" s="56"/>
      <c r="X909" s="56"/>
      <c r="Y909" s="56"/>
      <c r="Z909" s="56"/>
      <c r="AA909" s="56"/>
      <c r="AB909" s="56"/>
    </row>
    <row r="910" spans="9:28" ht="15" thickBot="1">
      <c r="T910" s="56"/>
      <c r="U910" s="56"/>
      <c r="V910" s="56"/>
      <c r="W910" s="56"/>
      <c r="X910" s="56"/>
      <c r="Y910" s="56"/>
      <c r="Z910" s="56"/>
      <c r="AA910" s="56"/>
      <c r="AB910" s="56"/>
    </row>
    <row r="911" spans="9:28">
      <c r="I911" s="17"/>
      <c r="J911" s="17" t="s">
        <v>59</v>
      </c>
      <c r="K911" s="17" t="s">
        <v>47</v>
      </c>
      <c r="L911" s="17" t="s">
        <v>60</v>
      </c>
      <c r="M911" s="17" t="s">
        <v>61</v>
      </c>
      <c r="N911" s="17" t="s">
        <v>62</v>
      </c>
      <c r="O911" s="17" t="s">
        <v>63</v>
      </c>
      <c r="P911" s="17" t="s">
        <v>64</v>
      </c>
      <c r="Q911" s="17" t="s">
        <v>65</v>
      </c>
      <c r="T911" s="56"/>
      <c r="U911" s="56"/>
      <c r="V911" s="56"/>
      <c r="W911" s="56"/>
      <c r="X911" s="56"/>
      <c r="Y911" s="56"/>
      <c r="Z911" s="56"/>
      <c r="AA911" s="56"/>
      <c r="AB911" s="56"/>
    </row>
    <row r="912" spans="9:28">
      <c r="I912" s="15" t="s">
        <v>53</v>
      </c>
      <c r="J912" s="15">
        <v>0</v>
      </c>
      <c r="K912" s="15" t="e">
        <v>#N/A</v>
      </c>
      <c r="L912" s="15" t="e">
        <v>#N/A</v>
      </c>
      <c r="M912" s="15" t="e">
        <v>#N/A</v>
      </c>
      <c r="N912" s="15" t="e">
        <v>#N/A</v>
      </c>
      <c r="O912" s="15" t="e">
        <v>#N/A</v>
      </c>
      <c r="P912" s="15" t="e">
        <v>#N/A</v>
      </c>
      <c r="Q912" s="15" t="e">
        <v>#N/A</v>
      </c>
      <c r="T912" s="56"/>
      <c r="U912" s="56"/>
      <c r="V912" s="56"/>
      <c r="W912" s="56"/>
      <c r="X912" s="56"/>
      <c r="Y912" s="56"/>
      <c r="Z912" s="56"/>
      <c r="AA912" s="56"/>
      <c r="AB912" s="56"/>
    </row>
    <row r="913" spans="9:28">
      <c r="I913" s="15" t="s">
        <v>85</v>
      </c>
      <c r="J913" s="15">
        <v>7.3902484711748095E-2</v>
      </c>
      <c r="K913" s="15">
        <v>9.1423541723464254E-3</v>
      </c>
      <c r="L913" s="15">
        <v>8.0835289596728348</v>
      </c>
      <c r="M913" s="15">
        <v>3.1329994704495484E-9</v>
      </c>
      <c r="N913" s="15">
        <v>5.5280118743140441E-2</v>
      </c>
      <c r="O913" s="15">
        <v>9.252485068035575E-2</v>
      </c>
      <c r="P913" s="15">
        <v>5.5280118743140441E-2</v>
      </c>
      <c r="Q913" s="15">
        <v>9.252485068035575E-2</v>
      </c>
      <c r="T913" s="56"/>
      <c r="U913" s="56"/>
      <c r="V913" s="56"/>
      <c r="W913" s="56"/>
      <c r="X913" s="56"/>
      <c r="Y913" s="56"/>
      <c r="Z913" s="56"/>
      <c r="AA913" s="56"/>
      <c r="AB913" s="56"/>
    </row>
    <row r="914" spans="9:28">
      <c r="I914" s="15" t="s">
        <v>80</v>
      </c>
      <c r="J914" s="15">
        <v>0.30556186214482384</v>
      </c>
      <c r="K914" s="15">
        <v>5.5780828240188859E-3</v>
      </c>
      <c r="L914" s="15">
        <v>54.779011317130866</v>
      </c>
      <c r="M914" s="15">
        <v>3.3202943448925113E-33</v>
      </c>
      <c r="N914" s="15">
        <v>0.29419967929849644</v>
      </c>
      <c r="O914" s="15">
        <v>0.31692404499115123</v>
      </c>
      <c r="P914" s="15">
        <v>0.29419967929849644</v>
      </c>
      <c r="Q914" s="15">
        <v>0.31692404499115123</v>
      </c>
      <c r="T914" s="56"/>
      <c r="U914" s="56"/>
      <c r="V914" s="56"/>
      <c r="W914" s="56"/>
      <c r="X914" s="56"/>
      <c r="Y914" s="56"/>
      <c r="Z914" s="56"/>
      <c r="AA914" s="56"/>
      <c r="AB914" s="56"/>
    </row>
    <row r="915" spans="9:28">
      <c r="I915" s="15" t="s">
        <v>82</v>
      </c>
      <c r="J915" s="15">
        <v>0.14549256399714625</v>
      </c>
      <c r="K915" s="15">
        <v>9.1806584647880947E-3</v>
      </c>
      <c r="L915" s="15">
        <v>15.847726451776296</v>
      </c>
      <c r="M915" s="15">
        <v>1.0483946694727731E-16</v>
      </c>
      <c r="N915" s="15">
        <v>0.12679217473841328</v>
      </c>
      <c r="O915" s="15">
        <v>0.16419295325587921</v>
      </c>
      <c r="P915" s="15">
        <v>0.12679217473841328</v>
      </c>
      <c r="Q915" s="15">
        <v>0.16419295325587921</v>
      </c>
      <c r="T915" s="56"/>
      <c r="U915" s="56"/>
      <c r="V915" s="56"/>
      <c r="W915" s="56"/>
      <c r="X915" s="56"/>
      <c r="Y915" s="56"/>
      <c r="Z915" s="56"/>
      <c r="AA915" s="56"/>
      <c r="AB915" s="56"/>
    </row>
    <row r="916" spans="9:28" ht="15" thickBot="1">
      <c r="I916" s="16" t="s">
        <v>86</v>
      </c>
      <c r="J916" s="16">
        <v>0.5131671768650955</v>
      </c>
      <c r="K916" s="16">
        <v>6.8862189444567736E-3</v>
      </c>
      <c r="L916" s="16">
        <v>74.520891799146426</v>
      </c>
      <c r="M916" s="16">
        <v>1.891139633242498E-37</v>
      </c>
      <c r="N916" s="16">
        <v>0.4991404079491063</v>
      </c>
      <c r="O916" s="16">
        <v>0.52719394578108469</v>
      </c>
      <c r="P916" s="16">
        <v>0.4991404079491063</v>
      </c>
      <c r="Q916" s="16">
        <v>0.52719394578108469</v>
      </c>
      <c r="T916" s="56"/>
      <c r="U916" s="56"/>
      <c r="V916" s="56"/>
      <c r="W916" s="56"/>
      <c r="X916" s="56"/>
      <c r="Y916" s="56"/>
      <c r="Z916" s="56"/>
      <c r="AA916" s="56"/>
      <c r="AB916" s="56"/>
    </row>
    <row r="917" spans="9:28">
      <c r="I917" s="38"/>
      <c r="T917" s="56"/>
      <c r="U917" s="56"/>
      <c r="V917" s="56"/>
      <c r="W917" s="56"/>
      <c r="X917" s="56"/>
      <c r="Y917" s="56"/>
      <c r="Z917" s="56"/>
      <c r="AA917" s="56"/>
      <c r="AB917" s="56"/>
    </row>
    <row r="918" spans="9:28">
      <c r="I918" s="38"/>
      <c r="T918" s="56"/>
      <c r="U918" s="56"/>
      <c r="V918" s="56"/>
      <c r="W918" s="56"/>
      <c r="X918" s="56"/>
      <c r="Y918" s="56"/>
      <c r="Z918" s="56"/>
      <c r="AA918" s="56"/>
      <c r="AB918" s="56"/>
    </row>
    <row r="919" spans="9:28">
      <c r="I919" s="11" t="s">
        <v>125</v>
      </c>
      <c r="T919" s="12" t="str">
        <f>I919</f>
        <v>1990/2 to 1993/1</v>
      </c>
      <c r="U919" s="14">
        <f>J924</f>
        <v>0.99999997616452818</v>
      </c>
      <c r="V919" s="14">
        <f>J927</f>
        <v>36</v>
      </c>
      <c r="W919" s="56">
        <f>J937</f>
        <v>7.5109713232730732E-2</v>
      </c>
      <c r="X919" s="56">
        <f>J938</f>
        <v>0.30622414202107434</v>
      </c>
      <c r="Y919" s="56">
        <f>J939</f>
        <v>0.14568602585537277</v>
      </c>
      <c r="Z919" s="56">
        <f>J940</f>
        <v>0.51148900777215822</v>
      </c>
      <c r="AA919" s="58">
        <f>SUM(W919:Z919)</f>
        <v>1.0385088888813361</v>
      </c>
      <c r="AB919" s="56"/>
    </row>
    <row r="920" spans="9:28">
      <c r="I920" s="38" t="s">
        <v>42</v>
      </c>
      <c r="T920" s="56"/>
      <c r="U920" s="56"/>
      <c r="V920" s="56"/>
      <c r="W920" s="56"/>
      <c r="X920" s="56"/>
      <c r="Y920" s="56"/>
      <c r="Z920" s="56"/>
      <c r="AA920" s="56"/>
      <c r="AB920" s="56"/>
    </row>
    <row r="921" spans="9:28" ht="15" thickBot="1">
      <c r="T921" s="56"/>
      <c r="U921" s="56"/>
      <c r="V921" s="56"/>
      <c r="W921" s="56"/>
      <c r="X921" s="56"/>
      <c r="Y921" s="56"/>
      <c r="Z921" s="56"/>
      <c r="AA921" s="56"/>
      <c r="AB921" s="56"/>
    </row>
    <row r="922" spans="9:28">
      <c r="I922" s="18" t="s">
        <v>43</v>
      </c>
      <c r="J922" s="18"/>
      <c r="T922" s="56"/>
      <c r="U922" s="56"/>
      <c r="V922" s="56"/>
      <c r="W922" s="56"/>
      <c r="X922" s="56"/>
      <c r="Y922" s="56"/>
      <c r="Z922" s="56"/>
      <c r="AA922" s="56"/>
      <c r="AB922" s="56"/>
    </row>
    <row r="923" spans="9:28">
      <c r="I923" s="15" t="s">
        <v>44</v>
      </c>
      <c r="J923" s="15">
        <v>0.99999998808226398</v>
      </c>
      <c r="T923" s="56"/>
      <c r="U923" s="56"/>
      <c r="V923" s="56"/>
      <c r="W923" s="56"/>
      <c r="X923" s="56"/>
      <c r="Y923" s="56"/>
      <c r="Z923" s="56"/>
      <c r="AA923" s="56"/>
      <c r="AB923" s="56"/>
    </row>
    <row r="924" spans="9:28">
      <c r="I924" s="15" t="s">
        <v>45</v>
      </c>
      <c r="J924" s="15">
        <v>0.99999997616452818</v>
      </c>
      <c r="T924" s="56"/>
      <c r="U924" s="56"/>
      <c r="V924" s="56"/>
      <c r="W924" s="56"/>
      <c r="X924" s="56"/>
      <c r="Y924" s="56"/>
      <c r="Z924" s="56"/>
      <c r="AA924" s="56"/>
      <c r="AB924" s="56"/>
    </row>
    <row r="925" spans="9:28">
      <c r="I925" s="15" t="s">
        <v>46</v>
      </c>
      <c r="J925" s="15">
        <v>0.96874997392995277</v>
      </c>
      <c r="T925" s="56"/>
      <c r="U925" s="56"/>
      <c r="V925" s="56"/>
      <c r="W925" s="56"/>
      <c r="X925" s="56"/>
      <c r="Y925" s="56"/>
      <c r="Z925" s="56"/>
      <c r="AA925" s="56"/>
      <c r="AB925" s="56"/>
    </row>
    <row r="926" spans="9:28">
      <c r="I926" s="15" t="s">
        <v>47</v>
      </c>
      <c r="J926" s="15">
        <v>2.7329774152469014E-2</v>
      </c>
      <c r="T926" s="56"/>
      <c r="U926" s="56"/>
      <c r="V926" s="56"/>
      <c r="W926" s="56"/>
      <c r="X926" s="56"/>
      <c r="Y926" s="56"/>
      <c r="Z926" s="56"/>
      <c r="AA926" s="56"/>
      <c r="AB926" s="56"/>
    </row>
    <row r="927" spans="9:28" ht="15" thickBot="1">
      <c r="I927" s="16" t="s">
        <v>48</v>
      </c>
      <c r="J927" s="16">
        <v>36</v>
      </c>
      <c r="T927" s="56"/>
      <c r="U927" s="56"/>
      <c r="V927" s="56"/>
      <c r="W927" s="56"/>
      <c r="X927" s="56"/>
      <c r="Y927" s="56"/>
      <c r="Z927" s="56"/>
      <c r="AA927" s="56"/>
      <c r="AB927" s="56"/>
    </row>
    <row r="928" spans="9:28">
      <c r="T928" s="56"/>
      <c r="U928" s="56"/>
      <c r="V928" s="56"/>
      <c r="W928" s="56"/>
      <c r="X928" s="56"/>
      <c r="Y928" s="56"/>
      <c r="Z928" s="56"/>
      <c r="AA928" s="56"/>
      <c r="AB928" s="56"/>
    </row>
    <row r="929" spans="9:28" ht="15" thickBot="1">
      <c r="I929" s="38" t="s">
        <v>49</v>
      </c>
      <c r="T929" s="56"/>
      <c r="U929" s="56"/>
      <c r="V929" s="56"/>
      <c r="W929" s="56"/>
      <c r="X929" s="56"/>
      <c r="Y929" s="56"/>
      <c r="Z929" s="56"/>
      <c r="AA929" s="56"/>
      <c r="AB929" s="56"/>
    </row>
    <row r="930" spans="9:28">
      <c r="I930" s="17"/>
      <c r="J930" s="17" t="s">
        <v>54</v>
      </c>
      <c r="K930" s="17" t="s">
        <v>55</v>
      </c>
      <c r="L930" s="17" t="s">
        <v>56</v>
      </c>
      <c r="M930" s="17" t="s">
        <v>57</v>
      </c>
      <c r="N930" s="17" t="s">
        <v>58</v>
      </c>
      <c r="T930" s="56"/>
      <c r="U930" s="56"/>
      <c r="V930" s="56"/>
      <c r="W930" s="56"/>
      <c r="X930" s="56"/>
      <c r="Y930" s="56"/>
      <c r="Z930" s="56"/>
      <c r="AA930" s="56"/>
      <c r="AB930" s="56"/>
    </row>
    <row r="931" spans="9:28">
      <c r="I931" s="15" t="s">
        <v>50</v>
      </c>
      <c r="J931" s="15">
        <v>4</v>
      </c>
      <c r="K931" s="15">
        <v>1002762.9960986704</v>
      </c>
      <c r="L931" s="15">
        <v>250690.7490246676</v>
      </c>
      <c r="M931" s="15">
        <v>335634211.44034249</v>
      </c>
      <c r="N931" s="15">
        <v>7.0914283876728335E-118</v>
      </c>
      <c r="T931" s="56"/>
      <c r="U931" s="56"/>
      <c r="V931" s="56"/>
      <c r="W931" s="56"/>
      <c r="X931" s="56"/>
      <c r="Y931" s="56"/>
      <c r="Z931" s="56"/>
      <c r="AA931" s="56"/>
      <c r="AB931" s="56"/>
    </row>
    <row r="932" spans="9:28">
      <c r="I932" s="15" t="s">
        <v>51</v>
      </c>
      <c r="J932" s="15">
        <v>32</v>
      </c>
      <c r="K932" s="15">
        <v>2.3901329767198828E-2</v>
      </c>
      <c r="L932" s="15">
        <v>7.4691655522496337E-4</v>
      </c>
      <c r="M932" s="15"/>
      <c r="N932" s="15"/>
      <c r="T932" s="56"/>
      <c r="U932" s="56"/>
      <c r="V932" s="56"/>
      <c r="W932" s="56"/>
      <c r="X932" s="56"/>
      <c r="Y932" s="56"/>
      <c r="Z932" s="56"/>
      <c r="AA932" s="56"/>
      <c r="AB932" s="56"/>
    </row>
    <row r="933" spans="9:28" ht="15" thickBot="1">
      <c r="I933" s="16" t="s">
        <v>52</v>
      </c>
      <c r="J933" s="16">
        <v>36</v>
      </c>
      <c r="K933" s="16">
        <v>1002763.0200000001</v>
      </c>
      <c r="L933" s="16"/>
      <c r="M933" s="16"/>
      <c r="N933" s="16"/>
      <c r="T933" s="56"/>
      <c r="U933" s="56"/>
      <c r="V933" s="56"/>
      <c r="W933" s="56"/>
      <c r="X933" s="56"/>
      <c r="Y933" s="56"/>
      <c r="Z933" s="56"/>
      <c r="AA933" s="56"/>
      <c r="AB933" s="56"/>
    </row>
    <row r="934" spans="9:28" ht="15" thickBot="1">
      <c r="T934" s="56"/>
      <c r="U934" s="56"/>
      <c r="V934" s="56"/>
      <c r="W934" s="56"/>
      <c r="X934" s="56"/>
      <c r="Y934" s="56"/>
      <c r="Z934" s="56"/>
      <c r="AA934" s="56"/>
      <c r="AB934" s="56"/>
    </row>
    <row r="935" spans="9:28">
      <c r="I935" s="17"/>
      <c r="J935" s="17" t="s">
        <v>59</v>
      </c>
      <c r="K935" s="17" t="s">
        <v>47</v>
      </c>
      <c r="L935" s="17" t="s">
        <v>60</v>
      </c>
      <c r="M935" s="17" t="s">
        <v>61</v>
      </c>
      <c r="N935" s="17" t="s">
        <v>62</v>
      </c>
      <c r="O935" s="17" t="s">
        <v>63</v>
      </c>
      <c r="P935" s="17" t="s">
        <v>64</v>
      </c>
      <c r="Q935" s="17" t="s">
        <v>65</v>
      </c>
      <c r="T935" s="56"/>
      <c r="U935" s="56"/>
      <c r="V935" s="56"/>
      <c r="W935" s="56"/>
      <c r="X935" s="56"/>
      <c r="Y935" s="56"/>
      <c r="Z935" s="56"/>
      <c r="AA935" s="56"/>
      <c r="AB935" s="56"/>
    </row>
    <row r="936" spans="9:28">
      <c r="I936" s="15" t="s">
        <v>53</v>
      </c>
      <c r="J936" s="15">
        <v>0</v>
      </c>
      <c r="K936" s="15" t="e">
        <v>#N/A</v>
      </c>
      <c r="L936" s="15" t="e">
        <v>#N/A</v>
      </c>
      <c r="M936" s="15" t="e">
        <v>#N/A</v>
      </c>
      <c r="N936" s="15" t="e">
        <v>#N/A</v>
      </c>
      <c r="O936" s="15" t="e">
        <v>#N/A</v>
      </c>
      <c r="P936" s="15" t="e">
        <v>#N/A</v>
      </c>
      <c r="Q936" s="15" t="e">
        <v>#N/A</v>
      </c>
      <c r="T936" s="56"/>
      <c r="U936" s="56"/>
      <c r="V936" s="56"/>
      <c r="W936" s="56"/>
      <c r="X936" s="56"/>
      <c r="Y936" s="56"/>
      <c r="Z936" s="56"/>
      <c r="AA936" s="56"/>
      <c r="AB936" s="56"/>
    </row>
    <row r="937" spans="9:28">
      <c r="I937" s="15" t="s">
        <v>85</v>
      </c>
      <c r="J937" s="15">
        <v>7.5109713232730732E-2</v>
      </c>
      <c r="K937" s="15">
        <v>8.6740349595780825E-3</v>
      </c>
      <c r="L937" s="15">
        <v>8.6591434762195352</v>
      </c>
      <c r="M937" s="15">
        <v>6.7820219716940953E-10</v>
      </c>
      <c r="N937" s="15">
        <v>5.7441282279754174E-2</v>
      </c>
      <c r="O937" s="15">
        <v>9.277814418570729E-2</v>
      </c>
      <c r="P937" s="15">
        <v>5.7441282279754174E-2</v>
      </c>
      <c r="Q937" s="15">
        <v>9.277814418570729E-2</v>
      </c>
      <c r="T937" s="56"/>
      <c r="U937" s="56"/>
      <c r="V937" s="56"/>
      <c r="W937" s="56"/>
      <c r="X937" s="56"/>
      <c r="Y937" s="56"/>
      <c r="Z937" s="56"/>
      <c r="AA937" s="56"/>
      <c r="AB937" s="56"/>
    </row>
    <row r="938" spans="9:28">
      <c r="I938" s="15" t="s">
        <v>80</v>
      </c>
      <c r="J938" s="15">
        <v>0.30622414202107434</v>
      </c>
      <c r="K938" s="15">
        <v>5.8173334217876769E-3</v>
      </c>
      <c r="L938" s="15">
        <v>52.639950268996465</v>
      </c>
      <c r="M938" s="15">
        <v>1.1717556415362533E-32</v>
      </c>
      <c r="N938" s="15">
        <v>0.29437462165687489</v>
      </c>
      <c r="O938" s="15">
        <v>0.31807366238527379</v>
      </c>
      <c r="P938" s="15">
        <v>0.29437462165687489</v>
      </c>
      <c r="Q938" s="15">
        <v>0.31807366238527379</v>
      </c>
      <c r="T938" s="56"/>
      <c r="U938" s="56"/>
      <c r="V938" s="56"/>
      <c r="W938" s="56"/>
      <c r="X938" s="56"/>
      <c r="Y938" s="56"/>
      <c r="Z938" s="56"/>
      <c r="AA938" s="56"/>
      <c r="AB938" s="56"/>
    </row>
    <row r="939" spans="9:28">
      <c r="I939" s="15" t="s">
        <v>82</v>
      </c>
      <c r="J939" s="15">
        <v>0.14568602585537277</v>
      </c>
      <c r="K939" s="15">
        <v>9.325290831535913E-3</v>
      </c>
      <c r="L939" s="15">
        <v>15.622679065697053</v>
      </c>
      <c r="M939" s="15">
        <v>1.5747274448767983E-16</v>
      </c>
      <c r="N939" s="15">
        <v>0.12669103010757699</v>
      </c>
      <c r="O939" s="15">
        <v>0.16468102160316855</v>
      </c>
      <c r="P939" s="15">
        <v>0.12669103010757699</v>
      </c>
      <c r="Q939" s="15">
        <v>0.16468102160316855</v>
      </c>
      <c r="T939" s="56"/>
      <c r="U939" s="56"/>
      <c r="V939" s="56"/>
      <c r="W939" s="56"/>
      <c r="X939" s="56"/>
      <c r="Y939" s="56"/>
      <c r="Z939" s="56"/>
      <c r="AA939" s="56"/>
      <c r="AB939" s="56"/>
    </row>
    <row r="940" spans="9:28" ht="15" thickBot="1">
      <c r="I940" s="16" t="s">
        <v>86</v>
      </c>
      <c r="J940" s="16">
        <v>0.51148900777215822</v>
      </c>
      <c r="K940" s="16">
        <v>7.334430835020043E-3</v>
      </c>
      <c r="L940" s="16">
        <v>69.738064108523346</v>
      </c>
      <c r="M940" s="16">
        <v>1.5599293582392894E-36</v>
      </c>
      <c r="N940" s="16">
        <v>0.4965492611154031</v>
      </c>
      <c r="O940" s="16">
        <v>0.52642875442891335</v>
      </c>
      <c r="P940" s="16">
        <v>0.4965492611154031</v>
      </c>
      <c r="Q940" s="16">
        <v>0.52642875442891335</v>
      </c>
      <c r="T940" s="56"/>
      <c r="U940" s="56"/>
      <c r="V940" s="56"/>
      <c r="W940" s="56"/>
      <c r="X940" s="56"/>
      <c r="Y940" s="56"/>
      <c r="Z940" s="56"/>
      <c r="AA940" s="56"/>
      <c r="AB940" s="56"/>
    </row>
    <row r="941" spans="9:28">
      <c r="I941" s="38"/>
      <c r="T941" s="56"/>
      <c r="U941" s="56"/>
      <c r="V941" s="56"/>
      <c r="W941" s="56"/>
      <c r="X941" s="56"/>
      <c r="Y941" s="56"/>
      <c r="Z941" s="56"/>
      <c r="AA941" s="56"/>
      <c r="AB941" s="56"/>
    </row>
    <row r="942" spans="9:28">
      <c r="I942" s="38"/>
      <c r="T942" s="56"/>
      <c r="U942" s="56"/>
      <c r="V942" s="56"/>
      <c r="W942" s="56"/>
      <c r="X942" s="56"/>
      <c r="Y942" s="56"/>
      <c r="Z942" s="56"/>
      <c r="AA942" s="56"/>
      <c r="AB942" s="56"/>
    </row>
    <row r="943" spans="9:28">
      <c r="I943" s="11" t="s">
        <v>126</v>
      </c>
      <c r="T943" s="12" t="str">
        <f>I943</f>
        <v>1990/3 to 1993/2</v>
      </c>
      <c r="U943" s="14">
        <f>J948</f>
        <v>0.99999997891276005</v>
      </c>
      <c r="V943" s="14">
        <f>J951</f>
        <v>36</v>
      </c>
      <c r="W943" s="56">
        <f>J961</f>
        <v>7.2395761702577499E-2</v>
      </c>
      <c r="X943" s="56">
        <f>J962</f>
        <v>0.30893055131163427</v>
      </c>
      <c r="Y943" s="56">
        <f>J963</f>
        <v>0.15056358124419422</v>
      </c>
      <c r="Z943" s="56">
        <f>J964</f>
        <v>0.50736699316968981</v>
      </c>
      <c r="AA943" s="58">
        <f>SUM(W943:Z943)</f>
        <v>1.0392568874280959</v>
      </c>
      <c r="AB943" s="56"/>
    </row>
    <row r="944" spans="9:28">
      <c r="I944" s="38" t="s">
        <v>42</v>
      </c>
      <c r="T944" s="56"/>
      <c r="U944" s="56"/>
      <c r="V944" s="56"/>
      <c r="W944" s="56"/>
      <c r="X944" s="56"/>
      <c r="Y944" s="56"/>
      <c r="Z944" s="56"/>
      <c r="AA944" s="56"/>
      <c r="AB944" s="56"/>
    </row>
    <row r="945" spans="9:28" ht="15" thickBot="1">
      <c r="T945" s="56"/>
      <c r="U945" s="56"/>
      <c r="V945" s="56"/>
      <c r="W945" s="56"/>
      <c r="X945" s="56"/>
      <c r="Y945" s="56"/>
      <c r="Z945" s="56"/>
      <c r="AA945" s="56"/>
      <c r="AB945" s="56"/>
    </row>
    <row r="946" spans="9:28">
      <c r="I946" s="18" t="s">
        <v>43</v>
      </c>
      <c r="J946" s="18"/>
      <c r="T946" s="56"/>
      <c r="U946" s="56"/>
      <c r="V946" s="56"/>
      <c r="W946" s="56"/>
      <c r="X946" s="56"/>
      <c r="Y946" s="56"/>
      <c r="Z946" s="56"/>
      <c r="AA946" s="56"/>
      <c r="AB946" s="56"/>
    </row>
    <row r="947" spans="9:28">
      <c r="I947" s="15" t="s">
        <v>44</v>
      </c>
      <c r="J947" s="15">
        <v>0.99999998945637991</v>
      </c>
      <c r="T947" s="56"/>
      <c r="U947" s="56"/>
      <c r="V947" s="56"/>
      <c r="W947" s="56"/>
      <c r="X947" s="56"/>
      <c r="Y947" s="56"/>
      <c r="Z947" s="56"/>
      <c r="AA947" s="56"/>
      <c r="AB947" s="56"/>
    </row>
    <row r="948" spans="9:28">
      <c r="I948" s="15" t="s">
        <v>45</v>
      </c>
      <c r="J948" s="15">
        <v>0.99999997891276005</v>
      </c>
      <c r="T948" s="56"/>
      <c r="U948" s="56"/>
      <c r="V948" s="56"/>
      <c r="W948" s="56"/>
      <c r="X948" s="56"/>
      <c r="Y948" s="56"/>
      <c r="Z948" s="56"/>
      <c r="AA948" s="56"/>
      <c r="AB948" s="56"/>
    </row>
    <row r="949" spans="9:28">
      <c r="I949" s="15" t="s">
        <v>46</v>
      </c>
      <c r="J949" s="15">
        <v>0.9687499769358312</v>
      </c>
      <c r="T949" s="56"/>
      <c r="U949" s="56"/>
      <c r="V949" s="56"/>
      <c r="W949" s="56"/>
      <c r="X949" s="56"/>
      <c r="Y949" s="56"/>
      <c r="Z949" s="56"/>
      <c r="AA949" s="56"/>
      <c r="AB949" s="56"/>
    </row>
    <row r="950" spans="9:28">
      <c r="I950" s="15" t="s">
        <v>47</v>
      </c>
      <c r="J950" s="15">
        <v>2.5831529100037907E-2</v>
      </c>
      <c r="T950" s="56"/>
      <c r="U950" s="56"/>
      <c r="V950" s="56"/>
      <c r="W950" s="56"/>
      <c r="X950" s="56"/>
      <c r="Y950" s="56"/>
      <c r="Z950" s="56"/>
      <c r="AA950" s="56"/>
      <c r="AB950" s="56"/>
    </row>
    <row r="951" spans="9:28" ht="15" thickBot="1">
      <c r="I951" s="16" t="s">
        <v>48</v>
      </c>
      <c r="J951" s="16">
        <v>36</v>
      </c>
      <c r="T951" s="56"/>
      <c r="U951" s="56"/>
      <c r="V951" s="56"/>
      <c r="W951" s="56"/>
      <c r="X951" s="56"/>
      <c r="Y951" s="56"/>
      <c r="Z951" s="56"/>
      <c r="AA951" s="56"/>
      <c r="AB951" s="56"/>
    </row>
    <row r="952" spans="9:28">
      <c r="T952" s="56"/>
      <c r="U952" s="56"/>
      <c r="V952" s="56"/>
      <c r="W952" s="56"/>
      <c r="X952" s="56"/>
      <c r="Y952" s="56"/>
      <c r="Z952" s="56"/>
      <c r="AA952" s="56"/>
      <c r="AB952" s="56"/>
    </row>
    <row r="953" spans="9:28" ht="15" thickBot="1">
      <c r="I953" s="38" t="s">
        <v>49</v>
      </c>
      <c r="T953" s="56"/>
      <c r="U953" s="56"/>
      <c r="V953" s="56"/>
      <c r="W953" s="56"/>
      <c r="X953" s="56"/>
      <c r="Y953" s="56"/>
      <c r="Z953" s="56"/>
      <c r="AA953" s="56"/>
      <c r="AB953" s="56"/>
    </row>
    <row r="954" spans="9:28">
      <c r="I954" s="17"/>
      <c r="J954" s="17" t="s">
        <v>54</v>
      </c>
      <c r="K954" s="17" t="s">
        <v>55</v>
      </c>
      <c r="L954" s="17" t="s">
        <v>56</v>
      </c>
      <c r="M954" s="17" t="s">
        <v>57</v>
      </c>
      <c r="N954" s="17" t="s">
        <v>58</v>
      </c>
      <c r="T954" s="56"/>
      <c r="U954" s="56"/>
      <c r="V954" s="56"/>
      <c r="W954" s="56"/>
      <c r="X954" s="56"/>
      <c r="Y954" s="56"/>
      <c r="Z954" s="56"/>
      <c r="AA954" s="56"/>
      <c r="AB954" s="56"/>
    </row>
    <row r="955" spans="9:28">
      <c r="I955" s="15" t="s">
        <v>50</v>
      </c>
      <c r="J955" s="15">
        <v>4</v>
      </c>
      <c r="K955" s="15">
        <v>1012582.5986474274</v>
      </c>
      <c r="L955" s="15">
        <v>253145.64966185685</v>
      </c>
      <c r="M955" s="15">
        <v>379376336.42143059</v>
      </c>
      <c r="N955" s="15">
        <v>1.0618703479190524E-118</v>
      </c>
      <c r="T955" s="56"/>
      <c r="U955" s="56"/>
      <c r="V955" s="56"/>
      <c r="W955" s="56"/>
      <c r="X955" s="56"/>
      <c r="Y955" s="56"/>
      <c r="Z955" s="56"/>
      <c r="AA955" s="56"/>
      <c r="AB955" s="56"/>
    </row>
    <row r="956" spans="9:28">
      <c r="I956" s="15" t="s">
        <v>51</v>
      </c>
      <c r="J956" s="15">
        <v>32</v>
      </c>
      <c r="K956" s="15">
        <v>2.1352572660675365E-2</v>
      </c>
      <c r="L956" s="15">
        <v>6.6726789564610517E-4</v>
      </c>
      <c r="M956" s="15"/>
      <c r="N956" s="15"/>
      <c r="T956" s="56"/>
      <c r="U956" s="56"/>
      <c r="V956" s="56"/>
      <c r="W956" s="56"/>
      <c r="X956" s="56"/>
      <c r="Y956" s="56"/>
      <c r="Z956" s="56"/>
      <c r="AA956" s="56"/>
      <c r="AB956" s="56"/>
    </row>
    <row r="957" spans="9:28" ht="15" thickBot="1">
      <c r="I957" s="16" t="s">
        <v>52</v>
      </c>
      <c r="J957" s="16">
        <v>36</v>
      </c>
      <c r="K957" s="16">
        <v>1012582.6200000001</v>
      </c>
      <c r="L957" s="16"/>
      <c r="M957" s="16"/>
      <c r="N957" s="16"/>
      <c r="T957" s="56"/>
      <c r="U957" s="56"/>
      <c r="V957" s="56"/>
      <c r="W957" s="56"/>
      <c r="X957" s="56"/>
      <c r="Y957" s="56"/>
      <c r="Z957" s="56"/>
      <c r="AA957" s="56"/>
      <c r="AB957" s="56"/>
    </row>
    <row r="958" spans="9:28" ht="15" thickBot="1">
      <c r="T958" s="56"/>
      <c r="U958" s="56"/>
      <c r="V958" s="56"/>
      <c r="W958" s="56"/>
      <c r="X958" s="56"/>
      <c r="Y958" s="56"/>
      <c r="Z958" s="56"/>
      <c r="AA958" s="56"/>
      <c r="AB958" s="56"/>
    </row>
    <row r="959" spans="9:28">
      <c r="I959" s="17"/>
      <c r="J959" s="17" t="s">
        <v>59</v>
      </c>
      <c r="K959" s="17" t="s">
        <v>47</v>
      </c>
      <c r="L959" s="17" t="s">
        <v>60</v>
      </c>
      <c r="M959" s="17" t="s">
        <v>61</v>
      </c>
      <c r="N959" s="17" t="s">
        <v>62</v>
      </c>
      <c r="O959" s="17" t="s">
        <v>63</v>
      </c>
      <c r="P959" s="17" t="s">
        <v>64</v>
      </c>
      <c r="Q959" s="17" t="s">
        <v>65</v>
      </c>
      <c r="T959" s="56"/>
      <c r="U959" s="56"/>
      <c r="V959" s="56"/>
      <c r="W959" s="56"/>
      <c r="X959" s="56"/>
      <c r="Y959" s="56"/>
      <c r="Z959" s="56"/>
      <c r="AA959" s="56"/>
      <c r="AB959" s="56"/>
    </row>
    <row r="960" spans="9:28">
      <c r="I960" s="15" t="s">
        <v>53</v>
      </c>
      <c r="J960" s="15">
        <v>0</v>
      </c>
      <c r="K960" s="15" t="e">
        <v>#N/A</v>
      </c>
      <c r="L960" s="15" t="e">
        <v>#N/A</v>
      </c>
      <c r="M960" s="15" t="e">
        <v>#N/A</v>
      </c>
      <c r="N960" s="15" t="e">
        <v>#N/A</v>
      </c>
      <c r="O960" s="15" t="e">
        <v>#N/A</v>
      </c>
      <c r="P960" s="15" t="e">
        <v>#N/A</v>
      </c>
      <c r="Q960" s="15" t="e">
        <v>#N/A</v>
      </c>
      <c r="T960" s="56"/>
      <c r="U960" s="56"/>
      <c r="V960" s="56"/>
      <c r="W960" s="56"/>
      <c r="X960" s="56"/>
      <c r="Y960" s="56"/>
      <c r="Z960" s="56"/>
      <c r="AA960" s="56"/>
      <c r="AB960" s="56"/>
    </row>
    <row r="961" spans="9:28">
      <c r="I961" s="15" t="s">
        <v>85</v>
      </c>
      <c r="J961" s="15">
        <v>7.2395761702577499E-2</v>
      </c>
      <c r="K961" s="15">
        <v>8.2576899454381292E-3</v>
      </c>
      <c r="L961" s="15">
        <v>8.7670719270068673</v>
      </c>
      <c r="M961" s="15">
        <v>5.1143355118571404E-10</v>
      </c>
      <c r="N961" s="15">
        <v>5.557539778751678E-2</v>
      </c>
      <c r="O961" s="15">
        <v>8.9216125617638226E-2</v>
      </c>
      <c r="P961" s="15">
        <v>5.557539778751678E-2</v>
      </c>
      <c r="Q961" s="15">
        <v>8.9216125617638226E-2</v>
      </c>
      <c r="T961" s="56"/>
      <c r="U961" s="56"/>
      <c r="V961" s="56"/>
      <c r="W961" s="56"/>
      <c r="X961" s="56"/>
      <c r="Y961" s="56"/>
      <c r="Z961" s="56"/>
      <c r="AA961" s="56"/>
      <c r="AB961" s="56"/>
    </row>
    <row r="962" spans="9:28">
      <c r="I962" s="15" t="s">
        <v>80</v>
      </c>
      <c r="J962" s="15">
        <v>0.30893055131163427</v>
      </c>
      <c r="K962" s="15">
        <v>5.6134666813571384E-3</v>
      </c>
      <c r="L962" s="15">
        <v>55.03382648330706</v>
      </c>
      <c r="M962" s="15">
        <v>2.8664042238804304E-33</v>
      </c>
      <c r="N962" s="15">
        <v>0.29749629390679472</v>
      </c>
      <c r="O962" s="15">
        <v>0.32036480871647383</v>
      </c>
      <c r="P962" s="15">
        <v>0.29749629390679472</v>
      </c>
      <c r="Q962" s="15">
        <v>0.32036480871647383</v>
      </c>
      <c r="T962" s="56"/>
      <c r="U962" s="56"/>
      <c r="V962" s="56"/>
      <c r="W962" s="56"/>
      <c r="X962" s="56"/>
      <c r="Y962" s="56"/>
      <c r="Z962" s="56"/>
      <c r="AA962" s="56"/>
      <c r="AB962" s="56"/>
    </row>
    <row r="963" spans="9:28">
      <c r="I963" s="15" t="s">
        <v>82</v>
      </c>
      <c r="J963" s="15">
        <v>0.15056358124419422</v>
      </c>
      <c r="K963" s="15">
        <v>9.1515821602579806E-3</v>
      </c>
      <c r="L963" s="15">
        <v>16.452191392438952</v>
      </c>
      <c r="M963" s="15">
        <v>3.5935432750899609E-17</v>
      </c>
      <c r="N963" s="15">
        <v>0.13192241847940001</v>
      </c>
      <c r="O963" s="15">
        <v>0.16920474400898844</v>
      </c>
      <c r="P963" s="15">
        <v>0.13192241847940001</v>
      </c>
      <c r="Q963" s="15">
        <v>0.16920474400898844</v>
      </c>
      <c r="T963" s="56"/>
      <c r="U963" s="56"/>
      <c r="V963" s="56"/>
      <c r="W963" s="56"/>
      <c r="X963" s="56"/>
      <c r="Y963" s="56"/>
      <c r="Z963" s="56"/>
      <c r="AA963" s="56"/>
      <c r="AB963" s="56"/>
    </row>
    <row r="964" spans="9:28" ht="15" thickBot="1">
      <c r="I964" s="16" t="s">
        <v>86</v>
      </c>
      <c r="J964" s="16">
        <v>0.50736699316968981</v>
      </c>
      <c r="K964" s="16">
        <v>7.019910840671907E-3</v>
      </c>
      <c r="L964" s="16">
        <v>72.275418404192649</v>
      </c>
      <c r="M964" s="16">
        <v>5.0059151435380219E-37</v>
      </c>
      <c r="N964" s="16">
        <v>0.49306790277375989</v>
      </c>
      <c r="O964" s="16">
        <v>0.52166608356561972</v>
      </c>
      <c r="P964" s="16">
        <v>0.49306790277375989</v>
      </c>
      <c r="Q964" s="16">
        <v>0.52166608356561972</v>
      </c>
      <c r="T964" s="56"/>
      <c r="U964" s="56"/>
      <c r="V964" s="56"/>
      <c r="W964" s="56"/>
      <c r="X964" s="56"/>
      <c r="Y964" s="56"/>
      <c r="Z964" s="56"/>
      <c r="AA964" s="56"/>
      <c r="AB964" s="56"/>
    </row>
    <row r="965" spans="9:28">
      <c r="I965" s="38"/>
      <c r="T965" s="56"/>
      <c r="U965" s="56"/>
      <c r="V965" s="56"/>
      <c r="W965" s="56"/>
      <c r="X965" s="56"/>
      <c r="Y965" s="56"/>
      <c r="Z965" s="56"/>
      <c r="AA965" s="56"/>
      <c r="AB965" s="56"/>
    </row>
    <row r="966" spans="9:28">
      <c r="I966" s="38"/>
      <c r="T966" s="56"/>
      <c r="U966" s="56"/>
      <c r="V966" s="56"/>
      <c r="W966" s="56"/>
      <c r="X966" s="56"/>
      <c r="Y966" s="56"/>
      <c r="Z966" s="56"/>
      <c r="AA966" s="56"/>
      <c r="AB966" s="56"/>
    </row>
    <row r="967" spans="9:28">
      <c r="I967" s="11" t="s">
        <v>127</v>
      </c>
      <c r="T967" s="12" t="str">
        <f>I967</f>
        <v>1990/4 to 1993/3</v>
      </c>
      <c r="U967" s="14">
        <f>J972</f>
        <v>0.99999998151253</v>
      </c>
      <c r="V967" s="14">
        <f>J975</f>
        <v>36</v>
      </c>
      <c r="W967" s="56">
        <f>J985</f>
        <v>7.2278229829039559E-2</v>
      </c>
      <c r="X967" s="56">
        <f>J986</f>
        <v>0.30806156275512853</v>
      </c>
      <c r="Y967" s="56">
        <f>J987</f>
        <v>0.15049185021528716</v>
      </c>
      <c r="Z967" s="56">
        <f>J988</f>
        <v>0.50836947694242207</v>
      </c>
      <c r="AA967" s="58">
        <f>SUM(W967:Z967)</f>
        <v>1.0392011197418773</v>
      </c>
      <c r="AB967" s="56"/>
    </row>
    <row r="968" spans="9:28">
      <c r="I968" s="38" t="s">
        <v>42</v>
      </c>
      <c r="T968" s="56"/>
      <c r="U968" s="56"/>
      <c r="V968" s="56"/>
      <c r="W968" s="56"/>
      <c r="X968" s="56"/>
      <c r="Y968" s="56"/>
      <c r="Z968" s="56"/>
      <c r="AA968" s="56"/>
      <c r="AB968" s="56"/>
    </row>
    <row r="969" spans="9:28" ht="15" thickBot="1">
      <c r="T969" s="56"/>
      <c r="U969" s="56"/>
      <c r="V969" s="56"/>
      <c r="W969" s="56"/>
      <c r="X969" s="56"/>
      <c r="Y969" s="56"/>
      <c r="Z969" s="56"/>
      <c r="AA969" s="56"/>
      <c r="AB969" s="56"/>
    </row>
    <row r="970" spans="9:28">
      <c r="I970" s="18" t="s">
        <v>43</v>
      </c>
      <c r="J970" s="18"/>
      <c r="T970" s="56"/>
      <c r="U970" s="56"/>
      <c r="V970" s="56"/>
      <c r="W970" s="56"/>
      <c r="X970" s="56"/>
      <c r="Y970" s="56"/>
      <c r="Z970" s="56"/>
      <c r="AA970" s="56"/>
      <c r="AB970" s="56"/>
    </row>
    <row r="971" spans="9:28">
      <c r="I971" s="15" t="s">
        <v>44</v>
      </c>
      <c r="J971" s="15">
        <v>0.999999990756265</v>
      </c>
      <c r="T971" s="56"/>
      <c r="U971" s="56"/>
      <c r="V971" s="56"/>
      <c r="W971" s="56"/>
      <c r="X971" s="56"/>
      <c r="Y971" s="56"/>
      <c r="Z971" s="56"/>
      <c r="AA971" s="56"/>
      <c r="AB971" s="56"/>
    </row>
    <row r="972" spans="9:28">
      <c r="I972" s="15" t="s">
        <v>45</v>
      </c>
      <c r="J972" s="15">
        <v>0.99999998151253</v>
      </c>
      <c r="T972" s="56"/>
      <c r="U972" s="56"/>
      <c r="V972" s="56"/>
      <c r="W972" s="56"/>
      <c r="X972" s="56"/>
      <c r="Y972" s="56"/>
      <c r="Z972" s="56"/>
      <c r="AA972" s="56"/>
      <c r="AB972" s="56"/>
    </row>
    <row r="973" spans="9:28">
      <c r="I973" s="15" t="s">
        <v>46</v>
      </c>
      <c r="J973" s="15">
        <v>0.96874997977932975</v>
      </c>
      <c r="T973" s="56"/>
      <c r="U973" s="56"/>
      <c r="V973" s="56"/>
      <c r="W973" s="56"/>
      <c r="X973" s="56"/>
      <c r="Y973" s="56"/>
      <c r="Z973" s="56"/>
      <c r="AA973" s="56"/>
      <c r="AB973" s="56"/>
    </row>
    <row r="974" spans="9:28">
      <c r="I974" s="15" t="s">
        <v>47</v>
      </c>
      <c r="J974" s="15">
        <v>2.4303153695265721E-2</v>
      </c>
      <c r="T974" s="56"/>
      <c r="U974" s="56"/>
      <c r="V974" s="56"/>
      <c r="W974" s="56"/>
      <c r="X974" s="56"/>
      <c r="Y974" s="56"/>
      <c r="Z974" s="56"/>
      <c r="AA974" s="56"/>
      <c r="AB974" s="56"/>
    </row>
    <row r="975" spans="9:28" ht="15" thickBot="1">
      <c r="I975" s="16" t="s">
        <v>48</v>
      </c>
      <c r="J975" s="16">
        <v>36</v>
      </c>
      <c r="T975" s="56"/>
      <c r="U975" s="56"/>
      <c r="V975" s="56"/>
      <c r="W975" s="56"/>
      <c r="X975" s="56"/>
      <c r="Y975" s="56"/>
      <c r="Z975" s="56"/>
      <c r="AA975" s="56"/>
      <c r="AB975" s="56"/>
    </row>
    <row r="976" spans="9:28">
      <c r="T976" s="56"/>
      <c r="U976" s="56"/>
      <c r="V976" s="56"/>
      <c r="W976" s="56"/>
      <c r="X976" s="56"/>
      <c r="Y976" s="56"/>
      <c r="Z976" s="56"/>
      <c r="AA976" s="56"/>
      <c r="AB976" s="56"/>
    </row>
    <row r="977" spans="9:28" ht="15" thickBot="1">
      <c r="I977" s="38" t="s">
        <v>49</v>
      </c>
      <c r="T977" s="56"/>
      <c r="U977" s="56"/>
      <c r="V977" s="56"/>
      <c r="W977" s="56"/>
      <c r="X977" s="56"/>
      <c r="Y977" s="56"/>
      <c r="Z977" s="56"/>
      <c r="AA977" s="56"/>
      <c r="AB977" s="56"/>
    </row>
    <row r="978" spans="9:28">
      <c r="I978" s="17"/>
      <c r="J978" s="17" t="s">
        <v>54</v>
      </c>
      <c r="K978" s="17" t="s">
        <v>55</v>
      </c>
      <c r="L978" s="17" t="s">
        <v>56</v>
      </c>
      <c r="M978" s="17" t="s">
        <v>57</v>
      </c>
      <c r="N978" s="17" t="s">
        <v>58</v>
      </c>
      <c r="T978" s="56"/>
      <c r="U978" s="56"/>
      <c r="V978" s="56"/>
      <c r="W978" s="56"/>
      <c r="X978" s="56"/>
      <c r="Y978" s="56"/>
      <c r="Z978" s="56"/>
      <c r="AA978" s="56"/>
      <c r="AB978" s="56"/>
    </row>
    <row r="979" spans="9:28">
      <c r="I979" s="15" t="s">
        <v>50</v>
      </c>
      <c r="J979" s="15">
        <v>4</v>
      </c>
      <c r="K979" s="15">
        <v>1022345.651099415</v>
      </c>
      <c r="L979" s="15">
        <v>255586.41277485376</v>
      </c>
      <c r="M979" s="15">
        <v>432725507.30749834</v>
      </c>
      <c r="N979" s="15">
        <v>1.3815497264014376E-119</v>
      </c>
      <c r="T979" s="56"/>
      <c r="U979" s="56"/>
      <c r="V979" s="56"/>
      <c r="W979" s="56"/>
      <c r="X979" s="56"/>
      <c r="Y979" s="56"/>
      <c r="Z979" s="56"/>
      <c r="AA979" s="56"/>
      <c r="AB979" s="56"/>
    </row>
    <row r="980" spans="9:28">
      <c r="I980" s="15" t="s">
        <v>51</v>
      </c>
      <c r="J980" s="15">
        <v>32</v>
      </c>
      <c r="K980" s="15">
        <v>1.8900584945142653E-2</v>
      </c>
      <c r="L980" s="15">
        <v>5.9064327953570791E-4</v>
      </c>
      <c r="M980" s="15"/>
      <c r="N980" s="15"/>
      <c r="T980" s="56"/>
      <c r="U980" s="56"/>
      <c r="V980" s="56"/>
      <c r="W980" s="56"/>
      <c r="X980" s="56"/>
      <c r="Y980" s="56"/>
      <c r="Z980" s="56"/>
      <c r="AA980" s="56"/>
      <c r="AB980" s="56"/>
    </row>
    <row r="981" spans="9:28" ht="15" thickBot="1">
      <c r="I981" s="16" t="s">
        <v>52</v>
      </c>
      <c r="J981" s="16">
        <v>36</v>
      </c>
      <c r="K981" s="16">
        <v>1022345.6699999999</v>
      </c>
      <c r="L981" s="16"/>
      <c r="M981" s="16"/>
      <c r="N981" s="16"/>
      <c r="T981" s="56"/>
      <c r="U981" s="56"/>
      <c r="V981" s="56"/>
      <c r="W981" s="56"/>
      <c r="X981" s="56"/>
      <c r="Y981" s="56"/>
      <c r="Z981" s="56"/>
      <c r="AA981" s="56"/>
      <c r="AB981" s="56"/>
    </row>
    <row r="982" spans="9:28" ht="15" thickBot="1">
      <c r="T982" s="56"/>
      <c r="U982" s="56"/>
      <c r="V982" s="56"/>
      <c r="W982" s="56"/>
      <c r="X982" s="56"/>
      <c r="Y982" s="56"/>
      <c r="Z982" s="56"/>
      <c r="AA982" s="56"/>
      <c r="AB982" s="56"/>
    </row>
    <row r="983" spans="9:28">
      <c r="I983" s="17"/>
      <c r="J983" s="17" t="s">
        <v>59</v>
      </c>
      <c r="K983" s="17" t="s">
        <v>47</v>
      </c>
      <c r="L983" s="17" t="s">
        <v>60</v>
      </c>
      <c r="M983" s="17" t="s">
        <v>61</v>
      </c>
      <c r="N983" s="17" t="s">
        <v>62</v>
      </c>
      <c r="O983" s="17" t="s">
        <v>63</v>
      </c>
      <c r="P983" s="17" t="s">
        <v>64</v>
      </c>
      <c r="Q983" s="17" t="s">
        <v>65</v>
      </c>
      <c r="T983" s="56"/>
      <c r="U983" s="56"/>
      <c r="V983" s="56"/>
      <c r="W983" s="56"/>
      <c r="X983" s="56"/>
      <c r="Y983" s="56"/>
      <c r="Z983" s="56"/>
      <c r="AA983" s="56"/>
      <c r="AB983" s="56"/>
    </row>
    <row r="984" spans="9:28">
      <c r="I984" s="15" t="s">
        <v>53</v>
      </c>
      <c r="J984" s="15">
        <v>0</v>
      </c>
      <c r="K984" s="15" t="e">
        <v>#N/A</v>
      </c>
      <c r="L984" s="15" t="e">
        <v>#N/A</v>
      </c>
      <c r="M984" s="15" t="e">
        <v>#N/A</v>
      </c>
      <c r="N984" s="15" t="e">
        <v>#N/A</v>
      </c>
      <c r="O984" s="15" t="e">
        <v>#N/A</v>
      </c>
      <c r="P984" s="15" t="e">
        <v>#N/A</v>
      </c>
      <c r="Q984" s="15" t="e">
        <v>#N/A</v>
      </c>
      <c r="T984" s="56"/>
      <c r="U984" s="56"/>
      <c r="V984" s="56"/>
      <c r="W984" s="56"/>
      <c r="X984" s="56"/>
      <c r="Y984" s="56"/>
      <c r="Z984" s="56"/>
      <c r="AA984" s="56"/>
      <c r="AB984" s="56"/>
    </row>
    <row r="985" spans="9:28">
      <c r="I985" s="15" t="s">
        <v>85</v>
      </c>
      <c r="J985" s="15">
        <v>7.2278229829039559E-2</v>
      </c>
      <c r="K985" s="15">
        <v>7.7685949108725451E-3</v>
      </c>
      <c r="L985" s="15">
        <v>9.3038999533728397</v>
      </c>
      <c r="M985" s="15">
        <v>1.2850286325194464E-10</v>
      </c>
      <c r="N985" s="15">
        <v>5.6454119893578437E-2</v>
      </c>
      <c r="O985" s="15">
        <v>8.8102339764500687E-2</v>
      </c>
      <c r="P985" s="15">
        <v>5.6454119893578437E-2</v>
      </c>
      <c r="Q985" s="15">
        <v>8.8102339764500687E-2</v>
      </c>
      <c r="T985" s="56"/>
      <c r="U985" s="56"/>
      <c r="V985" s="56"/>
      <c r="W985" s="56"/>
      <c r="X985" s="56"/>
      <c r="Y985" s="56"/>
      <c r="Z985" s="56"/>
      <c r="AA985" s="56"/>
      <c r="AB985" s="56"/>
    </row>
    <row r="986" spans="9:28">
      <c r="I986" s="15" t="s">
        <v>80</v>
      </c>
      <c r="J986" s="15">
        <v>0.30806156275512853</v>
      </c>
      <c r="K986" s="15">
        <v>5.1850276598765172E-3</v>
      </c>
      <c r="L986" s="15">
        <v>59.413677797519235</v>
      </c>
      <c r="M986" s="15">
        <v>2.5301289142478556E-34</v>
      </c>
      <c r="N986" s="15">
        <v>0.29750000707490354</v>
      </c>
      <c r="O986" s="15">
        <v>0.31862311843535351</v>
      </c>
      <c r="P986" s="15">
        <v>0.29750000707490354</v>
      </c>
      <c r="Q986" s="15">
        <v>0.31862311843535351</v>
      </c>
      <c r="T986" s="56"/>
      <c r="U986" s="56"/>
      <c r="V986" s="56"/>
      <c r="W986" s="56"/>
      <c r="X986" s="56"/>
      <c r="Y986" s="56"/>
      <c r="Z986" s="56"/>
      <c r="AA986" s="56"/>
      <c r="AB986" s="56"/>
    </row>
    <row r="987" spans="9:28">
      <c r="I987" s="15" t="s">
        <v>82</v>
      </c>
      <c r="J987" s="15">
        <v>0.15049185021528716</v>
      </c>
      <c r="K987" s="15">
        <v>8.5547187543499378E-3</v>
      </c>
      <c r="L987" s="15">
        <v>17.591677124249639</v>
      </c>
      <c r="M987" s="15">
        <v>5.186161527662744E-18</v>
      </c>
      <c r="N987" s="15">
        <v>0.13306645841807477</v>
      </c>
      <c r="O987" s="15">
        <v>0.16791724201249955</v>
      </c>
      <c r="P987" s="15">
        <v>0.13306645841807477</v>
      </c>
      <c r="Q987" s="15">
        <v>0.16791724201249955</v>
      </c>
      <c r="T987" s="56"/>
      <c r="U987" s="56"/>
      <c r="V987" s="56"/>
      <c r="W987" s="56"/>
      <c r="X987" s="56"/>
      <c r="Y987" s="56"/>
      <c r="Z987" s="56"/>
      <c r="AA987" s="56"/>
      <c r="AB987" s="56"/>
    </row>
    <row r="988" spans="9:28" ht="15" thickBot="1">
      <c r="I988" s="16" t="s">
        <v>86</v>
      </c>
      <c r="J988" s="16">
        <v>0.50836947694242207</v>
      </c>
      <c r="K988" s="16">
        <v>6.3597540447532797E-3</v>
      </c>
      <c r="L988" s="16">
        <v>79.935398973773331</v>
      </c>
      <c r="M988" s="16">
        <v>2.0278115403308738E-38</v>
      </c>
      <c r="N988" s="16">
        <v>0.49541508193003414</v>
      </c>
      <c r="O988" s="16">
        <v>0.52132387195481</v>
      </c>
      <c r="P988" s="16">
        <v>0.49541508193003414</v>
      </c>
      <c r="Q988" s="16">
        <v>0.52132387195481</v>
      </c>
      <c r="T988" s="56"/>
      <c r="U988" s="56"/>
      <c r="V988" s="56"/>
      <c r="W988" s="56"/>
      <c r="X988" s="56"/>
      <c r="Y988" s="56"/>
      <c r="Z988" s="56"/>
      <c r="AA988" s="56"/>
      <c r="AB988" s="56"/>
    </row>
    <row r="989" spans="9:28">
      <c r="I989" s="38"/>
      <c r="T989" s="56"/>
      <c r="U989" s="56"/>
      <c r="V989" s="56"/>
      <c r="W989" s="56"/>
      <c r="X989" s="56"/>
      <c r="Y989" s="56"/>
      <c r="Z989" s="56"/>
      <c r="AA989" s="56"/>
      <c r="AB989" s="56"/>
    </row>
    <row r="990" spans="9:28">
      <c r="I990" s="38"/>
      <c r="T990" s="56"/>
      <c r="U990" s="56"/>
      <c r="V990" s="56"/>
      <c r="W990" s="56"/>
      <c r="X990" s="56"/>
      <c r="Y990" s="56"/>
      <c r="Z990" s="56"/>
      <c r="AA990" s="56"/>
      <c r="AB990" s="56"/>
    </row>
    <row r="991" spans="9:28">
      <c r="I991" s="11" t="s">
        <v>128</v>
      </c>
      <c r="T991" s="12" t="str">
        <f>I991</f>
        <v>1990/5 to 1993/4</v>
      </c>
      <c r="U991" s="14">
        <f>J996</f>
        <v>0.99999998010489888</v>
      </c>
      <c r="V991" s="14">
        <f>J999</f>
        <v>36</v>
      </c>
      <c r="W991" s="56">
        <f>J1009</f>
        <v>7.2407234544102694E-2</v>
      </c>
      <c r="X991" s="56">
        <f>J1010</f>
        <v>0.30737190674599874</v>
      </c>
      <c r="Y991" s="56">
        <f>J1011</f>
        <v>0.14906772540913191</v>
      </c>
      <c r="Z991" s="56">
        <f>J1012</f>
        <v>0.50996855874650793</v>
      </c>
      <c r="AA991" s="58">
        <f>SUM(W991:Z991)</f>
        <v>1.0388154254457413</v>
      </c>
      <c r="AB991" s="56"/>
    </row>
    <row r="992" spans="9:28">
      <c r="I992" s="38" t="s">
        <v>42</v>
      </c>
      <c r="T992" s="56"/>
      <c r="U992" s="56"/>
      <c r="V992" s="56"/>
      <c r="W992" s="56"/>
      <c r="X992" s="56"/>
      <c r="Y992" s="56"/>
      <c r="Z992" s="56"/>
      <c r="AA992" s="56"/>
      <c r="AB992" s="56"/>
    </row>
    <row r="993" spans="9:28" ht="15" thickBot="1">
      <c r="T993" s="56"/>
      <c r="U993" s="56"/>
      <c r="V993" s="56"/>
      <c r="W993" s="56"/>
      <c r="X993" s="56"/>
      <c r="Y993" s="56"/>
      <c r="Z993" s="56"/>
      <c r="AA993" s="56"/>
      <c r="AB993" s="56"/>
    </row>
    <row r="994" spans="9:28">
      <c r="I994" s="18" t="s">
        <v>43</v>
      </c>
      <c r="J994" s="18"/>
      <c r="T994" s="56"/>
      <c r="U994" s="56"/>
      <c r="V994" s="56"/>
      <c r="W994" s="56"/>
      <c r="X994" s="56"/>
      <c r="Y994" s="56"/>
      <c r="Z994" s="56"/>
      <c r="AA994" s="56"/>
      <c r="AB994" s="56"/>
    </row>
    <row r="995" spans="9:28">
      <c r="I995" s="15" t="s">
        <v>44</v>
      </c>
      <c r="J995" s="15">
        <v>0.99999999005244944</v>
      </c>
      <c r="T995" s="56"/>
      <c r="U995" s="56"/>
      <c r="V995" s="56"/>
      <c r="W995" s="56"/>
      <c r="X995" s="56"/>
      <c r="Y995" s="56"/>
      <c r="Z995" s="56"/>
      <c r="AA995" s="56"/>
      <c r="AB995" s="56"/>
    </row>
    <row r="996" spans="9:28">
      <c r="I996" s="15" t="s">
        <v>45</v>
      </c>
      <c r="J996" s="15">
        <v>0.99999998010489888</v>
      </c>
      <c r="T996" s="56"/>
      <c r="U996" s="56"/>
      <c r="V996" s="56"/>
      <c r="W996" s="56"/>
      <c r="X996" s="56"/>
      <c r="Y996" s="56"/>
      <c r="Z996" s="56"/>
      <c r="AA996" s="56"/>
      <c r="AB996" s="56"/>
    </row>
    <row r="997" spans="9:28">
      <c r="I997" s="15" t="s">
        <v>46</v>
      </c>
      <c r="J997" s="15">
        <v>0.96874997823973308</v>
      </c>
      <c r="T997" s="56"/>
      <c r="U997" s="56"/>
      <c r="V997" s="56"/>
      <c r="W997" s="56"/>
      <c r="X997" s="56"/>
      <c r="Y997" s="56"/>
      <c r="Z997" s="56"/>
      <c r="AA997" s="56"/>
      <c r="AB997" s="56"/>
    </row>
    <row r="998" spans="9:28">
      <c r="I998" s="15" t="s">
        <v>47</v>
      </c>
      <c r="J998" s="15">
        <v>2.5331238321384227E-2</v>
      </c>
      <c r="T998" s="56"/>
      <c r="U998" s="56"/>
      <c r="V998" s="56"/>
      <c r="W998" s="56"/>
      <c r="X998" s="56"/>
      <c r="Y998" s="56"/>
      <c r="Z998" s="56"/>
      <c r="AA998" s="56"/>
      <c r="AB998" s="56"/>
    </row>
    <row r="999" spans="9:28" ht="15" thickBot="1">
      <c r="I999" s="16" t="s">
        <v>48</v>
      </c>
      <c r="J999" s="16">
        <v>36</v>
      </c>
      <c r="T999" s="56"/>
      <c r="U999" s="56"/>
      <c r="V999" s="56"/>
      <c r="W999" s="56"/>
      <c r="X999" s="56"/>
      <c r="Y999" s="56"/>
      <c r="Z999" s="56"/>
      <c r="AA999" s="56"/>
      <c r="AB999" s="56"/>
    </row>
    <row r="1000" spans="9:28">
      <c r="T1000" s="56"/>
      <c r="U1000" s="56"/>
      <c r="V1000" s="56"/>
      <c r="W1000" s="56"/>
      <c r="X1000" s="56"/>
      <c r="Y1000" s="56"/>
      <c r="Z1000" s="56"/>
      <c r="AA1000" s="56"/>
      <c r="AB1000" s="56"/>
    </row>
    <row r="1001" spans="9:28" ht="15" thickBot="1">
      <c r="I1001" s="38" t="s">
        <v>49</v>
      </c>
      <c r="T1001" s="56"/>
      <c r="U1001" s="56"/>
      <c r="V1001" s="56"/>
      <c r="W1001" s="56"/>
      <c r="X1001" s="56"/>
      <c r="Y1001" s="56"/>
      <c r="Z1001" s="56"/>
      <c r="AA1001" s="56"/>
      <c r="AB1001" s="56"/>
    </row>
    <row r="1002" spans="9:28">
      <c r="I1002" s="17"/>
      <c r="J1002" s="17" t="s">
        <v>54</v>
      </c>
      <c r="K1002" s="17" t="s">
        <v>55</v>
      </c>
      <c r="L1002" s="17" t="s">
        <v>56</v>
      </c>
      <c r="M1002" s="17" t="s">
        <v>57</v>
      </c>
      <c r="N1002" s="17" t="s">
        <v>58</v>
      </c>
      <c r="T1002" s="56"/>
      <c r="U1002" s="56"/>
      <c r="V1002" s="56"/>
      <c r="W1002" s="56"/>
      <c r="X1002" s="56"/>
      <c r="Y1002" s="56"/>
      <c r="Z1002" s="56"/>
      <c r="AA1002" s="56"/>
      <c r="AB1002" s="56"/>
    </row>
    <row r="1003" spans="9:28">
      <c r="I1003" s="15" t="s">
        <v>50</v>
      </c>
      <c r="J1003" s="15">
        <v>4</v>
      </c>
      <c r="K1003" s="15">
        <v>1032087.8394665078</v>
      </c>
      <c r="L1003" s="15">
        <v>258021.95986662694</v>
      </c>
      <c r="M1003" s="15">
        <v>402109031.839849</v>
      </c>
      <c r="N1003" s="15">
        <v>4.3085472683575617E-119</v>
      </c>
      <c r="T1003" s="56"/>
      <c r="U1003" s="56"/>
      <c r="V1003" s="56"/>
      <c r="W1003" s="56"/>
      <c r="X1003" s="56"/>
      <c r="Y1003" s="56"/>
      <c r="Z1003" s="56"/>
      <c r="AA1003" s="56"/>
      <c r="AB1003" s="56"/>
    </row>
    <row r="1004" spans="9:28">
      <c r="I1004" s="15" t="s">
        <v>51</v>
      </c>
      <c r="J1004" s="15">
        <v>32</v>
      </c>
      <c r="K1004" s="15">
        <v>2.0533492316632474E-2</v>
      </c>
      <c r="L1004" s="15">
        <v>6.4167163489476482E-4</v>
      </c>
      <c r="M1004" s="15"/>
      <c r="N1004" s="15"/>
      <c r="T1004" s="56"/>
      <c r="U1004" s="56"/>
      <c r="V1004" s="56"/>
      <c r="W1004" s="56"/>
      <c r="X1004" s="56"/>
      <c r="Y1004" s="56"/>
      <c r="Z1004" s="56"/>
      <c r="AA1004" s="56"/>
      <c r="AB1004" s="56"/>
    </row>
    <row r="1005" spans="9:28" ht="15" thickBot="1">
      <c r="I1005" s="16" t="s">
        <v>52</v>
      </c>
      <c r="J1005" s="16">
        <v>36</v>
      </c>
      <c r="K1005" s="16">
        <v>1032087.8600000001</v>
      </c>
      <c r="L1005" s="16"/>
      <c r="M1005" s="16"/>
      <c r="N1005" s="16"/>
      <c r="T1005" s="56"/>
      <c r="U1005" s="56"/>
      <c r="V1005" s="56"/>
      <c r="W1005" s="56"/>
      <c r="X1005" s="56"/>
      <c r="Y1005" s="56"/>
      <c r="Z1005" s="56"/>
      <c r="AA1005" s="56"/>
      <c r="AB1005" s="56"/>
    </row>
    <row r="1006" spans="9:28" ht="15" thickBot="1">
      <c r="T1006" s="56"/>
      <c r="U1006" s="56"/>
      <c r="V1006" s="56"/>
      <c r="W1006" s="56"/>
      <c r="X1006" s="56"/>
      <c r="Y1006" s="56"/>
      <c r="Z1006" s="56"/>
      <c r="AA1006" s="56"/>
      <c r="AB1006" s="56"/>
    </row>
    <row r="1007" spans="9:28">
      <c r="I1007" s="17"/>
      <c r="J1007" s="17" t="s">
        <v>59</v>
      </c>
      <c r="K1007" s="17" t="s">
        <v>47</v>
      </c>
      <c r="L1007" s="17" t="s">
        <v>60</v>
      </c>
      <c r="M1007" s="17" t="s">
        <v>61</v>
      </c>
      <c r="N1007" s="17" t="s">
        <v>62</v>
      </c>
      <c r="O1007" s="17" t="s">
        <v>63</v>
      </c>
      <c r="P1007" s="17" t="s">
        <v>64</v>
      </c>
      <c r="Q1007" s="17" t="s">
        <v>65</v>
      </c>
      <c r="T1007" s="56"/>
      <c r="U1007" s="56"/>
      <c r="V1007" s="56"/>
      <c r="W1007" s="56"/>
      <c r="X1007" s="56"/>
      <c r="Y1007" s="56"/>
      <c r="Z1007" s="56"/>
      <c r="AA1007" s="56"/>
      <c r="AB1007" s="56"/>
    </row>
    <row r="1008" spans="9:28">
      <c r="I1008" s="15" t="s">
        <v>53</v>
      </c>
      <c r="J1008" s="15">
        <v>0</v>
      </c>
      <c r="K1008" s="15" t="e">
        <v>#N/A</v>
      </c>
      <c r="L1008" s="15" t="e">
        <v>#N/A</v>
      </c>
      <c r="M1008" s="15" t="e">
        <v>#N/A</v>
      </c>
      <c r="N1008" s="15" t="e">
        <v>#N/A</v>
      </c>
      <c r="O1008" s="15" t="e">
        <v>#N/A</v>
      </c>
      <c r="P1008" s="15" t="e">
        <v>#N/A</v>
      </c>
      <c r="Q1008" s="15" t="e">
        <v>#N/A</v>
      </c>
      <c r="T1008" s="56"/>
      <c r="U1008" s="56"/>
      <c r="V1008" s="56"/>
      <c r="W1008" s="56"/>
      <c r="X1008" s="56"/>
      <c r="Y1008" s="56"/>
      <c r="Z1008" s="56"/>
      <c r="AA1008" s="56"/>
      <c r="AB1008" s="56"/>
    </row>
    <row r="1009" spans="9:28">
      <c r="I1009" s="15" t="s">
        <v>85</v>
      </c>
      <c r="J1009" s="15">
        <v>7.2407234544102694E-2</v>
      </c>
      <c r="K1009" s="15">
        <v>8.097202229525452E-3</v>
      </c>
      <c r="L1009" s="15">
        <v>8.9422534465149734</v>
      </c>
      <c r="M1009" s="15">
        <v>3.2451762952554416E-10</v>
      </c>
      <c r="N1009" s="15">
        <v>5.591377340734735E-2</v>
      </c>
      <c r="O1009" s="15">
        <v>8.8900695680858038E-2</v>
      </c>
      <c r="P1009" s="15">
        <v>5.591377340734735E-2</v>
      </c>
      <c r="Q1009" s="15">
        <v>8.8900695680858038E-2</v>
      </c>
      <c r="T1009" s="56"/>
      <c r="U1009" s="56"/>
      <c r="V1009" s="56"/>
      <c r="W1009" s="56"/>
      <c r="X1009" s="56"/>
      <c r="Y1009" s="56"/>
      <c r="Z1009" s="56"/>
      <c r="AA1009" s="56"/>
      <c r="AB1009" s="56"/>
    </row>
    <row r="1010" spans="9:28">
      <c r="I1010" s="15" t="s">
        <v>80</v>
      </c>
      <c r="J1010" s="15">
        <v>0.30737190674599874</v>
      </c>
      <c r="K1010" s="15">
        <v>5.3944462622927594E-3</v>
      </c>
      <c r="L1010" s="15">
        <v>56.979324994769499</v>
      </c>
      <c r="M1010" s="15">
        <v>9.533870246951449E-34</v>
      </c>
      <c r="N1010" s="15">
        <v>0.29638377933366716</v>
      </c>
      <c r="O1010" s="15">
        <v>0.31836003415833031</v>
      </c>
      <c r="P1010" s="15">
        <v>0.29638377933366716</v>
      </c>
      <c r="Q1010" s="15">
        <v>0.31836003415833031</v>
      </c>
      <c r="T1010" s="56"/>
      <c r="U1010" s="56"/>
      <c r="V1010" s="56"/>
      <c r="W1010" s="56"/>
      <c r="X1010" s="56"/>
      <c r="Y1010" s="56"/>
      <c r="Z1010" s="56"/>
      <c r="AA1010" s="56"/>
      <c r="AB1010" s="56"/>
    </row>
    <row r="1011" spans="9:28">
      <c r="I1011" s="15" t="s">
        <v>82</v>
      </c>
      <c r="J1011" s="15">
        <v>0.14906772540913191</v>
      </c>
      <c r="K1011" s="15">
        <v>8.8825695504437599E-3</v>
      </c>
      <c r="L1011" s="15">
        <v>16.782049897001336</v>
      </c>
      <c r="M1011" s="15">
        <v>2.0298310595950336E-17</v>
      </c>
      <c r="N1011" s="15">
        <v>0.13097452339664412</v>
      </c>
      <c r="O1011" s="15">
        <v>0.1671609274216197</v>
      </c>
      <c r="P1011" s="15">
        <v>0.13097452339664412</v>
      </c>
      <c r="Q1011" s="15">
        <v>0.1671609274216197</v>
      </c>
      <c r="T1011" s="56"/>
      <c r="U1011" s="56"/>
      <c r="V1011" s="56"/>
      <c r="W1011" s="56"/>
      <c r="X1011" s="56"/>
      <c r="Y1011" s="56"/>
      <c r="Z1011" s="56"/>
      <c r="AA1011" s="56"/>
      <c r="AB1011" s="56"/>
    </row>
    <row r="1012" spans="9:28" ht="15" thickBot="1">
      <c r="I1012" s="16" t="s">
        <v>86</v>
      </c>
      <c r="J1012" s="16">
        <v>0.50996855874650793</v>
      </c>
      <c r="K1012" s="16">
        <v>6.5526144303811292E-3</v>
      </c>
      <c r="L1012" s="16">
        <v>77.826730714086267</v>
      </c>
      <c r="M1012" s="16">
        <v>4.7502174644564442E-38</v>
      </c>
      <c r="N1012" s="16">
        <v>0.49662131998574804</v>
      </c>
      <c r="O1012" s="16">
        <v>0.52331579750726775</v>
      </c>
      <c r="P1012" s="16">
        <v>0.49662131998574804</v>
      </c>
      <c r="Q1012" s="16">
        <v>0.52331579750726775</v>
      </c>
      <c r="T1012" s="56"/>
      <c r="U1012" s="56"/>
      <c r="V1012" s="56"/>
      <c r="W1012" s="56"/>
      <c r="X1012" s="56"/>
      <c r="Y1012" s="56"/>
      <c r="Z1012" s="56"/>
      <c r="AA1012" s="56"/>
      <c r="AB1012" s="56"/>
    </row>
    <row r="1013" spans="9:28">
      <c r="I1013" s="38"/>
      <c r="T1013" s="56"/>
      <c r="U1013" s="56"/>
      <c r="V1013" s="56"/>
      <c r="W1013" s="56"/>
      <c r="X1013" s="56"/>
      <c r="Y1013" s="56"/>
      <c r="Z1013" s="56"/>
      <c r="AA1013" s="56"/>
      <c r="AB1013" s="56"/>
    </row>
    <row r="1014" spans="9:28">
      <c r="I1014" s="38"/>
      <c r="T1014" s="56"/>
      <c r="U1014" s="56"/>
      <c r="V1014" s="56"/>
      <c r="W1014" s="56"/>
      <c r="X1014" s="56"/>
      <c r="Y1014" s="56"/>
      <c r="Z1014" s="56"/>
      <c r="AA1014" s="56"/>
      <c r="AB1014" s="56"/>
    </row>
    <row r="1015" spans="9:28">
      <c r="I1015" s="11" t="s">
        <v>129</v>
      </c>
      <c r="T1015" s="12" t="str">
        <f>I1015</f>
        <v>1990/6 to 1993/5</v>
      </c>
      <c r="U1015" s="14">
        <f>J1020</f>
        <v>0.99999998030422899</v>
      </c>
      <c r="V1015" s="14">
        <f>J1023</f>
        <v>36</v>
      </c>
      <c r="W1015" s="56">
        <f>J1033</f>
        <v>7.2397851158298443E-2</v>
      </c>
      <c r="X1015" s="56">
        <f>J1034</f>
        <v>0.30730357556551252</v>
      </c>
      <c r="Y1015" s="56">
        <f>J1035</f>
        <v>0.14909993411929703</v>
      </c>
      <c r="Z1015" s="56">
        <f>J1036</f>
        <v>0.51002009886218735</v>
      </c>
      <c r="AA1015" s="58">
        <f>SUM(W1015:Z1015)</f>
        <v>1.0388214597052954</v>
      </c>
      <c r="AB1015" s="56"/>
    </row>
    <row r="1016" spans="9:28">
      <c r="I1016" s="38" t="s">
        <v>42</v>
      </c>
      <c r="T1016" s="56"/>
      <c r="U1016" s="56"/>
      <c r="V1016" s="56"/>
      <c r="W1016" s="56"/>
      <c r="X1016" s="56"/>
      <c r="Y1016" s="56"/>
      <c r="Z1016" s="56"/>
      <c r="AA1016" s="56"/>
      <c r="AB1016" s="56"/>
    </row>
    <row r="1017" spans="9:28" ht="15" thickBot="1">
      <c r="T1017" s="56"/>
      <c r="U1017" s="56"/>
      <c r="V1017" s="56"/>
      <c r="W1017" s="56"/>
      <c r="X1017" s="56"/>
      <c r="Y1017" s="56"/>
      <c r="Z1017" s="56"/>
      <c r="AA1017" s="56"/>
      <c r="AB1017" s="56"/>
    </row>
    <row r="1018" spans="9:28">
      <c r="I1018" s="18" t="s">
        <v>43</v>
      </c>
      <c r="J1018" s="18"/>
      <c r="T1018" s="56"/>
      <c r="U1018" s="56"/>
      <c r="V1018" s="56"/>
      <c r="W1018" s="56"/>
      <c r="X1018" s="56"/>
      <c r="Y1018" s="56"/>
      <c r="Z1018" s="56"/>
      <c r="AA1018" s="56"/>
      <c r="AB1018" s="56"/>
    </row>
    <row r="1019" spans="9:28">
      <c r="I1019" s="15" t="s">
        <v>44</v>
      </c>
      <c r="J1019" s="15">
        <v>0.99999999015211449</v>
      </c>
      <c r="T1019" s="56"/>
      <c r="U1019" s="56"/>
      <c r="V1019" s="56"/>
      <c r="W1019" s="56"/>
      <c r="X1019" s="56"/>
      <c r="Y1019" s="56"/>
      <c r="Z1019" s="56"/>
      <c r="AA1019" s="56"/>
      <c r="AB1019" s="56"/>
    </row>
    <row r="1020" spans="9:28">
      <c r="I1020" s="15" t="s">
        <v>45</v>
      </c>
      <c r="J1020" s="15">
        <v>0.99999998030422899</v>
      </c>
      <c r="T1020" s="56"/>
      <c r="U1020" s="56"/>
      <c r="V1020" s="56"/>
      <c r="W1020" s="56"/>
      <c r="X1020" s="56"/>
      <c r="Y1020" s="56"/>
      <c r="Z1020" s="56"/>
      <c r="AA1020" s="56"/>
      <c r="AB1020" s="56"/>
    </row>
    <row r="1021" spans="9:28">
      <c r="I1021" s="15" t="s">
        <v>46</v>
      </c>
      <c r="J1021" s="15">
        <v>0.96874997845775046</v>
      </c>
      <c r="T1021" s="56"/>
      <c r="U1021" s="56"/>
      <c r="V1021" s="56"/>
      <c r="W1021" s="56"/>
      <c r="X1021" s="56"/>
      <c r="Y1021" s="56"/>
      <c r="Z1021" s="56"/>
      <c r="AA1021" s="56"/>
      <c r="AB1021" s="56"/>
    </row>
    <row r="1022" spans="9:28">
      <c r="I1022" s="15" t="s">
        <v>47</v>
      </c>
      <c r="J1022" s="15">
        <v>2.5325189318945819E-2</v>
      </c>
      <c r="T1022" s="56"/>
      <c r="U1022" s="56"/>
      <c r="V1022" s="56"/>
      <c r="W1022" s="56"/>
      <c r="X1022" s="56"/>
      <c r="Y1022" s="56"/>
      <c r="Z1022" s="56"/>
      <c r="AA1022" s="56"/>
      <c r="AB1022" s="56"/>
    </row>
    <row r="1023" spans="9:28" ht="15" thickBot="1">
      <c r="I1023" s="16" t="s">
        <v>48</v>
      </c>
      <c r="J1023" s="16">
        <v>36</v>
      </c>
      <c r="T1023" s="56"/>
      <c r="U1023" s="56"/>
      <c r="V1023" s="56"/>
      <c r="W1023" s="56"/>
      <c r="X1023" s="56"/>
      <c r="Y1023" s="56"/>
      <c r="Z1023" s="56"/>
      <c r="AA1023" s="56"/>
      <c r="AB1023" s="56"/>
    </row>
    <row r="1024" spans="9:28">
      <c r="T1024" s="56"/>
      <c r="U1024" s="56"/>
      <c r="V1024" s="56"/>
      <c r="W1024" s="56"/>
      <c r="X1024" s="56"/>
      <c r="Y1024" s="56"/>
      <c r="Z1024" s="56"/>
      <c r="AA1024" s="56"/>
      <c r="AB1024" s="56"/>
    </row>
    <row r="1025" spans="9:28" ht="15" thickBot="1">
      <c r="I1025" s="38" t="s">
        <v>49</v>
      </c>
      <c r="T1025" s="56"/>
      <c r="U1025" s="56"/>
      <c r="V1025" s="56"/>
      <c r="W1025" s="56"/>
      <c r="X1025" s="56"/>
      <c r="Y1025" s="56"/>
      <c r="Z1025" s="56"/>
      <c r="AA1025" s="56"/>
      <c r="AB1025" s="56"/>
    </row>
    <row r="1026" spans="9:28">
      <c r="I1026" s="17"/>
      <c r="J1026" s="17" t="s">
        <v>54</v>
      </c>
      <c r="K1026" s="17" t="s">
        <v>55</v>
      </c>
      <c r="L1026" s="17" t="s">
        <v>56</v>
      </c>
      <c r="M1026" s="17" t="s">
        <v>57</v>
      </c>
      <c r="N1026" s="17" t="s">
        <v>58</v>
      </c>
      <c r="T1026" s="56"/>
      <c r="U1026" s="56"/>
      <c r="V1026" s="56"/>
      <c r="W1026" s="56"/>
      <c r="X1026" s="56"/>
      <c r="Y1026" s="56"/>
      <c r="Z1026" s="56"/>
      <c r="AA1026" s="56"/>
      <c r="AB1026" s="56"/>
    </row>
    <row r="1027" spans="9:28">
      <c r="I1027" s="15" t="s">
        <v>50</v>
      </c>
      <c r="J1027" s="15">
        <v>4</v>
      </c>
      <c r="K1027" s="15">
        <v>1042035.1894763132</v>
      </c>
      <c r="L1027" s="15">
        <v>260508.7973690783</v>
      </c>
      <c r="M1027" s="15">
        <v>406178557.34322608</v>
      </c>
      <c r="N1027" s="15">
        <v>3.6859276756598598E-119</v>
      </c>
      <c r="T1027" s="56"/>
      <c r="U1027" s="56"/>
      <c r="V1027" s="56"/>
      <c r="W1027" s="56"/>
      <c r="X1027" s="56"/>
      <c r="Y1027" s="56"/>
      <c r="Z1027" s="56"/>
      <c r="AA1027" s="56"/>
      <c r="AB1027" s="56"/>
    </row>
    <row r="1028" spans="9:28">
      <c r="I1028" s="15" t="s">
        <v>51</v>
      </c>
      <c r="J1028" s="15">
        <v>32</v>
      </c>
      <c r="K1028" s="15">
        <v>2.0523686849294315E-2</v>
      </c>
      <c r="L1028" s="15">
        <v>6.4136521404044734E-4</v>
      </c>
      <c r="M1028" s="15"/>
      <c r="N1028" s="15"/>
      <c r="T1028" s="56"/>
      <c r="U1028" s="56"/>
      <c r="V1028" s="56"/>
      <c r="W1028" s="56"/>
      <c r="X1028" s="56"/>
      <c r="Y1028" s="56"/>
      <c r="Z1028" s="56"/>
      <c r="AA1028" s="56"/>
      <c r="AB1028" s="56"/>
    </row>
    <row r="1029" spans="9:28" ht="15" thickBot="1">
      <c r="I1029" s="16" t="s">
        <v>52</v>
      </c>
      <c r="J1029" s="16">
        <v>36</v>
      </c>
      <c r="K1029" s="16">
        <v>1042035.2100000001</v>
      </c>
      <c r="L1029" s="16"/>
      <c r="M1029" s="16"/>
      <c r="N1029" s="16"/>
      <c r="T1029" s="56"/>
      <c r="U1029" s="56"/>
      <c r="V1029" s="56"/>
      <c r="W1029" s="56"/>
      <c r="X1029" s="56"/>
      <c r="Y1029" s="56"/>
      <c r="Z1029" s="56"/>
      <c r="AA1029" s="56"/>
      <c r="AB1029" s="56"/>
    </row>
    <row r="1030" spans="9:28" ht="15" thickBot="1">
      <c r="T1030" s="56"/>
      <c r="U1030" s="56"/>
      <c r="V1030" s="56"/>
      <c r="W1030" s="56"/>
      <c r="X1030" s="56"/>
      <c r="Y1030" s="56"/>
      <c r="Z1030" s="56"/>
      <c r="AA1030" s="56"/>
      <c r="AB1030" s="56"/>
    </row>
    <row r="1031" spans="9:28">
      <c r="I1031" s="17"/>
      <c r="J1031" s="17" t="s">
        <v>59</v>
      </c>
      <c r="K1031" s="17" t="s">
        <v>47</v>
      </c>
      <c r="L1031" s="17" t="s">
        <v>60</v>
      </c>
      <c r="M1031" s="17" t="s">
        <v>61</v>
      </c>
      <c r="N1031" s="17" t="s">
        <v>62</v>
      </c>
      <c r="O1031" s="17" t="s">
        <v>63</v>
      </c>
      <c r="P1031" s="17" t="s">
        <v>64</v>
      </c>
      <c r="Q1031" s="17" t="s">
        <v>65</v>
      </c>
      <c r="T1031" s="56"/>
      <c r="U1031" s="56"/>
      <c r="V1031" s="56"/>
      <c r="W1031" s="56"/>
      <c r="X1031" s="56"/>
      <c r="Y1031" s="56"/>
      <c r="Z1031" s="56"/>
      <c r="AA1031" s="56"/>
      <c r="AB1031" s="56"/>
    </row>
    <row r="1032" spans="9:28">
      <c r="I1032" s="15" t="s">
        <v>53</v>
      </c>
      <c r="J1032" s="15">
        <v>0</v>
      </c>
      <c r="K1032" s="15" t="e">
        <v>#N/A</v>
      </c>
      <c r="L1032" s="15" t="e">
        <v>#N/A</v>
      </c>
      <c r="M1032" s="15" t="e">
        <v>#N/A</v>
      </c>
      <c r="N1032" s="15" t="e">
        <v>#N/A</v>
      </c>
      <c r="O1032" s="15" t="e">
        <v>#N/A</v>
      </c>
      <c r="P1032" s="15" t="e">
        <v>#N/A</v>
      </c>
      <c r="Q1032" s="15" t="e">
        <v>#N/A</v>
      </c>
      <c r="T1032" s="56"/>
      <c r="U1032" s="56"/>
      <c r="V1032" s="56"/>
      <c r="W1032" s="56"/>
      <c r="X1032" s="56"/>
      <c r="Y1032" s="56"/>
      <c r="Z1032" s="56"/>
      <c r="AA1032" s="56"/>
      <c r="AB1032" s="56"/>
    </row>
    <row r="1033" spans="9:28">
      <c r="I1033" s="15" t="s">
        <v>85</v>
      </c>
      <c r="J1033" s="15">
        <v>7.2397851158298443E-2</v>
      </c>
      <c r="K1033" s="15">
        <v>7.6561308692050401E-3</v>
      </c>
      <c r="L1033" s="15">
        <v>9.4561930033747892</v>
      </c>
      <c r="M1033" s="15">
        <v>8.7441322984231267E-11</v>
      </c>
      <c r="N1033" s="15">
        <v>5.6802822978232005E-2</v>
      </c>
      <c r="O1033" s="15">
        <v>8.7992879338364888E-2</v>
      </c>
      <c r="P1033" s="15">
        <v>5.6802822978232005E-2</v>
      </c>
      <c r="Q1033" s="15">
        <v>8.7992879338364888E-2</v>
      </c>
      <c r="T1033" s="56"/>
      <c r="U1033" s="56"/>
      <c r="V1033" s="56"/>
      <c r="W1033" s="56"/>
      <c r="X1033" s="56"/>
      <c r="Y1033" s="56"/>
      <c r="Z1033" s="56"/>
      <c r="AA1033" s="56"/>
      <c r="AB1033" s="56"/>
    </row>
    <row r="1034" spans="9:28">
      <c r="I1034" s="15" t="s">
        <v>80</v>
      </c>
      <c r="J1034" s="15">
        <v>0.30730357556551252</v>
      </c>
      <c r="K1034" s="15">
        <v>4.9329033698658833E-3</v>
      </c>
      <c r="L1034" s="15">
        <v>62.296694770622992</v>
      </c>
      <c r="M1034" s="15">
        <v>5.624824958408244E-35</v>
      </c>
      <c r="N1034" s="15">
        <v>0.29725558025602394</v>
      </c>
      <c r="O1034" s="15">
        <v>0.3173515708750011</v>
      </c>
      <c r="P1034" s="15">
        <v>0.29725558025602394</v>
      </c>
      <c r="Q1034" s="15">
        <v>0.3173515708750011</v>
      </c>
      <c r="T1034" s="56"/>
      <c r="U1034" s="56"/>
      <c r="V1034" s="56"/>
      <c r="W1034" s="56"/>
      <c r="X1034" s="56"/>
      <c r="Y1034" s="56"/>
      <c r="Z1034" s="56"/>
      <c r="AA1034" s="56"/>
      <c r="AB1034" s="56"/>
    </row>
    <row r="1035" spans="9:28">
      <c r="I1035" s="15" t="s">
        <v>82</v>
      </c>
      <c r="J1035" s="15">
        <v>0.14909993411929703</v>
      </c>
      <c r="K1035" s="15">
        <v>7.982855379681417E-3</v>
      </c>
      <c r="L1035" s="15">
        <v>18.677519136673546</v>
      </c>
      <c r="M1035" s="15">
        <v>8.9992703989928905E-19</v>
      </c>
      <c r="N1035" s="15">
        <v>0.13283938989267344</v>
      </c>
      <c r="O1035" s="15">
        <v>0.16536047834592063</v>
      </c>
      <c r="P1035" s="15">
        <v>0.13283938989267344</v>
      </c>
      <c r="Q1035" s="15">
        <v>0.16536047834592063</v>
      </c>
      <c r="T1035" s="56"/>
      <c r="U1035" s="56"/>
      <c r="V1035" s="56"/>
      <c r="W1035" s="56"/>
      <c r="X1035" s="56"/>
      <c r="Y1035" s="56"/>
      <c r="Z1035" s="56"/>
      <c r="AA1035" s="56"/>
      <c r="AB1035" s="56"/>
    </row>
    <row r="1036" spans="9:28" ht="15" thickBot="1">
      <c r="I1036" s="16" t="s">
        <v>86</v>
      </c>
      <c r="J1036" s="16">
        <v>0.51002009886218735</v>
      </c>
      <c r="K1036" s="16">
        <v>5.8154555808510909E-3</v>
      </c>
      <c r="L1036" s="16">
        <v>87.70079863417098</v>
      </c>
      <c r="M1036" s="16">
        <v>1.057443752796647E-39</v>
      </c>
      <c r="N1036" s="16">
        <v>0.49817440353478837</v>
      </c>
      <c r="O1036" s="16">
        <v>0.52186579418958634</v>
      </c>
      <c r="P1036" s="16">
        <v>0.49817440353478837</v>
      </c>
      <c r="Q1036" s="16">
        <v>0.52186579418958634</v>
      </c>
      <c r="T1036" s="56"/>
      <c r="U1036" s="56"/>
      <c r="V1036" s="56"/>
      <c r="W1036" s="56"/>
      <c r="X1036" s="56"/>
      <c r="Y1036" s="56"/>
      <c r="Z1036" s="56"/>
      <c r="AA1036" s="56"/>
      <c r="AB1036" s="56"/>
    </row>
    <row r="1037" spans="9:28">
      <c r="I1037" s="38"/>
      <c r="T1037" s="56"/>
      <c r="U1037" s="56"/>
      <c r="V1037" s="56"/>
      <c r="W1037" s="56"/>
      <c r="X1037" s="56"/>
      <c r="Y1037" s="56"/>
      <c r="Z1037" s="56"/>
      <c r="AA1037" s="56"/>
      <c r="AB1037" s="56"/>
    </row>
    <row r="1038" spans="9:28">
      <c r="I1038" s="38"/>
      <c r="T1038" s="56"/>
      <c r="U1038" s="56"/>
      <c r="V1038" s="56"/>
      <c r="W1038" s="56"/>
      <c r="X1038" s="56"/>
      <c r="Y1038" s="56"/>
      <c r="Z1038" s="56"/>
      <c r="AA1038" s="56"/>
      <c r="AB1038" s="56"/>
    </row>
    <row r="1039" spans="9:28">
      <c r="I1039" s="11" t="s">
        <v>130</v>
      </c>
      <c r="T1039" s="12" t="str">
        <f>I1039</f>
        <v>1990/7 to 1993/6</v>
      </c>
      <c r="U1039" s="14">
        <f>J1044</f>
        <v>0.99999998047475769</v>
      </c>
      <c r="V1039" s="14">
        <f>J1047</f>
        <v>36</v>
      </c>
      <c r="W1039" s="56">
        <f>J1057</f>
        <v>7.4582146089376064E-2</v>
      </c>
      <c r="X1039" s="56">
        <f>J1058</f>
        <v>0.30615681129966782</v>
      </c>
      <c r="Y1039" s="56">
        <f>J1059</f>
        <v>0.14628326368535716</v>
      </c>
      <c r="Z1039" s="56">
        <f>J1060</f>
        <v>0.51153863592486237</v>
      </c>
      <c r="AA1039" s="58">
        <f>SUM(W1039:Z1039)</f>
        <v>1.0385608569992635</v>
      </c>
      <c r="AB1039" s="56"/>
    </row>
    <row r="1040" spans="9:28">
      <c r="I1040" s="38" t="s">
        <v>42</v>
      </c>
      <c r="T1040" s="56"/>
      <c r="U1040" s="56"/>
      <c r="V1040" s="56"/>
      <c r="W1040" s="56"/>
      <c r="X1040" s="56"/>
      <c r="Y1040" s="56"/>
      <c r="Z1040" s="56"/>
      <c r="AA1040" s="56"/>
      <c r="AB1040" s="56"/>
    </row>
    <row r="1041" spans="9:28" ht="15" thickBot="1">
      <c r="T1041" s="56"/>
      <c r="U1041" s="56"/>
      <c r="V1041" s="56"/>
      <c r="W1041" s="56"/>
      <c r="X1041" s="56"/>
      <c r="Y1041" s="56"/>
      <c r="Z1041" s="56"/>
      <c r="AA1041" s="56"/>
      <c r="AB1041" s="56"/>
    </row>
    <row r="1042" spans="9:28">
      <c r="I1042" s="18" t="s">
        <v>43</v>
      </c>
      <c r="J1042" s="18"/>
      <c r="T1042" s="56"/>
      <c r="U1042" s="56"/>
      <c r="V1042" s="56"/>
      <c r="W1042" s="56"/>
      <c r="X1042" s="56"/>
      <c r="Y1042" s="56"/>
      <c r="Z1042" s="56"/>
      <c r="AA1042" s="56"/>
      <c r="AB1042" s="56"/>
    </row>
    <row r="1043" spans="9:28">
      <c r="I1043" s="15" t="s">
        <v>44</v>
      </c>
      <c r="J1043" s="15">
        <v>0.99999999023737884</v>
      </c>
      <c r="T1043" s="56"/>
      <c r="U1043" s="56"/>
      <c r="V1043" s="56"/>
      <c r="W1043" s="56"/>
      <c r="X1043" s="56"/>
      <c r="Y1043" s="56"/>
      <c r="Z1043" s="56"/>
      <c r="AA1043" s="56"/>
      <c r="AB1043" s="56"/>
    </row>
    <row r="1044" spans="9:28">
      <c r="I1044" s="15" t="s">
        <v>45</v>
      </c>
      <c r="J1044" s="15">
        <v>0.99999998047475769</v>
      </c>
      <c r="T1044" s="56"/>
      <c r="U1044" s="56"/>
      <c r="V1044" s="56"/>
      <c r="W1044" s="56"/>
      <c r="X1044" s="56"/>
      <c r="Y1044" s="56"/>
      <c r="Z1044" s="56"/>
      <c r="AA1044" s="56"/>
      <c r="AB1044" s="56"/>
    </row>
    <row r="1045" spans="9:28">
      <c r="I1045" s="15" t="s">
        <v>46</v>
      </c>
      <c r="J1045" s="15">
        <v>0.96874997864426615</v>
      </c>
      <c r="T1045" s="56"/>
      <c r="U1045" s="56"/>
      <c r="V1045" s="56"/>
      <c r="W1045" s="56"/>
      <c r="X1045" s="56"/>
      <c r="Y1045" s="56"/>
      <c r="Z1045" s="56"/>
      <c r="AA1045" s="56"/>
      <c r="AB1045" s="56"/>
    </row>
    <row r="1046" spans="9:28">
      <c r="I1046" s="15" t="s">
        <v>47</v>
      </c>
      <c r="J1046" s="15">
        <v>2.5334541985398477E-2</v>
      </c>
      <c r="T1046" s="56"/>
      <c r="U1046" s="56"/>
      <c r="V1046" s="56"/>
      <c r="W1046" s="56"/>
      <c r="X1046" s="56"/>
      <c r="Y1046" s="56"/>
      <c r="Z1046" s="56"/>
      <c r="AA1046" s="56"/>
      <c r="AB1046" s="56"/>
    </row>
    <row r="1047" spans="9:28" ht="15" thickBot="1">
      <c r="I1047" s="16" t="s">
        <v>48</v>
      </c>
      <c r="J1047" s="16">
        <v>36</v>
      </c>
      <c r="T1047" s="56"/>
      <c r="U1047" s="56"/>
      <c r="V1047" s="56"/>
      <c r="W1047" s="56"/>
      <c r="X1047" s="56"/>
      <c r="Y1047" s="56"/>
      <c r="Z1047" s="56"/>
      <c r="AA1047" s="56"/>
      <c r="AB1047" s="56"/>
    </row>
    <row r="1048" spans="9:28">
      <c r="T1048" s="56"/>
      <c r="U1048" s="56"/>
      <c r="V1048" s="56"/>
      <c r="W1048" s="56"/>
      <c r="X1048" s="56"/>
      <c r="Y1048" s="56"/>
      <c r="Z1048" s="56"/>
      <c r="AA1048" s="56"/>
      <c r="AB1048" s="56"/>
    </row>
    <row r="1049" spans="9:28" ht="15" thickBot="1">
      <c r="I1049" s="38" t="s">
        <v>49</v>
      </c>
      <c r="T1049" s="56"/>
      <c r="U1049" s="56"/>
      <c r="V1049" s="56"/>
      <c r="W1049" s="56"/>
      <c r="X1049" s="56"/>
      <c r="Y1049" s="56"/>
      <c r="Z1049" s="56"/>
      <c r="AA1049" s="56"/>
      <c r="AB1049" s="56"/>
    </row>
    <row r="1050" spans="9:28">
      <c r="I1050" s="17"/>
      <c r="J1050" s="17" t="s">
        <v>54</v>
      </c>
      <c r="K1050" s="17" t="s">
        <v>55</v>
      </c>
      <c r="L1050" s="17" t="s">
        <v>56</v>
      </c>
      <c r="M1050" s="17" t="s">
        <v>57</v>
      </c>
      <c r="N1050" s="17" t="s">
        <v>58</v>
      </c>
      <c r="T1050" s="56"/>
      <c r="U1050" s="56"/>
      <c r="V1050" s="56"/>
      <c r="W1050" s="56"/>
      <c r="X1050" s="56"/>
      <c r="Y1050" s="56"/>
      <c r="Z1050" s="56"/>
      <c r="AA1050" s="56"/>
      <c r="AB1050" s="56"/>
    </row>
    <row r="1051" spans="9:28">
      <c r="I1051" s="15" t="s">
        <v>50</v>
      </c>
      <c r="J1051" s="15">
        <v>4</v>
      </c>
      <c r="K1051" s="15">
        <v>1051912.5894611515</v>
      </c>
      <c r="L1051" s="15">
        <v>262978.14736528788</v>
      </c>
      <c r="M1051" s="15">
        <v>409726021.86848444</v>
      </c>
      <c r="N1051" s="15">
        <v>3.2211445826006781E-119</v>
      </c>
      <c r="T1051" s="56"/>
      <c r="U1051" s="56"/>
      <c r="V1051" s="56"/>
      <c r="W1051" s="56"/>
      <c r="X1051" s="56"/>
      <c r="Y1051" s="56"/>
      <c r="Z1051" s="56"/>
      <c r="AA1051" s="56"/>
      <c r="AB1051" s="56"/>
    </row>
    <row r="1052" spans="9:28">
      <c r="I1052" s="15" t="s">
        <v>51</v>
      </c>
      <c r="J1052" s="15">
        <v>32</v>
      </c>
      <c r="K1052" s="15">
        <v>2.0538848563517381E-2</v>
      </c>
      <c r="L1052" s="15">
        <v>6.4183901760991814E-4</v>
      </c>
      <c r="M1052" s="15"/>
      <c r="N1052" s="15"/>
      <c r="T1052" s="56"/>
      <c r="U1052" s="56"/>
      <c r="V1052" s="56"/>
      <c r="W1052" s="56"/>
      <c r="X1052" s="56"/>
      <c r="Y1052" s="56"/>
      <c r="Z1052" s="56"/>
      <c r="AA1052" s="56"/>
      <c r="AB1052" s="56"/>
    </row>
    <row r="1053" spans="9:28" ht="15" thickBot="1">
      <c r="I1053" s="16" t="s">
        <v>52</v>
      </c>
      <c r="J1053" s="16">
        <v>36</v>
      </c>
      <c r="K1053" s="16">
        <v>1051912.6100000001</v>
      </c>
      <c r="L1053" s="16"/>
      <c r="M1053" s="16"/>
      <c r="N1053" s="16"/>
      <c r="T1053" s="56"/>
      <c r="U1053" s="56"/>
      <c r="V1053" s="56"/>
      <c r="W1053" s="56"/>
      <c r="X1053" s="56"/>
      <c r="Y1053" s="56"/>
      <c r="Z1053" s="56"/>
      <c r="AA1053" s="56"/>
      <c r="AB1053" s="56"/>
    </row>
    <row r="1054" spans="9:28" ht="15" thickBot="1">
      <c r="T1054" s="56"/>
      <c r="U1054" s="56"/>
      <c r="V1054" s="56"/>
      <c r="W1054" s="56"/>
      <c r="X1054" s="56"/>
      <c r="Y1054" s="56"/>
      <c r="Z1054" s="56"/>
      <c r="AA1054" s="56"/>
      <c r="AB1054" s="56"/>
    </row>
    <row r="1055" spans="9:28">
      <c r="I1055" s="17"/>
      <c r="J1055" s="17" t="s">
        <v>59</v>
      </c>
      <c r="K1055" s="17" t="s">
        <v>47</v>
      </c>
      <c r="L1055" s="17" t="s">
        <v>60</v>
      </c>
      <c r="M1055" s="17" t="s">
        <v>61</v>
      </c>
      <c r="N1055" s="17" t="s">
        <v>62</v>
      </c>
      <c r="O1055" s="17" t="s">
        <v>63</v>
      </c>
      <c r="P1055" s="17" t="s">
        <v>64</v>
      </c>
      <c r="Q1055" s="17" t="s">
        <v>65</v>
      </c>
      <c r="T1055" s="56"/>
      <c r="U1055" s="56"/>
      <c r="V1055" s="56"/>
      <c r="W1055" s="56"/>
      <c r="X1055" s="56"/>
      <c r="Y1055" s="56"/>
      <c r="Z1055" s="56"/>
      <c r="AA1055" s="56"/>
      <c r="AB1055" s="56"/>
    </row>
    <row r="1056" spans="9:28">
      <c r="I1056" s="15" t="s">
        <v>53</v>
      </c>
      <c r="J1056" s="15">
        <v>0</v>
      </c>
      <c r="K1056" s="15" t="e">
        <v>#N/A</v>
      </c>
      <c r="L1056" s="15" t="e">
        <v>#N/A</v>
      </c>
      <c r="M1056" s="15" t="e">
        <v>#N/A</v>
      </c>
      <c r="N1056" s="15" t="e">
        <v>#N/A</v>
      </c>
      <c r="O1056" s="15" t="e">
        <v>#N/A</v>
      </c>
      <c r="P1056" s="15" t="e">
        <v>#N/A</v>
      </c>
      <c r="Q1056" s="15" t="e">
        <v>#N/A</v>
      </c>
      <c r="T1056" s="56"/>
      <c r="U1056" s="56"/>
      <c r="V1056" s="56"/>
      <c r="W1056" s="56"/>
      <c r="X1056" s="56"/>
      <c r="Y1056" s="56"/>
      <c r="Z1056" s="56"/>
      <c r="AA1056" s="56"/>
      <c r="AB1056" s="56"/>
    </row>
    <row r="1057" spans="9:28">
      <c r="I1057" s="15" t="s">
        <v>85</v>
      </c>
      <c r="J1057" s="15">
        <v>7.4582146089376064E-2</v>
      </c>
      <c r="K1057" s="15">
        <v>7.2827192088758359E-3</v>
      </c>
      <c r="L1057" s="15">
        <v>10.24097510150863</v>
      </c>
      <c r="M1057" s="15">
        <v>1.2620069493667918E-11</v>
      </c>
      <c r="N1057" s="15">
        <v>5.9747732567690462E-2</v>
      </c>
      <c r="O1057" s="15">
        <v>8.9416559611061666E-2</v>
      </c>
      <c r="P1057" s="15">
        <v>5.9747732567690462E-2</v>
      </c>
      <c r="Q1057" s="15">
        <v>8.9416559611061666E-2</v>
      </c>
      <c r="T1057" s="56"/>
      <c r="U1057" s="56"/>
      <c r="V1057" s="56"/>
      <c r="W1057" s="56"/>
      <c r="X1057" s="56"/>
      <c r="Y1057" s="56"/>
      <c r="Z1057" s="56"/>
      <c r="AA1057" s="56"/>
      <c r="AB1057" s="56"/>
    </row>
    <row r="1058" spans="9:28">
      <c r="I1058" s="15" t="s">
        <v>80</v>
      </c>
      <c r="J1058" s="15">
        <v>0.30615681129966782</v>
      </c>
      <c r="K1058" s="15">
        <v>4.4200830507951884E-3</v>
      </c>
      <c r="L1058" s="15">
        <v>69.264945427798949</v>
      </c>
      <c r="M1058" s="15">
        <v>1.9368908302445713E-36</v>
      </c>
      <c r="N1058" s="15">
        <v>0.29715339679265557</v>
      </c>
      <c r="O1058" s="15">
        <v>0.31516022580668007</v>
      </c>
      <c r="P1058" s="15">
        <v>0.29715339679265557</v>
      </c>
      <c r="Q1058" s="15">
        <v>0.31516022580668007</v>
      </c>
      <c r="T1058" s="56"/>
      <c r="U1058" s="56"/>
      <c r="V1058" s="56"/>
      <c r="W1058" s="56"/>
      <c r="X1058" s="56"/>
      <c r="Y1058" s="56"/>
      <c r="Z1058" s="56"/>
      <c r="AA1058" s="56"/>
      <c r="AB1058" s="56"/>
    </row>
    <row r="1059" spans="9:28">
      <c r="I1059" s="15" t="s">
        <v>82</v>
      </c>
      <c r="J1059" s="15">
        <v>0.14628326368535716</v>
      </c>
      <c r="K1059" s="15">
        <v>7.2078687776201775E-3</v>
      </c>
      <c r="L1059" s="15">
        <v>20.294939905059636</v>
      </c>
      <c r="M1059" s="15">
        <v>7.7145650200416938E-20</v>
      </c>
      <c r="N1059" s="15">
        <v>0.13160131550219095</v>
      </c>
      <c r="O1059" s="15">
        <v>0.16096521186852336</v>
      </c>
      <c r="P1059" s="15">
        <v>0.13160131550219095</v>
      </c>
      <c r="Q1059" s="15">
        <v>0.16096521186852336</v>
      </c>
      <c r="T1059" s="56"/>
      <c r="U1059" s="56"/>
      <c r="V1059" s="56"/>
      <c r="W1059" s="56"/>
      <c r="X1059" s="56"/>
      <c r="Y1059" s="56"/>
      <c r="Z1059" s="56"/>
      <c r="AA1059" s="56"/>
      <c r="AB1059" s="56"/>
    </row>
    <row r="1060" spans="9:28" ht="15" thickBot="1">
      <c r="I1060" s="16" t="s">
        <v>86</v>
      </c>
      <c r="J1060" s="16">
        <v>0.51153863592486237</v>
      </c>
      <c r="K1060" s="16">
        <v>5.0914798256249307E-3</v>
      </c>
      <c r="L1060" s="16">
        <v>100.46953998527842</v>
      </c>
      <c r="M1060" s="16">
        <v>1.3865139553418714E-41</v>
      </c>
      <c r="N1060" s="16">
        <v>0.50116763094658601</v>
      </c>
      <c r="O1060" s="16">
        <v>0.52190964090313874</v>
      </c>
      <c r="P1060" s="16">
        <v>0.50116763094658601</v>
      </c>
      <c r="Q1060" s="16">
        <v>0.52190964090313874</v>
      </c>
      <c r="T1060" s="56"/>
      <c r="U1060" s="56"/>
      <c r="V1060" s="56"/>
      <c r="W1060" s="56"/>
      <c r="X1060" s="56"/>
      <c r="Y1060" s="56"/>
      <c r="Z1060" s="56"/>
      <c r="AA1060" s="56"/>
      <c r="AB1060" s="56"/>
    </row>
    <row r="1061" spans="9:28">
      <c r="I1061" s="38"/>
      <c r="T1061" s="56"/>
      <c r="U1061" s="56"/>
      <c r="V1061" s="56"/>
      <c r="W1061" s="56"/>
      <c r="X1061" s="56"/>
      <c r="Y1061" s="56"/>
      <c r="Z1061" s="56"/>
      <c r="AA1061" s="56"/>
      <c r="AB1061" s="56"/>
    </row>
    <row r="1062" spans="9:28">
      <c r="I1062" s="38"/>
      <c r="T1062" s="56"/>
      <c r="U1062" s="56"/>
      <c r="V1062" s="56"/>
      <c r="W1062" s="56"/>
      <c r="X1062" s="56"/>
      <c r="Y1062" s="56"/>
      <c r="Z1062" s="56"/>
      <c r="AA1062" s="56"/>
      <c r="AB1062" s="56"/>
    </row>
    <row r="1063" spans="9:28">
      <c r="I1063" s="11" t="s">
        <v>131</v>
      </c>
      <c r="T1063" s="12" t="str">
        <f>I1063</f>
        <v>1990/8 to 1993/7</v>
      </c>
      <c r="U1063" s="14">
        <f>J1068</f>
        <v>0.99999998067678408</v>
      </c>
      <c r="V1063" s="14">
        <f>J1071</f>
        <v>36</v>
      </c>
      <c r="W1063" s="56">
        <f>J1081</f>
        <v>7.4822584709394971E-2</v>
      </c>
      <c r="X1063" s="56">
        <f>J1082</f>
        <v>0.30604155165149954</v>
      </c>
      <c r="Y1063" s="56">
        <f>J1083</f>
        <v>0.14567998997444287</v>
      </c>
      <c r="Z1063" s="56">
        <f>J1084</f>
        <v>0.51190182956977792</v>
      </c>
      <c r="AA1063" s="58">
        <f>SUM(W1063:Z1063)</f>
        <v>1.0384459559051153</v>
      </c>
      <c r="AB1063" s="56"/>
    </row>
    <row r="1064" spans="9:28">
      <c r="I1064" s="38" t="s">
        <v>42</v>
      </c>
      <c r="T1064" s="56"/>
      <c r="U1064" s="56"/>
      <c r="V1064" s="56"/>
      <c r="W1064" s="56"/>
      <c r="X1064" s="56"/>
      <c r="Y1064" s="56"/>
      <c r="Z1064" s="56"/>
      <c r="AA1064" s="56"/>
      <c r="AB1064" s="56"/>
    </row>
    <row r="1065" spans="9:28" ht="15" thickBot="1">
      <c r="T1065" s="56"/>
      <c r="U1065" s="56"/>
      <c r="V1065" s="56"/>
      <c r="W1065" s="56"/>
      <c r="X1065" s="56"/>
      <c r="Y1065" s="56"/>
      <c r="Z1065" s="56"/>
      <c r="AA1065" s="56"/>
      <c r="AB1065" s="56"/>
    </row>
    <row r="1066" spans="9:28">
      <c r="I1066" s="18" t="s">
        <v>43</v>
      </c>
      <c r="J1066" s="18"/>
      <c r="T1066" s="56"/>
      <c r="U1066" s="56"/>
      <c r="V1066" s="56"/>
      <c r="W1066" s="56"/>
      <c r="X1066" s="56"/>
      <c r="Y1066" s="56"/>
      <c r="Z1066" s="56"/>
      <c r="AA1066" s="56"/>
      <c r="AB1066" s="56"/>
    </row>
    <row r="1067" spans="9:28">
      <c r="I1067" s="15" t="s">
        <v>44</v>
      </c>
      <c r="J1067" s="15">
        <v>0.99999999033839204</v>
      </c>
      <c r="T1067" s="56"/>
      <c r="U1067" s="56"/>
      <c r="V1067" s="56"/>
      <c r="W1067" s="56"/>
      <c r="X1067" s="56"/>
      <c r="Y1067" s="56"/>
      <c r="Z1067" s="56"/>
      <c r="AA1067" s="56"/>
      <c r="AB1067" s="56"/>
    </row>
    <row r="1068" spans="9:28">
      <c r="I1068" s="15" t="s">
        <v>45</v>
      </c>
      <c r="J1068" s="15">
        <v>0.99999998067678408</v>
      </c>
      <c r="T1068" s="56"/>
      <c r="U1068" s="56"/>
      <c r="V1068" s="56"/>
      <c r="W1068" s="56"/>
      <c r="X1068" s="56"/>
      <c r="Y1068" s="56"/>
      <c r="Z1068" s="56"/>
      <c r="AA1068" s="56"/>
      <c r="AB1068" s="56"/>
    </row>
    <row r="1069" spans="9:28">
      <c r="I1069" s="15" t="s">
        <v>46</v>
      </c>
      <c r="J1069" s="15">
        <v>0.96874997886523251</v>
      </c>
      <c r="T1069" s="56"/>
      <c r="U1069" s="56"/>
      <c r="V1069" s="56"/>
      <c r="W1069" s="56"/>
      <c r="X1069" s="56"/>
      <c r="Y1069" s="56"/>
      <c r="Z1069" s="56"/>
      <c r="AA1069" s="56"/>
      <c r="AB1069" s="56"/>
    </row>
    <row r="1070" spans="9:28">
      <c r="I1070" s="15" t="s">
        <v>47</v>
      </c>
      <c r="J1070" s="15">
        <v>2.5319357974633354E-2</v>
      </c>
      <c r="T1070" s="56"/>
      <c r="U1070" s="56"/>
      <c r="V1070" s="56"/>
      <c r="W1070" s="56"/>
      <c r="X1070" s="56"/>
      <c r="Y1070" s="56"/>
      <c r="Z1070" s="56"/>
      <c r="AA1070" s="56"/>
      <c r="AB1070" s="56"/>
    </row>
    <row r="1071" spans="9:28" ht="15" thickBot="1">
      <c r="I1071" s="16" t="s">
        <v>48</v>
      </c>
      <c r="J1071" s="16">
        <v>36</v>
      </c>
      <c r="T1071" s="56"/>
      <c r="U1071" s="56"/>
      <c r="V1071" s="56"/>
      <c r="W1071" s="56"/>
      <c r="X1071" s="56"/>
      <c r="Y1071" s="56"/>
      <c r="Z1071" s="56"/>
      <c r="AA1071" s="56"/>
      <c r="AB1071" s="56"/>
    </row>
    <row r="1072" spans="9:28">
      <c r="T1072" s="56"/>
      <c r="U1072" s="56"/>
      <c r="V1072" s="56"/>
      <c r="W1072" s="56"/>
      <c r="X1072" s="56"/>
      <c r="Y1072" s="56"/>
      <c r="Z1072" s="56"/>
      <c r="AA1072" s="56"/>
      <c r="AB1072" s="56"/>
    </row>
    <row r="1073" spans="9:28" ht="15" thickBot="1">
      <c r="I1073" s="38" t="s">
        <v>49</v>
      </c>
      <c r="T1073" s="56"/>
      <c r="U1073" s="56"/>
      <c r="V1073" s="56"/>
      <c r="W1073" s="56"/>
      <c r="X1073" s="56"/>
      <c r="Y1073" s="56"/>
      <c r="Z1073" s="56"/>
      <c r="AA1073" s="56"/>
      <c r="AB1073" s="56"/>
    </row>
    <row r="1074" spans="9:28">
      <c r="I1074" s="17"/>
      <c r="J1074" s="17" t="s">
        <v>54</v>
      </c>
      <c r="K1074" s="17" t="s">
        <v>55</v>
      </c>
      <c r="L1074" s="17" t="s">
        <v>56</v>
      </c>
      <c r="M1074" s="17" t="s">
        <v>57</v>
      </c>
      <c r="N1074" s="17" t="s">
        <v>58</v>
      </c>
      <c r="T1074" s="56"/>
      <c r="U1074" s="56"/>
      <c r="V1074" s="56"/>
      <c r="W1074" s="56"/>
      <c r="X1074" s="56"/>
      <c r="Y1074" s="56"/>
      <c r="Z1074" s="56"/>
      <c r="AA1074" s="56"/>
      <c r="AB1074" s="56"/>
    </row>
    <row r="1075" spans="9:28">
      <c r="I1075" s="15" t="s">
        <v>50</v>
      </c>
      <c r="J1075" s="15">
        <v>4</v>
      </c>
      <c r="K1075" s="15">
        <v>1061636.7494857637</v>
      </c>
      <c r="L1075" s="15">
        <v>265409.18737144093</v>
      </c>
      <c r="M1075" s="15">
        <v>414009755.00025338</v>
      </c>
      <c r="N1075" s="15">
        <v>2.7415508113605734E-119</v>
      </c>
      <c r="T1075" s="56"/>
      <c r="U1075" s="56"/>
      <c r="V1075" s="56"/>
      <c r="W1075" s="56"/>
      <c r="X1075" s="56"/>
      <c r="Y1075" s="56"/>
      <c r="Z1075" s="56"/>
      <c r="AA1075" s="56"/>
      <c r="AB1075" s="56"/>
    </row>
    <row r="1076" spans="9:28">
      <c r="I1076" s="15" t="s">
        <v>51</v>
      </c>
      <c r="J1076" s="15">
        <v>32</v>
      </c>
      <c r="K1076" s="15">
        <v>2.0514236423924147E-2</v>
      </c>
      <c r="L1076" s="15">
        <v>6.4106988824762961E-4</v>
      </c>
      <c r="M1076" s="15"/>
      <c r="N1076" s="15"/>
      <c r="T1076" s="56"/>
      <c r="U1076" s="56"/>
      <c r="V1076" s="56"/>
      <c r="W1076" s="56"/>
      <c r="X1076" s="56"/>
      <c r="Y1076" s="56"/>
      <c r="Z1076" s="56"/>
      <c r="AA1076" s="56"/>
      <c r="AB1076" s="56"/>
    </row>
    <row r="1077" spans="9:28" ht="15" thickBot="1">
      <c r="I1077" s="16" t="s">
        <v>52</v>
      </c>
      <c r="J1077" s="16">
        <v>36</v>
      </c>
      <c r="K1077" s="16">
        <v>1061636.7700000003</v>
      </c>
      <c r="L1077" s="16"/>
      <c r="M1077" s="16"/>
      <c r="N1077" s="16"/>
      <c r="T1077" s="56"/>
      <c r="U1077" s="56"/>
      <c r="V1077" s="56"/>
      <c r="W1077" s="56"/>
      <c r="X1077" s="56"/>
      <c r="Y1077" s="56"/>
      <c r="Z1077" s="56"/>
      <c r="AA1077" s="56"/>
      <c r="AB1077" s="56"/>
    </row>
    <row r="1078" spans="9:28" ht="15" thickBot="1">
      <c r="T1078" s="56"/>
      <c r="U1078" s="56"/>
      <c r="V1078" s="56"/>
      <c r="W1078" s="56"/>
      <c r="X1078" s="56"/>
      <c r="Y1078" s="56"/>
      <c r="Z1078" s="56"/>
      <c r="AA1078" s="56"/>
      <c r="AB1078" s="56"/>
    </row>
    <row r="1079" spans="9:28">
      <c r="I1079" s="17"/>
      <c r="J1079" s="17" t="s">
        <v>59</v>
      </c>
      <c r="K1079" s="17" t="s">
        <v>47</v>
      </c>
      <c r="L1079" s="17" t="s">
        <v>60</v>
      </c>
      <c r="M1079" s="17" t="s">
        <v>61</v>
      </c>
      <c r="N1079" s="17" t="s">
        <v>62</v>
      </c>
      <c r="O1079" s="17" t="s">
        <v>63</v>
      </c>
      <c r="P1079" s="17" t="s">
        <v>64</v>
      </c>
      <c r="Q1079" s="17" t="s">
        <v>65</v>
      </c>
      <c r="T1079" s="56"/>
      <c r="U1079" s="56"/>
      <c r="V1079" s="56"/>
      <c r="W1079" s="56"/>
      <c r="X1079" s="56"/>
      <c r="Y1079" s="56"/>
      <c r="Z1079" s="56"/>
      <c r="AA1079" s="56"/>
      <c r="AB1079" s="56"/>
    </row>
    <row r="1080" spans="9:28">
      <c r="I1080" s="15" t="s">
        <v>53</v>
      </c>
      <c r="J1080" s="15">
        <v>0</v>
      </c>
      <c r="K1080" s="15" t="e">
        <v>#N/A</v>
      </c>
      <c r="L1080" s="15" t="e">
        <v>#N/A</v>
      </c>
      <c r="M1080" s="15" t="e">
        <v>#N/A</v>
      </c>
      <c r="N1080" s="15" t="e">
        <v>#N/A</v>
      </c>
      <c r="O1080" s="15" t="e">
        <v>#N/A</v>
      </c>
      <c r="P1080" s="15" t="e">
        <v>#N/A</v>
      </c>
      <c r="Q1080" s="15" t="e">
        <v>#N/A</v>
      </c>
      <c r="T1080" s="56"/>
      <c r="U1080" s="56"/>
      <c r="V1080" s="56"/>
      <c r="W1080" s="56"/>
      <c r="X1080" s="56"/>
      <c r="Y1080" s="56"/>
      <c r="Z1080" s="56"/>
      <c r="AA1080" s="56"/>
      <c r="AB1080" s="56"/>
    </row>
    <row r="1081" spans="9:28">
      <c r="J1081" s="15">
        <v>7.4822584709394971E-2</v>
      </c>
      <c r="K1081" s="15">
        <v>7.1957544810523763E-3</v>
      </c>
      <c r="L1081" s="15">
        <v>10.398156983595721</v>
      </c>
      <c r="M1081" s="15">
        <v>8.6472376556500189E-12</v>
      </c>
      <c r="N1081" s="15">
        <v>6.0165312540730605E-2</v>
      </c>
      <c r="O1081" s="15">
        <v>8.9479856878059344E-2</v>
      </c>
      <c r="P1081" s="15">
        <v>6.0165312540730605E-2</v>
      </c>
      <c r="Q1081" s="15">
        <v>8.9479856878059344E-2</v>
      </c>
      <c r="T1081" s="56"/>
      <c r="U1081" s="56"/>
      <c r="V1081" s="56"/>
      <c r="W1081" s="56"/>
      <c r="X1081" s="56"/>
      <c r="Y1081" s="56"/>
      <c r="Z1081" s="56"/>
      <c r="AA1081" s="56"/>
      <c r="AB1081" s="56"/>
    </row>
    <row r="1082" spans="9:28">
      <c r="J1082" s="15">
        <v>0.30604155165149954</v>
      </c>
      <c r="K1082" s="15">
        <v>4.3156438060668115E-3</v>
      </c>
      <c r="L1082" s="15">
        <v>70.914460368873563</v>
      </c>
      <c r="M1082" s="15">
        <v>9.1638584732284253E-37</v>
      </c>
      <c r="N1082" s="15">
        <v>0.29725087292349484</v>
      </c>
      <c r="O1082" s="15">
        <v>0.31483223037950425</v>
      </c>
      <c r="P1082" s="15">
        <v>0.29725087292349484</v>
      </c>
      <c r="Q1082" s="15">
        <v>0.31483223037950425</v>
      </c>
      <c r="T1082" s="56"/>
      <c r="U1082" s="56"/>
      <c r="V1082" s="56"/>
      <c r="W1082" s="56"/>
      <c r="X1082" s="56"/>
      <c r="Y1082" s="56"/>
      <c r="Z1082" s="56"/>
      <c r="AA1082" s="56"/>
      <c r="AB1082" s="56"/>
    </row>
    <row r="1083" spans="9:28">
      <c r="J1083" s="15">
        <v>0.14567998997444287</v>
      </c>
      <c r="K1083" s="15">
        <v>6.9389115145399348E-3</v>
      </c>
      <c r="L1083" s="15">
        <v>20.994645870491659</v>
      </c>
      <c r="M1083" s="15">
        <v>2.8066872762312324E-20</v>
      </c>
      <c r="N1083" s="15">
        <v>0.13154588980597567</v>
      </c>
      <c r="O1083" s="15">
        <v>0.15981409014291006</v>
      </c>
      <c r="P1083" s="15">
        <v>0.13154588980597567</v>
      </c>
      <c r="Q1083" s="15">
        <v>0.15981409014291006</v>
      </c>
      <c r="T1083" s="56"/>
      <c r="U1083" s="56"/>
      <c r="V1083" s="56"/>
      <c r="W1083" s="56"/>
      <c r="X1083" s="56"/>
      <c r="Y1083" s="56"/>
      <c r="Z1083" s="56"/>
      <c r="AA1083" s="56"/>
      <c r="AB1083" s="56"/>
    </row>
    <row r="1084" spans="9:28" ht="15" thickBot="1">
      <c r="J1084" s="16">
        <v>0.51190182956977792</v>
      </c>
      <c r="K1084" s="16">
        <v>4.8255668426100511E-3</v>
      </c>
      <c r="L1084" s="16">
        <v>106.08118098161098</v>
      </c>
      <c r="M1084" s="16">
        <v>2.4479020787199823E-42</v>
      </c>
      <c r="N1084" s="16">
        <v>0.50207247161065616</v>
      </c>
      <c r="O1084" s="16">
        <v>0.52173118752889969</v>
      </c>
      <c r="P1084" s="16">
        <v>0.50207247161065616</v>
      </c>
      <c r="Q1084" s="16">
        <v>0.52173118752889969</v>
      </c>
      <c r="T1084" s="56"/>
      <c r="U1084" s="56"/>
      <c r="V1084" s="56"/>
      <c r="W1084" s="56"/>
      <c r="X1084" s="56"/>
      <c r="Y1084" s="56"/>
      <c r="Z1084" s="56"/>
      <c r="AA1084" s="56"/>
      <c r="AB1084" s="56"/>
    </row>
    <row r="1085" spans="9:28">
      <c r="T1085" s="56"/>
      <c r="U1085" s="56"/>
      <c r="V1085" s="56"/>
      <c r="W1085" s="56"/>
      <c r="X1085" s="56"/>
      <c r="Y1085" s="56"/>
      <c r="Z1085" s="56"/>
      <c r="AA1085" s="56"/>
      <c r="AB1085" s="56"/>
    </row>
    <row r="1086" spans="9:28">
      <c r="T1086" s="56"/>
      <c r="U1086" s="56"/>
      <c r="V1086" s="56"/>
      <c r="W1086" s="56"/>
      <c r="X1086" s="56"/>
      <c r="Y1086" s="56"/>
      <c r="Z1086" s="56"/>
      <c r="AA1086" s="56"/>
      <c r="AB1086" s="56"/>
    </row>
    <row r="1087" spans="9:28">
      <c r="I1087" s="11" t="s">
        <v>515</v>
      </c>
      <c r="T1087" s="12" t="str">
        <f>I1087</f>
        <v>1990/9 to 1993/8</v>
      </c>
      <c r="U1087" s="14">
        <f>J1092</f>
        <v>0.99999998012739644</v>
      </c>
      <c r="V1087" s="14">
        <f>J1095</f>
        <v>36</v>
      </c>
      <c r="W1087" s="56">
        <f>J1105</f>
        <v>7.6564256543738371E-2</v>
      </c>
      <c r="X1087" s="56">
        <f>J1106</f>
        <v>0.30510920678654901</v>
      </c>
      <c r="Y1087" s="56">
        <f>J1107</f>
        <v>0.14281821456193655</v>
      </c>
      <c r="Z1087" s="56">
        <f>J1108</f>
        <v>0.51356454534265372</v>
      </c>
      <c r="AA1087" s="58">
        <f>SUM(W1087:Z1087)</f>
        <v>1.0380562232348778</v>
      </c>
      <c r="AB1087" s="56"/>
    </row>
    <row r="1088" spans="9:28">
      <c r="I1088" s="38" t="s">
        <v>42</v>
      </c>
      <c r="T1088" s="56"/>
      <c r="U1088" s="56"/>
      <c r="V1088" s="56"/>
      <c r="W1088" s="56"/>
      <c r="X1088" s="56"/>
      <c r="Y1088" s="56"/>
      <c r="Z1088" s="56"/>
      <c r="AA1088" s="56"/>
      <c r="AB1088" s="56"/>
    </row>
    <row r="1089" spans="9:28" ht="15" thickBot="1">
      <c r="T1089" s="56"/>
      <c r="U1089" s="56"/>
      <c r="V1089" s="56"/>
      <c r="W1089" s="56"/>
      <c r="X1089" s="56"/>
      <c r="Y1089" s="56"/>
      <c r="Z1089" s="56"/>
      <c r="AA1089" s="56"/>
      <c r="AB1089" s="56"/>
    </row>
    <row r="1090" spans="9:28">
      <c r="I1090" s="18" t="s">
        <v>43</v>
      </c>
      <c r="J1090" s="18"/>
      <c r="T1090" s="56"/>
      <c r="U1090" s="56"/>
      <c r="V1090" s="56"/>
      <c r="W1090" s="56"/>
      <c r="X1090" s="56"/>
      <c r="Y1090" s="56"/>
      <c r="Z1090" s="56"/>
      <c r="AA1090" s="56"/>
      <c r="AB1090" s="56"/>
    </row>
    <row r="1091" spans="9:28">
      <c r="I1091" s="15" t="s">
        <v>44</v>
      </c>
      <c r="J1091" s="15">
        <v>0.99999999006369822</v>
      </c>
      <c r="T1091" s="56"/>
      <c r="U1091" s="56"/>
      <c r="V1091" s="56"/>
      <c r="W1091" s="56"/>
      <c r="X1091" s="56"/>
      <c r="Y1091" s="56"/>
      <c r="Z1091" s="56"/>
      <c r="AA1091" s="56"/>
      <c r="AB1091" s="56"/>
    </row>
    <row r="1092" spans="9:28">
      <c r="I1092" s="15" t="s">
        <v>45</v>
      </c>
      <c r="J1092" s="15">
        <v>0.99999998012739644</v>
      </c>
      <c r="T1092" s="56"/>
      <c r="U1092" s="56"/>
      <c r="V1092" s="56"/>
      <c r="W1092" s="56"/>
      <c r="X1092" s="56"/>
      <c r="Y1092" s="56"/>
      <c r="Z1092" s="56"/>
      <c r="AA1092" s="56"/>
      <c r="AB1092" s="56"/>
    </row>
    <row r="1093" spans="9:28">
      <c r="I1093" s="15" t="s">
        <v>46</v>
      </c>
      <c r="J1093" s="15">
        <v>0.96874997826433984</v>
      </c>
      <c r="T1093" s="56"/>
      <c r="U1093" s="56"/>
      <c r="V1093" s="56"/>
      <c r="W1093" s="56"/>
      <c r="X1093" s="56"/>
      <c r="Y1093" s="56"/>
      <c r="Z1093" s="56"/>
      <c r="AA1093" s="56"/>
      <c r="AB1093" s="56"/>
    </row>
    <row r="1094" spans="9:28">
      <c r="I1094" s="15" t="s">
        <v>47</v>
      </c>
      <c r="J1094" s="15">
        <v>2.5793298375336761E-2</v>
      </c>
      <c r="T1094" s="56"/>
      <c r="U1094" s="56"/>
      <c r="V1094" s="56"/>
      <c r="W1094" s="56"/>
      <c r="X1094" s="56"/>
      <c r="Y1094" s="56"/>
      <c r="Z1094" s="56"/>
      <c r="AA1094" s="56"/>
      <c r="AB1094" s="56"/>
    </row>
    <row r="1095" spans="9:28" ht="15" thickBot="1">
      <c r="I1095" s="16" t="s">
        <v>48</v>
      </c>
      <c r="J1095" s="16">
        <v>36</v>
      </c>
      <c r="T1095" s="56"/>
      <c r="U1095" s="56"/>
      <c r="V1095" s="56"/>
      <c r="W1095" s="56"/>
      <c r="X1095" s="56"/>
      <c r="Y1095" s="56"/>
      <c r="Z1095" s="56"/>
      <c r="AA1095" s="56"/>
      <c r="AB1095" s="56"/>
    </row>
    <row r="1096" spans="9:28">
      <c r="T1096" s="56"/>
      <c r="U1096" s="56"/>
      <c r="V1096" s="56"/>
      <c r="W1096" s="56"/>
      <c r="X1096" s="56"/>
      <c r="Y1096" s="56"/>
      <c r="Z1096" s="56"/>
      <c r="AA1096" s="56"/>
      <c r="AB1096" s="56"/>
    </row>
    <row r="1097" spans="9:28" ht="15" thickBot="1">
      <c r="I1097" s="38" t="s">
        <v>49</v>
      </c>
      <c r="T1097" s="56"/>
      <c r="U1097" s="56"/>
      <c r="V1097" s="56"/>
      <c r="W1097" s="56"/>
      <c r="X1097" s="56"/>
      <c r="Y1097" s="56"/>
      <c r="Z1097" s="56"/>
      <c r="AA1097" s="56"/>
      <c r="AB1097" s="56"/>
    </row>
    <row r="1098" spans="9:28">
      <c r="I1098" s="17"/>
      <c r="J1098" s="17" t="s">
        <v>54</v>
      </c>
      <c r="K1098" s="17" t="s">
        <v>55</v>
      </c>
      <c r="L1098" s="17" t="s">
        <v>56</v>
      </c>
      <c r="M1098" s="17" t="s">
        <v>57</v>
      </c>
      <c r="N1098" s="17" t="s">
        <v>58</v>
      </c>
      <c r="T1098" s="56"/>
      <c r="U1098" s="56"/>
      <c r="V1098" s="56"/>
      <c r="W1098" s="56"/>
      <c r="X1098" s="56"/>
      <c r="Y1098" s="56"/>
      <c r="Z1098" s="56"/>
      <c r="AA1098" s="56"/>
      <c r="AB1098" s="56"/>
    </row>
    <row r="1099" spans="9:28">
      <c r="I1099" s="15" t="s">
        <v>50</v>
      </c>
      <c r="J1099" s="15">
        <v>4</v>
      </c>
      <c r="K1099" s="15">
        <v>1071294.7187105846</v>
      </c>
      <c r="L1099" s="15">
        <v>267823.67967764614</v>
      </c>
      <c r="M1099" s="15">
        <v>402564253.74014801</v>
      </c>
      <c r="N1099" s="15">
        <v>4.2336452494426217E-119</v>
      </c>
      <c r="T1099" s="56"/>
      <c r="U1099" s="56"/>
      <c r="V1099" s="56"/>
      <c r="W1099" s="56"/>
      <c r="X1099" s="56"/>
      <c r="Y1099" s="56"/>
      <c r="Z1099" s="56"/>
      <c r="AA1099" s="56"/>
      <c r="AB1099" s="56"/>
    </row>
    <row r="1100" spans="9:28">
      <c r="I1100" s="15" t="s">
        <v>51</v>
      </c>
      <c r="J1100" s="15">
        <v>32</v>
      </c>
      <c r="K1100" s="15">
        <v>2.12894157145328E-2</v>
      </c>
      <c r="L1100" s="15">
        <v>6.6529424107915E-4</v>
      </c>
      <c r="M1100" s="15"/>
      <c r="N1100" s="15"/>
      <c r="T1100" s="56"/>
      <c r="U1100" s="56"/>
      <c r="V1100" s="56"/>
      <c r="W1100" s="56"/>
      <c r="X1100" s="56"/>
      <c r="Y1100" s="56"/>
      <c r="Z1100" s="56"/>
      <c r="AA1100" s="56"/>
      <c r="AB1100" s="56"/>
    </row>
    <row r="1101" spans="9:28" ht="15" thickBot="1">
      <c r="I1101" s="16" t="s">
        <v>52</v>
      </c>
      <c r="J1101" s="16">
        <v>36</v>
      </c>
      <c r="K1101" s="16">
        <v>1071294.7400000002</v>
      </c>
      <c r="L1101" s="16"/>
      <c r="M1101" s="16"/>
      <c r="N1101" s="16"/>
      <c r="T1101" s="56"/>
      <c r="U1101" s="56"/>
      <c r="V1101" s="56"/>
      <c r="W1101" s="56"/>
      <c r="X1101" s="56"/>
      <c r="Y1101" s="56"/>
      <c r="Z1101" s="56"/>
      <c r="AA1101" s="56"/>
      <c r="AB1101" s="56"/>
    </row>
    <row r="1102" spans="9:28" ht="15" thickBot="1">
      <c r="T1102" s="56"/>
      <c r="U1102" s="56"/>
      <c r="V1102" s="56"/>
      <c r="W1102" s="56"/>
      <c r="X1102" s="56"/>
      <c r="Y1102" s="56"/>
      <c r="Z1102" s="56"/>
      <c r="AA1102" s="56"/>
      <c r="AB1102" s="56"/>
    </row>
    <row r="1103" spans="9:28">
      <c r="I1103" s="17"/>
      <c r="J1103" s="17" t="s">
        <v>59</v>
      </c>
      <c r="K1103" s="17" t="s">
        <v>47</v>
      </c>
      <c r="L1103" s="17" t="s">
        <v>60</v>
      </c>
      <c r="M1103" s="17" t="s">
        <v>61</v>
      </c>
      <c r="N1103" s="17" t="s">
        <v>62</v>
      </c>
      <c r="O1103" s="17" t="s">
        <v>63</v>
      </c>
      <c r="P1103" s="17" t="s">
        <v>64</v>
      </c>
      <c r="Q1103" s="17" t="s">
        <v>65</v>
      </c>
      <c r="T1103" s="56"/>
      <c r="U1103" s="56"/>
      <c r="V1103" s="56"/>
      <c r="W1103" s="56"/>
      <c r="X1103" s="56"/>
      <c r="Y1103" s="56"/>
      <c r="Z1103" s="56"/>
      <c r="AA1103" s="56"/>
      <c r="AB1103" s="56"/>
    </row>
    <row r="1104" spans="9:28">
      <c r="I1104" s="15" t="s">
        <v>53</v>
      </c>
      <c r="J1104" s="15">
        <v>0</v>
      </c>
      <c r="K1104" s="15" t="e">
        <v>#N/A</v>
      </c>
      <c r="L1104" s="15" t="e">
        <v>#N/A</v>
      </c>
      <c r="M1104" s="15" t="e">
        <v>#N/A</v>
      </c>
      <c r="N1104" s="15" t="e">
        <v>#N/A</v>
      </c>
      <c r="O1104" s="15" t="e">
        <v>#N/A</v>
      </c>
      <c r="P1104" s="15" t="e">
        <v>#N/A</v>
      </c>
      <c r="Q1104" s="15" t="e">
        <v>#N/A</v>
      </c>
      <c r="T1104" s="56"/>
      <c r="U1104" s="56"/>
      <c r="V1104" s="56"/>
      <c r="W1104" s="56"/>
      <c r="X1104" s="56"/>
      <c r="Y1104" s="56"/>
      <c r="Z1104" s="56"/>
      <c r="AA1104" s="56"/>
      <c r="AB1104" s="56"/>
    </row>
    <row r="1105" spans="9:28">
      <c r="I1105" s="15" t="s">
        <v>85</v>
      </c>
      <c r="J1105" s="15">
        <v>7.6564256543738371E-2</v>
      </c>
      <c r="K1105" s="15">
        <v>7.2977950894325336E-3</v>
      </c>
      <c r="L1105" s="15">
        <v>10.491423177201307</v>
      </c>
      <c r="M1105" s="15">
        <v>6.9200760382032145E-12</v>
      </c>
      <c r="N1105" s="15">
        <v>6.1699134458401292E-2</v>
      </c>
      <c r="O1105" s="15">
        <v>9.142937862907545E-2</v>
      </c>
      <c r="P1105" s="15">
        <v>6.1699134458401292E-2</v>
      </c>
      <c r="Q1105" s="15">
        <v>9.142937862907545E-2</v>
      </c>
      <c r="T1105" s="56"/>
      <c r="U1105" s="56"/>
      <c r="V1105" s="56"/>
      <c r="W1105" s="56"/>
      <c r="X1105" s="56"/>
      <c r="Y1105" s="56"/>
      <c r="Z1105" s="56"/>
      <c r="AA1105" s="56"/>
      <c r="AB1105" s="56"/>
    </row>
    <row r="1106" spans="9:28">
      <c r="I1106" s="15" t="s">
        <v>80</v>
      </c>
      <c r="J1106" s="15">
        <v>0.30510920678654901</v>
      </c>
      <c r="K1106" s="15">
        <v>4.3107935474716447E-3</v>
      </c>
      <c r="L1106" s="15">
        <v>70.777967774750167</v>
      </c>
      <c r="M1106" s="15">
        <v>9.7429074371647056E-37</v>
      </c>
      <c r="N1106" s="15">
        <v>0.29632840771195729</v>
      </c>
      <c r="O1106" s="15">
        <v>0.31389000586114074</v>
      </c>
      <c r="P1106" s="15">
        <v>0.29632840771195729</v>
      </c>
      <c r="Q1106" s="15">
        <v>0.31389000586114074</v>
      </c>
      <c r="T1106" s="56"/>
      <c r="U1106" s="56"/>
      <c r="V1106" s="56"/>
      <c r="W1106" s="56"/>
      <c r="X1106" s="56"/>
      <c r="Y1106" s="56"/>
      <c r="Z1106" s="56"/>
      <c r="AA1106" s="56"/>
      <c r="AB1106" s="56"/>
    </row>
    <row r="1107" spans="9:28">
      <c r="I1107" s="15" t="s">
        <v>82</v>
      </c>
      <c r="J1107" s="15">
        <v>0.14281821456193655</v>
      </c>
      <c r="K1107" s="15">
        <v>6.9254698046249744E-3</v>
      </c>
      <c r="L1107" s="15">
        <v>20.622169844211804</v>
      </c>
      <c r="M1107" s="15">
        <v>4.7901323873976857E-20</v>
      </c>
      <c r="N1107" s="15">
        <v>0.12871149426046657</v>
      </c>
      <c r="O1107" s="15">
        <v>0.15692493486340653</v>
      </c>
      <c r="P1107" s="15">
        <v>0.12871149426046657</v>
      </c>
      <c r="Q1107" s="15">
        <v>0.15692493486340653</v>
      </c>
      <c r="T1107" s="56"/>
      <c r="U1107" s="56"/>
      <c r="V1107" s="56"/>
      <c r="W1107" s="56"/>
      <c r="X1107" s="56"/>
      <c r="Y1107" s="56"/>
      <c r="Z1107" s="56"/>
      <c r="AA1107" s="56"/>
      <c r="AB1107" s="56"/>
    </row>
    <row r="1108" spans="9:28" ht="15" thickBot="1">
      <c r="I1108" s="16" t="s">
        <v>86</v>
      </c>
      <c r="J1108" s="16">
        <v>0.51356454534265372</v>
      </c>
      <c r="K1108" s="16">
        <v>4.6986417468383914E-3</v>
      </c>
      <c r="L1108" s="16">
        <v>109.30063899598635</v>
      </c>
      <c r="M1108" s="16">
        <v>9.4276789959172038E-43</v>
      </c>
      <c r="N1108" s="16">
        <v>0.50399372534208209</v>
      </c>
      <c r="O1108" s="16">
        <v>0.52313536534322536</v>
      </c>
      <c r="P1108" s="16">
        <v>0.50399372534208209</v>
      </c>
      <c r="Q1108" s="16">
        <v>0.52313536534322536</v>
      </c>
      <c r="T1108" s="56"/>
      <c r="U1108" s="56"/>
      <c r="V1108" s="56"/>
      <c r="W1108" s="56"/>
      <c r="X1108" s="56"/>
      <c r="Y1108" s="56"/>
      <c r="Z1108" s="56"/>
      <c r="AA1108" s="56"/>
      <c r="AB1108" s="56"/>
    </row>
    <row r="1109" spans="9:28">
      <c r="I1109" s="38"/>
      <c r="T1109" s="56"/>
      <c r="U1109" s="56"/>
      <c r="V1109" s="56"/>
      <c r="W1109" s="56"/>
      <c r="X1109" s="56"/>
      <c r="Y1109" s="56"/>
      <c r="Z1109" s="56"/>
      <c r="AA1109" s="56"/>
      <c r="AB1109" s="56"/>
    </row>
    <row r="1110" spans="9:28">
      <c r="I1110" s="38"/>
      <c r="T1110" s="56"/>
      <c r="U1110" s="56"/>
      <c r="V1110" s="56"/>
      <c r="W1110" s="56"/>
      <c r="X1110" s="56"/>
      <c r="Y1110" s="56"/>
      <c r="Z1110" s="56"/>
      <c r="AA1110" s="56"/>
      <c r="AB1110" s="56"/>
    </row>
    <row r="1111" spans="9:28">
      <c r="I1111" s="11" t="s">
        <v>132</v>
      </c>
      <c r="T1111" s="12" t="str">
        <f>I1111</f>
        <v>1990/10 to 1993/9</v>
      </c>
      <c r="U1111" s="14">
        <f>J1116</f>
        <v>0.99999997845629862</v>
      </c>
      <c r="V1111" s="14">
        <f>J1119</f>
        <v>36</v>
      </c>
      <c r="W1111" s="56">
        <f>J1129</f>
        <v>7.679960340430228E-2</v>
      </c>
      <c r="X1111" s="56">
        <f>J1130</f>
        <v>0.30368409179832706</v>
      </c>
      <c r="Y1111" s="56">
        <f>J1131</f>
        <v>0.1415366788734484</v>
      </c>
      <c r="Z1111" s="56">
        <f>J1132</f>
        <v>0.51570245827844885</v>
      </c>
      <c r="AA1111" s="58">
        <f>SUM(W1111:Z1111)</f>
        <v>1.0377228323545267</v>
      </c>
      <c r="AB1111" s="56"/>
    </row>
    <row r="1112" spans="9:28">
      <c r="I1112" s="38" t="s">
        <v>42</v>
      </c>
      <c r="T1112" s="56"/>
      <c r="U1112" s="56"/>
      <c r="V1112" s="56"/>
      <c r="W1112" s="56"/>
      <c r="X1112" s="56"/>
      <c r="Y1112" s="56"/>
      <c r="Z1112" s="56"/>
      <c r="AA1112" s="56"/>
      <c r="AB1112" s="56"/>
    </row>
    <row r="1113" spans="9:28" ht="15" thickBot="1">
      <c r="T1113" s="56"/>
      <c r="U1113" s="56"/>
      <c r="V1113" s="56"/>
      <c r="W1113" s="56"/>
      <c r="X1113" s="56"/>
      <c r="Y1113" s="56"/>
      <c r="Z1113" s="56"/>
      <c r="AA1113" s="56"/>
      <c r="AB1113" s="56"/>
    </row>
    <row r="1114" spans="9:28">
      <c r="I1114" s="18" t="s">
        <v>43</v>
      </c>
      <c r="J1114" s="18"/>
      <c r="T1114" s="56"/>
      <c r="U1114" s="56"/>
      <c r="V1114" s="56"/>
      <c r="W1114" s="56"/>
      <c r="X1114" s="56"/>
      <c r="Y1114" s="56"/>
      <c r="Z1114" s="56"/>
      <c r="AA1114" s="56"/>
      <c r="AB1114" s="56"/>
    </row>
    <row r="1115" spans="9:28">
      <c r="I1115" s="15" t="s">
        <v>44</v>
      </c>
      <c r="J1115" s="15">
        <v>0.99999998922814926</v>
      </c>
      <c r="T1115" s="56"/>
      <c r="U1115" s="56"/>
      <c r="V1115" s="56"/>
      <c r="W1115" s="56"/>
      <c r="X1115" s="56"/>
      <c r="Y1115" s="56"/>
      <c r="Z1115" s="56"/>
      <c r="AA1115" s="56"/>
      <c r="AB1115" s="56"/>
    </row>
    <row r="1116" spans="9:28">
      <c r="I1116" s="15" t="s">
        <v>45</v>
      </c>
      <c r="J1116" s="15">
        <v>0.99999997845629862</v>
      </c>
      <c r="T1116" s="56"/>
      <c r="U1116" s="56"/>
      <c r="V1116" s="56"/>
      <c r="W1116" s="56"/>
      <c r="X1116" s="56"/>
      <c r="Y1116" s="56"/>
      <c r="Z1116" s="56"/>
      <c r="AA1116" s="56"/>
      <c r="AB1116" s="56"/>
    </row>
    <row r="1117" spans="9:28">
      <c r="I1117" s="15" t="s">
        <v>46</v>
      </c>
      <c r="J1117" s="15">
        <v>0.96874997643657657</v>
      </c>
      <c r="T1117" s="56"/>
      <c r="U1117" s="56"/>
      <c r="V1117" s="56"/>
      <c r="W1117" s="56"/>
      <c r="X1117" s="56"/>
      <c r="Y1117" s="56"/>
      <c r="Z1117" s="56"/>
      <c r="AA1117" s="56"/>
      <c r="AB1117" s="56"/>
    </row>
    <row r="1118" spans="9:28">
      <c r="I1118" s="15" t="s">
        <v>47</v>
      </c>
      <c r="J1118" s="15">
        <v>2.6976961626456179E-2</v>
      </c>
      <c r="T1118" s="56"/>
      <c r="U1118" s="56"/>
      <c r="V1118" s="56"/>
      <c r="W1118" s="56"/>
      <c r="X1118" s="56"/>
      <c r="Y1118" s="56"/>
      <c r="Z1118" s="56"/>
      <c r="AA1118" s="56"/>
      <c r="AB1118" s="56"/>
    </row>
    <row r="1119" spans="9:28" ht="15" thickBot="1">
      <c r="I1119" s="16" t="s">
        <v>48</v>
      </c>
      <c r="J1119" s="16">
        <v>36</v>
      </c>
      <c r="T1119" s="56"/>
      <c r="U1119" s="56"/>
      <c r="V1119" s="56"/>
      <c r="W1119" s="56"/>
      <c r="X1119" s="56"/>
      <c r="Y1119" s="56"/>
      <c r="Z1119" s="56"/>
      <c r="AA1119" s="56"/>
      <c r="AB1119" s="56"/>
    </row>
    <row r="1120" spans="9:28">
      <c r="T1120" s="56"/>
      <c r="U1120" s="56"/>
      <c r="V1120" s="56"/>
      <c r="W1120" s="56"/>
      <c r="X1120" s="56"/>
      <c r="Y1120" s="56"/>
      <c r="Z1120" s="56"/>
      <c r="AA1120" s="56"/>
      <c r="AB1120" s="56"/>
    </row>
    <row r="1121" spans="9:28" ht="15" thickBot="1">
      <c r="I1121" s="38" t="s">
        <v>49</v>
      </c>
      <c r="T1121" s="56"/>
      <c r="U1121" s="56"/>
      <c r="V1121" s="56"/>
      <c r="W1121" s="56"/>
      <c r="X1121" s="56"/>
      <c r="Y1121" s="56"/>
      <c r="Z1121" s="56"/>
      <c r="AA1121" s="56"/>
      <c r="AB1121" s="56"/>
    </row>
    <row r="1122" spans="9:28">
      <c r="I1122" s="17"/>
      <c r="J1122" s="17" t="s">
        <v>54</v>
      </c>
      <c r="K1122" s="17" t="s">
        <v>55</v>
      </c>
      <c r="L1122" s="17" t="s">
        <v>56</v>
      </c>
      <c r="M1122" s="17" t="s">
        <v>57</v>
      </c>
      <c r="N1122" s="17" t="s">
        <v>58</v>
      </c>
      <c r="T1122" s="56"/>
      <c r="U1122" s="56"/>
      <c r="V1122" s="56"/>
      <c r="W1122" s="56"/>
      <c r="X1122" s="56"/>
      <c r="Y1122" s="56"/>
      <c r="Z1122" s="56"/>
      <c r="AA1122" s="56"/>
      <c r="AB1122" s="56"/>
    </row>
    <row r="1123" spans="9:28">
      <c r="I1123" s="15" t="s">
        <v>50</v>
      </c>
      <c r="J1123" s="15">
        <v>4</v>
      </c>
      <c r="K1123" s="15">
        <v>1080975.1667117935</v>
      </c>
      <c r="L1123" s="15">
        <v>270243.79167794838</v>
      </c>
      <c r="M1123" s="15">
        <v>371338225.1523692</v>
      </c>
      <c r="N1123" s="15">
        <v>1.4798936118818864E-118</v>
      </c>
      <c r="T1123" s="56"/>
      <c r="U1123" s="56"/>
      <c r="V1123" s="56"/>
      <c r="W1123" s="56"/>
      <c r="X1123" s="56"/>
      <c r="Y1123" s="56"/>
      <c r="Z1123" s="56"/>
      <c r="AA1123" s="56"/>
      <c r="AB1123" s="56"/>
    </row>
    <row r="1124" spans="9:28">
      <c r="I1124" s="15" t="s">
        <v>51</v>
      </c>
      <c r="J1124" s="15">
        <v>32</v>
      </c>
      <c r="K1124" s="15">
        <v>2.3288206675049255E-2</v>
      </c>
      <c r="L1124" s="15">
        <v>7.2775645859528921E-4</v>
      </c>
      <c r="M1124" s="15"/>
      <c r="N1124" s="15"/>
      <c r="T1124" s="56"/>
      <c r="U1124" s="56"/>
      <c r="V1124" s="56"/>
      <c r="W1124" s="56"/>
      <c r="X1124" s="56"/>
      <c r="Y1124" s="56"/>
      <c r="Z1124" s="56"/>
      <c r="AA1124" s="56"/>
      <c r="AB1124" s="56"/>
    </row>
    <row r="1125" spans="9:28" ht="15" thickBot="1">
      <c r="I1125" s="16" t="s">
        <v>52</v>
      </c>
      <c r="J1125" s="16">
        <v>36</v>
      </c>
      <c r="K1125" s="16">
        <v>1080975.1900000002</v>
      </c>
      <c r="L1125" s="16"/>
      <c r="M1125" s="16"/>
      <c r="N1125" s="16"/>
      <c r="T1125" s="56"/>
      <c r="U1125" s="56"/>
      <c r="V1125" s="56"/>
      <c r="W1125" s="56"/>
      <c r="X1125" s="56"/>
      <c r="Y1125" s="56"/>
      <c r="Z1125" s="56"/>
      <c r="AA1125" s="56"/>
      <c r="AB1125" s="56"/>
    </row>
    <row r="1126" spans="9:28" ht="15" thickBot="1">
      <c r="T1126" s="56"/>
      <c r="U1126" s="56"/>
      <c r="V1126" s="56"/>
      <c r="W1126" s="56"/>
      <c r="X1126" s="56"/>
      <c r="Y1126" s="56"/>
      <c r="Z1126" s="56"/>
      <c r="AA1126" s="56"/>
      <c r="AB1126" s="56"/>
    </row>
    <row r="1127" spans="9:28">
      <c r="I1127" s="17"/>
      <c r="J1127" s="17" t="s">
        <v>59</v>
      </c>
      <c r="K1127" s="17" t="s">
        <v>47</v>
      </c>
      <c r="L1127" s="17" t="s">
        <v>60</v>
      </c>
      <c r="M1127" s="17" t="s">
        <v>61</v>
      </c>
      <c r="N1127" s="17" t="s">
        <v>62</v>
      </c>
      <c r="O1127" s="17" t="s">
        <v>63</v>
      </c>
      <c r="P1127" s="17" t="s">
        <v>64</v>
      </c>
      <c r="Q1127" s="17" t="s">
        <v>65</v>
      </c>
      <c r="T1127" s="56"/>
      <c r="U1127" s="56"/>
      <c r="V1127" s="56"/>
      <c r="W1127" s="56"/>
      <c r="X1127" s="56"/>
      <c r="Y1127" s="56"/>
      <c r="Z1127" s="56"/>
      <c r="AA1127" s="56"/>
      <c r="AB1127" s="56"/>
    </row>
    <row r="1128" spans="9:28">
      <c r="I1128" s="15" t="s">
        <v>53</v>
      </c>
      <c r="J1128" s="15">
        <v>0</v>
      </c>
      <c r="K1128" s="15" t="e">
        <v>#N/A</v>
      </c>
      <c r="L1128" s="15" t="e">
        <v>#N/A</v>
      </c>
      <c r="M1128" s="15" t="e">
        <v>#N/A</v>
      </c>
      <c r="N1128" s="15" t="e">
        <v>#N/A</v>
      </c>
      <c r="O1128" s="15" t="e">
        <v>#N/A</v>
      </c>
      <c r="P1128" s="15" t="e">
        <v>#N/A</v>
      </c>
      <c r="Q1128" s="15" t="e">
        <v>#N/A</v>
      </c>
      <c r="T1128" s="56"/>
      <c r="U1128" s="56"/>
      <c r="V1128" s="56"/>
      <c r="W1128" s="56"/>
      <c r="X1128" s="56"/>
      <c r="Y1128" s="56"/>
      <c r="Z1128" s="56"/>
      <c r="AA1128" s="56"/>
      <c r="AB1128" s="56"/>
    </row>
    <row r="1129" spans="9:28">
      <c r="I1129" s="15" t="s">
        <v>85</v>
      </c>
      <c r="J1129" s="15">
        <v>7.679960340430228E-2</v>
      </c>
      <c r="K1129" s="15">
        <v>7.7994745968317557E-3</v>
      </c>
      <c r="L1129" s="15">
        <v>9.8467662726280611</v>
      </c>
      <c r="M1129" s="15">
        <v>3.3034226688168424E-11</v>
      </c>
      <c r="N1129" s="15">
        <v>6.091259360715482E-2</v>
      </c>
      <c r="O1129" s="15">
        <v>9.2686613201449747E-2</v>
      </c>
      <c r="P1129" s="15">
        <v>6.091259360715482E-2</v>
      </c>
      <c r="Q1129" s="15">
        <v>9.2686613201449747E-2</v>
      </c>
      <c r="T1129" s="56"/>
      <c r="U1129" s="56"/>
      <c r="V1129" s="56"/>
      <c r="W1129" s="56"/>
      <c r="X1129" s="56"/>
      <c r="Y1129" s="56"/>
      <c r="Z1129" s="56"/>
      <c r="AA1129" s="56"/>
      <c r="AB1129" s="56"/>
    </row>
    <row r="1130" spans="9:28">
      <c r="I1130" s="15" t="s">
        <v>80</v>
      </c>
      <c r="J1130" s="15">
        <v>0.30368409179832706</v>
      </c>
      <c r="K1130" s="15">
        <v>4.4688393192089722E-3</v>
      </c>
      <c r="L1130" s="15">
        <v>67.95592101353111</v>
      </c>
      <c r="M1130" s="15">
        <v>3.5524288206327683E-36</v>
      </c>
      <c r="N1130" s="15">
        <v>0.29458136402292145</v>
      </c>
      <c r="O1130" s="15">
        <v>0.31278681957373267</v>
      </c>
      <c r="P1130" s="15">
        <v>0.29458136402292145</v>
      </c>
      <c r="Q1130" s="15">
        <v>0.31278681957373267</v>
      </c>
      <c r="T1130" s="56"/>
      <c r="U1130" s="56"/>
      <c r="V1130" s="56"/>
      <c r="W1130" s="56"/>
      <c r="X1130" s="56"/>
      <c r="Y1130" s="56"/>
      <c r="Z1130" s="56"/>
      <c r="AA1130" s="56"/>
      <c r="AB1130" s="56"/>
    </row>
    <row r="1131" spans="9:28">
      <c r="I1131" s="15" t="s">
        <v>82</v>
      </c>
      <c r="J1131" s="15">
        <v>0.1415366788734484</v>
      </c>
      <c r="K1131" s="15">
        <v>7.4051497858833373E-3</v>
      </c>
      <c r="L1131" s="15">
        <v>19.113276971556211</v>
      </c>
      <c r="M1131" s="15">
        <v>4.5634483167830457E-19</v>
      </c>
      <c r="N1131" s="15">
        <v>0.12645288242830552</v>
      </c>
      <c r="O1131" s="15">
        <v>0.15662047531859127</v>
      </c>
      <c r="P1131" s="15">
        <v>0.12645288242830552</v>
      </c>
      <c r="Q1131" s="15">
        <v>0.15662047531859127</v>
      </c>
      <c r="T1131" s="56"/>
      <c r="U1131" s="56"/>
      <c r="V1131" s="56"/>
      <c r="W1131" s="56"/>
      <c r="X1131" s="56"/>
      <c r="Y1131" s="56"/>
      <c r="Z1131" s="56"/>
      <c r="AA1131" s="56"/>
      <c r="AB1131" s="56"/>
    </row>
    <row r="1132" spans="9:28" ht="15" thickBot="1">
      <c r="I1132" s="16" t="s">
        <v>86</v>
      </c>
      <c r="J1132" s="16">
        <v>0.51570245827844885</v>
      </c>
      <c r="K1132" s="16">
        <v>4.7766744892476804E-3</v>
      </c>
      <c r="L1132" s="16">
        <v>107.96265465425743</v>
      </c>
      <c r="M1132" s="16">
        <v>1.396780429312933E-42</v>
      </c>
      <c r="N1132" s="16">
        <v>0.50597269078368856</v>
      </c>
      <c r="O1132" s="16">
        <v>0.52543222577320914</v>
      </c>
      <c r="P1132" s="16">
        <v>0.50597269078368856</v>
      </c>
      <c r="Q1132" s="16">
        <v>0.52543222577320914</v>
      </c>
      <c r="T1132" s="56"/>
      <c r="U1132" s="56"/>
      <c r="V1132" s="56"/>
      <c r="W1132" s="56"/>
      <c r="X1132" s="56"/>
      <c r="Y1132" s="56"/>
      <c r="Z1132" s="56"/>
      <c r="AA1132" s="56"/>
      <c r="AB1132" s="56"/>
    </row>
    <row r="1133" spans="9:28">
      <c r="I1133" s="38"/>
      <c r="T1133" s="56"/>
      <c r="U1133" s="56"/>
      <c r="V1133" s="56"/>
      <c r="W1133" s="56"/>
      <c r="X1133" s="56"/>
      <c r="Y1133" s="56"/>
      <c r="Z1133" s="56"/>
      <c r="AA1133" s="56"/>
      <c r="AB1133" s="56"/>
    </row>
    <row r="1134" spans="9:28">
      <c r="I1134" s="38"/>
      <c r="T1134" s="56"/>
      <c r="U1134" s="56"/>
      <c r="V1134" s="56"/>
      <c r="W1134" s="56"/>
      <c r="X1134" s="56"/>
      <c r="Y1134" s="56"/>
      <c r="Z1134" s="56"/>
      <c r="AA1134" s="56"/>
      <c r="AB1134" s="56"/>
    </row>
    <row r="1135" spans="9:28">
      <c r="I1135" s="11" t="s">
        <v>133</v>
      </c>
      <c r="T1135" s="12" t="str">
        <f>I1135</f>
        <v>1990/11 to 1993/10</v>
      </c>
      <c r="U1135" s="14">
        <f>J1140</f>
        <v>0.9999999759002024</v>
      </c>
      <c r="V1135" s="14">
        <f>J1143</f>
        <v>36</v>
      </c>
      <c r="W1135" s="56">
        <f>J1153</f>
        <v>7.7022142742803071E-2</v>
      </c>
      <c r="X1135" s="56">
        <f>J1154</f>
        <v>0.30614527600859365</v>
      </c>
      <c r="Y1135" s="56">
        <f>J1155</f>
        <v>0.14251123431638407</v>
      </c>
      <c r="Z1135" s="56">
        <f>J1156</f>
        <v>0.51242396727475581</v>
      </c>
      <c r="AA1135" s="58">
        <f>SUM(W1135:Z1135)</f>
        <v>1.0381026203425368</v>
      </c>
      <c r="AB1135" s="56"/>
    </row>
    <row r="1136" spans="9:28">
      <c r="I1136" s="38" t="s">
        <v>42</v>
      </c>
      <c r="T1136" s="56"/>
      <c r="U1136" s="56"/>
      <c r="V1136" s="56"/>
      <c r="W1136" s="56"/>
      <c r="X1136" s="56"/>
      <c r="Y1136" s="56"/>
      <c r="Z1136" s="56"/>
      <c r="AA1136" s="56"/>
      <c r="AB1136" s="56"/>
    </row>
    <row r="1137" spans="9:28" ht="15" thickBot="1">
      <c r="T1137" s="56"/>
      <c r="U1137" s="56"/>
      <c r="V1137" s="56"/>
      <c r="W1137" s="56"/>
      <c r="X1137" s="56"/>
      <c r="Y1137" s="56"/>
      <c r="Z1137" s="56"/>
      <c r="AA1137" s="56"/>
      <c r="AB1137" s="56"/>
    </row>
    <row r="1138" spans="9:28">
      <c r="I1138" s="18" t="s">
        <v>43</v>
      </c>
      <c r="J1138" s="18"/>
      <c r="T1138" s="56"/>
      <c r="U1138" s="56"/>
      <c r="V1138" s="56"/>
      <c r="W1138" s="56"/>
      <c r="X1138" s="56"/>
      <c r="Y1138" s="56"/>
      <c r="Z1138" s="56"/>
      <c r="AA1138" s="56"/>
      <c r="AB1138" s="56"/>
    </row>
    <row r="1139" spans="9:28">
      <c r="I1139" s="15" t="s">
        <v>44</v>
      </c>
      <c r="J1139" s="15">
        <v>0.99999998795010114</v>
      </c>
      <c r="T1139" s="56"/>
      <c r="U1139" s="56"/>
      <c r="V1139" s="56"/>
      <c r="W1139" s="56"/>
      <c r="X1139" s="56"/>
      <c r="Y1139" s="56"/>
      <c r="Z1139" s="56"/>
      <c r="AA1139" s="56"/>
      <c r="AB1139" s="56"/>
    </row>
    <row r="1140" spans="9:28">
      <c r="I1140" s="15" t="s">
        <v>45</v>
      </c>
      <c r="J1140" s="15">
        <v>0.9999999759002024</v>
      </c>
      <c r="T1140" s="56"/>
      <c r="U1140" s="56"/>
      <c r="V1140" s="56"/>
      <c r="W1140" s="56"/>
      <c r="X1140" s="56"/>
      <c r="Y1140" s="56"/>
      <c r="Z1140" s="56"/>
      <c r="AA1140" s="56"/>
      <c r="AB1140" s="56"/>
    </row>
    <row r="1141" spans="9:28">
      <c r="I1141" s="15" t="s">
        <v>46</v>
      </c>
      <c r="J1141" s="15">
        <v>0.96874997364084647</v>
      </c>
      <c r="T1141" s="56"/>
      <c r="U1141" s="56"/>
      <c r="V1141" s="56"/>
      <c r="W1141" s="56"/>
      <c r="X1141" s="56"/>
      <c r="Y1141" s="56"/>
      <c r="Z1141" s="56"/>
      <c r="AA1141" s="56"/>
      <c r="AB1141" s="56"/>
    </row>
    <row r="1142" spans="9:28">
      <c r="I1142" s="15" t="s">
        <v>47</v>
      </c>
      <c r="J1142" s="15">
        <v>2.8659491517751708E-2</v>
      </c>
      <c r="T1142" s="56"/>
      <c r="U1142" s="56"/>
      <c r="V1142" s="56"/>
      <c r="W1142" s="56"/>
      <c r="X1142" s="56"/>
      <c r="Y1142" s="56"/>
      <c r="Z1142" s="56"/>
      <c r="AA1142" s="56"/>
      <c r="AB1142" s="56"/>
    </row>
    <row r="1143" spans="9:28" ht="15" thickBot="1">
      <c r="I1143" s="16" t="s">
        <v>48</v>
      </c>
      <c r="J1143" s="16">
        <v>36</v>
      </c>
      <c r="T1143" s="56"/>
      <c r="U1143" s="56"/>
      <c r="V1143" s="56"/>
      <c r="W1143" s="56"/>
      <c r="X1143" s="56"/>
      <c r="Y1143" s="56"/>
      <c r="Z1143" s="56"/>
      <c r="AA1143" s="56"/>
      <c r="AB1143" s="56"/>
    </row>
    <row r="1144" spans="9:28">
      <c r="T1144" s="56"/>
      <c r="U1144" s="56"/>
      <c r="V1144" s="56"/>
      <c r="W1144" s="56"/>
      <c r="X1144" s="56"/>
      <c r="Y1144" s="56"/>
      <c r="Z1144" s="56"/>
      <c r="AA1144" s="56"/>
      <c r="AB1144" s="56"/>
    </row>
    <row r="1145" spans="9:28" ht="15" thickBot="1">
      <c r="I1145" s="38" t="s">
        <v>49</v>
      </c>
      <c r="T1145" s="56"/>
      <c r="U1145" s="56"/>
      <c r="V1145" s="56"/>
      <c r="W1145" s="56"/>
      <c r="X1145" s="56"/>
      <c r="Y1145" s="56"/>
      <c r="Z1145" s="56"/>
      <c r="AA1145" s="56"/>
      <c r="AB1145" s="56"/>
    </row>
    <row r="1146" spans="9:28">
      <c r="I1146" s="17"/>
      <c r="J1146" s="17" t="s">
        <v>54</v>
      </c>
      <c r="K1146" s="17" t="s">
        <v>55</v>
      </c>
      <c r="L1146" s="17" t="s">
        <v>56</v>
      </c>
      <c r="M1146" s="17" t="s">
        <v>57</v>
      </c>
      <c r="N1146" s="17" t="s">
        <v>58</v>
      </c>
      <c r="T1146" s="56"/>
      <c r="U1146" s="56"/>
      <c r="V1146" s="56"/>
      <c r="W1146" s="56"/>
      <c r="X1146" s="56"/>
      <c r="Y1146" s="56"/>
      <c r="Z1146" s="56"/>
      <c r="AA1146" s="56"/>
      <c r="AB1146" s="56"/>
    </row>
    <row r="1147" spans="9:28">
      <c r="I1147" s="15" t="s">
        <v>50</v>
      </c>
      <c r="J1147" s="15">
        <v>4</v>
      </c>
      <c r="K1147" s="15">
        <v>1090620.1937162736</v>
      </c>
      <c r="L1147" s="15">
        <v>272655.04842906841</v>
      </c>
      <c r="M1147" s="15">
        <v>331952987.71046692</v>
      </c>
      <c r="N1147" s="15">
        <v>8.4134312084874015E-118</v>
      </c>
      <c r="T1147" s="56"/>
      <c r="U1147" s="56"/>
      <c r="V1147" s="56"/>
      <c r="W1147" s="56"/>
      <c r="X1147" s="56"/>
      <c r="Y1147" s="56"/>
      <c r="Z1147" s="56"/>
      <c r="AA1147" s="56"/>
      <c r="AB1147" s="56"/>
    </row>
    <row r="1148" spans="9:28">
      <c r="I1148" s="15" t="s">
        <v>51</v>
      </c>
      <c r="J1148" s="15">
        <v>32</v>
      </c>
      <c r="K1148" s="15">
        <v>2.6283726529794625E-2</v>
      </c>
      <c r="L1148" s="15">
        <v>8.2136645405608204E-4</v>
      </c>
      <c r="M1148" s="15"/>
      <c r="N1148" s="15"/>
      <c r="T1148" s="56"/>
      <c r="U1148" s="56"/>
      <c r="V1148" s="56"/>
      <c r="W1148" s="56"/>
      <c r="X1148" s="56"/>
      <c r="Y1148" s="56"/>
      <c r="Z1148" s="56"/>
      <c r="AA1148" s="56"/>
      <c r="AB1148" s="56"/>
    </row>
    <row r="1149" spans="9:28" ht="15" thickBot="1">
      <c r="I1149" s="16" t="s">
        <v>52</v>
      </c>
      <c r="J1149" s="16">
        <v>36</v>
      </c>
      <c r="K1149" s="16">
        <v>1090620.2200000002</v>
      </c>
      <c r="L1149" s="16"/>
      <c r="M1149" s="16"/>
      <c r="N1149" s="16"/>
      <c r="T1149" s="56"/>
      <c r="U1149" s="56"/>
      <c r="V1149" s="56"/>
      <c r="W1149" s="56"/>
      <c r="X1149" s="56"/>
      <c r="Y1149" s="56"/>
      <c r="Z1149" s="56"/>
      <c r="AA1149" s="56"/>
      <c r="AB1149" s="56"/>
    </row>
    <row r="1150" spans="9:28" ht="15" thickBot="1">
      <c r="T1150" s="56"/>
      <c r="U1150" s="56"/>
      <c r="V1150" s="56"/>
      <c r="W1150" s="56"/>
      <c r="X1150" s="56"/>
      <c r="Y1150" s="56"/>
      <c r="Z1150" s="56"/>
      <c r="AA1150" s="56"/>
      <c r="AB1150" s="56"/>
    </row>
    <row r="1151" spans="9:28">
      <c r="I1151" s="17"/>
      <c r="J1151" s="17" t="s">
        <v>59</v>
      </c>
      <c r="K1151" s="17" t="s">
        <v>47</v>
      </c>
      <c r="L1151" s="17" t="s">
        <v>60</v>
      </c>
      <c r="M1151" s="17" t="s">
        <v>61</v>
      </c>
      <c r="N1151" s="17" t="s">
        <v>62</v>
      </c>
      <c r="O1151" s="17" t="s">
        <v>63</v>
      </c>
      <c r="P1151" s="17" t="s">
        <v>64</v>
      </c>
      <c r="Q1151" s="17" t="s">
        <v>65</v>
      </c>
      <c r="T1151" s="56"/>
      <c r="U1151" s="56"/>
      <c r="V1151" s="56"/>
      <c r="W1151" s="56"/>
      <c r="X1151" s="56"/>
      <c r="Y1151" s="56"/>
      <c r="Z1151" s="56"/>
      <c r="AA1151" s="56"/>
      <c r="AB1151" s="56"/>
    </row>
    <row r="1152" spans="9:28">
      <c r="I1152" s="15" t="s">
        <v>53</v>
      </c>
      <c r="J1152" s="15">
        <v>0</v>
      </c>
      <c r="K1152" s="15" t="e">
        <v>#N/A</v>
      </c>
      <c r="L1152" s="15" t="e">
        <v>#N/A</v>
      </c>
      <c r="M1152" s="15" t="e">
        <v>#N/A</v>
      </c>
      <c r="N1152" s="15" t="e">
        <v>#N/A</v>
      </c>
      <c r="O1152" s="15" t="e">
        <v>#N/A</v>
      </c>
      <c r="P1152" s="15" t="e">
        <v>#N/A</v>
      </c>
      <c r="Q1152" s="15" t="e">
        <v>#N/A</v>
      </c>
      <c r="T1152" s="56"/>
      <c r="U1152" s="56"/>
      <c r="V1152" s="56"/>
      <c r="W1152" s="56"/>
      <c r="X1152" s="56"/>
      <c r="Y1152" s="56"/>
      <c r="Z1152" s="56"/>
      <c r="AA1152" s="56"/>
      <c r="AB1152" s="56"/>
    </row>
    <row r="1153" spans="9:28">
      <c r="I1153" s="15" t="s">
        <v>85</v>
      </c>
      <c r="J1153" s="15">
        <v>7.7022142742803071E-2</v>
      </c>
      <c r="K1153" s="15">
        <v>8.5645467844131917E-3</v>
      </c>
      <c r="L1153" s="15">
        <v>8.9931370195767251</v>
      </c>
      <c r="M1153" s="15">
        <v>2.8456553309713453E-10</v>
      </c>
      <c r="N1153" s="15">
        <v>5.9576731903543276E-2</v>
      </c>
      <c r="O1153" s="15">
        <v>9.4467553582062866E-2</v>
      </c>
      <c r="P1153" s="15">
        <v>5.9576731903543276E-2</v>
      </c>
      <c r="Q1153" s="15">
        <v>9.4467553582062866E-2</v>
      </c>
      <c r="T1153" s="56"/>
      <c r="U1153" s="56"/>
      <c r="V1153" s="56"/>
      <c r="W1153" s="56"/>
      <c r="X1153" s="56"/>
      <c r="Y1153" s="56"/>
      <c r="Z1153" s="56"/>
      <c r="AA1153" s="56"/>
      <c r="AB1153" s="56"/>
    </row>
    <row r="1154" spans="9:28">
      <c r="I1154" s="15" t="s">
        <v>80</v>
      </c>
      <c r="J1154" s="15">
        <v>0.30614527600859365</v>
      </c>
      <c r="K1154" s="15">
        <v>4.7750120521130156E-3</v>
      </c>
      <c r="L1154" s="15">
        <v>64.114032104509491</v>
      </c>
      <c r="M1154" s="15">
        <v>2.2572182661114909E-35</v>
      </c>
      <c r="N1154" s="15">
        <v>0.29641889478744932</v>
      </c>
      <c r="O1154" s="15">
        <v>0.31587165722973798</v>
      </c>
      <c r="P1154" s="15">
        <v>0.29641889478744932</v>
      </c>
      <c r="Q1154" s="15">
        <v>0.31587165722973798</v>
      </c>
      <c r="T1154" s="56"/>
      <c r="U1154" s="56"/>
      <c r="V1154" s="56"/>
      <c r="W1154" s="56"/>
      <c r="X1154" s="56"/>
      <c r="Y1154" s="56"/>
      <c r="Z1154" s="56"/>
      <c r="AA1154" s="56"/>
      <c r="AB1154" s="56"/>
    </row>
    <row r="1155" spans="9:28">
      <c r="I1155" s="15" t="s">
        <v>82</v>
      </c>
      <c r="J1155" s="15">
        <v>0.14251123431638407</v>
      </c>
      <c r="K1155" s="15">
        <v>8.1030491643611785E-3</v>
      </c>
      <c r="L1155" s="15">
        <v>17.58735895904184</v>
      </c>
      <c r="M1155" s="15">
        <v>5.2233287773776897E-18</v>
      </c>
      <c r="N1155" s="15">
        <v>0.12600586336315772</v>
      </c>
      <c r="O1155" s="15">
        <v>0.15901660526961042</v>
      </c>
      <c r="P1155" s="15">
        <v>0.12600586336315772</v>
      </c>
      <c r="Q1155" s="15">
        <v>0.15901660526961042</v>
      </c>
      <c r="T1155" s="56"/>
      <c r="U1155" s="56"/>
      <c r="V1155" s="56"/>
      <c r="W1155" s="56"/>
      <c r="X1155" s="56"/>
      <c r="Y1155" s="56"/>
      <c r="Z1155" s="56"/>
      <c r="AA1155" s="56"/>
      <c r="AB1155" s="56"/>
    </row>
    <row r="1156" spans="9:28" ht="15" thickBot="1">
      <c r="I1156" s="16" t="s">
        <v>86</v>
      </c>
      <c r="J1156" s="16">
        <v>0.51242396727475581</v>
      </c>
      <c r="K1156" s="16">
        <v>5.0179235375509496E-3</v>
      </c>
      <c r="L1156" s="16">
        <v>102.1187276848881</v>
      </c>
      <c r="M1156" s="16">
        <v>8.2477543617436138E-42</v>
      </c>
      <c r="N1156" s="16">
        <v>0.50220279155161263</v>
      </c>
      <c r="O1156" s="16">
        <v>0.52264514299789899</v>
      </c>
      <c r="P1156" s="16">
        <v>0.50220279155161263</v>
      </c>
      <c r="Q1156" s="16">
        <v>0.52264514299789899</v>
      </c>
      <c r="T1156" s="56"/>
      <c r="U1156" s="56"/>
      <c r="V1156" s="56"/>
      <c r="W1156" s="56"/>
      <c r="X1156" s="56"/>
      <c r="Y1156" s="56"/>
      <c r="Z1156" s="56"/>
      <c r="AA1156" s="56"/>
      <c r="AB1156" s="56"/>
    </row>
    <row r="1157" spans="9:28">
      <c r="I1157" s="38"/>
      <c r="T1157" s="56"/>
      <c r="U1157" s="56"/>
      <c r="V1157" s="56"/>
      <c r="W1157" s="56"/>
      <c r="X1157" s="56"/>
      <c r="Y1157" s="56"/>
      <c r="Z1157" s="56"/>
      <c r="AA1157" s="56"/>
      <c r="AB1157" s="56"/>
    </row>
    <row r="1158" spans="9:28">
      <c r="I1158" s="38"/>
      <c r="T1158" s="56"/>
      <c r="U1158" s="56"/>
      <c r="V1158" s="56"/>
      <c r="W1158" s="56"/>
      <c r="X1158" s="56"/>
      <c r="Y1158" s="56"/>
      <c r="Z1158" s="56"/>
      <c r="AA1158" s="56"/>
      <c r="AB1158" s="56"/>
    </row>
    <row r="1159" spans="9:28">
      <c r="I1159" s="11" t="s">
        <v>134</v>
      </c>
      <c r="T1159" s="12" t="str">
        <f>I1159</f>
        <v>1990/12 to 1993/11</v>
      </c>
      <c r="U1159" s="14">
        <f>J1164</f>
        <v>0.99999997680352992</v>
      </c>
      <c r="V1159" s="14">
        <f>J1167</f>
        <v>36</v>
      </c>
      <c r="W1159" s="56">
        <f>J1177</f>
        <v>8.0236005475169375E-2</v>
      </c>
      <c r="X1159" s="56">
        <f>J1178</f>
        <v>0.3067098682872359</v>
      </c>
      <c r="Y1159" s="56">
        <f>J1179</f>
        <v>0.13900239361827571</v>
      </c>
      <c r="Z1159" s="56">
        <f>J1180</f>
        <v>0.51198584203914799</v>
      </c>
      <c r="AA1159" s="58">
        <f>SUM(W1159:Z1159)</f>
        <v>1.0379341094198291</v>
      </c>
      <c r="AB1159" s="56"/>
    </row>
    <row r="1160" spans="9:28">
      <c r="I1160" s="38" t="s">
        <v>42</v>
      </c>
      <c r="T1160" s="56"/>
      <c r="U1160" s="56"/>
      <c r="V1160" s="56"/>
      <c r="W1160" s="56"/>
      <c r="X1160" s="56"/>
      <c r="Y1160" s="56"/>
      <c r="Z1160" s="56"/>
      <c r="AA1160" s="56"/>
      <c r="AB1160" s="56"/>
    </row>
    <row r="1161" spans="9:28" ht="15" thickBot="1">
      <c r="T1161" s="56"/>
      <c r="U1161" s="56"/>
      <c r="V1161" s="56"/>
      <c r="W1161" s="56"/>
      <c r="X1161" s="56"/>
      <c r="Y1161" s="56"/>
      <c r="Z1161" s="56"/>
      <c r="AA1161" s="56"/>
      <c r="AB1161" s="56"/>
    </row>
    <row r="1162" spans="9:28">
      <c r="I1162" s="18" t="s">
        <v>43</v>
      </c>
      <c r="J1162" s="18"/>
      <c r="T1162" s="56"/>
      <c r="U1162" s="56"/>
      <c r="V1162" s="56"/>
      <c r="W1162" s="56"/>
      <c r="X1162" s="56"/>
      <c r="Y1162" s="56"/>
      <c r="Z1162" s="56"/>
      <c r="AA1162" s="56"/>
      <c r="AB1162" s="56"/>
    </row>
    <row r="1163" spans="9:28">
      <c r="I1163" s="15" t="s">
        <v>44</v>
      </c>
      <c r="J1163" s="15">
        <v>0.99999998840176485</v>
      </c>
      <c r="T1163" s="56"/>
      <c r="U1163" s="56"/>
      <c r="V1163" s="56"/>
      <c r="W1163" s="56"/>
      <c r="X1163" s="56"/>
      <c r="Y1163" s="56"/>
      <c r="Z1163" s="56"/>
      <c r="AA1163" s="56"/>
      <c r="AB1163" s="56"/>
    </row>
    <row r="1164" spans="9:28">
      <c r="I1164" s="15" t="s">
        <v>45</v>
      </c>
      <c r="J1164" s="15">
        <v>0.99999997680352992</v>
      </c>
      <c r="T1164" s="56"/>
      <c r="U1164" s="56"/>
      <c r="V1164" s="56"/>
      <c r="W1164" s="56"/>
      <c r="X1164" s="56"/>
      <c r="Y1164" s="56"/>
      <c r="Z1164" s="56"/>
      <c r="AA1164" s="56"/>
      <c r="AB1164" s="56"/>
    </row>
    <row r="1165" spans="9:28">
      <c r="I1165" s="15" t="s">
        <v>46</v>
      </c>
      <c r="J1165" s="15">
        <v>0.96874997462886081</v>
      </c>
      <c r="T1165" s="56"/>
      <c r="U1165" s="56"/>
      <c r="V1165" s="56"/>
      <c r="W1165" s="56"/>
      <c r="X1165" s="56"/>
      <c r="Y1165" s="56"/>
      <c r="Z1165" s="56"/>
      <c r="AA1165" s="56"/>
      <c r="AB1165" s="56"/>
    </row>
    <row r="1166" spans="9:28">
      <c r="I1166" s="15" t="s">
        <v>47</v>
      </c>
      <c r="J1166" s="15">
        <v>2.8239876690305477E-2</v>
      </c>
      <c r="T1166" s="56"/>
      <c r="U1166" s="56"/>
      <c r="V1166" s="56"/>
      <c r="W1166" s="56"/>
      <c r="X1166" s="56"/>
      <c r="Y1166" s="56"/>
      <c r="Z1166" s="56"/>
      <c r="AA1166" s="56"/>
      <c r="AB1166" s="56"/>
    </row>
    <row r="1167" spans="9:28" ht="15" thickBot="1">
      <c r="I1167" s="16" t="s">
        <v>48</v>
      </c>
      <c r="J1167" s="16">
        <v>36</v>
      </c>
      <c r="T1167" s="56"/>
      <c r="U1167" s="56"/>
      <c r="V1167" s="56"/>
      <c r="W1167" s="56"/>
      <c r="X1167" s="56"/>
      <c r="Y1167" s="56"/>
      <c r="Z1167" s="56"/>
      <c r="AA1167" s="56"/>
      <c r="AB1167" s="56"/>
    </row>
    <row r="1168" spans="9:28">
      <c r="T1168" s="56"/>
      <c r="U1168" s="56"/>
      <c r="V1168" s="56"/>
      <c r="W1168" s="56"/>
      <c r="X1168" s="56"/>
      <c r="Y1168" s="56"/>
      <c r="Z1168" s="56"/>
      <c r="AA1168" s="56"/>
      <c r="AB1168" s="56"/>
    </row>
    <row r="1169" spans="9:28" ht="15" thickBot="1">
      <c r="I1169" s="38" t="s">
        <v>49</v>
      </c>
      <c r="T1169" s="56"/>
      <c r="U1169" s="56"/>
      <c r="V1169" s="56"/>
      <c r="W1169" s="56"/>
      <c r="X1169" s="56"/>
      <c r="Y1169" s="56"/>
      <c r="Z1169" s="56"/>
      <c r="AA1169" s="56"/>
      <c r="AB1169" s="56"/>
    </row>
    <row r="1170" spans="9:28">
      <c r="I1170" s="17"/>
      <c r="J1170" s="17" t="s">
        <v>54</v>
      </c>
      <c r="K1170" s="17" t="s">
        <v>55</v>
      </c>
      <c r="L1170" s="17" t="s">
        <v>56</v>
      </c>
      <c r="M1170" s="17" t="s">
        <v>57</v>
      </c>
      <c r="N1170" s="17" t="s">
        <v>58</v>
      </c>
      <c r="T1170" s="56"/>
      <c r="U1170" s="56"/>
      <c r="V1170" s="56"/>
      <c r="W1170" s="56"/>
      <c r="X1170" s="56"/>
      <c r="Y1170" s="56"/>
      <c r="Z1170" s="56"/>
      <c r="AA1170" s="56"/>
      <c r="AB1170" s="56"/>
    </row>
    <row r="1171" spans="9:28">
      <c r="I1171" s="15" t="s">
        <v>50</v>
      </c>
      <c r="J1171" s="15">
        <v>4</v>
      </c>
      <c r="K1171" s="15">
        <v>1100154.4444802997</v>
      </c>
      <c r="L1171" s="15">
        <v>275038.61112007493</v>
      </c>
      <c r="M1171" s="15">
        <v>344880051.10338473</v>
      </c>
      <c r="N1171" s="15">
        <v>4.6537711459041263E-118</v>
      </c>
      <c r="T1171" s="56"/>
      <c r="U1171" s="56"/>
      <c r="V1171" s="56"/>
      <c r="W1171" s="56"/>
      <c r="X1171" s="56"/>
      <c r="Y1171" s="56"/>
      <c r="Z1171" s="56"/>
      <c r="AA1171" s="56"/>
      <c r="AB1171" s="56"/>
    </row>
    <row r="1172" spans="9:28">
      <c r="I1172" s="15" t="s">
        <v>51</v>
      </c>
      <c r="J1172" s="15">
        <v>32</v>
      </c>
      <c r="K1172" s="15">
        <v>2.5519700335477073E-2</v>
      </c>
      <c r="L1172" s="15">
        <v>7.9749063548365852E-4</v>
      </c>
      <c r="M1172" s="15"/>
      <c r="N1172" s="15"/>
      <c r="T1172" s="56"/>
      <c r="U1172" s="56"/>
      <c r="V1172" s="56"/>
      <c r="W1172" s="56"/>
      <c r="X1172" s="56"/>
      <c r="Y1172" s="56"/>
      <c r="Z1172" s="56"/>
      <c r="AA1172" s="56"/>
      <c r="AB1172" s="56"/>
    </row>
    <row r="1173" spans="9:28" ht="15" thickBot="1">
      <c r="I1173" s="16" t="s">
        <v>52</v>
      </c>
      <c r="J1173" s="16">
        <v>36</v>
      </c>
      <c r="K1173" s="16">
        <v>1100154.47</v>
      </c>
      <c r="L1173" s="16"/>
      <c r="M1173" s="16"/>
      <c r="N1173" s="16"/>
      <c r="T1173" s="56"/>
      <c r="U1173" s="56"/>
      <c r="V1173" s="56"/>
      <c r="W1173" s="56"/>
      <c r="X1173" s="56"/>
      <c r="Y1173" s="56"/>
      <c r="Z1173" s="56"/>
      <c r="AA1173" s="56"/>
      <c r="AB1173" s="56"/>
    </row>
    <row r="1174" spans="9:28" ht="15" thickBot="1">
      <c r="T1174" s="56"/>
      <c r="U1174" s="56"/>
      <c r="V1174" s="56"/>
      <c r="W1174" s="56"/>
      <c r="X1174" s="56"/>
      <c r="Y1174" s="56"/>
      <c r="Z1174" s="56"/>
      <c r="AA1174" s="56"/>
      <c r="AB1174" s="56"/>
    </row>
    <row r="1175" spans="9:28">
      <c r="I1175" s="17"/>
      <c r="J1175" s="17" t="s">
        <v>59</v>
      </c>
      <c r="K1175" s="17" t="s">
        <v>47</v>
      </c>
      <c r="L1175" s="17" t="s">
        <v>60</v>
      </c>
      <c r="M1175" s="17" t="s">
        <v>61</v>
      </c>
      <c r="N1175" s="17" t="s">
        <v>62</v>
      </c>
      <c r="O1175" s="17" t="s">
        <v>63</v>
      </c>
      <c r="P1175" s="17" t="s">
        <v>64</v>
      </c>
      <c r="Q1175" s="17" t="s">
        <v>65</v>
      </c>
      <c r="T1175" s="56"/>
      <c r="U1175" s="56"/>
      <c r="V1175" s="56"/>
      <c r="W1175" s="56"/>
      <c r="X1175" s="56"/>
      <c r="Y1175" s="56"/>
      <c r="Z1175" s="56"/>
      <c r="AA1175" s="56"/>
      <c r="AB1175" s="56"/>
    </row>
    <row r="1176" spans="9:28">
      <c r="I1176" s="15" t="s">
        <v>53</v>
      </c>
      <c r="J1176" s="15">
        <v>0</v>
      </c>
      <c r="K1176" s="15" t="e">
        <v>#N/A</v>
      </c>
      <c r="L1176" s="15" t="e">
        <v>#N/A</v>
      </c>
      <c r="M1176" s="15" t="e">
        <v>#N/A</v>
      </c>
      <c r="N1176" s="15" t="e">
        <v>#N/A</v>
      </c>
      <c r="O1176" s="15" t="e">
        <v>#N/A</v>
      </c>
      <c r="P1176" s="15" t="e">
        <v>#N/A</v>
      </c>
      <c r="Q1176" s="15" t="e">
        <v>#N/A</v>
      </c>
      <c r="T1176" s="56"/>
      <c r="U1176" s="56"/>
      <c r="V1176" s="56"/>
      <c r="W1176" s="56"/>
      <c r="X1176" s="56"/>
      <c r="Y1176" s="56"/>
      <c r="Z1176" s="56"/>
      <c r="AA1176" s="56"/>
      <c r="AB1176" s="56"/>
    </row>
    <row r="1177" spans="9:28">
      <c r="I1177" s="15" t="s">
        <v>85</v>
      </c>
      <c r="J1177" s="15">
        <v>8.0236005475169375E-2</v>
      </c>
      <c r="K1177" s="15">
        <v>8.7005915943631287E-3</v>
      </c>
      <c r="L1177" s="15">
        <v>9.221902281581869</v>
      </c>
      <c r="M1177" s="15">
        <v>1.5830035556618147E-10</v>
      </c>
      <c r="N1177" s="15">
        <v>6.2513480427549478E-2</v>
      </c>
      <c r="O1177" s="15">
        <v>9.7958530522789272E-2</v>
      </c>
      <c r="P1177" s="15">
        <v>6.2513480427549478E-2</v>
      </c>
      <c r="Q1177" s="15">
        <v>9.7958530522789272E-2</v>
      </c>
      <c r="T1177" s="56"/>
      <c r="U1177" s="56"/>
      <c r="V1177" s="56"/>
      <c r="W1177" s="56"/>
      <c r="X1177" s="56"/>
      <c r="Y1177" s="56"/>
      <c r="Z1177" s="56"/>
      <c r="AA1177" s="56"/>
      <c r="AB1177" s="56"/>
    </row>
    <row r="1178" spans="9:28">
      <c r="I1178" s="15" t="s">
        <v>80</v>
      </c>
      <c r="J1178" s="15">
        <v>0.3067098682872359</v>
      </c>
      <c r="K1178" s="15">
        <v>4.7162016211120634E-3</v>
      </c>
      <c r="L1178" s="15">
        <v>65.033239230962906</v>
      </c>
      <c r="M1178" s="15">
        <v>1.4361592051060268E-35</v>
      </c>
      <c r="N1178" s="15">
        <v>0.29710327999340824</v>
      </c>
      <c r="O1178" s="15">
        <v>0.31631645658106355</v>
      </c>
      <c r="P1178" s="15">
        <v>0.29710327999340824</v>
      </c>
      <c r="Q1178" s="15">
        <v>0.31631645658106355</v>
      </c>
      <c r="T1178" s="56"/>
      <c r="U1178" s="56"/>
      <c r="V1178" s="56"/>
      <c r="W1178" s="56"/>
      <c r="X1178" s="56"/>
      <c r="Y1178" s="56"/>
      <c r="Z1178" s="56"/>
      <c r="AA1178" s="56"/>
      <c r="AB1178" s="56"/>
    </row>
    <row r="1179" spans="9:28">
      <c r="I1179" s="15" t="s">
        <v>82</v>
      </c>
      <c r="J1179" s="15">
        <v>0.13900239361827571</v>
      </c>
      <c r="K1179" s="15">
        <v>8.2043195957257013E-3</v>
      </c>
      <c r="L1179" s="15">
        <v>16.942586401764917</v>
      </c>
      <c r="M1179" s="15">
        <v>1.5422074088398802E-17</v>
      </c>
      <c r="N1179" s="15">
        <v>0.1222907415476132</v>
      </c>
      <c r="O1179" s="15">
        <v>0.15571404568893824</v>
      </c>
      <c r="P1179" s="15">
        <v>0.1222907415476132</v>
      </c>
      <c r="Q1179" s="15">
        <v>0.15571404568893824</v>
      </c>
      <c r="T1179" s="56"/>
      <c r="U1179" s="56"/>
      <c r="V1179" s="56"/>
      <c r="W1179" s="56"/>
      <c r="X1179" s="56"/>
      <c r="Y1179" s="56"/>
      <c r="Z1179" s="56"/>
      <c r="AA1179" s="56"/>
      <c r="AB1179" s="56"/>
    </row>
    <row r="1180" spans="9:28" ht="15" thickBot="1">
      <c r="I1180" s="16" t="s">
        <v>86</v>
      </c>
      <c r="J1180" s="16">
        <v>0.51198584203914799</v>
      </c>
      <c r="K1180" s="16">
        <v>4.9026531270104203E-3</v>
      </c>
      <c r="L1180" s="16">
        <v>104.43036224986834</v>
      </c>
      <c r="M1180" s="16">
        <v>4.0378914155105216E-42</v>
      </c>
      <c r="N1180" s="16">
        <v>0.5019994644577056</v>
      </c>
      <c r="O1180" s="16">
        <v>0.52197221962059037</v>
      </c>
      <c r="P1180" s="16">
        <v>0.5019994644577056</v>
      </c>
      <c r="Q1180" s="16">
        <v>0.52197221962059037</v>
      </c>
      <c r="T1180" s="56"/>
      <c r="U1180" s="56"/>
      <c r="V1180" s="56"/>
      <c r="W1180" s="56"/>
      <c r="X1180" s="56"/>
      <c r="Y1180" s="56"/>
      <c r="Z1180" s="56"/>
      <c r="AA1180" s="56"/>
      <c r="AB1180" s="56"/>
    </row>
    <row r="1181" spans="9:28">
      <c r="I1181" s="38"/>
      <c r="T1181" s="56"/>
      <c r="U1181" s="56"/>
      <c r="V1181" s="56"/>
      <c r="W1181" s="56"/>
      <c r="X1181" s="56"/>
      <c r="Y1181" s="56"/>
      <c r="Z1181" s="56"/>
      <c r="AA1181" s="56"/>
      <c r="AB1181" s="56"/>
    </row>
    <row r="1182" spans="9:28">
      <c r="I1182" s="38"/>
      <c r="T1182" s="56"/>
      <c r="U1182" s="56"/>
      <c r="V1182" s="56"/>
      <c r="W1182" s="56"/>
      <c r="X1182" s="56"/>
      <c r="Y1182" s="56"/>
      <c r="Z1182" s="56"/>
      <c r="AA1182" s="56"/>
      <c r="AB1182" s="56"/>
    </row>
    <row r="1183" spans="9:28">
      <c r="I1183" s="11" t="s">
        <v>135</v>
      </c>
      <c r="T1183" s="12" t="str">
        <f>I1183</f>
        <v>1991/1 to 1993/12</v>
      </c>
      <c r="U1183" s="14">
        <f>J1188</f>
        <v>0.99999997805743401</v>
      </c>
      <c r="V1183" s="14">
        <f>J1191</f>
        <v>36</v>
      </c>
      <c r="W1183" s="56">
        <f>J1201</f>
        <v>8.2454106410787292E-2</v>
      </c>
      <c r="X1183" s="56">
        <f>J1202</f>
        <v>0.30855370431530954</v>
      </c>
      <c r="Y1183" s="56">
        <f>J1203</f>
        <v>0.13650936140603562</v>
      </c>
      <c r="Z1183" s="56">
        <f>J1204</f>
        <v>0.51029893671808479</v>
      </c>
      <c r="AA1183" s="58">
        <f>SUM(W1183:Z1183)</f>
        <v>1.0378161088502171</v>
      </c>
      <c r="AB1183" s="56"/>
    </row>
    <row r="1184" spans="9:28">
      <c r="I1184" s="39" t="s">
        <v>42</v>
      </c>
      <c r="T1184" s="56"/>
      <c r="U1184" s="56"/>
      <c r="V1184" s="56"/>
      <c r="W1184" s="56"/>
      <c r="X1184" s="56"/>
      <c r="Y1184" s="56"/>
      <c r="Z1184" s="56"/>
      <c r="AA1184" s="56"/>
    </row>
    <row r="1185" spans="9:27" ht="15" thickBot="1">
      <c r="T1185" s="56"/>
      <c r="U1185" s="56"/>
      <c r="V1185" s="56"/>
      <c r="W1185" s="56"/>
      <c r="X1185" s="56"/>
      <c r="Y1185" s="56"/>
      <c r="Z1185" s="56"/>
      <c r="AA1185" s="56"/>
    </row>
    <row r="1186" spans="9:27">
      <c r="I1186" s="18" t="s">
        <v>43</v>
      </c>
      <c r="J1186" s="18"/>
      <c r="T1186" s="56"/>
      <c r="U1186" s="56"/>
      <c r="V1186" s="56"/>
      <c r="W1186" s="56"/>
      <c r="X1186" s="56"/>
      <c r="Y1186" s="56"/>
      <c r="Z1186" s="56"/>
      <c r="AA1186" s="56"/>
    </row>
    <row r="1187" spans="9:27">
      <c r="I1187" s="15" t="s">
        <v>44</v>
      </c>
      <c r="J1187" s="15">
        <v>0.9999999890287169</v>
      </c>
      <c r="T1187" s="56"/>
      <c r="U1187" s="56"/>
      <c r="V1187" s="56"/>
      <c r="W1187" s="56"/>
      <c r="X1187" s="56"/>
      <c r="Y1187" s="56"/>
      <c r="Z1187" s="56"/>
      <c r="AA1187" s="56"/>
    </row>
    <row r="1188" spans="9:27">
      <c r="I1188" s="15" t="s">
        <v>45</v>
      </c>
      <c r="J1188" s="15">
        <v>0.99999997805743401</v>
      </c>
      <c r="T1188" s="56"/>
      <c r="U1188" s="56"/>
      <c r="V1188" s="56"/>
      <c r="W1188" s="56"/>
      <c r="X1188" s="56"/>
      <c r="Y1188" s="56"/>
      <c r="Z1188" s="56"/>
      <c r="AA1188" s="56"/>
    </row>
    <row r="1189" spans="9:27">
      <c r="I1189" s="15" t="s">
        <v>46</v>
      </c>
      <c r="J1189" s="15">
        <v>0.96874997600031842</v>
      </c>
      <c r="T1189" s="56"/>
      <c r="U1189" s="56"/>
      <c r="V1189" s="56"/>
      <c r="W1189" s="56"/>
      <c r="X1189" s="56"/>
      <c r="Y1189" s="56"/>
      <c r="Z1189" s="56"/>
      <c r="AA1189" s="56"/>
    </row>
    <row r="1190" spans="9:27">
      <c r="I1190" s="15" t="s">
        <v>47</v>
      </c>
      <c r="J1190" s="15">
        <v>2.7584573429703958E-2</v>
      </c>
      <c r="T1190" s="56"/>
      <c r="U1190" s="56"/>
      <c r="V1190" s="56"/>
      <c r="W1190" s="56"/>
      <c r="X1190" s="56"/>
      <c r="Y1190" s="56"/>
      <c r="Z1190" s="56"/>
      <c r="AA1190" s="56"/>
    </row>
    <row r="1191" spans="9:27" ht="15" thickBot="1">
      <c r="I1191" s="16" t="s">
        <v>48</v>
      </c>
      <c r="J1191" s="16">
        <v>36</v>
      </c>
      <c r="T1191" s="56"/>
      <c r="U1191" s="56"/>
      <c r="V1191" s="56"/>
      <c r="W1191" s="56"/>
      <c r="X1191" s="56"/>
      <c r="Y1191" s="56"/>
      <c r="Z1191" s="56"/>
      <c r="AA1191" s="56"/>
    </row>
    <row r="1192" spans="9:27">
      <c r="T1192" s="56"/>
      <c r="U1192" s="56"/>
      <c r="V1192" s="56"/>
      <c r="W1192" s="56"/>
      <c r="X1192" s="56"/>
      <c r="Y1192" s="56"/>
      <c r="Z1192" s="56"/>
      <c r="AA1192" s="56"/>
    </row>
    <row r="1193" spans="9:27" ht="15" thickBot="1">
      <c r="I1193" s="39" t="s">
        <v>49</v>
      </c>
      <c r="T1193" s="56"/>
      <c r="U1193" s="56"/>
      <c r="V1193" s="56"/>
      <c r="W1193" s="56"/>
      <c r="X1193" s="56"/>
      <c r="Y1193" s="56"/>
      <c r="Z1193" s="56"/>
      <c r="AA1193" s="56"/>
    </row>
    <row r="1194" spans="9:27">
      <c r="I1194" s="17"/>
      <c r="J1194" s="17" t="s">
        <v>54</v>
      </c>
      <c r="K1194" s="17" t="s">
        <v>55</v>
      </c>
      <c r="L1194" s="17" t="s">
        <v>56</v>
      </c>
      <c r="M1194" s="17" t="s">
        <v>57</v>
      </c>
      <c r="N1194" s="17" t="s">
        <v>58</v>
      </c>
      <c r="T1194" s="56"/>
      <c r="U1194" s="56"/>
      <c r="V1194" s="56"/>
      <c r="W1194" s="56"/>
      <c r="X1194" s="56"/>
      <c r="Y1194" s="56"/>
      <c r="Z1194" s="56"/>
      <c r="AA1194" s="56"/>
    </row>
    <row r="1195" spans="9:27">
      <c r="I1195" s="15" t="s">
        <v>50</v>
      </c>
      <c r="J1195" s="15">
        <v>4</v>
      </c>
      <c r="K1195" s="15">
        <v>1109673.2056509219</v>
      </c>
      <c r="L1195" s="15">
        <v>277418.30141273048</v>
      </c>
      <c r="M1195" s="15">
        <v>364588162.26586801</v>
      </c>
      <c r="N1195" s="15">
        <v>1.9666199775650425E-118</v>
      </c>
      <c r="T1195" s="56"/>
      <c r="U1195" s="56"/>
      <c r="V1195" s="56"/>
      <c r="W1195" s="56"/>
      <c r="X1195" s="56"/>
      <c r="Y1195" s="56"/>
      <c r="Z1195" s="56"/>
      <c r="AA1195" s="56"/>
    </row>
    <row r="1196" spans="9:27">
      <c r="I1196" s="15" t="s">
        <v>51</v>
      </c>
      <c r="J1196" s="15">
        <v>32</v>
      </c>
      <c r="K1196" s="15">
        <v>2.4349078121559346E-2</v>
      </c>
      <c r="L1196" s="15">
        <v>7.6090869129872955E-4</v>
      </c>
      <c r="M1196" s="15"/>
      <c r="N1196" s="15"/>
      <c r="T1196" s="56"/>
      <c r="U1196" s="56"/>
      <c r="V1196" s="56"/>
      <c r="W1196" s="56"/>
      <c r="X1196" s="56"/>
      <c r="Y1196" s="56"/>
      <c r="Z1196" s="56"/>
      <c r="AA1196" s="56"/>
    </row>
    <row r="1197" spans="9:27" ht="15" thickBot="1">
      <c r="I1197" s="16" t="s">
        <v>52</v>
      </c>
      <c r="J1197" s="16">
        <v>36</v>
      </c>
      <c r="K1197" s="16">
        <v>1109673.23</v>
      </c>
      <c r="L1197" s="16"/>
      <c r="M1197" s="16"/>
      <c r="N1197" s="16"/>
      <c r="T1197" s="56"/>
      <c r="U1197" s="56"/>
      <c r="V1197" s="56"/>
      <c r="W1197" s="56"/>
      <c r="X1197" s="56"/>
      <c r="Y1197" s="56"/>
      <c r="Z1197" s="56"/>
      <c r="AA1197" s="56"/>
    </row>
    <row r="1198" spans="9:27" ht="15" thickBot="1">
      <c r="T1198" s="56"/>
      <c r="U1198" s="56"/>
      <c r="V1198" s="56"/>
      <c r="W1198" s="56"/>
      <c r="X1198" s="56"/>
      <c r="Y1198" s="56"/>
      <c r="Z1198" s="56"/>
      <c r="AA1198" s="56"/>
    </row>
    <row r="1199" spans="9:27">
      <c r="I1199" s="17"/>
      <c r="J1199" s="17" t="s">
        <v>59</v>
      </c>
      <c r="K1199" s="17" t="s">
        <v>47</v>
      </c>
      <c r="L1199" s="17" t="s">
        <v>60</v>
      </c>
      <c r="M1199" s="17" t="s">
        <v>61</v>
      </c>
      <c r="N1199" s="17" t="s">
        <v>62</v>
      </c>
      <c r="O1199" s="17" t="s">
        <v>63</v>
      </c>
      <c r="P1199" s="17" t="s">
        <v>64</v>
      </c>
      <c r="Q1199" s="17" t="s">
        <v>65</v>
      </c>
      <c r="T1199" s="56"/>
      <c r="U1199" s="56"/>
      <c r="V1199" s="56"/>
      <c r="W1199" s="56"/>
      <c r="X1199" s="56"/>
      <c r="Y1199" s="56"/>
      <c r="Z1199" s="56"/>
      <c r="AA1199" s="56"/>
    </row>
    <row r="1200" spans="9:27">
      <c r="I1200" s="15" t="s">
        <v>53</v>
      </c>
      <c r="J1200" s="15">
        <v>0</v>
      </c>
      <c r="K1200" s="15" t="e">
        <v>#N/A</v>
      </c>
      <c r="L1200" s="15" t="e">
        <v>#N/A</v>
      </c>
      <c r="M1200" s="15" t="e">
        <v>#N/A</v>
      </c>
      <c r="N1200" s="15" t="e">
        <v>#N/A</v>
      </c>
      <c r="O1200" s="15" t="e">
        <v>#N/A</v>
      </c>
      <c r="P1200" s="15" t="e">
        <v>#N/A</v>
      </c>
      <c r="Q1200" s="15" t="e">
        <v>#N/A</v>
      </c>
      <c r="T1200" s="56"/>
      <c r="U1200" s="56"/>
      <c r="V1200" s="56"/>
      <c r="W1200" s="56"/>
      <c r="X1200" s="56"/>
      <c r="Y1200" s="56"/>
      <c r="Z1200" s="56"/>
      <c r="AA1200" s="56"/>
    </row>
    <row r="1201" spans="9:27">
      <c r="I1201" s="15" t="s">
        <v>85</v>
      </c>
      <c r="J1201" s="15">
        <v>8.2454106410787292E-2</v>
      </c>
      <c r="K1201" s="15">
        <v>8.1948231461240664E-3</v>
      </c>
      <c r="L1201" s="15">
        <v>10.061731039282513</v>
      </c>
      <c r="M1201" s="15">
        <v>1.9497950339363309E-11</v>
      </c>
      <c r="N1201" s="15">
        <v>6.5761797974876857E-2</v>
      </c>
      <c r="O1201" s="15">
        <v>9.9146414846697728E-2</v>
      </c>
      <c r="P1201" s="15">
        <v>6.5761797974876857E-2</v>
      </c>
      <c r="Q1201" s="15">
        <v>9.9146414846697728E-2</v>
      </c>
      <c r="T1201" s="56"/>
      <c r="U1201" s="56"/>
      <c r="V1201" s="56"/>
      <c r="W1201" s="56"/>
      <c r="X1201" s="56"/>
      <c r="Y1201" s="56"/>
      <c r="Z1201" s="56"/>
      <c r="AA1201" s="56"/>
    </row>
    <row r="1202" spans="9:27">
      <c r="I1202" s="15" t="s">
        <v>80</v>
      </c>
      <c r="J1202" s="15">
        <v>0.30855370431530954</v>
      </c>
      <c r="K1202" s="15">
        <v>4.8083260331159543E-3</v>
      </c>
      <c r="L1202" s="15">
        <v>64.170711842382403</v>
      </c>
      <c r="M1202" s="15">
        <v>2.1947497992568114E-35</v>
      </c>
      <c r="N1202" s="15">
        <v>0.29875946473575854</v>
      </c>
      <c r="O1202" s="15">
        <v>0.31834794389486054</v>
      </c>
      <c r="P1202" s="15">
        <v>0.29875946473575854</v>
      </c>
      <c r="Q1202" s="15">
        <v>0.31834794389486054</v>
      </c>
      <c r="T1202" s="56"/>
      <c r="U1202" s="56"/>
      <c r="V1202" s="56"/>
      <c r="W1202" s="56"/>
      <c r="X1202" s="56"/>
      <c r="Y1202" s="56"/>
      <c r="Z1202" s="56"/>
      <c r="AA1202" s="56"/>
    </row>
    <row r="1203" spans="9:27">
      <c r="I1203" s="15" t="s">
        <v>82</v>
      </c>
      <c r="J1203" s="15">
        <v>0.13650936140603562</v>
      </c>
      <c r="K1203" s="15">
        <v>7.6045747643616627E-3</v>
      </c>
      <c r="L1203" s="15">
        <v>17.950952635218702</v>
      </c>
      <c r="M1203" s="15">
        <v>2.8772316486426499E-18</v>
      </c>
      <c r="N1203" s="15">
        <v>0.12101934957451684</v>
      </c>
      <c r="O1203" s="15">
        <v>0.15199937323755439</v>
      </c>
      <c r="P1203" s="15">
        <v>0.12101934957451684</v>
      </c>
      <c r="Q1203" s="15">
        <v>0.15199937323755439</v>
      </c>
      <c r="T1203" s="56"/>
      <c r="U1203" s="56"/>
      <c r="V1203" s="56"/>
      <c r="W1203" s="56"/>
      <c r="X1203" s="56"/>
      <c r="Y1203" s="56"/>
      <c r="Z1203" s="56"/>
      <c r="AA1203" s="56"/>
    </row>
    <row r="1204" spans="9:27" ht="15" thickBot="1">
      <c r="I1204" s="16" t="s">
        <v>86</v>
      </c>
      <c r="J1204" s="16">
        <v>0.51029893671808479</v>
      </c>
      <c r="K1204" s="16">
        <v>4.9255705160776838E-3</v>
      </c>
      <c r="L1204" s="16">
        <v>103.60199596217426</v>
      </c>
      <c r="M1204" s="16">
        <v>5.2061302623867965E-42</v>
      </c>
      <c r="N1204" s="16">
        <v>0.50026587794291366</v>
      </c>
      <c r="O1204" s="16">
        <v>0.52033199549325593</v>
      </c>
      <c r="P1204" s="16">
        <v>0.50026587794291366</v>
      </c>
      <c r="Q1204" s="16">
        <v>0.52033199549325593</v>
      </c>
      <c r="T1204" s="56"/>
      <c r="U1204" s="56"/>
      <c r="V1204" s="56"/>
      <c r="W1204" s="56"/>
      <c r="X1204" s="56"/>
      <c r="Y1204" s="56"/>
      <c r="Z1204" s="56"/>
      <c r="AA1204" s="56"/>
    </row>
    <row r="1205" spans="9:27">
      <c r="I1205" s="39"/>
      <c r="T1205" s="56"/>
      <c r="U1205" s="56"/>
      <c r="V1205" s="56"/>
      <c r="W1205" s="56"/>
      <c r="X1205" s="56"/>
      <c r="Y1205" s="56"/>
      <c r="Z1205" s="56"/>
      <c r="AA1205" s="56"/>
    </row>
    <row r="1206" spans="9:27">
      <c r="I1206" s="39"/>
      <c r="T1206" s="56"/>
      <c r="U1206" s="56"/>
      <c r="V1206" s="56"/>
      <c r="W1206" s="56"/>
      <c r="X1206" s="56"/>
      <c r="Y1206" s="56"/>
      <c r="Z1206" s="56"/>
      <c r="AA1206" s="56"/>
    </row>
    <row r="1207" spans="9:27">
      <c r="I1207" s="11" t="s">
        <v>136</v>
      </c>
      <c r="T1207" s="12" t="str">
        <f>I1207</f>
        <v>1991/2 to 1994/1</v>
      </c>
      <c r="U1207" s="14">
        <f>J1212</f>
        <v>0.99999997809226715</v>
      </c>
      <c r="V1207" s="14">
        <f>J1215</f>
        <v>36</v>
      </c>
      <c r="W1207" s="56">
        <f>J1225</f>
        <v>8.0827270585924621E-2</v>
      </c>
      <c r="X1207" s="56">
        <f>J1226</f>
        <v>0.30842337915365453</v>
      </c>
      <c r="Y1207" s="56">
        <f>J1227</f>
        <v>0.13831929371500715</v>
      </c>
      <c r="Z1207" s="56">
        <f>J1228</f>
        <v>0.51034330576205378</v>
      </c>
      <c r="AA1207" s="58">
        <f>SUM(W1207:Z1207)</f>
        <v>1.0379132492166401</v>
      </c>
    </row>
    <row r="1208" spans="9:27">
      <c r="I1208" s="39" t="s">
        <v>42</v>
      </c>
      <c r="T1208" s="56"/>
      <c r="U1208" s="56"/>
      <c r="V1208" s="56"/>
      <c r="W1208" s="56"/>
      <c r="X1208" s="56"/>
      <c r="Y1208" s="56"/>
      <c r="Z1208" s="56"/>
      <c r="AA1208" s="56"/>
    </row>
    <row r="1209" spans="9:27" ht="15" thickBot="1">
      <c r="T1209" s="56"/>
      <c r="U1209" s="56"/>
      <c r="V1209" s="56"/>
      <c r="W1209" s="56"/>
      <c r="X1209" s="56"/>
      <c r="Y1209" s="56"/>
      <c r="Z1209" s="56"/>
      <c r="AA1209" s="56"/>
    </row>
    <row r="1210" spans="9:27">
      <c r="I1210" s="18" t="s">
        <v>43</v>
      </c>
      <c r="J1210" s="18"/>
      <c r="T1210" s="56"/>
      <c r="U1210" s="56"/>
      <c r="V1210" s="56"/>
      <c r="W1210" s="56"/>
      <c r="X1210" s="56"/>
      <c r="Y1210" s="56"/>
      <c r="Z1210" s="56"/>
      <c r="AA1210" s="56"/>
    </row>
    <row r="1211" spans="9:27">
      <c r="I1211" s="15" t="s">
        <v>44</v>
      </c>
      <c r="J1211" s="15">
        <v>0.99999998904613352</v>
      </c>
      <c r="T1211" s="56"/>
      <c r="U1211" s="56"/>
      <c r="V1211" s="56"/>
      <c r="W1211" s="56"/>
      <c r="X1211" s="56"/>
      <c r="Y1211" s="56"/>
      <c r="Z1211" s="56"/>
      <c r="AA1211" s="56"/>
    </row>
    <row r="1212" spans="9:27">
      <c r="I1212" s="15" t="s">
        <v>45</v>
      </c>
      <c r="J1212" s="15">
        <v>0.99999997809226715</v>
      </c>
      <c r="T1212" s="56"/>
      <c r="U1212" s="56"/>
      <c r="V1212" s="56"/>
      <c r="W1212" s="56"/>
      <c r="X1212" s="56"/>
      <c r="Y1212" s="56"/>
      <c r="Z1212" s="56"/>
      <c r="AA1212" s="56"/>
    </row>
    <row r="1213" spans="9:27">
      <c r="I1213" s="15" t="s">
        <v>46</v>
      </c>
      <c r="J1213" s="15">
        <v>0.96874997603841728</v>
      </c>
      <c r="T1213" s="56"/>
      <c r="U1213" s="56"/>
      <c r="V1213" s="56"/>
      <c r="W1213" s="56"/>
      <c r="X1213" s="56"/>
      <c r="Y1213" s="56"/>
      <c r="Z1213" s="56"/>
      <c r="AA1213" s="56"/>
    </row>
    <row r="1214" spans="9:27">
      <c r="I1214" s="15" t="s">
        <v>47</v>
      </c>
      <c r="J1214" s="15">
        <v>2.7680048478270856E-2</v>
      </c>
      <c r="T1214" s="56"/>
      <c r="U1214" s="56"/>
      <c r="V1214" s="56"/>
      <c r="W1214" s="56"/>
      <c r="X1214" s="56"/>
      <c r="Y1214" s="56"/>
      <c r="Z1214" s="56"/>
      <c r="AA1214" s="56"/>
    </row>
    <row r="1215" spans="9:27" ht="15" thickBot="1">
      <c r="I1215" s="16" t="s">
        <v>48</v>
      </c>
      <c r="J1215" s="16">
        <v>36</v>
      </c>
      <c r="T1215" s="56"/>
      <c r="U1215" s="56"/>
      <c r="V1215" s="56"/>
      <c r="W1215" s="56"/>
      <c r="X1215" s="56"/>
      <c r="Y1215" s="56"/>
      <c r="Z1215" s="56"/>
      <c r="AA1215" s="56"/>
    </row>
    <row r="1216" spans="9:27">
      <c r="T1216" s="56"/>
      <c r="U1216" s="56"/>
      <c r="V1216" s="56"/>
      <c r="W1216" s="56"/>
      <c r="X1216" s="56"/>
      <c r="Y1216" s="56"/>
      <c r="Z1216" s="56"/>
      <c r="AA1216" s="56"/>
    </row>
    <row r="1217" spans="9:27" ht="15" thickBot="1">
      <c r="I1217" s="39" t="s">
        <v>49</v>
      </c>
      <c r="T1217" s="56"/>
      <c r="U1217" s="56"/>
      <c r="V1217" s="56"/>
      <c r="W1217" s="56"/>
      <c r="X1217" s="56"/>
      <c r="Y1217" s="56"/>
      <c r="Z1217" s="56"/>
      <c r="AA1217" s="56"/>
    </row>
    <row r="1218" spans="9:27">
      <c r="I1218" s="17"/>
      <c r="J1218" s="17" t="s">
        <v>54</v>
      </c>
      <c r="K1218" s="17" t="s">
        <v>55</v>
      </c>
      <c r="L1218" s="17" t="s">
        <v>56</v>
      </c>
      <c r="M1218" s="17" t="s">
        <v>57</v>
      </c>
      <c r="N1218" s="17" t="s">
        <v>58</v>
      </c>
      <c r="T1218" s="56"/>
      <c r="U1218" s="56"/>
      <c r="V1218" s="56"/>
      <c r="W1218" s="56"/>
      <c r="X1218" s="56"/>
      <c r="Y1218" s="56"/>
      <c r="Z1218" s="56"/>
      <c r="AA1218" s="56"/>
    </row>
    <row r="1219" spans="9:27">
      <c r="I1219" s="15" t="s">
        <v>50</v>
      </c>
      <c r="J1219" s="15">
        <v>4</v>
      </c>
      <c r="K1219" s="15">
        <v>1119144.6554820773</v>
      </c>
      <c r="L1219" s="15">
        <v>279786.16387051932</v>
      </c>
      <c r="M1219" s="15">
        <v>365167855.39297926</v>
      </c>
      <c r="N1219" s="15">
        <v>1.9187827130975135E-118</v>
      </c>
      <c r="T1219" s="56"/>
      <c r="U1219" s="56"/>
      <c r="V1219" s="56"/>
      <c r="W1219" s="56"/>
      <c r="X1219" s="56"/>
      <c r="Y1219" s="56"/>
      <c r="Z1219" s="56"/>
      <c r="AA1219" s="56"/>
    </row>
    <row r="1220" spans="9:27">
      <c r="I1220" s="15" t="s">
        <v>51</v>
      </c>
      <c r="J1220" s="15">
        <v>32</v>
      </c>
      <c r="K1220" s="15">
        <v>2.451792268030159E-2</v>
      </c>
      <c r="L1220" s="15">
        <v>7.661850837594247E-4</v>
      </c>
      <c r="M1220" s="15"/>
      <c r="N1220" s="15"/>
      <c r="T1220" s="56"/>
      <c r="U1220" s="56"/>
      <c r="V1220" s="56"/>
      <c r="W1220" s="56"/>
      <c r="X1220" s="56"/>
      <c r="Y1220" s="56"/>
      <c r="Z1220" s="56"/>
      <c r="AA1220" s="56"/>
    </row>
    <row r="1221" spans="9:27" ht="15" thickBot="1">
      <c r="I1221" s="16" t="s">
        <v>52</v>
      </c>
      <c r="J1221" s="16">
        <v>36</v>
      </c>
      <c r="K1221" s="16">
        <v>1119144.68</v>
      </c>
      <c r="L1221" s="16"/>
      <c r="M1221" s="16"/>
      <c r="N1221" s="16"/>
      <c r="T1221" s="56"/>
      <c r="U1221" s="56"/>
      <c r="V1221" s="56"/>
      <c r="W1221" s="56"/>
      <c r="X1221" s="56"/>
      <c r="Y1221" s="56"/>
      <c r="Z1221" s="56"/>
      <c r="AA1221" s="56"/>
    </row>
    <row r="1222" spans="9:27" ht="15" thickBot="1">
      <c r="T1222" s="56"/>
      <c r="U1222" s="56"/>
      <c r="V1222" s="56"/>
      <c r="W1222" s="56"/>
      <c r="X1222" s="56"/>
      <c r="Y1222" s="56"/>
      <c r="Z1222" s="56"/>
      <c r="AA1222" s="56"/>
    </row>
    <row r="1223" spans="9:27">
      <c r="I1223" s="17"/>
      <c r="J1223" s="17" t="s">
        <v>59</v>
      </c>
      <c r="K1223" s="17" t="s">
        <v>47</v>
      </c>
      <c r="L1223" s="17" t="s">
        <v>60</v>
      </c>
      <c r="M1223" s="17" t="s">
        <v>61</v>
      </c>
      <c r="N1223" s="17" t="s">
        <v>62</v>
      </c>
      <c r="O1223" s="17" t="s">
        <v>63</v>
      </c>
      <c r="P1223" s="17" t="s">
        <v>64</v>
      </c>
      <c r="Q1223" s="17" t="s">
        <v>65</v>
      </c>
      <c r="T1223" s="56"/>
      <c r="U1223" s="56"/>
      <c r="V1223" s="56"/>
      <c r="W1223" s="56"/>
      <c r="X1223" s="56"/>
      <c r="Y1223" s="56"/>
      <c r="Z1223" s="56"/>
      <c r="AA1223" s="56"/>
    </row>
    <row r="1224" spans="9:27">
      <c r="I1224" s="15" t="s">
        <v>53</v>
      </c>
      <c r="J1224" s="15">
        <v>0</v>
      </c>
      <c r="K1224" s="15" t="e">
        <v>#N/A</v>
      </c>
      <c r="L1224" s="15" t="e">
        <v>#N/A</v>
      </c>
      <c r="M1224" s="15" t="e">
        <v>#N/A</v>
      </c>
      <c r="N1224" s="15" t="e">
        <v>#N/A</v>
      </c>
      <c r="O1224" s="15" t="e">
        <v>#N/A</v>
      </c>
      <c r="P1224" s="15" t="e">
        <v>#N/A</v>
      </c>
      <c r="Q1224" s="15" t="e">
        <v>#N/A</v>
      </c>
      <c r="T1224" s="56"/>
      <c r="U1224" s="56"/>
      <c r="V1224" s="56"/>
      <c r="W1224" s="56"/>
      <c r="X1224" s="56"/>
      <c r="Y1224" s="56"/>
      <c r="Z1224" s="56"/>
      <c r="AA1224" s="56"/>
    </row>
    <row r="1225" spans="9:27">
      <c r="I1225" s="15" t="s">
        <v>85</v>
      </c>
      <c r="J1225" s="15">
        <v>8.0827270585924621E-2</v>
      </c>
      <c r="K1225" s="15">
        <v>8.1768376974135464E-3</v>
      </c>
      <c r="L1225" s="15">
        <v>9.8849058250833899</v>
      </c>
      <c r="M1225" s="15">
        <v>3.0070975620108916E-11</v>
      </c>
      <c r="N1225" s="15">
        <v>6.4171597310026918E-2</v>
      </c>
      <c r="O1225" s="15">
        <v>9.7482943861822324E-2</v>
      </c>
      <c r="P1225" s="15">
        <v>6.4171597310026918E-2</v>
      </c>
      <c r="Q1225" s="15">
        <v>9.7482943861822324E-2</v>
      </c>
      <c r="T1225" s="56"/>
      <c r="U1225" s="56"/>
      <c r="V1225" s="56"/>
      <c r="W1225" s="56"/>
      <c r="X1225" s="56"/>
      <c r="Y1225" s="56"/>
      <c r="Z1225" s="56"/>
      <c r="AA1225" s="56"/>
    </row>
    <row r="1226" spans="9:27">
      <c r="I1226" s="15" t="s">
        <v>80</v>
      </c>
      <c r="J1226" s="15">
        <v>0.30842337915365453</v>
      </c>
      <c r="K1226" s="15">
        <v>5.1192118876625097E-3</v>
      </c>
      <c r="L1226" s="15">
        <v>60.248215139710531</v>
      </c>
      <c r="M1226" s="15">
        <v>1.6254058738384009E-34</v>
      </c>
      <c r="N1226" s="15">
        <v>0.297995885813782</v>
      </c>
      <c r="O1226" s="15">
        <v>0.31885087249352706</v>
      </c>
      <c r="P1226" s="15">
        <v>0.297995885813782</v>
      </c>
      <c r="Q1226" s="15">
        <v>0.31885087249352706</v>
      </c>
      <c r="T1226" s="56"/>
      <c r="U1226" s="56"/>
      <c r="V1226" s="56"/>
      <c r="W1226" s="56"/>
      <c r="X1226" s="56"/>
      <c r="Y1226" s="56"/>
      <c r="Z1226" s="56"/>
      <c r="AA1226" s="56"/>
    </row>
    <row r="1227" spans="9:27">
      <c r="I1227" s="15" t="s">
        <v>82</v>
      </c>
      <c r="J1227" s="15">
        <v>0.13831929371500715</v>
      </c>
      <c r="K1227" s="15">
        <v>7.5264400638472813E-3</v>
      </c>
      <c r="L1227" s="15">
        <v>18.377784522514705</v>
      </c>
      <c r="M1227" s="15">
        <v>1.4468649771715881E-18</v>
      </c>
      <c r="N1227" s="15">
        <v>0.12298843705954002</v>
      </c>
      <c r="O1227" s="15">
        <v>0.15365015037047428</v>
      </c>
      <c r="P1227" s="15">
        <v>0.12298843705954002</v>
      </c>
      <c r="Q1227" s="15">
        <v>0.15365015037047428</v>
      </c>
      <c r="T1227" s="56"/>
      <c r="U1227" s="56"/>
      <c r="V1227" s="56"/>
      <c r="W1227" s="56"/>
      <c r="X1227" s="56"/>
      <c r="Y1227" s="56"/>
      <c r="Z1227" s="56"/>
      <c r="AA1227" s="56"/>
    </row>
    <row r="1228" spans="9:27" ht="15" thickBot="1">
      <c r="I1228" s="16" t="s">
        <v>86</v>
      </c>
      <c r="J1228" s="16">
        <v>0.51034330576205378</v>
      </c>
      <c r="K1228" s="16">
        <v>5.1937669327150882E-3</v>
      </c>
      <c r="L1228" s="16">
        <v>98.260725283501941</v>
      </c>
      <c r="M1228" s="16">
        <v>2.8177190573158116E-41</v>
      </c>
      <c r="N1228" s="16">
        <v>0.49976394876566543</v>
      </c>
      <c r="O1228" s="16">
        <v>0.52092266275844212</v>
      </c>
      <c r="P1228" s="16">
        <v>0.49976394876566543</v>
      </c>
      <c r="Q1228" s="16">
        <v>0.52092266275844212</v>
      </c>
      <c r="T1228" s="56"/>
      <c r="U1228" s="56"/>
      <c r="V1228" s="56"/>
      <c r="W1228" s="56"/>
      <c r="X1228" s="56"/>
      <c r="Y1228" s="56"/>
      <c r="Z1228" s="56"/>
      <c r="AA1228" s="56"/>
    </row>
    <row r="1229" spans="9:27">
      <c r="I1229" s="39"/>
      <c r="T1229" s="56"/>
      <c r="U1229" s="56"/>
      <c r="V1229" s="56"/>
      <c r="W1229" s="56"/>
      <c r="X1229" s="56"/>
      <c r="Y1229" s="56"/>
      <c r="Z1229" s="56"/>
      <c r="AA1229" s="56"/>
    </row>
    <row r="1230" spans="9:27">
      <c r="I1230" s="39"/>
      <c r="T1230" s="56"/>
      <c r="U1230" s="56"/>
      <c r="V1230" s="56"/>
      <c r="W1230" s="56"/>
      <c r="X1230" s="56"/>
      <c r="Y1230" s="56"/>
      <c r="Z1230" s="56"/>
      <c r="AA1230" s="56"/>
    </row>
    <row r="1231" spans="9:27">
      <c r="I1231" s="11" t="s">
        <v>137</v>
      </c>
      <c r="T1231" s="12" t="str">
        <f>I1231</f>
        <v>1991/3 to 1994/2</v>
      </c>
      <c r="U1231" s="14">
        <f>J1236</f>
        <v>0.99999997944294661</v>
      </c>
      <c r="V1231" s="14">
        <f>J1239</f>
        <v>36</v>
      </c>
      <c r="W1231" s="56">
        <f>J1249</f>
        <v>7.9453007425037553E-2</v>
      </c>
      <c r="X1231" s="56">
        <f>J1250</f>
        <v>0.31317346221005876</v>
      </c>
      <c r="Y1231" s="56">
        <f>J1251</f>
        <v>0.13939617219158038</v>
      </c>
      <c r="Z1231" s="56">
        <f>J1252</f>
        <v>0.5059002912049505</v>
      </c>
      <c r="AA1231" s="58">
        <f>SUM(W1231:Z1231)</f>
        <v>1.0379229330316271</v>
      </c>
    </row>
    <row r="1232" spans="9:27">
      <c r="I1232" s="39" t="s">
        <v>42</v>
      </c>
      <c r="T1232" s="56"/>
      <c r="U1232" s="56"/>
      <c r="V1232" s="56"/>
      <c r="W1232" s="56"/>
      <c r="X1232" s="56"/>
      <c r="Y1232" s="56"/>
      <c r="Z1232" s="56"/>
      <c r="AA1232" s="56"/>
    </row>
    <row r="1233" spans="9:27" ht="15" thickBot="1">
      <c r="T1233" s="56"/>
      <c r="U1233" s="56"/>
      <c r="V1233" s="56"/>
      <c r="W1233" s="56"/>
      <c r="X1233" s="56"/>
      <c r="Y1233" s="56"/>
      <c r="Z1233" s="56"/>
      <c r="AA1233" s="56"/>
    </row>
    <row r="1234" spans="9:27">
      <c r="I1234" s="18" t="s">
        <v>43</v>
      </c>
      <c r="J1234" s="18"/>
      <c r="T1234" s="56"/>
      <c r="U1234" s="56"/>
      <c r="V1234" s="56"/>
      <c r="W1234" s="56"/>
      <c r="X1234" s="56"/>
      <c r="Y1234" s="56"/>
      <c r="Z1234" s="56"/>
      <c r="AA1234" s="56"/>
    </row>
    <row r="1235" spans="9:27">
      <c r="I1235" s="15" t="s">
        <v>44</v>
      </c>
      <c r="J1235" s="15">
        <v>0.9999999897214733</v>
      </c>
      <c r="T1235" s="56"/>
      <c r="U1235" s="56"/>
      <c r="V1235" s="56"/>
      <c r="W1235" s="56"/>
      <c r="X1235" s="56"/>
      <c r="Y1235" s="56"/>
      <c r="Z1235" s="56"/>
      <c r="AA1235" s="56"/>
    </row>
    <row r="1236" spans="9:27">
      <c r="I1236" s="15" t="s">
        <v>45</v>
      </c>
      <c r="J1236" s="15">
        <v>0.99999997944294661</v>
      </c>
      <c r="T1236" s="56"/>
      <c r="U1236" s="56"/>
      <c r="V1236" s="56"/>
      <c r="W1236" s="56"/>
      <c r="X1236" s="56"/>
      <c r="Y1236" s="56"/>
      <c r="Z1236" s="56"/>
      <c r="AA1236" s="56"/>
    </row>
    <row r="1237" spans="9:27">
      <c r="I1237" s="15" t="s">
        <v>46</v>
      </c>
      <c r="J1237" s="15">
        <v>0.96874997751572289</v>
      </c>
      <c r="T1237" s="56"/>
      <c r="U1237" s="56"/>
      <c r="V1237" s="56"/>
      <c r="W1237" s="56"/>
      <c r="X1237" s="56"/>
      <c r="Y1237" s="56"/>
      <c r="Z1237" s="56"/>
      <c r="AA1237" s="56"/>
    </row>
    <row r="1238" spans="9:27">
      <c r="I1238" s="15" t="s">
        <v>47</v>
      </c>
      <c r="J1238" s="15">
        <v>2.6927128269111606E-2</v>
      </c>
      <c r="T1238" s="56"/>
      <c r="U1238" s="56"/>
      <c r="V1238" s="56"/>
      <c r="W1238" s="56"/>
      <c r="X1238" s="56"/>
      <c r="Y1238" s="56"/>
      <c r="Z1238" s="56"/>
      <c r="AA1238" s="56"/>
    </row>
    <row r="1239" spans="9:27" ht="15" thickBot="1">
      <c r="I1239" s="16" t="s">
        <v>48</v>
      </c>
      <c r="J1239" s="16">
        <v>36</v>
      </c>
      <c r="T1239" s="56"/>
      <c r="U1239" s="56"/>
      <c r="V1239" s="56"/>
      <c r="W1239" s="56"/>
      <c r="X1239" s="56"/>
      <c r="Y1239" s="56"/>
      <c r="Z1239" s="56"/>
      <c r="AA1239" s="56"/>
    </row>
    <row r="1240" spans="9:27">
      <c r="T1240" s="56"/>
      <c r="U1240" s="56"/>
      <c r="V1240" s="56"/>
      <c r="W1240" s="56"/>
      <c r="X1240" s="56"/>
      <c r="Y1240" s="56"/>
      <c r="Z1240" s="56"/>
      <c r="AA1240" s="56"/>
    </row>
    <row r="1241" spans="9:27" ht="15" thickBot="1">
      <c r="I1241" s="39" t="s">
        <v>49</v>
      </c>
      <c r="T1241" s="56"/>
      <c r="U1241" s="56"/>
      <c r="V1241" s="56"/>
      <c r="W1241" s="56"/>
      <c r="X1241" s="56"/>
      <c r="Y1241" s="56"/>
      <c r="Z1241" s="56"/>
      <c r="AA1241" s="56"/>
    </row>
    <row r="1242" spans="9:27">
      <c r="I1242" s="17"/>
      <c r="J1242" s="17" t="s">
        <v>54</v>
      </c>
      <c r="K1242" s="17" t="s">
        <v>55</v>
      </c>
      <c r="L1242" s="17" t="s">
        <v>56</v>
      </c>
      <c r="M1242" s="17" t="s">
        <v>57</v>
      </c>
      <c r="N1242" s="17" t="s">
        <v>58</v>
      </c>
      <c r="T1242" s="56"/>
      <c r="U1242" s="56"/>
      <c r="V1242" s="56"/>
      <c r="W1242" s="56"/>
      <c r="X1242" s="56"/>
      <c r="Y1242" s="56"/>
      <c r="Z1242" s="56"/>
      <c r="AA1242" s="56"/>
    </row>
    <row r="1243" spans="9:27">
      <c r="I1243" s="15" t="s">
        <v>50</v>
      </c>
      <c r="J1243" s="15">
        <v>4</v>
      </c>
      <c r="K1243" s="15">
        <v>1128675.7267977523</v>
      </c>
      <c r="L1243" s="15">
        <v>282168.93169943808</v>
      </c>
      <c r="M1243" s="15">
        <v>389160825.21399117</v>
      </c>
      <c r="N1243" s="15">
        <v>7.1558116106417775E-119</v>
      </c>
      <c r="T1243" s="56"/>
      <c r="U1243" s="56"/>
      <c r="V1243" s="56"/>
      <c r="W1243" s="56"/>
      <c r="X1243" s="56"/>
      <c r="Y1243" s="56"/>
      <c r="Z1243" s="56"/>
      <c r="AA1243" s="56"/>
    </row>
    <row r="1244" spans="9:27">
      <c r="I1244" s="15" t="s">
        <v>51</v>
      </c>
      <c r="J1244" s="15">
        <v>32</v>
      </c>
      <c r="K1244" s="15">
        <v>2.3202247578278063E-2</v>
      </c>
      <c r="L1244" s="15">
        <v>7.2507023682118947E-4</v>
      </c>
      <c r="M1244" s="15"/>
      <c r="N1244" s="15"/>
      <c r="T1244" s="56"/>
      <c r="U1244" s="56"/>
      <c r="V1244" s="56"/>
      <c r="W1244" s="56"/>
      <c r="X1244" s="56"/>
      <c r="Y1244" s="56"/>
      <c r="Z1244" s="56"/>
      <c r="AA1244" s="56"/>
    </row>
    <row r="1245" spans="9:27" ht="15" thickBot="1">
      <c r="I1245" s="16" t="s">
        <v>52</v>
      </c>
      <c r="J1245" s="16">
        <v>36</v>
      </c>
      <c r="K1245" s="16">
        <v>1128675.75</v>
      </c>
      <c r="L1245" s="16"/>
      <c r="M1245" s="16"/>
      <c r="N1245" s="16"/>
      <c r="T1245" s="56"/>
      <c r="U1245" s="56"/>
      <c r="V1245" s="56"/>
      <c r="W1245" s="56"/>
      <c r="X1245" s="56"/>
      <c r="Y1245" s="56"/>
      <c r="Z1245" s="56"/>
      <c r="AA1245" s="56"/>
    </row>
    <row r="1246" spans="9:27" ht="15" thickBot="1">
      <c r="T1246" s="56"/>
      <c r="U1246" s="56"/>
      <c r="V1246" s="56"/>
      <c r="W1246" s="56"/>
      <c r="X1246" s="56"/>
      <c r="Y1246" s="56"/>
      <c r="Z1246" s="56"/>
      <c r="AA1246" s="56"/>
    </row>
    <row r="1247" spans="9:27">
      <c r="I1247" s="17"/>
      <c r="J1247" s="17" t="s">
        <v>59</v>
      </c>
      <c r="K1247" s="17" t="s">
        <v>47</v>
      </c>
      <c r="L1247" s="17" t="s">
        <v>60</v>
      </c>
      <c r="M1247" s="17" t="s">
        <v>61</v>
      </c>
      <c r="N1247" s="17" t="s">
        <v>62</v>
      </c>
      <c r="O1247" s="17" t="s">
        <v>63</v>
      </c>
      <c r="P1247" s="17" t="s">
        <v>64</v>
      </c>
      <c r="Q1247" s="17" t="s">
        <v>65</v>
      </c>
      <c r="T1247" s="56"/>
      <c r="U1247" s="56"/>
      <c r="V1247" s="56"/>
      <c r="W1247" s="56"/>
      <c r="X1247" s="56"/>
      <c r="Y1247" s="56"/>
      <c r="Z1247" s="56"/>
      <c r="AA1247" s="56"/>
    </row>
    <row r="1248" spans="9:27">
      <c r="I1248" s="15" t="s">
        <v>53</v>
      </c>
      <c r="J1248" s="15">
        <v>0</v>
      </c>
      <c r="K1248" s="15" t="e">
        <v>#N/A</v>
      </c>
      <c r="L1248" s="15" t="e">
        <v>#N/A</v>
      </c>
      <c r="M1248" s="15" t="e">
        <v>#N/A</v>
      </c>
      <c r="N1248" s="15" t="e">
        <v>#N/A</v>
      </c>
      <c r="O1248" s="15" t="e">
        <v>#N/A</v>
      </c>
      <c r="P1248" s="15" t="e">
        <v>#N/A</v>
      </c>
      <c r="Q1248" s="15" t="e">
        <v>#N/A</v>
      </c>
      <c r="T1248" s="56"/>
      <c r="U1248" s="56"/>
      <c r="V1248" s="56"/>
      <c r="W1248" s="56"/>
      <c r="X1248" s="56"/>
      <c r="Y1248" s="56"/>
      <c r="Z1248" s="56"/>
      <c r="AA1248" s="56"/>
    </row>
    <row r="1249" spans="9:27">
      <c r="I1249" s="15" t="s">
        <v>85</v>
      </c>
      <c r="J1249" s="15">
        <v>7.9453007425037553E-2</v>
      </c>
      <c r="K1249" s="15">
        <v>7.4953495854343183E-3</v>
      </c>
      <c r="L1249" s="15">
        <v>10.600307099676611</v>
      </c>
      <c r="M1249" s="15">
        <v>5.3426259784731455E-12</v>
      </c>
      <c r="N1249" s="15">
        <v>6.4185480001432454E-2</v>
      </c>
      <c r="O1249" s="15">
        <v>9.4720534848642651E-2</v>
      </c>
      <c r="P1249" s="15">
        <v>6.4185480001432454E-2</v>
      </c>
      <c r="Q1249" s="15">
        <v>9.4720534848642651E-2</v>
      </c>
      <c r="T1249" s="56"/>
      <c r="U1249" s="56"/>
      <c r="V1249" s="56"/>
      <c r="W1249" s="56"/>
      <c r="X1249" s="56"/>
      <c r="Y1249" s="56"/>
      <c r="Z1249" s="56"/>
      <c r="AA1249" s="56"/>
    </row>
    <row r="1250" spans="9:27">
      <c r="I1250" s="15" t="s">
        <v>80</v>
      </c>
      <c r="J1250" s="15">
        <v>0.31317346221005876</v>
      </c>
      <c r="K1250" s="15">
        <v>5.2744841444648527E-3</v>
      </c>
      <c r="L1250" s="15">
        <v>59.37518317098538</v>
      </c>
      <c r="M1250" s="15">
        <v>2.5826837899692444E-34</v>
      </c>
      <c r="N1250" s="15">
        <v>0.30242968963439693</v>
      </c>
      <c r="O1250" s="15">
        <v>0.3239172347857206</v>
      </c>
      <c r="P1250" s="15">
        <v>0.30242968963439693</v>
      </c>
      <c r="Q1250" s="15">
        <v>0.3239172347857206</v>
      </c>
      <c r="T1250" s="56"/>
      <c r="U1250" s="56"/>
      <c r="V1250" s="56"/>
      <c r="W1250" s="56"/>
      <c r="X1250" s="56"/>
      <c r="Y1250" s="56"/>
      <c r="Z1250" s="56"/>
      <c r="AA1250" s="56"/>
    </row>
    <row r="1251" spans="9:27">
      <c r="I1251" s="15" t="s">
        <v>82</v>
      </c>
      <c r="J1251" s="15">
        <v>0.13939617219158038</v>
      </c>
      <c r="K1251" s="15">
        <v>6.8144029250831193E-3</v>
      </c>
      <c r="L1251" s="15">
        <v>20.45610946756279</v>
      </c>
      <c r="M1251" s="15">
        <v>6.09564032303567E-20</v>
      </c>
      <c r="N1251" s="15">
        <v>0.12551568771939778</v>
      </c>
      <c r="O1251" s="15">
        <v>0.15327665666376297</v>
      </c>
      <c r="P1251" s="15">
        <v>0.12551568771939778</v>
      </c>
      <c r="Q1251" s="15">
        <v>0.15327665666376297</v>
      </c>
      <c r="T1251" s="56"/>
      <c r="U1251" s="56"/>
      <c r="V1251" s="56"/>
      <c r="W1251" s="56"/>
      <c r="X1251" s="56"/>
      <c r="Y1251" s="56"/>
      <c r="Z1251" s="56"/>
      <c r="AA1251" s="56"/>
    </row>
    <row r="1252" spans="9:27" ht="15" thickBot="1">
      <c r="I1252" s="16" t="s">
        <v>86</v>
      </c>
      <c r="J1252" s="16">
        <v>0.5059002912049505</v>
      </c>
      <c r="K1252" s="16">
        <v>5.2857308945415205E-3</v>
      </c>
      <c r="L1252" s="16">
        <v>95.710565160890937</v>
      </c>
      <c r="M1252" s="16">
        <v>6.5183468831860659E-41</v>
      </c>
      <c r="N1252" s="16">
        <v>0.49513360974915377</v>
      </c>
      <c r="O1252" s="16">
        <v>0.51666697266074724</v>
      </c>
      <c r="P1252" s="16">
        <v>0.49513360974915377</v>
      </c>
      <c r="Q1252" s="16">
        <v>0.51666697266074724</v>
      </c>
      <c r="T1252" s="56"/>
      <c r="U1252" s="56"/>
      <c r="V1252" s="56"/>
      <c r="W1252" s="56"/>
      <c r="X1252" s="56"/>
      <c r="Y1252" s="56"/>
      <c r="Z1252" s="56"/>
      <c r="AA1252" s="56"/>
    </row>
    <row r="1253" spans="9:27">
      <c r="I1253" s="40"/>
      <c r="T1253" s="56"/>
      <c r="U1253" s="56"/>
      <c r="V1253" s="56"/>
      <c r="W1253" s="56"/>
      <c r="X1253" s="56"/>
      <c r="Y1253" s="56"/>
      <c r="Z1253" s="56"/>
      <c r="AA1253" s="56"/>
    </row>
    <row r="1254" spans="9:27">
      <c r="I1254" s="40"/>
      <c r="T1254" s="56"/>
      <c r="U1254" s="56"/>
      <c r="V1254" s="56"/>
      <c r="W1254" s="56"/>
      <c r="X1254" s="56"/>
      <c r="Y1254" s="56"/>
      <c r="Z1254" s="56"/>
      <c r="AA1254" s="56"/>
    </row>
    <row r="1255" spans="9:27">
      <c r="I1255" s="11" t="s">
        <v>138</v>
      </c>
      <c r="T1255" s="12" t="str">
        <f>I1255</f>
        <v>1991/4 to 1994/3</v>
      </c>
      <c r="U1255" s="14">
        <f>J1260</f>
        <v>0.99999997977144273</v>
      </c>
      <c r="V1255" s="14">
        <f>J1263</f>
        <v>36</v>
      </c>
      <c r="W1255" s="56">
        <f>J1273</f>
        <v>8.0103001231968743E-2</v>
      </c>
      <c r="X1255" s="56">
        <f>J1274</f>
        <v>0.31462767999962998</v>
      </c>
      <c r="Y1255" s="56">
        <f>J1275</f>
        <v>0.1384399077588637</v>
      </c>
      <c r="Z1255" s="56">
        <f>J1276</f>
        <v>0.50466175833631044</v>
      </c>
      <c r="AA1255" s="58">
        <f>SUM(W1255:Z1255)</f>
        <v>1.037832347326773</v>
      </c>
    </row>
    <row r="1256" spans="9:27">
      <c r="I1256" s="40" t="s">
        <v>42</v>
      </c>
      <c r="T1256" s="56"/>
      <c r="U1256" s="56"/>
      <c r="V1256" s="56"/>
      <c r="W1256" s="56"/>
      <c r="X1256" s="56"/>
      <c r="Y1256" s="56"/>
      <c r="Z1256" s="56"/>
      <c r="AA1256" s="56"/>
    </row>
    <row r="1257" spans="9:27" ht="15" thickBot="1">
      <c r="T1257" s="56"/>
      <c r="U1257" s="56"/>
      <c r="V1257" s="56"/>
      <c r="W1257" s="56"/>
      <c r="X1257" s="56"/>
      <c r="Y1257" s="56"/>
      <c r="Z1257" s="56"/>
      <c r="AA1257" s="56"/>
    </row>
    <row r="1258" spans="9:27">
      <c r="I1258" s="18" t="s">
        <v>43</v>
      </c>
      <c r="J1258" s="18"/>
      <c r="T1258" s="56"/>
      <c r="U1258" s="56"/>
      <c r="V1258" s="56"/>
      <c r="W1258" s="56"/>
      <c r="X1258" s="56"/>
      <c r="Y1258" s="56"/>
      <c r="Z1258" s="56"/>
      <c r="AA1258" s="56"/>
    </row>
    <row r="1259" spans="9:27">
      <c r="I1259" s="15" t="s">
        <v>44</v>
      </c>
      <c r="J1259" s="15">
        <v>0.99999998988572136</v>
      </c>
      <c r="T1259" s="56"/>
      <c r="U1259" s="56"/>
      <c r="V1259" s="56"/>
      <c r="W1259" s="56"/>
      <c r="X1259" s="56"/>
      <c r="Y1259" s="56"/>
      <c r="Z1259" s="56"/>
      <c r="AA1259" s="56"/>
    </row>
    <row r="1260" spans="9:27">
      <c r="I1260" s="15" t="s">
        <v>45</v>
      </c>
      <c r="J1260" s="15">
        <v>0.99999997977144273</v>
      </c>
      <c r="T1260" s="56"/>
      <c r="U1260" s="56"/>
      <c r="V1260" s="56"/>
      <c r="W1260" s="56"/>
      <c r="X1260" s="56"/>
      <c r="Y1260" s="56"/>
      <c r="Z1260" s="56"/>
      <c r="AA1260" s="56"/>
    </row>
    <row r="1261" spans="9:27">
      <c r="I1261" s="15" t="s">
        <v>46</v>
      </c>
      <c r="J1261" s="15">
        <v>0.96874997787501549</v>
      </c>
      <c r="T1261" s="56"/>
      <c r="U1261" s="56"/>
      <c r="V1261" s="56"/>
      <c r="W1261" s="56"/>
      <c r="X1261" s="56"/>
      <c r="Y1261" s="56"/>
      <c r="Z1261" s="56"/>
      <c r="AA1261" s="56"/>
    </row>
    <row r="1262" spans="9:27">
      <c r="I1262" s="15" t="s">
        <v>47</v>
      </c>
      <c r="J1262" s="15">
        <v>2.6823851419523377E-2</v>
      </c>
      <c r="T1262" s="56"/>
      <c r="U1262" s="56"/>
      <c r="V1262" s="56"/>
      <c r="W1262" s="56"/>
      <c r="X1262" s="56"/>
      <c r="Y1262" s="56"/>
      <c r="Z1262" s="56"/>
      <c r="AA1262" s="56"/>
    </row>
    <row r="1263" spans="9:27" ht="15" thickBot="1">
      <c r="I1263" s="16" t="s">
        <v>48</v>
      </c>
      <c r="J1263" s="16">
        <v>36</v>
      </c>
      <c r="T1263" s="56"/>
      <c r="U1263" s="56"/>
      <c r="V1263" s="56"/>
      <c r="W1263" s="56"/>
      <c r="X1263" s="56"/>
      <c r="Y1263" s="56"/>
      <c r="Z1263" s="56"/>
      <c r="AA1263" s="56"/>
    </row>
    <row r="1264" spans="9:27">
      <c r="T1264" s="56"/>
      <c r="U1264" s="56"/>
      <c r="V1264" s="56"/>
      <c r="W1264" s="56"/>
      <c r="X1264" s="56"/>
      <c r="Y1264" s="56"/>
      <c r="Z1264" s="56"/>
      <c r="AA1264" s="56"/>
    </row>
    <row r="1265" spans="9:27" ht="15" thickBot="1">
      <c r="I1265" s="40" t="s">
        <v>49</v>
      </c>
      <c r="T1265" s="56"/>
      <c r="U1265" s="56"/>
      <c r="V1265" s="56"/>
      <c r="W1265" s="56"/>
      <c r="X1265" s="56"/>
      <c r="Y1265" s="56"/>
      <c r="Z1265" s="56"/>
      <c r="AA1265" s="56"/>
    </row>
    <row r="1266" spans="9:27">
      <c r="I1266" s="17"/>
      <c r="J1266" s="17" t="s">
        <v>54</v>
      </c>
      <c r="K1266" s="17" t="s">
        <v>55</v>
      </c>
      <c r="L1266" s="17" t="s">
        <v>56</v>
      </c>
      <c r="M1266" s="17" t="s">
        <v>57</v>
      </c>
      <c r="N1266" s="17" t="s">
        <v>58</v>
      </c>
      <c r="T1266" s="56"/>
      <c r="U1266" s="56"/>
      <c r="V1266" s="56"/>
      <c r="W1266" s="56"/>
      <c r="X1266" s="56"/>
      <c r="Y1266" s="56"/>
      <c r="Z1266" s="56"/>
      <c r="AA1266" s="56"/>
    </row>
    <row r="1267" spans="9:27">
      <c r="I1267" s="15" t="s">
        <v>50</v>
      </c>
      <c r="J1267" s="15">
        <v>4</v>
      </c>
      <c r="K1267" s="15">
        <v>1138222.9269753923</v>
      </c>
      <c r="L1267" s="15">
        <v>284555.73174384807</v>
      </c>
      <c r="M1267" s="15">
        <v>395480494.29643077</v>
      </c>
      <c r="N1267" s="15">
        <v>5.574701715730866E-119</v>
      </c>
      <c r="T1267" s="56"/>
      <c r="U1267" s="56"/>
      <c r="V1267" s="56"/>
      <c r="W1267" s="56"/>
      <c r="X1267" s="56"/>
      <c r="Y1267" s="56"/>
      <c r="Z1267" s="56"/>
      <c r="AA1267" s="56"/>
    </row>
    <row r="1268" spans="9:27">
      <c r="I1268" s="15" t="s">
        <v>51</v>
      </c>
      <c r="J1268" s="15">
        <v>32</v>
      </c>
      <c r="K1268" s="15">
        <v>2.3024608159253324E-2</v>
      </c>
      <c r="L1268" s="15">
        <v>7.1951900497666638E-4</v>
      </c>
      <c r="M1268" s="15"/>
      <c r="N1268" s="15"/>
      <c r="T1268" s="56"/>
      <c r="U1268" s="56"/>
      <c r="V1268" s="56"/>
      <c r="W1268" s="56"/>
      <c r="X1268" s="56"/>
      <c r="Y1268" s="56"/>
      <c r="Z1268" s="56"/>
      <c r="AA1268" s="56"/>
    </row>
    <row r="1269" spans="9:27" ht="15" thickBot="1">
      <c r="I1269" s="16" t="s">
        <v>52</v>
      </c>
      <c r="J1269" s="16">
        <v>36</v>
      </c>
      <c r="K1269" s="16">
        <v>1138222.9500000004</v>
      </c>
      <c r="L1269" s="16"/>
      <c r="M1269" s="16"/>
      <c r="N1269" s="16"/>
      <c r="T1269" s="56"/>
      <c r="U1269" s="56"/>
      <c r="V1269" s="56"/>
      <c r="W1269" s="56"/>
      <c r="X1269" s="56"/>
      <c r="Y1269" s="56"/>
      <c r="Z1269" s="56"/>
      <c r="AA1269" s="56"/>
    </row>
    <row r="1270" spans="9:27" ht="15" thickBot="1">
      <c r="T1270" s="56"/>
      <c r="U1270" s="56"/>
      <c r="V1270" s="56"/>
      <c r="W1270" s="56"/>
      <c r="X1270" s="56"/>
      <c r="Y1270" s="56"/>
      <c r="Z1270" s="56"/>
      <c r="AA1270" s="56"/>
    </row>
    <row r="1271" spans="9:27">
      <c r="I1271" s="17"/>
      <c r="J1271" s="17" t="s">
        <v>59</v>
      </c>
      <c r="K1271" s="17" t="s">
        <v>47</v>
      </c>
      <c r="L1271" s="17" t="s">
        <v>60</v>
      </c>
      <c r="M1271" s="17" t="s">
        <v>61</v>
      </c>
      <c r="N1271" s="17" t="s">
        <v>62</v>
      </c>
      <c r="O1271" s="17" t="s">
        <v>63</v>
      </c>
      <c r="P1271" s="17" t="s">
        <v>64</v>
      </c>
      <c r="Q1271" s="17" t="s">
        <v>65</v>
      </c>
      <c r="T1271" s="56"/>
      <c r="U1271" s="56"/>
      <c r="V1271" s="56"/>
      <c r="W1271" s="56"/>
      <c r="X1271" s="56"/>
      <c r="Y1271" s="56"/>
      <c r="Z1271" s="56"/>
      <c r="AA1271" s="56"/>
    </row>
    <row r="1272" spans="9:27">
      <c r="I1272" s="15" t="s">
        <v>53</v>
      </c>
      <c r="J1272" s="15">
        <v>0</v>
      </c>
      <c r="K1272" s="15" t="e">
        <v>#N/A</v>
      </c>
      <c r="L1272" s="15" t="e">
        <v>#N/A</v>
      </c>
      <c r="M1272" s="15" t="e">
        <v>#N/A</v>
      </c>
      <c r="N1272" s="15" t="e">
        <v>#N/A</v>
      </c>
      <c r="O1272" s="15" t="e">
        <v>#N/A</v>
      </c>
      <c r="P1272" s="15" t="e">
        <v>#N/A</v>
      </c>
      <c r="Q1272" s="15" t="e">
        <v>#N/A</v>
      </c>
      <c r="T1272" s="56"/>
      <c r="U1272" s="56"/>
      <c r="V1272" s="56"/>
      <c r="W1272" s="56"/>
      <c r="X1272" s="56"/>
      <c r="Y1272" s="56"/>
      <c r="Z1272" s="56"/>
      <c r="AA1272" s="56"/>
    </row>
    <row r="1273" spans="9:27">
      <c r="I1273" s="15" t="s">
        <v>85</v>
      </c>
      <c r="J1273" s="15">
        <v>8.0103001231968743E-2</v>
      </c>
      <c r="K1273" s="15">
        <v>6.7762092847591764E-3</v>
      </c>
      <c r="L1273" s="15">
        <v>11.82121122087149</v>
      </c>
      <c r="M1273" s="15">
        <v>3.2529833588527921E-13</v>
      </c>
      <c r="N1273" s="15">
        <v>6.6300314658924331E-2</v>
      </c>
      <c r="O1273" s="15">
        <v>9.3905687805013155E-2</v>
      </c>
      <c r="P1273" s="15">
        <v>6.6300314658924331E-2</v>
      </c>
      <c r="Q1273" s="15">
        <v>9.3905687805013155E-2</v>
      </c>
      <c r="T1273" s="56"/>
      <c r="U1273" s="56"/>
      <c r="V1273" s="56"/>
      <c r="W1273" s="56"/>
      <c r="X1273" s="56"/>
      <c r="Y1273" s="56"/>
      <c r="Z1273" s="56"/>
      <c r="AA1273" s="56"/>
    </row>
    <row r="1274" spans="9:27">
      <c r="I1274" s="15" t="s">
        <v>80</v>
      </c>
      <c r="J1274" s="15">
        <v>0.31462767999962998</v>
      </c>
      <c r="K1274" s="15">
        <v>5.8556673150436814E-3</v>
      </c>
      <c r="L1274" s="15">
        <v>53.730456850122977</v>
      </c>
      <c r="M1274" s="15">
        <v>6.123074137528409E-33</v>
      </c>
      <c r="N1274" s="15">
        <v>0.30270007605041976</v>
      </c>
      <c r="O1274" s="15">
        <v>0.3265552839488402</v>
      </c>
      <c r="P1274" s="15">
        <v>0.30270007605041976</v>
      </c>
      <c r="Q1274" s="15">
        <v>0.3265552839488402</v>
      </c>
      <c r="T1274" s="56"/>
      <c r="U1274" s="56"/>
      <c r="V1274" s="56"/>
      <c r="W1274" s="56"/>
      <c r="X1274" s="56"/>
      <c r="Y1274" s="56"/>
      <c r="Z1274" s="56"/>
      <c r="AA1274" s="56"/>
    </row>
    <row r="1275" spans="9:27">
      <c r="I1275" s="15" t="s">
        <v>82</v>
      </c>
      <c r="J1275" s="15">
        <v>0.1384399077588637</v>
      </c>
      <c r="K1275" s="15">
        <v>5.9804603821171417E-3</v>
      </c>
      <c r="L1275" s="15">
        <v>23.148704098572193</v>
      </c>
      <c r="M1275" s="15">
        <v>1.4870190153843141E-21</v>
      </c>
      <c r="N1275" s="15">
        <v>0.12625810865142867</v>
      </c>
      <c r="O1275" s="15">
        <v>0.15062170686629872</v>
      </c>
      <c r="P1275" s="15">
        <v>0.12625810865142867</v>
      </c>
      <c r="Q1275" s="15">
        <v>0.15062170686629872</v>
      </c>
      <c r="T1275" s="56"/>
      <c r="U1275" s="56"/>
      <c r="V1275" s="56"/>
      <c r="W1275" s="56"/>
      <c r="X1275" s="56"/>
      <c r="Y1275" s="56"/>
      <c r="Z1275" s="56"/>
      <c r="AA1275" s="56"/>
    </row>
    <row r="1276" spans="9:27" ht="15" thickBot="1">
      <c r="I1276" s="16" t="s">
        <v>86</v>
      </c>
      <c r="J1276" s="16">
        <v>0.50466175833631044</v>
      </c>
      <c r="K1276" s="16">
        <v>5.6996352132703465E-3</v>
      </c>
      <c r="L1276" s="16">
        <v>88.542817119473995</v>
      </c>
      <c r="M1276" s="16">
        <v>7.7981762374632122E-40</v>
      </c>
      <c r="N1276" s="16">
        <v>0.49305198137643991</v>
      </c>
      <c r="O1276" s="16">
        <v>0.51627153529618097</v>
      </c>
      <c r="P1276" s="16">
        <v>0.49305198137643991</v>
      </c>
      <c r="Q1276" s="16">
        <v>0.51627153529618097</v>
      </c>
      <c r="T1276" s="56"/>
      <c r="U1276" s="56"/>
      <c r="V1276" s="56"/>
      <c r="W1276" s="56"/>
      <c r="X1276" s="56"/>
      <c r="Y1276" s="56"/>
      <c r="Z1276" s="56"/>
      <c r="AA1276" s="56"/>
    </row>
    <row r="1277" spans="9:27">
      <c r="I1277" s="40"/>
      <c r="T1277" s="56"/>
      <c r="U1277" s="56"/>
      <c r="V1277" s="56"/>
      <c r="W1277" s="56"/>
      <c r="X1277" s="56"/>
      <c r="Y1277" s="56"/>
      <c r="Z1277" s="56"/>
      <c r="AA1277" s="56"/>
    </row>
    <row r="1278" spans="9:27">
      <c r="I1278" s="40"/>
      <c r="T1278" s="56"/>
      <c r="U1278" s="56"/>
      <c r="V1278" s="56"/>
      <c r="W1278" s="56"/>
      <c r="X1278" s="56"/>
      <c r="Y1278" s="56"/>
      <c r="Z1278" s="56"/>
      <c r="AA1278" s="56"/>
    </row>
    <row r="1279" spans="9:27">
      <c r="I1279" s="11" t="s">
        <v>139</v>
      </c>
      <c r="T1279" s="12" t="str">
        <f>I1279</f>
        <v>1991/5 to 1994/4</v>
      </c>
      <c r="U1279" s="14">
        <f>J1284</f>
        <v>0.99999997980078614</v>
      </c>
      <c r="V1279" s="14">
        <f>J1287</f>
        <v>36</v>
      </c>
      <c r="W1279" s="56">
        <f>J1297</f>
        <v>8.2447791775387219E-2</v>
      </c>
      <c r="X1279" s="56">
        <f>J1298</f>
        <v>0.31819737196672243</v>
      </c>
      <c r="Y1279" s="56">
        <f>J1299</f>
        <v>0.13548165985955679</v>
      </c>
      <c r="Z1279" s="56">
        <f>J1300</f>
        <v>0.50150450703847516</v>
      </c>
      <c r="AA1279" s="58">
        <f>SUM(W1279:Z1279)</f>
        <v>1.0376313306401417</v>
      </c>
    </row>
    <row r="1280" spans="9:27">
      <c r="I1280" s="40" t="s">
        <v>42</v>
      </c>
      <c r="T1280" s="56"/>
      <c r="U1280" s="56"/>
      <c r="V1280" s="56"/>
      <c r="W1280" s="56"/>
      <c r="X1280" s="56"/>
      <c r="Y1280" s="56"/>
      <c r="Z1280" s="56"/>
      <c r="AA1280" s="56"/>
    </row>
    <row r="1281" spans="9:27" ht="15" thickBot="1">
      <c r="T1281" s="56"/>
      <c r="U1281" s="56"/>
      <c r="V1281" s="56"/>
      <c r="W1281" s="56"/>
      <c r="X1281" s="56"/>
      <c r="Y1281" s="56"/>
      <c r="Z1281" s="56"/>
      <c r="AA1281" s="56"/>
    </row>
    <row r="1282" spans="9:27">
      <c r="I1282" s="18" t="s">
        <v>43</v>
      </c>
      <c r="J1282" s="18"/>
      <c r="T1282" s="56"/>
      <c r="U1282" s="56"/>
      <c r="V1282" s="56"/>
      <c r="W1282" s="56"/>
      <c r="X1282" s="56"/>
      <c r="Y1282" s="56"/>
      <c r="Z1282" s="56"/>
      <c r="AA1282" s="56"/>
    </row>
    <row r="1283" spans="9:27">
      <c r="I1283" s="15" t="s">
        <v>44</v>
      </c>
      <c r="J1283" s="15">
        <v>0.99999998990039307</v>
      </c>
      <c r="T1283" s="56"/>
      <c r="U1283" s="56"/>
      <c r="V1283" s="56"/>
      <c r="W1283" s="56"/>
      <c r="X1283" s="56"/>
      <c r="Y1283" s="56"/>
      <c r="Z1283" s="56"/>
      <c r="AA1283" s="56"/>
    </row>
    <row r="1284" spans="9:27">
      <c r="I1284" s="15" t="s">
        <v>45</v>
      </c>
      <c r="J1284" s="15">
        <v>0.99999997980078614</v>
      </c>
      <c r="T1284" s="56"/>
      <c r="U1284" s="56"/>
      <c r="V1284" s="56"/>
      <c r="W1284" s="56"/>
      <c r="X1284" s="56"/>
      <c r="Y1284" s="56"/>
      <c r="Z1284" s="56"/>
      <c r="AA1284" s="56"/>
    </row>
    <row r="1285" spans="9:27">
      <c r="I1285" s="15" t="s">
        <v>46</v>
      </c>
      <c r="J1285" s="15">
        <v>0.96874997790710982</v>
      </c>
      <c r="T1285" s="56"/>
      <c r="U1285" s="56"/>
      <c r="V1285" s="56"/>
      <c r="W1285" s="56"/>
      <c r="X1285" s="56"/>
      <c r="Y1285" s="56"/>
      <c r="Z1285" s="56"/>
      <c r="AA1285" s="56"/>
    </row>
    <row r="1286" spans="9:27">
      <c r="I1286" s="15" t="s">
        <v>47</v>
      </c>
      <c r="J1286" s="15">
        <v>2.6919958669913167E-2</v>
      </c>
      <c r="T1286" s="56"/>
      <c r="U1286" s="56"/>
      <c r="V1286" s="56"/>
      <c r="W1286" s="56"/>
      <c r="X1286" s="56"/>
      <c r="Y1286" s="56"/>
      <c r="Z1286" s="56"/>
      <c r="AA1286" s="56"/>
    </row>
    <row r="1287" spans="9:27" ht="15" thickBot="1">
      <c r="I1287" s="16" t="s">
        <v>48</v>
      </c>
      <c r="J1287" s="16">
        <v>36</v>
      </c>
      <c r="T1287" s="56"/>
      <c r="U1287" s="56"/>
      <c r="V1287" s="56"/>
      <c r="W1287" s="56"/>
      <c r="X1287" s="56"/>
      <c r="Y1287" s="56"/>
      <c r="Z1287" s="56"/>
      <c r="AA1287" s="56"/>
    </row>
    <row r="1288" spans="9:27">
      <c r="T1288" s="56"/>
      <c r="U1288" s="56"/>
      <c r="V1288" s="56"/>
      <c r="W1288" s="56"/>
      <c r="X1288" s="56"/>
      <c r="Y1288" s="56"/>
      <c r="Z1288" s="56"/>
      <c r="AA1288" s="56"/>
    </row>
    <row r="1289" spans="9:27" ht="15" thickBot="1">
      <c r="I1289" s="40" t="s">
        <v>49</v>
      </c>
      <c r="T1289" s="56"/>
      <c r="U1289" s="56"/>
      <c r="V1289" s="56"/>
      <c r="W1289" s="56"/>
      <c r="X1289" s="56"/>
      <c r="Y1289" s="56"/>
      <c r="Z1289" s="56"/>
      <c r="AA1289" s="56"/>
    </row>
    <row r="1290" spans="9:27">
      <c r="I1290" s="17"/>
      <c r="J1290" s="17" t="s">
        <v>54</v>
      </c>
      <c r="K1290" s="17" t="s">
        <v>55</v>
      </c>
      <c r="L1290" s="17" t="s">
        <v>56</v>
      </c>
      <c r="M1290" s="17" t="s">
        <v>57</v>
      </c>
      <c r="N1290" s="17" t="s">
        <v>58</v>
      </c>
      <c r="T1290" s="56"/>
      <c r="U1290" s="56"/>
      <c r="V1290" s="56"/>
      <c r="W1290" s="56"/>
      <c r="X1290" s="56"/>
      <c r="Y1290" s="56"/>
      <c r="Z1290" s="56"/>
      <c r="AA1290" s="56"/>
    </row>
    <row r="1291" spans="9:27">
      <c r="I1291" s="15" t="s">
        <v>50</v>
      </c>
      <c r="J1291" s="15">
        <v>4</v>
      </c>
      <c r="K1291" s="15">
        <v>1148059.1968101065</v>
      </c>
      <c r="L1291" s="15">
        <v>287014.79920252663</v>
      </c>
      <c r="M1291" s="15">
        <v>396055011.53073233</v>
      </c>
      <c r="N1291" s="15">
        <v>5.450668138111936E-119</v>
      </c>
      <c r="T1291" s="56"/>
      <c r="U1291" s="56"/>
      <c r="V1291" s="56"/>
      <c r="W1291" s="56"/>
      <c r="X1291" s="56"/>
      <c r="Y1291" s="56"/>
      <c r="Z1291" s="56"/>
      <c r="AA1291" s="56"/>
    </row>
    <row r="1292" spans="9:27">
      <c r="I1292" s="15" t="s">
        <v>51</v>
      </c>
      <c r="J1292" s="15">
        <v>32</v>
      </c>
      <c r="K1292" s="15">
        <v>2.3189893593274662E-2</v>
      </c>
      <c r="L1292" s="15">
        <v>7.2468417478983318E-4</v>
      </c>
      <c r="M1292" s="15"/>
      <c r="N1292" s="15"/>
      <c r="T1292" s="56"/>
      <c r="U1292" s="56"/>
      <c r="V1292" s="56"/>
      <c r="W1292" s="56"/>
      <c r="X1292" s="56"/>
      <c r="Y1292" s="56"/>
      <c r="Z1292" s="56"/>
      <c r="AA1292" s="56"/>
    </row>
    <row r="1293" spans="9:27" ht="15" thickBot="1">
      <c r="I1293" s="16" t="s">
        <v>52</v>
      </c>
      <c r="J1293" s="16">
        <v>36</v>
      </c>
      <c r="K1293" s="16">
        <v>1148059.2200000002</v>
      </c>
      <c r="L1293" s="16"/>
      <c r="M1293" s="16"/>
      <c r="N1293" s="16"/>
      <c r="T1293" s="56"/>
      <c r="U1293" s="56"/>
      <c r="V1293" s="56"/>
      <c r="W1293" s="56"/>
      <c r="X1293" s="56"/>
      <c r="Y1293" s="56"/>
      <c r="Z1293" s="56"/>
      <c r="AA1293" s="56"/>
    </row>
    <row r="1294" spans="9:27" ht="15" thickBot="1">
      <c r="T1294" s="56"/>
      <c r="U1294" s="56"/>
      <c r="V1294" s="56"/>
      <c r="W1294" s="56"/>
      <c r="X1294" s="56"/>
      <c r="Y1294" s="56"/>
      <c r="Z1294" s="56"/>
      <c r="AA1294" s="56"/>
    </row>
    <row r="1295" spans="9:27">
      <c r="I1295" s="17"/>
      <c r="J1295" s="17" t="s">
        <v>59</v>
      </c>
      <c r="K1295" s="17" t="s">
        <v>47</v>
      </c>
      <c r="L1295" s="17" t="s">
        <v>60</v>
      </c>
      <c r="M1295" s="17" t="s">
        <v>61</v>
      </c>
      <c r="N1295" s="17" t="s">
        <v>62</v>
      </c>
      <c r="O1295" s="17" t="s">
        <v>63</v>
      </c>
      <c r="P1295" s="17" t="s">
        <v>64</v>
      </c>
      <c r="Q1295" s="17" t="s">
        <v>65</v>
      </c>
      <c r="T1295" s="56"/>
      <c r="U1295" s="56"/>
      <c r="V1295" s="56"/>
      <c r="W1295" s="56"/>
      <c r="X1295" s="56"/>
      <c r="Y1295" s="56"/>
      <c r="Z1295" s="56"/>
      <c r="AA1295" s="56"/>
    </row>
    <row r="1296" spans="9:27">
      <c r="I1296" s="15" t="s">
        <v>53</v>
      </c>
      <c r="J1296" s="15">
        <v>0</v>
      </c>
      <c r="K1296" s="15" t="e">
        <v>#N/A</v>
      </c>
      <c r="L1296" s="15" t="e">
        <v>#N/A</v>
      </c>
      <c r="M1296" s="15" t="e">
        <v>#N/A</v>
      </c>
      <c r="N1296" s="15" t="e">
        <v>#N/A</v>
      </c>
      <c r="O1296" s="15" t="e">
        <v>#N/A</v>
      </c>
      <c r="P1296" s="15" t="e">
        <v>#N/A</v>
      </c>
      <c r="Q1296" s="15" t="e">
        <v>#N/A</v>
      </c>
      <c r="T1296" s="56"/>
      <c r="U1296" s="56"/>
      <c r="V1296" s="56"/>
      <c r="W1296" s="56"/>
      <c r="X1296" s="56"/>
      <c r="Y1296" s="56"/>
      <c r="Z1296" s="56"/>
      <c r="AA1296" s="56"/>
    </row>
    <row r="1297" spans="9:27">
      <c r="I1297" s="15" t="s">
        <v>85</v>
      </c>
      <c r="J1297" s="15">
        <v>8.2447791775387219E-2</v>
      </c>
      <c r="K1297" s="15">
        <v>6.1472860446009541E-3</v>
      </c>
      <c r="L1297" s="15">
        <v>13.412063661459118</v>
      </c>
      <c r="M1297" s="15">
        <v>1.1069486465889134E-14</v>
      </c>
      <c r="N1297" s="15">
        <v>6.9926179915004383E-2</v>
      </c>
      <c r="O1297" s="15">
        <v>9.4969403635770056E-2</v>
      </c>
      <c r="P1297" s="15">
        <v>6.9926179915004383E-2</v>
      </c>
      <c r="Q1297" s="15">
        <v>9.4969403635770056E-2</v>
      </c>
      <c r="T1297" s="56"/>
      <c r="U1297" s="56"/>
      <c r="V1297" s="56"/>
      <c r="W1297" s="56"/>
      <c r="X1297" s="56"/>
      <c r="Y1297" s="56"/>
      <c r="Z1297" s="56"/>
      <c r="AA1297" s="56"/>
    </row>
    <row r="1298" spans="9:27">
      <c r="I1298" s="15" t="s">
        <v>80</v>
      </c>
      <c r="J1298" s="15">
        <v>0.31819737196672243</v>
      </c>
      <c r="K1298" s="15">
        <v>6.800719201707146E-3</v>
      </c>
      <c r="L1298" s="15">
        <v>46.78878255800462</v>
      </c>
      <c r="M1298" s="15">
        <v>4.8524945691412351E-31</v>
      </c>
      <c r="N1298" s="15">
        <v>0.30434476032682317</v>
      </c>
      <c r="O1298" s="15">
        <v>0.33204998360662169</v>
      </c>
      <c r="P1298" s="15">
        <v>0.30434476032682317</v>
      </c>
      <c r="Q1298" s="15">
        <v>0.33204998360662169</v>
      </c>
      <c r="T1298" s="56"/>
      <c r="U1298" s="56"/>
      <c r="V1298" s="56"/>
      <c r="W1298" s="56"/>
      <c r="X1298" s="56"/>
      <c r="Y1298" s="56"/>
      <c r="Z1298" s="56"/>
      <c r="AA1298" s="56"/>
    </row>
    <row r="1299" spans="9:27">
      <c r="I1299" s="15" t="s">
        <v>82</v>
      </c>
      <c r="J1299" s="15">
        <v>0.13548165985955679</v>
      </c>
      <c r="K1299" s="15">
        <v>5.2188731280031937E-3</v>
      </c>
      <c r="L1299" s="15">
        <v>25.959945094774469</v>
      </c>
      <c r="M1299" s="15">
        <v>4.5474288134626873E-23</v>
      </c>
      <c r="N1299" s="15">
        <v>0.12485116321708598</v>
      </c>
      <c r="O1299" s="15">
        <v>0.14611215650202761</v>
      </c>
      <c r="P1299" s="15">
        <v>0.12485116321708598</v>
      </c>
      <c r="Q1299" s="15">
        <v>0.14611215650202761</v>
      </c>
      <c r="T1299" s="56"/>
      <c r="U1299" s="56"/>
      <c r="V1299" s="56"/>
      <c r="W1299" s="56"/>
      <c r="X1299" s="56"/>
      <c r="Y1299" s="56"/>
      <c r="Z1299" s="56"/>
      <c r="AA1299" s="56"/>
    </row>
    <row r="1300" spans="9:27" ht="15" thickBot="1">
      <c r="I1300" s="16" t="s">
        <v>86</v>
      </c>
      <c r="J1300" s="16">
        <v>0.50150450703847516</v>
      </c>
      <c r="K1300" s="16">
        <v>6.3722010840169211E-3</v>
      </c>
      <c r="L1300" s="16">
        <v>78.701927391521636</v>
      </c>
      <c r="M1300" s="16">
        <v>3.3272610415320539E-38</v>
      </c>
      <c r="N1300" s="16">
        <v>0.48852475823689645</v>
      </c>
      <c r="O1300" s="16">
        <v>0.51448425584005386</v>
      </c>
      <c r="P1300" s="16">
        <v>0.48852475823689645</v>
      </c>
      <c r="Q1300" s="16">
        <v>0.51448425584005386</v>
      </c>
      <c r="T1300" s="56"/>
      <c r="U1300" s="56"/>
      <c r="V1300" s="56"/>
      <c r="W1300" s="56"/>
      <c r="X1300" s="56"/>
      <c r="Y1300" s="56"/>
      <c r="Z1300" s="56"/>
      <c r="AA1300" s="56"/>
    </row>
    <row r="1301" spans="9:27">
      <c r="I1301" s="40"/>
      <c r="T1301" s="56"/>
      <c r="U1301" s="56"/>
      <c r="V1301" s="56"/>
      <c r="W1301" s="56"/>
      <c r="X1301" s="56"/>
      <c r="Y1301" s="56"/>
      <c r="Z1301" s="56"/>
      <c r="AA1301" s="56"/>
    </row>
    <row r="1302" spans="9:27">
      <c r="I1302" s="40"/>
      <c r="T1302" s="56"/>
      <c r="U1302" s="56"/>
      <c r="V1302" s="56"/>
      <c r="W1302" s="56"/>
      <c r="X1302" s="56"/>
      <c r="Y1302" s="56"/>
      <c r="Z1302" s="56"/>
      <c r="AA1302" s="56"/>
    </row>
    <row r="1303" spans="9:27">
      <c r="I1303" s="11" t="s">
        <v>140</v>
      </c>
      <c r="T1303" s="12" t="str">
        <f>I1303</f>
        <v>1991/6 to 1994/5</v>
      </c>
      <c r="U1303" s="14">
        <f>J1308</f>
        <v>0.99999998095032983</v>
      </c>
      <c r="V1303" s="14">
        <f>J1311</f>
        <v>36</v>
      </c>
      <c r="W1303" s="56">
        <f>J1321</f>
        <v>8.3951392707113243E-2</v>
      </c>
      <c r="X1303" s="56">
        <f>J1322</f>
        <v>0.31404249895159803</v>
      </c>
      <c r="Y1303" s="56">
        <f>J1323</f>
        <v>0.13527737794068995</v>
      </c>
      <c r="Z1303" s="56">
        <f>J1324</f>
        <v>0.50465778342693823</v>
      </c>
      <c r="AA1303" s="58">
        <f>SUM(W1303:Z1303)</f>
        <v>1.0379290530263394</v>
      </c>
    </row>
    <row r="1304" spans="9:27">
      <c r="I1304" s="40" t="s">
        <v>42</v>
      </c>
      <c r="T1304" s="56"/>
      <c r="U1304" s="56"/>
      <c r="V1304" s="56"/>
      <c r="W1304" s="56"/>
      <c r="X1304" s="56"/>
      <c r="Y1304" s="56"/>
      <c r="Z1304" s="56"/>
      <c r="AA1304" s="56"/>
    </row>
    <row r="1305" spans="9:27" ht="15" thickBot="1">
      <c r="T1305" s="56"/>
      <c r="U1305" s="56"/>
      <c r="V1305" s="56"/>
      <c r="W1305" s="56"/>
      <c r="X1305" s="56"/>
      <c r="Y1305" s="56"/>
      <c r="Z1305" s="56"/>
      <c r="AA1305" s="56"/>
    </row>
    <row r="1306" spans="9:27">
      <c r="I1306" s="18" t="s">
        <v>43</v>
      </c>
      <c r="J1306" s="18"/>
      <c r="T1306" s="56"/>
      <c r="U1306" s="56"/>
      <c r="V1306" s="56"/>
      <c r="W1306" s="56"/>
      <c r="X1306" s="56"/>
      <c r="Y1306" s="56"/>
      <c r="Z1306" s="56"/>
      <c r="AA1306" s="56"/>
    </row>
    <row r="1307" spans="9:27">
      <c r="I1307" s="15" t="s">
        <v>44</v>
      </c>
      <c r="J1307" s="15">
        <v>0.99999999047516486</v>
      </c>
      <c r="T1307" s="56"/>
      <c r="U1307" s="56"/>
      <c r="V1307" s="56"/>
      <c r="W1307" s="56"/>
      <c r="X1307" s="56"/>
      <c r="Y1307" s="56"/>
      <c r="Z1307" s="56"/>
      <c r="AA1307" s="56"/>
    </row>
    <row r="1308" spans="9:27">
      <c r="I1308" s="15" t="s">
        <v>45</v>
      </c>
      <c r="J1308" s="15">
        <v>0.99999998095032983</v>
      </c>
      <c r="T1308" s="56"/>
      <c r="U1308" s="56"/>
      <c r="V1308" s="56"/>
      <c r="W1308" s="56"/>
      <c r="X1308" s="56"/>
      <c r="Y1308" s="56"/>
      <c r="Z1308" s="56"/>
      <c r="AA1308" s="56"/>
    </row>
    <row r="1309" spans="9:27">
      <c r="I1309" s="15" t="s">
        <v>46</v>
      </c>
      <c r="J1309" s="15">
        <v>0.96874997916442318</v>
      </c>
      <c r="T1309" s="56"/>
      <c r="U1309" s="56"/>
      <c r="V1309" s="56"/>
      <c r="W1309" s="56"/>
      <c r="X1309" s="56"/>
      <c r="Y1309" s="56"/>
      <c r="Z1309" s="56"/>
      <c r="AA1309" s="56"/>
    </row>
    <row r="1310" spans="9:27">
      <c r="I1310" s="15" t="s">
        <v>47</v>
      </c>
      <c r="J1310" s="15">
        <v>2.6253179190689233E-2</v>
      </c>
      <c r="T1310" s="56"/>
      <c r="U1310" s="56"/>
      <c r="V1310" s="56"/>
      <c r="W1310" s="56"/>
      <c r="X1310" s="56"/>
      <c r="Y1310" s="56"/>
      <c r="Z1310" s="56"/>
      <c r="AA1310" s="56"/>
    </row>
    <row r="1311" spans="9:27" ht="15" thickBot="1">
      <c r="I1311" s="16" t="s">
        <v>48</v>
      </c>
      <c r="J1311" s="16">
        <v>36</v>
      </c>
      <c r="T1311" s="56"/>
      <c r="U1311" s="56"/>
      <c r="V1311" s="56"/>
      <c r="W1311" s="56"/>
      <c r="X1311" s="56"/>
      <c r="Y1311" s="56"/>
      <c r="Z1311" s="56"/>
      <c r="AA1311" s="56"/>
    </row>
    <row r="1312" spans="9:27">
      <c r="T1312" s="56"/>
      <c r="U1312" s="56"/>
      <c r="V1312" s="56"/>
      <c r="W1312" s="56"/>
      <c r="X1312" s="56"/>
      <c r="Y1312" s="56"/>
      <c r="Z1312" s="56"/>
      <c r="AA1312" s="56"/>
    </row>
    <row r="1313" spans="9:27" ht="15" thickBot="1">
      <c r="I1313" s="40" t="s">
        <v>49</v>
      </c>
      <c r="T1313" s="56"/>
      <c r="U1313" s="56"/>
      <c r="V1313" s="56"/>
      <c r="W1313" s="56"/>
      <c r="X1313" s="56"/>
      <c r="Y1313" s="56"/>
      <c r="Z1313" s="56"/>
      <c r="AA1313" s="56"/>
    </row>
    <row r="1314" spans="9:27">
      <c r="I1314" s="17"/>
      <c r="J1314" s="17" t="s">
        <v>54</v>
      </c>
      <c r="K1314" s="17" t="s">
        <v>55</v>
      </c>
      <c r="L1314" s="17" t="s">
        <v>56</v>
      </c>
      <c r="M1314" s="17" t="s">
        <v>57</v>
      </c>
      <c r="N1314" s="17" t="s">
        <v>58</v>
      </c>
      <c r="T1314" s="56"/>
      <c r="U1314" s="56"/>
      <c r="V1314" s="56"/>
      <c r="W1314" s="56"/>
      <c r="X1314" s="56"/>
      <c r="Y1314" s="56"/>
      <c r="Z1314" s="56"/>
      <c r="AA1314" s="56"/>
    </row>
    <row r="1315" spans="9:27">
      <c r="I1315" s="15" t="s">
        <v>50</v>
      </c>
      <c r="J1315" s="15">
        <v>4</v>
      </c>
      <c r="K1315" s="15">
        <v>1157780.7279446586</v>
      </c>
      <c r="L1315" s="15">
        <v>289445.18198616465</v>
      </c>
      <c r="M1315" s="15">
        <v>419954770.6282081</v>
      </c>
      <c r="N1315" s="15">
        <v>2.1979669333602446E-119</v>
      </c>
      <c r="T1315" s="56"/>
      <c r="U1315" s="56"/>
      <c r="V1315" s="56"/>
      <c r="W1315" s="56"/>
      <c r="X1315" s="56"/>
      <c r="Y1315" s="56"/>
      <c r="Z1315" s="56"/>
      <c r="AA1315" s="56"/>
    </row>
    <row r="1316" spans="9:27">
      <c r="I1316" s="15" t="s">
        <v>51</v>
      </c>
      <c r="J1316" s="15">
        <v>32</v>
      </c>
      <c r="K1316" s="15">
        <v>2.2055341363790022E-2</v>
      </c>
      <c r="L1316" s="15">
        <v>6.8922941761843817E-4</v>
      </c>
      <c r="M1316" s="15"/>
      <c r="N1316" s="15"/>
      <c r="T1316" s="56"/>
      <c r="U1316" s="56"/>
      <c r="V1316" s="56"/>
      <c r="W1316" s="56"/>
      <c r="X1316" s="56"/>
      <c r="Y1316" s="56"/>
      <c r="Z1316" s="56"/>
      <c r="AA1316" s="56"/>
    </row>
    <row r="1317" spans="9:27" ht="15" thickBot="1">
      <c r="I1317" s="16" t="s">
        <v>52</v>
      </c>
      <c r="J1317" s="16">
        <v>36</v>
      </c>
      <c r="K1317" s="16">
        <v>1157780.75</v>
      </c>
      <c r="L1317" s="16"/>
      <c r="M1317" s="16"/>
      <c r="N1317" s="16"/>
      <c r="T1317" s="56"/>
      <c r="U1317" s="56"/>
      <c r="V1317" s="56"/>
      <c r="W1317" s="56"/>
      <c r="X1317" s="56"/>
      <c r="Y1317" s="56"/>
      <c r="Z1317" s="56"/>
      <c r="AA1317" s="56"/>
    </row>
    <row r="1318" spans="9:27" ht="15" thickBot="1">
      <c r="T1318" s="56"/>
      <c r="U1318" s="56"/>
      <c r="V1318" s="56"/>
      <c r="W1318" s="56"/>
      <c r="X1318" s="56"/>
      <c r="Y1318" s="56"/>
      <c r="Z1318" s="56"/>
      <c r="AA1318" s="56"/>
    </row>
    <row r="1319" spans="9:27">
      <c r="I1319" s="17"/>
      <c r="J1319" s="17" t="s">
        <v>59</v>
      </c>
      <c r="K1319" s="17" t="s">
        <v>47</v>
      </c>
      <c r="L1319" s="17" t="s">
        <v>60</v>
      </c>
      <c r="M1319" s="17" t="s">
        <v>61</v>
      </c>
      <c r="N1319" s="17" t="s">
        <v>62</v>
      </c>
      <c r="O1319" s="17" t="s">
        <v>63</v>
      </c>
      <c r="P1319" s="17" t="s">
        <v>64</v>
      </c>
      <c r="Q1319" s="17" t="s">
        <v>65</v>
      </c>
      <c r="T1319" s="56"/>
      <c r="U1319" s="56"/>
      <c r="V1319" s="56"/>
      <c r="W1319" s="56"/>
      <c r="X1319" s="56"/>
      <c r="Y1319" s="56"/>
      <c r="Z1319" s="56"/>
      <c r="AA1319" s="56"/>
    </row>
    <row r="1320" spans="9:27">
      <c r="I1320" s="15" t="s">
        <v>53</v>
      </c>
      <c r="J1320" s="15">
        <v>0</v>
      </c>
      <c r="K1320" s="15" t="e">
        <v>#N/A</v>
      </c>
      <c r="L1320" s="15" t="e">
        <v>#N/A</v>
      </c>
      <c r="M1320" s="15" t="e">
        <v>#N/A</v>
      </c>
      <c r="N1320" s="15" t="e">
        <v>#N/A</v>
      </c>
      <c r="O1320" s="15" t="e">
        <v>#N/A</v>
      </c>
      <c r="P1320" s="15" t="e">
        <v>#N/A</v>
      </c>
      <c r="Q1320" s="15" t="e">
        <v>#N/A</v>
      </c>
      <c r="T1320" s="56"/>
      <c r="U1320" s="56"/>
      <c r="V1320" s="56"/>
      <c r="W1320" s="56"/>
      <c r="X1320" s="56"/>
      <c r="Y1320" s="56"/>
      <c r="Z1320" s="56"/>
      <c r="AA1320" s="56"/>
    </row>
    <row r="1321" spans="9:27">
      <c r="I1321" s="15" t="s">
        <v>85</v>
      </c>
      <c r="J1321" s="15">
        <v>8.3951392707113243E-2</v>
      </c>
      <c r="K1321" s="15">
        <v>5.5276647669335738E-3</v>
      </c>
      <c r="L1321" s="15">
        <v>15.187497116198054</v>
      </c>
      <c r="M1321" s="15">
        <v>3.503666935068151E-16</v>
      </c>
      <c r="N1321" s="15">
        <v>7.2691908081918957E-2</v>
      </c>
      <c r="O1321" s="15">
        <v>9.5210877332307528E-2</v>
      </c>
      <c r="P1321" s="15">
        <v>7.2691908081918957E-2</v>
      </c>
      <c r="Q1321" s="15">
        <v>9.5210877332307528E-2</v>
      </c>
      <c r="T1321" s="56"/>
      <c r="U1321" s="56"/>
      <c r="V1321" s="56"/>
      <c r="W1321" s="56"/>
      <c r="X1321" s="56"/>
      <c r="Y1321" s="56"/>
      <c r="Z1321" s="56"/>
      <c r="AA1321" s="56"/>
    </row>
    <row r="1322" spans="9:27">
      <c r="I1322" s="15" t="s">
        <v>80</v>
      </c>
      <c r="J1322" s="15">
        <v>0.31404249895159803</v>
      </c>
      <c r="K1322" s="15">
        <v>7.3427350484216725E-3</v>
      </c>
      <c r="L1322" s="15">
        <v>42.769144859598569</v>
      </c>
      <c r="M1322" s="15">
        <v>8.2267312872781144E-30</v>
      </c>
      <c r="N1322" s="15">
        <v>0.2990858371657491</v>
      </c>
      <c r="O1322" s="15">
        <v>0.32899916073744695</v>
      </c>
      <c r="P1322" s="15">
        <v>0.2990858371657491</v>
      </c>
      <c r="Q1322" s="15">
        <v>0.32899916073744695</v>
      </c>
      <c r="T1322" s="56"/>
      <c r="U1322" s="56"/>
      <c r="V1322" s="56"/>
      <c r="W1322" s="56"/>
      <c r="X1322" s="56"/>
      <c r="Y1322" s="56"/>
      <c r="Z1322" s="56"/>
      <c r="AA1322" s="56"/>
    </row>
    <row r="1323" spans="9:27">
      <c r="I1323" s="15" t="s">
        <v>82</v>
      </c>
      <c r="J1323" s="15">
        <v>0.13527737794068995</v>
      </c>
      <c r="K1323" s="15">
        <v>4.3634786250685972E-3</v>
      </c>
      <c r="L1323" s="15">
        <v>31.002186458186966</v>
      </c>
      <c r="M1323" s="15">
        <v>1.9183304982299868E-25</v>
      </c>
      <c r="N1323" s="15">
        <v>0.12638926287531516</v>
      </c>
      <c r="O1323" s="15">
        <v>0.14416549300606474</v>
      </c>
      <c r="P1323" s="15">
        <v>0.12638926287531516</v>
      </c>
      <c r="Q1323" s="15">
        <v>0.14416549300606474</v>
      </c>
      <c r="T1323" s="56"/>
      <c r="U1323" s="56"/>
      <c r="V1323" s="56"/>
      <c r="W1323" s="56"/>
      <c r="X1323" s="56"/>
      <c r="Y1323" s="56"/>
      <c r="Z1323" s="56"/>
      <c r="AA1323" s="56"/>
    </row>
    <row r="1324" spans="9:27" ht="15" thickBot="1">
      <c r="I1324" s="16" t="s">
        <v>86</v>
      </c>
      <c r="J1324" s="16">
        <v>0.50465778342693823</v>
      </c>
      <c r="K1324" s="16">
        <v>6.6356377064530599E-3</v>
      </c>
      <c r="L1324" s="16">
        <v>76.052642677608205</v>
      </c>
      <c r="M1324" s="16">
        <v>9.8970114624745925E-38</v>
      </c>
      <c r="N1324" s="16">
        <v>0.49114143178761577</v>
      </c>
      <c r="O1324" s="16">
        <v>0.51817413506626075</v>
      </c>
      <c r="P1324" s="16">
        <v>0.49114143178761577</v>
      </c>
      <c r="Q1324" s="16">
        <v>0.51817413506626075</v>
      </c>
      <c r="T1324" s="56"/>
      <c r="U1324" s="56"/>
      <c r="V1324" s="56"/>
      <c r="W1324" s="56"/>
      <c r="X1324" s="56"/>
      <c r="Y1324" s="56"/>
      <c r="Z1324" s="56"/>
      <c r="AA1324" s="56"/>
    </row>
    <row r="1325" spans="9:27">
      <c r="I1325" s="40"/>
      <c r="T1325" s="56"/>
      <c r="U1325" s="56"/>
      <c r="V1325" s="56"/>
      <c r="W1325" s="56"/>
      <c r="X1325" s="56"/>
      <c r="Y1325" s="56"/>
      <c r="Z1325" s="56"/>
      <c r="AA1325" s="56"/>
    </row>
    <row r="1326" spans="9:27">
      <c r="I1326" s="40"/>
      <c r="T1326" s="56"/>
      <c r="U1326" s="56"/>
      <c r="V1326" s="56"/>
      <c r="W1326" s="56"/>
      <c r="X1326" s="56"/>
      <c r="Y1326" s="56"/>
      <c r="Z1326" s="56"/>
      <c r="AA1326" s="56"/>
    </row>
    <row r="1327" spans="9:27">
      <c r="I1327" s="11" t="s">
        <v>141</v>
      </c>
      <c r="T1327" s="12" t="str">
        <f>I1327</f>
        <v>1991/7 to 1994/6</v>
      </c>
      <c r="U1327" s="14">
        <f>J1332</f>
        <v>0.99999998094042564</v>
      </c>
      <c r="V1327" s="14">
        <f>J1335</f>
        <v>36</v>
      </c>
      <c r="W1327" s="56">
        <f>J1345</f>
        <v>8.2143777697297138E-2</v>
      </c>
      <c r="X1327" s="56">
        <f>J1346</f>
        <v>0.31470636550205888</v>
      </c>
      <c r="Y1327" s="56">
        <f>J1347</f>
        <v>0.13668840487277506</v>
      </c>
      <c r="Z1327" s="56">
        <f>J1348</f>
        <v>0.50432811368997543</v>
      </c>
      <c r="AA1327" s="58">
        <f>SUM(W1327:Z1327)</f>
        <v>1.0378666617621066</v>
      </c>
    </row>
    <row r="1328" spans="9:27">
      <c r="I1328" s="40" t="s">
        <v>42</v>
      </c>
      <c r="T1328" s="56"/>
      <c r="U1328" s="56"/>
      <c r="V1328" s="56"/>
      <c r="W1328" s="56"/>
      <c r="X1328" s="56"/>
      <c r="Y1328" s="56"/>
      <c r="Z1328" s="56"/>
      <c r="AA1328" s="56"/>
    </row>
    <row r="1329" spans="9:27" ht="15" thickBot="1">
      <c r="T1329" s="56"/>
      <c r="U1329" s="56"/>
      <c r="V1329" s="56"/>
      <c r="W1329" s="56"/>
      <c r="X1329" s="56"/>
      <c r="Y1329" s="56"/>
      <c r="Z1329" s="56"/>
      <c r="AA1329" s="56"/>
    </row>
    <row r="1330" spans="9:27">
      <c r="I1330" s="18" t="s">
        <v>43</v>
      </c>
      <c r="J1330" s="18"/>
      <c r="T1330" s="56"/>
      <c r="U1330" s="56"/>
      <c r="V1330" s="56"/>
      <c r="W1330" s="56"/>
      <c r="X1330" s="56"/>
      <c r="Y1330" s="56"/>
      <c r="Z1330" s="56"/>
      <c r="AA1330" s="56"/>
    </row>
    <row r="1331" spans="9:27">
      <c r="I1331" s="15" t="s">
        <v>44</v>
      </c>
      <c r="J1331" s="15">
        <v>0.99999999047021282</v>
      </c>
      <c r="T1331" s="56"/>
      <c r="U1331" s="56"/>
      <c r="V1331" s="56"/>
      <c r="W1331" s="56"/>
      <c r="X1331" s="56"/>
      <c r="Y1331" s="56"/>
      <c r="Z1331" s="56"/>
      <c r="AA1331" s="56"/>
    </row>
    <row r="1332" spans="9:27">
      <c r="I1332" s="15" t="s">
        <v>45</v>
      </c>
      <c r="J1332" s="15">
        <v>0.99999998094042564</v>
      </c>
      <c r="T1332" s="56"/>
      <c r="U1332" s="56"/>
      <c r="V1332" s="56"/>
      <c r="W1332" s="56"/>
      <c r="X1332" s="56"/>
      <c r="Y1332" s="56"/>
      <c r="Z1332" s="56"/>
      <c r="AA1332" s="56"/>
    </row>
    <row r="1333" spans="9:27">
      <c r="I1333" s="15" t="s">
        <v>46</v>
      </c>
      <c r="J1333" s="15">
        <v>0.96874997915359051</v>
      </c>
      <c r="T1333" s="56"/>
      <c r="U1333" s="56"/>
      <c r="V1333" s="56"/>
      <c r="W1333" s="56"/>
      <c r="X1333" s="56"/>
      <c r="Y1333" s="56"/>
      <c r="Z1333" s="56"/>
      <c r="AA1333" s="56"/>
    </row>
    <row r="1334" spans="9:27">
      <c r="I1334" s="15" t="s">
        <v>47</v>
      </c>
      <c r="J1334" s="15">
        <v>2.6369272104258955E-2</v>
      </c>
      <c r="T1334" s="56"/>
      <c r="U1334" s="56"/>
      <c r="V1334" s="56"/>
      <c r="W1334" s="56"/>
      <c r="X1334" s="56"/>
      <c r="Y1334" s="56"/>
      <c r="Z1334" s="56"/>
      <c r="AA1334" s="56"/>
    </row>
    <row r="1335" spans="9:27" ht="15" thickBot="1">
      <c r="I1335" s="16" t="s">
        <v>48</v>
      </c>
      <c r="J1335" s="16">
        <v>36</v>
      </c>
      <c r="T1335" s="56"/>
      <c r="U1335" s="56"/>
      <c r="V1335" s="56"/>
      <c r="W1335" s="56"/>
      <c r="X1335" s="56"/>
      <c r="Y1335" s="56"/>
      <c r="Z1335" s="56"/>
      <c r="AA1335" s="56"/>
    </row>
    <row r="1336" spans="9:27">
      <c r="T1336" s="56"/>
      <c r="U1336" s="56"/>
      <c r="V1336" s="56"/>
      <c r="W1336" s="56"/>
      <c r="X1336" s="56"/>
      <c r="Y1336" s="56"/>
      <c r="Z1336" s="56"/>
      <c r="AA1336" s="56"/>
    </row>
    <row r="1337" spans="9:27" ht="15" thickBot="1">
      <c r="I1337" s="40" t="s">
        <v>49</v>
      </c>
      <c r="T1337" s="56"/>
      <c r="U1337" s="56"/>
      <c r="V1337" s="56"/>
      <c r="W1337" s="56"/>
      <c r="X1337" s="56"/>
      <c r="Y1337" s="56"/>
      <c r="Z1337" s="56"/>
      <c r="AA1337" s="56"/>
    </row>
    <row r="1338" spans="9:27">
      <c r="I1338" s="17"/>
      <c r="J1338" s="17" t="s">
        <v>54</v>
      </c>
      <c r="K1338" s="17" t="s">
        <v>55</v>
      </c>
      <c r="L1338" s="17" t="s">
        <v>56</v>
      </c>
      <c r="M1338" s="17" t="s">
        <v>57</v>
      </c>
      <c r="N1338" s="17" t="s">
        <v>58</v>
      </c>
      <c r="T1338" s="56"/>
      <c r="U1338" s="56"/>
      <c r="V1338" s="56"/>
      <c r="W1338" s="56"/>
      <c r="X1338" s="56"/>
      <c r="Y1338" s="56"/>
      <c r="Z1338" s="56"/>
      <c r="AA1338" s="56"/>
    </row>
    <row r="1339" spans="9:27">
      <c r="I1339" s="15" t="s">
        <v>50</v>
      </c>
      <c r="J1339" s="15">
        <v>4</v>
      </c>
      <c r="K1339" s="15">
        <v>1167435.9277491677</v>
      </c>
      <c r="L1339" s="15">
        <v>291858.98193729192</v>
      </c>
      <c r="M1339" s="15">
        <v>419736541.54159802</v>
      </c>
      <c r="N1339" s="15">
        <v>2.2157467173106729E-119</v>
      </c>
      <c r="T1339" s="56"/>
      <c r="U1339" s="56"/>
      <c r="V1339" s="56"/>
      <c r="W1339" s="56"/>
      <c r="X1339" s="56"/>
      <c r="Y1339" s="56"/>
      <c r="Z1339" s="56"/>
      <c r="AA1339" s="56"/>
    </row>
    <row r="1340" spans="9:27">
      <c r="I1340" s="15" t="s">
        <v>51</v>
      </c>
      <c r="J1340" s="15">
        <v>32</v>
      </c>
      <c r="K1340" s="15">
        <v>2.2250832361870383E-2</v>
      </c>
      <c r="L1340" s="15">
        <v>6.9533851130844945E-4</v>
      </c>
      <c r="M1340" s="15"/>
      <c r="N1340" s="15"/>
      <c r="T1340" s="56"/>
      <c r="U1340" s="56"/>
      <c r="V1340" s="56"/>
      <c r="W1340" s="56"/>
      <c r="X1340" s="56"/>
      <c r="Y1340" s="56"/>
      <c r="Z1340" s="56"/>
      <c r="AA1340" s="56"/>
    </row>
    <row r="1341" spans="9:27" ht="15" thickBot="1">
      <c r="I1341" s="16" t="s">
        <v>52</v>
      </c>
      <c r="J1341" s="16">
        <v>36</v>
      </c>
      <c r="K1341" s="16">
        <v>1167435.95</v>
      </c>
      <c r="L1341" s="16"/>
      <c r="M1341" s="16"/>
      <c r="N1341" s="16"/>
      <c r="T1341" s="56"/>
      <c r="U1341" s="56"/>
      <c r="V1341" s="56"/>
      <c r="W1341" s="56"/>
      <c r="X1341" s="56"/>
      <c r="Y1341" s="56"/>
      <c r="Z1341" s="56"/>
      <c r="AA1341" s="56"/>
    </row>
    <row r="1342" spans="9:27" ht="15" thickBot="1">
      <c r="T1342" s="56"/>
      <c r="U1342" s="56"/>
      <c r="V1342" s="56"/>
      <c r="W1342" s="56"/>
      <c r="X1342" s="56"/>
      <c r="Y1342" s="56"/>
      <c r="Z1342" s="56"/>
      <c r="AA1342" s="56"/>
    </row>
    <row r="1343" spans="9:27">
      <c r="I1343" s="17"/>
      <c r="J1343" s="17" t="s">
        <v>59</v>
      </c>
      <c r="K1343" s="17" t="s">
        <v>47</v>
      </c>
      <c r="L1343" s="17" t="s">
        <v>60</v>
      </c>
      <c r="M1343" s="17" t="s">
        <v>61</v>
      </c>
      <c r="N1343" s="17" t="s">
        <v>62</v>
      </c>
      <c r="O1343" s="17" t="s">
        <v>63</v>
      </c>
      <c r="P1343" s="17" t="s">
        <v>64</v>
      </c>
      <c r="Q1343" s="17" t="s">
        <v>65</v>
      </c>
      <c r="T1343" s="56"/>
      <c r="U1343" s="56"/>
      <c r="V1343" s="56"/>
      <c r="W1343" s="56"/>
      <c r="X1343" s="56"/>
      <c r="Y1343" s="56"/>
      <c r="Z1343" s="56"/>
      <c r="AA1343" s="56"/>
    </row>
    <row r="1344" spans="9:27">
      <c r="I1344" s="15" t="s">
        <v>53</v>
      </c>
      <c r="J1344" s="15">
        <v>0</v>
      </c>
      <c r="K1344" s="15" t="e">
        <v>#N/A</v>
      </c>
      <c r="L1344" s="15" t="e">
        <v>#N/A</v>
      </c>
      <c r="M1344" s="15" t="e">
        <v>#N/A</v>
      </c>
      <c r="N1344" s="15" t="e">
        <v>#N/A</v>
      </c>
      <c r="O1344" s="15" t="e">
        <v>#N/A</v>
      </c>
      <c r="P1344" s="15" t="e">
        <v>#N/A</v>
      </c>
      <c r="Q1344" s="15" t="e">
        <v>#N/A</v>
      </c>
      <c r="T1344" s="56"/>
      <c r="U1344" s="56"/>
      <c r="V1344" s="56"/>
      <c r="W1344" s="56"/>
      <c r="X1344" s="56"/>
      <c r="Y1344" s="56"/>
      <c r="Z1344" s="56"/>
      <c r="AA1344" s="56"/>
    </row>
    <row r="1345" spans="9:27">
      <c r="I1345" s="15" t="s">
        <v>85</v>
      </c>
      <c r="J1345" s="15">
        <v>8.2143777697297138E-2</v>
      </c>
      <c r="K1345" s="15">
        <v>5.2460805423637773E-3</v>
      </c>
      <c r="L1345" s="15">
        <v>15.658123628480325</v>
      </c>
      <c r="M1345" s="15">
        <v>1.4765485017374068E-16</v>
      </c>
      <c r="N1345" s="15">
        <v>7.1457861365572237E-2</v>
      </c>
      <c r="O1345" s="15">
        <v>9.2829694029022039E-2</v>
      </c>
      <c r="P1345" s="15">
        <v>7.1457861365572237E-2</v>
      </c>
      <c r="Q1345" s="15">
        <v>9.2829694029022039E-2</v>
      </c>
      <c r="T1345" s="56"/>
      <c r="U1345" s="56"/>
      <c r="V1345" s="56"/>
      <c r="W1345" s="56"/>
      <c r="X1345" s="56"/>
      <c r="Y1345" s="56"/>
      <c r="Z1345" s="56"/>
      <c r="AA1345" s="56"/>
    </row>
    <row r="1346" spans="9:27">
      <c r="I1346" s="15" t="s">
        <v>80</v>
      </c>
      <c r="J1346" s="15">
        <v>0.31470636550205888</v>
      </c>
      <c r="K1346" s="15">
        <v>7.8401609620625257E-3</v>
      </c>
      <c r="L1346" s="15">
        <v>40.14029393336186</v>
      </c>
      <c r="M1346" s="15">
        <v>6.0417102958157369E-29</v>
      </c>
      <c r="N1346" s="15">
        <v>0.298736480291317</v>
      </c>
      <c r="O1346" s="15">
        <v>0.33067625071280077</v>
      </c>
      <c r="P1346" s="15">
        <v>0.298736480291317</v>
      </c>
      <c r="Q1346" s="15">
        <v>0.33067625071280077</v>
      </c>
      <c r="T1346" s="56"/>
      <c r="U1346" s="56"/>
      <c r="V1346" s="56"/>
      <c r="W1346" s="56"/>
      <c r="X1346" s="56"/>
      <c r="Y1346" s="56"/>
      <c r="Z1346" s="56"/>
      <c r="AA1346" s="56"/>
    </row>
    <row r="1347" spans="9:27">
      <c r="I1347" s="15" t="s">
        <v>82</v>
      </c>
      <c r="J1347" s="15">
        <v>0.13668840487277506</v>
      </c>
      <c r="K1347" s="15">
        <v>3.8477620558722918E-3</v>
      </c>
      <c r="L1347" s="15">
        <v>35.524131401048301</v>
      </c>
      <c r="M1347" s="15">
        <v>2.7716092523559212E-27</v>
      </c>
      <c r="N1347" s="15">
        <v>0.12885077007830226</v>
      </c>
      <c r="O1347" s="15">
        <v>0.14452603966724786</v>
      </c>
      <c r="P1347" s="15">
        <v>0.12885077007830226</v>
      </c>
      <c r="Q1347" s="15">
        <v>0.14452603966724786</v>
      </c>
      <c r="T1347" s="56"/>
      <c r="U1347" s="56"/>
      <c r="V1347" s="56"/>
      <c r="W1347" s="56"/>
      <c r="X1347" s="56"/>
      <c r="Y1347" s="56"/>
      <c r="Z1347" s="56"/>
      <c r="AA1347" s="56"/>
    </row>
    <row r="1348" spans="9:27" ht="15" thickBot="1">
      <c r="I1348" s="16" t="s">
        <v>86</v>
      </c>
      <c r="J1348" s="16">
        <v>0.50432811368997543</v>
      </c>
      <c r="K1348" s="16">
        <v>6.9179480603507454E-3</v>
      </c>
      <c r="L1348" s="16">
        <v>72.901402162942176</v>
      </c>
      <c r="M1348" s="16">
        <v>3.8048466402590336E-37</v>
      </c>
      <c r="N1348" s="16">
        <v>0.49023671468015051</v>
      </c>
      <c r="O1348" s="16">
        <v>0.51841951269980036</v>
      </c>
      <c r="P1348" s="16">
        <v>0.49023671468015051</v>
      </c>
      <c r="Q1348" s="16">
        <v>0.51841951269980036</v>
      </c>
      <c r="T1348" s="56"/>
      <c r="U1348" s="56"/>
      <c r="V1348" s="56"/>
      <c r="W1348" s="56"/>
      <c r="X1348" s="56"/>
      <c r="Y1348" s="56"/>
      <c r="Z1348" s="56"/>
      <c r="AA1348" s="56"/>
    </row>
    <row r="1349" spans="9:27">
      <c r="I1349" s="40"/>
      <c r="T1349" s="56"/>
      <c r="U1349" s="56"/>
      <c r="V1349" s="56"/>
      <c r="W1349" s="56"/>
      <c r="X1349" s="56"/>
      <c r="Y1349" s="56"/>
      <c r="Z1349" s="56"/>
      <c r="AA1349" s="56"/>
    </row>
    <row r="1350" spans="9:27">
      <c r="I1350" s="40"/>
      <c r="T1350" s="56"/>
      <c r="U1350" s="56"/>
      <c r="V1350" s="56"/>
      <c r="W1350" s="56"/>
      <c r="X1350" s="56"/>
      <c r="Y1350" s="56"/>
      <c r="Z1350" s="56"/>
      <c r="AA1350" s="56"/>
    </row>
    <row r="1351" spans="9:27">
      <c r="I1351" s="11" t="s">
        <v>142</v>
      </c>
      <c r="T1351" s="12" t="str">
        <f>I1351</f>
        <v>1991/8 to 1994/7</v>
      </c>
      <c r="U1351" s="14">
        <f>J1356</f>
        <v>0.99999998127489964</v>
      </c>
      <c r="V1351" s="14">
        <f>J1359</f>
        <v>36</v>
      </c>
      <c r="W1351" s="56">
        <f>J1369</f>
        <v>8.2435785366260117E-2</v>
      </c>
      <c r="X1351" s="56">
        <f>J1370</f>
        <v>0.31203848235371234</v>
      </c>
      <c r="Y1351" s="56">
        <f>J1371</f>
        <v>0.13736608002431361</v>
      </c>
      <c r="Z1351" s="56">
        <f>J1372</f>
        <v>0.50628010811046076</v>
      </c>
      <c r="AA1351" s="58">
        <f>SUM(W1351:Z1351)</f>
        <v>1.038120455854747</v>
      </c>
    </row>
    <row r="1352" spans="9:27">
      <c r="I1352" s="40" t="s">
        <v>42</v>
      </c>
      <c r="T1352" s="56"/>
      <c r="U1352" s="56"/>
      <c r="V1352" s="56"/>
      <c r="W1352" s="56"/>
      <c r="X1352" s="56"/>
      <c r="Y1352" s="56"/>
      <c r="Z1352" s="56"/>
      <c r="AA1352" s="56"/>
    </row>
    <row r="1353" spans="9:27" ht="15" thickBot="1">
      <c r="T1353" s="56"/>
      <c r="U1353" s="56"/>
      <c r="V1353" s="56"/>
      <c r="W1353" s="56"/>
      <c r="X1353" s="56"/>
      <c r="Y1353" s="56"/>
      <c r="Z1353" s="56"/>
      <c r="AA1353" s="56"/>
    </row>
    <row r="1354" spans="9:27">
      <c r="I1354" s="18" t="s">
        <v>43</v>
      </c>
      <c r="J1354" s="18"/>
      <c r="T1354" s="56"/>
      <c r="U1354" s="56"/>
      <c r="V1354" s="56"/>
      <c r="W1354" s="56"/>
      <c r="X1354" s="56"/>
      <c r="Y1354" s="56"/>
      <c r="Z1354" s="56"/>
      <c r="AA1354" s="56"/>
    </row>
    <row r="1355" spans="9:27">
      <c r="I1355" s="15" t="s">
        <v>44</v>
      </c>
      <c r="J1355" s="15">
        <v>0.99999999063744982</v>
      </c>
      <c r="T1355" s="56"/>
      <c r="U1355" s="56"/>
      <c r="V1355" s="56"/>
      <c r="W1355" s="56"/>
      <c r="X1355" s="56"/>
      <c r="Y1355" s="56"/>
      <c r="Z1355" s="56"/>
      <c r="AA1355" s="56"/>
    </row>
    <row r="1356" spans="9:27">
      <c r="I1356" s="15" t="s">
        <v>45</v>
      </c>
      <c r="J1356" s="15">
        <v>0.99999998127489964</v>
      </c>
      <c r="T1356" s="56"/>
      <c r="U1356" s="56"/>
      <c r="V1356" s="56"/>
      <c r="W1356" s="56"/>
      <c r="X1356" s="56"/>
      <c r="Y1356" s="56"/>
      <c r="Z1356" s="56"/>
      <c r="AA1356" s="56"/>
    </row>
    <row r="1357" spans="9:27">
      <c r="I1357" s="15" t="s">
        <v>46</v>
      </c>
      <c r="J1357" s="15">
        <v>0.96874997951942143</v>
      </c>
      <c r="T1357" s="56"/>
      <c r="U1357" s="56"/>
      <c r="V1357" s="56"/>
      <c r="W1357" s="56"/>
      <c r="X1357" s="56"/>
      <c r="Y1357" s="56"/>
      <c r="Z1357" s="56"/>
      <c r="AA1357" s="56"/>
    </row>
    <row r="1358" spans="9:27">
      <c r="I1358" s="15" t="s">
        <v>47</v>
      </c>
      <c r="J1358" s="15">
        <v>2.62447826401195E-2</v>
      </c>
      <c r="T1358" s="56"/>
      <c r="U1358" s="56"/>
      <c r="V1358" s="56"/>
      <c r="W1358" s="56"/>
      <c r="X1358" s="56"/>
      <c r="Y1358" s="56"/>
      <c r="Z1358" s="56"/>
      <c r="AA1358" s="56"/>
    </row>
    <row r="1359" spans="9:27" ht="15" thickBot="1">
      <c r="I1359" s="16" t="s">
        <v>48</v>
      </c>
      <c r="J1359" s="16">
        <v>36</v>
      </c>
      <c r="T1359" s="56"/>
      <c r="U1359" s="56"/>
      <c r="V1359" s="56"/>
      <c r="W1359" s="56"/>
      <c r="X1359" s="56"/>
      <c r="Y1359" s="56"/>
      <c r="Z1359" s="56"/>
      <c r="AA1359" s="56"/>
    </row>
    <row r="1360" spans="9:27">
      <c r="T1360" s="56"/>
      <c r="U1360" s="56"/>
      <c r="V1360" s="56"/>
      <c r="W1360" s="56"/>
      <c r="X1360" s="56"/>
      <c r="Y1360" s="56"/>
      <c r="Z1360" s="56"/>
      <c r="AA1360" s="56"/>
    </row>
    <row r="1361" spans="9:27" ht="15" thickBot="1">
      <c r="I1361" s="40" t="s">
        <v>49</v>
      </c>
      <c r="T1361" s="56"/>
      <c r="U1361" s="56"/>
      <c r="V1361" s="56"/>
      <c r="W1361" s="56"/>
      <c r="X1361" s="56"/>
      <c r="Y1361" s="56"/>
      <c r="Z1361" s="56"/>
      <c r="AA1361" s="56"/>
    </row>
    <row r="1362" spans="9:27">
      <c r="I1362" s="17"/>
      <c r="J1362" s="17" t="s">
        <v>54</v>
      </c>
      <c r="K1362" s="17" t="s">
        <v>55</v>
      </c>
      <c r="L1362" s="17" t="s">
        <v>56</v>
      </c>
      <c r="M1362" s="17" t="s">
        <v>57</v>
      </c>
      <c r="N1362" s="17" t="s">
        <v>58</v>
      </c>
      <c r="T1362" s="56"/>
      <c r="U1362" s="56"/>
      <c r="V1362" s="56"/>
      <c r="W1362" s="56"/>
      <c r="X1362" s="56"/>
      <c r="Y1362" s="56"/>
      <c r="Z1362" s="56"/>
      <c r="AA1362" s="56"/>
    </row>
    <row r="1363" spans="9:27">
      <c r="I1363" s="15" t="s">
        <v>50</v>
      </c>
      <c r="J1363" s="15">
        <v>4</v>
      </c>
      <c r="K1363" s="15">
        <v>1177095.7179587642</v>
      </c>
      <c r="L1363" s="15">
        <v>294273.92948969104</v>
      </c>
      <c r="M1363" s="15">
        <v>427234020.31887263</v>
      </c>
      <c r="N1363" s="15">
        <v>1.6839914051332091E-119</v>
      </c>
      <c r="T1363" s="56"/>
      <c r="U1363" s="56"/>
      <c r="V1363" s="56"/>
      <c r="W1363" s="56"/>
      <c r="X1363" s="56"/>
      <c r="Y1363" s="56"/>
      <c r="Z1363" s="56"/>
      <c r="AA1363" s="56"/>
    </row>
    <row r="1364" spans="9:27">
      <c r="I1364" s="15" t="s">
        <v>51</v>
      </c>
      <c r="J1364" s="15">
        <v>32</v>
      </c>
      <c r="K1364" s="15">
        <v>2.2041235706467772E-2</v>
      </c>
      <c r="L1364" s="15">
        <v>6.8878861582711789E-4</v>
      </c>
      <c r="M1364" s="15"/>
      <c r="N1364" s="15"/>
      <c r="T1364" s="56"/>
      <c r="U1364" s="56"/>
      <c r="V1364" s="56"/>
      <c r="W1364" s="56"/>
      <c r="X1364" s="56"/>
      <c r="Y1364" s="56"/>
      <c r="Z1364" s="56"/>
      <c r="AA1364" s="56"/>
    </row>
    <row r="1365" spans="9:27" ht="15" thickBot="1">
      <c r="I1365" s="16" t="s">
        <v>52</v>
      </c>
      <c r="J1365" s="16">
        <v>36</v>
      </c>
      <c r="K1365" s="16">
        <v>1177095.74</v>
      </c>
      <c r="L1365" s="16"/>
      <c r="M1365" s="16"/>
      <c r="N1365" s="16"/>
      <c r="T1365" s="56"/>
      <c r="U1365" s="56"/>
      <c r="V1365" s="56"/>
      <c r="W1365" s="56"/>
      <c r="X1365" s="56"/>
      <c r="Y1365" s="56"/>
      <c r="Z1365" s="56"/>
      <c r="AA1365" s="56"/>
    </row>
    <row r="1366" spans="9:27" ht="15" thickBot="1">
      <c r="T1366" s="56"/>
      <c r="U1366" s="56"/>
      <c r="V1366" s="56"/>
      <c r="W1366" s="56"/>
      <c r="X1366" s="56"/>
      <c r="Y1366" s="56"/>
      <c r="Z1366" s="56"/>
      <c r="AA1366" s="56"/>
    </row>
    <row r="1367" spans="9:27">
      <c r="I1367" s="17"/>
      <c r="J1367" s="17" t="s">
        <v>59</v>
      </c>
      <c r="K1367" s="17" t="s">
        <v>47</v>
      </c>
      <c r="L1367" s="17" t="s">
        <v>60</v>
      </c>
      <c r="M1367" s="17" t="s">
        <v>61</v>
      </c>
      <c r="N1367" s="17" t="s">
        <v>62</v>
      </c>
      <c r="O1367" s="17" t="s">
        <v>63</v>
      </c>
      <c r="P1367" s="17" t="s">
        <v>64</v>
      </c>
      <c r="Q1367" s="17" t="s">
        <v>65</v>
      </c>
      <c r="T1367" s="56"/>
      <c r="U1367" s="56"/>
      <c r="V1367" s="56"/>
      <c r="W1367" s="56"/>
      <c r="X1367" s="56"/>
      <c r="Y1367" s="56"/>
      <c r="Z1367" s="56"/>
      <c r="AA1367" s="56"/>
    </row>
    <row r="1368" spans="9:27">
      <c r="I1368" s="15" t="s">
        <v>53</v>
      </c>
      <c r="J1368" s="15">
        <v>0</v>
      </c>
      <c r="K1368" s="15" t="e">
        <v>#N/A</v>
      </c>
      <c r="L1368" s="15" t="e">
        <v>#N/A</v>
      </c>
      <c r="M1368" s="15" t="e">
        <v>#N/A</v>
      </c>
      <c r="N1368" s="15" t="e">
        <v>#N/A</v>
      </c>
      <c r="O1368" s="15" t="e">
        <v>#N/A</v>
      </c>
      <c r="P1368" s="15" t="e">
        <v>#N/A</v>
      </c>
      <c r="Q1368" s="15" t="e">
        <v>#N/A</v>
      </c>
      <c r="T1368" s="56"/>
      <c r="U1368" s="56"/>
      <c r="V1368" s="56"/>
      <c r="W1368" s="56"/>
      <c r="X1368" s="56"/>
      <c r="Y1368" s="56"/>
      <c r="Z1368" s="56"/>
      <c r="AA1368" s="56"/>
    </row>
    <row r="1369" spans="9:27">
      <c r="I1369" s="15" t="s">
        <v>85</v>
      </c>
      <c r="J1369" s="15">
        <v>8.2435785366260117E-2</v>
      </c>
      <c r="K1369" s="15">
        <v>5.2471813738001107E-3</v>
      </c>
      <c r="L1369" s="15">
        <v>15.710489021376922</v>
      </c>
      <c r="M1369" s="15">
        <v>1.3428675785826917E-16</v>
      </c>
      <c r="N1369" s="15">
        <v>7.1747626714286986E-2</v>
      </c>
      <c r="O1369" s="15">
        <v>9.3123944018233248E-2</v>
      </c>
      <c r="P1369" s="15">
        <v>7.1747626714286986E-2</v>
      </c>
      <c r="Q1369" s="15">
        <v>9.3123944018233248E-2</v>
      </c>
      <c r="T1369" s="56"/>
      <c r="U1369" s="56"/>
      <c r="V1369" s="56"/>
      <c r="W1369" s="56"/>
      <c r="X1369" s="56"/>
      <c r="Y1369" s="56"/>
      <c r="Z1369" s="56"/>
      <c r="AA1369" s="56"/>
    </row>
    <row r="1370" spans="9:27">
      <c r="I1370" s="15" t="s">
        <v>80</v>
      </c>
      <c r="J1370" s="15">
        <v>0.31203848235371234</v>
      </c>
      <c r="K1370" s="15">
        <v>7.8952607016920581E-3</v>
      </c>
      <c r="L1370" s="15">
        <v>39.522251910799902</v>
      </c>
      <c r="M1370" s="15">
        <v>9.8325232908927246E-29</v>
      </c>
      <c r="N1370" s="15">
        <v>0.29595636264660191</v>
      </c>
      <c r="O1370" s="15">
        <v>0.32812060206082277</v>
      </c>
      <c r="P1370" s="15">
        <v>0.29595636264660191</v>
      </c>
      <c r="Q1370" s="15">
        <v>0.32812060206082277</v>
      </c>
      <c r="T1370" s="56"/>
      <c r="U1370" s="56"/>
      <c r="V1370" s="56"/>
      <c r="W1370" s="56"/>
      <c r="X1370" s="56"/>
      <c r="Y1370" s="56"/>
      <c r="Z1370" s="56"/>
      <c r="AA1370" s="56"/>
    </row>
    <row r="1371" spans="9:27">
      <c r="I1371" s="15" t="s">
        <v>82</v>
      </c>
      <c r="J1371" s="15">
        <v>0.13736608002431361</v>
      </c>
      <c r="K1371" s="15">
        <v>3.6634195391585908E-3</v>
      </c>
      <c r="L1371" s="15">
        <v>37.496682691129521</v>
      </c>
      <c r="M1371" s="15">
        <v>5.1147078107617145E-28</v>
      </c>
      <c r="N1371" s="15">
        <v>0.12990393864708341</v>
      </c>
      <c r="O1371" s="15">
        <v>0.14482822140154381</v>
      </c>
      <c r="P1371" s="15">
        <v>0.12990393864708341</v>
      </c>
      <c r="Q1371" s="15">
        <v>0.14482822140154381</v>
      </c>
      <c r="T1371" s="56"/>
      <c r="U1371" s="56"/>
      <c r="V1371" s="56"/>
      <c r="W1371" s="56"/>
      <c r="X1371" s="56"/>
      <c r="Y1371" s="56"/>
      <c r="Z1371" s="56"/>
      <c r="AA1371" s="56"/>
    </row>
    <row r="1372" spans="9:27" ht="15" thickBot="1">
      <c r="I1372" s="16" t="s">
        <v>86</v>
      </c>
      <c r="J1372" s="16">
        <v>0.50628010811046076</v>
      </c>
      <c r="K1372" s="16">
        <v>6.8846469756075283E-3</v>
      </c>
      <c r="L1372" s="16">
        <v>73.537555361113434</v>
      </c>
      <c r="M1372" s="16">
        <v>2.885936299416214E-37</v>
      </c>
      <c r="N1372" s="16">
        <v>0.49225654119022122</v>
      </c>
      <c r="O1372" s="16">
        <v>0.5203036750307003</v>
      </c>
      <c r="P1372" s="16">
        <v>0.49225654119022122</v>
      </c>
      <c r="Q1372" s="16">
        <v>0.5203036750307003</v>
      </c>
      <c r="T1372" s="56"/>
      <c r="U1372" s="56"/>
      <c r="V1372" s="56"/>
      <c r="W1372" s="56"/>
      <c r="X1372" s="56"/>
      <c r="Y1372" s="56"/>
      <c r="Z1372" s="56"/>
      <c r="AA1372" s="56"/>
    </row>
    <row r="1373" spans="9:27">
      <c r="I1373" s="40"/>
      <c r="T1373" s="56"/>
      <c r="U1373" s="56"/>
      <c r="V1373" s="56"/>
      <c r="W1373" s="56"/>
      <c r="X1373" s="56"/>
      <c r="Y1373" s="56"/>
      <c r="Z1373" s="56"/>
      <c r="AA1373" s="56"/>
    </row>
    <row r="1374" spans="9:27">
      <c r="I1374" s="40"/>
      <c r="T1374" s="56"/>
      <c r="U1374" s="56"/>
      <c r="V1374" s="56"/>
      <c r="W1374" s="56"/>
      <c r="X1374" s="56"/>
      <c r="Y1374" s="56"/>
      <c r="Z1374" s="56"/>
      <c r="AA1374" s="56"/>
    </row>
    <row r="1375" spans="9:27">
      <c r="I1375" s="11" t="s">
        <v>143</v>
      </c>
      <c r="T1375" s="12" t="str">
        <f>I1375</f>
        <v>1991/9 to 1994/8</v>
      </c>
      <c r="U1375" s="14">
        <f>J1380</f>
        <v>0.99999998004746027</v>
      </c>
      <c r="V1375" s="14">
        <f>J1383</f>
        <v>36</v>
      </c>
      <c r="W1375" s="56">
        <f>J1393</f>
        <v>8.1405164421954057E-2</v>
      </c>
      <c r="X1375" s="56">
        <f>J1394</f>
        <v>0.30891642047013601</v>
      </c>
      <c r="Y1375" s="56">
        <f>J1395</f>
        <v>0.13863733151164681</v>
      </c>
      <c r="Z1375" s="56">
        <f>J1396</f>
        <v>0.50921188401117434</v>
      </c>
      <c r="AA1375" s="58">
        <f>SUM(W1375:Z1375)</f>
        <v>1.0381708004149113</v>
      </c>
    </row>
    <row r="1376" spans="9:27">
      <c r="I1376" s="40" t="s">
        <v>42</v>
      </c>
      <c r="T1376" s="56"/>
      <c r="U1376" s="56"/>
      <c r="V1376" s="56"/>
      <c r="W1376" s="56"/>
      <c r="X1376" s="56"/>
      <c r="Y1376" s="56"/>
      <c r="Z1376" s="56"/>
      <c r="AA1376" s="56"/>
    </row>
    <row r="1377" spans="9:27" ht="15" thickBot="1">
      <c r="T1377" s="56"/>
      <c r="U1377" s="56"/>
      <c r="V1377" s="56"/>
      <c r="W1377" s="56"/>
      <c r="X1377" s="56"/>
      <c r="Y1377" s="56"/>
      <c r="Z1377" s="56"/>
      <c r="AA1377" s="56"/>
    </row>
    <row r="1378" spans="9:27">
      <c r="I1378" s="18" t="s">
        <v>43</v>
      </c>
      <c r="J1378" s="18"/>
      <c r="T1378" s="56"/>
      <c r="U1378" s="56"/>
      <c r="V1378" s="56"/>
      <c r="W1378" s="56"/>
      <c r="X1378" s="56"/>
      <c r="Y1378" s="56"/>
      <c r="Z1378" s="56"/>
      <c r="AA1378" s="56"/>
    </row>
    <row r="1379" spans="9:27">
      <c r="I1379" s="15" t="s">
        <v>44</v>
      </c>
      <c r="J1379" s="15">
        <v>0.99999999002373008</v>
      </c>
      <c r="T1379" s="56"/>
      <c r="U1379" s="56"/>
      <c r="V1379" s="56"/>
      <c r="W1379" s="56"/>
      <c r="X1379" s="56"/>
      <c r="Y1379" s="56"/>
      <c r="Z1379" s="56"/>
      <c r="AA1379" s="56"/>
    </row>
    <row r="1380" spans="9:27">
      <c r="I1380" s="15" t="s">
        <v>45</v>
      </c>
      <c r="J1380" s="15">
        <v>0.99999998004746027</v>
      </c>
      <c r="T1380" s="56"/>
      <c r="U1380" s="56"/>
      <c r="V1380" s="56"/>
      <c r="W1380" s="56"/>
      <c r="X1380" s="56"/>
      <c r="Y1380" s="56"/>
      <c r="Z1380" s="56"/>
      <c r="AA1380" s="56"/>
    </row>
    <row r="1381" spans="9:27">
      <c r="I1381" s="15" t="s">
        <v>46</v>
      </c>
      <c r="J1381" s="15">
        <v>0.96874997817690978</v>
      </c>
      <c r="T1381" s="56"/>
      <c r="U1381" s="56"/>
      <c r="V1381" s="56"/>
      <c r="W1381" s="56"/>
      <c r="X1381" s="56"/>
      <c r="Y1381" s="56"/>
      <c r="Z1381" s="56"/>
      <c r="AA1381" s="56"/>
    </row>
    <row r="1382" spans="9:27">
      <c r="I1382" s="15" t="s">
        <v>47</v>
      </c>
      <c r="J1382" s="15">
        <v>2.7200640257233837E-2</v>
      </c>
      <c r="T1382" s="56"/>
      <c r="U1382" s="56"/>
      <c r="V1382" s="56"/>
      <c r="W1382" s="56"/>
      <c r="X1382" s="56"/>
      <c r="Y1382" s="56"/>
      <c r="Z1382" s="56"/>
      <c r="AA1382" s="56"/>
    </row>
    <row r="1383" spans="9:27" ht="15" thickBot="1">
      <c r="I1383" s="16" t="s">
        <v>48</v>
      </c>
      <c r="J1383" s="16">
        <v>36</v>
      </c>
      <c r="T1383" s="56"/>
      <c r="U1383" s="56"/>
      <c r="V1383" s="56"/>
      <c r="W1383" s="56"/>
      <c r="X1383" s="56"/>
      <c r="Y1383" s="56"/>
      <c r="Z1383" s="56"/>
      <c r="AA1383" s="56"/>
    </row>
    <row r="1384" spans="9:27">
      <c r="T1384" s="56"/>
      <c r="U1384" s="56"/>
      <c r="V1384" s="56"/>
      <c r="W1384" s="56"/>
      <c r="X1384" s="56"/>
      <c r="Y1384" s="56"/>
      <c r="Z1384" s="56"/>
      <c r="AA1384" s="56"/>
    </row>
    <row r="1385" spans="9:27" ht="15" thickBot="1">
      <c r="I1385" s="40" t="s">
        <v>49</v>
      </c>
      <c r="T1385" s="56"/>
      <c r="U1385" s="56"/>
      <c r="V1385" s="56"/>
      <c r="W1385" s="56"/>
      <c r="X1385" s="56"/>
      <c r="Y1385" s="56"/>
      <c r="Z1385" s="56"/>
      <c r="AA1385" s="56"/>
    </row>
    <row r="1386" spans="9:27">
      <c r="I1386" s="17"/>
      <c r="J1386" s="17" t="s">
        <v>54</v>
      </c>
      <c r="K1386" s="17" t="s">
        <v>55</v>
      </c>
      <c r="L1386" s="17" t="s">
        <v>56</v>
      </c>
      <c r="M1386" s="17" t="s">
        <v>57</v>
      </c>
      <c r="N1386" s="17" t="s">
        <v>58</v>
      </c>
      <c r="T1386" s="56"/>
      <c r="U1386" s="56"/>
      <c r="V1386" s="56"/>
      <c r="W1386" s="56"/>
      <c r="X1386" s="56"/>
      <c r="Y1386" s="56"/>
      <c r="Z1386" s="56"/>
      <c r="AA1386" s="56"/>
    </row>
    <row r="1387" spans="9:27">
      <c r="I1387" s="15" t="s">
        <v>50</v>
      </c>
      <c r="J1387" s="15">
        <v>4</v>
      </c>
      <c r="K1387" s="15">
        <v>1186615.5563240054</v>
      </c>
      <c r="L1387" s="15">
        <v>296653.88908100134</v>
      </c>
      <c r="M1387" s="15">
        <v>400951454.07127512</v>
      </c>
      <c r="N1387" s="15">
        <v>4.5054420347296877E-119</v>
      </c>
      <c r="T1387" s="56"/>
      <c r="U1387" s="56"/>
      <c r="V1387" s="56"/>
      <c r="W1387" s="56"/>
      <c r="X1387" s="56"/>
      <c r="Y1387" s="56"/>
      <c r="Z1387" s="56"/>
      <c r="AA1387" s="56"/>
    </row>
    <row r="1388" spans="9:27">
      <c r="I1388" s="15" t="s">
        <v>51</v>
      </c>
      <c r="J1388" s="15">
        <v>32</v>
      </c>
      <c r="K1388" s="15">
        <v>2.3675994572910398E-2</v>
      </c>
      <c r="L1388" s="15">
        <v>7.3987483040344995E-4</v>
      </c>
      <c r="M1388" s="15"/>
      <c r="N1388" s="15"/>
      <c r="T1388" s="56"/>
      <c r="U1388" s="56"/>
      <c r="V1388" s="56"/>
      <c r="W1388" s="56"/>
      <c r="X1388" s="56"/>
      <c r="Y1388" s="56"/>
      <c r="Z1388" s="56"/>
      <c r="AA1388" s="56"/>
    </row>
    <row r="1389" spans="9:27" ht="15" thickBot="1">
      <c r="I1389" s="16" t="s">
        <v>52</v>
      </c>
      <c r="J1389" s="16">
        <v>36</v>
      </c>
      <c r="K1389" s="16">
        <v>1186615.5799999998</v>
      </c>
      <c r="L1389" s="16"/>
      <c r="M1389" s="16"/>
      <c r="N1389" s="16"/>
      <c r="T1389" s="56"/>
      <c r="U1389" s="56"/>
      <c r="V1389" s="56"/>
      <c r="W1389" s="56"/>
      <c r="X1389" s="56"/>
      <c r="Y1389" s="56"/>
      <c r="Z1389" s="56"/>
      <c r="AA1389" s="56"/>
    </row>
    <row r="1390" spans="9:27" ht="15" thickBot="1">
      <c r="T1390" s="56"/>
      <c r="U1390" s="56"/>
      <c r="V1390" s="56"/>
      <c r="W1390" s="56"/>
      <c r="X1390" s="56"/>
      <c r="Y1390" s="56"/>
      <c r="Z1390" s="56"/>
      <c r="AA1390" s="56"/>
    </row>
    <row r="1391" spans="9:27">
      <c r="I1391" s="17"/>
      <c r="J1391" s="17" t="s">
        <v>59</v>
      </c>
      <c r="K1391" s="17" t="s">
        <v>47</v>
      </c>
      <c r="L1391" s="17" t="s">
        <v>60</v>
      </c>
      <c r="M1391" s="17" t="s">
        <v>61</v>
      </c>
      <c r="N1391" s="17" t="s">
        <v>62</v>
      </c>
      <c r="O1391" s="17" t="s">
        <v>63</v>
      </c>
      <c r="P1391" s="17" t="s">
        <v>64</v>
      </c>
      <c r="Q1391" s="17" t="s">
        <v>65</v>
      </c>
      <c r="T1391" s="56"/>
      <c r="U1391" s="56"/>
      <c r="V1391" s="56"/>
      <c r="W1391" s="56"/>
      <c r="X1391" s="56"/>
      <c r="Y1391" s="56"/>
      <c r="Z1391" s="56"/>
      <c r="AA1391" s="56"/>
    </row>
    <row r="1392" spans="9:27">
      <c r="I1392" s="15" t="s">
        <v>53</v>
      </c>
      <c r="J1392" s="15">
        <v>0</v>
      </c>
      <c r="K1392" s="15" t="e">
        <v>#N/A</v>
      </c>
      <c r="L1392" s="15" t="e">
        <v>#N/A</v>
      </c>
      <c r="M1392" s="15" t="e">
        <v>#N/A</v>
      </c>
      <c r="N1392" s="15" t="e">
        <v>#N/A</v>
      </c>
      <c r="O1392" s="15" t="e">
        <v>#N/A</v>
      </c>
      <c r="P1392" s="15" t="e">
        <v>#N/A</v>
      </c>
      <c r="Q1392" s="15" t="e">
        <v>#N/A</v>
      </c>
      <c r="T1392" s="56"/>
      <c r="U1392" s="56"/>
      <c r="V1392" s="56"/>
      <c r="W1392" s="56"/>
      <c r="X1392" s="56"/>
      <c r="Y1392" s="56"/>
      <c r="Z1392" s="56"/>
      <c r="AA1392" s="56"/>
    </row>
    <row r="1393" spans="9:27">
      <c r="I1393" s="15" t="s">
        <v>85</v>
      </c>
      <c r="J1393" s="15">
        <v>8.1405164421954057E-2</v>
      </c>
      <c r="K1393" s="15">
        <v>5.5508772406565087E-3</v>
      </c>
      <c r="L1393" s="15">
        <v>14.665279178886358</v>
      </c>
      <c r="M1393" s="15">
        <v>9.3643800846916596E-16</v>
      </c>
      <c r="N1393" s="15">
        <v>7.0098397535259482E-2</v>
      </c>
      <c r="O1393" s="15">
        <v>9.2711931308648632E-2</v>
      </c>
      <c r="P1393" s="15">
        <v>7.0098397535259482E-2</v>
      </c>
      <c r="Q1393" s="15">
        <v>9.2711931308648632E-2</v>
      </c>
      <c r="T1393" s="56"/>
      <c r="U1393" s="56"/>
      <c r="V1393" s="56"/>
      <c r="W1393" s="56"/>
      <c r="X1393" s="56"/>
      <c r="Y1393" s="56"/>
      <c r="Z1393" s="56"/>
      <c r="AA1393" s="56"/>
    </row>
    <row r="1394" spans="9:27">
      <c r="I1394" s="15" t="s">
        <v>80</v>
      </c>
      <c r="J1394" s="15">
        <v>0.30891642047013601</v>
      </c>
      <c r="K1394" s="15">
        <v>7.9269563918404583E-3</v>
      </c>
      <c r="L1394" s="15">
        <v>38.970369609717594</v>
      </c>
      <c r="M1394" s="15">
        <v>1.5283860058990074E-28</v>
      </c>
      <c r="N1394" s="15">
        <v>0.29276973875520529</v>
      </c>
      <c r="O1394" s="15">
        <v>0.32506310218506673</v>
      </c>
      <c r="P1394" s="15">
        <v>0.29276973875520529</v>
      </c>
      <c r="Q1394" s="15">
        <v>0.32506310218506673</v>
      </c>
      <c r="T1394" s="56"/>
      <c r="U1394" s="56"/>
      <c r="V1394" s="56"/>
      <c r="W1394" s="56"/>
      <c r="X1394" s="56"/>
      <c r="Y1394" s="56"/>
      <c r="Z1394" s="56"/>
      <c r="AA1394" s="56"/>
    </row>
    <row r="1395" spans="9:27">
      <c r="I1395" s="15" t="s">
        <v>82</v>
      </c>
      <c r="J1395" s="15">
        <v>0.13863733151164681</v>
      </c>
      <c r="K1395" s="15">
        <v>3.7703852492691542E-3</v>
      </c>
      <c r="L1395" s="15">
        <v>36.770070522241745</v>
      </c>
      <c r="M1395" s="15">
        <v>9.4358584782212709E-28</v>
      </c>
      <c r="N1395" s="15">
        <v>0.13095730811385389</v>
      </c>
      <c r="O1395" s="15">
        <v>0.14631735490943973</v>
      </c>
      <c r="P1395" s="15">
        <v>0.13095730811385389</v>
      </c>
      <c r="Q1395" s="15">
        <v>0.14631735490943973</v>
      </c>
      <c r="T1395" s="56"/>
      <c r="U1395" s="56"/>
      <c r="V1395" s="56"/>
      <c r="W1395" s="56"/>
      <c r="X1395" s="56"/>
      <c r="Y1395" s="56"/>
      <c r="Z1395" s="56"/>
      <c r="AA1395" s="56"/>
    </row>
    <row r="1396" spans="9:27" ht="15" thickBot="1">
      <c r="I1396" s="16" t="s">
        <v>86</v>
      </c>
      <c r="J1396" s="16">
        <v>0.50921188401117434</v>
      </c>
      <c r="K1396" s="16">
        <v>6.9248179163700161E-3</v>
      </c>
      <c r="L1396" s="16">
        <v>73.534335510456685</v>
      </c>
      <c r="M1396" s="16">
        <v>2.8899596552456355E-37</v>
      </c>
      <c r="N1396" s="16">
        <v>0.49510649156262121</v>
      </c>
      <c r="O1396" s="16">
        <v>0.52331727645972748</v>
      </c>
      <c r="P1396" s="16">
        <v>0.49510649156262121</v>
      </c>
      <c r="Q1396" s="16">
        <v>0.52331727645972748</v>
      </c>
      <c r="T1396" s="56"/>
      <c r="U1396" s="56"/>
      <c r="V1396" s="56"/>
      <c r="W1396" s="56"/>
      <c r="X1396" s="56"/>
      <c r="Y1396" s="56"/>
      <c r="Z1396" s="56"/>
      <c r="AA1396" s="56"/>
    </row>
    <row r="1397" spans="9:27">
      <c r="I1397" s="40"/>
      <c r="T1397" s="56"/>
      <c r="U1397" s="56"/>
      <c r="V1397" s="56"/>
      <c r="W1397" s="56"/>
      <c r="X1397" s="56"/>
      <c r="Y1397" s="56"/>
      <c r="Z1397" s="56"/>
      <c r="AA1397" s="56"/>
    </row>
    <row r="1398" spans="9:27">
      <c r="I1398" s="40"/>
      <c r="T1398" s="56"/>
      <c r="U1398" s="56"/>
      <c r="V1398" s="56"/>
      <c r="W1398" s="56"/>
      <c r="X1398" s="56"/>
      <c r="Y1398" s="56"/>
      <c r="Z1398" s="56"/>
      <c r="AA1398" s="56"/>
    </row>
    <row r="1399" spans="9:27">
      <c r="I1399" s="11" t="s">
        <v>144</v>
      </c>
      <c r="T1399" s="12" t="str">
        <f>I1399</f>
        <v>1991/10 to 1994/9</v>
      </c>
      <c r="U1399" s="14">
        <f>J1404</f>
        <v>0.99999998016708547</v>
      </c>
      <c r="V1399" s="14">
        <f>J1407</f>
        <v>36</v>
      </c>
      <c r="W1399" s="56">
        <f>J1417</f>
        <v>8.1954542230416497E-2</v>
      </c>
      <c r="X1399" s="56">
        <f>J1418</f>
        <v>0.30778141738991976</v>
      </c>
      <c r="Y1399" s="56">
        <f>J1419</f>
        <v>0.13870697826665035</v>
      </c>
      <c r="Z1399" s="56">
        <f>J1420</f>
        <v>0.50988763240479673</v>
      </c>
      <c r="AA1399" s="58">
        <f>SUM(W1399:Z1399)</f>
        <v>1.0383305702917833</v>
      </c>
    </row>
    <row r="1400" spans="9:27">
      <c r="I1400" s="40" t="s">
        <v>42</v>
      </c>
      <c r="T1400" s="56"/>
      <c r="U1400" s="56"/>
      <c r="V1400" s="56"/>
      <c r="W1400" s="56"/>
      <c r="X1400" s="56"/>
      <c r="Y1400" s="56"/>
      <c r="Z1400" s="56"/>
      <c r="AA1400" s="56"/>
    </row>
    <row r="1401" spans="9:27" ht="15" thickBot="1">
      <c r="T1401" s="56"/>
      <c r="U1401" s="56"/>
      <c r="V1401" s="56"/>
      <c r="W1401" s="56"/>
      <c r="X1401" s="56"/>
      <c r="Y1401" s="56"/>
      <c r="Z1401" s="56"/>
      <c r="AA1401" s="56"/>
    </row>
    <row r="1402" spans="9:27">
      <c r="I1402" s="18" t="s">
        <v>43</v>
      </c>
      <c r="J1402" s="18"/>
      <c r="T1402" s="56"/>
      <c r="U1402" s="56"/>
      <c r="V1402" s="56"/>
      <c r="W1402" s="56"/>
      <c r="X1402" s="56"/>
      <c r="Y1402" s="56"/>
      <c r="Z1402" s="56"/>
      <c r="AA1402" s="56"/>
    </row>
    <row r="1403" spans="9:27">
      <c r="I1403" s="15" t="s">
        <v>44</v>
      </c>
      <c r="J1403" s="15">
        <v>0.99999999008354268</v>
      </c>
      <c r="T1403" s="56"/>
      <c r="U1403" s="56"/>
      <c r="V1403" s="56"/>
      <c r="W1403" s="56"/>
      <c r="X1403" s="56"/>
      <c r="Y1403" s="56"/>
      <c r="Z1403" s="56"/>
      <c r="AA1403" s="56"/>
    </row>
    <row r="1404" spans="9:27">
      <c r="I1404" s="15" t="s">
        <v>45</v>
      </c>
      <c r="J1404" s="15">
        <v>0.99999998016708547</v>
      </c>
      <c r="T1404" s="56"/>
      <c r="U1404" s="56"/>
      <c r="V1404" s="56"/>
      <c r="W1404" s="56"/>
      <c r="X1404" s="56"/>
      <c r="Y1404" s="56"/>
      <c r="Z1404" s="56"/>
      <c r="AA1404" s="56"/>
    </row>
    <row r="1405" spans="9:27">
      <c r="I1405" s="15" t="s">
        <v>46</v>
      </c>
      <c r="J1405" s="15">
        <v>0.96874997830774978</v>
      </c>
      <c r="T1405" s="56"/>
      <c r="U1405" s="56"/>
      <c r="V1405" s="56"/>
      <c r="W1405" s="56"/>
      <c r="X1405" s="56"/>
      <c r="Y1405" s="56"/>
      <c r="Z1405" s="56"/>
      <c r="AA1405" s="56"/>
    </row>
    <row r="1406" spans="9:27">
      <c r="I1406" s="15" t="s">
        <v>47</v>
      </c>
      <c r="J1406" s="15">
        <v>2.7226698223738886E-2</v>
      </c>
      <c r="T1406" s="56"/>
      <c r="U1406" s="56"/>
      <c r="V1406" s="56"/>
      <c r="W1406" s="56"/>
      <c r="X1406" s="56"/>
      <c r="Y1406" s="56"/>
      <c r="Z1406" s="56"/>
      <c r="AA1406" s="56"/>
    </row>
    <row r="1407" spans="9:27" ht="15" thickBot="1">
      <c r="I1407" s="16" t="s">
        <v>48</v>
      </c>
      <c r="J1407" s="16">
        <v>36</v>
      </c>
      <c r="T1407" s="56"/>
      <c r="U1407" s="56"/>
      <c r="V1407" s="56"/>
      <c r="W1407" s="56"/>
      <c r="X1407" s="56"/>
      <c r="Y1407" s="56"/>
      <c r="Z1407" s="56"/>
      <c r="AA1407" s="56"/>
    </row>
    <row r="1408" spans="9:27">
      <c r="T1408" s="56"/>
      <c r="U1408" s="56"/>
      <c r="V1408" s="56"/>
      <c r="W1408" s="56"/>
      <c r="X1408" s="56"/>
      <c r="Y1408" s="56"/>
      <c r="Z1408" s="56"/>
      <c r="AA1408" s="56"/>
    </row>
    <row r="1409" spans="9:27" ht="15" thickBot="1">
      <c r="I1409" s="40" t="s">
        <v>49</v>
      </c>
      <c r="T1409" s="56"/>
      <c r="U1409" s="56"/>
      <c r="V1409" s="56"/>
      <c r="W1409" s="56"/>
      <c r="X1409" s="56"/>
      <c r="Y1409" s="56"/>
      <c r="Z1409" s="56"/>
      <c r="AA1409" s="56"/>
    </row>
    <row r="1410" spans="9:27">
      <c r="I1410" s="17"/>
      <c r="J1410" s="17" t="s">
        <v>54</v>
      </c>
      <c r="K1410" s="17" t="s">
        <v>55</v>
      </c>
      <c r="L1410" s="17" t="s">
        <v>56</v>
      </c>
      <c r="M1410" s="17" t="s">
        <v>57</v>
      </c>
      <c r="N1410" s="17" t="s">
        <v>58</v>
      </c>
      <c r="T1410" s="56"/>
      <c r="U1410" s="56"/>
      <c r="V1410" s="56"/>
      <c r="W1410" s="56"/>
      <c r="X1410" s="56"/>
      <c r="Y1410" s="56"/>
      <c r="Z1410" s="56"/>
      <c r="AA1410" s="56"/>
    </row>
    <row r="1411" spans="9:27">
      <c r="I1411" s="15" t="s">
        <v>50</v>
      </c>
      <c r="J1411" s="15">
        <v>4</v>
      </c>
      <c r="K1411" s="15">
        <v>1196061.1462786209</v>
      </c>
      <c r="L1411" s="15">
        <v>299015.28656965523</v>
      </c>
      <c r="M1411" s="15">
        <v>403369852.10836977</v>
      </c>
      <c r="N1411" s="15">
        <v>4.10446861957459E-119</v>
      </c>
      <c r="T1411" s="56"/>
      <c r="U1411" s="56"/>
      <c r="V1411" s="56"/>
      <c r="W1411" s="56"/>
      <c r="X1411" s="56"/>
      <c r="Y1411" s="56"/>
      <c r="Z1411" s="56"/>
      <c r="AA1411" s="56"/>
    </row>
    <row r="1412" spans="9:27">
      <c r="I1412" s="15" t="s">
        <v>51</v>
      </c>
      <c r="J1412" s="15">
        <v>32</v>
      </c>
      <c r="K1412" s="15">
        <v>2.3721379077329477E-2</v>
      </c>
      <c r="L1412" s="15">
        <v>7.4129309616654615E-4</v>
      </c>
      <c r="M1412" s="15"/>
      <c r="N1412" s="15"/>
      <c r="T1412" s="56"/>
      <c r="U1412" s="56"/>
      <c r="V1412" s="56"/>
      <c r="W1412" s="56"/>
      <c r="X1412" s="56"/>
      <c r="Y1412" s="56"/>
      <c r="Z1412" s="56"/>
      <c r="AA1412" s="56"/>
    </row>
    <row r="1413" spans="9:27" ht="15" thickBot="1">
      <c r="I1413" s="16" t="s">
        <v>52</v>
      </c>
      <c r="J1413" s="16">
        <v>36</v>
      </c>
      <c r="K1413" s="16">
        <v>1196061.17</v>
      </c>
      <c r="L1413" s="16"/>
      <c r="M1413" s="16"/>
      <c r="N1413" s="16"/>
      <c r="T1413" s="56"/>
      <c r="U1413" s="56"/>
      <c r="V1413" s="56"/>
      <c r="W1413" s="56"/>
      <c r="X1413" s="56"/>
      <c r="Y1413" s="56"/>
      <c r="Z1413" s="56"/>
      <c r="AA1413" s="56"/>
    </row>
    <row r="1414" spans="9:27" ht="15" thickBot="1">
      <c r="T1414" s="56"/>
      <c r="U1414" s="56"/>
      <c r="V1414" s="56"/>
      <c r="W1414" s="56"/>
      <c r="X1414" s="56"/>
      <c r="Y1414" s="56"/>
      <c r="Z1414" s="56"/>
      <c r="AA1414" s="56"/>
    </row>
    <row r="1415" spans="9:27">
      <c r="I1415" s="17"/>
      <c r="J1415" s="17" t="s">
        <v>59</v>
      </c>
      <c r="K1415" s="17" t="s">
        <v>47</v>
      </c>
      <c r="L1415" s="17" t="s">
        <v>60</v>
      </c>
      <c r="M1415" s="17" t="s">
        <v>61</v>
      </c>
      <c r="N1415" s="17" t="s">
        <v>62</v>
      </c>
      <c r="O1415" s="17" t="s">
        <v>63</v>
      </c>
      <c r="P1415" s="17" t="s">
        <v>64</v>
      </c>
      <c r="Q1415" s="17" t="s">
        <v>65</v>
      </c>
      <c r="T1415" s="56"/>
      <c r="U1415" s="56"/>
      <c r="V1415" s="56"/>
      <c r="W1415" s="56"/>
      <c r="X1415" s="56"/>
      <c r="Y1415" s="56"/>
      <c r="Z1415" s="56"/>
      <c r="AA1415" s="56"/>
    </row>
    <row r="1416" spans="9:27">
      <c r="I1416" s="15" t="s">
        <v>53</v>
      </c>
      <c r="J1416" s="15">
        <v>0</v>
      </c>
      <c r="K1416" s="15" t="e">
        <v>#N/A</v>
      </c>
      <c r="L1416" s="15" t="e">
        <v>#N/A</v>
      </c>
      <c r="M1416" s="15" t="e">
        <v>#N/A</v>
      </c>
      <c r="N1416" s="15" t="e">
        <v>#N/A</v>
      </c>
      <c r="O1416" s="15" t="e">
        <v>#N/A</v>
      </c>
      <c r="P1416" s="15" t="e">
        <v>#N/A</v>
      </c>
      <c r="Q1416" s="15" t="e">
        <v>#N/A</v>
      </c>
      <c r="T1416" s="56"/>
      <c r="U1416" s="56"/>
      <c r="V1416" s="56"/>
      <c r="W1416" s="56"/>
      <c r="X1416" s="56"/>
      <c r="Y1416" s="56"/>
      <c r="Z1416" s="56"/>
      <c r="AA1416" s="56"/>
    </row>
    <row r="1417" spans="9:27">
      <c r="I1417" s="15" t="s">
        <v>85</v>
      </c>
      <c r="J1417" s="15">
        <v>8.1954542230416497E-2</v>
      </c>
      <c r="K1417" s="15">
        <v>5.7025623715799625E-3</v>
      </c>
      <c r="L1417" s="15">
        <v>14.371529303889055</v>
      </c>
      <c r="M1417" s="15">
        <v>1.6469789153262819E-15</v>
      </c>
      <c r="N1417" s="15">
        <v>7.0338802844210041E-2</v>
      </c>
      <c r="O1417" s="15">
        <v>9.3570281616622952E-2</v>
      </c>
      <c r="P1417" s="15">
        <v>7.0338802844210041E-2</v>
      </c>
      <c r="Q1417" s="15">
        <v>9.3570281616622952E-2</v>
      </c>
      <c r="T1417" s="56"/>
      <c r="U1417" s="56"/>
      <c r="V1417" s="56"/>
      <c r="W1417" s="56"/>
      <c r="X1417" s="56"/>
      <c r="Y1417" s="56"/>
      <c r="Z1417" s="56"/>
      <c r="AA1417" s="56"/>
    </row>
    <row r="1418" spans="9:27">
      <c r="I1418" s="15" t="s">
        <v>80</v>
      </c>
      <c r="J1418" s="15">
        <v>0.30778141738991976</v>
      </c>
      <c r="K1418" s="15">
        <v>7.6388671399622889E-3</v>
      </c>
      <c r="L1418" s="15">
        <v>40.291500264454029</v>
      </c>
      <c r="M1418" s="15">
        <v>5.3689755206791822E-29</v>
      </c>
      <c r="N1418" s="15">
        <v>0.29222155427542407</v>
      </c>
      <c r="O1418" s="15">
        <v>0.32334128050441546</v>
      </c>
      <c r="P1418" s="15">
        <v>0.29222155427542407</v>
      </c>
      <c r="Q1418" s="15">
        <v>0.32334128050441546</v>
      </c>
      <c r="T1418" s="56"/>
      <c r="U1418" s="56"/>
      <c r="V1418" s="56"/>
      <c r="W1418" s="56"/>
      <c r="X1418" s="56"/>
      <c r="Y1418" s="56"/>
      <c r="Z1418" s="56"/>
      <c r="AA1418" s="56"/>
    </row>
    <row r="1419" spans="9:27">
      <c r="I1419" s="15" t="s">
        <v>82</v>
      </c>
      <c r="J1419" s="15">
        <v>0.13870697826665035</v>
      </c>
      <c r="K1419" s="15">
        <v>3.763533759572476E-3</v>
      </c>
      <c r="L1419" s="15">
        <v>36.855515886858143</v>
      </c>
      <c r="M1419" s="15">
        <v>8.7749906051277626E-28</v>
      </c>
      <c r="N1419" s="15">
        <v>0.13104091089661096</v>
      </c>
      <c r="O1419" s="15">
        <v>0.14637304563668974</v>
      </c>
      <c r="P1419" s="15">
        <v>0.13104091089661096</v>
      </c>
      <c r="Q1419" s="15">
        <v>0.14637304563668974</v>
      </c>
      <c r="T1419" s="56"/>
      <c r="U1419" s="56"/>
      <c r="V1419" s="56"/>
      <c r="W1419" s="56"/>
      <c r="X1419" s="56"/>
      <c r="Y1419" s="56"/>
      <c r="Z1419" s="56"/>
      <c r="AA1419" s="56"/>
    </row>
    <row r="1420" spans="9:27" ht="15" thickBot="1">
      <c r="I1420" s="16" t="s">
        <v>86</v>
      </c>
      <c r="J1420" s="16">
        <v>0.50988763240479673</v>
      </c>
      <c r="K1420" s="16">
        <v>6.720883998269131E-3</v>
      </c>
      <c r="L1420" s="16">
        <v>75.866155781904752</v>
      </c>
      <c r="M1420" s="16">
        <v>1.0701405339877826E-37</v>
      </c>
      <c r="N1420" s="16">
        <v>0.49619763975203951</v>
      </c>
      <c r="O1420" s="16">
        <v>0.5235776250575539</v>
      </c>
      <c r="P1420" s="16">
        <v>0.49619763975203951</v>
      </c>
      <c r="Q1420" s="16">
        <v>0.5235776250575539</v>
      </c>
      <c r="T1420" s="56"/>
      <c r="U1420" s="56"/>
      <c r="V1420" s="56"/>
      <c r="W1420" s="56"/>
      <c r="X1420" s="56"/>
      <c r="Y1420" s="56"/>
      <c r="Z1420" s="56"/>
      <c r="AA1420" s="56"/>
    </row>
    <row r="1421" spans="9:27">
      <c r="I1421" s="40"/>
      <c r="T1421" s="56"/>
      <c r="U1421" s="56"/>
      <c r="V1421" s="56"/>
      <c r="W1421" s="56"/>
      <c r="X1421" s="56"/>
      <c r="Y1421" s="56"/>
      <c r="Z1421" s="56"/>
      <c r="AA1421" s="56"/>
    </row>
    <row r="1422" spans="9:27">
      <c r="I1422" s="40"/>
      <c r="T1422" s="56"/>
      <c r="U1422" s="56"/>
      <c r="V1422" s="56"/>
      <c r="W1422" s="56"/>
      <c r="X1422" s="56"/>
      <c r="Y1422" s="56"/>
      <c r="Z1422" s="56"/>
      <c r="AA1422" s="56"/>
    </row>
    <row r="1423" spans="9:27">
      <c r="I1423" s="11" t="s">
        <v>145</v>
      </c>
      <c r="T1423" s="12" t="str">
        <f>I1423</f>
        <v>1991/11 to 1994/10</v>
      </c>
      <c r="U1423" s="14">
        <f>J1428</f>
        <v>0.99999998076940999</v>
      </c>
      <c r="V1423" s="14">
        <f>J1431</f>
        <v>36</v>
      </c>
      <c r="W1423" s="56">
        <f>J1441</f>
        <v>8.2703131468795377E-2</v>
      </c>
      <c r="X1423" s="56">
        <f>J1442</f>
        <v>0.30895262329898088</v>
      </c>
      <c r="Y1423" s="56">
        <f>J1443</f>
        <v>0.13840363031319547</v>
      </c>
      <c r="Z1423" s="56">
        <f>J1444</f>
        <v>0.50841001886272419</v>
      </c>
      <c r="AA1423" s="58">
        <f>SUM(W1423:Z1423)</f>
        <v>1.0384694039436959</v>
      </c>
    </row>
    <row r="1424" spans="9:27">
      <c r="I1424" s="40" t="s">
        <v>42</v>
      </c>
      <c r="T1424" s="56"/>
      <c r="U1424" s="56"/>
      <c r="V1424" s="56"/>
      <c r="W1424" s="56"/>
      <c r="X1424" s="56"/>
      <c r="Y1424" s="56"/>
      <c r="Z1424" s="56"/>
      <c r="AA1424" s="56"/>
    </row>
    <row r="1425" spans="9:27" ht="15" thickBot="1">
      <c r="T1425" s="56"/>
      <c r="U1425" s="56"/>
      <c r="V1425" s="56"/>
      <c r="W1425" s="56"/>
      <c r="X1425" s="56"/>
      <c r="Y1425" s="56"/>
      <c r="Z1425" s="56"/>
      <c r="AA1425" s="56"/>
    </row>
    <row r="1426" spans="9:27">
      <c r="I1426" s="18" t="s">
        <v>43</v>
      </c>
      <c r="J1426" s="18"/>
      <c r="T1426" s="56"/>
      <c r="U1426" s="56"/>
      <c r="V1426" s="56"/>
      <c r="W1426" s="56"/>
      <c r="X1426" s="56"/>
      <c r="Y1426" s="56"/>
      <c r="Z1426" s="56"/>
      <c r="AA1426" s="56"/>
    </row>
    <row r="1427" spans="9:27">
      <c r="I1427" s="15" t="s">
        <v>44</v>
      </c>
      <c r="J1427" s="15">
        <v>0.999999990384705</v>
      </c>
      <c r="T1427" s="56"/>
      <c r="U1427" s="56"/>
      <c r="V1427" s="56"/>
      <c r="W1427" s="56"/>
      <c r="X1427" s="56"/>
      <c r="Y1427" s="56"/>
      <c r="Z1427" s="56"/>
      <c r="AA1427" s="56"/>
    </row>
    <row r="1428" spans="9:27">
      <c r="I1428" s="15" t="s">
        <v>45</v>
      </c>
      <c r="J1428" s="15">
        <v>0.99999998076940999</v>
      </c>
      <c r="T1428" s="56"/>
      <c r="U1428" s="56"/>
      <c r="V1428" s="56"/>
      <c r="W1428" s="56"/>
      <c r="X1428" s="56"/>
      <c r="Y1428" s="56"/>
      <c r="Z1428" s="56"/>
      <c r="AA1428" s="56"/>
    </row>
    <row r="1429" spans="9:27">
      <c r="I1429" s="15" t="s">
        <v>46</v>
      </c>
      <c r="J1429" s="15">
        <v>0.96874997896654214</v>
      </c>
      <c r="T1429" s="56"/>
      <c r="U1429" s="56"/>
      <c r="V1429" s="56"/>
      <c r="W1429" s="56"/>
      <c r="X1429" s="56"/>
      <c r="Y1429" s="56"/>
      <c r="Z1429" s="56"/>
      <c r="AA1429" s="56"/>
    </row>
    <row r="1430" spans="9:27">
      <c r="I1430" s="15" t="s">
        <v>47</v>
      </c>
      <c r="J1430" s="15">
        <v>2.6918253359343759E-2</v>
      </c>
      <c r="T1430" s="56"/>
      <c r="U1430" s="56"/>
      <c r="V1430" s="56"/>
      <c r="W1430" s="56"/>
      <c r="X1430" s="56"/>
      <c r="Y1430" s="56"/>
      <c r="Z1430" s="56"/>
      <c r="AA1430" s="56"/>
    </row>
    <row r="1431" spans="9:27" ht="15" thickBot="1">
      <c r="I1431" s="16" t="s">
        <v>48</v>
      </c>
      <c r="J1431" s="16">
        <v>36</v>
      </c>
      <c r="T1431" s="56"/>
      <c r="U1431" s="56"/>
      <c r="V1431" s="56"/>
      <c r="W1431" s="56"/>
      <c r="X1431" s="56"/>
      <c r="Y1431" s="56"/>
      <c r="Z1431" s="56"/>
      <c r="AA1431" s="56"/>
    </row>
    <row r="1432" spans="9:27">
      <c r="T1432" s="56"/>
      <c r="U1432" s="56"/>
      <c r="V1432" s="56"/>
      <c r="W1432" s="56"/>
      <c r="X1432" s="56"/>
      <c r="Y1432" s="56"/>
      <c r="Z1432" s="56"/>
      <c r="AA1432" s="56"/>
    </row>
    <row r="1433" spans="9:27" ht="15" thickBot="1">
      <c r="I1433" s="40" t="s">
        <v>49</v>
      </c>
      <c r="T1433" s="56"/>
      <c r="U1433" s="56"/>
      <c r="V1433" s="56"/>
      <c r="W1433" s="56"/>
      <c r="X1433" s="56"/>
      <c r="Y1433" s="56"/>
      <c r="Z1433" s="56"/>
      <c r="AA1433" s="56"/>
    </row>
    <row r="1434" spans="9:27">
      <c r="I1434" s="17"/>
      <c r="J1434" s="17" t="s">
        <v>54</v>
      </c>
      <c r="K1434" s="17" t="s">
        <v>55</v>
      </c>
      <c r="L1434" s="17" t="s">
        <v>56</v>
      </c>
      <c r="M1434" s="17" t="s">
        <v>57</v>
      </c>
      <c r="N1434" s="17" t="s">
        <v>58</v>
      </c>
      <c r="T1434" s="56"/>
      <c r="U1434" s="56"/>
      <c r="V1434" s="56"/>
      <c r="W1434" s="56"/>
      <c r="X1434" s="56"/>
      <c r="Y1434" s="56"/>
      <c r="Z1434" s="56"/>
      <c r="AA1434" s="56"/>
    </row>
    <row r="1435" spans="9:27">
      <c r="I1435" s="15" t="s">
        <v>50</v>
      </c>
      <c r="J1435" s="15">
        <v>4</v>
      </c>
      <c r="K1435" s="15">
        <v>1205732.9068130443</v>
      </c>
      <c r="L1435" s="15">
        <v>301433.22670326108</v>
      </c>
      <c r="M1435" s="15">
        <v>416003868.81450438</v>
      </c>
      <c r="N1435" s="15">
        <v>2.5447842715753029E-119</v>
      </c>
      <c r="T1435" s="56"/>
      <c r="U1435" s="56"/>
      <c r="V1435" s="56"/>
      <c r="W1435" s="56"/>
      <c r="X1435" s="56"/>
      <c r="Y1435" s="56"/>
      <c r="Z1435" s="56"/>
      <c r="AA1435" s="56"/>
    </row>
    <row r="1436" spans="9:27">
      <c r="I1436" s="15" t="s">
        <v>51</v>
      </c>
      <c r="J1436" s="15">
        <v>32</v>
      </c>
      <c r="K1436" s="15">
        <v>2.3186955645370291E-2</v>
      </c>
      <c r="L1436" s="15">
        <v>7.2459236391782158E-4</v>
      </c>
      <c r="M1436" s="15"/>
      <c r="N1436" s="15"/>
      <c r="T1436" s="56"/>
      <c r="U1436" s="56"/>
      <c r="V1436" s="56"/>
      <c r="W1436" s="56"/>
      <c r="X1436" s="56"/>
      <c r="Y1436" s="56"/>
      <c r="Z1436" s="56"/>
      <c r="AA1436" s="56"/>
    </row>
    <row r="1437" spans="9:27" ht="15" thickBot="1">
      <c r="I1437" s="16" t="s">
        <v>52</v>
      </c>
      <c r="J1437" s="16">
        <v>36</v>
      </c>
      <c r="K1437" s="16">
        <v>1205732.93</v>
      </c>
      <c r="L1437" s="16"/>
      <c r="M1437" s="16"/>
      <c r="N1437" s="16"/>
      <c r="T1437" s="56"/>
      <c r="U1437" s="56"/>
      <c r="V1437" s="56"/>
      <c r="W1437" s="56"/>
      <c r="X1437" s="56"/>
      <c r="Y1437" s="56"/>
      <c r="Z1437" s="56"/>
      <c r="AA1437" s="56"/>
    </row>
    <row r="1438" spans="9:27" ht="15" thickBot="1">
      <c r="T1438" s="56"/>
      <c r="U1438" s="56"/>
      <c r="V1438" s="56"/>
      <c r="W1438" s="56"/>
      <c r="X1438" s="56"/>
      <c r="Y1438" s="56"/>
      <c r="Z1438" s="56"/>
      <c r="AA1438" s="56"/>
    </row>
    <row r="1439" spans="9:27">
      <c r="I1439" s="17"/>
      <c r="J1439" s="17" t="s">
        <v>59</v>
      </c>
      <c r="K1439" s="17" t="s">
        <v>47</v>
      </c>
      <c r="L1439" s="17" t="s">
        <v>60</v>
      </c>
      <c r="M1439" s="17" t="s">
        <v>61</v>
      </c>
      <c r="N1439" s="17" t="s">
        <v>62</v>
      </c>
      <c r="O1439" s="17" t="s">
        <v>63</v>
      </c>
      <c r="P1439" s="17" t="s">
        <v>64</v>
      </c>
      <c r="Q1439" s="17" t="s">
        <v>65</v>
      </c>
      <c r="T1439" s="56"/>
      <c r="U1439" s="56"/>
      <c r="V1439" s="56"/>
      <c r="W1439" s="56"/>
      <c r="X1439" s="56"/>
      <c r="Y1439" s="56"/>
      <c r="Z1439" s="56"/>
      <c r="AA1439" s="56"/>
    </row>
    <row r="1440" spans="9:27">
      <c r="I1440" s="15" t="s">
        <v>53</v>
      </c>
      <c r="J1440" s="15">
        <v>0</v>
      </c>
      <c r="K1440" s="15" t="e">
        <v>#N/A</v>
      </c>
      <c r="L1440" s="15" t="e">
        <v>#N/A</v>
      </c>
      <c r="M1440" s="15" t="e">
        <v>#N/A</v>
      </c>
      <c r="N1440" s="15" t="e">
        <v>#N/A</v>
      </c>
      <c r="O1440" s="15" t="e">
        <v>#N/A</v>
      </c>
      <c r="P1440" s="15" t="e">
        <v>#N/A</v>
      </c>
      <c r="Q1440" s="15" t="e">
        <v>#N/A</v>
      </c>
      <c r="T1440" s="56"/>
      <c r="U1440" s="56"/>
      <c r="V1440" s="56"/>
      <c r="W1440" s="56"/>
      <c r="X1440" s="56"/>
      <c r="Y1440" s="56"/>
      <c r="Z1440" s="56"/>
      <c r="AA1440" s="56"/>
    </row>
    <row r="1441" spans="9:27">
      <c r="I1441" s="15" t="s">
        <v>85</v>
      </c>
      <c r="J1441" s="15">
        <v>8.2703131468795377E-2</v>
      </c>
      <c r="K1441" s="15">
        <v>5.6964419126387519E-3</v>
      </c>
      <c r="L1441" s="15">
        <v>14.51838406098746</v>
      </c>
      <c r="M1441" s="15">
        <v>1.240618568225717E-15</v>
      </c>
      <c r="N1441" s="15">
        <v>7.1099859049428143E-2</v>
      </c>
      <c r="O1441" s="15">
        <v>9.430640388816261E-2</v>
      </c>
      <c r="P1441" s="15">
        <v>7.1099859049428143E-2</v>
      </c>
      <c r="Q1441" s="15">
        <v>9.430640388816261E-2</v>
      </c>
      <c r="T1441" s="56"/>
      <c r="U1441" s="56"/>
      <c r="V1441" s="56"/>
      <c r="W1441" s="56"/>
      <c r="X1441" s="56"/>
      <c r="Y1441" s="56"/>
      <c r="Z1441" s="56"/>
      <c r="AA1441" s="56"/>
    </row>
    <row r="1442" spans="9:27">
      <c r="I1442" s="15" t="s">
        <v>80</v>
      </c>
      <c r="J1442" s="15">
        <v>0.30895262329898088</v>
      </c>
      <c r="K1442" s="15">
        <v>6.7107962868290776E-3</v>
      </c>
      <c r="L1442" s="15">
        <v>46.038146606438602</v>
      </c>
      <c r="M1442" s="15">
        <v>8.0823322534072717E-31</v>
      </c>
      <c r="N1442" s="15">
        <v>0.29528317864192377</v>
      </c>
      <c r="O1442" s="15">
        <v>0.32262206795603798</v>
      </c>
      <c r="P1442" s="15">
        <v>0.29528317864192377</v>
      </c>
      <c r="Q1442" s="15">
        <v>0.32262206795603798</v>
      </c>
      <c r="T1442" s="56"/>
      <c r="U1442" s="56"/>
      <c r="V1442" s="56"/>
      <c r="W1442" s="56"/>
      <c r="X1442" s="56"/>
      <c r="Y1442" s="56"/>
      <c r="Z1442" s="56"/>
      <c r="AA1442" s="56"/>
    </row>
    <row r="1443" spans="9:27">
      <c r="I1443" s="15" t="s">
        <v>82</v>
      </c>
      <c r="J1443" s="15">
        <v>0.13840363031319547</v>
      </c>
      <c r="K1443" s="15">
        <v>3.7322990542264529E-3</v>
      </c>
      <c r="L1443" s="15">
        <v>37.082674325485065</v>
      </c>
      <c r="M1443" s="15">
        <v>7.2401785192929136E-28</v>
      </c>
      <c r="N1443" s="15">
        <v>0.13080118595566576</v>
      </c>
      <c r="O1443" s="15">
        <v>0.14600607467072518</v>
      </c>
      <c r="P1443" s="15">
        <v>0.13080118595566576</v>
      </c>
      <c r="Q1443" s="15">
        <v>0.14600607467072518</v>
      </c>
      <c r="T1443" s="56"/>
      <c r="U1443" s="56"/>
      <c r="V1443" s="56"/>
      <c r="W1443" s="56"/>
      <c r="X1443" s="56"/>
      <c r="Y1443" s="56"/>
      <c r="Z1443" s="56"/>
      <c r="AA1443" s="56"/>
    </row>
    <row r="1444" spans="9:27" ht="15" thickBot="1">
      <c r="I1444" s="16" t="s">
        <v>86</v>
      </c>
      <c r="J1444" s="16">
        <v>0.50841001886272419</v>
      </c>
      <c r="K1444" s="16">
        <v>6.0171984477376478E-3</v>
      </c>
      <c r="L1444" s="16">
        <v>84.492812274435906</v>
      </c>
      <c r="M1444" s="16">
        <v>3.4671807933477201E-39</v>
      </c>
      <c r="N1444" s="16">
        <v>0.4961533867647851</v>
      </c>
      <c r="O1444" s="16">
        <v>0.52066665096066322</v>
      </c>
      <c r="P1444" s="16">
        <v>0.4961533867647851</v>
      </c>
      <c r="Q1444" s="16">
        <v>0.52066665096066322</v>
      </c>
      <c r="T1444" s="56"/>
      <c r="U1444" s="56"/>
      <c r="V1444" s="56"/>
      <c r="W1444" s="56"/>
      <c r="X1444" s="56"/>
      <c r="Y1444" s="56"/>
      <c r="Z1444" s="56"/>
      <c r="AA1444" s="56"/>
    </row>
    <row r="1445" spans="9:27">
      <c r="I1445" s="40"/>
      <c r="T1445" s="56"/>
      <c r="U1445" s="56"/>
      <c r="V1445" s="56"/>
      <c r="W1445" s="56"/>
      <c r="X1445" s="56"/>
      <c r="Y1445" s="56"/>
      <c r="Z1445" s="56"/>
      <c r="AA1445" s="56"/>
    </row>
    <row r="1446" spans="9:27">
      <c r="I1446" s="40"/>
      <c r="T1446" s="56"/>
      <c r="U1446" s="56"/>
      <c r="V1446" s="56"/>
      <c r="W1446" s="56"/>
      <c r="X1446" s="56"/>
      <c r="Y1446" s="56"/>
      <c r="Z1446" s="56"/>
      <c r="AA1446" s="56"/>
    </row>
    <row r="1447" spans="9:27">
      <c r="I1447" s="11" t="s">
        <v>146</v>
      </c>
      <c r="T1447" s="12" t="str">
        <f>I1447</f>
        <v>1991/12 to 1994/11</v>
      </c>
      <c r="U1447" s="14">
        <f>J1452</f>
        <v>0.99999997995708967</v>
      </c>
      <c r="V1447" s="14">
        <f>J1455</f>
        <v>36</v>
      </c>
      <c r="W1447" s="56">
        <f>J1465</f>
        <v>8.286936786347833E-2</v>
      </c>
      <c r="X1447" s="56">
        <f>J1466</f>
        <v>0.30427030054284848</v>
      </c>
      <c r="Y1447" s="56">
        <f>J1467</f>
        <v>0.13865618204824243</v>
      </c>
      <c r="Z1447" s="56">
        <f>J1468</f>
        <v>0.51272473737082924</v>
      </c>
      <c r="AA1447" s="58">
        <f>SUM(W1447:Z1447)</f>
        <v>1.0385205878253985</v>
      </c>
    </row>
    <row r="1448" spans="9:27">
      <c r="I1448" s="40" t="s">
        <v>42</v>
      </c>
      <c r="T1448" s="56"/>
      <c r="U1448" s="56"/>
      <c r="V1448" s="56"/>
      <c r="W1448" s="56"/>
      <c r="X1448" s="56"/>
      <c r="Y1448" s="56"/>
      <c r="Z1448" s="56"/>
      <c r="AA1448" s="56"/>
    </row>
    <row r="1449" spans="9:27" ht="15" thickBot="1">
      <c r="T1449" s="56"/>
      <c r="U1449" s="56"/>
      <c r="V1449" s="56"/>
      <c r="W1449" s="56"/>
      <c r="X1449" s="56"/>
      <c r="Y1449" s="56"/>
      <c r="Z1449" s="56"/>
      <c r="AA1449" s="56"/>
    </row>
    <row r="1450" spans="9:27">
      <c r="I1450" s="18" t="s">
        <v>43</v>
      </c>
      <c r="J1450" s="18"/>
      <c r="T1450" s="56"/>
      <c r="U1450" s="56"/>
      <c r="V1450" s="56"/>
      <c r="W1450" s="56"/>
      <c r="X1450" s="56"/>
      <c r="Y1450" s="56"/>
      <c r="Z1450" s="56"/>
      <c r="AA1450" s="56"/>
    </row>
    <row r="1451" spans="9:27">
      <c r="I1451" s="15" t="s">
        <v>44</v>
      </c>
      <c r="J1451" s="15">
        <v>0.99999998997854478</v>
      </c>
      <c r="T1451" s="56"/>
      <c r="U1451" s="56"/>
      <c r="V1451" s="56"/>
      <c r="W1451" s="56"/>
      <c r="X1451" s="56"/>
      <c r="Y1451" s="56"/>
      <c r="Z1451" s="56"/>
      <c r="AA1451" s="56"/>
    </row>
    <row r="1452" spans="9:27">
      <c r="I1452" s="15" t="s">
        <v>45</v>
      </c>
      <c r="J1452" s="15">
        <v>0.99999997995708967</v>
      </c>
      <c r="T1452" s="56"/>
      <c r="U1452" s="56"/>
      <c r="V1452" s="56"/>
      <c r="W1452" s="56"/>
      <c r="X1452" s="56"/>
      <c r="Y1452" s="56"/>
      <c r="Z1452" s="56"/>
      <c r="AA1452" s="56"/>
    </row>
    <row r="1453" spans="9:27">
      <c r="I1453" s="15" t="s">
        <v>46</v>
      </c>
      <c r="J1453" s="15">
        <v>0.96874997807806684</v>
      </c>
      <c r="T1453" s="56"/>
      <c r="U1453" s="56"/>
      <c r="V1453" s="56"/>
      <c r="W1453" s="56"/>
      <c r="X1453" s="56"/>
      <c r="Y1453" s="56"/>
      <c r="Z1453" s="56"/>
      <c r="AA1453" s="56"/>
    </row>
    <row r="1454" spans="9:27">
      <c r="I1454" s="15" t="s">
        <v>47</v>
      </c>
      <c r="J1454" s="15">
        <v>2.7590373574019337E-2</v>
      </c>
      <c r="T1454" s="56"/>
      <c r="U1454" s="56"/>
      <c r="V1454" s="56"/>
      <c r="W1454" s="56"/>
      <c r="X1454" s="56"/>
      <c r="Y1454" s="56"/>
      <c r="Z1454" s="56"/>
      <c r="AA1454" s="56"/>
    </row>
    <row r="1455" spans="9:27" ht="15" thickBot="1">
      <c r="I1455" s="16" t="s">
        <v>48</v>
      </c>
      <c r="J1455" s="16">
        <v>36</v>
      </c>
      <c r="T1455" s="56"/>
      <c r="U1455" s="56"/>
      <c r="V1455" s="56"/>
      <c r="W1455" s="56"/>
      <c r="X1455" s="56"/>
      <c r="Y1455" s="56"/>
      <c r="Z1455" s="56"/>
      <c r="AA1455" s="56"/>
    </row>
    <row r="1456" spans="9:27">
      <c r="T1456" s="56"/>
      <c r="U1456" s="56"/>
      <c r="V1456" s="56"/>
      <c r="W1456" s="56"/>
      <c r="X1456" s="56"/>
      <c r="Y1456" s="56"/>
      <c r="Z1456" s="56"/>
      <c r="AA1456" s="56"/>
    </row>
    <row r="1457" spans="9:27" ht="15" thickBot="1">
      <c r="I1457" s="40" t="s">
        <v>49</v>
      </c>
      <c r="T1457" s="56"/>
      <c r="U1457" s="56"/>
      <c r="V1457" s="56"/>
      <c r="W1457" s="56"/>
      <c r="X1457" s="56"/>
      <c r="Y1457" s="56"/>
      <c r="Z1457" s="56"/>
      <c r="AA1457" s="56"/>
    </row>
    <row r="1458" spans="9:27">
      <c r="I1458" s="17"/>
      <c r="J1458" s="17" t="s">
        <v>54</v>
      </c>
      <c r="K1458" s="17" t="s">
        <v>55</v>
      </c>
      <c r="L1458" s="17" t="s">
        <v>56</v>
      </c>
      <c r="M1458" s="17" t="s">
        <v>57</v>
      </c>
      <c r="N1458" s="17" t="s">
        <v>58</v>
      </c>
      <c r="T1458" s="56"/>
      <c r="U1458" s="56"/>
      <c r="V1458" s="56"/>
      <c r="W1458" s="56"/>
      <c r="X1458" s="56"/>
      <c r="Y1458" s="56"/>
      <c r="Z1458" s="56"/>
      <c r="AA1458" s="56"/>
    </row>
    <row r="1459" spans="9:27">
      <c r="I1459" s="15" t="s">
        <v>50</v>
      </c>
      <c r="J1459" s="15">
        <v>4</v>
      </c>
      <c r="K1459" s="15">
        <v>1215358.345640681</v>
      </c>
      <c r="L1459" s="15">
        <v>303839.58641017025</v>
      </c>
      <c r="M1459" s="15">
        <v>399143622.46266097</v>
      </c>
      <c r="N1459" s="15">
        <v>4.8323421881030114E-119</v>
      </c>
      <c r="T1459" s="56"/>
      <c r="U1459" s="56"/>
      <c r="V1459" s="56"/>
      <c r="W1459" s="56"/>
      <c r="X1459" s="56"/>
      <c r="Y1459" s="56"/>
      <c r="Z1459" s="56"/>
      <c r="AA1459" s="56"/>
    </row>
    <row r="1460" spans="9:27">
      <c r="I1460" s="15" t="s">
        <v>51</v>
      </c>
      <c r="J1460" s="15">
        <v>32</v>
      </c>
      <c r="K1460" s="15">
        <v>2.4359318846526229E-2</v>
      </c>
      <c r="L1460" s="15">
        <v>7.6122871395394465E-4</v>
      </c>
      <c r="M1460" s="15"/>
      <c r="N1460" s="15"/>
      <c r="T1460" s="56"/>
      <c r="U1460" s="56"/>
      <c r="V1460" s="56"/>
      <c r="W1460" s="56"/>
      <c r="X1460" s="56"/>
      <c r="Y1460" s="56"/>
      <c r="Z1460" s="56"/>
      <c r="AA1460" s="56"/>
    </row>
    <row r="1461" spans="9:27" ht="15" thickBot="1">
      <c r="I1461" s="16" t="s">
        <v>52</v>
      </c>
      <c r="J1461" s="16">
        <v>36</v>
      </c>
      <c r="K1461" s="16">
        <v>1215358.3699999999</v>
      </c>
      <c r="L1461" s="16"/>
      <c r="M1461" s="16"/>
      <c r="N1461" s="16"/>
      <c r="T1461" s="56"/>
      <c r="U1461" s="56"/>
      <c r="V1461" s="56"/>
      <c r="W1461" s="56"/>
      <c r="X1461" s="56"/>
      <c r="Y1461" s="56"/>
      <c r="Z1461" s="56"/>
      <c r="AA1461" s="56"/>
    </row>
    <row r="1462" spans="9:27" ht="15" thickBot="1">
      <c r="T1462" s="56"/>
      <c r="U1462" s="56"/>
      <c r="V1462" s="56"/>
      <c r="W1462" s="56"/>
      <c r="X1462" s="56"/>
      <c r="Y1462" s="56"/>
      <c r="Z1462" s="56"/>
      <c r="AA1462" s="56"/>
    </row>
    <row r="1463" spans="9:27">
      <c r="I1463" s="17"/>
      <c r="J1463" s="17" t="s">
        <v>59</v>
      </c>
      <c r="K1463" s="17" t="s">
        <v>47</v>
      </c>
      <c r="L1463" s="17" t="s">
        <v>60</v>
      </c>
      <c r="M1463" s="17" t="s">
        <v>61</v>
      </c>
      <c r="N1463" s="17" t="s">
        <v>62</v>
      </c>
      <c r="O1463" s="17" t="s">
        <v>63</v>
      </c>
      <c r="P1463" s="17" t="s">
        <v>64</v>
      </c>
      <c r="Q1463" s="17" t="s">
        <v>65</v>
      </c>
      <c r="T1463" s="56"/>
      <c r="U1463" s="56"/>
      <c r="V1463" s="56"/>
      <c r="W1463" s="56"/>
      <c r="X1463" s="56"/>
      <c r="Y1463" s="56"/>
      <c r="Z1463" s="56"/>
      <c r="AA1463" s="56"/>
    </row>
    <row r="1464" spans="9:27">
      <c r="I1464" s="15" t="s">
        <v>53</v>
      </c>
      <c r="J1464" s="15">
        <v>0</v>
      </c>
      <c r="K1464" s="15" t="e">
        <v>#N/A</v>
      </c>
      <c r="L1464" s="15" t="e">
        <v>#N/A</v>
      </c>
      <c r="M1464" s="15" t="e">
        <v>#N/A</v>
      </c>
      <c r="N1464" s="15" t="e">
        <v>#N/A</v>
      </c>
      <c r="O1464" s="15" t="e">
        <v>#N/A</v>
      </c>
      <c r="P1464" s="15" t="e">
        <v>#N/A</v>
      </c>
      <c r="Q1464" s="15" t="e">
        <v>#N/A</v>
      </c>
      <c r="T1464" s="56"/>
      <c r="U1464" s="56"/>
      <c r="V1464" s="56"/>
      <c r="W1464" s="56"/>
      <c r="X1464" s="56"/>
      <c r="Y1464" s="56"/>
      <c r="Z1464" s="56"/>
      <c r="AA1464" s="56"/>
    </row>
    <row r="1465" spans="9:27">
      <c r="I1465" s="15" t="s">
        <v>85</v>
      </c>
      <c r="J1465" s="15">
        <v>8.286936786347833E-2</v>
      </c>
      <c r="K1465" s="15">
        <v>6.1166276558499528E-3</v>
      </c>
      <c r="L1465" s="15">
        <v>13.548211943916829</v>
      </c>
      <c r="M1465" s="15">
        <v>8.3978628668088894E-15</v>
      </c>
      <c r="N1465" s="15">
        <v>7.0410205097121606E-2</v>
      </c>
      <c r="O1465" s="15">
        <v>9.5328530629835054E-2</v>
      </c>
      <c r="P1465" s="15">
        <v>7.0410205097121606E-2</v>
      </c>
      <c r="Q1465" s="15">
        <v>9.5328530629835054E-2</v>
      </c>
      <c r="T1465" s="56"/>
      <c r="U1465" s="56"/>
      <c r="V1465" s="56"/>
      <c r="W1465" s="56"/>
      <c r="X1465" s="56"/>
      <c r="Y1465" s="56"/>
      <c r="Z1465" s="56"/>
      <c r="AA1465" s="56"/>
    </row>
    <row r="1466" spans="9:27">
      <c r="I1466" s="15" t="s">
        <v>80</v>
      </c>
      <c r="J1466" s="15">
        <v>0.30427030054284848</v>
      </c>
      <c r="K1466" s="15">
        <v>6.2284721397517845E-3</v>
      </c>
      <c r="L1466" s="15">
        <v>48.851515061119656</v>
      </c>
      <c r="M1466" s="15">
        <v>1.242913245246072E-31</v>
      </c>
      <c r="N1466" s="15">
        <v>0.29158331801896259</v>
      </c>
      <c r="O1466" s="15">
        <v>0.31695728306673437</v>
      </c>
      <c r="P1466" s="15">
        <v>0.29158331801896259</v>
      </c>
      <c r="Q1466" s="15">
        <v>0.31695728306673437</v>
      </c>
      <c r="T1466" s="56"/>
      <c r="U1466" s="56"/>
      <c r="V1466" s="56"/>
      <c r="W1466" s="56"/>
      <c r="X1466" s="56"/>
      <c r="Y1466" s="56"/>
      <c r="Z1466" s="56"/>
      <c r="AA1466" s="56"/>
    </row>
    <row r="1467" spans="9:27">
      <c r="I1467" s="15" t="s">
        <v>82</v>
      </c>
      <c r="J1467" s="15">
        <v>0.13865618204824243</v>
      </c>
      <c r="K1467" s="15">
        <v>3.9257553669220964E-3</v>
      </c>
      <c r="L1467" s="15">
        <v>35.319618541833087</v>
      </c>
      <c r="M1467" s="15">
        <v>3.3192036826594531E-27</v>
      </c>
      <c r="N1467" s="15">
        <v>0.13065968007863149</v>
      </c>
      <c r="O1467" s="15">
        <v>0.14665268401785336</v>
      </c>
      <c r="P1467" s="15">
        <v>0.13065968007863149</v>
      </c>
      <c r="Q1467" s="15">
        <v>0.14665268401785336</v>
      </c>
      <c r="T1467" s="56"/>
      <c r="U1467" s="56"/>
      <c r="V1467" s="56"/>
      <c r="W1467" s="56"/>
      <c r="X1467" s="56"/>
      <c r="Y1467" s="56"/>
      <c r="Z1467" s="56"/>
      <c r="AA1467" s="56"/>
    </row>
    <row r="1468" spans="9:27" ht="15" thickBot="1">
      <c r="I1468" s="16" t="s">
        <v>86</v>
      </c>
      <c r="J1468" s="16">
        <v>0.51272473737082924</v>
      </c>
      <c r="K1468" s="16">
        <v>5.9323333947719995E-3</v>
      </c>
      <c r="L1468" s="16">
        <v>86.428847344061836</v>
      </c>
      <c r="M1468" s="16">
        <v>1.6844699427363673E-39</v>
      </c>
      <c r="N1468" s="16">
        <v>0.50064096972820216</v>
      </c>
      <c r="O1468" s="16">
        <v>0.52480850501345633</v>
      </c>
      <c r="P1468" s="16">
        <v>0.50064096972820216</v>
      </c>
      <c r="Q1468" s="16">
        <v>0.52480850501345633</v>
      </c>
      <c r="T1468" s="56"/>
      <c r="U1468" s="56"/>
      <c r="V1468" s="56"/>
      <c r="W1468" s="56"/>
      <c r="X1468" s="56"/>
      <c r="Y1468" s="56"/>
      <c r="Z1468" s="56"/>
      <c r="AA1468" s="56"/>
    </row>
    <row r="1469" spans="9:27">
      <c r="I1469" s="40"/>
      <c r="T1469" s="56"/>
      <c r="U1469" s="56"/>
      <c r="V1469" s="56"/>
      <c r="W1469" s="56"/>
      <c r="X1469" s="56"/>
      <c r="Y1469" s="56"/>
      <c r="Z1469" s="56"/>
      <c r="AA1469" s="56"/>
    </row>
    <row r="1470" spans="9:27">
      <c r="I1470" s="40"/>
      <c r="T1470" s="56"/>
      <c r="U1470" s="56"/>
      <c r="V1470" s="56"/>
      <c r="W1470" s="56"/>
      <c r="X1470" s="56"/>
      <c r="Y1470" s="56"/>
      <c r="Z1470" s="56"/>
      <c r="AA1470" s="56"/>
    </row>
    <row r="1471" spans="9:27">
      <c r="I1471" s="11" t="s">
        <v>147</v>
      </c>
      <c r="T1471" s="12" t="str">
        <f>I1471</f>
        <v>1992/1 to 1994/12</v>
      </c>
      <c r="U1471" s="14">
        <f>J1476</f>
        <v>0.9999999801277949</v>
      </c>
      <c r="V1471" s="14">
        <f>J1479</f>
        <v>36</v>
      </c>
      <c r="W1471" s="56">
        <f>J1489</f>
        <v>8.1111706242619167E-2</v>
      </c>
      <c r="X1471" s="56">
        <f>J1490</f>
        <v>0.30457818545806459</v>
      </c>
      <c r="Y1471" s="56">
        <f>J1491</f>
        <v>0.13926166429419665</v>
      </c>
      <c r="Z1471" s="56">
        <f>J1492</f>
        <v>0.51326472394609624</v>
      </c>
      <c r="AA1471" s="58">
        <f>SUM(W1471:Z1471)</f>
        <v>1.0382162799409766</v>
      </c>
    </row>
    <row r="1472" spans="9:27">
      <c r="I1472" s="41" t="s">
        <v>42</v>
      </c>
      <c r="T1472" s="56"/>
      <c r="U1472" s="56"/>
      <c r="V1472" s="56"/>
      <c r="W1472" s="56"/>
      <c r="X1472" s="56"/>
      <c r="Y1472" s="56"/>
      <c r="Z1472" s="56"/>
      <c r="AA1472" s="56"/>
    </row>
    <row r="1473" spans="9:27" ht="15" thickBot="1">
      <c r="T1473" s="56"/>
      <c r="U1473" s="56"/>
      <c r="V1473" s="56"/>
      <c r="W1473" s="56"/>
      <c r="X1473" s="56"/>
      <c r="Y1473" s="56"/>
      <c r="Z1473" s="56"/>
      <c r="AA1473" s="56"/>
    </row>
    <row r="1474" spans="9:27">
      <c r="I1474" s="18" t="s">
        <v>43</v>
      </c>
      <c r="J1474" s="18"/>
      <c r="T1474" s="56"/>
      <c r="U1474" s="56"/>
      <c r="V1474" s="56"/>
      <c r="W1474" s="56"/>
      <c r="X1474" s="56"/>
      <c r="Y1474" s="56"/>
      <c r="Z1474" s="56"/>
      <c r="AA1474" s="56"/>
    </row>
    <row r="1475" spans="9:27">
      <c r="I1475" s="15" t="s">
        <v>44</v>
      </c>
      <c r="J1475" s="15">
        <v>0.99999999006389739</v>
      </c>
      <c r="T1475" s="56"/>
      <c r="U1475" s="56"/>
      <c r="V1475" s="56"/>
      <c r="W1475" s="56"/>
      <c r="X1475" s="56"/>
      <c r="Y1475" s="56"/>
      <c r="Z1475" s="56"/>
      <c r="AA1475" s="56"/>
    </row>
    <row r="1476" spans="9:27">
      <c r="I1476" s="15" t="s">
        <v>45</v>
      </c>
      <c r="J1476" s="15">
        <v>0.9999999801277949</v>
      </c>
      <c r="T1476" s="56"/>
      <c r="U1476" s="56"/>
      <c r="V1476" s="56"/>
      <c r="W1476" s="56"/>
      <c r="X1476" s="56"/>
      <c r="Y1476" s="56"/>
      <c r="Z1476" s="56"/>
      <c r="AA1476" s="56"/>
    </row>
    <row r="1477" spans="9:27">
      <c r="I1477" s="15" t="s">
        <v>46</v>
      </c>
      <c r="J1477" s="15">
        <v>0.96874997826477571</v>
      </c>
      <c r="T1477" s="56"/>
      <c r="U1477" s="56"/>
      <c r="V1477" s="56"/>
      <c r="W1477" s="56"/>
      <c r="X1477" s="56"/>
      <c r="Y1477" s="56"/>
      <c r="Z1477" s="56"/>
      <c r="AA1477" s="56"/>
    </row>
    <row r="1478" spans="9:27">
      <c r="I1478" s="15" t="s">
        <v>47</v>
      </c>
      <c r="J1478" s="15">
        <v>2.7580736733612676E-2</v>
      </c>
      <c r="T1478" s="56"/>
      <c r="U1478" s="56"/>
      <c r="V1478" s="56"/>
      <c r="W1478" s="56"/>
      <c r="X1478" s="56"/>
      <c r="Y1478" s="56"/>
      <c r="Z1478" s="56"/>
      <c r="AA1478" s="56"/>
    </row>
    <row r="1479" spans="9:27" ht="15" thickBot="1">
      <c r="I1479" s="16" t="s">
        <v>48</v>
      </c>
      <c r="J1479" s="16">
        <v>36</v>
      </c>
      <c r="T1479" s="56"/>
      <c r="U1479" s="56"/>
      <c r="V1479" s="56"/>
      <c r="W1479" s="56"/>
      <c r="X1479" s="56"/>
      <c r="Y1479" s="56"/>
      <c r="Z1479" s="56"/>
      <c r="AA1479" s="56"/>
    </row>
    <row r="1480" spans="9:27">
      <c r="T1480" s="56"/>
      <c r="U1480" s="56"/>
      <c r="V1480" s="56"/>
      <c r="W1480" s="56"/>
      <c r="X1480" s="56"/>
      <c r="Y1480" s="56"/>
      <c r="Z1480" s="56"/>
      <c r="AA1480" s="56"/>
    </row>
    <row r="1481" spans="9:27" ht="15" thickBot="1">
      <c r="I1481" s="41" t="s">
        <v>49</v>
      </c>
      <c r="T1481" s="56"/>
      <c r="U1481" s="56"/>
      <c r="V1481" s="56"/>
      <c r="W1481" s="56"/>
      <c r="X1481" s="56"/>
      <c r="Y1481" s="56"/>
      <c r="Z1481" s="56"/>
      <c r="AA1481" s="56"/>
    </row>
    <row r="1482" spans="9:27">
      <c r="I1482" s="17"/>
      <c r="J1482" s="17" t="s">
        <v>54</v>
      </c>
      <c r="K1482" s="17" t="s">
        <v>55</v>
      </c>
      <c r="L1482" s="17" t="s">
        <v>56</v>
      </c>
      <c r="M1482" s="17" t="s">
        <v>57</v>
      </c>
      <c r="N1482" s="17" t="s">
        <v>58</v>
      </c>
      <c r="T1482" s="56"/>
      <c r="U1482" s="56"/>
      <c r="V1482" s="56"/>
      <c r="W1482" s="56"/>
      <c r="X1482" s="56"/>
      <c r="Y1482" s="56"/>
      <c r="Z1482" s="56"/>
      <c r="AA1482" s="56"/>
    </row>
    <row r="1483" spans="9:27">
      <c r="I1483" s="15" t="s">
        <v>50</v>
      </c>
      <c r="J1483" s="15">
        <v>4</v>
      </c>
      <c r="K1483" s="15">
        <v>1224942.305657695</v>
      </c>
      <c r="L1483" s="15">
        <v>306235.57641442376</v>
      </c>
      <c r="M1483" s="15">
        <v>402572326.17869788</v>
      </c>
      <c r="N1483" s="15">
        <v>4.2323295889056217E-119</v>
      </c>
      <c r="T1483" s="56"/>
      <c r="U1483" s="56"/>
      <c r="V1483" s="56"/>
      <c r="W1483" s="56"/>
      <c r="X1483" s="56"/>
      <c r="Y1483" s="56"/>
      <c r="Z1483" s="56"/>
      <c r="AA1483" s="56"/>
    </row>
    <row r="1484" spans="9:27">
      <c r="I1484" s="15" t="s">
        <v>51</v>
      </c>
      <c r="J1484" s="15">
        <v>32</v>
      </c>
      <c r="K1484" s="15">
        <v>2.4342305240603254E-2</v>
      </c>
      <c r="L1484" s="15">
        <v>7.6069703876885169E-4</v>
      </c>
      <c r="M1484" s="15"/>
      <c r="N1484" s="15"/>
      <c r="T1484" s="56"/>
      <c r="U1484" s="56"/>
      <c r="V1484" s="56"/>
      <c r="W1484" s="56"/>
      <c r="X1484" s="56"/>
      <c r="Y1484" s="56"/>
      <c r="Z1484" s="56"/>
      <c r="AA1484" s="56"/>
    </row>
    <row r="1485" spans="9:27" ht="15" thickBot="1">
      <c r="I1485" s="16" t="s">
        <v>52</v>
      </c>
      <c r="J1485" s="16">
        <v>36</v>
      </c>
      <c r="K1485" s="16">
        <v>1224942.3300000003</v>
      </c>
      <c r="L1485" s="16"/>
      <c r="M1485" s="16"/>
      <c r="N1485" s="16"/>
      <c r="T1485" s="56"/>
      <c r="U1485" s="56"/>
      <c r="V1485" s="56"/>
      <c r="W1485" s="56"/>
      <c r="X1485" s="56"/>
      <c r="Y1485" s="56"/>
      <c r="Z1485" s="56"/>
      <c r="AA1485" s="56"/>
    </row>
    <row r="1486" spans="9:27" ht="15" thickBot="1">
      <c r="T1486" s="56"/>
      <c r="U1486" s="56"/>
      <c r="V1486" s="56"/>
      <c r="W1486" s="56"/>
      <c r="X1486" s="56"/>
      <c r="Y1486" s="56"/>
      <c r="Z1486" s="56"/>
      <c r="AA1486" s="56"/>
    </row>
    <row r="1487" spans="9:27">
      <c r="I1487" s="17"/>
      <c r="J1487" s="17" t="s">
        <v>59</v>
      </c>
      <c r="K1487" s="17" t="s">
        <v>47</v>
      </c>
      <c r="L1487" s="17" t="s">
        <v>60</v>
      </c>
      <c r="M1487" s="17" t="s">
        <v>61</v>
      </c>
      <c r="N1487" s="17" t="s">
        <v>62</v>
      </c>
      <c r="O1487" s="17" t="s">
        <v>63</v>
      </c>
      <c r="P1487" s="17" t="s">
        <v>64</v>
      </c>
      <c r="Q1487" s="17" t="s">
        <v>65</v>
      </c>
      <c r="T1487" s="56"/>
      <c r="U1487" s="56"/>
      <c r="V1487" s="56"/>
      <c r="W1487" s="56"/>
      <c r="X1487" s="56"/>
      <c r="Y1487" s="56"/>
      <c r="Z1487" s="56"/>
      <c r="AA1487" s="56"/>
    </row>
    <row r="1488" spans="9:27">
      <c r="I1488" s="15" t="s">
        <v>53</v>
      </c>
      <c r="J1488" s="15">
        <v>0</v>
      </c>
      <c r="K1488" s="15" t="e">
        <v>#N/A</v>
      </c>
      <c r="L1488" s="15" t="e">
        <v>#N/A</v>
      </c>
      <c r="M1488" s="15" t="e">
        <v>#N/A</v>
      </c>
      <c r="N1488" s="15" t="e">
        <v>#N/A</v>
      </c>
      <c r="O1488" s="15" t="e">
        <v>#N/A</v>
      </c>
      <c r="P1488" s="15" t="e">
        <v>#N/A</v>
      </c>
      <c r="Q1488" s="15" t="e">
        <v>#N/A</v>
      </c>
      <c r="T1488" s="56"/>
      <c r="U1488" s="56"/>
      <c r="V1488" s="56"/>
      <c r="W1488" s="56"/>
      <c r="X1488" s="56"/>
      <c r="Y1488" s="56"/>
      <c r="Z1488" s="56"/>
      <c r="AA1488" s="56"/>
    </row>
    <row r="1489" spans="9:27">
      <c r="I1489" s="15" t="s">
        <v>85</v>
      </c>
      <c r="J1489" s="15">
        <v>8.1111706242619167E-2</v>
      </c>
      <c r="K1489" s="15">
        <v>6.5996282576219704E-3</v>
      </c>
      <c r="L1489" s="15">
        <v>12.290344709786119</v>
      </c>
      <c r="M1489" s="15">
        <v>1.1647027837555489E-13</v>
      </c>
      <c r="N1489" s="15">
        <v>6.7668703449974374E-2</v>
      </c>
      <c r="O1489" s="15">
        <v>9.4554709035263959E-2</v>
      </c>
      <c r="P1489" s="15">
        <v>6.7668703449974374E-2</v>
      </c>
      <c r="Q1489" s="15">
        <v>9.4554709035263959E-2</v>
      </c>
      <c r="T1489" s="56"/>
      <c r="U1489" s="56"/>
      <c r="V1489" s="56"/>
      <c r="W1489" s="56"/>
      <c r="X1489" s="56"/>
      <c r="Y1489" s="56"/>
      <c r="Z1489" s="56"/>
      <c r="AA1489" s="56"/>
    </row>
    <row r="1490" spans="9:27">
      <c r="I1490" s="15" t="s">
        <v>80</v>
      </c>
      <c r="J1490" s="15">
        <v>0.30457818545806459</v>
      </c>
      <c r="K1490" s="15">
        <v>6.0834959383940608E-3</v>
      </c>
      <c r="L1490" s="15">
        <v>50.066308672257954</v>
      </c>
      <c r="M1490" s="15">
        <v>5.7195132842178242E-32</v>
      </c>
      <c r="N1490" s="15">
        <v>0.29218650979141991</v>
      </c>
      <c r="O1490" s="15">
        <v>0.31696986112470926</v>
      </c>
      <c r="P1490" s="15">
        <v>0.29218650979141991</v>
      </c>
      <c r="Q1490" s="15">
        <v>0.31696986112470926</v>
      </c>
      <c r="T1490" s="56"/>
      <c r="U1490" s="56"/>
      <c r="V1490" s="56"/>
      <c r="W1490" s="56"/>
      <c r="X1490" s="56"/>
      <c r="Y1490" s="56"/>
      <c r="Z1490" s="56"/>
      <c r="AA1490" s="56"/>
    </row>
    <row r="1491" spans="9:27">
      <c r="I1491" s="15" t="s">
        <v>82</v>
      </c>
      <c r="J1491" s="15">
        <v>0.13926166429419665</v>
      </c>
      <c r="K1491" s="15">
        <v>4.0688845359784735E-3</v>
      </c>
      <c r="L1491" s="15">
        <v>34.226005447634904</v>
      </c>
      <c r="M1491" s="15">
        <v>8.8553137123062833E-27</v>
      </c>
      <c r="N1491" s="15">
        <v>0.13097361774900881</v>
      </c>
      <c r="O1491" s="15">
        <v>0.14754971083938448</v>
      </c>
      <c r="P1491" s="15">
        <v>0.13097361774900881</v>
      </c>
      <c r="Q1491" s="15">
        <v>0.14754971083938448</v>
      </c>
      <c r="T1491" s="56"/>
      <c r="U1491" s="56"/>
      <c r="V1491" s="56"/>
      <c r="W1491" s="56"/>
      <c r="X1491" s="56"/>
      <c r="Y1491" s="56"/>
      <c r="Z1491" s="56"/>
      <c r="AA1491" s="56"/>
    </row>
    <row r="1492" spans="9:27" ht="15" thickBot="1">
      <c r="I1492" s="16" t="s">
        <v>86</v>
      </c>
      <c r="J1492" s="16">
        <v>0.51326472394609624</v>
      </c>
      <c r="K1492" s="16">
        <v>6.1939874461693764E-3</v>
      </c>
      <c r="L1492" s="16">
        <v>82.864992608843735</v>
      </c>
      <c r="M1492" s="16">
        <v>6.443769157608986E-39</v>
      </c>
      <c r="N1492" s="16">
        <v>0.5006479844440952</v>
      </c>
      <c r="O1492" s="16">
        <v>0.52588146344809727</v>
      </c>
      <c r="P1492" s="16">
        <v>0.5006479844440952</v>
      </c>
      <c r="Q1492" s="16">
        <v>0.52588146344809727</v>
      </c>
      <c r="T1492" s="56"/>
      <c r="U1492" s="56"/>
      <c r="V1492" s="56"/>
      <c r="W1492" s="56"/>
      <c r="X1492" s="56"/>
      <c r="Y1492" s="56"/>
      <c r="Z1492" s="56"/>
      <c r="AA1492" s="56"/>
    </row>
    <row r="1493" spans="9:27">
      <c r="I1493" s="41"/>
      <c r="T1493" s="56"/>
      <c r="U1493" s="56"/>
      <c r="V1493" s="56"/>
      <c r="W1493" s="56"/>
      <c r="X1493" s="56"/>
      <c r="Y1493" s="56"/>
      <c r="Z1493" s="56"/>
      <c r="AA1493" s="56"/>
    </row>
    <row r="1494" spans="9:27">
      <c r="I1494" s="41"/>
      <c r="T1494" s="56"/>
      <c r="U1494" s="56"/>
      <c r="V1494" s="56"/>
      <c r="W1494" s="56"/>
      <c r="X1494" s="56"/>
      <c r="Y1494" s="56"/>
      <c r="Z1494" s="56"/>
      <c r="AA1494" s="56"/>
    </row>
    <row r="1495" spans="9:27">
      <c r="I1495" s="11" t="s">
        <v>148</v>
      </c>
      <c r="T1495" s="12" t="str">
        <f>I1495</f>
        <v>1992/2 to 1995/1</v>
      </c>
      <c r="U1495" s="14">
        <f>J1500</f>
        <v>0.99999997890630365</v>
      </c>
      <c r="V1495" s="14">
        <f>J1503</f>
        <v>36</v>
      </c>
      <c r="W1495" s="56">
        <f>J1513</f>
        <v>7.8118939772544055E-2</v>
      </c>
      <c r="X1495" s="56">
        <f>J1514</f>
        <v>0.30779294849492495</v>
      </c>
      <c r="Y1495" s="56">
        <f>J1515</f>
        <v>0.13990652398283357</v>
      </c>
      <c r="Z1495" s="56">
        <f>J1516</f>
        <v>0.51179735797940717</v>
      </c>
      <c r="AA1495" s="58">
        <f>SUM(W1495:Z1495)</f>
        <v>1.0376157702297097</v>
      </c>
    </row>
    <row r="1496" spans="9:27">
      <c r="I1496" s="41" t="s">
        <v>42</v>
      </c>
      <c r="T1496" s="56"/>
      <c r="U1496" s="56"/>
      <c r="V1496" s="56"/>
      <c r="W1496" s="56"/>
      <c r="X1496" s="56"/>
      <c r="Y1496" s="56"/>
      <c r="Z1496" s="56"/>
      <c r="AA1496" s="56"/>
    </row>
    <row r="1497" spans="9:27" ht="15" thickBot="1">
      <c r="T1497" s="56"/>
      <c r="U1497" s="56"/>
      <c r="V1497" s="56"/>
      <c r="W1497" s="56"/>
      <c r="X1497" s="56"/>
      <c r="Y1497" s="56"/>
      <c r="Z1497" s="56"/>
      <c r="AA1497" s="56"/>
    </row>
    <row r="1498" spans="9:27">
      <c r="I1498" s="18" t="s">
        <v>43</v>
      </c>
      <c r="J1498" s="18"/>
      <c r="T1498" s="56"/>
      <c r="U1498" s="56"/>
      <c r="V1498" s="56"/>
      <c r="W1498" s="56"/>
      <c r="X1498" s="56"/>
      <c r="Y1498" s="56"/>
      <c r="Z1498" s="56"/>
      <c r="AA1498" s="56"/>
    </row>
    <row r="1499" spans="9:27">
      <c r="I1499" s="15" t="s">
        <v>44</v>
      </c>
      <c r="J1499" s="15">
        <v>0.99999998945315172</v>
      </c>
      <c r="T1499" s="56"/>
      <c r="U1499" s="56"/>
      <c r="V1499" s="56"/>
      <c r="W1499" s="56"/>
      <c r="X1499" s="56"/>
      <c r="Y1499" s="56"/>
      <c r="Z1499" s="56"/>
      <c r="AA1499" s="56"/>
    </row>
    <row r="1500" spans="9:27">
      <c r="I1500" s="15" t="s">
        <v>45</v>
      </c>
      <c r="J1500" s="15">
        <v>0.99999997890630365</v>
      </c>
      <c r="T1500" s="56"/>
      <c r="U1500" s="56"/>
      <c r="V1500" s="56"/>
      <c r="W1500" s="56"/>
      <c r="X1500" s="56"/>
      <c r="Y1500" s="56"/>
      <c r="Z1500" s="56"/>
      <c r="AA1500" s="56"/>
    </row>
    <row r="1501" spans="9:27">
      <c r="I1501" s="15" t="s">
        <v>46</v>
      </c>
      <c r="J1501" s="15">
        <v>0.96874997692876952</v>
      </c>
      <c r="T1501" s="56"/>
      <c r="U1501" s="56"/>
      <c r="V1501" s="56"/>
      <c r="W1501" s="56"/>
      <c r="X1501" s="56"/>
      <c r="Y1501" s="56"/>
      <c r="Z1501" s="56"/>
      <c r="AA1501" s="56"/>
    </row>
    <row r="1502" spans="9:27">
      <c r="I1502" s="15" t="s">
        <v>47</v>
      </c>
      <c r="J1502" s="15">
        <v>2.8527030761536225E-2</v>
      </c>
      <c r="T1502" s="56"/>
      <c r="U1502" s="56"/>
      <c r="V1502" s="56"/>
      <c r="W1502" s="56"/>
      <c r="X1502" s="56"/>
      <c r="Y1502" s="56"/>
      <c r="Z1502" s="56"/>
      <c r="AA1502" s="56"/>
    </row>
    <row r="1503" spans="9:27" ht="15" thickBot="1">
      <c r="I1503" s="16" t="s">
        <v>48</v>
      </c>
      <c r="J1503" s="16">
        <v>36</v>
      </c>
      <c r="T1503" s="56"/>
      <c r="U1503" s="56"/>
      <c r="V1503" s="56"/>
      <c r="W1503" s="56"/>
      <c r="X1503" s="56"/>
      <c r="Y1503" s="56"/>
      <c r="Z1503" s="56"/>
      <c r="AA1503" s="56"/>
    </row>
    <row r="1504" spans="9:27">
      <c r="T1504" s="56"/>
      <c r="U1504" s="56"/>
      <c r="V1504" s="56"/>
      <c r="W1504" s="56"/>
      <c r="X1504" s="56"/>
      <c r="Y1504" s="56"/>
      <c r="Z1504" s="56"/>
      <c r="AA1504" s="56"/>
    </row>
    <row r="1505" spans="9:27" ht="15" thickBot="1">
      <c r="I1505" s="41" t="s">
        <v>49</v>
      </c>
      <c r="T1505" s="56"/>
      <c r="U1505" s="56"/>
      <c r="V1505" s="56"/>
      <c r="W1505" s="56"/>
      <c r="X1505" s="56"/>
      <c r="Y1505" s="56"/>
      <c r="Z1505" s="56"/>
      <c r="AA1505" s="56"/>
    </row>
    <row r="1506" spans="9:27">
      <c r="I1506" s="17"/>
      <c r="J1506" s="17" t="s">
        <v>54</v>
      </c>
      <c r="K1506" s="17" t="s">
        <v>55</v>
      </c>
      <c r="L1506" s="17" t="s">
        <v>56</v>
      </c>
      <c r="M1506" s="17" t="s">
        <v>57</v>
      </c>
      <c r="N1506" s="17" t="s">
        <v>58</v>
      </c>
      <c r="T1506" s="56"/>
      <c r="U1506" s="56"/>
      <c r="V1506" s="56"/>
      <c r="W1506" s="56"/>
      <c r="X1506" s="56"/>
      <c r="Y1506" s="56"/>
      <c r="Z1506" s="56"/>
      <c r="AA1506" s="56"/>
    </row>
    <row r="1507" spans="9:27">
      <c r="I1507" s="15" t="s">
        <v>50</v>
      </c>
      <c r="J1507" s="15">
        <v>4</v>
      </c>
      <c r="K1507" s="15">
        <v>1234554.9339586725</v>
      </c>
      <c r="L1507" s="15">
        <v>308638.73348966811</v>
      </c>
      <c r="M1507" s="15">
        <v>379260215.33946002</v>
      </c>
      <c r="N1507" s="15">
        <v>1.0669209280894496E-118</v>
      </c>
      <c r="T1507" s="56"/>
      <c r="U1507" s="56"/>
      <c r="V1507" s="56"/>
      <c r="W1507" s="56"/>
      <c r="X1507" s="56"/>
      <c r="Y1507" s="56"/>
      <c r="Z1507" s="56"/>
      <c r="AA1507" s="56"/>
    </row>
    <row r="1508" spans="9:27">
      <c r="I1508" s="15" t="s">
        <v>51</v>
      </c>
      <c r="J1508" s="15">
        <v>32</v>
      </c>
      <c r="K1508" s="15">
        <v>2.6041327490228288E-2</v>
      </c>
      <c r="L1508" s="15">
        <v>8.13791484069634E-4</v>
      </c>
      <c r="M1508" s="15"/>
      <c r="N1508" s="15"/>
      <c r="T1508" s="56"/>
      <c r="U1508" s="56"/>
      <c r="V1508" s="56"/>
      <c r="W1508" s="56"/>
      <c r="X1508" s="56"/>
      <c r="Y1508" s="56"/>
      <c r="Z1508" s="56"/>
      <c r="AA1508" s="56"/>
    </row>
    <row r="1509" spans="9:27" ht="15" thickBot="1">
      <c r="I1509" s="16" t="s">
        <v>52</v>
      </c>
      <c r="J1509" s="16">
        <v>36</v>
      </c>
      <c r="K1509" s="16">
        <v>1234554.96</v>
      </c>
      <c r="L1509" s="16"/>
      <c r="M1509" s="16"/>
      <c r="N1509" s="16"/>
      <c r="T1509" s="56"/>
      <c r="U1509" s="56"/>
      <c r="V1509" s="56"/>
      <c r="W1509" s="56"/>
      <c r="X1509" s="56"/>
      <c r="Y1509" s="56"/>
      <c r="Z1509" s="56"/>
      <c r="AA1509" s="56"/>
    </row>
    <row r="1510" spans="9:27" ht="15" thickBot="1">
      <c r="T1510" s="56"/>
      <c r="U1510" s="56"/>
      <c r="V1510" s="56"/>
      <c r="W1510" s="56"/>
      <c r="X1510" s="56"/>
      <c r="Y1510" s="56"/>
      <c r="Z1510" s="56"/>
      <c r="AA1510" s="56"/>
    </row>
    <row r="1511" spans="9:27">
      <c r="I1511" s="17"/>
      <c r="J1511" s="17" t="s">
        <v>59</v>
      </c>
      <c r="K1511" s="17" t="s">
        <v>47</v>
      </c>
      <c r="L1511" s="17" t="s">
        <v>60</v>
      </c>
      <c r="M1511" s="17" t="s">
        <v>61</v>
      </c>
      <c r="N1511" s="17" t="s">
        <v>62</v>
      </c>
      <c r="O1511" s="17" t="s">
        <v>63</v>
      </c>
      <c r="P1511" s="17" t="s">
        <v>64</v>
      </c>
      <c r="Q1511" s="17" t="s">
        <v>65</v>
      </c>
      <c r="T1511" s="56"/>
      <c r="U1511" s="56"/>
      <c r="V1511" s="56"/>
      <c r="W1511" s="56"/>
      <c r="X1511" s="56"/>
      <c r="Y1511" s="56"/>
      <c r="Z1511" s="56"/>
      <c r="AA1511" s="56"/>
    </row>
    <row r="1512" spans="9:27">
      <c r="I1512" s="15" t="s">
        <v>53</v>
      </c>
      <c r="J1512" s="15">
        <v>0</v>
      </c>
      <c r="K1512" s="15" t="e">
        <v>#N/A</v>
      </c>
      <c r="L1512" s="15" t="e">
        <v>#N/A</v>
      </c>
      <c r="M1512" s="15" t="e">
        <v>#N/A</v>
      </c>
      <c r="N1512" s="15" t="e">
        <v>#N/A</v>
      </c>
      <c r="O1512" s="15" t="e">
        <v>#N/A</v>
      </c>
      <c r="P1512" s="15" t="e">
        <v>#N/A</v>
      </c>
      <c r="Q1512" s="15" t="e">
        <v>#N/A</v>
      </c>
      <c r="T1512" s="56"/>
      <c r="U1512" s="56"/>
      <c r="V1512" s="56"/>
      <c r="W1512" s="56"/>
      <c r="X1512" s="56"/>
      <c r="Y1512" s="56"/>
      <c r="Z1512" s="56"/>
      <c r="AA1512" s="56"/>
    </row>
    <row r="1513" spans="9:27">
      <c r="I1513" s="15" t="s">
        <v>85</v>
      </c>
      <c r="J1513" s="15">
        <v>7.8118939772544055E-2</v>
      </c>
      <c r="K1513" s="15">
        <v>7.1896103097106884E-3</v>
      </c>
      <c r="L1513" s="15">
        <v>10.865531844894607</v>
      </c>
      <c r="M1513" s="15">
        <v>2.8630213154215591E-12</v>
      </c>
      <c r="N1513" s="15">
        <v>6.3474182871297885E-2</v>
      </c>
      <c r="O1513" s="15">
        <v>9.2763696673790225E-2</v>
      </c>
      <c r="P1513" s="15">
        <v>6.3474182871297885E-2</v>
      </c>
      <c r="Q1513" s="15">
        <v>9.2763696673790225E-2</v>
      </c>
      <c r="T1513" s="56"/>
      <c r="U1513" s="56"/>
      <c r="V1513" s="56"/>
      <c r="W1513" s="56"/>
      <c r="X1513" s="56"/>
      <c r="Y1513" s="56"/>
      <c r="Z1513" s="56"/>
      <c r="AA1513" s="56"/>
    </row>
    <row r="1514" spans="9:27">
      <c r="I1514" s="15" t="s">
        <v>80</v>
      </c>
      <c r="J1514" s="15">
        <v>0.30779294849492495</v>
      </c>
      <c r="K1514" s="15">
        <v>5.888336740770047E-3</v>
      </c>
      <c r="L1514" s="15">
        <v>52.271628143106732</v>
      </c>
      <c r="M1514" s="15">
        <v>1.4632899164546911E-32</v>
      </c>
      <c r="N1514" s="15">
        <v>0.29579879910343676</v>
      </c>
      <c r="O1514" s="15">
        <v>0.31978709788641313</v>
      </c>
      <c r="P1514" s="15">
        <v>0.29579879910343676</v>
      </c>
      <c r="Q1514" s="15">
        <v>0.31978709788641313</v>
      </c>
      <c r="T1514" s="56"/>
      <c r="U1514" s="56"/>
      <c r="V1514" s="56"/>
      <c r="W1514" s="56"/>
      <c r="X1514" s="56"/>
      <c r="Y1514" s="56"/>
      <c r="Z1514" s="56"/>
      <c r="AA1514" s="56"/>
    </row>
    <row r="1515" spans="9:27">
      <c r="I1515" s="15" t="s">
        <v>82</v>
      </c>
      <c r="J1515" s="15">
        <v>0.13990652398283357</v>
      </c>
      <c r="K1515" s="15">
        <v>4.256498149584188E-3</v>
      </c>
      <c r="L1515" s="15">
        <v>32.868926301894639</v>
      </c>
      <c r="M1515" s="15">
        <v>3.1215327928152348E-26</v>
      </c>
      <c r="N1515" s="15">
        <v>0.13123632101410368</v>
      </c>
      <c r="O1515" s="15">
        <v>0.14857672695156346</v>
      </c>
      <c r="P1515" s="15">
        <v>0.13123632101410368</v>
      </c>
      <c r="Q1515" s="15">
        <v>0.14857672695156346</v>
      </c>
      <c r="T1515" s="56"/>
      <c r="U1515" s="56"/>
      <c r="V1515" s="56"/>
      <c r="W1515" s="56"/>
      <c r="X1515" s="56"/>
      <c r="Y1515" s="56"/>
      <c r="Z1515" s="56"/>
      <c r="AA1515" s="56"/>
    </row>
    <row r="1516" spans="9:27" ht="15" thickBot="1">
      <c r="I1516" s="16" t="s">
        <v>86</v>
      </c>
      <c r="J1516" s="16">
        <v>0.51179735797940717</v>
      </c>
      <c r="K1516" s="16">
        <v>6.5841335827673368E-3</v>
      </c>
      <c r="L1516" s="16">
        <v>77.731921982709338</v>
      </c>
      <c r="M1516" s="16">
        <v>4.9381829592902677E-38</v>
      </c>
      <c r="N1516" s="16">
        <v>0.49838591680647959</v>
      </c>
      <c r="O1516" s="16">
        <v>0.52520879915233476</v>
      </c>
      <c r="P1516" s="16">
        <v>0.49838591680647959</v>
      </c>
      <c r="Q1516" s="16">
        <v>0.52520879915233476</v>
      </c>
      <c r="T1516" s="56"/>
      <c r="U1516" s="56"/>
      <c r="V1516" s="56"/>
      <c r="W1516" s="56"/>
      <c r="X1516" s="56"/>
      <c r="Y1516" s="56"/>
      <c r="Z1516" s="56"/>
      <c r="AA1516" s="56"/>
    </row>
    <row r="1517" spans="9:27">
      <c r="I1517" s="41"/>
      <c r="T1517" s="56"/>
      <c r="U1517" s="56"/>
      <c r="V1517" s="56"/>
      <c r="W1517" s="56"/>
      <c r="X1517" s="56"/>
      <c r="Y1517" s="56"/>
      <c r="Z1517" s="56"/>
      <c r="AA1517" s="56"/>
    </row>
    <row r="1518" spans="9:27">
      <c r="I1518" s="41"/>
      <c r="T1518" s="56"/>
      <c r="U1518" s="56"/>
      <c r="V1518" s="56"/>
      <c r="W1518" s="56"/>
      <c r="X1518" s="56"/>
      <c r="Y1518" s="56"/>
      <c r="Z1518" s="56"/>
      <c r="AA1518" s="56"/>
    </row>
    <row r="1519" spans="9:27">
      <c r="I1519" s="11" t="s">
        <v>149</v>
      </c>
      <c r="T1519" s="12" t="str">
        <f>I1519</f>
        <v>1992/3 to 1995/2</v>
      </c>
      <c r="U1519" s="14">
        <f>J1524</f>
        <v>0.9999999794382054</v>
      </c>
      <c r="V1519" s="14">
        <f>J1527</f>
        <v>36</v>
      </c>
      <c r="W1519" s="56">
        <f>J1537</f>
        <v>7.6968285220806912E-2</v>
      </c>
      <c r="X1519" s="56">
        <f>J1538</f>
        <v>0.30763882203717918</v>
      </c>
      <c r="Y1519" s="56">
        <f>J1539</f>
        <v>0.14012318499371107</v>
      </c>
      <c r="Z1519" s="56">
        <f>J1540</f>
        <v>0.5126187191160505</v>
      </c>
      <c r="AA1519" s="58">
        <f>SUM(W1519:Z1519)</f>
        <v>1.0373490113677477</v>
      </c>
    </row>
    <row r="1520" spans="9:27">
      <c r="I1520" s="41" t="s">
        <v>42</v>
      </c>
      <c r="T1520" s="56"/>
      <c r="U1520" s="56"/>
      <c r="V1520" s="56"/>
      <c r="W1520" s="56"/>
      <c r="X1520" s="56"/>
      <c r="Y1520" s="56"/>
      <c r="Z1520" s="56"/>
      <c r="AA1520" s="56"/>
    </row>
    <row r="1521" spans="9:27" ht="15" thickBot="1">
      <c r="T1521" s="56"/>
      <c r="U1521" s="56"/>
      <c r="V1521" s="56"/>
      <c r="W1521" s="56"/>
      <c r="X1521" s="56"/>
      <c r="Y1521" s="56"/>
      <c r="Z1521" s="56"/>
      <c r="AA1521" s="56"/>
    </row>
    <row r="1522" spans="9:27">
      <c r="I1522" s="18" t="s">
        <v>43</v>
      </c>
      <c r="J1522" s="18"/>
      <c r="T1522" s="56"/>
      <c r="U1522" s="56"/>
      <c r="V1522" s="56"/>
      <c r="W1522" s="56"/>
      <c r="X1522" s="56"/>
      <c r="Y1522" s="56"/>
      <c r="Z1522" s="56"/>
      <c r="AA1522" s="56"/>
    </row>
    <row r="1523" spans="9:27">
      <c r="I1523" s="15" t="s">
        <v>44</v>
      </c>
      <c r="J1523" s="15">
        <v>0.99999998971910264</v>
      </c>
      <c r="T1523" s="56"/>
      <c r="U1523" s="56"/>
      <c r="V1523" s="56"/>
      <c r="W1523" s="56"/>
      <c r="X1523" s="56"/>
      <c r="Y1523" s="56"/>
      <c r="Z1523" s="56"/>
      <c r="AA1523" s="56"/>
    </row>
    <row r="1524" spans="9:27">
      <c r="I1524" s="15" t="s">
        <v>45</v>
      </c>
      <c r="J1524" s="15">
        <v>0.9999999794382054</v>
      </c>
      <c r="T1524" s="56"/>
      <c r="U1524" s="56"/>
      <c r="V1524" s="56"/>
      <c r="W1524" s="56"/>
      <c r="X1524" s="56"/>
      <c r="Y1524" s="56"/>
      <c r="Z1524" s="56"/>
      <c r="AA1524" s="56"/>
    </row>
    <row r="1525" spans="9:27">
      <c r="I1525" s="15" t="s">
        <v>46</v>
      </c>
      <c r="J1525" s="15">
        <v>0.96874997751053726</v>
      </c>
      <c r="T1525" s="56"/>
      <c r="U1525" s="56"/>
      <c r="V1525" s="56"/>
      <c r="W1525" s="56"/>
      <c r="X1525" s="56"/>
      <c r="Y1525" s="56"/>
      <c r="Z1525" s="56"/>
      <c r="AA1525" s="56"/>
    </row>
    <row r="1526" spans="9:27">
      <c r="I1526" s="15" t="s">
        <v>47</v>
      </c>
      <c r="J1526" s="15">
        <v>2.8274880981195835E-2</v>
      </c>
      <c r="T1526" s="56"/>
      <c r="U1526" s="56"/>
      <c r="V1526" s="56"/>
      <c r="W1526" s="56"/>
      <c r="X1526" s="56"/>
      <c r="Y1526" s="56"/>
      <c r="Z1526" s="56"/>
      <c r="AA1526" s="56"/>
    </row>
    <row r="1527" spans="9:27" ht="15" thickBot="1">
      <c r="I1527" s="16" t="s">
        <v>48</v>
      </c>
      <c r="J1527" s="16">
        <v>36</v>
      </c>
      <c r="T1527" s="56"/>
      <c r="U1527" s="56"/>
      <c r="V1527" s="56"/>
      <c r="W1527" s="56"/>
      <c r="X1527" s="56"/>
      <c r="Y1527" s="56"/>
      <c r="Z1527" s="56"/>
      <c r="AA1527" s="56"/>
    </row>
    <row r="1528" spans="9:27">
      <c r="T1528" s="56"/>
      <c r="U1528" s="56"/>
      <c r="V1528" s="56"/>
      <c r="W1528" s="56"/>
      <c r="X1528" s="56"/>
      <c r="Y1528" s="56"/>
      <c r="Z1528" s="56"/>
      <c r="AA1528" s="56"/>
    </row>
    <row r="1529" spans="9:27" ht="15" thickBot="1">
      <c r="I1529" s="41" t="s">
        <v>49</v>
      </c>
      <c r="T1529" s="56"/>
      <c r="U1529" s="56"/>
      <c r="V1529" s="56"/>
      <c r="W1529" s="56"/>
      <c r="X1529" s="56"/>
      <c r="Y1529" s="56"/>
      <c r="Z1529" s="56"/>
      <c r="AA1529" s="56"/>
    </row>
    <row r="1530" spans="9:27">
      <c r="I1530" s="17"/>
      <c r="J1530" s="17" t="s">
        <v>54</v>
      </c>
      <c r="K1530" s="17" t="s">
        <v>55</v>
      </c>
      <c r="L1530" s="17" t="s">
        <v>56</v>
      </c>
      <c r="M1530" s="17" t="s">
        <v>57</v>
      </c>
      <c r="N1530" s="17" t="s">
        <v>58</v>
      </c>
      <c r="T1530" s="56"/>
      <c r="U1530" s="56"/>
      <c r="V1530" s="56"/>
      <c r="W1530" s="56"/>
      <c r="X1530" s="56"/>
      <c r="Y1530" s="56"/>
      <c r="Z1530" s="56"/>
      <c r="AA1530" s="56"/>
    </row>
    <row r="1531" spans="9:27">
      <c r="I1531" s="15" t="s">
        <v>50</v>
      </c>
      <c r="J1531" s="15">
        <v>4</v>
      </c>
      <c r="K1531" s="15">
        <v>1244200.9344169954</v>
      </c>
      <c r="L1531" s="15">
        <v>311050.23360424885</v>
      </c>
      <c r="M1531" s="15">
        <v>389071089.24916589</v>
      </c>
      <c r="N1531" s="15">
        <v>7.181436058479412E-119</v>
      </c>
      <c r="T1531" s="56"/>
      <c r="U1531" s="56"/>
      <c r="V1531" s="56"/>
      <c r="W1531" s="56"/>
      <c r="X1531" s="56"/>
      <c r="Y1531" s="56"/>
      <c r="Z1531" s="56"/>
      <c r="AA1531" s="56"/>
    </row>
    <row r="1532" spans="9:27">
      <c r="I1532" s="15" t="s">
        <v>51</v>
      </c>
      <c r="J1532" s="15">
        <v>32</v>
      </c>
      <c r="K1532" s="15">
        <v>2.5583004624025279E-2</v>
      </c>
      <c r="L1532" s="15">
        <v>7.9946889450078996E-4</v>
      </c>
      <c r="M1532" s="15"/>
      <c r="N1532" s="15"/>
      <c r="T1532" s="56"/>
      <c r="U1532" s="56"/>
      <c r="V1532" s="56"/>
      <c r="W1532" s="56"/>
      <c r="X1532" s="56"/>
      <c r="Y1532" s="56"/>
      <c r="Z1532" s="56"/>
      <c r="AA1532" s="56"/>
    </row>
    <row r="1533" spans="9:27" ht="15" thickBot="1">
      <c r="I1533" s="16" t="s">
        <v>52</v>
      </c>
      <c r="J1533" s="16">
        <v>36</v>
      </c>
      <c r="K1533" s="16">
        <v>1244200.96</v>
      </c>
      <c r="L1533" s="16"/>
      <c r="M1533" s="16"/>
      <c r="N1533" s="16"/>
      <c r="T1533" s="56"/>
      <c r="U1533" s="56"/>
      <c r="V1533" s="56"/>
      <c r="W1533" s="56"/>
      <c r="X1533" s="56"/>
      <c r="Y1533" s="56"/>
      <c r="Z1533" s="56"/>
      <c r="AA1533" s="56"/>
    </row>
    <row r="1534" spans="9:27" ht="15" thickBot="1">
      <c r="T1534" s="56"/>
      <c r="U1534" s="56"/>
      <c r="V1534" s="56"/>
      <c r="W1534" s="56"/>
      <c r="X1534" s="56"/>
      <c r="Y1534" s="56"/>
      <c r="Z1534" s="56"/>
      <c r="AA1534" s="56"/>
    </row>
    <row r="1535" spans="9:27">
      <c r="I1535" s="17"/>
      <c r="J1535" s="17" t="s">
        <v>59</v>
      </c>
      <c r="K1535" s="17" t="s">
        <v>47</v>
      </c>
      <c r="L1535" s="17" t="s">
        <v>60</v>
      </c>
      <c r="M1535" s="17" t="s">
        <v>61</v>
      </c>
      <c r="N1535" s="17" t="s">
        <v>62</v>
      </c>
      <c r="O1535" s="17" t="s">
        <v>63</v>
      </c>
      <c r="P1535" s="17" t="s">
        <v>64</v>
      </c>
      <c r="Q1535" s="17" t="s">
        <v>65</v>
      </c>
      <c r="T1535" s="56"/>
      <c r="U1535" s="56"/>
      <c r="V1535" s="56"/>
      <c r="W1535" s="56"/>
      <c r="X1535" s="56"/>
      <c r="Y1535" s="56"/>
      <c r="Z1535" s="56"/>
      <c r="AA1535" s="56"/>
    </row>
    <row r="1536" spans="9:27">
      <c r="I1536" s="15" t="s">
        <v>53</v>
      </c>
      <c r="J1536" s="15">
        <v>0</v>
      </c>
      <c r="K1536" s="15" t="e">
        <v>#N/A</v>
      </c>
      <c r="L1536" s="15" t="e">
        <v>#N/A</v>
      </c>
      <c r="M1536" s="15" t="e">
        <v>#N/A</v>
      </c>
      <c r="N1536" s="15" t="e">
        <v>#N/A</v>
      </c>
      <c r="O1536" s="15" t="e">
        <v>#N/A</v>
      </c>
      <c r="P1536" s="15" t="e">
        <v>#N/A</v>
      </c>
      <c r="Q1536" s="15" t="e">
        <v>#N/A</v>
      </c>
      <c r="T1536" s="56"/>
      <c r="U1536" s="56"/>
      <c r="V1536" s="56"/>
      <c r="W1536" s="56"/>
      <c r="X1536" s="56"/>
      <c r="Y1536" s="56"/>
      <c r="Z1536" s="56"/>
      <c r="AA1536" s="56"/>
    </row>
    <row r="1537" spans="9:27">
      <c r="I1537" s="15" t="s">
        <v>85</v>
      </c>
      <c r="J1537" s="15">
        <v>7.6968285220806912E-2</v>
      </c>
      <c r="K1537" s="15">
        <v>7.2216977600464537E-3</v>
      </c>
      <c r="L1537" s="15">
        <v>10.657921139628504</v>
      </c>
      <c r="M1537" s="15">
        <v>4.6619791709121471E-12</v>
      </c>
      <c r="N1537" s="15">
        <v>6.2258168322355686E-2</v>
      </c>
      <c r="O1537" s="15">
        <v>9.1678402119258137E-2</v>
      </c>
      <c r="P1537" s="15">
        <v>6.2258168322355686E-2</v>
      </c>
      <c r="Q1537" s="15">
        <v>9.1678402119258137E-2</v>
      </c>
      <c r="T1537" s="56"/>
      <c r="U1537" s="56"/>
      <c r="V1537" s="56"/>
      <c r="W1537" s="56"/>
      <c r="X1537" s="56"/>
      <c r="Y1537" s="56"/>
      <c r="Z1537" s="56"/>
      <c r="AA1537" s="56"/>
    </row>
    <row r="1538" spans="9:27">
      <c r="I1538" s="15" t="s">
        <v>80</v>
      </c>
      <c r="J1538" s="15">
        <v>0.30763882203717918</v>
      </c>
      <c r="K1538" s="15">
        <v>5.8083812204148015E-3</v>
      </c>
      <c r="L1538" s="15">
        <v>52.964640295288568</v>
      </c>
      <c r="M1538" s="15">
        <v>9.6454046311380994E-33</v>
      </c>
      <c r="N1538" s="15">
        <v>0.29580753671037247</v>
      </c>
      <c r="O1538" s="15">
        <v>0.3194701073639859</v>
      </c>
      <c r="P1538" s="15">
        <v>0.29580753671037247</v>
      </c>
      <c r="Q1538" s="15">
        <v>0.3194701073639859</v>
      </c>
      <c r="T1538" s="56"/>
      <c r="U1538" s="56"/>
      <c r="V1538" s="56"/>
      <c r="W1538" s="56"/>
      <c r="X1538" s="56"/>
      <c r="Y1538" s="56"/>
      <c r="Z1538" s="56"/>
      <c r="AA1538" s="56"/>
    </row>
    <row r="1539" spans="9:27">
      <c r="I1539" s="15" t="s">
        <v>82</v>
      </c>
      <c r="J1539" s="15">
        <v>0.14012318499371107</v>
      </c>
      <c r="K1539" s="15">
        <v>4.2223672486225473E-3</v>
      </c>
      <c r="L1539" s="15">
        <v>33.185930247877685</v>
      </c>
      <c r="M1539" s="15">
        <v>2.3156170007254443E-26</v>
      </c>
      <c r="N1539" s="15">
        <v>0.13152250439488331</v>
      </c>
      <c r="O1539" s="15">
        <v>0.14872386559253883</v>
      </c>
      <c r="P1539" s="15">
        <v>0.13152250439488331</v>
      </c>
      <c r="Q1539" s="15">
        <v>0.14872386559253883</v>
      </c>
      <c r="T1539" s="56"/>
      <c r="U1539" s="56"/>
      <c r="V1539" s="56"/>
      <c r="W1539" s="56"/>
      <c r="X1539" s="56"/>
      <c r="Y1539" s="56"/>
      <c r="Z1539" s="56"/>
      <c r="AA1539" s="56"/>
    </row>
    <row r="1540" spans="9:27" ht="15" thickBot="1">
      <c r="I1540" s="16" t="s">
        <v>86</v>
      </c>
      <c r="J1540" s="16">
        <v>0.5126187191160505</v>
      </c>
      <c r="K1540" s="16">
        <v>6.6152382896432519E-3</v>
      </c>
      <c r="L1540" s="16">
        <v>77.490590160387882</v>
      </c>
      <c r="M1540" s="16">
        <v>5.4520462748581991E-38</v>
      </c>
      <c r="N1540" s="16">
        <v>0.49914391972883038</v>
      </c>
      <c r="O1540" s="16">
        <v>0.52609351850327057</v>
      </c>
      <c r="P1540" s="16">
        <v>0.49914391972883038</v>
      </c>
      <c r="Q1540" s="16">
        <v>0.52609351850327057</v>
      </c>
      <c r="T1540" s="56"/>
      <c r="U1540" s="56"/>
      <c r="V1540" s="56"/>
      <c r="W1540" s="56"/>
      <c r="X1540" s="56"/>
      <c r="Y1540" s="56"/>
      <c r="Z1540" s="56"/>
      <c r="AA1540" s="56"/>
    </row>
    <row r="1541" spans="9:27">
      <c r="I1541" s="41"/>
      <c r="T1541" s="56"/>
      <c r="U1541" s="56"/>
      <c r="V1541" s="56"/>
      <c r="W1541" s="56"/>
      <c r="X1541" s="56"/>
      <c r="Y1541" s="56"/>
      <c r="Z1541" s="56"/>
      <c r="AA1541" s="56"/>
    </row>
    <row r="1542" spans="9:27">
      <c r="I1542" s="41"/>
      <c r="T1542" s="56"/>
      <c r="U1542" s="56"/>
      <c r="V1542" s="56"/>
      <c r="W1542" s="56"/>
      <c r="X1542" s="56"/>
      <c r="Y1542" s="56"/>
      <c r="Z1542" s="56"/>
      <c r="AA1542" s="56"/>
    </row>
    <row r="1543" spans="9:27">
      <c r="I1543" s="11" t="s">
        <v>150</v>
      </c>
      <c r="T1543" s="12" t="str">
        <f>I1543</f>
        <v>1992/4 to 1995/3</v>
      </c>
      <c r="U1543" s="14">
        <f>J1548</f>
        <v>0.99999998017590597</v>
      </c>
      <c r="V1543" s="14">
        <f>J1551</f>
        <v>36</v>
      </c>
      <c r="W1543" s="56">
        <f>J1561</f>
        <v>7.8549294035649614E-2</v>
      </c>
      <c r="X1543" s="56">
        <f>J1562</f>
        <v>0.30708491299368484</v>
      </c>
      <c r="Y1543" s="56">
        <f>J1563</f>
        <v>0.13976182254848799</v>
      </c>
      <c r="Z1543" s="56">
        <f>J1564</f>
        <v>0.51228841638951428</v>
      </c>
      <c r="AA1543" s="58">
        <f>SUM(W1543:Z1543)</f>
        <v>1.0376844459673369</v>
      </c>
    </row>
    <row r="1544" spans="9:27">
      <c r="I1544" s="41" t="s">
        <v>42</v>
      </c>
      <c r="T1544" s="56"/>
      <c r="U1544" s="56"/>
      <c r="V1544" s="56"/>
      <c r="W1544" s="56"/>
      <c r="X1544" s="56"/>
      <c r="Y1544" s="56"/>
      <c r="Z1544" s="56"/>
      <c r="AA1544" s="56"/>
    </row>
    <row r="1545" spans="9:27" ht="15" thickBot="1">
      <c r="T1545" s="56"/>
      <c r="U1545" s="56"/>
      <c r="V1545" s="56"/>
      <c r="W1545" s="56"/>
      <c r="X1545" s="56"/>
      <c r="Y1545" s="56"/>
      <c r="Z1545" s="56"/>
      <c r="AA1545" s="56"/>
    </row>
    <row r="1546" spans="9:27">
      <c r="I1546" s="18" t="s">
        <v>43</v>
      </c>
      <c r="J1546" s="18"/>
      <c r="T1546" s="56"/>
      <c r="U1546" s="56"/>
      <c r="V1546" s="56"/>
      <c r="W1546" s="56"/>
      <c r="X1546" s="56"/>
      <c r="Y1546" s="56"/>
      <c r="Z1546" s="56"/>
      <c r="AA1546" s="56"/>
    </row>
    <row r="1547" spans="9:27">
      <c r="I1547" s="15" t="s">
        <v>44</v>
      </c>
      <c r="J1547" s="15">
        <v>0.99999999008795293</v>
      </c>
      <c r="T1547" s="56"/>
      <c r="U1547" s="56"/>
      <c r="V1547" s="56"/>
      <c r="W1547" s="56"/>
      <c r="X1547" s="56"/>
      <c r="Y1547" s="56"/>
      <c r="Z1547" s="56"/>
      <c r="AA1547" s="56"/>
    </row>
    <row r="1548" spans="9:27">
      <c r="I1548" s="15" t="s">
        <v>45</v>
      </c>
      <c r="J1548" s="15">
        <v>0.99999998017590597</v>
      </c>
      <c r="T1548" s="56"/>
      <c r="U1548" s="56"/>
      <c r="V1548" s="56"/>
      <c r="W1548" s="56"/>
      <c r="X1548" s="56"/>
      <c r="Y1548" s="56"/>
      <c r="Z1548" s="56"/>
      <c r="AA1548" s="56"/>
    </row>
    <row r="1549" spans="9:27">
      <c r="I1549" s="15" t="s">
        <v>46</v>
      </c>
      <c r="J1549" s="15">
        <v>0.96874997831739718</v>
      </c>
      <c r="T1549" s="56"/>
      <c r="U1549" s="56"/>
      <c r="V1549" s="56"/>
      <c r="W1549" s="56"/>
      <c r="X1549" s="56"/>
      <c r="Y1549" s="56"/>
      <c r="Z1549" s="56"/>
      <c r="AA1549" s="56"/>
    </row>
    <row r="1550" spans="9:27">
      <c r="I1550" s="15" t="s">
        <v>47</v>
      </c>
      <c r="J1550" s="15">
        <v>2.7869639453643059E-2</v>
      </c>
      <c r="T1550" s="56"/>
      <c r="U1550" s="56"/>
      <c r="V1550" s="56"/>
      <c r="W1550" s="56"/>
      <c r="X1550" s="56"/>
      <c r="Y1550" s="56"/>
      <c r="Z1550" s="56"/>
      <c r="AA1550" s="56"/>
    </row>
    <row r="1551" spans="9:27" ht="15" thickBot="1">
      <c r="I1551" s="16" t="s">
        <v>48</v>
      </c>
      <c r="J1551" s="16">
        <v>36</v>
      </c>
      <c r="T1551" s="56"/>
      <c r="U1551" s="56"/>
      <c r="V1551" s="56"/>
      <c r="W1551" s="56"/>
      <c r="X1551" s="56"/>
      <c r="Y1551" s="56"/>
      <c r="Z1551" s="56"/>
      <c r="AA1551" s="56"/>
    </row>
    <row r="1552" spans="9:27">
      <c r="T1552" s="56"/>
      <c r="U1552" s="56"/>
      <c r="V1552" s="56"/>
      <c r="W1552" s="56"/>
      <c r="X1552" s="56"/>
      <c r="Y1552" s="56"/>
      <c r="Z1552" s="56"/>
      <c r="AA1552" s="56"/>
    </row>
    <row r="1553" spans="9:27" ht="15" thickBot="1">
      <c r="I1553" s="41" t="s">
        <v>49</v>
      </c>
      <c r="T1553" s="56"/>
      <c r="U1553" s="56"/>
      <c r="V1553" s="56"/>
      <c r="W1553" s="56"/>
      <c r="X1553" s="56"/>
      <c r="Y1553" s="56"/>
      <c r="Z1553" s="56"/>
      <c r="AA1553" s="56"/>
    </row>
    <row r="1554" spans="9:27">
      <c r="I1554" s="17"/>
      <c r="J1554" s="17" t="s">
        <v>54</v>
      </c>
      <c r="K1554" s="17" t="s">
        <v>55</v>
      </c>
      <c r="L1554" s="17" t="s">
        <v>56</v>
      </c>
      <c r="M1554" s="17" t="s">
        <v>57</v>
      </c>
      <c r="N1554" s="17" t="s">
        <v>58</v>
      </c>
      <c r="T1554" s="56"/>
      <c r="U1554" s="56"/>
      <c r="V1554" s="56"/>
      <c r="W1554" s="56"/>
      <c r="X1554" s="56"/>
      <c r="Y1554" s="56"/>
      <c r="Z1554" s="56"/>
      <c r="AA1554" s="56"/>
    </row>
    <row r="1555" spans="9:27">
      <c r="I1555" s="15" t="s">
        <v>50</v>
      </c>
      <c r="J1555" s="15">
        <v>4</v>
      </c>
      <c r="K1555" s="15">
        <v>1253774.1851450622</v>
      </c>
      <c r="L1555" s="15">
        <v>313443.54628626554</v>
      </c>
      <c r="M1555" s="15">
        <v>403549330.93273455</v>
      </c>
      <c r="N1555" s="15">
        <v>4.0762649640694911E-119</v>
      </c>
      <c r="T1555" s="56"/>
      <c r="U1555" s="56"/>
      <c r="V1555" s="56"/>
      <c r="W1555" s="56"/>
      <c r="X1555" s="56"/>
      <c r="Y1555" s="56"/>
      <c r="Z1555" s="56"/>
      <c r="AA1555" s="56"/>
    </row>
    <row r="1556" spans="9:27">
      <c r="I1556" s="15" t="s">
        <v>51</v>
      </c>
      <c r="J1556" s="15">
        <v>32</v>
      </c>
      <c r="K1556" s="15">
        <v>2.4854937704833852E-2</v>
      </c>
      <c r="L1556" s="15">
        <v>7.7671680327605786E-4</v>
      </c>
      <c r="M1556" s="15"/>
      <c r="N1556" s="15"/>
      <c r="T1556" s="56"/>
      <c r="U1556" s="56"/>
      <c r="V1556" s="56"/>
      <c r="W1556" s="56"/>
      <c r="X1556" s="56"/>
      <c r="Y1556" s="56"/>
      <c r="Z1556" s="56"/>
      <c r="AA1556" s="56"/>
    </row>
    <row r="1557" spans="9:27" ht="15" thickBot="1">
      <c r="I1557" s="16" t="s">
        <v>52</v>
      </c>
      <c r="J1557" s="16">
        <v>36</v>
      </c>
      <c r="K1557" s="16">
        <v>1253774.21</v>
      </c>
      <c r="L1557" s="16"/>
      <c r="M1557" s="16"/>
      <c r="N1557" s="16"/>
      <c r="T1557" s="56"/>
      <c r="U1557" s="56"/>
      <c r="V1557" s="56"/>
      <c r="W1557" s="56"/>
      <c r="X1557" s="56"/>
      <c r="Y1557" s="56"/>
      <c r="Z1557" s="56"/>
      <c r="AA1557" s="56"/>
    </row>
    <row r="1558" spans="9:27" ht="15" thickBot="1">
      <c r="T1558" s="56"/>
      <c r="U1558" s="56"/>
      <c r="V1558" s="56"/>
      <c r="W1558" s="56"/>
      <c r="X1558" s="56"/>
      <c r="Y1558" s="56"/>
      <c r="Z1558" s="56"/>
      <c r="AA1558" s="56"/>
    </row>
    <row r="1559" spans="9:27">
      <c r="I1559" s="17"/>
      <c r="J1559" s="17" t="s">
        <v>59</v>
      </c>
      <c r="K1559" s="17" t="s">
        <v>47</v>
      </c>
      <c r="L1559" s="17" t="s">
        <v>60</v>
      </c>
      <c r="M1559" s="17" t="s">
        <v>61</v>
      </c>
      <c r="N1559" s="17" t="s">
        <v>62</v>
      </c>
      <c r="O1559" s="17" t="s">
        <v>63</v>
      </c>
      <c r="P1559" s="17" t="s">
        <v>64</v>
      </c>
      <c r="Q1559" s="17" t="s">
        <v>65</v>
      </c>
      <c r="T1559" s="56"/>
      <c r="U1559" s="56"/>
      <c r="V1559" s="56"/>
      <c r="W1559" s="56"/>
      <c r="X1559" s="56"/>
      <c r="Y1559" s="56"/>
      <c r="Z1559" s="56"/>
      <c r="AA1559" s="56"/>
    </row>
    <row r="1560" spans="9:27">
      <c r="I1560" s="15" t="s">
        <v>53</v>
      </c>
      <c r="J1560" s="15">
        <v>0</v>
      </c>
      <c r="K1560" s="15" t="e">
        <v>#N/A</v>
      </c>
      <c r="L1560" s="15" t="e">
        <v>#N/A</v>
      </c>
      <c r="M1560" s="15" t="e">
        <v>#N/A</v>
      </c>
      <c r="N1560" s="15" t="e">
        <v>#N/A</v>
      </c>
      <c r="O1560" s="15" t="e">
        <v>#N/A</v>
      </c>
      <c r="P1560" s="15" t="e">
        <v>#N/A</v>
      </c>
      <c r="Q1560" s="15" t="e">
        <v>#N/A</v>
      </c>
      <c r="T1560" s="56"/>
      <c r="U1560" s="56"/>
      <c r="V1560" s="56"/>
      <c r="W1560" s="56"/>
      <c r="X1560" s="56"/>
      <c r="Y1560" s="56"/>
      <c r="Z1560" s="56"/>
      <c r="AA1560" s="56"/>
    </row>
    <row r="1561" spans="9:27">
      <c r="I1561" s="15" t="s">
        <v>85</v>
      </c>
      <c r="J1561" s="15">
        <v>7.8549294035649614E-2</v>
      </c>
      <c r="K1561" s="15">
        <v>7.0894729672961185E-3</v>
      </c>
      <c r="L1561" s="15">
        <v>11.079708519659937</v>
      </c>
      <c r="M1561" s="15">
        <v>1.741263196333169E-12</v>
      </c>
      <c r="N1561" s="15">
        <v>6.4108510225186613E-2</v>
      </c>
      <c r="O1561" s="15">
        <v>9.2990077846112615E-2</v>
      </c>
      <c r="P1561" s="15">
        <v>6.4108510225186613E-2</v>
      </c>
      <c r="Q1561" s="15">
        <v>9.2990077846112615E-2</v>
      </c>
      <c r="T1561" s="56"/>
      <c r="U1561" s="56"/>
      <c r="V1561" s="56"/>
      <c r="W1561" s="56"/>
      <c r="X1561" s="56"/>
      <c r="Y1561" s="56"/>
      <c r="Z1561" s="56"/>
      <c r="AA1561" s="56"/>
    </row>
    <row r="1562" spans="9:27">
      <c r="I1562" s="15" t="s">
        <v>80</v>
      </c>
      <c r="J1562" s="15">
        <v>0.30708491299368484</v>
      </c>
      <c r="K1562" s="15">
        <v>5.7100011411144388E-3</v>
      </c>
      <c r="L1562" s="15">
        <v>53.780184172388822</v>
      </c>
      <c r="M1562" s="15">
        <v>5.9463453308145538E-33</v>
      </c>
      <c r="N1562" s="15">
        <v>0.29545402132984666</v>
      </c>
      <c r="O1562" s="15">
        <v>0.31871580465752303</v>
      </c>
      <c r="P1562" s="15">
        <v>0.29545402132984666</v>
      </c>
      <c r="Q1562" s="15">
        <v>0.31871580465752303</v>
      </c>
      <c r="T1562" s="56"/>
      <c r="U1562" s="56"/>
      <c r="V1562" s="56"/>
      <c r="W1562" s="56"/>
      <c r="X1562" s="56"/>
      <c r="Y1562" s="56"/>
      <c r="Z1562" s="56"/>
      <c r="AA1562" s="56"/>
    </row>
    <row r="1563" spans="9:27">
      <c r="I1563" s="15" t="s">
        <v>82</v>
      </c>
      <c r="J1563" s="15">
        <v>0.13976182254848799</v>
      </c>
      <c r="K1563" s="15">
        <v>4.1369541482368386E-3</v>
      </c>
      <c r="L1563" s="15">
        <v>33.783749478599901</v>
      </c>
      <c r="M1563" s="15">
        <v>1.3280886318209135E-26</v>
      </c>
      <c r="N1563" s="15">
        <v>0.1313351227410309</v>
      </c>
      <c r="O1563" s="15">
        <v>0.14818852235594507</v>
      </c>
      <c r="P1563" s="15">
        <v>0.1313351227410309</v>
      </c>
      <c r="Q1563" s="15">
        <v>0.14818852235594507</v>
      </c>
      <c r="T1563" s="56"/>
      <c r="U1563" s="56"/>
      <c r="V1563" s="56"/>
      <c r="W1563" s="56"/>
      <c r="X1563" s="56"/>
      <c r="Y1563" s="56"/>
      <c r="Z1563" s="56"/>
      <c r="AA1563" s="56"/>
    </row>
    <row r="1564" spans="9:27" ht="15" thickBot="1">
      <c r="I1564" s="16" t="s">
        <v>86</v>
      </c>
      <c r="J1564" s="16">
        <v>0.51228841638951428</v>
      </c>
      <c r="K1564" s="16">
        <v>6.5274748147660291E-3</v>
      </c>
      <c r="L1564" s="16">
        <v>78.481867939290822</v>
      </c>
      <c r="M1564" s="16">
        <v>3.6375200803579954E-38</v>
      </c>
      <c r="N1564" s="16">
        <v>0.49899238534981499</v>
      </c>
      <c r="O1564" s="16">
        <v>0.52558444742921362</v>
      </c>
      <c r="P1564" s="16">
        <v>0.49899238534981499</v>
      </c>
      <c r="Q1564" s="16">
        <v>0.52558444742921362</v>
      </c>
      <c r="T1564" s="56"/>
      <c r="U1564" s="56"/>
      <c r="V1564" s="56"/>
      <c r="W1564" s="56"/>
      <c r="X1564" s="56"/>
      <c r="Y1564" s="56"/>
      <c r="Z1564" s="56"/>
      <c r="AA1564" s="56"/>
    </row>
    <row r="1565" spans="9:27">
      <c r="I1565" s="41"/>
      <c r="T1565" s="56"/>
      <c r="U1565" s="56"/>
      <c r="V1565" s="56"/>
      <c r="W1565" s="56"/>
      <c r="X1565" s="56"/>
      <c r="Y1565" s="56"/>
      <c r="Z1565" s="56"/>
      <c r="AA1565" s="56"/>
    </row>
    <row r="1566" spans="9:27">
      <c r="I1566" s="41"/>
      <c r="T1566" s="56"/>
      <c r="U1566" s="56"/>
      <c r="V1566" s="56"/>
      <c r="W1566" s="56"/>
      <c r="X1566" s="56"/>
      <c r="Y1566" s="56"/>
      <c r="Z1566" s="56"/>
      <c r="AA1566" s="56"/>
    </row>
    <row r="1567" spans="9:27">
      <c r="I1567" s="11" t="s">
        <v>151</v>
      </c>
      <c r="T1567" s="12" t="str">
        <f>I1567</f>
        <v>1992/5 to 1995/4</v>
      </c>
      <c r="U1567" s="14">
        <f>J1572</f>
        <v>0.99999998041958227</v>
      </c>
      <c r="V1567" s="14">
        <f>J1575</f>
        <v>36</v>
      </c>
      <c r="W1567" s="56">
        <f>J1585</f>
        <v>7.745629580799307E-2</v>
      </c>
      <c r="X1567" s="56">
        <f>J1586</f>
        <v>0.30717819223919979</v>
      </c>
      <c r="Y1567" s="56">
        <f>J1587</f>
        <v>0.14000441109845715</v>
      </c>
      <c r="Z1567" s="56">
        <f>J1588</f>
        <v>0.51280830895848484</v>
      </c>
      <c r="AA1567" s="58">
        <f>SUM(W1567:Z1567)</f>
        <v>1.0374472081041348</v>
      </c>
    </row>
    <row r="1568" spans="9:27">
      <c r="I1568" s="41" t="s">
        <v>42</v>
      </c>
      <c r="T1568" s="56"/>
      <c r="U1568" s="56"/>
      <c r="V1568" s="56"/>
      <c r="W1568" s="56"/>
      <c r="X1568" s="56"/>
      <c r="Y1568" s="56"/>
      <c r="Z1568" s="56"/>
      <c r="AA1568" s="56"/>
    </row>
    <row r="1569" spans="9:27" ht="15" thickBot="1">
      <c r="T1569" s="56"/>
      <c r="U1569" s="56"/>
      <c r="V1569" s="56"/>
      <c r="W1569" s="56"/>
      <c r="X1569" s="56"/>
      <c r="Y1569" s="56"/>
      <c r="Z1569" s="56"/>
      <c r="AA1569" s="56"/>
    </row>
    <row r="1570" spans="9:27">
      <c r="I1570" s="18" t="s">
        <v>43</v>
      </c>
      <c r="J1570" s="18"/>
      <c r="T1570" s="56"/>
      <c r="U1570" s="56"/>
      <c r="V1570" s="56"/>
      <c r="W1570" s="56"/>
      <c r="X1570" s="56"/>
      <c r="Y1570" s="56"/>
      <c r="Z1570" s="56"/>
      <c r="AA1570" s="56"/>
    </row>
    <row r="1571" spans="9:27">
      <c r="I1571" s="15" t="s">
        <v>44</v>
      </c>
      <c r="J1571" s="15">
        <v>0.99999999020979113</v>
      </c>
      <c r="T1571" s="56"/>
      <c r="U1571" s="56"/>
      <c r="V1571" s="56"/>
      <c r="W1571" s="56"/>
      <c r="X1571" s="56"/>
      <c r="Y1571" s="56"/>
      <c r="Z1571" s="56"/>
      <c r="AA1571" s="56"/>
    </row>
    <row r="1572" spans="9:27">
      <c r="I1572" s="15" t="s">
        <v>45</v>
      </c>
      <c r="J1572" s="15">
        <v>0.99999998041958227</v>
      </c>
      <c r="T1572" s="56"/>
      <c r="U1572" s="56"/>
      <c r="V1572" s="56"/>
      <c r="W1572" s="56"/>
      <c r="X1572" s="56"/>
      <c r="Y1572" s="56"/>
      <c r="Z1572" s="56"/>
      <c r="AA1572" s="56"/>
    </row>
    <row r="1573" spans="9:27">
      <c r="I1573" s="15" t="s">
        <v>46</v>
      </c>
      <c r="J1573" s="15">
        <v>0.9687499785839182</v>
      </c>
      <c r="T1573" s="56"/>
      <c r="U1573" s="56"/>
      <c r="V1573" s="56"/>
      <c r="W1573" s="56"/>
      <c r="X1573" s="56"/>
      <c r="Y1573" s="56"/>
      <c r="Z1573" s="56"/>
      <c r="AA1573" s="56"/>
    </row>
    <row r="1574" spans="9:27">
      <c r="I1574" s="15" t="s">
        <v>47</v>
      </c>
      <c r="J1574" s="15">
        <v>2.7802444808311365E-2</v>
      </c>
      <c r="T1574" s="56"/>
      <c r="U1574" s="56"/>
      <c r="V1574" s="56"/>
      <c r="W1574" s="56"/>
      <c r="X1574" s="56"/>
      <c r="Y1574" s="56"/>
      <c r="Z1574" s="56"/>
      <c r="AA1574" s="56"/>
    </row>
    <row r="1575" spans="9:27" ht="15" thickBot="1">
      <c r="I1575" s="16" t="s">
        <v>48</v>
      </c>
      <c r="J1575" s="16">
        <v>36</v>
      </c>
      <c r="T1575" s="56"/>
      <c r="U1575" s="56"/>
      <c r="V1575" s="56"/>
      <c r="W1575" s="56"/>
      <c r="X1575" s="56"/>
      <c r="Y1575" s="56"/>
      <c r="Z1575" s="56"/>
      <c r="AA1575" s="56"/>
    </row>
    <row r="1576" spans="9:27">
      <c r="T1576" s="56"/>
      <c r="U1576" s="56"/>
      <c r="V1576" s="56"/>
      <c r="W1576" s="56"/>
      <c r="X1576" s="56"/>
      <c r="Y1576" s="56"/>
      <c r="Z1576" s="56"/>
      <c r="AA1576" s="56"/>
    </row>
    <row r="1577" spans="9:27" ht="15" thickBot="1">
      <c r="I1577" s="41" t="s">
        <v>49</v>
      </c>
      <c r="T1577" s="56"/>
      <c r="U1577" s="56"/>
      <c r="V1577" s="56"/>
      <c r="W1577" s="56"/>
      <c r="X1577" s="56"/>
      <c r="Y1577" s="56"/>
      <c r="Z1577" s="56"/>
      <c r="AA1577" s="56"/>
    </row>
    <row r="1578" spans="9:27">
      <c r="I1578" s="17"/>
      <c r="J1578" s="17" t="s">
        <v>54</v>
      </c>
      <c r="K1578" s="17" t="s">
        <v>55</v>
      </c>
      <c r="L1578" s="17" t="s">
        <v>56</v>
      </c>
      <c r="M1578" s="17" t="s">
        <v>57</v>
      </c>
      <c r="N1578" s="17" t="s">
        <v>58</v>
      </c>
      <c r="T1578" s="56"/>
      <c r="U1578" s="56"/>
      <c r="V1578" s="56"/>
      <c r="W1578" s="56"/>
      <c r="X1578" s="56"/>
      <c r="Y1578" s="56"/>
      <c r="Z1578" s="56"/>
      <c r="AA1578" s="56"/>
    </row>
    <row r="1579" spans="9:27">
      <c r="I1579" s="15" t="s">
        <v>50</v>
      </c>
      <c r="J1579" s="15">
        <v>4</v>
      </c>
      <c r="K1579" s="15">
        <v>1263263.6252647701</v>
      </c>
      <c r="L1579" s="15">
        <v>315815.90631619253</v>
      </c>
      <c r="M1579" s="15">
        <v>408571458.78497988</v>
      </c>
      <c r="N1579" s="15">
        <v>3.3651606862905292E-119</v>
      </c>
      <c r="T1579" s="56"/>
      <c r="U1579" s="56"/>
      <c r="V1579" s="56"/>
      <c r="W1579" s="56"/>
      <c r="X1579" s="56"/>
      <c r="Y1579" s="56"/>
      <c r="Z1579" s="56"/>
      <c r="AA1579" s="56"/>
    </row>
    <row r="1580" spans="9:27">
      <c r="I1580" s="15" t="s">
        <v>51</v>
      </c>
      <c r="J1580" s="15">
        <v>32</v>
      </c>
      <c r="K1580" s="15">
        <v>2.4735229994214385E-2</v>
      </c>
      <c r="L1580" s="15">
        <v>7.7297593731919954E-4</v>
      </c>
      <c r="M1580" s="15"/>
      <c r="N1580" s="15"/>
      <c r="T1580" s="56"/>
      <c r="U1580" s="56"/>
      <c r="V1580" s="56"/>
      <c r="W1580" s="56"/>
      <c r="X1580" s="56"/>
      <c r="Y1580" s="56"/>
      <c r="Z1580" s="56"/>
      <c r="AA1580" s="56"/>
    </row>
    <row r="1581" spans="9:27" ht="15" thickBot="1">
      <c r="I1581" s="16" t="s">
        <v>52</v>
      </c>
      <c r="J1581" s="16">
        <v>36</v>
      </c>
      <c r="K1581" s="16">
        <v>1263263.6500000001</v>
      </c>
      <c r="L1581" s="16"/>
      <c r="M1581" s="16"/>
      <c r="N1581" s="16"/>
      <c r="T1581" s="56"/>
      <c r="U1581" s="56"/>
      <c r="V1581" s="56"/>
      <c r="W1581" s="56"/>
      <c r="X1581" s="56"/>
      <c r="Y1581" s="56"/>
      <c r="Z1581" s="56"/>
      <c r="AA1581" s="56"/>
    </row>
    <row r="1582" spans="9:27" ht="15" thickBot="1">
      <c r="T1582" s="56"/>
      <c r="U1582" s="56"/>
      <c r="V1582" s="56"/>
      <c r="W1582" s="56"/>
      <c r="X1582" s="56"/>
      <c r="Y1582" s="56"/>
      <c r="Z1582" s="56"/>
      <c r="AA1582" s="56"/>
    </row>
    <row r="1583" spans="9:27">
      <c r="I1583" s="17"/>
      <c r="J1583" s="17" t="s">
        <v>59</v>
      </c>
      <c r="K1583" s="17" t="s">
        <v>47</v>
      </c>
      <c r="L1583" s="17" t="s">
        <v>60</v>
      </c>
      <c r="M1583" s="17" t="s">
        <v>61</v>
      </c>
      <c r="N1583" s="17" t="s">
        <v>62</v>
      </c>
      <c r="O1583" s="17" t="s">
        <v>63</v>
      </c>
      <c r="P1583" s="17" t="s">
        <v>64</v>
      </c>
      <c r="Q1583" s="17" t="s">
        <v>65</v>
      </c>
      <c r="T1583" s="56"/>
      <c r="U1583" s="56"/>
      <c r="V1583" s="56"/>
      <c r="W1583" s="56"/>
      <c r="X1583" s="56"/>
      <c r="Y1583" s="56"/>
      <c r="Z1583" s="56"/>
      <c r="AA1583" s="56"/>
    </row>
    <row r="1584" spans="9:27">
      <c r="I1584" s="15" t="s">
        <v>53</v>
      </c>
      <c r="J1584" s="15">
        <v>0</v>
      </c>
      <c r="K1584" s="15" t="e">
        <v>#N/A</v>
      </c>
      <c r="L1584" s="15" t="e">
        <v>#N/A</v>
      </c>
      <c r="M1584" s="15" t="e">
        <v>#N/A</v>
      </c>
      <c r="N1584" s="15" t="e">
        <v>#N/A</v>
      </c>
      <c r="O1584" s="15" t="e">
        <v>#N/A</v>
      </c>
      <c r="P1584" s="15" t="e">
        <v>#N/A</v>
      </c>
      <c r="Q1584" s="15" t="e">
        <v>#N/A</v>
      </c>
      <c r="T1584" s="56"/>
      <c r="U1584" s="56"/>
      <c r="V1584" s="56"/>
      <c r="W1584" s="56"/>
      <c r="X1584" s="56"/>
      <c r="Y1584" s="56"/>
      <c r="Z1584" s="56"/>
      <c r="AA1584" s="56"/>
    </row>
    <row r="1585" spans="9:27">
      <c r="I1585" s="15" t="s">
        <v>85</v>
      </c>
      <c r="J1585" s="15">
        <v>7.745629580799307E-2</v>
      </c>
      <c r="K1585" s="15">
        <v>7.378422547412335E-3</v>
      </c>
      <c r="L1585" s="15">
        <v>10.497676882866724</v>
      </c>
      <c r="M1585" s="15">
        <v>6.8177307761941789E-12</v>
      </c>
      <c r="N1585" s="15">
        <v>6.2426940965828431E-2</v>
      </c>
      <c r="O1585" s="15">
        <v>9.2485650650157708E-2</v>
      </c>
      <c r="P1585" s="15">
        <v>6.2426940965828431E-2</v>
      </c>
      <c r="Q1585" s="15">
        <v>9.2485650650157708E-2</v>
      </c>
      <c r="T1585" s="56"/>
      <c r="U1585" s="56"/>
      <c r="V1585" s="56"/>
      <c r="W1585" s="56"/>
      <c r="X1585" s="56"/>
      <c r="Y1585" s="56"/>
      <c r="Z1585" s="56"/>
      <c r="AA1585" s="56"/>
    </row>
    <row r="1586" spans="9:27">
      <c r="I1586" s="15" t="s">
        <v>80</v>
      </c>
      <c r="J1586" s="15">
        <v>0.30717819223919979</v>
      </c>
      <c r="K1586" s="15">
        <v>5.6988291936818543E-3</v>
      </c>
      <c r="L1586" s="15">
        <v>53.901982635268375</v>
      </c>
      <c r="M1586" s="15">
        <v>5.5353456376316347E-33</v>
      </c>
      <c r="N1586" s="15">
        <v>0.29557005708749728</v>
      </c>
      <c r="O1586" s="15">
        <v>0.31878632739090229</v>
      </c>
      <c r="P1586" s="15">
        <v>0.29557005708749728</v>
      </c>
      <c r="Q1586" s="15">
        <v>0.31878632739090229</v>
      </c>
      <c r="T1586" s="56"/>
      <c r="U1586" s="56"/>
      <c r="V1586" s="56"/>
      <c r="W1586" s="56"/>
      <c r="X1586" s="56"/>
      <c r="Y1586" s="56"/>
      <c r="Z1586" s="56"/>
      <c r="AA1586" s="56"/>
    </row>
    <row r="1587" spans="9:27">
      <c r="I1587" s="15" t="s">
        <v>82</v>
      </c>
      <c r="J1587" s="15">
        <v>0.14000441109845715</v>
      </c>
      <c r="K1587" s="15">
        <v>4.1701262423193847E-3</v>
      </c>
      <c r="L1587" s="15">
        <v>33.573182911745143</v>
      </c>
      <c r="M1587" s="15">
        <v>1.6136282351215533E-26</v>
      </c>
      <c r="N1587" s="15">
        <v>0.13151014194679125</v>
      </c>
      <c r="O1587" s="15">
        <v>0.14849868025012306</v>
      </c>
      <c r="P1587" s="15">
        <v>0.13151014194679125</v>
      </c>
      <c r="Q1587" s="15">
        <v>0.14849868025012306</v>
      </c>
      <c r="T1587" s="56"/>
      <c r="U1587" s="56"/>
      <c r="V1587" s="56"/>
      <c r="W1587" s="56"/>
      <c r="X1587" s="56"/>
      <c r="Y1587" s="56"/>
      <c r="Z1587" s="56"/>
      <c r="AA1587" s="56"/>
    </row>
    <row r="1588" spans="9:27" ht="15" thickBot="1">
      <c r="I1588" s="16" t="s">
        <v>86</v>
      </c>
      <c r="J1588" s="16">
        <v>0.51280830895848484</v>
      </c>
      <c r="K1588" s="16">
        <v>6.5638712439393216E-3</v>
      </c>
      <c r="L1588" s="16">
        <v>78.125893988548412</v>
      </c>
      <c r="M1588" s="16">
        <v>4.2040282237247534E-38</v>
      </c>
      <c r="N1588" s="16">
        <v>0.49943814081894905</v>
      </c>
      <c r="O1588" s="16">
        <v>0.52617847709802057</v>
      </c>
      <c r="P1588" s="16">
        <v>0.49943814081894905</v>
      </c>
      <c r="Q1588" s="16">
        <v>0.52617847709802057</v>
      </c>
      <c r="T1588" s="56"/>
      <c r="U1588" s="56"/>
      <c r="V1588" s="56"/>
      <c r="W1588" s="56"/>
      <c r="X1588" s="56"/>
      <c r="Y1588" s="56"/>
      <c r="Z1588" s="56"/>
      <c r="AA1588" s="56"/>
    </row>
    <row r="1589" spans="9:27">
      <c r="I1589" s="41"/>
      <c r="T1589" s="56"/>
      <c r="U1589" s="56"/>
      <c r="V1589" s="56"/>
      <c r="W1589" s="56"/>
      <c r="X1589" s="56"/>
      <c r="Y1589" s="56"/>
      <c r="Z1589" s="56"/>
      <c r="AA1589" s="56"/>
    </row>
    <row r="1590" spans="9:27">
      <c r="I1590" s="41"/>
      <c r="T1590" s="56"/>
      <c r="U1590" s="56"/>
      <c r="V1590" s="56"/>
      <c r="W1590" s="56"/>
      <c r="X1590" s="56"/>
      <c r="Y1590" s="56"/>
      <c r="Z1590" s="56"/>
      <c r="AA1590" s="56"/>
    </row>
    <row r="1591" spans="9:27">
      <c r="I1591" s="11" t="s">
        <v>152</v>
      </c>
      <c r="T1591" s="12" t="str">
        <f>I1591</f>
        <v>1992/6 to 1995/5</v>
      </c>
      <c r="U1591" s="14">
        <f>J1596</f>
        <v>0.99999998007942303</v>
      </c>
      <c r="V1591" s="14">
        <f>J1599</f>
        <v>36</v>
      </c>
      <c r="W1591" s="56">
        <f>J1609</f>
        <v>7.9025438173354071E-2</v>
      </c>
      <c r="X1591" s="56">
        <f>J1610</f>
        <v>0.3069599370152698</v>
      </c>
      <c r="Y1591" s="56">
        <f>J1611</f>
        <v>0.1397969131808339</v>
      </c>
      <c r="Z1591" s="56">
        <f>J1612</f>
        <v>0.51204663725600175</v>
      </c>
      <c r="AA1591" s="58">
        <f>SUM(W1591:Z1591)</f>
        <v>1.0378289256254596</v>
      </c>
    </row>
    <row r="1592" spans="9:27">
      <c r="I1592" s="41" t="s">
        <v>42</v>
      </c>
      <c r="T1592" s="56"/>
      <c r="U1592" s="56"/>
      <c r="V1592" s="56"/>
      <c r="W1592" s="56"/>
      <c r="X1592" s="56"/>
      <c r="Y1592" s="56"/>
      <c r="Z1592" s="56"/>
      <c r="AA1592" s="56"/>
    </row>
    <row r="1593" spans="9:27" ht="15" thickBot="1">
      <c r="T1593" s="56"/>
      <c r="U1593" s="56"/>
      <c r="V1593" s="56"/>
      <c r="W1593" s="56"/>
      <c r="X1593" s="56"/>
      <c r="Y1593" s="56"/>
      <c r="Z1593" s="56"/>
      <c r="AA1593" s="56"/>
    </row>
    <row r="1594" spans="9:27">
      <c r="I1594" s="18" t="s">
        <v>43</v>
      </c>
      <c r="J1594" s="18"/>
      <c r="T1594" s="56"/>
      <c r="U1594" s="56"/>
      <c r="V1594" s="56"/>
      <c r="W1594" s="56"/>
      <c r="X1594" s="56"/>
      <c r="Y1594" s="56"/>
      <c r="Z1594" s="56"/>
      <c r="AA1594" s="56"/>
    </row>
    <row r="1595" spans="9:27">
      <c r="I1595" s="15" t="s">
        <v>44</v>
      </c>
      <c r="J1595" s="15">
        <v>0.99999999003971152</v>
      </c>
      <c r="T1595" s="56"/>
      <c r="U1595" s="56"/>
      <c r="V1595" s="56"/>
      <c r="W1595" s="56"/>
      <c r="X1595" s="56"/>
      <c r="Y1595" s="56"/>
      <c r="Z1595" s="56"/>
      <c r="AA1595" s="56"/>
    </row>
    <row r="1596" spans="9:27">
      <c r="I1596" s="15" t="s">
        <v>45</v>
      </c>
      <c r="J1596" s="15">
        <v>0.99999998007942303</v>
      </c>
      <c r="T1596" s="56"/>
      <c r="U1596" s="56"/>
      <c r="V1596" s="56"/>
      <c r="W1596" s="56"/>
      <c r="X1596" s="56"/>
      <c r="Y1596" s="56"/>
      <c r="Z1596" s="56"/>
      <c r="AA1596" s="56"/>
    </row>
    <row r="1597" spans="9:27">
      <c r="I1597" s="15" t="s">
        <v>46</v>
      </c>
      <c r="J1597" s="15">
        <v>0.96874997821186892</v>
      </c>
      <c r="T1597" s="56"/>
      <c r="U1597" s="56"/>
      <c r="V1597" s="56"/>
      <c r="W1597" s="56"/>
      <c r="X1597" s="56"/>
      <c r="Y1597" s="56"/>
      <c r="Z1597" s="56"/>
      <c r="AA1597" s="56"/>
    </row>
    <row r="1598" spans="9:27">
      <c r="I1598" s="15" t="s">
        <v>47</v>
      </c>
      <c r="J1598" s="15">
        <v>2.8148812379818897E-2</v>
      </c>
      <c r="T1598" s="56"/>
      <c r="U1598" s="56"/>
      <c r="V1598" s="56"/>
      <c r="W1598" s="56"/>
      <c r="X1598" s="56"/>
      <c r="Y1598" s="56"/>
      <c r="Z1598" s="56"/>
      <c r="AA1598" s="56"/>
    </row>
    <row r="1599" spans="9:27" ht="15" thickBot="1">
      <c r="I1599" s="16" t="s">
        <v>48</v>
      </c>
      <c r="J1599" s="16">
        <v>36</v>
      </c>
      <c r="T1599" s="56"/>
      <c r="U1599" s="56"/>
      <c r="V1599" s="56"/>
      <c r="W1599" s="56"/>
      <c r="X1599" s="56"/>
      <c r="Y1599" s="56"/>
      <c r="Z1599" s="56"/>
      <c r="AA1599" s="56"/>
    </row>
    <row r="1600" spans="9:27">
      <c r="T1600" s="56"/>
      <c r="U1600" s="56"/>
      <c r="V1600" s="56"/>
      <c r="W1600" s="56"/>
      <c r="X1600" s="56"/>
      <c r="Y1600" s="56"/>
      <c r="Z1600" s="56"/>
      <c r="AA1600" s="56"/>
    </row>
    <row r="1601" spans="9:27" ht="15" thickBot="1">
      <c r="I1601" s="41" t="s">
        <v>49</v>
      </c>
      <c r="T1601" s="56"/>
      <c r="U1601" s="56"/>
      <c r="V1601" s="56"/>
      <c r="W1601" s="56"/>
      <c r="X1601" s="56"/>
      <c r="Y1601" s="56"/>
      <c r="Z1601" s="56"/>
      <c r="AA1601" s="56"/>
    </row>
    <row r="1602" spans="9:27">
      <c r="I1602" s="17"/>
      <c r="J1602" s="17" t="s">
        <v>54</v>
      </c>
      <c r="K1602" s="17" t="s">
        <v>55</v>
      </c>
      <c r="L1602" s="17" t="s">
        <v>56</v>
      </c>
      <c r="M1602" s="17" t="s">
        <v>57</v>
      </c>
      <c r="N1602" s="17" t="s">
        <v>58</v>
      </c>
      <c r="T1602" s="56"/>
      <c r="U1602" s="56"/>
      <c r="V1602" s="56"/>
      <c r="W1602" s="56"/>
      <c r="X1602" s="56"/>
      <c r="Y1602" s="56"/>
      <c r="Z1602" s="56"/>
      <c r="AA1602" s="56"/>
    </row>
    <row r="1603" spans="9:27">
      <c r="I1603" s="15" t="s">
        <v>50</v>
      </c>
      <c r="J1603" s="15">
        <v>4</v>
      </c>
      <c r="K1603" s="15">
        <v>1272823.5746446198</v>
      </c>
      <c r="L1603" s="15">
        <v>318205.89366115496</v>
      </c>
      <c r="M1603" s="15">
        <v>401594786.78793472</v>
      </c>
      <c r="N1603" s="15">
        <v>4.3948612133999976E-119</v>
      </c>
      <c r="T1603" s="56"/>
      <c r="U1603" s="56"/>
      <c r="V1603" s="56"/>
      <c r="W1603" s="56"/>
      <c r="X1603" s="56"/>
      <c r="Y1603" s="56"/>
      <c r="Z1603" s="56"/>
      <c r="AA1603" s="56"/>
    </row>
    <row r="1604" spans="9:27">
      <c r="I1604" s="15" t="s">
        <v>51</v>
      </c>
      <c r="J1604" s="15">
        <v>32</v>
      </c>
      <c r="K1604" s="15">
        <v>2.5355380428615858E-2</v>
      </c>
      <c r="L1604" s="15">
        <v>7.9235563839424557E-4</v>
      </c>
      <c r="M1604" s="15"/>
      <c r="N1604" s="15"/>
      <c r="T1604" s="56"/>
      <c r="U1604" s="56"/>
      <c r="V1604" s="56"/>
      <c r="W1604" s="56"/>
      <c r="X1604" s="56"/>
      <c r="Y1604" s="56"/>
      <c r="Z1604" s="56"/>
      <c r="AA1604" s="56"/>
    </row>
    <row r="1605" spans="9:27" ht="15" thickBot="1">
      <c r="I1605" s="16" t="s">
        <v>52</v>
      </c>
      <c r="J1605" s="16">
        <v>36</v>
      </c>
      <c r="K1605" s="16">
        <v>1272823.6000000003</v>
      </c>
      <c r="L1605" s="16"/>
      <c r="M1605" s="16"/>
      <c r="N1605" s="16"/>
      <c r="T1605" s="56"/>
      <c r="U1605" s="56"/>
      <c r="V1605" s="56"/>
      <c r="W1605" s="56"/>
      <c r="X1605" s="56"/>
      <c r="Y1605" s="56"/>
      <c r="Z1605" s="56"/>
      <c r="AA1605" s="56"/>
    </row>
    <row r="1606" spans="9:27" ht="15" thickBot="1">
      <c r="T1606" s="56"/>
      <c r="U1606" s="56"/>
      <c r="V1606" s="56"/>
      <c r="W1606" s="56"/>
      <c r="X1606" s="56"/>
      <c r="Y1606" s="56"/>
      <c r="Z1606" s="56"/>
      <c r="AA1606" s="56"/>
    </row>
    <row r="1607" spans="9:27">
      <c r="I1607" s="17"/>
      <c r="J1607" s="17" t="s">
        <v>59</v>
      </c>
      <c r="K1607" s="17" t="s">
        <v>47</v>
      </c>
      <c r="L1607" s="17" t="s">
        <v>60</v>
      </c>
      <c r="M1607" s="17" t="s">
        <v>61</v>
      </c>
      <c r="N1607" s="17" t="s">
        <v>62</v>
      </c>
      <c r="O1607" s="17" t="s">
        <v>63</v>
      </c>
      <c r="P1607" s="17" t="s">
        <v>64</v>
      </c>
      <c r="Q1607" s="17" t="s">
        <v>65</v>
      </c>
      <c r="T1607" s="56"/>
      <c r="U1607" s="56"/>
      <c r="V1607" s="56"/>
      <c r="W1607" s="56"/>
      <c r="X1607" s="56"/>
      <c r="Y1607" s="56"/>
      <c r="Z1607" s="56"/>
      <c r="AA1607" s="56"/>
    </row>
    <row r="1608" spans="9:27">
      <c r="I1608" s="15" t="s">
        <v>53</v>
      </c>
      <c r="J1608" s="15">
        <v>0</v>
      </c>
      <c r="K1608" s="15" t="e">
        <v>#N/A</v>
      </c>
      <c r="L1608" s="15" t="e">
        <v>#N/A</v>
      </c>
      <c r="M1608" s="15" t="e">
        <v>#N/A</v>
      </c>
      <c r="N1608" s="15" t="e">
        <v>#N/A</v>
      </c>
      <c r="O1608" s="15" t="e">
        <v>#N/A</v>
      </c>
      <c r="P1608" s="15" t="e">
        <v>#N/A</v>
      </c>
      <c r="Q1608" s="15" t="e">
        <v>#N/A</v>
      </c>
      <c r="T1608" s="56"/>
      <c r="U1608" s="56"/>
      <c r="V1608" s="56"/>
      <c r="W1608" s="56"/>
      <c r="X1608" s="56"/>
      <c r="Y1608" s="56"/>
      <c r="Z1608" s="56"/>
      <c r="AA1608" s="56"/>
    </row>
    <row r="1609" spans="9:27">
      <c r="I1609" s="15" t="s">
        <v>85</v>
      </c>
      <c r="J1609" s="15">
        <v>7.9025438173354071E-2</v>
      </c>
      <c r="K1609" s="15">
        <v>7.799572415900795E-3</v>
      </c>
      <c r="L1609" s="15">
        <v>10.132021854460492</v>
      </c>
      <c r="M1609" s="15">
        <v>1.6431783649415958E-11</v>
      </c>
      <c r="N1609" s="15">
        <v>6.3138229125284148E-2</v>
      </c>
      <c r="O1609" s="15">
        <v>9.4912647221423993E-2</v>
      </c>
      <c r="P1609" s="15">
        <v>6.3138229125284148E-2</v>
      </c>
      <c r="Q1609" s="15">
        <v>9.4912647221423993E-2</v>
      </c>
      <c r="T1609" s="56"/>
      <c r="U1609" s="56"/>
      <c r="V1609" s="56"/>
      <c r="W1609" s="56"/>
      <c r="X1609" s="56"/>
      <c r="Y1609" s="56"/>
      <c r="Z1609" s="56"/>
      <c r="AA1609" s="56"/>
    </row>
    <row r="1610" spans="9:27">
      <c r="I1610" s="15" t="s">
        <v>80</v>
      </c>
      <c r="J1610" s="15">
        <v>0.3069599370152698</v>
      </c>
      <c r="K1610" s="15">
        <v>5.8257854722640135E-3</v>
      </c>
      <c r="L1610" s="15">
        <v>52.689879927209063</v>
      </c>
      <c r="M1610" s="15">
        <v>1.1371225718061178E-32</v>
      </c>
      <c r="N1610" s="15">
        <v>0.29509320038771103</v>
      </c>
      <c r="O1610" s="15">
        <v>0.31882667364282857</v>
      </c>
      <c r="P1610" s="15">
        <v>0.29509320038771103</v>
      </c>
      <c r="Q1610" s="15">
        <v>0.31882667364282857</v>
      </c>
      <c r="T1610" s="56"/>
      <c r="U1610" s="56"/>
      <c r="V1610" s="56"/>
      <c r="W1610" s="56"/>
      <c r="X1610" s="56"/>
      <c r="Y1610" s="56"/>
      <c r="Z1610" s="56"/>
      <c r="AA1610" s="56"/>
    </row>
    <row r="1611" spans="9:27">
      <c r="I1611" s="15" t="s">
        <v>82</v>
      </c>
      <c r="J1611" s="15">
        <v>0.1397969131808339</v>
      </c>
      <c r="K1611" s="15">
        <v>4.3005054148972221E-3</v>
      </c>
      <c r="L1611" s="15">
        <v>32.507089212483855</v>
      </c>
      <c r="M1611" s="15">
        <v>4.4041664234848174E-26</v>
      </c>
      <c r="N1611" s="15">
        <v>0.13103707034643181</v>
      </c>
      <c r="O1611" s="15">
        <v>0.14855675601523599</v>
      </c>
      <c r="P1611" s="15">
        <v>0.13103707034643181</v>
      </c>
      <c r="Q1611" s="15">
        <v>0.14855675601523599</v>
      </c>
      <c r="T1611" s="56"/>
      <c r="U1611" s="56"/>
      <c r="V1611" s="56"/>
      <c r="W1611" s="56"/>
      <c r="X1611" s="56"/>
      <c r="Y1611" s="56"/>
      <c r="Z1611" s="56"/>
      <c r="AA1611" s="56"/>
    </row>
    <row r="1612" spans="9:27" ht="15" thickBot="1">
      <c r="I1612" s="16" t="s">
        <v>86</v>
      </c>
      <c r="J1612" s="16">
        <v>0.51204663725600175</v>
      </c>
      <c r="K1612" s="16">
        <v>6.618844693226494E-3</v>
      </c>
      <c r="L1612" s="16">
        <v>77.361935653213507</v>
      </c>
      <c r="M1612" s="16">
        <v>5.7482154047099201E-38</v>
      </c>
      <c r="N1612" s="16">
        <v>0.4985644918651056</v>
      </c>
      <c r="O1612" s="16">
        <v>0.52552878264689784</v>
      </c>
      <c r="P1612" s="16">
        <v>0.4985644918651056</v>
      </c>
      <c r="Q1612" s="16">
        <v>0.52552878264689784</v>
      </c>
      <c r="T1612" s="56"/>
      <c r="U1612" s="56"/>
      <c r="V1612" s="56"/>
      <c r="W1612" s="56"/>
      <c r="X1612" s="56"/>
      <c r="Y1612" s="56"/>
      <c r="Z1612" s="56"/>
      <c r="AA1612" s="56"/>
    </row>
    <row r="1613" spans="9:27">
      <c r="I1613" s="41"/>
      <c r="T1613" s="56"/>
      <c r="U1613" s="56"/>
      <c r="V1613" s="56"/>
      <c r="W1613" s="56"/>
      <c r="X1613" s="56"/>
      <c r="Y1613" s="56"/>
      <c r="Z1613" s="56"/>
      <c r="AA1613" s="56"/>
    </row>
    <row r="1614" spans="9:27">
      <c r="I1614" s="41"/>
      <c r="T1614" s="56"/>
      <c r="U1614" s="56"/>
      <c r="V1614" s="56"/>
      <c r="W1614" s="56"/>
      <c r="X1614" s="56"/>
      <c r="Y1614" s="56"/>
      <c r="Z1614" s="56"/>
      <c r="AA1614" s="56"/>
    </row>
    <row r="1615" spans="9:27">
      <c r="I1615" s="11" t="s">
        <v>153</v>
      </c>
      <c r="T1615" s="12" t="str">
        <f>I1615</f>
        <v>1992/7 to 1995/6</v>
      </c>
      <c r="U1615" s="14">
        <f>J1620</f>
        <v>0.99999998088095543</v>
      </c>
      <c r="V1615" s="14">
        <f>J1623</f>
        <v>36</v>
      </c>
      <c r="W1615" s="56">
        <f>J1633</f>
        <v>7.7243295747009513E-2</v>
      </c>
      <c r="X1615" s="56">
        <f>J1634</f>
        <v>0.3080059424463874</v>
      </c>
      <c r="Y1615" s="56">
        <f>J1635</f>
        <v>0.14022876017840957</v>
      </c>
      <c r="Z1615" s="56">
        <f>J1636</f>
        <v>0.5119830275042232</v>
      </c>
      <c r="AA1615" s="58">
        <f>SUM(W1615:Z1615)</f>
        <v>1.0374610258760297</v>
      </c>
    </row>
    <row r="1616" spans="9:27">
      <c r="I1616" s="41" t="s">
        <v>42</v>
      </c>
      <c r="T1616" s="56"/>
      <c r="U1616" s="56"/>
      <c r="V1616" s="56"/>
      <c r="W1616" s="56"/>
      <c r="X1616" s="56"/>
      <c r="Y1616" s="56"/>
      <c r="Z1616" s="56"/>
      <c r="AA1616" s="56"/>
    </row>
    <row r="1617" spans="9:27" ht="15" thickBot="1">
      <c r="T1617" s="56"/>
      <c r="U1617" s="56"/>
      <c r="V1617" s="56"/>
      <c r="W1617" s="56"/>
      <c r="X1617" s="56"/>
      <c r="Y1617" s="56"/>
      <c r="Z1617" s="56"/>
      <c r="AA1617" s="56"/>
    </row>
    <row r="1618" spans="9:27">
      <c r="I1618" s="18" t="s">
        <v>43</v>
      </c>
      <c r="J1618" s="18"/>
      <c r="T1618" s="56"/>
      <c r="U1618" s="56"/>
      <c r="V1618" s="56"/>
      <c r="W1618" s="56"/>
      <c r="X1618" s="56"/>
      <c r="Y1618" s="56"/>
      <c r="Z1618" s="56"/>
      <c r="AA1618" s="56"/>
    </row>
    <row r="1619" spans="9:27">
      <c r="I1619" s="15" t="s">
        <v>44</v>
      </c>
      <c r="J1619" s="15">
        <v>0.99999999044047772</v>
      </c>
      <c r="T1619" s="56"/>
      <c r="U1619" s="56"/>
      <c r="V1619" s="56"/>
      <c r="W1619" s="56"/>
      <c r="X1619" s="56"/>
      <c r="Y1619" s="56"/>
      <c r="Z1619" s="56"/>
      <c r="AA1619" s="56"/>
    </row>
    <row r="1620" spans="9:27">
      <c r="I1620" s="15" t="s">
        <v>45</v>
      </c>
      <c r="J1620" s="15">
        <v>0.99999998088095543</v>
      </c>
      <c r="T1620" s="56"/>
      <c r="U1620" s="56"/>
      <c r="V1620" s="56"/>
      <c r="W1620" s="56"/>
      <c r="X1620" s="56"/>
      <c r="Y1620" s="56"/>
      <c r="Z1620" s="56"/>
      <c r="AA1620" s="56"/>
    </row>
    <row r="1621" spans="9:27">
      <c r="I1621" s="15" t="s">
        <v>46</v>
      </c>
      <c r="J1621" s="15">
        <v>0.96874997908854499</v>
      </c>
      <c r="T1621" s="56"/>
      <c r="U1621" s="56"/>
      <c r="V1621" s="56"/>
      <c r="W1621" s="56"/>
      <c r="X1621" s="56"/>
      <c r="Y1621" s="56"/>
      <c r="Z1621" s="56"/>
      <c r="AA1621" s="56"/>
    </row>
    <row r="1622" spans="9:27">
      <c r="I1622" s="15" t="s">
        <v>47</v>
      </c>
      <c r="J1622" s="15">
        <v>2.768001468831352E-2</v>
      </c>
      <c r="T1622" s="56"/>
      <c r="U1622" s="56"/>
      <c r="V1622" s="56"/>
      <c r="W1622" s="56"/>
      <c r="X1622" s="56"/>
      <c r="Y1622" s="56"/>
      <c r="Z1622" s="56"/>
      <c r="AA1622" s="56"/>
    </row>
    <row r="1623" spans="9:27" ht="15" thickBot="1">
      <c r="I1623" s="16" t="s">
        <v>48</v>
      </c>
      <c r="J1623" s="16">
        <v>36</v>
      </c>
      <c r="T1623" s="56"/>
      <c r="U1623" s="56"/>
      <c r="V1623" s="56"/>
      <c r="W1623" s="56"/>
      <c r="X1623" s="56"/>
      <c r="Y1623" s="56"/>
      <c r="Z1623" s="56"/>
      <c r="AA1623" s="56"/>
    </row>
    <row r="1624" spans="9:27">
      <c r="T1624" s="56"/>
      <c r="U1624" s="56"/>
      <c r="V1624" s="56"/>
      <c r="W1624" s="56"/>
      <c r="X1624" s="56"/>
      <c r="Y1624" s="56"/>
      <c r="Z1624" s="56"/>
      <c r="AA1624" s="56"/>
    </row>
    <row r="1625" spans="9:27" ht="15" thickBot="1">
      <c r="I1625" s="41" t="s">
        <v>49</v>
      </c>
      <c r="T1625" s="56"/>
      <c r="U1625" s="56"/>
      <c r="V1625" s="56"/>
      <c r="W1625" s="56"/>
      <c r="X1625" s="56"/>
      <c r="Y1625" s="56"/>
      <c r="Z1625" s="56"/>
      <c r="AA1625" s="56"/>
    </row>
    <row r="1626" spans="9:27">
      <c r="I1626" s="17"/>
      <c r="J1626" s="17" t="s">
        <v>54</v>
      </c>
      <c r="K1626" s="17" t="s">
        <v>55</v>
      </c>
      <c r="L1626" s="17" t="s">
        <v>56</v>
      </c>
      <c r="M1626" s="17" t="s">
        <v>57</v>
      </c>
      <c r="N1626" s="17" t="s">
        <v>58</v>
      </c>
      <c r="T1626" s="56"/>
      <c r="U1626" s="56"/>
      <c r="V1626" s="56"/>
      <c r="W1626" s="56"/>
      <c r="X1626" s="56"/>
      <c r="Y1626" s="56"/>
      <c r="Z1626" s="56"/>
      <c r="AA1626" s="56"/>
    </row>
    <row r="1627" spans="9:27">
      <c r="I1627" s="15" t="s">
        <v>50</v>
      </c>
      <c r="J1627" s="15">
        <v>4</v>
      </c>
      <c r="K1627" s="15">
        <v>1282379.0554821372</v>
      </c>
      <c r="L1627" s="15">
        <v>320594.76387053431</v>
      </c>
      <c r="M1627" s="15">
        <v>418430942.32574415</v>
      </c>
      <c r="N1627" s="15">
        <v>2.3253665331867142E-119</v>
      </c>
      <c r="T1627" s="56"/>
      <c r="U1627" s="56"/>
      <c r="V1627" s="56"/>
      <c r="W1627" s="56"/>
      <c r="X1627" s="56"/>
      <c r="Y1627" s="56"/>
      <c r="Z1627" s="56"/>
      <c r="AA1627" s="56"/>
    </row>
    <row r="1628" spans="9:27">
      <c r="I1628" s="15" t="s">
        <v>51</v>
      </c>
      <c r="J1628" s="15">
        <v>32</v>
      </c>
      <c r="K1628" s="15">
        <v>2.4517862820648068E-2</v>
      </c>
      <c r="L1628" s="15">
        <v>7.6618321314525213E-4</v>
      </c>
      <c r="M1628" s="15"/>
      <c r="N1628" s="15"/>
      <c r="T1628" s="56"/>
      <c r="U1628" s="56"/>
      <c r="V1628" s="56"/>
      <c r="W1628" s="56"/>
      <c r="X1628" s="56"/>
      <c r="Y1628" s="56"/>
      <c r="Z1628" s="56"/>
      <c r="AA1628" s="56"/>
    </row>
    <row r="1629" spans="9:27" ht="15" thickBot="1">
      <c r="I1629" s="16" t="s">
        <v>52</v>
      </c>
      <c r="J1629" s="16">
        <v>36</v>
      </c>
      <c r="K1629" s="16">
        <v>1282379.08</v>
      </c>
      <c r="L1629" s="16"/>
      <c r="M1629" s="16"/>
      <c r="N1629" s="16"/>
      <c r="T1629" s="56"/>
      <c r="U1629" s="56"/>
      <c r="V1629" s="56"/>
      <c r="W1629" s="56"/>
      <c r="X1629" s="56"/>
      <c r="Y1629" s="56"/>
      <c r="Z1629" s="56"/>
      <c r="AA1629" s="56"/>
    </row>
    <row r="1630" spans="9:27" ht="15" thickBot="1">
      <c r="T1630" s="56"/>
      <c r="U1630" s="56"/>
      <c r="V1630" s="56"/>
      <c r="W1630" s="56"/>
      <c r="X1630" s="56"/>
      <c r="Y1630" s="56"/>
      <c r="Z1630" s="56"/>
      <c r="AA1630" s="56"/>
    </row>
    <row r="1631" spans="9:27">
      <c r="I1631" s="17"/>
      <c r="J1631" s="17" t="s">
        <v>59</v>
      </c>
      <c r="K1631" s="17" t="s">
        <v>47</v>
      </c>
      <c r="L1631" s="17" t="s">
        <v>60</v>
      </c>
      <c r="M1631" s="17" t="s">
        <v>61</v>
      </c>
      <c r="N1631" s="17" t="s">
        <v>62</v>
      </c>
      <c r="O1631" s="17" t="s">
        <v>63</v>
      </c>
      <c r="P1631" s="17" t="s">
        <v>64</v>
      </c>
      <c r="Q1631" s="17" t="s">
        <v>65</v>
      </c>
      <c r="T1631" s="56"/>
      <c r="U1631" s="56"/>
      <c r="V1631" s="56"/>
      <c r="W1631" s="56"/>
      <c r="X1631" s="56"/>
      <c r="Y1631" s="56"/>
      <c r="Z1631" s="56"/>
      <c r="AA1631" s="56"/>
    </row>
    <row r="1632" spans="9:27">
      <c r="I1632" s="15" t="s">
        <v>53</v>
      </c>
      <c r="J1632" s="15">
        <v>0</v>
      </c>
      <c r="K1632" s="15" t="e">
        <v>#N/A</v>
      </c>
      <c r="L1632" s="15" t="e">
        <v>#N/A</v>
      </c>
      <c r="M1632" s="15" t="e">
        <v>#N/A</v>
      </c>
      <c r="N1632" s="15" t="e">
        <v>#N/A</v>
      </c>
      <c r="O1632" s="15" t="e">
        <v>#N/A</v>
      </c>
      <c r="P1632" s="15" t="e">
        <v>#N/A</v>
      </c>
      <c r="Q1632" s="15" t="e">
        <v>#N/A</v>
      </c>
      <c r="T1632" s="56"/>
      <c r="U1632" s="56"/>
      <c r="V1632" s="56"/>
      <c r="W1632" s="56"/>
      <c r="X1632" s="56"/>
      <c r="Y1632" s="56"/>
      <c r="Z1632" s="56"/>
      <c r="AA1632" s="56"/>
    </row>
    <row r="1633" spans="9:27">
      <c r="I1633" s="15" t="s">
        <v>85</v>
      </c>
      <c r="J1633" s="15">
        <v>7.7243295747009513E-2</v>
      </c>
      <c r="K1633" s="15">
        <v>7.4942811778293452E-3</v>
      </c>
      <c r="L1633" s="15">
        <v>10.306965259793252</v>
      </c>
      <c r="M1633" s="15">
        <v>1.0763727847212301E-11</v>
      </c>
      <c r="N1633" s="15">
        <v>6.1977944598469718E-2</v>
      </c>
      <c r="O1633" s="15">
        <v>9.2508646895549301E-2</v>
      </c>
      <c r="P1633" s="15">
        <v>6.1977944598469718E-2</v>
      </c>
      <c r="Q1633" s="15">
        <v>9.2508646895549301E-2</v>
      </c>
      <c r="T1633" s="56"/>
      <c r="U1633" s="56"/>
      <c r="V1633" s="56"/>
      <c r="W1633" s="56"/>
      <c r="X1633" s="56"/>
      <c r="Y1633" s="56"/>
      <c r="Z1633" s="56"/>
      <c r="AA1633" s="56"/>
    </row>
    <row r="1634" spans="9:27">
      <c r="I1634" s="15" t="s">
        <v>80</v>
      </c>
      <c r="J1634" s="15">
        <v>0.3080059424463874</v>
      </c>
      <c r="K1634" s="15">
        <v>5.7799170027936194E-3</v>
      </c>
      <c r="L1634" s="15">
        <v>53.28899053351774</v>
      </c>
      <c r="M1634" s="15">
        <v>7.9505425614821971E-33</v>
      </c>
      <c r="N1634" s="15">
        <v>0.2962326368332911</v>
      </c>
      <c r="O1634" s="15">
        <v>0.31977924805948371</v>
      </c>
      <c r="P1634" s="15">
        <v>0.2962326368332911</v>
      </c>
      <c r="Q1634" s="15">
        <v>0.31977924805948371</v>
      </c>
      <c r="T1634" s="56"/>
      <c r="U1634" s="56"/>
      <c r="V1634" s="56"/>
      <c r="W1634" s="56"/>
      <c r="X1634" s="56"/>
      <c r="Y1634" s="56"/>
      <c r="Z1634" s="56"/>
      <c r="AA1634" s="56"/>
    </row>
    <row r="1635" spans="9:27">
      <c r="I1635" s="15" t="s">
        <v>82</v>
      </c>
      <c r="J1635" s="15">
        <v>0.14022876017840957</v>
      </c>
      <c r="K1635" s="15">
        <v>4.1756964933660507E-3</v>
      </c>
      <c r="L1635" s="15">
        <v>33.582124659009985</v>
      </c>
      <c r="M1635" s="15">
        <v>1.6003012143748146E-26</v>
      </c>
      <c r="N1635" s="15">
        <v>0.13172314479670572</v>
      </c>
      <c r="O1635" s="15">
        <v>0.14873437556011343</v>
      </c>
      <c r="P1635" s="15">
        <v>0.13172314479670572</v>
      </c>
      <c r="Q1635" s="15">
        <v>0.14873437556011343</v>
      </c>
      <c r="T1635" s="56"/>
      <c r="U1635" s="56"/>
      <c r="V1635" s="56"/>
      <c r="W1635" s="56"/>
      <c r="X1635" s="56"/>
      <c r="Y1635" s="56"/>
      <c r="Z1635" s="56"/>
      <c r="AA1635" s="56"/>
    </row>
    <row r="1636" spans="9:27" ht="15" thickBot="1">
      <c r="I1636" s="16" t="s">
        <v>86</v>
      </c>
      <c r="J1636" s="16">
        <v>0.5119830275042232</v>
      </c>
      <c r="K1636" s="16">
        <v>6.488596276235885E-3</v>
      </c>
      <c r="L1636" s="16">
        <v>78.905052141914254</v>
      </c>
      <c r="M1636" s="16">
        <v>3.0650879992729731E-38</v>
      </c>
      <c r="N1636" s="16">
        <v>0.49876618945564899</v>
      </c>
      <c r="O1636" s="16">
        <v>0.52519986555279741</v>
      </c>
      <c r="P1636" s="16">
        <v>0.49876618945564899</v>
      </c>
      <c r="Q1636" s="16">
        <v>0.52519986555279741</v>
      </c>
      <c r="T1636" s="56"/>
      <c r="U1636" s="56"/>
      <c r="V1636" s="56"/>
      <c r="W1636" s="56"/>
      <c r="X1636" s="56"/>
      <c r="Y1636" s="56"/>
      <c r="Z1636" s="56"/>
      <c r="AA1636" s="56"/>
    </row>
    <row r="1637" spans="9:27">
      <c r="I1637" s="41"/>
      <c r="T1637" s="56"/>
      <c r="U1637" s="56"/>
      <c r="V1637" s="56"/>
      <c r="W1637" s="56"/>
      <c r="X1637" s="56"/>
      <c r="Y1637" s="56"/>
      <c r="Z1637" s="56"/>
      <c r="AA1637" s="56"/>
    </row>
    <row r="1638" spans="9:27">
      <c r="I1638" s="41"/>
      <c r="T1638" s="56"/>
      <c r="U1638" s="56"/>
      <c r="V1638" s="56"/>
      <c r="W1638" s="56"/>
      <c r="X1638" s="56"/>
      <c r="Y1638" s="56"/>
      <c r="Z1638" s="56"/>
      <c r="AA1638" s="56"/>
    </row>
    <row r="1639" spans="9:27">
      <c r="I1639" s="11" t="s">
        <v>154</v>
      </c>
      <c r="T1639" s="12" t="str">
        <f>I1639</f>
        <v>1992/8 to 1995/7</v>
      </c>
      <c r="U1639" s="14">
        <f>J1644</f>
        <v>0.9999999808720752</v>
      </c>
      <c r="V1639" s="14">
        <f>J1647</f>
        <v>36</v>
      </c>
      <c r="W1639" s="56">
        <f>J1657</f>
        <v>7.304693869817537E-2</v>
      </c>
      <c r="X1639" s="56">
        <f>J1658</f>
        <v>0.30826804346802661</v>
      </c>
      <c r="Y1639" s="56">
        <f>J1659</f>
        <v>0.14248552106019186</v>
      </c>
      <c r="Z1639" s="56">
        <f>J1660</f>
        <v>0.51318329807846852</v>
      </c>
      <c r="AA1639" s="58">
        <f>SUM(W1639:Z1639)</f>
        <v>1.0369838013048622</v>
      </c>
    </row>
    <row r="1640" spans="9:27">
      <c r="I1640" s="41" t="s">
        <v>42</v>
      </c>
      <c r="T1640" s="56"/>
      <c r="U1640" s="56"/>
      <c r="V1640" s="56"/>
      <c r="W1640" s="56"/>
      <c r="X1640" s="56"/>
      <c r="Y1640" s="56"/>
      <c r="Z1640" s="56"/>
      <c r="AA1640" s="56"/>
    </row>
    <row r="1641" spans="9:27" ht="15" thickBot="1">
      <c r="T1641" s="56"/>
      <c r="U1641" s="56"/>
      <c r="V1641" s="56"/>
      <c r="W1641" s="56"/>
      <c r="X1641" s="56"/>
      <c r="Y1641" s="56"/>
      <c r="Z1641" s="56"/>
      <c r="AA1641" s="56"/>
    </row>
    <row r="1642" spans="9:27">
      <c r="I1642" s="18" t="s">
        <v>43</v>
      </c>
      <c r="J1642" s="18"/>
      <c r="T1642" s="56"/>
      <c r="U1642" s="56"/>
      <c r="V1642" s="56"/>
      <c r="W1642" s="56"/>
      <c r="X1642" s="56"/>
      <c r="Y1642" s="56"/>
      <c r="Z1642" s="56"/>
      <c r="AA1642" s="56"/>
    </row>
    <row r="1643" spans="9:27">
      <c r="I1643" s="15" t="s">
        <v>44</v>
      </c>
      <c r="J1643" s="15">
        <v>0.9999999904360376</v>
      </c>
      <c r="T1643" s="56"/>
      <c r="U1643" s="56"/>
      <c r="V1643" s="56"/>
      <c r="W1643" s="56"/>
      <c r="X1643" s="56"/>
      <c r="Y1643" s="56"/>
      <c r="Z1643" s="56"/>
      <c r="AA1643" s="56"/>
    </row>
    <row r="1644" spans="9:27">
      <c r="I1644" s="15" t="s">
        <v>45</v>
      </c>
      <c r="J1644" s="15">
        <v>0.9999999808720752</v>
      </c>
      <c r="T1644" s="56"/>
      <c r="U1644" s="56"/>
      <c r="V1644" s="56"/>
      <c r="W1644" s="56"/>
      <c r="X1644" s="56"/>
      <c r="Y1644" s="56"/>
      <c r="Z1644" s="56"/>
      <c r="AA1644" s="56"/>
    </row>
    <row r="1645" spans="9:27">
      <c r="I1645" s="15" t="s">
        <v>46</v>
      </c>
      <c r="J1645" s="15">
        <v>0.96874997907883231</v>
      </c>
      <c r="T1645" s="56"/>
      <c r="U1645" s="56"/>
      <c r="V1645" s="56"/>
      <c r="W1645" s="56"/>
      <c r="X1645" s="56"/>
      <c r="Y1645" s="56"/>
      <c r="Z1645" s="56"/>
      <c r="AA1645" s="56"/>
    </row>
    <row r="1646" spans="9:27">
      <c r="I1646" s="15" t="s">
        <v>47</v>
      </c>
      <c r="J1646" s="15">
        <v>2.7789459709471429E-2</v>
      </c>
      <c r="T1646" s="56"/>
      <c r="U1646" s="56"/>
      <c r="V1646" s="56"/>
      <c r="W1646" s="56"/>
      <c r="X1646" s="56"/>
      <c r="Y1646" s="56"/>
      <c r="Z1646" s="56"/>
      <c r="AA1646" s="56"/>
    </row>
    <row r="1647" spans="9:27" ht="15" thickBot="1">
      <c r="I1647" s="16" t="s">
        <v>48</v>
      </c>
      <c r="J1647" s="16">
        <v>36</v>
      </c>
      <c r="T1647" s="56"/>
      <c r="U1647" s="56"/>
      <c r="V1647" s="56"/>
      <c r="W1647" s="56"/>
      <c r="X1647" s="56"/>
      <c r="Y1647" s="56"/>
      <c r="Z1647" s="56"/>
      <c r="AA1647" s="56"/>
    </row>
    <row r="1648" spans="9:27">
      <c r="T1648" s="56"/>
      <c r="U1648" s="56"/>
      <c r="V1648" s="56"/>
      <c r="W1648" s="56"/>
      <c r="X1648" s="56"/>
      <c r="Y1648" s="56"/>
      <c r="Z1648" s="56"/>
      <c r="AA1648" s="56"/>
    </row>
    <row r="1649" spans="9:27" ht="15" thickBot="1">
      <c r="I1649" s="41" t="s">
        <v>49</v>
      </c>
      <c r="T1649" s="56"/>
      <c r="U1649" s="56"/>
      <c r="V1649" s="56"/>
      <c r="W1649" s="56"/>
      <c r="X1649" s="56"/>
      <c r="Y1649" s="56"/>
      <c r="Z1649" s="56"/>
      <c r="AA1649" s="56"/>
    </row>
    <row r="1650" spans="9:27">
      <c r="I1650" s="17"/>
      <c r="J1650" s="17" t="s">
        <v>54</v>
      </c>
      <c r="K1650" s="17" t="s">
        <v>55</v>
      </c>
      <c r="L1650" s="17" t="s">
        <v>56</v>
      </c>
      <c r="M1650" s="17" t="s">
        <v>57</v>
      </c>
      <c r="N1650" s="17" t="s">
        <v>58</v>
      </c>
      <c r="T1650" s="56"/>
      <c r="U1650" s="56"/>
      <c r="V1650" s="56"/>
      <c r="W1650" s="56"/>
      <c r="X1650" s="56"/>
      <c r="Y1650" s="56"/>
      <c r="Z1650" s="56"/>
      <c r="AA1650" s="56"/>
    </row>
    <row r="1651" spans="9:27">
      <c r="I1651" s="15" t="s">
        <v>50</v>
      </c>
      <c r="J1651" s="15">
        <v>4</v>
      </c>
      <c r="K1651" s="15">
        <v>1291939.9252878698</v>
      </c>
      <c r="L1651" s="15">
        <v>322984.98132196744</v>
      </c>
      <c r="M1651" s="15">
        <v>418236683.33274251</v>
      </c>
      <c r="N1651" s="15">
        <v>2.3421640530624914E-119</v>
      </c>
      <c r="T1651" s="56"/>
      <c r="U1651" s="56"/>
      <c r="V1651" s="56"/>
      <c r="W1651" s="56"/>
      <c r="X1651" s="56"/>
      <c r="Y1651" s="56"/>
      <c r="Z1651" s="56"/>
      <c r="AA1651" s="56"/>
    </row>
    <row r="1652" spans="9:27">
      <c r="I1652" s="15" t="s">
        <v>51</v>
      </c>
      <c r="J1652" s="15">
        <v>32</v>
      </c>
      <c r="K1652" s="15">
        <v>2.4712130270218746E-2</v>
      </c>
      <c r="L1652" s="15">
        <v>7.722540709443358E-4</v>
      </c>
      <c r="M1652" s="15"/>
      <c r="N1652" s="15"/>
      <c r="T1652" s="56"/>
      <c r="U1652" s="56"/>
      <c r="V1652" s="56"/>
      <c r="W1652" s="56"/>
      <c r="X1652" s="56"/>
      <c r="Y1652" s="56"/>
      <c r="Z1652" s="56"/>
      <c r="AA1652" s="56"/>
    </row>
    <row r="1653" spans="9:27" ht="15" thickBot="1">
      <c r="I1653" s="16" t="s">
        <v>52</v>
      </c>
      <c r="J1653" s="16">
        <v>36</v>
      </c>
      <c r="K1653" s="16">
        <v>1291939.95</v>
      </c>
      <c r="L1653" s="16"/>
      <c r="M1653" s="16"/>
      <c r="N1653" s="16"/>
      <c r="T1653" s="56"/>
      <c r="U1653" s="56"/>
      <c r="V1653" s="56"/>
      <c r="W1653" s="56"/>
      <c r="X1653" s="56"/>
      <c r="Y1653" s="56"/>
      <c r="Z1653" s="56"/>
      <c r="AA1653" s="56"/>
    </row>
    <row r="1654" spans="9:27" ht="15" thickBot="1">
      <c r="T1654" s="56"/>
      <c r="U1654" s="56"/>
      <c r="V1654" s="56"/>
      <c r="W1654" s="56"/>
      <c r="X1654" s="56"/>
      <c r="Y1654" s="56"/>
      <c r="Z1654" s="56"/>
      <c r="AA1654" s="56"/>
    </row>
    <row r="1655" spans="9:27">
      <c r="I1655" s="17"/>
      <c r="J1655" s="17" t="s">
        <v>59</v>
      </c>
      <c r="K1655" s="17" t="s">
        <v>47</v>
      </c>
      <c r="L1655" s="17" t="s">
        <v>60</v>
      </c>
      <c r="M1655" s="17" t="s">
        <v>61</v>
      </c>
      <c r="N1655" s="17" t="s">
        <v>62</v>
      </c>
      <c r="O1655" s="17" t="s">
        <v>63</v>
      </c>
      <c r="P1655" s="17" t="s">
        <v>64</v>
      </c>
      <c r="Q1655" s="17" t="s">
        <v>65</v>
      </c>
      <c r="T1655" s="56"/>
      <c r="U1655" s="56"/>
      <c r="V1655" s="56"/>
      <c r="W1655" s="56"/>
      <c r="X1655" s="56"/>
      <c r="Y1655" s="56"/>
      <c r="Z1655" s="56"/>
      <c r="AA1655" s="56"/>
    </row>
    <row r="1656" spans="9:27">
      <c r="I1656" s="15" t="s">
        <v>53</v>
      </c>
      <c r="J1656" s="15">
        <v>0</v>
      </c>
      <c r="K1656" s="15" t="e">
        <v>#N/A</v>
      </c>
      <c r="L1656" s="15" t="e">
        <v>#N/A</v>
      </c>
      <c r="M1656" s="15" t="e">
        <v>#N/A</v>
      </c>
      <c r="N1656" s="15" t="e">
        <v>#N/A</v>
      </c>
      <c r="O1656" s="15" t="e">
        <v>#N/A</v>
      </c>
      <c r="P1656" s="15" t="e">
        <v>#N/A</v>
      </c>
      <c r="Q1656" s="15" t="e">
        <v>#N/A</v>
      </c>
      <c r="T1656" s="56"/>
      <c r="U1656" s="56"/>
      <c r="V1656" s="56"/>
      <c r="W1656" s="56"/>
      <c r="X1656" s="56"/>
      <c r="Y1656" s="56"/>
      <c r="Z1656" s="56"/>
      <c r="AA1656" s="56"/>
    </row>
    <row r="1657" spans="9:27">
      <c r="I1657" s="15" t="s">
        <v>85</v>
      </c>
      <c r="J1657" s="15">
        <v>7.304693869817537E-2</v>
      </c>
      <c r="K1657" s="15">
        <v>5.2773603297208028E-3</v>
      </c>
      <c r="L1657" s="15">
        <v>13.841567400049012</v>
      </c>
      <c r="M1657" s="15">
        <v>4.6622569160707879E-15</v>
      </c>
      <c r="N1657" s="15">
        <v>6.2297307524889774E-2</v>
      </c>
      <c r="O1657" s="15">
        <v>8.379656987146096E-2</v>
      </c>
      <c r="P1657" s="15">
        <v>6.2297307524889774E-2</v>
      </c>
      <c r="Q1657" s="15">
        <v>8.379656987146096E-2</v>
      </c>
      <c r="T1657" s="56"/>
      <c r="U1657" s="56"/>
      <c r="V1657" s="56"/>
      <c r="W1657" s="56"/>
      <c r="X1657" s="56"/>
      <c r="Y1657" s="56"/>
      <c r="Z1657" s="56"/>
      <c r="AA1657" s="56"/>
    </row>
    <row r="1658" spans="9:27">
      <c r="I1658" s="15" t="s">
        <v>80</v>
      </c>
      <c r="J1658" s="15">
        <v>0.30826804346802661</v>
      </c>
      <c r="K1658" s="15">
        <v>5.8028973968481997E-3</v>
      </c>
      <c r="L1658" s="15">
        <v>53.123124947110057</v>
      </c>
      <c r="M1658" s="15">
        <v>8.7750757035732474E-33</v>
      </c>
      <c r="N1658" s="15">
        <v>0.29644792832424272</v>
      </c>
      <c r="O1658" s="15">
        <v>0.3200881586118105</v>
      </c>
      <c r="P1658" s="15">
        <v>0.29644792832424272</v>
      </c>
      <c r="Q1658" s="15">
        <v>0.3200881586118105</v>
      </c>
      <c r="T1658" s="56"/>
      <c r="U1658" s="56"/>
      <c r="V1658" s="56"/>
      <c r="W1658" s="56"/>
      <c r="X1658" s="56"/>
      <c r="Y1658" s="56"/>
      <c r="Z1658" s="56"/>
      <c r="AA1658" s="56"/>
    </row>
    <row r="1659" spans="9:27">
      <c r="I1659" s="15" t="s">
        <v>82</v>
      </c>
      <c r="J1659" s="15">
        <v>0.14248552106019186</v>
      </c>
      <c r="K1659" s="15">
        <v>3.3859760500269663E-3</v>
      </c>
      <c r="L1659" s="15">
        <v>42.081077643492812</v>
      </c>
      <c r="M1659" s="15">
        <v>1.3702635645030907E-29</v>
      </c>
      <c r="N1659" s="15">
        <v>0.13558851357438806</v>
      </c>
      <c r="O1659" s="15">
        <v>0.14938252854599565</v>
      </c>
      <c r="P1659" s="15">
        <v>0.13558851357438806</v>
      </c>
      <c r="Q1659" s="15">
        <v>0.14938252854599565</v>
      </c>
      <c r="T1659" s="56"/>
      <c r="U1659" s="56"/>
      <c r="V1659" s="56"/>
      <c r="W1659" s="56"/>
      <c r="X1659" s="56"/>
      <c r="Y1659" s="56"/>
      <c r="Z1659" s="56"/>
      <c r="AA1659" s="56"/>
    </row>
    <row r="1660" spans="9:27" ht="15" thickBot="1">
      <c r="I1660" s="16" t="s">
        <v>86</v>
      </c>
      <c r="J1660" s="16">
        <v>0.51318329807846852</v>
      </c>
      <c r="K1660" s="16">
        <v>6.2447467191081929E-3</v>
      </c>
      <c r="L1660" s="16">
        <v>82.178400688083599</v>
      </c>
      <c r="M1660" s="16">
        <v>8.3993214246920543E-39</v>
      </c>
      <c r="N1660" s="16">
        <v>0.50046316532138813</v>
      </c>
      <c r="O1660" s="16">
        <v>0.52590343083554891</v>
      </c>
      <c r="P1660" s="16">
        <v>0.50046316532138813</v>
      </c>
      <c r="Q1660" s="16">
        <v>0.52590343083554891</v>
      </c>
      <c r="T1660" s="56"/>
      <c r="U1660" s="56"/>
      <c r="V1660" s="56"/>
      <c r="W1660" s="56"/>
      <c r="X1660" s="56"/>
      <c r="Y1660" s="56"/>
      <c r="Z1660" s="56"/>
      <c r="AA1660" s="56"/>
    </row>
    <row r="1661" spans="9:27">
      <c r="I1661" s="41"/>
      <c r="T1661" s="56"/>
      <c r="U1661" s="56"/>
      <c r="V1661" s="56"/>
      <c r="W1661" s="56"/>
      <c r="X1661" s="56"/>
      <c r="Y1661" s="56"/>
      <c r="Z1661" s="56"/>
      <c r="AA1661" s="56"/>
    </row>
    <row r="1662" spans="9:27">
      <c r="I1662" s="41"/>
      <c r="T1662" s="56"/>
      <c r="U1662" s="56"/>
      <c r="V1662" s="56"/>
      <c r="W1662" s="56"/>
      <c r="X1662" s="56"/>
      <c r="Y1662" s="56"/>
      <c r="Z1662" s="56"/>
      <c r="AA1662" s="56"/>
    </row>
    <row r="1663" spans="9:27">
      <c r="I1663" s="11" t="s">
        <v>155</v>
      </c>
      <c r="T1663" s="12" t="str">
        <f>I1663</f>
        <v>1992/9 to 1995/8</v>
      </c>
      <c r="U1663" s="14">
        <f>J1668</f>
        <v>0.99999998048475469</v>
      </c>
      <c r="V1663" s="14">
        <f>J1671</f>
        <v>36</v>
      </c>
      <c r="W1663" s="56">
        <f>J1681</f>
        <v>7.7300230302246031E-2</v>
      </c>
      <c r="X1663" s="56">
        <f>J1682</f>
        <v>0.30679512759576016</v>
      </c>
      <c r="Y1663" s="56">
        <f>J1683</f>
        <v>0.13998420347234702</v>
      </c>
      <c r="Z1663" s="56">
        <f>J1684</f>
        <v>0.51329973738262524</v>
      </c>
      <c r="AA1663" s="58">
        <f>SUM(W1663:Z1663)</f>
        <v>1.0373792987529784</v>
      </c>
    </row>
    <row r="1664" spans="9:27">
      <c r="I1664" s="41" t="s">
        <v>42</v>
      </c>
      <c r="T1664" s="56"/>
      <c r="U1664" s="56"/>
      <c r="V1664" s="56"/>
      <c r="W1664" s="56"/>
      <c r="X1664" s="56"/>
      <c r="Y1664" s="56"/>
      <c r="Z1664" s="56"/>
      <c r="AA1664" s="56"/>
    </row>
    <row r="1665" spans="9:27" ht="15" thickBot="1">
      <c r="T1665" s="56"/>
      <c r="U1665" s="56"/>
      <c r="V1665" s="56"/>
      <c r="W1665" s="56"/>
      <c r="X1665" s="56"/>
      <c r="Y1665" s="56"/>
      <c r="Z1665" s="56"/>
      <c r="AA1665" s="56"/>
    </row>
    <row r="1666" spans="9:27">
      <c r="I1666" s="18" t="s">
        <v>43</v>
      </c>
      <c r="J1666" s="18"/>
      <c r="T1666" s="56"/>
      <c r="U1666" s="56"/>
      <c r="V1666" s="56"/>
      <c r="W1666" s="56"/>
      <c r="X1666" s="56"/>
      <c r="Y1666" s="56"/>
      <c r="Z1666" s="56"/>
      <c r="AA1666" s="56"/>
    </row>
    <row r="1667" spans="9:27">
      <c r="I1667" s="15" t="s">
        <v>44</v>
      </c>
      <c r="J1667" s="15">
        <v>0.99999999024237729</v>
      </c>
      <c r="T1667" s="56"/>
      <c r="U1667" s="56"/>
      <c r="V1667" s="56"/>
      <c r="W1667" s="56"/>
      <c r="X1667" s="56"/>
      <c r="Y1667" s="56"/>
      <c r="Z1667" s="56"/>
      <c r="AA1667" s="56"/>
    </row>
    <row r="1668" spans="9:27">
      <c r="I1668" s="15" t="s">
        <v>45</v>
      </c>
      <c r="J1668" s="15">
        <v>0.99999998048475469</v>
      </c>
      <c r="T1668" s="56"/>
      <c r="U1668" s="56"/>
      <c r="V1668" s="56"/>
      <c r="W1668" s="56"/>
      <c r="X1668" s="56"/>
      <c r="Y1668" s="56"/>
      <c r="Z1668" s="56"/>
      <c r="AA1668" s="56"/>
    </row>
    <row r="1669" spans="9:27">
      <c r="I1669" s="15" t="s">
        <v>46</v>
      </c>
      <c r="J1669" s="15">
        <v>0.96874997865520052</v>
      </c>
      <c r="T1669" s="56"/>
      <c r="U1669" s="56"/>
      <c r="V1669" s="56"/>
      <c r="W1669" s="56"/>
      <c r="X1669" s="56"/>
      <c r="Y1669" s="56"/>
      <c r="Z1669" s="56"/>
      <c r="AA1669" s="56"/>
    </row>
    <row r="1670" spans="9:27">
      <c r="I1670" s="15" t="s">
        <v>47</v>
      </c>
      <c r="J1670" s="15">
        <v>2.8171761738550585E-2</v>
      </c>
      <c r="T1670" s="56"/>
      <c r="U1670" s="56"/>
      <c r="V1670" s="56"/>
      <c r="W1670" s="56"/>
      <c r="X1670" s="56"/>
      <c r="Y1670" s="56"/>
      <c r="Z1670" s="56"/>
      <c r="AA1670" s="56"/>
    </row>
    <row r="1671" spans="9:27" ht="15" thickBot="1">
      <c r="I1671" s="16" t="s">
        <v>48</v>
      </c>
      <c r="J1671" s="16">
        <v>36</v>
      </c>
      <c r="T1671" s="56"/>
      <c r="U1671" s="56"/>
      <c r="V1671" s="56"/>
      <c r="W1671" s="56"/>
      <c r="X1671" s="56"/>
      <c r="Y1671" s="56"/>
      <c r="Z1671" s="56"/>
      <c r="AA1671" s="56"/>
    </row>
    <row r="1672" spans="9:27">
      <c r="T1672" s="56"/>
      <c r="U1672" s="56"/>
      <c r="V1672" s="56"/>
      <c r="W1672" s="56"/>
      <c r="X1672" s="56"/>
      <c r="Y1672" s="56"/>
      <c r="Z1672" s="56"/>
      <c r="AA1672" s="56"/>
    </row>
    <row r="1673" spans="9:27" ht="15" thickBot="1">
      <c r="I1673" s="41" t="s">
        <v>49</v>
      </c>
      <c r="T1673" s="56"/>
      <c r="U1673" s="56"/>
      <c r="V1673" s="56"/>
      <c r="W1673" s="56"/>
      <c r="X1673" s="56"/>
      <c r="Y1673" s="56"/>
      <c r="Z1673" s="56"/>
      <c r="AA1673" s="56"/>
    </row>
    <row r="1674" spans="9:27">
      <c r="I1674" s="17"/>
      <c r="J1674" s="17" t="s">
        <v>54</v>
      </c>
      <c r="K1674" s="17" t="s">
        <v>55</v>
      </c>
      <c r="L1674" s="17" t="s">
        <v>56</v>
      </c>
      <c r="M1674" s="17" t="s">
        <v>57</v>
      </c>
      <c r="N1674" s="17" t="s">
        <v>58</v>
      </c>
      <c r="T1674" s="56"/>
      <c r="U1674" s="56"/>
      <c r="V1674" s="56"/>
      <c r="W1674" s="56"/>
      <c r="X1674" s="56"/>
      <c r="Y1674" s="56"/>
      <c r="Z1674" s="56"/>
      <c r="AA1674" s="56"/>
    </row>
    <row r="1675" spans="9:27">
      <c r="I1675" s="15" t="s">
        <v>50</v>
      </c>
      <c r="J1675" s="15">
        <v>4</v>
      </c>
      <c r="K1675" s="15">
        <v>1301379.5146032588</v>
      </c>
      <c r="L1675" s="15">
        <v>325344.8786508147</v>
      </c>
      <c r="M1675" s="15">
        <v>409935907.71353638</v>
      </c>
      <c r="N1675" s="15">
        <v>3.1956764132538206E-119</v>
      </c>
      <c r="T1675" s="56"/>
      <c r="U1675" s="56"/>
      <c r="V1675" s="56"/>
      <c r="W1675" s="56"/>
      <c r="X1675" s="56"/>
      <c r="Y1675" s="56"/>
      <c r="Z1675" s="56"/>
      <c r="AA1675" s="56"/>
    </row>
    <row r="1676" spans="9:27">
      <c r="I1676" s="15" t="s">
        <v>51</v>
      </c>
      <c r="J1676" s="15">
        <v>32</v>
      </c>
      <c r="K1676" s="15">
        <v>2.5396741102517207E-2</v>
      </c>
      <c r="L1676" s="15">
        <v>7.9364815945366272E-4</v>
      </c>
      <c r="M1676" s="15"/>
      <c r="N1676" s="15"/>
      <c r="T1676" s="56"/>
      <c r="U1676" s="56"/>
      <c r="V1676" s="56"/>
      <c r="W1676" s="56"/>
      <c r="X1676" s="56"/>
      <c r="Y1676" s="56"/>
      <c r="Z1676" s="56"/>
      <c r="AA1676" s="56"/>
    </row>
    <row r="1677" spans="9:27" ht="15" thickBot="1">
      <c r="I1677" s="16" t="s">
        <v>52</v>
      </c>
      <c r="J1677" s="16">
        <v>36</v>
      </c>
      <c r="K1677" s="16">
        <v>1301379.5399999998</v>
      </c>
      <c r="L1677" s="16"/>
      <c r="M1677" s="16"/>
      <c r="N1677" s="16"/>
      <c r="T1677" s="56"/>
      <c r="U1677" s="56"/>
      <c r="V1677" s="56"/>
      <c r="W1677" s="56"/>
      <c r="X1677" s="56"/>
      <c r="Y1677" s="56"/>
      <c r="Z1677" s="56"/>
      <c r="AA1677" s="56"/>
    </row>
    <row r="1678" spans="9:27" ht="15" thickBot="1">
      <c r="T1678" s="56"/>
      <c r="U1678" s="56"/>
      <c r="V1678" s="56"/>
      <c r="W1678" s="56"/>
      <c r="X1678" s="56"/>
      <c r="Y1678" s="56"/>
      <c r="Z1678" s="56"/>
      <c r="AA1678" s="56"/>
    </row>
    <row r="1679" spans="9:27">
      <c r="I1679" s="17"/>
      <c r="J1679" s="17" t="s">
        <v>59</v>
      </c>
      <c r="K1679" s="17" t="s">
        <v>47</v>
      </c>
      <c r="L1679" s="17" t="s">
        <v>60</v>
      </c>
      <c r="M1679" s="17" t="s">
        <v>61</v>
      </c>
      <c r="N1679" s="17" t="s">
        <v>62</v>
      </c>
      <c r="O1679" s="17" t="s">
        <v>63</v>
      </c>
      <c r="P1679" s="17" t="s">
        <v>64</v>
      </c>
      <c r="Q1679" s="17" t="s">
        <v>65</v>
      </c>
      <c r="T1679" s="56"/>
      <c r="U1679" s="56"/>
      <c r="V1679" s="56"/>
      <c r="W1679" s="56"/>
      <c r="X1679" s="56"/>
      <c r="Y1679" s="56"/>
      <c r="Z1679" s="56"/>
      <c r="AA1679" s="56"/>
    </row>
    <row r="1680" spans="9:27">
      <c r="I1680" s="15" t="s">
        <v>53</v>
      </c>
      <c r="J1680" s="15">
        <v>0</v>
      </c>
      <c r="K1680" s="15" t="e">
        <v>#N/A</v>
      </c>
      <c r="L1680" s="15" t="e">
        <v>#N/A</v>
      </c>
      <c r="M1680" s="15" t="e">
        <v>#N/A</v>
      </c>
      <c r="N1680" s="15" t="e">
        <v>#N/A</v>
      </c>
      <c r="O1680" s="15" t="e">
        <v>#N/A</v>
      </c>
      <c r="P1680" s="15" t="e">
        <v>#N/A</v>
      </c>
      <c r="Q1680" s="15" t="e">
        <v>#N/A</v>
      </c>
      <c r="T1680" s="56"/>
      <c r="U1680" s="56"/>
      <c r="V1680" s="56"/>
      <c r="W1680" s="56"/>
      <c r="X1680" s="56"/>
      <c r="Y1680" s="56"/>
      <c r="Z1680" s="56"/>
      <c r="AA1680" s="56"/>
    </row>
    <row r="1681" spans="9:27">
      <c r="I1681" s="15" t="s">
        <v>85</v>
      </c>
      <c r="J1681" s="15">
        <v>7.7300230302246031E-2</v>
      </c>
      <c r="K1681" s="15">
        <v>4.5685850544430872E-3</v>
      </c>
      <c r="L1681" s="15">
        <v>16.919949914704819</v>
      </c>
      <c r="M1681" s="15">
        <v>1.602920129475379E-17</v>
      </c>
      <c r="N1681" s="15">
        <v>6.7994327113777134E-2</v>
      </c>
      <c r="O1681" s="15">
        <v>8.6606133490714929E-2</v>
      </c>
      <c r="P1681" s="15">
        <v>6.7994327113777134E-2</v>
      </c>
      <c r="Q1681" s="15">
        <v>8.6606133490714929E-2</v>
      </c>
      <c r="T1681" s="56"/>
      <c r="U1681" s="56"/>
      <c r="V1681" s="56"/>
      <c r="W1681" s="56"/>
      <c r="X1681" s="56"/>
      <c r="Y1681" s="56"/>
      <c r="Z1681" s="56"/>
      <c r="AA1681" s="56"/>
    </row>
    <row r="1682" spans="9:27">
      <c r="I1682" s="15" t="s">
        <v>80</v>
      </c>
      <c r="J1682" s="15">
        <v>0.30679512759576016</v>
      </c>
      <c r="K1682" s="15">
        <v>5.8737076981714613E-3</v>
      </c>
      <c r="L1682" s="15">
        <v>52.231936514523575</v>
      </c>
      <c r="M1682" s="15">
        <v>1.4988855485041453E-32</v>
      </c>
      <c r="N1682" s="15">
        <v>0.29483077658879153</v>
      </c>
      <c r="O1682" s="15">
        <v>0.3187594786027288</v>
      </c>
      <c r="P1682" s="15">
        <v>0.29483077658879153</v>
      </c>
      <c r="Q1682" s="15">
        <v>0.3187594786027288</v>
      </c>
      <c r="T1682" s="56"/>
      <c r="U1682" s="56"/>
      <c r="V1682" s="56"/>
      <c r="W1682" s="56"/>
      <c r="X1682" s="56"/>
      <c r="Y1682" s="56"/>
      <c r="Z1682" s="56"/>
      <c r="AA1682" s="56"/>
    </row>
    <row r="1683" spans="9:27">
      <c r="I1683" s="15" t="s">
        <v>82</v>
      </c>
      <c r="J1683" s="15">
        <v>0.13998420347234702</v>
      </c>
      <c r="K1683" s="15">
        <v>3.2414914219704018E-3</v>
      </c>
      <c r="L1683" s="15">
        <v>43.185122293877605</v>
      </c>
      <c r="M1683" s="15">
        <v>6.066470542216156E-30</v>
      </c>
      <c r="N1683" s="15">
        <v>0.13338150154174105</v>
      </c>
      <c r="O1683" s="15">
        <v>0.14658690540295299</v>
      </c>
      <c r="P1683" s="15">
        <v>0.13338150154174105</v>
      </c>
      <c r="Q1683" s="15">
        <v>0.14658690540295299</v>
      </c>
      <c r="T1683" s="56"/>
      <c r="U1683" s="56"/>
      <c r="V1683" s="56"/>
      <c r="W1683" s="56"/>
      <c r="X1683" s="56"/>
      <c r="Y1683" s="56"/>
      <c r="Z1683" s="56"/>
      <c r="AA1683" s="56"/>
    </row>
    <row r="1684" spans="9:27" ht="15" thickBot="1">
      <c r="I1684" s="16" t="s">
        <v>86</v>
      </c>
      <c r="J1684" s="16">
        <v>0.51329973738262524</v>
      </c>
      <c r="K1684" s="16">
        <v>6.3570487927910001E-3</v>
      </c>
      <c r="L1684" s="16">
        <v>80.744973668397165</v>
      </c>
      <c r="M1684" s="16">
        <v>1.4711432663898602E-38</v>
      </c>
      <c r="N1684" s="16">
        <v>0.50035085278813729</v>
      </c>
      <c r="O1684" s="16">
        <v>0.5262486219771132</v>
      </c>
      <c r="P1684" s="16">
        <v>0.50035085278813729</v>
      </c>
      <c r="Q1684" s="16">
        <v>0.5262486219771132</v>
      </c>
      <c r="T1684" s="56"/>
      <c r="U1684" s="56"/>
      <c r="V1684" s="56"/>
      <c r="W1684" s="56"/>
      <c r="X1684" s="56"/>
      <c r="Y1684" s="56"/>
      <c r="Z1684" s="56"/>
      <c r="AA1684" s="56"/>
    </row>
    <row r="1685" spans="9:27">
      <c r="I1685" s="41"/>
      <c r="T1685" s="56"/>
      <c r="U1685" s="56"/>
      <c r="V1685" s="56"/>
      <c r="W1685" s="56"/>
      <c r="X1685" s="56"/>
      <c r="Y1685" s="56"/>
      <c r="Z1685" s="56"/>
      <c r="AA1685" s="56"/>
    </row>
    <row r="1686" spans="9:27">
      <c r="I1686" s="41"/>
      <c r="T1686" s="56"/>
      <c r="U1686" s="56"/>
      <c r="V1686" s="56"/>
      <c r="W1686" s="56"/>
      <c r="X1686" s="56"/>
      <c r="Y1686" s="56"/>
      <c r="Z1686" s="56"/>
      <c r="AA1686" s="56"/>
    </row>
    <row r="1687" spans="9:27">
      <c r="I1687" s="11" t="s">
        <v>156</v>
      </c>
      <c r="T1687" s="12" t="str">
        <f>I1687</f>
        <v>1992/10 to 1995/9</v>
      </c>
      <c r="U1687" s="14">
        <f>J1692</f>
        <v>0.99999998096434239</v>
      </c>
      <c r="V1687" s="14">
        <f>J1695</f>
        <v>36</v>
      </c>
      <c r="W1687" s="56">
        <f>J1705</f>
        <v>7.3645949854957898E-2</v>
      </c>
      <c r="X1687" s="56">
        <f>J1706</f>
        <v>0.31036787512815162</v>
      </c>
      <c r="Y1687" s="56">
        <f>J1707</f>
        <v>0.14293543884459836</v>
      </c>
      <c r="Z1687" s="56">
        <f>J1708</f>
        <v>0.51038692758735094</v>
      </c>
      <c r="AA1687" s="58">
        <f>SUM(W1687:Z1687)</f>
        <v>1.0373361914150587</v>
      </c>
    </row>
    <row r="1688" spans="9:27">
      <c r="I1688" s="41" t="s">
        <v>42</v>
      </c>
      <c r="T1688" s="56"/>
      <c r="U1688" s="56"/>
      <c r="V1688" s="56"/>
      <c r="W1688" s="56"/>
      <c r="X1688" s="56"/>
      <c r="Y1688" s="56"/>
      <c r="Z1688" s="56"/>
      <c r="AA1688" s="56"/>
    </row>
    <row r="1689" spans="9:27" ht="15" thickBot="1">
      <c r="T1689" s="56"/>
      <c r="U1689" s="56"/>
      <c r="V1689" s="56"/>
      <c r="W1689" s="56"/>
      <c r="X1689" s="56"/>
      <c r="Y1689" s="56"/>
      <c r="Z1689" s="56"/>
      <c r="AA1689" s="56"/>
    </row>
    <row r="1690" spans="9:27">
      <c r="I1690" s="18" t="s">
        <v>43</v>
      </c>
      <c r="J1690" s="18"/>
      <c r="T1690" s="56"/>
      <c r="U1690" s="56"/>
      <c r="V1690" s="56"/>
      <c r="W1690" s="56"/>
      <c r="X1690" s="56"/>
      <c r="Y1690" s="56"/>
      <c r="Z1690" s="56"/>
      <c r="AA1690" s="56"/>
    </row>
    <row r="1691" spans="9:27">
      <c r="I1691" s="15" t="s">
        <v>44</v>
      </c>
      <c r="J1691" s="15">
        <v>0.99999999048217114</v>
      </c>
      <c r="T1691" s="56"/>
      <c r="U1691" s="56"/>
      <c r="V1691" s="56"/>
      <c r="W1691" s="56"/>
      <c r="X1691" s="56"/>
      <c r="Y1691" s="56"/>
      <c r="Z1691" s="56"/>
      <c r="AA1691" s="56"/>
    </row>
    <row r="1692" spans="9:27">
      <c r="I1692" s="15" t="s">
        <v>45</v>
      </c>
      <c r="J1692" s="15">
        <v>0.99999998096434239</v>
      </c>
      <c r="T1692" s="56"/>
      <c r="U1692" s="56"/>
      <c r="V1692" s="56"/>
      <c r="W1692" s="56"/>
      <c r="X1692" s="56"/>
      <c r="Y1692" s="56"/>
      <c r="Z1692" s="56"/>
      <c r="AA1692" s="56"/>
    </row>
    <row r="1693" spans="9:27">
      <c r="I1693" s="15" t="s">
        <v>46</v>
      </c>
      <c r="J1693" s="15">
        <v>0.96874997917974959</v>
      </c>
      <c r="T1693" s="56"/>
      <c r="U1693" s="56"/>
      <c r="V1693" s="56"/>
      <c r="W1693" s="56"/>
      <c r="X1693" s="56"/>
      <c r="Y1693" s="56"/>
      <c r="Z1693" s="56"/>
      <c r="AA1693" s="56"/>
    </row>
    <row r="1694" spans="9:27">
      <c r="I1694" s="15" t="s">
        <v>47</v>
      </c>
      <c r="J1694" s="15">
        <v>2.7923629673186633E-2</v>
      </c>
      <c r="T1694" s="56"/>
      <c r="U1694" s="56"/>
      <c r="V1694" s="56"/>
      <c r="W1694" s="56"/>
      <c r="X1694" s="56"/>
      <c r="Y1694" s="56"/>
      <c r="Z1694" s="56"/>
      <c r="AA1694" s="56"/>
    </row>
    <row r="1695" spans="9:27" ht="15" thickBot="1">
      <c r="I1695" s="16" t="s">
        <v>48</v>
      </c>
      <c r="J1695" s="16">
        <v>36</v>
      </c>
      <c r="T1695" s="56"/>
      <c r="U1695" s="56"/>
      <c r="V1695" s="56"/>
      <c r="W1695" s="56"/>
      <c r="X1695" s="56"/>
      <c r="Y1695" s="56"/>
      <c r="Z1695" s="56"/>
      <c r="AA1695" s="56"/>
    </row>
    <row r="1696" spans="9:27">
      <c r="T1696" s="56"/>
      <c r="U1696" s="56"/>
      <c r="V1696" s="56"/>
      <c r="W1696" s="56"/>
      <c r="X1696" s="56"/>
      <c r="Y1696" s="56"/>
      <c r="Z1696" s="56"/>
      <c r="AA1696" s="56"/>
    </row>
    <row r="1697" spans="9:27" ht="15" thickBot="1">
      <c r="I1697" s="41" t="s">
        <v>49</v>
      </c>
      <c r="T1697" s="56"/>
      <c r="U1697" s="56"/>
      <c r="V1697" s="56"/>
      <c r="W1697" s="56"/>
      <c r="X1697" s="56"/>
      <c r="Y1697" s="56"/>
      <c r="Z1697" s="56"/>
      <c r="AA1697" s="56"/>
    </row>
    <row r="1698" spans="9:27">
      <c r="I1698" s="17"/>
      <c r="J1698" s="17" t="s">
        <v>54</v>
      </c>
      <c r="K1698" s="17" t="s">
        <v>55</v>
      </c>
      <c r="L1698" s="17" t="s">
        <v>56</v>
      </c>
      <c r="M1698" s="17" t="s">
        <v>57</v>
      </c>
      <c r="N1698" s="17" t="s">
        <v>58</v>
      </c>
      <c r="T1698" s="56"/>
      <c r="U1698" s="56"/>
      <c r="V1698" s="56"/>
      <c r="W1698" s="56"/>
      <c r="X1698" s="56"/>
      <c r="Y1698" s="56"/>
      <c r="Z1698" s="56"/>
      <c r="AA1698" s="56"/>
    </row>
    <row r="1699" spans="9:27">
      <c r="I1699" s="15" t="s">
        <v>50</v>
      </c>
      <c r="J1699" s="15">
        <v>4</v>
      </c>
      <c r="K1699" s="15">
        <v>1310767.9850486687</v>
      </c>
      <c r="L1699" s="15">
        <v>327691.99626216717</v>
      </c>
      <c r="M1699" s="15">
        <v>420263907.97920018</v>
      </c>
      <c r="N1699" s="15">
        <v>2.1730400688781504E-119</v>
      </c>
      <c r="T1699" s="56"/>
      <c r="U1699" s="56"/>
      <c r="V1699" s="56"/>
      <c r="W1699" s="56"/>
      <c r="X1699" s="56"/>
      <c r="Y1699" s="56"/>
      <c r="Z1699" s="56"/>
      <c r="AA1699" s="56"/>
    </row>
    <row r="1700" spans="9:27">
      <c r="I1700" s="15" t="s">
        <v>51</v>
      </c>
      <c r="J1700" s="15">
        <v>32</v>
      </c>
      <c r="K1700" s="15">
        <v>2.495133101200861E-2</v>
      </c>
      <c r="L1700" s="15">
        <v>7.7972909412526905E-4</v>
      </c>
      <c r="M1700" s="15"/>
      <c r="N1700" s="15"/>
      <c r="T1700" s="56"/>
      <c r="U1700" s="56"/>
      <c r="V1700" s="56"/>
      <c r="W1700" s="56"/>
      <c r="X1700" s="56"/>
      <c r="Y1700" s="56"/>
      <c r="Z1700" s="56"/>
      <c r="AA1700" s="56"/>
    </row>
    <row r="1701" spans="9:27" ht="15" thickBot="1">
      <c r="I1701" s="16" t="s">
        <v>52</v>
      </c>
      <c r="J1701" s="16">
        <v>36</v>
      </c>
      <c r="K1701" s="16">
        <v>1310768.0099999998</v>
      </c>
      <c r="L1701" s="16"/>
      <c r="M1701" s="16"/>
      <c r="N1701" s="16"/>
      <c r="T1701" s="56"/>
      <c r="U1701" s="56"/>
      <c r="V1701" s="56"/>
      <c r="W1701" s="56"/>
      <c r="X1701" s="56"/>
      <c r="Y1701" s="56"/>
      <c r="Z1701" s="56"/>
      <c r="AA1701" s="56"/>
    </row>
    <row r="1702" spans="9:27" ht="15" thickBot="1">
      <c r="T1702" s="56"/>
      <c r="U1702" s="56"/>
      <c r="V1702" s="56"/>
      <c r="W1702" s="56"/>
      <c r="X1702" s="56"/>
      <c r="Y1702" s="56"/>
      <c r="Z1702" s="56"/>
      <c r="AA1702" s="56"/>
    </row>
    <row r="1703" spans="9:27">
      <c r="I1703" s="17"/>
      <c r="J1703" s="17" t="s">
        <v>59</v>
      </c>
      <c r="K1703" s="17" t="s">
        <v>47</v>
      </c>
      <c r="L1703" s="17" t="s">
        <v>60</v>
      </c>
      <c r="M1703" s="17" t="s">
        <v>61</v>
      </c>
      <c r="N1703" s="17" t="s">
        <v>62</v>
      </c>
      <c r="O1703" s="17" t="s">
        <v>63</v>
      </c>
      <c r="P1703" s="17" t="s">
        <v>64</v>
      </c>
      <c r="Q1703" s="17" t="s">
        <v>65</v>
      </c>
      <c r="T1703" s="56"/>
      <c r="U1703" s="56"/>
      <c r="V1703" s="56"/>
      <c r="W1703" s="56"/>
      <c r="X1703" s="56"/>
      <c r="Y1703" s="56"/>
      <c r="Z1703" s="56"/>
      <c r="AA1703" s="56"/>
    </row>
    <row r="1704" spans="9:27">
      <c r="I1704" s="15" t="s">
        <v>53</v>
      </c>
      <c r="J1704" s="15">
        <v>0</v>
      </c>
      <c r="K1704" s="15" t="e">
        <v>#N/A</v>
      </c>
      <c r="L1704" s="15" t="e">
        <v>#N/A</v>
      </c>
      <c r="M1704" s="15" t="e">
        <v>#N/A</v>
      </c>
      <c r="N1704" s="15" t="e">
        <v>#N/A</v>
      </c>
      <c r="O1704" s="15" t="e">
        <v>#N/A</v>
      </c>
      <c r="P1704" s="15" t="e">
        <v>#N/A</v>
      </c>
      <c r="Q1704" s="15" t="e">
        <v>#N/A</v>
      </c>
      <c r="T1704" s="56"/>
      <c r="U1704" s="56"/>
      <c r="V1704" s="56"/>
      <c r="W1704" s="56"/>
      <c r="X1704" s="56"/>
      <c r="Y1704" s="56"/>
      <c r="Z1704" s="56"/>
      <c r="AA1704" s="56"/>
    </row>
    <row r="1705" spans="9:27">
      <c r="I1705" s="15" t="s">
        <v>85</v>
      </c>
      <c r="J1705" s="15">
        <v>7.3645949854957898E-2</v>
      </c>
      <c r="K1705" s="15">
        <v>4.0183513596678266E-3</v>
      </c>
      <c r="L1705" s="15">
        <v>18.327404266869728</v>
      </c>
      <c r="M1705" s="15">
        <v>1.5680685904371815E-18</v>
      </c>
      <c r="N1705" s="15">
        <v>6.5460836021090679E-2</v>
      </c>
      <c r="O1705" s="15">
        <v>8.1831063688825117E-2</v>
      </c>
      <c r="P1705" s="15">
        <v>6.5460836021090679E-2</v>
      </c>
      <c r="Q1705" s="15">
        <v>8.1831063688825117E-2</v>
      </c>
      <c r="T1705" s="56"/>
      <c r="U1705" s="56"/>
      <c r="V1705" s="56"/>
      <c r="W1705" s="56"/>
      <c r="X1705" s="56"/>
      <c r="Y1705" s="56"/>
      <c r="Z1705" s="56"/>
      <c r="AA1705" s="56"/>
    </row>
    <row r="1706" spans="9:27">
      <c r="I1706" s="15" t="s">
        <v>80</v>
      </c>
      <c r="J1706" s="15">
        <v>0.31036787512815162</v>
      </c>
      <c r="K1706" s="15">
        <v>5.8934385864807346E-3</v>
      </c>
      <c r="L1706" s="15">
        <v>52.663291654573378</v>
      </c>
      <c r="M1706" s="15">
        <v>1.1554318134890029E-32</v>
      </c>
      <c r="N1706" s="15">
        <v>0.29836333361706835</v>
      </c>
      <c r="O1706" s="15">
        <v>0.32237241663923488</v>
      </c>
      <c r="P1706" s="15">
        <v>0.29836333361706835</v>
      </c>
      <c r="Q1706" s="15">
        <v>0.32237241663923488</v>
      </c>
      <c r="T1706" s="56"/>
      <c r="U1706" s="56"/>
      <c r="V1706" s="56"/>
      <c r="W1706" s="56"/>
      <c r="X1706" s="56"/>
      <c r="Y1706" s="56"/>
      <c r="Z1706" s="56"/>
      <c r="AA1706" s="56"/>
    </row>
    <row r="1707" spans="9:27">
      <c r="I1707" s="15" t="s">
        <v>82</v>
      </c>
      <c r="J1707" s="15">
        <v>0.14293543884459836</v>
      </c>
      <c r="K1707" s="15">
        <v>3.1504996319097044E-3</v>
      </c>
      <c r="L1707" s="15">
        <v>45.369133643718833</v>
      </c>
      <c r="M1707" s="15">
        <v>1.2823074717485219E-30</v>
      </c>
      <c r="N1707" s="15">
        <v>0.1365180811243244</v>
      </c>
      <c r="O1707" s="15">
        <v>0.14935279656487233</v>
      </c>
      <c r="P1707" s="15">
        <v>0.1365180811243244</v>
      </c>
      <c r="Q1707" s="15">
        <v>0.14935279656487233</v>
      </c>
      <c r="T1707" s="56"/>
      <c r="U1707" s="56"/>
      <c r="V1707" s="56"/>
      <c r="W1707" s="56"/>
      <c r="X1707" s="56"/>
      <c r="Y1707" s="56"/>
      <c r="Z1707" s="56"/>
      <c r="AA1707" s="56"/>
    </row>
    <row r="1708" spans="9:27" ht="15" thickBot="1">
      <c r="I1708" s="16" t="s">
        <v>86</v>
      </c>
      <c r="J1708" s="16">
        <v>0.51038692758735094</v>
      </c>
      <c r="K1708" s="16">
        <v>6.5069741883770288E-3</v>
      </c>
      <c r="L1708" s="16">
        <v>78.436906742156879</v>
      </c>
      <c r="M1708" s="16">
        <v>3.7044978960705641E-38</v>
      </c>
      <c r="N1708" s="16">
        <v>0.49713265495691961</v>
      </c>
      <c r="O1708" s="16">
        <v>0.52364120021778227</v>
      </c>
      <c r="P1708" s="16">
        <v>0.49713265495691961</v>
      </c>
      <c r="Q1708" s="16">
        <v>0.52364120021778227</v>
      </c>
      <c r="T1708" s="56"/>
      <c r="U1708" s="56"/>
      <c r="V1708" s="56"/>
      <c r="W1708" s="56"/>
      <c r="X1708" s="56"/>
      <c r="Y1708" s="56"/>
      <c r="Z1708" s="56"/>
      <c r="AA1708" s="56"/>
    </row>
    <row r="1709" spans="9:27">
      <c r="I1709" s="41"/>
      <c r="T1709" s="56"/>
      <c r="U1709" s="56"/>
      <c r="V1709" s="56"/>
      <c r="W1709" s="56"/>
      <c r="X1709" s="56"/>
      <c r="Y1709" s="56"/>
      <c r="Z1709" s="56"/>
      <c r="AA1709" s="56"/>
    </row>
    <row r="1710" spans="9:27">
      <c r="I1710" s="41"/>
      <c r="T1710" s="56"/>
      <c r="U1710" s="56"/>
      <c r="V1710" s="56"/>
      <c r="W1710" s="56"/>
      <c r="X1710" s="56"/>
      <c r="Y1710" s="56"/>
      <c r="Z1710" s="56"/>
      <c r="AA1710" s="56"/>
    </row>
    <row r="1711" spans="9:27">
      <c r="I1711" s="11" t="s">
        <v>157</v>
      </c>
      <c r="T1711" s="12" t="str">
        <f>I1711</f>
        <v>1992/11 to 1995/10</v>
      </c>
      <c r="U1711" s="14">
        <f>J1716</f>
        <v>0.99999998134027535</v>
      </c>
      <c r="V1711" s="14">
        <f>J1719</f>
        <v>36</v>
      </c>
      <c r="W1711" s="56">
        <f>J1729</f>
        <v>7.3631976616180456E-2</v>
      </c>
      <c r="X1711" s="56">
        <f>J1730</f>
        <v>0.31119344521701842</v>
      </c>
      <c r="Y1711" s="56">
        <f>J1731</f>
        <v>0.14335840991270149</v>
      </c>
      <c r="Z1711" s="56">
        <f>J1732</f>
        <v>0.50930169948505677</v>
      </c>
      <c r="AA1711" s="58">
        <f>SUM(W1711:Z1711)</f>
        <v>1.0374855312309572</v>
      </c>
    </row>
    <row r="1712" spans="9:27">
      <c r="I1712" s="41" t="s">
        <v>42</v>
      </c>
      <c r="T1712" s="56"/>
      <c r="U1712" s="56"/>
      <c r="V1712" s="56"/>
      <c r="W1712" s="56"/>
      <c r="X1712" s="56"/>
      <c r="Y1712" s="56"/>
      <c r="Z1712" s="56"/>
      <c r="AA1712" s="56"/>
    </row>
    <row r="1713" spans="9:27" ht="15" thickBot="1">
      <c r="T1713" s="56"/>
      <c r="U1713" s="56"/>
      <c r="V1713" s="56"/>
      <c r="W1713" s="56"/>
      <c r="X1713" s="56"/>
      <c r="Y1713" s="56"/>
      <c r="Z1713" s="56"/>
      <c r="AA1713" s="56"/>
    </row>
    <row r="1714" spans="9:27">
      <c r="I1714" s="18" t="s">
        <v>43</v>
      </c>
      <c r="J1714" s="18"/>
      <c r="T1714" s="56"/>
      <c r="U1714" s="56"/>
      <c r="V1714" s="56"/>
      <c r="W1714" s="56"/>
      <c r="X1714" s="56"/>
      <c r="Y1714" s="56"/>
      <c r="Z1714" s="56"/>
      <c r="AA1714" s="56"/>
    </row>
    <row r="1715" spans="9:27">
      <c r="I1715" s="15" t="s">
        <v>44</v>
      </c>
      <c r="J1715" s="15">
        <v>0.99999999067013767</v>
      </c>
      <c r="T1715" s="56"/>
      <c r="U1715" s="56"/>
      <c r="V1715" s="56"/>
      <c r="W1715" s="56"/>
      <c r="X1715" s="56"/>
      <c r="Y1715" s="56"/>
      <c r="Z1715" s="56"/>
      <c r="AA1715" s="56"/>
    </row>
    <row r="1716" spans="9:27">
      <c r="I1716" s="15" t="s">
        <v>45</v>
      </c>
      <c r="J1716" s="15">
        <v>0.99999998134027535</v>
      </c>
      <c r="T1716" s="56"/>
      <c r="U1716" s="56"/>
      <c r="V1716" s="56"/>
      <c r="W1716" s="56"/>
      <c r="X1716" s="56"/>
      <c r="Y1716" s="56"/>
      <c r="Z1716" s="56"/>
      <c r="AA1716" s="56"/>
    </row>
    <row r="1717" spans="9:27">
      <c r="I1717" s="15" t="s">
        <v>46</v>
      </c>
      <c r="J1717" s="15">
        <v>0.96874997959092624</v>
      </c>
      <c r="T1717" s="56"/>
      <c r="U1717" s="56"/>
      <c r="V1717" s="56"/>
      <c r="W1717" s="56"/>
      <c r="X1717" s="56"/>
      <c r="Y1717" s="56"/>
      <c r="Z1717" s="56"/>
      <c r="AA1717" s="56"/>
    </row>
    <row r="1718" spans="9:27">
      <c r="I1718" s="15" t="s">
        <v>47</v>
      </c>
      <c r="J1718" s="15">
        <v>2.7744868026634166E-2</v>
      </c>
      <c r="T1718" s="56"/>
      <c r="U1718" s="56"/>
      <c r="V1718" s="56"/>
      <c r="W1718" s="56"/>
      <c r="X1718" s="56"/>
      <c r="Y1718" s="56"/>
      <c r="Z1718" s="56"/>
      <c r="AA1718" s="56"/>
    </row>
    <row r="1719" spans="9:27" ht="15" thickBot="1">
      <c r="I1719" s="16" t="s">
        <v>48</v>
      </c>
      <c r="J1719" s="16">
        <v>36</v>
      </c>
      <c r="T1719" s="56"/>
      <c r="U1719" s="56"/>
      <c r="V1719" s="56"/>
      <c r="W1719" s="56"/>
      <c r="X1719" s="56"/>
      <c r="Y1719" s="56"/>
      <c r="Z1719" s="56"/>
      <c r="AA1719" s="56"/>
    </row>
    <row r="1720" spans="9:27">
      <c r="T1720" s="56"/>
      <c r="U1720" s="56"/>
      <c r="V1720" s="56"/>
      <c r="W1720" s="56"/>
      <c r="X1720" s="56"/>
      <c r="Y1720" s="56"/>
      <c r="Z1720" s="56"/>
      <c r="AA1720" s="56"/>
    </row>
    <row r="1721" spans="9:27" ht="15" thickBot="1">
      <c r="I1721" s="41" t="s">
        <v>49</v>
      </c>
      <c r="T1721" s="56"/>
      <c r="U1721" s="56"/>
      <c r="V1721" s="56"/>
      <c r="W1721" s="56"/>
      <c r="X1721" s="56"/>
      <c r="Y1721" s="56"/>
      <c r="Z1721" s="56"/>
      <c r="AA1721" s="56"/>
    </row>
    <row r="1722" spans="9:27">
      <c r="I1722" s="17"/>
      <c r="J1722" s="17" t="s">
        <v>54</v>
      </c>
      <c r="K1722" s="17" t="s">
        <v>55</v>
      </c>
      <c r="L1722" s="17" t="s">
        <v>56</v>
      </c>
      <c r="M1722" s="17" t="s">
        <v>57</v>
      </c>
      <c r="N1722" s="17" t="s">
        <v>58</v>
      </c>
      <c r="T1722" s="56"/>
      <c r="U1722" s="56"/>
      <c r="V1722" s="56"/>
      <c r="W1722" s="56"/>
      <c r="X1722" s="56"/>
      <c r="Y1722" s="56"/>
      <c r="Z1722" s="56"/>
      <c r="AA1722" s="56"/>
    </row>
    <row r="1723" spans="9:27">
      <c r="I1723" s="15" t="s">
        <v>50</v>
      </c>
      <c r="J1723" s="15">
        <v>4</v>
      </c>
      <c r="K1723" s="15">
        <v>1320109.8353671134</v>
      </c>
      <c r="L1723" s="15">
        <v>330027.45884177834</v>
      </c>
      <c r="M1723" s="15">
        <v>428730863.55123454</v>
      </c>
      <c r="N1723" s="15">
        <v>1.5951318958434846E-119</v>
      </c>
      <c r="T1723" s="56"/>
      <c r="U1723" s="56"/>
      <c r="V1723" s="56"/>
      <c r="W1723" s="56"/>
      <c r="X1723" s="56"/>
      <c r="Y1723" s="56"/>
      <c r="Z1723" s="56"/>
      <c r="AA1723" s="56"/>
    </row>
    <row r="1724" spans="9:27">
      <c r="I1724" s="15" t="s">
        <v>51</v>
      </c>
      <c r="J1724" s="15">
        <v>32</v>
      </c>
      <c r="K1724" s="15">
        <v>2.4632886458091096E-2</v>
      </c>
      <c r="L1724" s="15">
        <v>7.6977770181534675E-4</v>
      </c>
      <c r="M1724" s="15"/>
      <c r="N1724" s="15"/>
      <c r="T1724" s="56"/>
      <c r="U1724" s="56"/>
      <c r="V1724" s="56"/>
      <c r="W1724" s="56"/>
      <c r="X1724" s="56"/>
      <c r="Y1724" s="56"/>
      <c r="Z1724" s="56"/>
      <c r="AA1724" s="56"/>
    </row>
    <row r="1725" spans="9:27" ht="15" thickBot="1">
      <c r="I1725" s="16" t="s">
        <v>52</v>
      </c>
      <c r="J1725" s="16">
        <v>36</v>
      </c>
      <c r="K1725" s="16">
        <v>1320109.8599999999</v>
      </c>
      <c r="L1725" s="16"/>
      <c r="M1725" s="16"/>
      <c r="N1725" s="16"/>
      <c r="T1725" s="56"/>
      <c r="U1725" s="56"/>
      <c r="V1725" s="56"/>
      <c r="W1725" s="56"/>
      <c r="X1725" s="56"/>
      <c r="Y1725" s="56"/>
      <c r="Z1725" s="56"/>
      <c r="AA1725" s="56"/>
    </row>
    <row r="1726" spans="9:27" ht="15" thickBot="1">
      <c r="T1726" s="56"/>
      <c r="U1726" s="56"/>
      <c r="V1726" s="56"/>
      <c r="W1726" s="56"/>
      <c r="X1726" s="56"/>
      <c r="Y1726" s="56"/>
      <c r="Z1726" s="56"/>
      <c r="AA1726" s="56"/>
    </row>
    <row r="1727" spans="9:27">
      <c r="I1727" s="17"/>
      <c r="J1727" s="17" t="s">
        <v>59</v>
      </c>
      <c r="K1727" s="17" t="s">
        <v>47</v>
      </c>
      <c r="L1727" s="17" t="s">
        <v>60</v>
      </c>
      <c r="M1727" s="17" t="s">
        <v>61</v>
      </c>
      <c r="N1727" s="17" t="s">
        <v>62</v>
      </c>
      <c r="O1727" s="17" t="s">
        <v>63</v>
      </c>
      <c r="P1727" s="17" t="s">
        <v>64</v>
      </c>
      <c r="Q1727" s="17" t="s">
        <v>65</v>
      </c>
      <c r="T1727" s="56"/>
      <c r="U1727" s="56"/>
      <c r="V1727" s="56"/>
      <c r="W1727" s="56"/>
      <c r="X1727" s="56"/>
      <c r="Y1727" s="56"/>
      <c r="Z1727" s="56"/>
      <c r="AA1727" s="56"/>
    </row>
    <row r="1728" spans="9:27">
      <c r="I1728" s="15" t="s">
        <v>53</v>
      </c>
      <c r="J1728" s="15">
        <v>0</v>
      </c>
      <c r="K1728" s="15" t="e">
        <v>#N/A</v>
      </c>
      <c r="L1728" s="15" t="e">
        <v>#N/A</v>
      </c>
      <c r="M1728" s="15" t="e">
        <v>#N/A</v>
      </c>
      <c r="N1728" s="15" t="e">
        <v>#N/A</v>
      </c>
      <c r="O1728" s="15" t="e">
        <v>#N/A</v>
      </c>
      <c r="P1728" s="15" t="e">
        <v>#N/A</v>
      </c>
      <c r="Q1728" s="15" t="e">
        <v>#N/A</v>
      </c>
      <c r="T1728" s="56"/>
      <c r="U1728" s="56"/>
      <c r="V1728" s="56"/>
      <c r="W1728" s="56"/>
      <c r="X1728" s="56"/>
      <c r="Y1728" s="56"/>
      <c r="Z1728" s="56"/>
      <c r="AA1728" s="56"/>
    </row>
    <row r="1729" spans="9:27">
      <c r="I1729" s="15" t="s">
        <v>85</v>
      </c>
      <c r="J1729" s="15">
        <v>7.3631976616180456E-2</v>
      </c>
      <c r="K1729" s="15">
        <v>3.6709305450040907E-3</v>
      </c>
      <c r="L1729" s="15">
        <v>20.058123059938854</v>
      </c>
      <c r="M1729" s="15">
        <v>1.0936808252280525E-19</v>
      </c>
      <c r="N1729" s="15">
        <v>6.6154535820768648E-2</v>
      </c>
      <c r="O1729" s="15">
        <v>8.1109417411592263E-2</v>
      </c>
      <c r="P1729" s="15">
        <v>6.6154535820768648E-2</v>
      </c>
      <c r="Q1729" s="15">
        <v>8.1109417411592263E-2</v>
      </c>
      <c r="T1729" s="56"/>
      <c r="U1729" s="56"/>
      <c r="V1729" s="56"/>
      <c r="W1729" s="56"/>
      <c r="X1729" s="56"/>
      <c r="Y1729" s="56"/>
      <c r="Z1729" s="56"/>
      <c r="AA1729" s="56"/>
    </row>
    <row r="1730" spans="9:27">
      <c r="I1730" s="15" t="s">
        <v>80</v>
      </c>
      <c r="J1730" s="15">
        <v>0.31119344521701842</v>
      </c>
      <c r="K1730" s="15">
        <v>5.9419409050491742E-3</v>
      </c>
      <c r="L1730" s="15">
        <v>52.372356135784059</v>
      </c>
      <c r="M1730" s="15">
        <v>1.3768153661721244E-32</v>
      </c>
      <c r="N1730" s="15">
        <v>0.29909010771644706</v>
      </c>
      <c r="O1730" s="15">
        <v>0.32329678271758977</v>
      </c>
      <c r="P1730" s="15">
        <v>0.29909010771644706</v>
      </c>
      <c r="Q1730" s="15">
        <v>0.32329678271758977</v>
      </c>
      <c r="T1730" s="56"/>
      <c r="U1730" s="56"/>
      <c r="V1730" s="56"/>
      <c r="W1730" s="56"/>
      <c r="X1730" s="56"/>
      <c r="Y1730" s="56"/>
      <c r="Z1730" s="56"/>
      <c r="AA1730" s="56"/>
    </row>
    <row r="1731" spans="9:27">
      <c r="I1731" s="15" t="s">
        <v>82</v>
      </c>
      <c r="J1731" s="15">
        <v>0.14335840991270149</v>
      </c>
      <c r="K1731" s="15">
        <v>3.0905610292144689E-3</v>
      </c>
      <c r="L1731" s="15">
        <v>46.385885461429972</v>
      </c>
      <c r="M1731" s="15">
        <v>6.3746833774482112E-31</v>
      </c>
      <c r="N1731" s="15">
        <v>0.13706314313027523</v>
      </c>
      <c r="O1731" s="15">
        <v>0.14965367669512775</v>
      </c>
      <c r="P1731" s="15">
        <v>0.13706314313027523</v>
      </c>
      <c r="Q1731" s="15">
        <v>0.14965367669512775</v>
      </c>
      <c r="T1731" s="56"/>
      <c r="U1731" s="56"/>
      <c r="V1731" s="56"/>
      <c r="W1731" s="56"/>
      <c r="X1731" s="56"/>
      <c r="Y1731" s="56"/>
      <c r="Z1731" s="56"/>
      <c r="AA1731" s="56"/>
    </row>
    <row r="1732" spans="9:27" ht="15" thickBot="1">
      <c r="I1732" s="16" t="s">
        <v>86</v>
      </c>
      <c r="J1732" s="16">
        <v>0.50930169948505677</v>
      </c>
      <c r="K1732" s="16">
        <v>6.6780860521590294E-3</v>
      </c>
      <c r="L1732" s="16">
        <v>76.264620657351244</v>
      </c>
      <c r="M1732" s="16">
        <v>9.0579165977132653E-38</v>
      </c>
      <c r="N1732" s="16">
        <v>0.49569888339537538</v>
      </c>
      <c r="O1732" s="16">
        <v>0.52290451557473816</v>
      </c>
      <c r="P1732" s="16">
        <v>0.49569888339537538</v>
      </c>
      <c r="Q1732" s="16">
        <v>0.52290451557473816</v>
      </c>
      <c r="T1732" s="56"/>
      <c r="U1732" s="56"/>
      <c r="V1732" s="56"/>
      <c r="W1732" s="56"/>
      <c r="X1732" s="56"/>
      <c r="Y1732" s="56"/>
      <c r="Z1732" s="56"/>
      <c r="AA1732" s="56"/>
    </row>
    <row r="1733" spans="9:27">
      <c r="I1733" s="41"/>
      <c r="T1733" s="56"/>
      <c r="U1733" s="56"/>
      <c r="V1733" s="56"/>
      <c r="W1733" s="56"/>
      <c r="X1733" s="56"/>
      <c r="Y1733" s="56"/>
      <c r="Z1733" s="56"/>
      <c r="AA1733" s="56"/>
    </row>
    <row r="1734" spans="9:27">
      <c r="I1734" s="41"/>
      <c r="T1734" s="56"/>
      <c r="U1734" s="56"/>
      <c r="V1734" s="56"/>
      <c r="W1734" s="56"/>
      <c r="X1734" s="56"/>
      <c r="Y1734" s="56"/>
      <c r="Z1734" s="56"/>
      <c r="AA1734" s="56"/>
    </row>
    <row r="1735" spans="9:27">
      <c r="I1735" s="11" t="s">
        <v>158</v>
      </c>
      <c r="T1735" s="12" t="str">
        <f>I1735</f>
        <v>1992/12 to 1995/11</v>
      </c>
      <c r="U1735" s="14">
        <f>J1740</f>
        <v>0.99999997997640278</v>
      </c>
      <c r="V1735" s="14">
        <f>J1743</f>
        <v>36</v>
      </c>
      <c r="W1735" s="56">
        <f>J1753</f>
        <v>7.5877338124096222E-2</v>
      </c>
      <c r="X1735" s="56">
        <f>J1754</f>
        <v>0.30841723034647506</v>
      </c>
      <c r="Y1735" s="56">
        <f>J1755</f>
        <v>0.14157574077925233</v>
      </c>
      <c r="Z1735" s="56">
        <f>J1756</f>
        <v>0.51164315125609794</v>
      </c>
      <c r="AA1735" s="58">
        <f>SUM(W1735:Z1735)</f>
        <v>1.0375134605059215</v>
      </c>
    </row>
    <row r="1736" spans="9:27">
      <c r="I1736" s="41" t="s">
        <v>42</v>
      </c>
      <c r="T1736" s="56"/>
      <c r="U1736" s="56"/>
      <c r="V1736" s="56"/>
      <c r="W1736" s="56"/>
      <c r="X1736" s="56"/>
      <c r="Y1736" s="56"/>
      <c r="Z1736" s="56"/>
      <c r="AA1736" s="56"/>
    </row>
    <row r="1737" spans="9:27" ht="15" thickBot="1">
      <c r="T1737" s="56"/>
      <c r="U1737" s="56"/>
      <c r="V1737" s="56"/>
      <c r="W1737" s="56"/>
      <c r="X1737" s="56"/>
      <c r="Y1737" s="56"/>
      <c r="Z1737" s="56"/>
      <c r="AA1737" s="56"/>
    </row>
    <row r="1738" spans="9:27">
      <c r="I1738" s="18" t="s">
        <v>43</v>
      </c>
      <c r="J1738" s="18"/>
      <c r="T1738" s="56"/>
      <c r="U1738" s="56"/>
      <c r="V1738" s="56"/>
      <c r="W1738" s="56"/>
      <c r="X1738" s="56"/>
      <c r="Y1738" s="56"/>
      <c r="Z1738" s="56"/>
      <c r="AA1738" s="56"/>
    </row>
    <row r="1739" spans="9:27">
      <c r="I1739" s="15" t="s">
        <v>44</v>
      </c>
      <c r="J1739" s="15">
        <v>0.99999998998820139</v>
      </c>
      <c r="T1739" s="56"/>
      <c r="U1739" s="56"/>
      <c r="V1739" s="56"/>
      <c r="W1739" s="56"/>
      <c r="X1739" s="56"/>
      <c r="Y1739" s="56"/>
      <c r="Z1739" s="56"/>
      <c r="AA1739" s="56"/>
    </row>
    <row r="1740" spans="9:27">
      <c r="I1740" s="15" t="s">
        <v>45</v>
      </c>
      <c r="J1740" s="15">
        <v>0.99999997997640278</v>
      </c>
      <c r="T1740" s="56"/>
      <c r="U1740" s="56"/>
      <c r="V1740" s="56"/>
      <c r="W1740" s="56"/>
      <c r="X1740" s="56"/>
      <c r="Y1740" s="56"/>
      <c r="Z1740" s="56"/>
      <c r="AA1740" s="56"/>
    </row>
    <row r="1741" spans="9:27">
      <c r="I1741" s="15" t="s">
        <v>46</v>
      </c>
      <c r="J1741" s="15">
        <v>0.96874997809919061</v>
      </c>
      <c r="T1741" s="56"/>
      <c r="U1741" s="56"/>
      <c r="V1741" s="56"/>
      <c r="W1741" s="56"/>
      <c r="X1741" s="56"/>
      <c r="Y1741" s="56"/>
      <c r="Z1741" s="56"/>
      <c r="AA1741" s="56"/>
    </row>
    <row r="1742" spans="9:27">
      <c r="I1742" s="15" t="s">
        <v>47</v>
      </c>
      <c r="J1742" s="15">
        <v>2.8841952146954321E-2</v>
      </c>
      <c r="T1742" s="56"/>
      <c r="U1742" s="56"/>
      <c r="V1742" s="56"/>
      <c r="W1742" s="56"/>
      <c r="X1742" s="56"/>
      <c r="Y1742" s="56"/>
      <c r="Z1742" s="56"/>
      <c r="AA1742" s="56"/>
    </row>
    <row r="1743" spans="9:27" ht="15" thickBot="1">
      <c r="I1743" s="16" t="s">
        <v>48</v>
      </c>
      <c r="J1743" s="16">
        <v>36</v>
      </c>
      <c r="T1743" s="56"/>
      <c r="U1743" s="56"/>
      <c r="V1743" s="56"/>
      <c r="W1743" s="56"/>
      <c r="X1743" s="56"/>
      <c r="Y1743" s="56"/>
      <c r="Z1743" s="56"/>
      <c r="AA1743" s="56"/>
    </row>
    <row r="1744" spans="9:27">
      <c r="T1744" s="56"/>
      <c r="U1744" s="56"/>
      <c r="V1744" s="56"/>
      <c r="W1744" s="56"/>
      <c r="X1744" s="56"/>
      <c r="Y1744" s="56"/>
      <c r="Z1744" s="56"/>
      <c r="AA1744" s="56"/>
    </row>
    <row r="1745" spans="9:27" ht="15" thickBot="1">
      <c r="I1745" s="41" t="s">
        <v>49</v>
      </c>
      <c r="T1745" s="56"/>
      <c r="U1745" s="56"/>
      <c r="V1745" s="56"/>
      <c r="W1745" s="56"/>
      <c r="X1745" s="56"/>
      <c r="Y1745" s="56"/>
      <c r="Z1745" s="56"/>
      <c r="AA1745" s="56"/>
    </row>
    <row r="1746" spans="9:27">
      <c r="I1746" s="17"/>
      <c r="J1746" s="17" t="s">
        <v>54</v>
      </c>
      <c r="K1746" s="17" t="s">
        <v>55</v>
      </c>
      <c r="L1746" s="17" t="s">
        <v>56</v>
      </c>
      <c r="M1746" s="17" t="s">
        <v>57</v>
      </c>
      <c r="N1746" s="17" t="s">
        <v>58</v>
      </c>
      <c r="T1746" s="56"/>
      <c r="U1746" s="56"/>
      <c r="V1746" s="56"/>
      <c r="W1746" s="56"/>
      <c r="X1746" s="56"/>
      <c r="Y1746" s="56"/>
      <c r="Z1746" s="56"/>
      <c r="AA1746" s="56"/>
    </row>
    <row r="1747" spans="9:27">
      <c r="I1747" s="15" t="s">
        <v>50</v>
      </c>
      <c r="J1747" s="15">
        <v>4</v>
      </c>
      <c r="K1747" s="15">
        <v>1329404.5833805373</v>
      </c>
      <c r="L1747" s="15">
        <v>332351.14584513434</v>
      </c>
      <c r="M1747" s="15">
        <v>399528602.81712973</v>
      </c>
      <c r="N1747" s="15">
        <v>4.7606703339637395E-119</v>
      </c>
      <c r="T1747" s="56"/>
      <c r="U1747" s="56"/>
      <c r="V1747" s="56"/>
      <c r="W1747" s="56"/>
      <c r="X1747" s="56"/>
      <c r="Y1747" s="56"/>
      <c r="Z1747" s="56"/>
      <c r="AA1747" s="56"/>
    </row>
    <row r="1748" spans="9:27">
      <c r="I1748" s="15" t="s">
        <v>51</v>
      </c>
      <c r="J1748" s="15">
        <v>32</v>
      </c>
      <c r="K1748" s="15">
        <v>2.6619462516710494E-2</v>
      </c>
      <c r="L1748" s="15">
        <v>8.3185820364720293E-4</v>
      </c>
      <c r="M1748" s="15"/>
      <c r="N1748" s="15"/>
      <c r="T1748" s="56"/>
      <c r="U1748" s="56"/>
      <c r="V1748" s="56"/>
      <c r="W1748" s="56"/>
      <c r="X1748" s="56"/>
      <c r="Y1748" s="56"/>
      <c r="Z1748" s="56"/>
      <c r="AA1748" s="56"/>
    </row>
    <row r="1749" spans="9:27" ht="15" thickBot="1">
      <c r="I1749" s="16" t="s">
        <v>52</v>
      </c>
      <c r="J1749" s="16">
        <v>36</v>
      </c>
      <c r="K1749" s="16">
        <v>1329404.6099999999</v>
      </c>
      <c r="L1749" s="16"/>
      <c r="M1749" s="16"/>
      <c r="N1749" s="16"/>
      <c r="T1749" s="56"/>
      <c r="U1749" s="56"/>
      <c r="V1749" s="56"/>
      <c r="W1749" s="56"/>
      <c r="X1749" s="56"/>
      <c r="Y1749" s="56"/>
      <c r="Z1749" s="56"/>
      <c r="AA1749" s="56"/>
    </row>
    <row r="1750" spans="9:27" ht="15" thickBot="1">
      <c r="T1750" s="56"/>
      <c r="U1750" s="56"/>
      <c r="V1750" s="56"/>
      <c r="W1750" s="56"/>
      <c r="X1750" s="56"/>
      <c r="Y1750" s="56"/>
      <c r="Z1750" s="56"/>
      <c r="AA1750" s="56"/>
    </row>
    <row r="1751" spans="9:27">
      <c r="I1751" s="17"/>
      <c r="J1751" s="17" t="s">
        <v>59</v>
      </c>
      <c r="K1751" s="17" t="s">
        <v>47</v>
      </c>
      <c r="L1751" s="17" t="s">
        <v>60</v>
      </c>
      <c r="M1751" s="17" t="s">
        <v>61</v>
      </c>
      <c r="N1751" s="17" t="s">
        <v>62</v>
      </c>
      <c r="O1751" s="17" t="s">
        <v>63</v>
      </c>
      <c r="P1751" s="17" t="s">
        <v>64</v>
      </c>
      <c r="Q1751" s="17" t="s">
        <v>65</v>
      </c>
      <c r="T1751" s="56"/>
      <c r="U1751" s="56"/>
      <c r="V1751" s="56"/>
      <c r="W1751" s="56"/>
      <c r="X1751" s="56"/>
      <c r="Y1751" s="56"/>
      <c r="Z1751" s="56"/>
      <c r="AA1751" s="56"/>
    </row>
    <row r="1752" spans="9:27">
      <c r="I1752" s="15" t="s">
        <v>53</v>
      </c>
      <c r="J1752" s="15">
        <v>0</v>
      </c>
      <c r="K1752" s="15" t="e">
        <v>#N/A</v>
      </c>
      <c r="L1752" s="15" t="e">
        <v>#N/A</v>
      </c>
      <c r="M1752" s="15" t="e">
        <v>#N/A</v>
      </c>
      <c r="N1752" s="15" t="e">
        <v>#N/A</v>
      </c>
      <c r="O1752" s="15" t="e">
        <v>#N/A</v>
      </c>
      <c r="P1752" s="15" t="e">
        <v>#N/A</v>
      </c>
      <c r="Q1752" s="15" t="e">
        <v>#N/A</v>
      </c>
      <c r="T1752" s="56"/>
      <c r="U1752" s="56"/>
      <c r="V1752" s="56"/>
      <c r="W1752" s="56"/>
      <c r="X1752" s="56"/>
      <c r="Y1752" s="56"/>
      <c r="Z1752" s="56"/>
      <c r="AA1752" s="56"/>
    </row>
    <row r="1753" spans="9:27">
      <c r="I1753" s="15" t="s">
        <v>85</v>
      </c>
      <c r="J1753" s="15">
        <v>7.5877338124096222E-2</v>
      </c>
      <c r="K1753" s="15">
        <v>3.5862566098600534E-3</v>
      </c>
      <c r="L1753" s="15">
        <v>21.157810602698948</v>
      </c>
      <c r="M1753" s="15">
        <v>2.2264996117628951E-20</v>
      </c>
      <c r="N1753" s="15">
        <v>6.8572372489734718E-2</v>
      </c>
      <c r="O1753" s="15">
        <v>8.3182303758457726E-2</v>
      </c>
      <c r="P1753" s="15">
        <v>6.8572372489734718E-2</v>
      </c>
      <c r="Q1753" s="15">
        <v>8.3182303758457726E-2</v>
      </c>
      <c r="T1753" s="56"/>
      <c r="U1753" s="56"/>
      <c r="V1753" s="56"/>
      <c r="W1753" s="56"/>
      <c r="X1753" s="56"/>
      <c r="Y1753" s="56"/>
      <c r="Z1753" s="56"/>
      <c r="AA1753" s="56"/>
    </row>
    <row r="1754" spans="9:27">
      <c r="I1754" s="15" t="s">
        <v>80</v>
      </c>
      <c r="J1754" s="15">
        <v>0.30841723034647506</v>
      </c>
      <c r="K1754" s="15">
        <v>6.3917851755264515E-3</v>
      </c>
      <c r="L1754" s="15">
        <v>48.252127046975204</v>
      </c>
      <c r="M1754" s="15">
        <v>1.8356113410021608E-31</v>
      </c>
      <c r="N1754" s="15">
        <v>0.29539759005607652</v>
      </c>
      <c r="O1754" s="15">
        <v>0.3214368706368736</v>
      </c>
      <c r="P1754" s="15">
        <v>0.29539759005607652</v>
      </c>
      <c r="Q1754" s="15">
        <v>0.3214368706368736</v>
      </c>
      <c r="T1754" s="56"/>
      <c r="U1754" s="56"/>
      <c r="V1754" s="56"/>
      <c r="W1754" s="56"/>
      <c r="X1754" s="56"/>
      <c r="Y1754" s="56"/>
      <c r="Z1754" s="56"/>
      <c r="AA1754" s="56"/>
    </row>
    <row r="1755" spans="9:27">
      <c r="I1755" s="15" t="s">
        <v>82</v>
      </c>
      <c r="J1755" s="15">
        <v>0.14157574077925233</v>
      </c>
      <c r="K1755" s="15">
        <v>3.2736959036244527E-3</v>
      </c>
      <c r="L1755" s="15">
        <v>43.246454450001785</v>
      </c>
      <c r="M1755" s="15">
        <v>5.8014326617804839E-30</v>
      </c>
      <c r="N1755" s="15">
        <v>0.13490744046644793</v>
      </c>
      <c r="O1755" s="15">
        <v>0.14824404109205674</v>
      </c>
      <c r="P1755" s="15">
        <v>0.13490744046644793</v>
      </c>
      <c r="Q1755" s="15">
        <v>0.14824404109205674</v>
      </c>
      <c r="T1755" s="56"/>
      <c r="U1755" s="56"/>
      <c r="V1755" s="56"/>
      <c r="W1755" s="56"/>
      <c r="X1755" s="56"/>
      <c r="Y1755" s="56"/>
      <c r="Z1755" s="56"/>
      <c r="AA1755" s="56"/>
    </row>
    <row r="1756" spans="9:27" ht="15" thickBot="1">
      <c r="I1756" s="16" t="s">
        <v>86</v>
      </c>
      <c r="J1756" s="16">
        <v>0.51164315125609794</v>
      </c>
      <c r="K1756" s="16">
        <v>7.3398513997563969E-3</v>
      </c>
      <c r="L1756" s="16">
        <v>69.707562645352596</v>
      </c>
      <c r="M1756" s="16">
        <v>1.5817797554806667E-36</v>
      </c>
      <c r="N1756" s="16">
        <v>0.49669236327034</v>
      </c>
      <c r="O1756" s="16">
        <v>0.52659393924185582</v>
      </c>
      <c r="P1756" s="16">
        <v>0.49669236327034</v>
      </c>
      <c r="Q1756" s="16">
        <v>0.52659393924185582</v>
      </c>
      <c r="T1756" s="56"/>
      <c r="U1756" s="56"/>
      <c r="V1756" s="56"/>
      <c r="W1756" s="56"/>
      <c r="X1756" s="56"/>
      <c r="Y1756" s="56"/>
      <c r="Z1756" s="56"/>
      <c r="AA1756" s="56"/>
    </row>
    <row r="1757" spans="9:27">
      <c r="I1757" s="41"/>
      <c r="T1757" s="56"/>
      <c r="U1757" s="56"/>
      <c r="V1757" s="56"/>
      <c r="W1757" s="56"/>
      <c r="X1757" s="56"/>
      <c r="Y1757" s="56"/>
      <c r="Z1757" s="56"/>
      <c r="AA1757" s="56"/>
    </row>
    <row r="1758" spans="9:27">
      <c r="I1758" s="41"/>
      <c r="T1758" s="56"/>
      <c r="U1758" s="56"/>
      <c r="V1758" s="56"/>
      <c r="W1758" s="56"/>
      <c r="X1758" s="56"/>
      <c r="Y1758" s="56"/>
      <c r="Z1758" s="56"/>
      <c r="AA1758" s="56"/>
    </row>
    <row r="1759" spans="9:27">
      <c r="I1759" s="11" t="s">
        <v>159</v>
      </c>
      <c r="T1759" s="12" t="str">
        <f>I1759</f>
        <v>1993/1 to 1995/12</v>
      </c>
      <c r="U1759" s="14">
        <f>J1764</f>
        <v>0.99999998010556757</v>
      </c>
      <c r="V1759" s="14">
        <f>J1767</f>
        <v>36</v>
      </c>
      <c r="W1759" s="56">
        <f>J1777</f>
        <v>7.6748182630429859E-2</v>
      </c>
      <c r="X1759" s="56">
        <f>J1778</f>
        <v>0.30954448233978171</v>
      </c>
      <c r="Y1759" s="56">
        <f>J1779</f>
        <v>0.14204472977222379</v>
      </c>
      <c r="Z1759" s="56">
        <f>J1780</f>
        <v>0.5096055369808089</v>
      </c>
      <c r="AA1759" s="58">
        <f>SUM(W1759:Z1759)</f>
        <v>1.0379429317232443</v>
      </c>
    </row>
    <row r="1760" spans="9:27">
      <c r="I1760" s="42" t="s">
        <v>42</v>
      </c>
      <c r="T1760" s="56"/>
      <c r="U1760" s="56"/>
      <c r="V1760" s="56"/>
      <c r="W1760" s="56"/>
      <c r="X1760" s="56"/>
      <c r="Y1760" s="56"/>
      <c r="Z1760" s="56"/>
      <c r="AA1760" s="56"/>
    </row>
    <row r="1761" spans="9:27" ht="15" thickBot="1">
      <c r="T1761" s="56"/>
      <c r="U1761" s="56"/>
      <c r="V1761" s="56"/>
      <c r="W1761" s="56"/>
      <c r="X1761" s="56"/>
      <c r="Y1761" s="56"/>
      <c r="Z1761" s="56"/>
      <c r="AA1761" s="56"/>
    </row>
    <row r="1762" spans="9:27">
      <c r="I1762" s="18" t="s">
        <v>43</v>
      </c>
      <c r="J1762" s="18"/>
      <c r="T1762" s="56"/>
      <c r="U1762" s="56"/>
      <c r="V1762" s="56"/>
      <c r="W1762" s="56"/>
      <c r="X1762" s="56"/>
      <c r="Y1762" s="56"/>
      <c r="Z1762" s="56"/>
      <c r="AA1762" s="56"/>
    </row>
    <row r="1763" spans="9:27">
      <c r="I1763" s="15" t="s">
        <v>44</v>
      </c>
      <c r="J1763" s="15">
        <v>0.99999999005278373</v>
      </c>
      <c r="T1763" s="56"/>
      <c r="U1763" s="56"/>
      <c r="V1763" s="56"/>
      <c r="W1763" s="56"/>
      <c r="X1763" s="56"/>
      <c r="Y1763" s="56"/>
      <c r="Z1763" s="56"/>
      <c r="AA1763" s="56"/>
    </row>
    <row r="1764" spans="9:27">
      <c r="I1764" s="15" t="s">
        <v>45</v>
      </c>
      <c r="J1764" s="15">
        <v>0.99999998010556757</v>
      </c>
      <c r="T1764" s="56"/>
      <c r="U1764" s="56"/>
      <c r="V1764" s="56"/>
      <c r="W1764" s="56"/>
      <c r="X1764" s="56"/>
      <c r="Y1764" s="56"/>
      <c r="Z1764" s="56"/>
      <c r="AA1764" s="56"/>
    </row>
    <row r="1765" spans="9:27">
      <c r="I1765" s="15" t="s">
        <v>46</v>
      </c>
      <c r="J1765" s="15">
        <v>0.96874997824046449</v>
      </c>
      <c r="T1765" s="56"/>
      <c r="U1765" s="56"/>
      <c r="V1765" s="56"/>
      <c r="W1765" s="56"/>
      <c r="X1765" s="56"/>
      <c r="Y1765" s="56"/>
      <c r="Z1765" s="56"/>
      <c r="AA1765" s="56"/>
    </row>
    <row r="1766" spans="9:27">
      <c r="I1766" s="15" t="s">
        <v>47</v>
      </c>
      <c r="J1766" s="15">
        <v>2.8850138586749632E-2</v>
      </c>
      <c r="T1766" s="56"/>
      <c r="U1766" s="56"/>
      <c r="V1766" s="56"/>
      <c r="W1766" s="56"/>
      <c r="X1766" s="56"/>
      <c r="Y1766" s="56"/>
      <c r="Z1766" s="56"/>
      <c r="AA1766" s="56"/>
    </row>
    <row r="1767" spans="9:27" ht="15" thickBot="1">
      <c r="I1767" s="16" t="s">
        <v>48</v>
      </c>
      <c r="J1767" s="16">
        <v>36</v>
      </c>
      <c r="T1767" s="56"/>
      <c r="U1767" s="56"/>
      <c r="V1767" s="56"/>
      <c r="W1767" s="56"/>
      <c r="X1767" s="56"/>
      <c r="Y1767" s="56"/>
      <c r="Z1767" s="56"/>
      <c r="AA1767" s="56"/>
    </row>
    <row r="1768" spans="9:27">
      <c r="T1768" s="56"/>
      <c r="U1768" s="56"/>
      <c r="V1768" s="56"/>
      <c r="W1768" s="56"/>
      <c r="X1768" s="56"/>
      <c r="Y1768" s="56"/>
      <c r="Z1768" s="56"/>
      <c r="AA1768" s="56"/>
    </row>
    <row r="1769" spans="9:27" ht="15" thickBot="1">
      <c r="I1769" s="42" t="s">
        <v>49</v>
      </c>
      <c r="T1769" s="56"/>
      <c r="U1769" s="56"/>
      <c r="V1769" s="56"/>
      <c r="W1769" s="56"/>
      <c r="X1769" s="56"/>
      <c r="Y1769" s="56"/>
      <c r="Z1769" s="56"/>
      <c r="AA1769" s="56"/>
    </row>
    <row r="1770" spans="9:27">
      <c r="I1770" s="17"/>
      <c r="J1770" s="17" t="s">
        <v>54</v>
      </c>
      <c r="K1770" s="17" t="s">
        <v>55</v>
      </c>
      <c r="L1770" s="17" t="s">
        <v>56</v>
      </c>
      <c r="M1770" s="17" t="s">
        <v>57</v>
      </c>
      <c r="N1770" s="17" t="s">
        <v>58</v>
      </c>
      <c r="T1770" s="56"/>
      <c r="U1770" s="56"/>
      <c r="V1770" s="56"/>
      <c r="W1770" s="56"/>
      <c r="X1770" s="56"/>
      <c r="Y1770" s="56"/>
      <c r="Z1770" s="56"/>
      <c r="AA1770" s="56"/>
    </row>
    <row r="1771" spans="9:27">
      <c r="I1771" s="15" t="s">
        <v>50</v>
      </c>
      <c r="J1771" s="15">
        <v>4</v>
      </c>
      <c r="K1771" s="15">
        <v>1338795.4333654242</v>
      </c>
      <c r="L1771" s="15">
        <v>334698.85834135604</v>
      </c>
      <c r="M1771" s="15">
        <v>402122545.9826051</v>
      </c>
      <c r="N1771" s="15">
        <v>4.3063034545470968E-119</v>
      </c>
      <c r="T1771" s="56"/>
      <c r="U1771" s="56"/>
      <c r="V1771" s="56"/>
      <c r="W1771" s="56"/>
      <c r="X1771" s="56"/>
      <c r="Y1771" s="56"/>
      <c r="Z1771" s="56"/>
      <c r="AA1771" s="56"/>
    </row>
    <row r="1772" spans="9:27">
      <c r="I1772" s="15" t="s">
        <v>51</v>
      </c>
      <c r="J1772" s="15">
        <v>32</v>
      </c>
      <c r="K1772" s="15">
        <v>2.6634575887189125E-2</v>
      </c>
      <c r="L1772" s="15">
        <v>8.3233049647466015E-4</v>
      </c>
      <c r="M1772" s="15"/>
      <c r="N1772" s="15"/>
      <c r="T1772" s="56"/>
      <c r="U1772" s="56"/>
      <c r="V1772" s="56"/>
      <c r="W1772" s="56"/>
      <c r="X1772" s="56"/>
      <c r="Y1772" s="56"/>
      <c r="Z1772" s="56"/>
      <c r="AA1772" s="56"/>
    </row>
    <row r="1773" spans="9:27" ht="15" thickBot="1">
      <c r="I1773" s="16" t="s">
        <v>52</v>
      </c>
      <c r="J1773" s="16">
        <v>36</v>
      </c>
      <c r="K1773" s="16">
        <v>1338795.46</v>
      </c>
      <c r="L1773" s="16"/>
      <c r="M1773" s="16"/>
      <c r="N1773" s="16"/>
      <c r="T1773" s="56"/>
      <c r="U1773" s="56"/>
      <c r="V1773" s="56"/>
      <c r="W1773" s="56"/>
      <c r="X1773" s="56"/>
      <c r="Y1773" s="56"/>
      <c r="Z1773" s="56"/>
      <c r="AA1773" s="56"/>
    </row>
    <row r="1774" spans="9:27" ht="15" thickBot="1">
      <c r="T1774" s="56"/>
      <c r="U1774" s="56"/>
      <c r="V1774" s="56"/>
      <c r="W1774" s="56"/>
      <c r="X1774" s="56"/>
      <c r="Y1774" s="56"/>
      <c r="Z1774" s="56"/>
      <c r="AA1774" s="56"/>
    </row>
    <row r="1775" spans="9:27">
      <c r="I1775" s="17"/>
      <c r="J1775" s="17" t="s">
        <v>59</v>
      </c>
      <c r="K1775" s="17" t="s">
        <v>47</v>
      </c>
      <c r="L1775" s="17" t="s">
        <v>60</v>
      </c>
      <c r="M1775" s="17" t="s">
        <v>61</v>
      </c>
      <c r="N1775" s="17" t="s">
        <v>62</v>
      </c>
      <c r="O1775" s="17" t="s">
        <v>63</v>
      </c>
      <c r="P1775" s="17" t="s">
        <v>64</v>
      </c>
      <c r="Q1775" s="17" t="s">
        <v>65</v>
      </c>
      <c r="T1775" s="56"/>
      <c r="U1775" s="56"/>
      <c r="V1775" s="56"/>
      <c r="W1775" s="56"/>
      <c r="X1775" s="56"/>
      <c r="Y1775" s="56"/>
      <c r="Z1775" s="56"/>
      <c r="AA1775" s="56"/>
    </row>
    <row r="1776" spans="9:27">
      <c r="I1776" s="15" t="s">
        <v>53</v>
      </c>
      <c r="J1776" s="15">
        <v>0</v>
      </c>
      <c r="K1776" s="15" t="e">
        <v>#N/A</v>
      </c>
      <c r="L1776" s="15" t="e">
        <v>#N/A</v>
      </c>
      <c r="M1776" s="15" t="e">
        <v>#N/A</v>
      </c>
      <c r="N1776" s="15" t="e">
        <v>#N/A</v>
      </c>
      <c r="O1776" s="15" t="e">
        <v>#N/A</v>
      </c>
      <c r="P1776" s="15" t="e">
        <v>#N/A</v>
      </c>
      <c r="Q1776" s="15" t="e">
        <v>#N/A</v>
      </c>
      <c r="T1776" s="56"/>
      <c r="U1776" s="56"/>
      <c r="V1776" s="56"/>
      <c r="W1776" s="56"/>
      <c r="X1776" s="56"/>
      <c r="Y1776" s="56"/>
      <c r="Z1776" s="56"/>
      <c r="AA1776" s="56"/>
    </row>
    <row r="1777" spans="9:27">
      <c r="I1777" s="15" t="s">
        <v>85</v>
      </c>
      <c r="J1777" s="15">
        <v>7.6748182630429859E-2</v>
      </c>
      <c r="K1777" s="15">
        <v>3.4592254342503004E-3</v>
      </c>
      <c r="L1777" s="15">
        <v>22.186522413524948</v>
      </c>
      <c r="M1777" s="15">
        <v>5.3544663503333154E-21</v>
      </c>
      <c r="N1777" s="15">
        <v>6.9701971032176777E-2</v>
      </c>
      <c r="O1777" s="15">
        <v>8.3794394228682942E-2</v>
      </c>
      <c r="P1777" s="15">
        <v>6.9701971032176777E-2</v>
      </c>
      <c r="Q1777" s="15">
        <v>8.3794394228682942E-2</v>
      </c>
      <c r="T1777" s="56"/>
      <c r="U1777" s="56"/>
      <c r="V1777" s="56"/>
      <c r="W1777" s="56"/>
      <c r="X1777" s="56"/>
      <c r="Y1777" s="56"/>
      <c r="Z1777" s="56"/>
      <c r="AA1777" s="56"/>
    </row>
    <row r="1778" spans="9:27">
      <c r="I1778" s="15" t="s">
        <v>80</v>
      </c>
      <c r="J1778" s="15">
        <v>0.30954448233978171</v>
      </c>
      <c r="K1778" s="15">
        <v>6.6324885757513101E-3</v>
      </c>
      <c r="L1778" s="15">
        <v>46.670940900145823</v>
      </c>
      <c r="M1778" s="15">
        <v>5.2543598434346358E-31</v>
      </c>
      <c r="N1778" s="15">
        <v>0.29603454526976003</v>
      </c>
      <c r="O1778" s="15">
        <v>0.32305441940980339</v>
      </c>
      <c r="P1778" s="15">
        <v>0.29603454526976003</v>
      </c>
      <c r="Q1778" s="15">
        <v>0.32305441940980339</v>
      </c>
      <c r="T1778" s="56"/>
      <c r="U1778" s="56"/>
      <c r="V1778" s="56"/>
      <c r="W1778" s="56"/>
      <c r="X1778" s="56"/>
      <c r="Y1778" s="56"/>
      <c r="Z1778" s="56"/>
      <c r="AA1778" s="56"/>
    </row>
    <row r="1779" spans="9:27">
      <c r="I1779" s="15" t="s">
        <v>82</v>
      </c>
      <c r="J1779" s="15">
        <v>0.14204472977222379</v>
      </c>
      <c r="K1779" s="15">
        <v>3.3815269500659076E-3</v>
      </c>
      <c r="L1779" s="15">
        <v>42.00609129241311</v>
      </c>
      <c r="M1779" s="15">
        <v>1.4493154520384058E-29</v>
      </c>
      <c r="N1779" s="15">
        <v>0.13515678480643881</v>
      </c>
      <c r="O1779" s="15">
        <v>0.14893267473800878</v>
      </c>
      <c r="P1779" s="15">
        <v>0.13515678480643881</v>
      </c>
      <c r="Q1779" s="15">
        <v>0.14893267473800878</v>
      </c>
      <c r="T1779" s="56"/>
      <c r="U1779" s="56"/>
      <c r="V1779" s="56"/>
      <c r="W1779" s="56"/>
      <c r="X1779" s="56"/>
      <c r="Y1779" s="56"/>
      <c r="Z1779" s="56"/>
      <c r="AA1779" s="56"/>
    </row>
    <row r="1780" spans="9:27" ht="15" thickBot="1">
      <c r="I1780" s="16" t="s">
        <v>86</v>
      </c>
      <c r="J1780" s="16">
        <v>0.5096055369808089</v>
      </c>
      <c r="K1780" s="16">
        <v>7.7432184797275256E-3</v>
      </c>
      <c r="L1780" s="16">
        <v>65.813141953181884</v>
      </c>
      <c r="M1780" s="16">
        <v>9.8338662806015009E-36</v>
      </c>
      <c r="N1780" s="16">
        <v>0.49383311714385536</v>
      </c>
      <c r="O1780" s="16">
        <v>0.52537795681776245</v>
      </c>
      <c r="P1780" s="16">
        <v>0.49383311714385536</v>
      </c>
      <c r="Q1780" s="16">
        <v>0.52537795681776245</v>
      </c>
      <c r="T1780" s="56"/>
      <c r="U1780" s="56"/>
      <c r="V1780" s="56"/>
      <c r="W1780" s="56"/>
      <c r="X1780" s="56"/>
      <c r="Y1780" s="56"/>
      <c r="Z1780" s="56"/>
      <c r="AA1780" s="56"/>
    </row>
    <row r="1781" spans="9:27">
      <c r="I1781" s="42"/>
      <c r="T1781" s="56"/>
      <c r="U1781" s="56"/>
      <c r="V1781" s="56"/>
      <c r="W1781" s="56"/>
      <c r="X1781" s="56"/>
      <c r="Y1781" s="56"/>
      <c r="Z1781" s="56"/>
      <c r="AA1781" s="56"/>
    </row>
    <row r="1782" spans="9:27">
      <c r="I1782" s="42"/>
      <c r="T1782" s="56"/>
      <c r="U1782" s="56"/>
      <c r="V1782" s="56"/>
      <c r="W1782" s="56"/>
      <c r="X1782" s="56"/>
      <c r="Y1782" s="56"/>
      <c r="Z1782" s="56"/>
      <c r="AA1782" s="56"/>
    </row>
    <row r="1783" spans="9:27">
      <c r="I1783" s="11" t="s">
        <v>160</v>
      </c>
      <c r="T1783" s="12" t="str">
        <f>I1783</f>
        <v>1993/2 to 1996/1</v>
      </c>
      <c r="U1783" s="14">
        <f>J1788</f>
        <v>0.99999997978689636</v>
      </c>
      <c r="V1783" s="14">
        <f>J1791</f>
        <v>36</v>
      </c>
      <c r="W1783" s="56">
        <f>J1801</f>
        <v>7.5344543490108662E-2</v>
      </c>
      <c r="X1783" s="56">
        <f>J1802</f>
        <v>0.30975917595831071</v>
      </c>
      <c r="Y1783" s="56">
        <f>J1803</f>
        <v>0.14326638416048074</v>
      </c>
      <c r="Z1783" s="56">
        <f>J1804</f>
        <v>0.50957142978734116</v>
      </c>
      <c r="AA1783" s="58">
        <f>SUM(W1783:Z1783)</f>
        <v>1.0379415333962414</v>
      </c>
    </row>
    <row r="1784" spans="9:27">
      <c r="I1784" s="42" t="s">
        <v>42</v>
      </c>
      <c r="T1784" s="56"/>
      <c r="U1784" s="56"/>
      <c r="V1784" s="56"/>
      <c r="W1784" s="56"/>
      <c r="X1784" s="56"/>
      <c r="Y1784" s="56"/>
      <c r="Z1784" s="56"/>
      <c r="AA1784" s="56"/>
    </row>
    <row r="1785" spans="9:27" ht="15" thickBot="1">
      <c r="T1785" s="56"/>
      <c r="U1785" s="56"/>
      <c r="V1785" s="56"/>
      <c r="W1785" s="56"/>
      <c r="X1785" s="56"/>
      <c r="Y1785" s="56"/>
      <c r="Z1785" s="56"/>
      <c r="AA1785" s="56"/>
    </row>
    <row r="1786" spans="9:27">
      <c r="I1786" s="18" t="s">
        <v>43</v>
      </c>
      <c r="J1786" s="18"/>
      <c r="T1786" s="56"/>
      <c r="U1786" s="56"/>
      <c r="V1786" s="56"/>
      <c r="W1786" s="56"/>
      <c r="X1786" s="56"/>
      <c r="Y1786" s="56"/>
      <c r="Z1786" s="56"/>
      <c r="AA1786" s="56"/>
    </row>
    <row r="1787" spans="9:27">
      <c r="I1787" s="15" t="s">
        <v>44</v>
      </c>
      <c r="J1787" s="15">
        <v>0.99999998989344818</v>
      </c>
      <c r="T1787" s="56"/>
      <c r="U1787" s="56"/>
      <c r="V1787" s="56"/>
      <c r="W1787" s="56"/>
      <c r="X1787" s="56"/>
      <c r="Y1787" s="56"/>
      <c r="Z1787" s="56"/>
      <c r="AA1787" s="56"/>
    </row>
    <row r="1788" spans="9:27">
      <c r="I1788" s="15" t="s">
        <v>45</v>
      </c>
      <c r="J1788" s="15">
        <v>0.99999997978689636</v>
      </c>
      <c r="T1788" s="56"/>
      <c r="U1788" s="56"/>
      <c r="V1788" s="56"/>
      <c r="W1788" s="56"/>
      <c r="X1788" s="56"/>
      <c r="Y1788" s="56"/>
      <c r="Z1788" s="56"/>
      <c r="AA1788" s="56"/>
    </row>
    <row r="1789" spans="9:27">
      <c r="I1789" s="15" t="s">
        <v>46</v>
      </c>
      <c r="J1789" s="15">
        <v>0.96874997789191797</v>
      </c>
      <c r="T1789" s="56"/>
      <c r="U1789" s="56"/>
      <c r="V1789" s="56"/>
      <c r="W1789" s="56"/>
      <c r="X1789" s="56"/>
      <c r="Y1789" s="56"/>
      <c r="Z1789" s="56"/>
      <c r="AA1789" s="56"/>
    </row>
    <row r="1790" spans="9:27">
      <c r="I1790" s="15" t="s">
        <v>47</v>
      </c>
      <c r="J1790" s="15">
        <v>2.9181896674495382E-2</v>
      </c>
      <c r="T1790" s="56"/>
      <c r="U1790" s="56"/>
      <c r="V1790" s="56"/>
      <c r="W1790" s="56"/>
      <c r="X1790" s="56"/>
      <c r="Y1790" s="56"/>
      <c r="Z1790" s="56"/>
      <c r="AA1790" s="56"/>
    </row>
    <row r="1791" spans="9:27" ht="15" thickBot="1">
      <c r="I1791" s="16" t="s">
        <v>48</v>
      </c>
      <c r="J1791" s="16">
        <v>36</v>
      </c>
      <c r="T1791" s="56"/>
      <c r="U1791" s="56"/>
      <c r="V1791" s="56"/>
      <c r="W1791" s="56"/>
      <c r="X1791" s="56"/>
      <c r="Y1791" s="56"/>
      <c r="Z1791" s="56"/>
      <c r="AA1791" s="56"/>
    </row>
    <row r="1792" spans="9:27">
      <c r="T1792" s="56"/>
      <c r="U1792" s="56"/>
      <c r="V1792" s="56"/>
      <c r="W1792" s="56"/>
      <c r="X1792" s="56"/>
      <c r="Y1792" s="56"/>
      <c r="Z1792" s="56"/>
      <c r="AA1792" s="56"/>
    </row>
    <row r="1793" spans="9:27" ht="15" thickBot="1">
      <c r="I1793" s="42" t="s">
        <v>49</v>
      </c>
      <c r="T1793" s="56"/>
      <c r="U1793" s="56"/>
      <c r="V1793" s="56"/>
      <c r="W1793" s="56"/>
      <c r="X1793" s="56"/>
      <c r="Y1793" s="56"/>
      <c r="Z1793" s="56"/>
      <c r="AA1793" s="56"/>
    </row>
    <row r="1794" spans="9:27">
      <c r="I1794" s="17"/>
      <c r="J1794" s="17" t="s">
        <v>54</v>
      </c>
      <c r="K1794" s="17" t="s">
        <v>55</v>
      </c>
      <c r="L1794" s="17" t="s">
        <v>56</v>
      </c>
      <c r="M1794" s="17" t="s">
        <v>57</v>
      </c>
      <c r="N1794" s="17" t="s">
        <v>58</v>
      </c>
      <c r="T1794" s="56"/>
      <c r="U1794" s="56"/>
      <c r="V1794" s="56"/>
      <c r="W1794" s="56"/>
      <c r="X1794" s="56"/>
      <c r="Y1794" s="56"/>
      <c r="Z1794" s="56"/>
      <c r="AA1794" s="56"/>
    </row>
    <row r="1795" spans="9:27">
      <c r="I1795" s="15" t="s">
        <v>50</v>
      </c>
      <c r="J1795" s="15">
        <v>4</v>
      </c>
      <c r="K1795" s="15">
        <v>1348167.942749341</v>
      </c>
      <c r="L1795" s="15">
        <v>337041.98568733525</v>
      </c>
      <c r="M1795" s="15">
        <v>395782852.25674653</v>
      </c>
      <c r="N1795" s="15">
        <v>5.5090548540088877E-119</v>
      </c>
      <c r="T1795" s="56"/>
      <c r="U1795" s="56"/>
      <c r="V1795" s="56"/>
      <c r="W1795" s="56"/>
      <c r="X1795" s="56"/>
      <c r="Y1795" s="56"/>
      <c r="Z1795" s="56"/>
      <c r="AA1795" s="56"/>
    </row>
    <row r="1796" spans="9:27">
      <c r="I1796" s="15" t="s">
        <v>51</v>
      </c>
      <c r="J1796" s="15">
        <v>32</v>
      </c>
      <c r="K1796" s="15">
        <v>2.7250658992669586E-2</v>
      </c>
      <c r="L1796" s="15">
        <v>8.5158309352092456E-4</v>
      </c>
      <c r="M1796" s="15"/>
      <c r="N1796" s="15"/>
      <c r="T1796" s="56"/>
      <c r="U1796" s="56"/>
      <c r="V1796" s="56"/>
      <c r="W1796" s="56"/>
      <c r="X1796" s="56"/>
      <c r="Y1796" s="56"/>
      <c r="Z1796" s="56"/>
      <c r="AA1796" s="56"/>
    </row>
    <row r="1797" spans="9:27" ht="15" thickBot="1">
      <c r="I1797" s="16" t="s">
        <v>52</v>
      </c>
      <c r="J1797" s="16">
        <v>36</v>
      </c>
      <c r="K1797" s="16">
        <v>1348167.97</v>
      </c>
      <c r="L1797" s="16"/>
      <c r="M1797" s="16"/>
      <c r="N1797" s="16"/>
      <c r="T1797" s="56"/>
      <c r="U1797" s="56"/>
      <c r="V1797" s="56"/>
      <c r="W1797" s="56"/>
      <c r="X1797" s="56"/>
      <c r="Y1797" s="56"/>
      <c r="Z1797" s="56"/>
      <c r="AA1797" s="56"/>
    </row>
    <row r="1798" spans="9:27" ht="15" thickBot="1">
      <c r="T1798" s="56"/>
      <c r="U1798" s="56"/>
      <c r="V1798" s="56"/>
      <c r="W1798" s="56"/>
      <c r="X1798" s="56"/>
      <c r="Y1798" s="56"/>
      <c r="Z1798" s="56"/>
      <c r="AA1798" s="56"/>
    </row>
    <row r="1799" spans="9:27">
      <c r="I1799" s="17"/>
      <c r="J1799" s="17" t="s">
        <v>59</v>
      </c>
      <c r="K1799" s="17" t="s">
        <v>47</v>
      </c>
      <c r="L1799" s="17" t="s">
        <v>60</v>
      </c>
      <c r="M1799" s="17" t="s">
        <v>61</v>
      </c>
      <c r="N1799" s="17" t="s">
        <v>62</v>
      </c>
      <c r="O1799" s="17" t="s">
        <v>63</v>
      </c>
      <c r="P1799" s="17" t="s">
        <v>64</v>
      </c>
      <c r="Q1799" s="17" t="s">
        <v>65</v>
      </c>
      <c r="T1799" s="56"/>
      <c r="U1799" s="56"/>
      <c r="V1799" s="56"/>
      <c r="W1799" s="56"/>
      <c r="X1799" s="56"/>
      <c r="Y1799" s="56"/>
      <c r="Z1799" s="56"/>
      <c r="AA1799" s="56"/>
    </row>
    <row r="1800" spans="9:27">
      <c r="I1800" s="15" t="s">
        <v>53</v>
      </c>
      <c r="J1800" s="15">
        <v>0</v>
      </c>
      <c r="K1800" s="15" t="e">
        <v>#N/A</v>
      </c>
      <c r="L1800" s="15" t="e">
        <v>#N/A</v>
      </c>
      <c r="M1800" s="15" t="e">
        <v>#N/A</v>
      </c>
      <c r="N1800" s="15" t="e">
        <v>#N/A</v>
      </c>
      <c r="O1800" s="15" t="e">
        <v>#N/A</v>
      </c>
      <c r="P1800" s="15" t="e">
        <v>#N/A</v>
      </c>
      <c r="Q1800" s="15" t="e">
        <v>#N/A</v>
      </c>
      <c r="T1800" s="56"/>
      <c r="U1800" s="56"/>
      <c r="V1800" s="56"/>
      <c r="W1800" s="56"/>
      <c r="X1800" s="56"/>
      <c r="Y1800" s="56"/>
      <c r="Z1800" s="56"/>
      <c r="AA1800" s="56"/>
    </row>
    <row r="1801" spans="9:27">
      <c r="I1801" s="15" t="s">
        <v>85</v>
      </c>
      <c r="J1801" s="15">
        <v>7.5344543490108662E-2</v>
      </c>
      <c r="K1801" s="15">
        <v>3.4199039647863634E-3</v>
      </c>
      <c r="L1801" s="15">
        <v>22.031186918085091</v>
      </c>
      <c r="M1801" s="15">
        <v>6.615082296622117E-21</v>
      </c>
      <c r="N1801" s="15">
        <v>6.8378427103764544E-2</v>
      </c>
      <c r="O1801" s="15">
        <v>8.231065987645278E-2</v>
      </c>
      <c r="P1801" s="15">
        <v>6.8378427103764544E-2</v>
      </c>
      <c r="Q1801" s="15">
        <v>8.231065987645278E-2</v>
      </c>
      <c r="T1801" s="56"/>
      <c r="U1801" s="56"/>
      <c r="V1801" s="56"/>
      <c r="W1801" s="56"/>
      <c r="X1801" s="56"/>
      <c r="Y1801" s="56"/>
      <c r="Z1801" s="56"/>
      <c r="AA1801" s="56"/>
    </row>
    <row r="1802" spans="9:27">
      <c r="I1802" s="15" t="s">
        <v>80</v>
      </c>
      <c r="J1802" s="15">
        <v>0.30975917595831071</v>
      </c>
      <c r="K1802" s="15">
        <v>6.7632320798816708E-3</v>
      </c>
      <c r="L1802" s="15">
        <v>45.800465265673722</v>
      </c>
      <c r="M1802" s="15">
        <v>9.5154004284397165E-31</v>
      </c>
      <c r="N1802" s="15">
        <v>0.29598292308646873</v>
      </c>
      <c r="O1802" s="15">
        <v>0.32353542883015268</v>
      </c>
      <c r="P1802" s="15">
        <v>0.29598292308646873</v>
      </c>
      <c r="Q1802" s="15">
        <v>0.32353542883015268</v>
      </c>
      <c r="T1802" s="56"/>
      <c r="U1802" s="56"/>
      <c r="V1802" s="56"/>
      <c r="W1802" s="56"/>
      <c r="X1802" s="56"/>
      <c r="Y1802" s="56"/>
      <c r="Z1802" s="56"/>
      <c r="AA1802" s="56"/>
    </row>
    <row r="1803" spans="9:27">
      <c r="I1803" s="15" t="s">
        <v>82</v>
      </c>
      <c r="J1803" s="15">
        <v>0.14326638416048074</v>
      </c>
      <c r="K1803" s="15">
        <v>3.7447461270119229E-3</v>
      </c>
      <c r="L1803" s="15">
        <v>38.25796977986289</v>
      </c>
      <c r="M1803" s="15">
        <v>2.7252529695384517E-28</v>
      </c>
      <c r="N1803" s="15">
        <v>0.13563858594547851</v>
      </c>
      <c r="O1803" s="15">
        <v>0.15089418237548297</v>
      </c>
      <c r="P1803" s="15">
        <v>0.13563858594547851</v>
      </c>
      <c r="Q1803" s="15">
        <v>0.15089418237548297</v>
      </c>
      <c r="T1803" s="56"/>
      <c r="U1803" s="56"/>
      <c r="V1803" s="56"/>
      <c r="W1803" s="56"/>
      <c r="X1803" s="56"/>
      <c r="Y1803" s="56"/>
      <c r="Z1803" s="56"/>
      <c r="AA1803" s="56"/>
    </row>
    <row r="1804" spans="9:27" ht="15" thickBot="1">
      <c r="I1804" s="16" t="s">
        <v>86</v>
      </c>
      <c r="J1804" s="16">
        <v>0.50957142978734116</v>
      </c>
      <c r="K1804" s="16">
        <v>7.9287986859561937E-3</v>
      </c>
      <c r="L1804" s="16">
        <v>64.268428291654644</v>
      </c>
      <c r="M1804" s="16">
        <v>2.0912055985000305E-35</v>
      </c>
      <c r="N1804" s="16">
        <v>0.49342099544211432</v>
      </c>
      <c r="O1804" s="16">
        <v>0.52572186413256805</v>
      </c>
      <c r="P1804" s="16">
        <v>0.49342099544211432</v>
      </c>
      <c r="Q1804" s="16">
        <v>0.52572186413256805</v>
      </c>
      <c r="T1804" s="56"/>
      <c r="U1804" s="56"/>
      <c r="V1804" s="56"/>
      <c r="W1804" s="56"/>
      <c r="X1804" s="56"/>
      <c r="Y1804" s="56"/>
      <c r="Z1804" s="56"/>
      <c r="AA1804" s="56"/>
    </row>
    <row r="1805" spans="9:27">
      <c r="I1805" s="42"/>
      <c r="T1805" s="56"/>
      <c r="U1805" s="56"/>
      <c r="V1805" s="56"/>
      <c r="W1805" s="56"/>
      <c r="X1805" s="56"/>
      <c r="Y1805" s="56"/>
      <c r="Z1805" s="56"/>
      <c r="AA1805" s="56"/>
    </row>
    <row r="1806" spans="9:27">
      <c r="I1806" s="42"/>
      <c r="T1806" s="56"/>
      <c r="U1806" s="56"/>
      <c r="V1806" s="56"/>
      <c r="W1806" s="56"/>
      <c r="X1806" s="56"/>
      <c r="Y1806" s="56"/>
      <c r="Z1806" s="56"/>
      <c r="AA1806" s="56"/>
    </row>
    <row r="1807" spans="9:27">
      <c r="I1807" s="11" t="s">
        <v>161</v>
      </c>
      <c r="T1807" s="12" t="str">
        <f>I1807</f>
        <v>1993/3 to 1996/2</v>
      </c>
      <c r="U1807" s="14">
        <f>J1812</f>
        <v>0.99999998028773729</v>
      </c>
      <c r="V1807" s="14">
        <f>J1815</f>
        <v>36</v>
      </c>
      <c r="W1807" s="56">
        <f>J1825</f>
        <v>7.4582677116125262E-2</v>
      </c>
      <c r="X1807" s="56">
        <f>J1826</f>
        <v>0.31023941355982543</v>
      </c>
      <c r="Y1807" s="56">
        <f>J1827</f>
        <v>0.14453685027893157</v>
      </c>
      <c r="Z1807" s="56">
        <f>J1828</f>
        <v>0.50879022785589723</v>
      </c>
      <c r="AA1807" s="58">
        <f>SUM(W1807:Z1807)</f>
        <v>1.0381491688107793</v>
      </c>
    </row>
    <row r="1808" spans="9:27">
      <c r="I1808" s="42" t="s">
        <v>42</v>
      </c>
      <c r="T1808" s="56"/>
      <c r="U1808" s="56"/>
      <c r="V1808" s="56"/>
      <c r="W1808" s="56"/>
      <c r="X1808" s="56"/>
      <c r="Y1808" s="56"/>
      <c r="Z1808" s="56"/>
      <c r="AA1808" s="56"/>
    </row>
    <row r="1809" spans="9:27" ht="15" thickBot="1">
      <c r="T1809" s="56"/>
      <c r="U1809" s="56"/>
      <c r="V1809" s="56"/>
      <c r="W1809" s="56"/>
      <c r="X1809" s="56"/>
      <c r="Y1809" s="56"/>
      <c r="Z1809" s="56"/>
      <c r="AA1809" s="56"/>
    </row>
    <row r="1810" spans="9:27">
      <c r="I1810" s="18" t="s">
        <v>43</v>
      </c>
      <c r="J1810" s="18"/>
      <c r="T1810" s="56"/>
      <c r="U1810" s="56"/>
      <c r="V1810" s="56"/>
      <c r="W1810" s="56"/>
      <c r="X1810" s="56"/>
      <c r="Y1810" s="56"/>
      <c r="Z1810" s="56"/>
      <c r="AA1810" s="56"/>
    </row>
    <row r="1811" spans="9:27">
      <c r="I1811" s="15" t="s">
        <v>44</v>
      </c>
      <c r="J1811" s="15">
        <v>0.99999999014386864</v>
      </c>
      <c r="T1811" s="56"/>
      <c r="U1811" s="56"/>
      <c r="V1811" s="56"/>
      <c r="W1811" s="56"/>
      <c r="X1811" s="56"/>
      <c r="Y1811" s="56"/>
      <c r="Z1811" s="56"/>
      <c r="AA1811" s="56"/>
    </row>
    <row r="1812" spans="9:27">
      <c r="I1812" s="15" t="s">
        <v>45</v>
      </c>
      <c r="J1812" s="15">
        <v>0.99999998028773729</v>
      </c>
      <c r="T1812" s="56"/>
      <c r="U1812" s="56"/>
      <c r="V1812" s="56"/>
      <c r="W1812" s="56"/>
      <c r="X1812" s="56"/>
      <c r="Y1812" s="56"/>
      <c r="Z1812" s="56"/>
      <c r="AA1812" s="56"/>
    </row>
    <row r="1813" spans="9:27">
      <c r="I1813" s="15" t="s">
        <v>46</v>
      </c>
      <c r="J1813" s="15">
        <v>0.96874997843971267</v>
      </c>
      <c r="T1813" s="56"/>
      <c r="U1813" s="56"/>
      <c r="V1813" s="56"/>
      <c r="W1813" s="56"/>
      <c r="X1813" s="56"/>
      <c r="Y1813" s="56"/>
      <c r="Z1813" s="56"/>
      <c r="AA1813" s="56"/>
    </row>
    <row r="1814" spans="9:27">
      <c r="I1814" s="15" t="s">
        <v>47</v>
      </c>
      <c r="J1814" s="15">
        <v>2.891904911823279E-2</v>
      </c>
      <c r="T1814" s="56"/>
      <c r="U1814" s="56"/>
      <c r="V1814" s="56"/>
      <c r="W1814" s="56"/>
      <c r="X1814" s="56"/>
      <c r="Y1814" s="56"/>
      <c r="Z1814" s="56"/>
      <c r="AA1814" s="56"/>
    </row>
    <row r="1815" spans="9:27" ht="15" thickBot="1">
      <c r="I1815" s="16" t="s">
        <v>48</v>
      </c>
      <c r="J1815" s="16">
        <v>36</v>
      </c>
      <c r="T1815" s="56"/>
      <c r="U1815" s="56"/>
      <c r="V1815" s="56"/>
      <c r="W1815" s="56"/>
      <c r="X1815" s="56"/>
      <c r="Y1815" s="56"/>
      <c r="Z1815" s="56"/>
      <c r="AA1815" s="56"/>
    </row>
    <row r="1816" spans="9:27">
      <c r="T1816" s="56"/>
      <c r="U1816" s="56"/>
      <c r="V1816" s="56"/>
      <c r="W1816" s="56"/>
      <c r="X1816" s="56"/>
      <c r="Y1816" s="56"/>
      <c r="Z1816" s="56"/>
      <c r="AA1816" s="56"/>
    </row>
    <row r="1817" spans="9:27" ht="15" thickBot="1">
      <c r="I1817" s="42" t="s">
        <v>49</v>
      </c>
      <c r="T1817" s="56"/>
      <c r="U1817" s="56"/>
      <c r="V1817" s="56"/>
      <c r="W1817" s="56"/>
      <c r="X1817" s="56"/>
      <c r="Y1817" s="56"/>
      <c r="Z1817" s="56"/>
      <c r="AA1817" s="56"/>
    </row>
    <row r="1818" spans="9:27">
      <c r="I1818" s="17"/>
      <c r="J1818" s="17" t="s">
        <v>54</v>
      </c>
      <c r="K1818" s="17" t="s">
        <v>55</v>
      </c>
      <c r="L1818" s="17" t="s">
        <v>56</v>
      </c>
      <c r="M1818" s="17" t="s">
        <v>57</v>
      </c>
      <c r="N1818" s="17" t="s">
        <v>58</v>
      </c>
      <c r="T1818" s="56"/>
      <c r="U1818" s="56"/>
      <c r="V1818" s="56"/>
      <c r="W1818" s="56"/>
      <c r="X1818" s="56"/>
      <c r="Y1818" s="56"/>
      <c r="Z1818" s="56"/>
      <c r="AA1818" s="56"/>
    </row>
    <row r="1819" spans="9:27">
      <c r="I1819" s="15" t="s">
        <v>50</v>
      </c>
      <c r="J1819" s="15">
        <v>4</v>
      </c>
      <c r="K1819" s="15">
        <v>1357630.2632380351</v>
      </c>
      <c r="L1819" s="15">
        <v>339407.56580950879</v>
      </c>
      <c r="M1819" s="15">
        <v>405838740.25547755</v>
      </c>
      <c r="N1819" s="15">
        <v>3.7340568661686719E-119</v>
      </c>
      <c r="T1819" s="56"/>
      <c r="U1819" s="56"/>
      <c r="V1819" s="56"/>
      <c r="W1819" s="56"/>
      <c r="X1819" s="56"/>
      <c r="Y1819" s="56"/>
      <c r="Z1819" s="56"/>
      <c r="AA1819" s="56"/>
    </row>
    <row r="1820" spans="9:27">
      <c r="I1820" s="15" t="s">
        <v>51</v>
      </c>
      <c r="J1820" s="15">
        <v>32</v>
      </c>
      <c r="K1820" s="15">
        <v>2.6761964860888342E-2</v>
      </c>
      <c r="L1820" s="15">
        <v>8.363114019027607E-4</v>
      </c>
      <c r="M1820" s="15"/>
      <c r="N1820" s="15"/>
      <c r="T1820" s="56"/>
      <c r="U1820" s="56"/>
      <c r="V1820" s="56"/>
      <c r="W1820" s="56"/>
      <c r="X1820" s="56"/>
      <c r="Y1820" s="56"/>
      <c r="Z1820" s="56"/>
      <c r="AA1820" s="56"/>
    </row>
    <row r="1821" spans="9:27" ht="15" thickBot="1">
      <c r="I1821" s="16" t="s">
        <v>52</v>
      </c>
      <c r="J1821" s="16">
        <v>36</v>
      </c>
      <c r="K1821" s="16">
        <v>1357630.29</v>
      </c>
      <c r="L1821" s="16"/>
      <c r="M1821" s="16"/>
      <c r="N1821" s="16"/>
      <c r="T1821" s="56"/>
      <c r="U1821" s="56"/>
      <c r="V1821" s="56"/>
      <c r="W1821" s="56"/>
      <c r="X1821" s="56"/>
      <c r="Y1821" s="56"/>
      <c r="Z1821" s="56"/>
      <c r="AA1821" s="56"/>
    </row>
    <row r="1822" spans="9:27" ht="15" thickBot="1">
      <c r="T1822" s="56"/>
      <c r="U1822" s="56"/>
      <c r="V1822" s="56"/>
      <c r="W1822" s="56"/>
      <c r="X1822" s="56"/>
      <c r="Y1822" s="56"/>
      <c r="Z1822" s="56"/>
      <c r="AA1822" s="56"/>
    </row>
    <row r="1823" spans="9:27">
      <c r="I1823" s="17"/>
      <c r="J1823" s="17" t="s">
        <v>59</v>
      </c>
      <c r="K1823" s="17" t="s">
        <v>47</v>
      </c>
      <c r="L1823" s="17" t="s">
        <v>60</v>
      </c>
      <c r="M1823" s="17" t="s">
        <v>61</v>
      </c>
      <c r="N1823" s="17" t="s">
        <v>62</v>
      </c>
      <c r="O1823" s="17" t="s">
        <v>63</v>
      </c>
      <c r="P1823" s="17" t="s">
        <v>64</v>
      </c>
      <c r="Q1823" s="17" t="s">
        <v>65</v>
      </c>
      <c r="T1823" s="56"/>
      <c r="U1823" s="56"/>
      <c r="V1823" s="56"/>
      <c r="W1823" s="56"/>
      <c r="X1823" s="56"/>
      <c r="Y1823" s="56"/>
      <c r="Z1823" s="56"/>
      <c r="AA1823" s="56"/>
    </row>
    <row r="1824" spans="9:27">
      <c r="I1824" s="15" t="s">
        <v>53</v>
      </c>
      <c r="J1824" s="15">
        <v>0</v>
      </c>
      <c r="K1824" s="15" t="e">
        <v>#N/A</v>
      </c>
      <c r="L1824" s="15" t="e">
        <v>#N/A</v>
      </c>
      <c r="M1824" s="15" t="e">
        <v>#N/A</v>
      </c>
      <c r="N1824" s="15" t="e">
        <v>#N/A</v>
      </c>
      <c r="O1824" s="15" t="e">
        <v>#N/A</v>
      </c>
      <c r="P1824" s="15" t="e">
        <v>#N/A</v>
      </c>
      <c r="Q1824" s="15" t="e">
        <v>#N/A</v>
      </c>
      <c r="T1824" s="56"/>
      <c r="U1824" s="56"/>
      <c r="V1824" s="56"/>
      <c r="W1824" s="56"/>
      <c r="X1824" s="56"/>
      <c r="Y1824" s="56"/>
      <c r="Z1824" s="56"/>
      <c r="AA1824" s="56"/>
    </row>
    <row r="1825" spans="9:27">
      <c r="I1825" s="15" t="s">
        <v>85</v>
      </c>
      <c r="J1825" s="15">
        <v>7.4582677116125262E-2</v>
      </c>
      <c r="K1825" s="15">
        <v>3.3721460154807091E-3</v>
      </c>
      <c r="L1825" s="15">
        <v>22.117273918072996</v>
      </c>
      <c r="M1825" s="15">
        <v>5.882729793726047E-21</v>
      </c>
      <c r="N1825" s="15">
        <v>6.7713840488704755E-2</v>
      </c>
      <c r="O1825" s="15">
        <v>8.145151374354577E-2</v>
      </c>
      <c r="P1825" s="15">
        <v>6.7713840488704755E-2</v>
      </c>
      <c r="Q1825" s="15">
        <v>8.145151374354577E-2</v>
      </c>
      <c r="T1825" s="56"/>
      <c r="U1825" s="56"/>
      <c r="V1825" s="56"/>
      <c r="W1825" s="56"/>
      <c r="X1825" s="56"/>
      <c r="Y1825" s="56"/>
      <c r="Z1825" s="56"/>
      <c r="AA1825" s="56"/>
    </row>
    <row r="1826" spans="9:27">
      <c r="I1826" s="15" t="s">
        <v>80</v>
      </c>
      <c r="J1826" s="15">
        <v>0.31023941355982543</v>
      </c>
      <c r="K1826" s="15">
        <v>6.7239281663762727E-3</v>
      </c>
      <c r="L1826" s="15">
        <v>46.139608556678375</v>
      </c>
      <c r="M1826" s="15">
        <v>7.5402029814874377E-31</v>
      </c>
      <c r="N1826" s="15">
        <v>0.29654322013957524</v>
      </c>
      <c r="O1826" s="15">
        <v>0.32393560698007562</v>
      </c>
      <c r="P1826" s="15">
        <v>0.29654322013957524</v>
      </c>
      <c r="Q1826" s="15">
        <v>0.32393560698007562</v>
      </c>
      <c r="T1826" s="56"/>
      <c r="U1826" s="56"/>
      <c r="V1826" s="56"/>
      <c r="W1826" s="56"/>
      <c r="X1826" s="56"/>
      <c r="Y1826" s="56"/>
      <c r="Z1826" s="56"/>
      <c r="AA1826" s="56"/>
    </row>
    <row r="1827" spans="9:27">
      <c r="I1827" s="15" t="s">
        <v>82</v>
      </c>
      <c r="J1827" s="15">
        <v>0.14453685027893157</v>
      </c>
      <c r="K1827" s="15">
        <v>4.0022366277022358E-3</v>
      </c>
      <c r="L1827" s="15">
        <v>36.11401916580656</v>
      </c>
      <c r="M1827" s="15">
        <v>1.6567735683256676E-27</v>
      </c>
      <c r="N1827" s="15">
        <v>0.13638456107978009</v>
      </c>
      <c r="O1827" s="15">
        <v>0.15268913947808305</v>
      </c>
      <c r="P1827" s="15">
        <v>0.13638456107978009</v>
      </c>
      <c r="Q1827" s="15">
        <v>0.15268913947808305</v>
      </c>
      <c r="T1827" s="56"/>
      <c r="U1827" s="56"/>
      <c r="V1827" s="56"/>
      <c r="W1827" s="56"/>
      <c r="X1827" s="56"/>
      <c r="Y1827" s="56"/>
      <c r="Z1827" s="56"/>
      <c r="AA1827" s="56"/>
    </row>
    <row r="1828" spans="9:27" ht="15" thickBot="1">
      <c r="I1828" s="16" t="s">
        <v>86</v>
      </c>
      <c r="J1828" s="16">
        <v>0.50879022785589723</v>
      </c>
      <c r="K1828" s="16">
        <v>7.9233810350022322E-3</v>
      </c>
      <c r="L1828" s="16">
        <v>64.213777629558862</v>
      </c>
      <c r="M1828" s="16">
        <v>2.1484791435723032E-35</v>
      </c>
      <c r="N1828" s="16">
        <v>0.49265082890449269</v>
      </c>
      <c r="O1828" s="16">
        <v>0.52492962680730182</v>
      </c>
      <c r="P1828" s="16">
        <v>0.49265082890449269</v>
      </c>
      <c r="Q1828" s="16">
        <v>0.52492962680730182</v>
      </c>
      <c r="T1828" s="56"/>
      <c r="U1828" s="56"/>
      <c r="V1828" s="56"/>
      <c r="W1828" s="56"/>
      <c r="X1828" s="56"/>
      <c r="Y1828" s="56"/>
      <c r="Z1828" s="56"/>
      <c r="AA1828" s="56"/>
    </row>
    <row r="1829" spans="9:27">
      <c r="I1829" s="42"/>
      <c r="T1829" s="56"/>
      <c r="U1829" s="56"/>
      <c r="V1829" s="56"/>
      <c r="W1829" s="56"/>
      <c r="X1829" s="56"/>
      <c r="Y1829" s="56"/>
      <c r="Z1829" s="56"/>
      <c r="AA1829" s="56"/>
    </row>
    <row r="1830" spans="9:27">
      <c r="I1830" s="42"/>
      <c r="T1830" s="56"/>
      <c r="U1830" s="56"/>
      <c r="V1830" s="56"/>
      <c r="W1830" s="56"/>
      <c r="X1830" s="56"/>
      <c r="Y1830" s="56"/>
      <c r="Z1830" s="56"/>
      <c r="AA1830" s="56"/>
    </row>
    <row r="1831" spans="9:27">
      <c r="I1831" s="11" t="s">
        <v>162</v>
      </c>
      <c r="T1831" s="12" t="str">
        <f>I1831</f>
        <v>1993/4 to 1996/3</v>
      </c>
      <c r="U1831" s="14">
        <f>J1836</f>
        <v>0.99999997963733278</v>
      </c>
      <c r="V1831" s="14">
        <f>J1839</f>
        <v>36</v>
      </c>
      <c r="W1831" s="56">
        <f>J1849</f>
        <v>7.5235628027766843E-2</v>
      </c>
      <c r="X1831" s="56">
        <f>J1850</f>
        <v>0.3102083316286528</v>
      </c>
      <c r="Y1831" s="56">
        <f>J1851</f>
        <v>0.1445680451102748</v>
      </c>
      <c r="Z1831" s="56">
        <f>J1852</f>
        <v>0.50833853022301945</v>
      </c>
      <c r="AA1831" s="58">
        <f>SUM(W1831:Z1831)</f>
        <v>1.0383505349897137</v>
      </c>
    </row>
    <row r="1832" spans="9:27">
      <c r="I1832" s="42" t="s">
        <v>42</v>
      </c>
      <c r="T1832" s="56"/>
      <c r="U1832" s="56"/>
      <c r="V1832" s="56"/>
      <c r="W1832" s="56"/>
      <c r="X1832" s="56"/>
      <c r="Y1832" s="56"/>
      <c r="Z1832" s="56"/>
      <c r="AA1832" s="56"/>
    </row>
    <row r="1833" spans="9:27" ht="15" thickBot="1">
      <c r="T1833" s="56"/>
      <c r="U1833" s="56"/>
      <c r="V1833" s="56"/>
      <c r="W1833" s="56"/>
      <c r="X1833" s="56"/>
      <c r="Y1833" s="56"/>
      <c r="Z1833" s="56"/>
      <c r="AA1833" s="56"/>
    </row>
    <row r="1834" spans="9:27">
      <c r="I1834" s="18" t="s">
        <v>43</v>
      </c>
      <c r="J1834" s="18"/>
      <c r="T1834" s="56"/>
      <c r="U1834" s="56"/>
      <c r="V1834" s="56"/>
      <c r="W1834" s="56"/>
      <c r="X1834" s="56"/>
      <c r="Y1834" s="56"/>
      <c r="Z1834" s="56"/>
      <c r="AA1834" s="56"/>
    </row>
    <row r="1835" spans="9:27">
      <c r="I1835" s="15" t="s">
        <v>44</v>
      </c>
      <c r="J1835" s="15">
        <v>0.99999998981866633</v>
      </c>
      <c r="T1835" s="56"/>
      <c r="U1835" s="56"/>
      <c r="V1835" s="56"/>
      <c r="W1835" s="56"/>
      <c r="X1835" s="56"/>
      <c r="Y1835" s="56"/>
      <c r="Z1835" s="56"/>
      <c r="AA1835" s="56"/>
    </row>
    <row r="1836" spans="9:27">
      <c r="I1836" s="15" t="s">
        <v>45</v>
      </c>
      <c r="J1836" s="15">
        <v>0.99999997963733278</v>
      </c>
      <c r="T1836" s="56"/>
      <c r="U1836" s="56"/>
      <c r="V1836" s="56"/>
      <c r="W1836" s="56"/>
      <c r="X1836" s="56"/>
      <c r="Y1836" s="56"/>
      <c r="Z1836" s="56"/>
      <c r="AA1836" s="56"/>
    </row>
    <row r="1837" spans="9:27">
      <c r="I1837" s="15" t="s">
        <v>46</v>
      </c>
      <c r="J1837" s="15">
        <v>0.96874997772833282</v>
      </c>
      <c r="T1837" s="56"/>
      <c r="U1837" s="56"/>
      <c r="V1837" s="56"/>
      <c r="W1837" s="56"/>
      <c r="X1837" s="56"/>
      <c r="Y1837" s="56"/>
      <c r="Z1837" s="56"/>
      <c r="AA1837" s="56"/>
    </row>
    <row r="1838" spans="9:27">
      <c r="I1838" s="15" t="s">
        <v>47</v>
      </c>
      <c r="J1838" s="15">
        <v>2.9493942871329306E-2</v>
      </c>
      <c r="T1838" s="56"/>
      <c r="U1838" s="56"/>
      <c r="V1838" s="56"/>
      <c r="W1838" s="56"/>
      <c r="X1838" s="56"/>
      <c r="Y1838" s="56"/>
      <c r="Z1838" s="56"/>
      <c r="AA1838" s="56"/>
    </row>
    <row r="1839" spans="9:27" ht="15" thickBot="1">
      <c r="I1839" s="16" t="s">
        <v>48</v>
      </c>
      <c r="J1839" s="16">
        <v>36</v>
      </c>
      <c r="T1839" s="56"/>
      <c r="U1839" s="56"/>
      <c r="V1839" s="56"/>
      <c r="W1839" s="56"/>
      <c r="X1839" s="56"/>
      <c r="Y1839" s="56"/>
      <c r="Z1839" s="56"/>
      <c r="AA1839" s="56"/>
    </row>
    <row r="1840" spans="9:27">
      <c r="T1840" s="56"/>
      <c r="U1840" s="56"/>
      <c r="V1840" s="56"/>
      <c r="W1840" s="56"/>
      <c r="X1840" s="56"/>
      <c r="Y1840" s="56"/>
      <c r="Z1840" s="56"/>
      <c r="AA1840" s="56"/>
    </row>
    <row r="1841" spans="9:27" ht="15" thickBot="1">
      <c r="I1841" s="42" t="s">
        <v>49</v>
      </c>
      <c r="T1841" s="56"/>
      <c r="U1841" s="56"/>
      <c r="V1841" s="56"/>
      <c r="W1841" s="56"/>
      <c r="X1841" s="56"/>
      <c r="Y1841" s="56"/>
      <c r="Z1841" s="56"/>
      <c r="AA1841" s="56"/>
    </row>
    <row r="1842" spans="9:27">
      <c r="I1842" s="17"/>
      <c r="J1842" s="17" t="s">
        <v>54</v>
      </c>
      <c r="K1842" s="17" t="s">
        <v>55</v>
      </c>
      <c r="L1842" s="17" t="s">
        <v>56</v>
      </c>
      <c r="M1842" s="17" t="s">
        <v>57</v>
      </c>
      <c r="N1842" s="17" t="s">
        <v>58</v>
      </c>
      <c r="T1842" s="56"/>
      <c r="U1842" s="56"/>
      <c r="V1842" s="56"/>
      <c r="W1842" s="56"/>
      <c r="X1842" s="56"/>
      <c r="Y1842" s="56"/>
      <c r="Z1842" s="56"/>
      <c r="AA1842" s="56"/>
    </row>
    <row r="1843" spans="9:27">
      <c r="I1843" s="15" t="s">
        <v>50</v>
      </c>
      <c r="J1843" s="15">
        <v>4</v>
      </c>
      <c r="K1843" s="15">
        <v>1367039.2221634346</v>
      </c>
      <c r="L1843" s="15">
        <v>341759.80554085865</v>
      </c>
      <c r="M1843" s="15">
        <v>392875832.68653131</v>
      </c>
      <c r="N1843" s="15">
        <v>6.1759364364606686E-119</v>
      </c>
      <c r="T1843" s="56"/>
      <c r="U1843" s="56"/>
      <c r="V1843" s="56"/>
      <c r="W1843" s="56"/>
      <c r="X1843" s="56"/>
      <c r="Y1843" s="56"/>
      <c r="Z1843" s="56"/>
      <c r="AA1843" s="56"/>
    </row>
    <row r="1844" spans="9:27">
      <c r="I1844" s="15" t="s">
        <v>51</v>
      </c>
      <c r="J1844" s="15">
        <v>32</v>
      </c>
      <c r="K1844" s="15">
        <v>2.783656531511158E-2</v>
      </c>
      <c r="L1844" s="15">
        <v>8.6989266609723687E-4</v>
      </c>
      <c r="M1844" s="15"/>
      <c r="N1844" s="15"/>
      <c r="T1844" s="56"/>
      <c r="U1844" s="56"/>
      <c r="V1844" s="56"/>
      <c r="W1844" s="56"/>
      <c r="X1844" s="56"/>
      <c r="Y1844" s="56"/>
      <c r="Z1844" s="56"/>
      <c r="AA1844" s="56"/>
    </row>
    <row r="1845" spans="9:27" ht="15" thickBot="1">
      <c r="I1845" s="16" t="s">
        <v>52</v>
      </c>
      <c r="J1845" s="16">
        <v>36</v>
      </c>
      <c r="K1845" s="16">
        <v>1367039.25</v>
      </c>
      <c r="L1845" s="16"/>
      <c r="M1845" s="16"/>
      <c r="N1845" s="16"/>
      <c r="T1845" s="56"/>
      <c r="U1845" s="56"/>
      <c r="V1845" s="56"/>
      <c r="W1845" s="56"/>
      <c r="X1845" s="56"/>
      <c r="Y1845" s="56"/>
      <c r="Z1845" s="56"/>
      <c r="AA1845" s="56"/>
    </row>
    <row r="1846" spans="9:27" ht="15" thickBot="1">
      <c r="T1846" s="56"/>
      <c r="U1846" s="56"/>
      <c r="V1846" s="56"/>
      <c r="W1846" s="56"/>
      <c r="X1846" s="56"/>
      <c r="Y1846" s="56"/>
      <c r="Z1846" s="56"/>
      <c r="AA1846" s="56"/>
    </row>
    <row r="1847" spans="9:27">
      <c r="I1847" s="17"/>
      <c r="J1847" s="17" t="s">
        <v>59</v>
      </c>
      <c r="K1847" s="17" t="s">
        <v>47</v>
      </c>
      <c r="L1847" s="17" t="s">
        <v>60</v>
      </c>
      <c r="M1847" s="17" t="s">
        <v>61</v>
      </c>
      <c r="N1847" s="17" t="s">
        <v>62</v>
      </c>
      <c r="O1847" s="17" t="s">
        <v>63</v>
      </c>
      <c r="P1847" s="17" t="s">
        <v>64</v>
      </c>
      <c r="Q1847" s="17" t="s">
        <v>65</v>
      </c>
      <c r="T1847" s="56"/>
      <c r="U1847" s="56"/>
      <c r="V1847" s="56"/>
      <c r="W1847" s="56"/>
      <c r="X1847" s="56"/>
      <c r="Y1847" s="56"/>
      <c r="Z1847" s="56"/>
      <c r="AA1847" s="56"/>
    </row>
    <row r="1848" spans="9:27">
      <c r="I1848" s="15" t="s">
        <v>53</v>
      </c>
      <c r="J1848" s="15">
        <v>0</v>
      </c>
      <c r="K1848" s="15" t="e">
        <v>#N/A</v>
      </c>
      <c r="L1848" s="15" t="e">
        <v>#N/A</v>
      </c>
      <c r="M1848" s="15" t="e">
        <v>#N/A</v>
      </c>
      <c r="N1848" s="15" t="e">
        <v>#N/A</v>
      </c>
      <c r="O1848" s="15" t="e">
        <v>#N/A</v>
      </c>
      <c r="P1848" s="15" t="e">
        <v>#N/A</v>
      </c>
      <c r="Q1848" s="15" t="e">
        <v>#N/A</v>
      </c>
      <c r="T1848" s="56"/>
      <c r="U1848" s="56"/>
      <c r="V1848" s="56"/>
      <c r="W1848" s="56"/>
      <c r="X1848" s="56"/>
      <c r="Y1848" s="56"/>
      <c r="Z1848" s="56"/>
      <c r="AA1848" s="56"/>
    </row>
    <row r="1849" spans="9:27">
      <c r="I1849" s="15" t="s">
        <v>85</v>
      </c>
      <c r="J1849" s="15">
        <v>7.5235628027766843E-2</v>
      </c>
      <c r="K1849" s="15">
        <v>3.4566439660062053E-3</v>
      </c>
      <c r="L1849" s="15">
        <v>21.765512667101156</v>
      </c>
      <c r="M1849" s="15">
        <v>9.5258580808303189E-21</v>
      </c>
      <c r="N1849" s="15">
        <v>6.8194674708231873E-2</v>
      </c>
      <c r="O1849" s="15">
        <v>8.2276581347301814E-2</v>
      </c>
      <c r="P1849" s="15">
        <v>6.8194674708231873E-2</v>
      </c>
      <c r="Q1849" s="15">
        <v>8.2276581347301814E-2</v>
      </c>
      <c r="T1849" s="56"/>
      <c r="U1849" s="56"/>
      <c r="V1849" s="56"/>
      <c r="W1849" s="56"/>
      <c r="X1849" s="56"/>
      <c r="Y1849" s="56"/>
      <c r="Z1849" s="56"/>
      <c r="AA1849" s="56"/>
    </row>
    <row r="1850" spans="9:27">
      <c r="I1850" s="15" t="s">
        <v>80</v>
      </c>
      <c r="J1850" s="15">
        <v>0.3102083316286528</v>
      </c>
      <c r="K1850" s="15">
        <v>6.8825201802867842E-3</v>
      </c>
      <c r="L1850" s="15">
        <v>45.071910216429892</v>
      </c>
      <c r="M1850" s="15">
        <v>1.5775051934454504E-30</v>
      </c>
      <c r="N1850" s="15">
        <v>0.29618909684869754</v>
      </c>
      <c r="O1850" s="15">
        <v>0.32422756640860806</v>
      </c>
      <c r="P1850" s="15">
        <v>0.29618909684869754</v>
      </c>
      <c r="Q1850" s="15">
        <v>0.32422756640860806</v>
      </c>
      <c r="T1850" s="56"/>
      <c r="U1850" s="56"/>
      <c r="V1850" s="56"/>
      <c r="W1850" s="56"/>
      <c r="X1850" s="56"/>
      <c r="Y1850" s="56"/>
      <c r="Z1850" s="56"/>
      <c r="AA1850" s="56"/>
    </row>
    <row r="1851" spans="9:27">
      <c r="I1851" s="15" t="s">
        <v>82</v>
      </c>
      <c r="J1851" s="15">
        <v>0.1445680451102748</v>
      </c>
      <c r="K1851" s="15">
        <v>4.3646121425136826E-3</v>
      </c>
      <c r="L1851" s="15">
        <v>33.122770223292889</v>
      </c>
      <c r="M1851" s="15">
        <v>2.4570545725812525E-26</v>
      </c>
      <c r="N1851" s="15">
        <v>0.13567762114543097</v>
      </c>
      <c r="O1851" s="15">
        <v>0.15345846907511862</v>
      </c>
      <c r="P1851" s="15">
        <v>0.13567762114543097</v>
      </c>
      <c r="Q1851" s="15">
        <v>0.15345846907511862</v>
      </c>
      <c r="T1851" s="56"/>
      <c r="U1851" s="56"/>
      <c r="V1851" s="56"/>
      <c r="W1851" s="56"/>
      <c r="X1851" s="56"/>
      <c r="Y1851" s="56"/>
      <c r="Z1851" s="56"/>
      <c r="AA1851" s="56"/>
    </row>
    <row r="1852" spans="9:27" ht="15" thickBot="1">
      <c r="I1852" s="16" t="s">
        <v>86</v>
      </c>
      <c r="J1852" s="16">
        <v>0.50833853022301945</v>
      </c>
      <c r="K1852" s="16">
        <v>8.1485680322940495E-3</v>
      </c>
      <c r="L1852" s="16">
        <v>62.383786722819806</v>
      </c>
      <c r="M1852" s="16">
        <v>5.3808095409909347E-35</v>
      </c>
      <c r="N1852" s="16">
        <v>0.49174044037035619</v>
      </c>
      <c r="O1852" s="16">
        <v>0.52493662007568276</v>
      </c>
      <c r="P1852" s="16">
        <v>0.49174044037035619</v>
      </c>
      <c r="Q1852" s="16">
        <v>0.52493662007568276</v>
      </c>
      <c r="T1852" s="56"/>
      <c r="U1852" s="56"/>
      <c r="V1852" s="56"/>
      <c r="W1852" s="56"/>
      <c r="X1852" s="56"/>
      <c r="Y1852" s="56"/>
      <c r="Z1852" s="56"/>
      <c r="AA1852" s="56"/>
    </row>
    <row r="1853" spans="9:27">
      <c r="I1853" s="42"/>
      <c r="T1853" s="56"/>
      <c r="U1853" s="56"/>
      <c r="V1853" s="56"/>
      <c r="W1853" s="56"/>
      <c r="X1853" s="56"/>
      <c r="Y1853" s="56"/>
      <c r="Z1853" s="56"/>
      <c r="AA1853" s="56"/>
    </row>
    <row r="1854" spans="9:27">
      <c r="I1854" s="42"/>
      <c r="T1854" s="56"/>
      <c r="U1854" s="56"/>
      <c r="V1854" s="56"/>
      <c r="W1854" s="56"/>
      <c r="X1854" s="56"/>
      <c r="Y1854" s="56"/>
      <c r="Z1854" s="56"/>
      <c r="AA1854" s="56"/>
    </row>
    <row r="1855" spans="9:27">
      <c r="I1855" s="11" t="s">
        <v>163</v>
      </c>
      <c r="T1855" s="12" t="str">
        <f>I1855</f>
        <v>1993/5 to 1996/4</v>
      </c>
      <c r="U1855" s="14">
        <f>J1860</f>
        <v>0.99999998009070612</v>
      </c>
      <c r="V1855" s="14">
        <f>J1863</f>
        <v>36</v>
      </c>
      <c r="W1855" s="56">
        <f>J1873</f>
        <v>7.5565183941619055E-2</v>
      </c>
      <c r="X1855" s="56">
        <f>J1874</f>
        <v>0.3086050301537423</v>
      </c>
      <c r="Y1855" s="56">
        <f>J1875</f>
        <v>0.14284037045940332</v>
      </c>
      <c r="Z1855" s="56">
        <f>J1876</f>
        <v>0.51083605198908022</v>
      </c>
      <c r="AA1855" s="58">
        <f>SUM(W1855:Z1855)</f>
        <v>1.0378466365438448</v>
      </c>
    </row>
    <row r="1856" spans="9:27">
      <c r="I1856" s="42" t="s">
        <v>42</v>
      </c>
      <c r="T1856" s="56"/>
      <c r="U1856" s="56"/>
      <c r="V1856" s="56"/>
      <c r="W1856" s="56"/>
      <c r="X1856" s="56"/>
      <c r="Y1856" s="56"/>
      <c r="Z1856" s="56"/>
      <c r="AA1856" s="56"/>
    </row>
    <row r="1857" spans="9:27" ht="15" thickBot="1">
      <c r="T1857" s="56"/>
      <c r="U1857" s="56"/>
      <c r="V1857" s="56"/>
      <c r="W1857" s="56"/>
      <c r="X1857" s="56"/>
      <c r="Y1857" s="56"/>
      <c r="Z1857" s="56"/>
      <c r="AA1857" s="56"/>
    </row>
    <row r="1858" spans="9:27">
      <c r="I1858" s="18" t="s">
        <v>43</v>
      </c>
      <c r="J1858" s="18"/>
      <c r="T1858" s="56"/>
      <c r="U1858" s="56"/>
      <c r="V1858" s="56"/>
      <c r="W1858" s="56"/>
      <c r="X1858" s="56"/>
      <c r="Y1858" s="56"/>
      <c r="Z1858" s="56"/>
      <c r="AA1858" s="56"/>
    </row>
    <row r="1859" spans="9:27">
      <c r="I1859" s="15" t="s">
        <v>44</v>
      </c>
      <c r="J1859" s="15">
        <v>0.999999990045353</v>
      </c>
      <c r="T1859" s="56"/>
      <c r="U1859" s="56"/>
      <c r="V1859" s="56"/>
      <c r="W1859" s="56"/>
      <c r="X1859" s="56"/>
      <c r="Y1859" s="56"/>
      <c r="Z1859" s="56"/>
      <c r="AA1859" s="56"/>
    </row>
    <row r="1860" spans="9:27">
      <c r="I1860" s="15" t="s">
        <v>45</v>
      </c>
      <c r="J1860" s="15">
        <v>0.99999998009070612</v>
      </c>
      <c r="T1860" s="56"/>
      <c r="U1860" s="56"/>
      <c r="V1860" s="56"/>
      <c r="W1860" s="56"/>
      <c r="X1860" s="56"/>
      <c r="Y1860" s="56"/>
      <c r="Z1860" s="56"/>
      <c r="AA1860" s="56"/>
    </row>
    <row r="1861" spans="9:27">
      <c r="I1861" s="15" t="s">
        <v>46</v>
      </c>
      <c r="J1861" s="15">
        <v>0.96874997822420972</v>
      </c>
      <c r="T1861" s="56"/>
      <c r="U1861" s="56"/>
      <c r="V1861" s="56"/>
      <c r="W1861" s="56"/>
      <c r="X1861" s="56"/>
      <c r="Y1861" s="56"/>
      <c r="Z1861" s="56"/>
      <c r="AA1861" s="56"/>
    </row>
    <row r="1862" spans="9:27">
      <c r="I1862" s="15" t="s">
        <v>47</v>
      </c>
      <c r="J1862" s="15">
        <v>2.9263424915555985E-2</v>
      </c>
      <c r="T1862" s="56"/>
      <c r="U1862" s="56"/>
      <c r="V1862" s="56"/>
      <c r="W1862" s="56"/>
      <c r="X1862" s="56"/>
      <c r="Y1862" s="56"/>
      <c r="Z1862" s="56"/>
      <c r="AA1862" s="56"/>
    </row>
    <row r="1863" spans="9:27" ht="15" thickBot="1">
      <c r="I1863" s="16" t="s">
        <v>48</v>
      </c>
      <c r="J1863" s="16">
        <v>36</v>
      </c>
      <c r="T1863" s="56"/>
      <c r="U1863" s="56"/>
      <c r="V1863" s="56"/>
      <c r="W1863" s="56"/>
      <c r="X1863" s="56"/>
      <c r="Y1863" s="56"/>
      <c r="Z1863" s="56"/>
      <c r="AA1863" s="56"/>
    </row>
    <row r="1864" spans="9:27">
      <c r="T1864" s="56"/>
      <c r="U1864" s="56"/>
      <c r="V1864" s="56"/>
      <c r="W1864" s="56"/>
      <c r="X1864" s="56"/>
      <c r="Y1864" s="56"/>
      <c r="Z1864" s="56"/>
      <c r="AA1864" s="56"/>
    </row>
    <row r="1865" spans="9:27" ht="15" thickBot="1">
      <c r="I1865" s="42" t="s">
        <v>49</v>
      </c>
      <c r="T1865" s="56"/>
      <c r="U1865" s="56"/>
      <c r="V1865" s="56"/>
      <c r="W1865" s="56"/>
      <c r="X1865" s="56"/>
      <c r="Y1865" s="56"/>
      <c r="Z1865" s="56"/>
      <c r="AA1865" s="56"/>
    </row>
    <row r="1866" spans="9:27">
      <c r="I1866" s="17"/>
      <c r="J1866" s="17" t="s">
        <v>54</v>
      </c>
      <c r="K1866" s="17" t="s">
        <v>55</v>
      </c>
      <c r="L1866" s="17" t="s">
        <v>56</v>
      </c>
      <c r="M1866" s="17" t="s">
        <v>57</v>
      </c>
      <c r="N1866" s="17" t="s">
        <v>58</v>
      </c>
      <c r="T1866" s="56"/>
      <c r="U1866" s="56"/>
      <c r="V1866" s="56"/>
      <c r="W1866" s="56"/>
      <c r="X1866" s="56"/>
      <c r="Y1866" s="56"/>
      <c r="Z1866" s="56"/>
      <c r="AA1866" s="56"/>
    </row>
    <row r="1867" spans="9:27">
      <c r="I1867" s="15" t="s">
        <v>50</v>
      </c>
      <c r="J1867" s="15">
        <v>4</v>
      </c>
      <c r="K1867" s="15">
        <v>1376399.2225968626</v>
      </c>
      <c r="L1867" s="15">
        <v>344099.80564921565</v>
      </c>
      <c r="M1867" s="15">
        <v>401822378.82846439</v>
      </c>
      <c r="N1867" s="15">
        <v>4.3564359102701247E-119</v>
      </c>
      <c r="T1867" s="56"/>
      <c r="U1867" s="56"/>
      <c r="V1867" s="56"/>
      <c r="W1867" s="56"/>
      <c r="X1867" s="56"/>
      <c r="Y1867" s="56"/>
      <c r="Z1867" s="56"/>
      <c r="AA1867" s="56"/>
    </row>
    <row r="1868" spans="9:27">
      <c r="I1868" s="15" t="s">
        <v>51</v>
      </c>
      <c r="J1868" s="15">
        <v>32</v>
      </c>
      <c r="K1868" s="15">
        <v>2.7403137209228247E-2</v>
      </c>
      <c r="L1868" s="15">
        <v>8.5634803778838271E-4</v>
      </c>
      <c r="M1868" s="15"/>
      <c r="N1868" s="15"/>
      <c r="T1868" s="56"/>
      <c r="U1868" s="56"/>
      <c r="V1868" s="56"/>
      <c r="W1868" s="56"/>
      <c r="X1868" s="56"/>
      <c r="Y1868" s="56"/>
      <c r="Z1868" s="56"/>
      <c r="AA1868" s="56"/>
    </row>
    <row r="1869" spans="9:27" ht="15" thickBot="1">
      <c r="I1869" s="16" t="s">
        <v>52</v>
      </c>
      <c r="J1869" s="16">
        <v>36</v>
      </c>
      <c r="K1869" s="16">
        <v>1376399.2499999998</v>
      </c>
      <c r="L1869" s="16"/>
      <c r="M1869" s="16"/>
      <c r="N1869" s="16"/>
      <c r="T1869" s="56"/>
      <c r="U1869" s="56"/>
      <c r="V1869" s="56"/>
      <c r="W1869" s="56"/>
      <c r="X1869" s="56"/>
      <c r="Y1869" s="56"/>
      <c r="Z1869" s="56"/>
      <c r="AA1869" s="56"/>
    </row>
    <row r="1870" spans="9:27" ht="15" thickBot="1">
      <c r="T1870" s="56"/>
      <c r="U1870" s="56"/>
      <c r="V1870" s="56"/>
      <c r="W1870" s="56"/>
      <c r="X1870" s="56"/>
      <c r="Y1870" s="56"/>
      <c r="Z1870" s="56"/>
      <c r="AA1870" s="56"/>
    </row>
    <row r="1871" spans="9:27">
      <c r="I1871" s="17"/>
      <c r="J1871" s="17" t="s">
        <v>59</v>
      </c>
      <c r="K1871" s="17" t="s">
        <v>47</v>
      </c>
      <c r="L1871" s="17" t="s">
        <v>60</v>
      </c>
      <c r="M1871" s="17" t="s">
        <v>61</v>
      </c>
      <c r="N1871" s="17" t="s">
        <v>62</v>
      </c>
      <c r="O1871" s="17" t="s">
        <v>63</v>
      </c>
      <c r="P1871" s="17" t="s">
        <v>64</v>
      </c>
      <c r="Q1871" s="17" t="s">
        <v>65</v>
      </c>
      <c r="T1871" s="56"/>
      <c r="U1871" s="56"/>
      <c r="V1871" s="56"/>
      <c r="W1871" s="56"/>
      <c r="X1871" s="56"/>
      <c r="Y1871" s="56"/>
      <c r="Z1871" s="56"/>
      <c r="AA1871" s="56"/>
    </row>
    <row r="1872" spans="9:27">
      <c r="I1872" s="15" t="s">
        <v>53</v>
      </c>
      <c r="J1872" s="15">
        <v>0</v>
      </c>
      <c r="K1872" s="15" t="e">
        <v>#N/A</v>
      </c>
      <c r="L1872" s="15" t="e">
        <v>#N/A</v>
      </c>
      <c r="M1872" s="15" t="e">
        <v>#N/A</v>
      </c>
      <c r="N1872" s="15" t="e">
        <v>#N/A</v>
      </c>
      <c r="O1872" s="15" t="e">
        <v>#N/A</v>
      </c>
      <c r="P1872" s="15" t="e">
        <v>#N/A</v>
      </c>
      <c r="Q1872" s="15" t="e">
        <v>#N/A</v>
      </c>
      <c r="T1872" s="56"/>
      <c r="U1872" s="56"/>
      <c r="V1872" s="56"/>
      <c r="W1872" s="56"/>
      <c r="X1872" s="56"/>
      <c r="Y1872" s="56"/>
      <c r="Z1872" s="56"/>
      <c r="AA1872" s="56"/>
    </row>
    <row r="1873" spans="9:27">
      <c r="I1873" s="15" t="s">
        <v>85</v>
      </c>
      <c r="J1873" s="15">
        <v>7.5565183941619055E-2</v>
      </c>
      <c r="K1873" s="15">
        <v>3.4604455315803539E-3</v>
      </c>
      <c r="L1873" s="15">
        <v>21.836836688225265</v>
      </c>
      <c r="M1873" s="15">
        <v>8.6341917903674891E-21</v>
      </c>
      <c r="N1873" s="15">
        <v>6.8516487086443173E-2</v>
      </c>
      <c r="O1873" s="15">
        <v>8.2613880796794936E-2</v>
      </c>
      <c r="P1873" s="15">
        <v>6.8516487086443173E-2</v>
      </c>
      <c r="Q1873" s="15">
        <v>8.2613880796794936E-2</v>
      </c>
      <c r="T1873" s="56"/>
      <c r="U1873" s="56"/>
      <c r="V1873" s="56"/>
      <c r="W1873" s="56"/>
      <c r="X1873" s="56"/>
      <c r="Y1873" s="56"/>
      <c r="Z1873" s="56"/>
      <c r="AA1873" s="56"/>
    </row>
    <row r="1874" spans="9:27">
      <c r="I1874" s="15" t="s">
        <v>80</v>
      </c>
      <c r="J1874" s="15">
        <v>0.3086050301537423</v>
      </c>
      <c r="K1874" s="15">
        <v>7.1761889649725229E-3</v>
      </c>
      <c r="L1874" s="15">
        <v>43.00402785657748</v>
      </c>
      <c r="M1874" s="15">
        <v>6.9243104209932137E-30</v>
      </c>
      <c r="N1874" s="15">
        <v>0.29398761163698583</v>
      </c>
      <c r="O1874" s="15">
        <v>0.32322244867049876</v>
      </c>
      <c r="P1874" s="15">
        <v>0.29398761163698583</v>
      </c>
      <c r="Q1874" s="15">
        <v>0.32322244867049876</v>
      </c>
      <c r="T1874" s="56"/>
      <c r="U1874" s="56"/>
      <c r="V1874" s="56"/>
      <c r="W1874" s="56"/>
      <c r="X1874" s="56"/>
      <c r="Y1874" s="56"/>
      <c r="Z1874" s="56"/>
      <c r="AA1874" s="56"/>
    </row>
    <row r="1875" spans="9:27">
      <c r="I1875" s="15" t="s">
        <v>82</v>
      </c>
      <c r="J1875" s="15">
        <v>0.14284037045940332</v>
      </c>
      <c r="K1875" s="15">
        <v>4.8030952317986916E-3</v>
      </c>
      <c r="L1875" s="15">
        <v>29.739233466314513</v>
      </c>
      <c r="M1875" s="15">
        <v>6.9518622231584133E-25</v>
      </c>
      <c r="N1875" s="15">
        <v>0.13305678567342108</v>
      </c>
      <c r="O1875" s="15">
        <v>0.15262395524538555</v>
      </c>
      <c r="P1875" s="15">
        <v>0.13305678567342108</v>
      </c>
      <c r="Q1875" s="15">
        <v>0.15262395524538555</v>
      </c>
      <c r="T1875" s="56"/>
      <c r="U1875" s="56"/>
      <c r="V1875" s="56"/>
      <c r="W1875" s="56"/>
      <c r="X1875" s="56"/>
      <c r="Y1875" s="56"/>
      <c r="Z1875" s="56"/>
      <c r="AA1875" s="56"/>
    </row>
    <row r="1876" spans="9:27" ht="15" thickBot="1">
      <c r="I1876" s="16" t="s">
        <v>86</v>
      </c>
      <c r="J1876" s="16">
        <v>0.51083605198908022</v>
      </c>
      <c r="K1876" s="16">
        <v>8.7139459782441982E-3</v>
      </c>
      <c r="L1876" s="16">
        <v>58.622816031275221</v>
      </c>
      <c r="M1876" s="16">
        <v>3.8701637107929427E-34</v>
      </c>
      <c r="N1876" s="16">
        <v>0.49308632495177251</v>
      </c>
      <c r="O1876" s="16">
        <v>0.52858577902638793</v>
      </c>
      <c r="P1876" s="16">
        <v>0.49308632495177251</v>
      </c>
      <c r="Q1876" s="16">
        <v>0.52858577902638793</v>
      </c>
      <c r="T1876" s="56"/>
      <c r="U1876" s="56"/>
      <c r="V1876" s="56"/>
      <c r="W1876" s="56"/>
      <c r="X1876" s="56"/>
      <c r="Y1876" s="56"/>
      <c r="Z1876" s="56"/>
      <c r="AA1876" s="56"/>
    </row>
    <row r="1877" spans="9:27">
      <c r="I1877" s="42"/>
      <c r="T1877" s="56"/>
      <c r="U1877" s="56"/>
      <c r="V1877" s="56"/>
      <c r="W1877" s="56"/>
      <c r="X1877" s="56"/>
      <c r="Y1877" s="56"/>
      <c r="Z1877" s="56"/>
      <c r="AA1877" s="56"/>
    </row>
    <row r="1878" spans="9:27">
      <c r="I1878" s="42"/>
      <c r="T1878" s="56"/>
      <c r="U1878" s="56"/>
      <c r="V1878" s="56"/>
      <c r="W1878" s="56"/>
      <c r="X1878" s="56"/>
      <c r="Y1878" s="56"/>
      <c r="Z1878" s="56"/>
      <c r="AA1878" s="56"/>
    </row>
    <row r="1879" spans="9:27">
      <c r="I1879" s="11" t="s">
        <v>164</v>
      </c>
      <c r="T1879" s="12" t="str">
        <f>I1879</f>
        <v>1993/6 to 1996/5</v>
      </c>
      <c r="U1879" s="14">
        <f>J1884</f>
        <v>0.99999998045167693</v>
      </c>
      <c r="V1879" s="14">
        <f>J1887</f>
        <v>36</v>
      </c>
      <c r="W1879" s="56">
        <f>J1897</f>
        <v>7.5333027141429157E-2</v>
      </c>
      <c r="X1879" s="56">
        <f>J1898</f>
        <v>0.30912501611050758</v>
      </c>
      <c r="Y1879" s="56">
        <f>J1899</f>
        <v>0.14363671209029719</v>
      </c>
      <c r="Z1879" s="56">
        <f>J1900</f>
        <v>0.50995969080843684</v>
      </c>
      <c r="AA1879" s="58">
        <f>SUM(W1879:Z1879)</f>
        <v>1.0380544461506709</v>
      </c>
    </row>
    <row r="1880" spans="9:27">
      <c r="I1880" s="42" t="s">
        <v>42</v>
      </c>
      <c r="T1880" s="56"/>
      <c r="U1880" s="56"/>
      <c r="V1880" s="56"/>
      <c r="W1880" s="56"/>
      <c r="X1880" s="56"/>
      <c r="Y1880" s="56"/>
      <c r="Z1880" s="56"/>
      <c r="AA1880" s="56"/>
    </row>
    <row r="1881" spans="9:27" ht="15" thickBot="1">
      <c r="T1881" s="56"/>
      <c r="U1881" s="56"/>
      <c r="V1881" s="56"/>
      <c r="W1881" s="56"/>
      <c r="X1881" s="56"/>
      <c r="Y1881" s="56"/>
      <c r="Z1881" s="56"/>
      <c r="AA1881" s="56"/>
    </row>
    <row r="1882" spans="9:27">
      <c r="I1882" s="18" t="s">
        <v>43</v>
      </c>
      <c r="J1882" s="18"/>
      <c r="T1882" s="56"/>
      <c r="U1882" s="56"/>
      <c r="V1882" s="56"/>
      <c r="W1882" s="56"/>
      <c r="X1882" s="56"/>
      <c r="Y1882" s="56"/>
      <c r="Z1882" s="56"/>
      <c r="AA1882" s="56"/>
    </row>
    <row r="1883" spans="9:27">
      <c r="I1883" s="15" t="s">
        <v>44</v>
      </c>
      <c r="J1883" s="15">
        <v>0.99999999022583841</v>
      </c>
      <c r="T1883" s="56"/>
      <c r="U1883" s="56"/>
      <c r="V1883" s="56"/>
      <c r="W1883" s="56"/>
      <c r="X1883" s="56"/>
      <c r="Y1883" s="56"/>
      <c r="Z1883" s="56"/>
      <c r="AA1883" s="56"/>
    </row>
    <row r="1884" spans="9:27">
      <c r="I1884" s="15" t="s">
        <v>45</v>
      </c>
      <c r="J1884" s="15">
        <v>0.99999998045167693</v>
      </c>
      <c r="T1884" s="56"/>
      <c r="U1884" s="56"/>
      <c r="V1884" s="56"/>
      <c r="W1884" s="56"/>
      <c r="X1884" s="56"/>
      <c r="Y1884" s="56"/>
      <c r="Z1884" s="56"/>
      <c r="AA1884" s="56"/>
    </row>
    <row r="1885" spans="9:27">
      <c r="I1885" s="15" t="s">
        <v>46</v>
      </c>
      <c r="J1885" s="15">
        <v>0.96874997861902168</v>
      </c>
      <c r="T1885" s="56"/>
      <c r="U1885" s="56"/>
      <c r="V1885" s="56"/>
      <c r="W1885" s="56"/>
      <c r="X1885" s="56"/>
      <c r="Y1885" s="56"/>
      <c r="Z1885" s="56"/>
      <c r="AA1885" s="56"/>
    </row>
    <row r="1886" spans="9:27">
      <c r="I1886" s="15" t="s">
        <v>47</v>
      </c>
      <c r="J1886" s="15">
        <v>2.9093002491668102E-2</v>
      </c>
      <c r="T1886" s="56"/>
      <c r="U1886" s="56"/>
      <c r="V1886" s="56"/>
      <c r="W1886" s="56"/>
      <c r="X1886" s="56"/>
      <c r="Y1886" s="56"/>
      <c r="Z1886" s="56"/>
      <c r="AA1886" s="56"/>
    </row>
    <row r="1887" spans="9:27" ht="15" thickBot="1">
      <c r="I1887" s="16" t="s">
        <v>48</v>
      </c>
      <c r="J1887" s="16">
        <v>36</v>
      </c>
      <c r="T1887" s="56"/>
      <c r="U1887" s="56"/>
      <c r="V1887" s="56"/>
      <c r="W1887" s="56"/>
      <c r="X1887" s="56"/>
      <c r="Y1887" s="56"/>
      <c r="Z1887" s="56"/>
      <c r="AA1887" s="56"/>
    </row>
    <row r="1888" spans="9:27">
      <c r="T1888" s="56"/>
      <c r="U1888" s="56"/>
      <c r="V1888" s="56"/>
      <c r="W1888" s="56"/>
      <c r="X1888" s="56"/>
      <c r="Y1888" s="56"/>
      <c r="Z1888" s="56"/>
      <c r="AA1888" s="56"/>
    </row>
    <row r="1889" spans="9:27" ht="15" thickBot="1">
      <c r="I1889" s="42" t="s">
        <v>49</v>
      </c>
      <c r="T1889" s="56"/>
      <c r="U1889" s="56"/>
      <c r="V1889" s="56"/>
      <c r="W1889" s="56"/>
      <c r="X1889" s="56"/>
      <c r="Y1889" s="56"/>
      <c r="Z1889" s="56"/>
      <c r="AA1889" s="56"/>
    </row>
    <row r="1890" spans="9:27">
      <c r="I1890" s="17"/>
      <c r="J1890" s="17" t="s">
        <v>54</v>
      </c>
      <c r="K1890" s="17" t="s">
        <v>55</v>
      </c>
      <c r="L1890" s="17" t="s">
        <v>56</v>
      </c>
      <c r="M1890" s="17" t="s">
        <v>57</v>
      </c>
      <c r="N1890" s="17" t="s">
        <v>58</v>
      </c>
      <c r="T1890" s="56"/>
      <c r="U1890" s="56"/>
      <c r="V1890" s="56"/>
      <c r="W1890" s="56"/>
      <c r="X1890" s="56"/>
      <c r="Y1890" s="56"/>
      <c r="Z1890" s="56"/>
      <c r="AA1890" s="56"/>
    </row>
    <row r="1891" spans="9:27">
      <c r="I1891" s="15" t="s">
        <v>50</v>
      </c>
      <c r="J1891" s="15">
        <v>4</v>
      </c>
      <c r="K1891" s="15">
        <v>1385535.1529151106</v>
      </c>
      <c r="L1891" s="15">
        <v>346383.78822877764</v>
      </c>
      <c r="M1891" s="15">
        <v>409242255.21504837</v>
      </c>
      <c r="N1891" s="15">
        <v>3.2806728474824422E-119</v>
      </c>
      <c r="T1891" s="56"/>
      <c r="U1891" s="56"/>
      <c r="V1891" s="56"/>
      <c r="W1891" s="56"/>
      <c r="X1891" s="56"/>
      <c r="Y1891" s="56"/>
      <c r="Z1891" s="56"/>
      <c r="AA1891" s="56"/>
    </row>
    <row r="1892" spans="9:27">
      <c r="I1892" s="15" t="s">
        <v>51</v>
      </c>
      <c r="J1892" s="15">
        <v>32</v>
      </c>
      <c r="K1892" s="15">
        <v>2.7084889407366607E-2</v>
      </c>
      <c r="L1892" s="15">
        <v>8.4640279398020646E-4</v>
      </c>
      <c r="M1892" s="15"/>
      <c r="N1892" s="15"/>
      <c r="T1892" s="56"/>
      <c r="U1892" s="56"/>
      <c r="V1892" s="56"/>
      <c r="W1892" s="56"/>
      <c r="X1892" s="56"/>
      <c r="Y1892" s="56"/>
      <c r="Z1892" s="56"/>
      <c r="AA1892" s="56"/>
    </row>
    <row r="1893" spans="9:27" ht="15" thickBot="1">
      <c r="I1893" s="16" t="s">
        <v>52</v>
      </c>
      <c r="J1893" s="16">
        <v>36</v>
      </c>
      <c r="K1893" s="16">
        <v>1385535.18</v>
      </c>
      <c r="L1893" s="16"/>
      <c r="M1893" s="16"/>
      <c r="N1893" s="16"/>
      <c r="T1893" s="56"/>
      <c r="U1893" s="56"/>
      <c r="V1893" s="56"/>
      <c r="W1893" s="56"/>
      <c r="X1893" s="56"/>
      <c r="Y1893" s="56"/>
      <c r="Z1893" s="56"/>
      <c r="AA1893" s="56"/>
    </row>
    <row r="1894" spans="9:27" ht="15" thickBot="1">
      <c r="T1894" s="56"/>
      <c r="U1894" s="56"/>
      <c r="V1894" s="56"/>
      <c r="W1894" s="56"/>
      <c r="X1894" s="56"/>
      <c r="Y1894" s="56"/>
      <c r="Z1894" s="56"/>
      <c r="AA1894" s="56"/>
    </row>
    <row r="1895" spans="9:27">
      <c r="I1895" s="17"/>
      <c r="J1895" s="17" t="s">
        <v>59</v>
      </c>
      <c r="K1895" s="17" t="s">
        <v>47</v>
      </c>
      <c r="L1895" s="17" t="s">
        <v>60</v>
      </c>
      <c r="M1895" s="17" t="s">
        <v>61</v>
      </c>
      <c r="N1895" s="17" t="s">
        <v>62</v>
      </c>
      <c r="O1895" s="17" t="s">
        <v>63</v>
      </c>
      <c r="P1895" s="17" t="s">
        <v>64</v>
      </c>
      <c r="Q1895" s="17" t="s">
        <v>65</v>
      </c>
      <c r="T1895" s="56"/>
      <c r="U1895" s="56"/>
      <c r="V1895" s="56"/>
      <c r="W1895" s="56"/>
      <c r="X1895" s="56"/>
      <c r="Y1895" s="56"/>
      <c r="Z1895" s="56"/>
      <c r="AA1895" s="56"/>
    </row>
    <row r="1896" spans="9:27">
      <c r="I1896" s="15" t="s">
        <v>53</v>
      </c>
      <c r="J1896" s="15">
        <v>0</v>
      </c>
      <c r="K1896" s="15" t="e">
        <v>#N/A</v>
      </c>
      <c r="L1896" s="15" t="e">
        <v>#N/A</v>
      </c>
      <c r="M1896" s="15" t="e">
        <v>#N/A</v>
      </c>
      <c r="N1896" s="15" t="e">
        <v>#N/A</v>
      </c>
      <c r="O1896" s="15" t="e">
        <v>#N/A</v>
      </c>
      <c r="P1896" s="15" t="e">
        <v>#N/A</v>
      </c>
      <c r="Q1896" s="15" t="e">
        <v>#N/A</v>
      </c>
      <c r="T1896" s="56"/>
      <c r="U1896" s="56"/>
      <c r="V1896" s="56"/>
      <c r="W1896" s="56"/>
      <c r="X1896" s="56"/>
      <c r="Y1896" s="56"/>
      <c r="Z1896" s="56"/>
      <c r="AA1896" s="56"/>
    </row>
    <row r="1897" spans="9:27">
      <c r="I1897" s="15" t="s">
        <v>85</v>
      </c>
      <c r="J1897" s="15">
        <v>7.5333027141429157E-2</v>
      </c>
      <c r="K1897" s="15">
        <v>3.4589574835803207E-3</v>
      </c>
      <c r="L1897" s="15">
        <v>21.779113359743569</v>
      </c>
      <c r="M1897" s="15">
        <v>9.3487938858672152E-21</v>
      </c>
      <c r="N1897" s="15">
        <v>6.8287361340827732E-2</v>
      </c>
      <c r="O1897" s="15">
        <v>8.2378692942030582E-2</v>
      </c>
      <c r="P1897" s="15">
        <v>6.8287361340827732E-2</v>
      </c>
      <c r="Q1897" s="15">
        <v>8.2378692942030582E-2</v>
      </c>
      <c r="T1897" s="56"/>
      <c r="U1897" s="56"/>
      <c r="V1897" s="56"/>
      <c r="W1897" s="56"/>
      <c r="X1897" s="56"/>
      <c r="Y1897" s="56"/>
      <c r="Z1897" s="56"/>
      <c r="AA1897" s="56"/>
    </row>
    <row r="1898" spans="9:27">
      <c r="I1898" s="15" t="s">
        <v>80</v>
      </c>
      <c r="J1898" s="15">
        <v>0.30912501611050758</v>
      </c>
      <c r="K1898" s="15">
        <v>6.997563279608654E-3</v>
      </c>
      <c r="L1898" s="15">
        <v>44.176094414368158</v>
      </c>
      <c r="M1898" s="15">
        <v>2.969504137109387E-30</v>
      </c>
      <c r="N1898" s="15">
        <v>0.29487144620665012</v>
      </c>
      <c r="O1898" s="15">
        <v>0.32337858601436503</v>
      </c>
      <c r="P1898" s="15">
        <v>0.29487144620665012</v>
      </c>
      <c r="Q1898" s="15">
        <v>0.32337858601436503</v>
      </c>
      <c r="T1898" s="56"/>
      <c r="U1898" s="56"/>
      <c r="V1898" s="56"/>
      <c r="W1898" s="56"/>
      <c r="X1898" s="56"/>
      <c r="Y1898" s="56"/>
      <c r="Z1898" s="56"/>
      <c r="AA1898" s="56"/>
    </row>
    <row r="1899" spans="9:27">
      <c r="I1899" s="15" t="s">
        <v>82</v>
      </c>
      <c r="J1899" s="15">
        <v>0.14363671209029719</v>
      </c>
      <c r="K1899" s="15">
        <v>4.9399195077892448E-3</v>
      </c>
      <c r="L1899" s="15">
        <v>29.076731283538408</v>
      </c>
      <c r="M1899" s="15">
        <v>1.3942778954739631E-24</v>
      </c>
      <c r="N1899" s="15">
        <v>0.13357442537559369</v>
      </c>
      <c r="O1899" s="15">
        <v>0.15369899880500068</v>
      </c>
      <c r="P1899" s="15">
        <v>0.13357442537559369</v>
      </c>
      <c r="Q1899" s="15">
        <v>0.15369899880500068</v>
      </c>
      <c r="T1899" s="56"/>
      <c r="U1899" s="56"/>
      <c r="V1899" s="56"/>
      <c r="W1899" s="56"/>
      <c r="X1899" s="56"/>
      <c r="Y1899" s="56"/>
      <c r="Z1899" s="56"/>
      <c r="AA1899" s="56"/>
    </row>
    <row r="1900" spans="9:27" ht="15" thickBot="1">
      <c r="I1900" s="16" t="s">
        <v>86</v>
      </c>
      <c r="J1900" s="16">
        <v>0.50995969080843684</v>
      </c>
      <c r="K1900" s="16">
        <v>8.6521198584852167E-3</v>
      </c>
      <c r="L1900" s="16">
        <v>58.940432997852483</v>
      </c>
      <c r="M1900" s="16">
        <v>3.2606598762608023E-34</v>
      </c>
      <c r="N1900" s="16">
        <v>0.49233589945540324</v>
      </c>
      <c r="O1900" s="16">
        <v>0.52758348216147044</v>
      </c>
      <c r="P1900" s="16">
        <v>0.49233589945540324</v>
      </c>
      <c r="Q1900" s="16">
        <v>0.52758348216147044</v>
      </c>
      <c r="T1900" s="56"/>
      <c r="U1900" s="56"/>
      <c r="V1900" s="56"/>
      <c r="W1900" s="56"/>
      <c r="X1900" s="56"/>
      <c r="Y1900" s="56"/>
      <c r="Z1900" s="56"/>
      <c r="AA1900" s="56"/>
    </row>
    <row r="1901" spans="9:27">
      <c r="I1901" s="42"/>
      <c r="T1901" s="56"/>
      <c r="U1901" s="56"/>
      <c r="V1901" s="56"/>
      <c r="W1901" s="56"/>
      <c r="X1901" s="56"/>
      <c r="Y1901" s="56"/>
      <c r="Z1901" s="56"/>
      <c r="AA1901" s="56"/>
    </row>
    <row r="1902" spans="9:27">
      <c r="I1902" s="42"/>
      <c r="T1902" s="56"/>
      <c r="U1902" s="56"/>
      <c r="V1902" s="56"/>
      <c r="W1902" s="56"/>
      <c r="X1902" s="56"/>
      <c r="Y1902" s="56"/>
      <c r="Z1902" s="56"/>
      <c r="AA1902" s="56"/>
    </row>
    <row r="1903" spans="9:27">
      <c r="I1903" s="11" t="s">
        <v>165</v>
      </c>
      <c r="T1903" s="12" t="str">
        <f>I1903</f>
        <v>1993/7 to 1996/6</v>
      </c>
      <c r="U1903" s="14">
        <f>J1908</f>
        <v>0.99999998054971351</v>
      </c>
      <c r="V1903" s="14">
        <f>J1911</f>
        <v>36</v>
      </c>
      <c r="W1903" s="56">
        <f>J1921</f>
        <v>7.5348451712290876E-2</v>
      </c>
      <c r="X1903" s="56">
        <f>J1922</f>
        <v>0.30954099299355881</v>
      </c>
      <c r="Y1903" s="56">
        <f>J1923</f>
        <v>0.14367190054987325</v>
      </c>
      <c r="Z1903" s="56">
        <f>J1924</f>
        <v>0.50951617802295879</v>
      </c>
      <c r="AA1903" s="58">
        <f>SUM(W1903:Z1903)</f>
        <v>1.0380775232786816</v>
      </c>
    </row>
    <row r="1904" spans="9:27">
      <c r="I1904" s="42" t="s">
        <v>42</v>
      </c>
      <c r="T1904" s="56"/>
      <c r="U1904" s="56"/>
      <c r="V1904" s="56"/>
      <c r="W1904" s="56"/>
      <c r="X1904" s="56"/>
      <c r="Y1904" s="56"/>
      <c r="Z1904" s="56"/>
      <c r="AA1904" s="56"/>
    </row>
    <row r="1905" spans="9:27" ht="15" thickBot="1">
      <c r="T1905" s="56"/>
      <c r="U1905" s="56"/>
      <c r="V1905" s="56"/>
      <c r="W1905" s="56"/>
      <c r="X1905" s="56"/>
      <c r="Y1905" s="56"/>
      <c r="Z1905" s="56"/>
      <c r="AA1905" s="56"/>
    </row>
    <row r="1906" spans="9:27">
      <c r="I1906" s="18" t="s">
        <v>43</v>
      </c>
      <c r="J1906" s="18"/>
      <c r="T1906" s="56"/>
      <c r="U1906" s="56"/>
      <c r="V1906" s="56"/>
      <c r="W1906" s="56"/>
      <c r="X1906" s="56"/>
      <c r="Y1906" s="56"/>
      <c r="Z1906" s="56"/>
      <c r="AA1906" s="56"/>
    </row>
    <row r="1907" spans="9:27">
      <c r="I1907" s="15" t="s">
        <v>44</v>
      </c>
      <c r="J1907" s="15">
        <v>0.99999999027485675</v>
      </c>
      <c r="T1907" s="56"/>
      <c r="U1907" s="56"/>
      <c r="V1907" s="56"/>
      <c r="W1907" s="56"/>
      <c r="X1907" s="56"/>
      <c r="Y1907" s="56"/>
      <c r="Z1907" s="56"/>
      <c r="AA1907" s="56"/>
    </row>
    <row r="1908" spans="9:27">
      <c r="I1908" s="15" t="s">
        <v>45</v>
      </c>
      <c r="J1908" s="15">
        <v>0.99999998054971351</v>
      </c>
      <c r="T1908" s="56"/>
      <c r="U1908" s="56"/>
      <c r="V1908" s="56"/>
      <c r="W1908" s="56"/>
      <c r="X1908" s="56"/>
      <c r="Y1908" s="56"/>
      <c r="Z1908" s="56"/>
      <c r="AA1908" s="56"/>
    </row>
    <row r="1909" spans="9:27">
      <c r="I1909" s="15" t="s">
        <v>46</v>
      </c>
      <c r="J1909" s="15">
        <v>0.96874997872624924</v>
      </c>
      <c r="T1909" s="56"/>
      <c r="U1909" s="56"/>
      <c r="V1909" s="56"/>
      <c r="W1909" s="56"/>
      <c r="X1909" s="56"/>
      <c r="Y1909" s="56"/>
      <c r="Z1909" s="56"/>
      <c r="AA1909" s="56"/>
    </row>
    <row r="1910" spans="9:27">
      <c r="I1910" s="15" t="s">
        <v>47</v>
      </c>
      <c r="J1910" s="15">
        <v>2.9114803456847662E-2</v>
      </c>
      <c r="T1910" s="56"/>
      <c r="U1910" s="56"/>
      <c r="V1910" s="56"/>
      <c r="W1910" s="56"/>
      <c r="X1910" s="56"/>
      <c r="Y1910" s="56"/>
      <c r="Z1910" s="56"/>
      <c r="AA1910" s="56"/>
    </row>
    <row r="1911" spans="9:27" ht="15" thickBot="1">
      <c r="I1911" s="16" t="s">
        <v>48</v>
      </c>
      <c r="J1911" s="16">
        <v>36</v>
      </c>
      <c r="T1911" s="56"/>
      <c r="U1911" s="56"/>
      <c r="V1911" s="56"/>
      <c r="W1911" s="56"/>
      <c r="X1911" s="56"/>
      <c r="Y1911" s="56"/>
      <c r="Z1911" s="56"/>
      <c r="AA1911" s="56"/>
    </row>
    <row r="1912" spans="9:27">
      <c r="T1912" s="56"/>
      <c r="U1912" s="56"/>
      <c r="V1912" s="56"/>
      <c r="W1912" s="56"/>
      <c r="X1912" s="56"/>
      <c r="Y1912" s="56"/>
      <c r="Z1912" s="56"/>
      <c r="AA1912" s="56"/>
    </row>
    <row r="1913" spans="9:27" ht="15" thickBot="1">
      <c r="I1913" s="42" t="s">
        <v>49</v>
      </c>
      <c r="T1913" s="56"/>
      <c r="U1913" s="56"/>
      <c r="V1913" s="56"/>
      <c r="W1913" s="56"/>
      <c r="X1913" s="56"/>
      <c r="Y1913" s="56"/>
      <c r="Z1913" s="56"/>
      <c r="AA1913" s="56"/>
    </row>
    <row r="1914" spans="9:27">
      <c r="I1914" s="17"/>
      <c r="J1914" s="17" t="s">
        <v>54</v>
      </c>
      <c r="K1914" s="17" t="s">
        <v>55</v>
      </c>
      <c r="L1914" s="17" t="s">
        <v>56</v>
      </c>
      <c r="M1914" s="17" t="s">
        <v>57</v>
      </c>
      <c r="N1914" s="17" t="s">
        <v>58</v>
      </c>
      <c r="T1914" s="56"/>
      <c r="U1914" s="56"/>
      <c r="V1914" s="56"/>
      <c r="W1914" s="56"/>
      <c r="X1914" s="56"/>
      <c r="Y1914" s="56"/>
      <c r="Z1914" s="56"/>
      <c r="AA1914" s="56"/>
    </row>
    <row r="1915" spans="9:27">
      <c r="I1915" s="15" t="s">
        <v>50</v>
      </c>
      <c r="J1915" s="15">
        <v>4</v>
      </c>
      <c r="K1915" s="15">
        <v>1394606.5228745029</v>
      </c>
      <c r="L1915" s="15">
        <v>348651.63071862573</v>
      </c>
      <c r="M1915" s="15">
        <v>411304987.15261918</v>
      </c>
      <c r="N1915" s="15">
        <v>3.0347196667349011E-119</v>
      </c>
      <c r="T1915" s="56"/>
      <c r="U1915" s="56"/>
      <c r="V1915" s="56"/>
      <c r="W1915" s="56"/>
      <c r="X1915" s="56"/>
      <c r="Y1915" s="56"/>
      <c r="Z1915" s="56"/>
      <c r="AA1915" s="56"/>
    </row>
    <row r="1916" spans="9:27">
      <c r="I1916" s="15" t="s">
        <v>51</v>
      </c>
      <c r="J1916" s="15">
        <v>32</v>
      </c>
      <c r="K1916" s="15">
        <v>2.7125496970587793E-2</v>
      </c>
      <c r="L1916" s="15">
        <v>8.4767178033086853E-4</v>
      </c>
      <c r="M1916" s="15"/>
      <c r="N1916" s="15"/>
      <c r="T1916" s="56"/>
      <c r="U1916" s="56"/>
      <c r="V1916" s="56"/>
      <c r="W1916" s="56"/>
      <c r="X1916" s="56"/>
      <c r="Y1916" s="56"/>
      <c r="Z1916" s="56"/>
      <c r="AA1916" s="56"/>
    </row>
    <row r="1917" spans="9:27" ht="15" thickBot="1">
      <c r="I1917" s="16" t="s">
        <v>52</v>
      </c>
      <c r="J1917" s="16">
        <v>36</v>
      </c>
      <c r="K1917" s="16">
        <v>1394606.5499999998</v>
      </c>
      <c r="L1917" s="16"/>
      <c r="M1917" s="16"/>
      <c r="N1917" s="16"/>
      <c r="T1917" s="56"/>
      <c r="U1917" s="56"/>
      <c r="V1917" s="56"/>
      <c r="W1917" s="56"/>
      <c r="X1917" s="56"/>
      <c r="Y1917" s="56"/>
      <c r="Z1917" s="56"/>
      <c r="AA1917" s="56"/>
    </row>
    <row r="1918" spans="9:27" ht="15" thickBot="1">
      <c r="T1918" s="56"/>
      <c r="U1918" s="56"/>
      <c r="V1918" s="56"/>
      <c r="W1918" s="56"/>
      <c r="X1918" s="56"/>
      <c r="Y1918" s="56"/>
      <c r="Z1918" s="56"/>
      <c r="AA1918" s="56"/>
    </row>
    <row r="1919" spans="9:27">
      <c r="I1919" s="17"/>
      <c r="J1919" s="17" t="s">
        <v>59</v>
      </c>
      <c r="K1919" s="17" t="s">
        <v>47</v>
      </c>
      <c r="L1919" s="17" t="s">
        <v>60</v>
      </c>
      <c r="M1919" s="17" t="s">
        <v>61</v>
      </c>
      <c r="N1919" s="17" t="s">
        <v>62</v>
      </c>
      <c r="O1919" s="17" t="s">
        <v>63</v>
      </c>
      <c r="P1919" s="17" t="s">
        <v>64</v>
      </c>
      <c r="Q1919" s="17" t="s">
        <v>65</v>
      </c>
      <c r="T1919" s="56"/>
      <c r="U1919" s="56"/>
      <c r="V1919" s="56"/>
      <c r="W1919" s="56"/>
      <c r="X1919" s="56"/>
      <c r="Y1919" s="56"/>
      <c r="Z1919" s="56"/>
      <c r="AA1919" s="56"/>
    </row>
    <row r="1920" spans="9:27">
      <c r="I1920" s="15" t="s">
        <v>53</v>
      </c>
      <c r="J1920" s="15">
        <v>0</v>
      </c>
      <c r="K1920" s="15" t="e">
        <v>#N/A</v>
      </c>
      <c r="L1920" s="15" t="e">
        <v>#N/A</v>
      </c>
      <c r="M1920" s="15" t="e">
        <v>#N/A</v>
      </c>
      <c r="N1920" s="15" t="e">
        <v>#N/A</v>
      </c>
      <c r="O1920" s="15" t="e">
        <v>#N/A</v>
      </c>
      <c r="P1920" s="15" t="e">
        <v>#N/A</v>
      </c>
      <c r="Q1920" s="15" t="e">
        <v>#N/A</v>
      </c>
      <c r="T1920" s="56"/>
      <c r="U1920" s="56"/>
      <c r="V1920" s="56"/>
      <c r="W1920" s="56"/>
      <c r="X1920" s="56"/>
      <c r="Y1920" s="56"/>
      <c r="Z1920" s="56"/>
      <c r="AA1920" s="56"/>
    </row>
    <row r="1921" spans="9:27">
      <c r="I1921" s="15" t="s">
        <v>85</v>
      </c>
      <c r="J1921" s="15">
        <v>7.5348451712290876E-2</v>
      </c>
      <c r="K1921" s="15">
        <v>3.4667145265106832E-3</v>
      </c>
      <c r="L1921" s="15">
        <v>21.734830236549815</v>
      </c>
      <c r="M1921" s="15">
        <v>9.9380952055981828E-21</v>
      </c>
      <c r="N1921" s="15">
        <v>6.8286985332368169E-2</v>
      </c>
      <c r="O1921" s="15">
        <v>8.2409918092213583E-2</v>
      </c>
      <c r="P1921" s="15">
        <v>6.8286985332368169E-2</v>
      </c>
      <c r="Q1921" s="15">
        <v>8.2409918092213583E-2</v>
      </c>
      <c r="T1921" s="56"/>
      <c r="U1921" s="56"/>
      <c r="V1921" s="56"/>
      <c r="W1921" s="56"/>
      <c r="X1921" s="56"/>
      <c r="Y1921" s="56"/>
      <c r="Z1921" s="56"/>
      <c r="AA1921" s="56"/>
    </row>
    <row r="1922" spans="9:27">
      <c r="I1922" s="15" t="s">
        <v>80</v>
      </c>
      <c r="J1922" s="15">
        <v>0.30954099299355881</v>
      </c>
      <c r="K1922" s="15">
        <v>6.8123683220380222E-3</v>
      </c>
      <c r="L1922" s="15">
        <v>45.438088247840803</v>
      </c>
      <c r="M1922" s="15">
        <v>1.2223603244070582E-30</v>
      </c>
      <c r="N1922" s="15">
        <v>0.29566465287214105</v>
      </c>
      <c r="O1922" s="15">
        <v>0.32341733311497656</v>
      </c>
      <c r="P1922" s="15">
        <v>0.29566465287214105</v>
      </c>
      <c r="Q1922" s="15">
        <v>0.32341733311497656</v>
      </c>
      <c r="T1922" s="56"/>
      <c r="U1922" s="56"/>
      <c r="V1922" s="56"/>
      <c r="W1922" s="56"/>
      <c r="X1922" s="56"/>
      <c r="Y1922" s="56"/>
      <c r="Z1922" s="56"/>
      <c r="AA1922" s="56"/>
    </row>
    <row r="1923" spans="9:27">
      <c r="I1923" s="15" t="s">
        <v>82</v>
      </c>
      <c r="J1923" s="15">
        <v>0.14367190054987325</v>
      </c>
      <c r="K1923" s="15">
        <v>5.015313024334233E-3</v>
      </c>
      <c r="L1923" s="15">
        <v>28.646646750218597</v>
      </c>
      <c r="M1923" s="15">
        <v>2.2080526708627365E-24</v>
      </c>
      <c r="N1923" s="15">
        <v>0.13345604226812111</v>
      </c>
      <c r="O1923" s="15">
        <v>0.15388775883162539</v>
      </c>
      <c r="P1923" s="15">
        <v>0.13345604226812111</v>
      </c>
      <c r="Q1923" s="15">
        <v>0.15388775883162539</v>
      </c>
      <c r="T1923" s="56"/>
      <c r="U1923" s="56"/>
      <c r="V1923" s="56"/>
      <c r="W1923" s="56"/>
      <c r="X1923" s="56"/>
      <c r="Y1923" s="56"/>
      <c r="Z1923" s="56"/>
      <c r="AA1923" s="56"/>
    </row>
    <row r="1924" spans="9:27" ht="15" thickBot="1">
      <c r="I1924" s="16" t="s">
        <v>86</v>
      </c>
      <c r="J1924" s="16">
        <v>0.50951617802295879</v>
      </c>
      <c r="K1924" s="16">
        <v>8.533736576733883E-3</v>
      </c>
      <c r="L1924" s="16">
        <v>59.706105694906029</v>
      </c>
      <c r="M1924" s="16">
        <v>2.1652141693111618E-34</v>
      </c>
      <c r="N1924" s="16">
        <v>0.49213352552276096</v>
      </c>
      <c r="O1924" s="16">
        <v>0.52689883052315656</v>
      </c>
      <c r="P1924" s="16">
        <v>0.49213352552276096</v>
      </c>
      <c r="Q1924" s="16">
        <v>0.52689883052315656</v>
      </c>
      <c r="T1924" s="56"/>
      <c r="U1924" s="56"/>
      <c r="V1924" s="56"/>
      <c r="W1924" s="56"/>
      <c r="X1924" s="56"/>
      <c r="Y1924" s="56"/>
      <c r="Z1924" s="56"/>
      <c r="AA1924" s="56"/>
    </row>
    <row r="1925" spans="9:27">
      <c r="I1925" s="42"/>
      <c r="T1925" s="56"/>
      <c r="U1925" s="56"/>
      <c r="V1925" s="56"/>
      <c r="W1925" s="56"/>
      <c r="X1925" s="56"/>
      <c r="Y1925" s="56"/>
      <c r="Z1925" s="56"/>
      <c r="AA1925" s="56"/>
    </row>
    <row r="1926" spans="9:27">
      <c r="I1926" s="42"/>
      <c r="T1926" s="56"/>
      <c r="U1926" s="56"/>
      <c r="V1926" s="56"/>
      <c r="W1926" s="56"/>
      <c r="X1926" s="56"/>
      <c r="Y1926" s="56"/>
      <c r="Z1926" s="56"/>
      <c r="AA1926" s="56"/>
    </row>
    <row r="1927" spans="9:27">
      <c r="I1927" s="11" t="s">
        <v>166</v>
      </c>
      <c r="T1927" s="12" t="str">
        <f>I1927</f>
        <v>1993/8 to 1996/7</v>
      </c>
      <c r="U1927" s="14">
        <f>J1932</f>
        <v>0.99999998010633351</v>
      </c>
      <c r="V1927" s="14">
        <f>J1935</f>
        <v>36</v>
      </c>
      <c r="W1927" s="56">
        <f>J1945</f>
        <v>7.5267850683454401E-2</v>
      </c>
      <c r="X1927" s="56">
        <f>J1946</f>
        <v>0.30848846016049408</v>
      </c>
      <c r="Y1927" s="56">
        <f>J1947</f>
        <v>0.14417588322632263</v>
      </c>
      <c r="Z1927" s="56">
        <f>J1948</f>
        <v>0.51027686319209242</v>
      </c>
      <c r="AA1927" s="58">
        <f>SUM(W1927:Z1927)</f>
        <v>1.0382090572623635</v>
      </c>
    </row>
    <row r="1928" spans="9:27">
      <c r="I1928" s="42" t="s">
        <v>42</v>
      </c>
      <c r="T1928" s="56"/>
      <c r="U1928" s="56"/>
      <c r="V1928" s="56"/>
      <c r="W1928" s="56"/>
      <c r="X1928" s="56"/>
      <c r="Y1928" s="56"/>
      <c r="Z1928" s="56"/>
      <c r="AA1928" s="56"/>
    </row>
    <row r="1929" spans="9:27" ht="15" thickBot="1">
      <c r="T1929" s="56"/>
      <c r="U1929" s="56"/>
      <c r="V1929" s="56"/>
      <c r="W1929" s="56"/>
      <c r="X1929" s="56"/>
      <c r="Y1929" s="56"/>
      <c r="Z1929" s="56"/>
      <c r="AA1929" s="56"/>
    </row>
    <row r="1930" spans="9:27">
      <c r="I1930" s="18" t="s">
        <v>43</v>
      </c>
      <c r="J1930" s="18"/>
      <c r="T1930" s="56"/>
      <c r="U1930" s="56"/>
      <c r="V1930" s="56"/>
      <c r="W1930" s="56"/>
      <c r="X1930" s="56"/>
      <c r="Y1930" s="56"/>
      <c r="Z1930" s="56"/>
      <c r="AA1930" s="56"/>
    </row>
    <row r="1931" spans="9:27">
      <c r="I1931" s="15" t="s">
        <v>44</v>
      </c>
      <c r="J1931" s="15">
        <v>0.99999999005316675</v>
      </c>
      <c r="T1931" s="56"/>
      <c r="U1931" s="56"/>
      <c r="V1931" s="56"/>
      <c r="W1931" s="56"/>
      <c r="X1931" s="56"/>
      <c r="Y1931" s="56"/>
      <c r="Z1931" s="56"/>
      <c r="AA1931" s="56"/>
    </row>
    <row r="1932" spans="9:27">
      <c r="I1932" s="15" t="s">
        <v>45</v>
      </c>
      <c r="J1932" s="15">
        <v>0.99999998010633351</v>
      </c>
      <c r="T1932" s="56"/>
      <c r="U1932" s="56"/>
      <c r="V1932" s="56"/>
      <c r="W1932" s="56"/>
      <c r="X1932" s="56"/>
      <c r="Y1932" s="56"/>
      <c r="Z1932" s="56"/>
      <c r="AA1932" s="56"/>
    </row>
    <row r="1933" spans="9:27">
      <c r="I1933" s="15" t="s">
        <v>46</v>
      </c>
      <c r="J1933" s="15">
        <v>0.96874997824130227</v>
      </c>
      <c r="T1933" s="56"/>
      <c r="U1933" s="56"/>
      <c r="V1933" s="56"/>
      <c r="W1933" s="56"/>
      <c r="X1933" s="56"/>
      <c r="Y1933" s="56"/>
      <c r="Z1933" s="56"/>
      <c r="AA1933" s="56"/>
    </row>
    <row r="1934" spans="9:27">
      <c r="I1934" s="15" t="s">
        <v>47</v>
      </c>
      <c r="J1934" s="15">
        <v>2.9541555382791154E-2</v>
      </c>
      <c r="T1934" s="56"/>
      <c r="U1934" s="56"/>
      <c r="V1934" s="56"/>
      <c r="W1934" s="56"/>
      <c r="X1934" s="56"/>
      <c r="Y1934" s="56"/>
      <c r="Z1934" s="56"/>
      <c r="AA1934" s="56"/>
    </row>
    <row r="1935" spans="9:27" ht="15" thickBot="1">
      <c r="I1935" s="16" t="s">
        <v>48</v>
      </c>
      <c r="J1935" s="16">
        <v>36</v>
      </c>
      <c r="T1935" s="56"/>
      <c r="U1935" s="56"/>
      <c r="V1935" s="56"/>
      <c r="W1935" s="56"/>
      <c r="X1935" s="56"/>
      <c r="Y1935" s="56"/>
      <c r="Z1935" s="56"/>
      <c r="AA1935" s="56"/>
    </row>
    <row r="1936" spans="9:27">
      <c r="T1936" s="56"/>
      <c r="U1936" s="56"/>
      <c r="V1936" s="56"/>
      <c r="W1936" s="56"/>
      <c r="X1936" s="56"/>
      <c r="Y1936" s="56"/>
      <c r="Z1936" s="56"/>
      <c r="AA1936" s="56"/>
    </row>
    <row r="1937" spans="9:27" ht="15" thickBot="1">
      <c r="I1937" s="42" t="s">
        <v>49</v>
      </c>
      <c r="T1937" s="56"/>
      <c r="U1937" s="56"/>
      <c r="V1937" s="56"/>
      <c r="W1937" s="56"/>
      <c r="X1937" s="56"/>
      <c r="Y1937" s="56"/>
      <c r="Z1937" s="56"/>
      <c r="AA1937" s="56"/>
    </row>
    <row r="1938" spans="9:27">
      <c r="I1938" s="17"/>
      <c r="J1938" s="17" t="s">
        <v>54</v>
      </c>
      <c r="K1938" s="17" t="s">
        <v>55</v>
      </c>
      <c r="L1938" s="17" t="s">
        <v>56</v>
      </c>
      <c r="M1938" s="17" t="s">
        <v>57</v>
      </c>
      <c r="N1938" s="17" t="s">
        <v>58</v>
      </c>
      <c r="T1938" s="56"/>
      <c r="U1938" s="56"/>
      <c r="V1938" s="56"/>
      <c r="W1938" s="56"/>
      <c r="X1938" s="56"/>
      <c r="Y1938" s="56"/>
      <c r="Z1938" s="56"/>
      <c r="AA1938" s="56"/>
    </row>
    <row r="1939" spans="9:27">
      <c r="I1939" s="15" t="s">
        <v>50</v>
      </c>
      <c r="J1939" s="15">
        <v>4</v>
      </c>
      <c r="K1939" s="15">
        <v>1403789.052073488</v>
      </c>
      <c r="L1939" s="15">
        <v>350947.263018372</v>
      </c>
      <c r="M1939" s="15">
        <v>402138028.84538037</v>
      </c>
      <c r="N1939" s="15">
        <v>4.3037342941630508E-119</v>
      </c>
      <c r="T1939" s="56"/>
      <c r="U1939" s="56"/>
      <c r="V1939" s="56"/>
      <c r="W1939" s="56"/>
      <c r="X1939" s="56"/>
      <c r="Y1939" s="56"/>
      <c r="Z1939" s="56"/>
      <c r="AA1939" s="56"/>
    </row>
    <row r="1940" spans="9:27">
      <c r="I1940" s="15" t="s">
        <v>51</v>
      </c>
      <c r="J1940" s="15">
        <v>32</v>
      </c>
      <c r="K1940" s="15">
        <v>2.7926511821904542E-2</v>
      </c>
      <c r="L1940" s="15">
        <v>8.7270349443451694E-4</v>
      </c>
      <c r="M1940" s="15"/>
      <c r="N1940" s="15"/>
      <c r="T1940" s="56"/>
      <c r="U1940" s="56"/>
      <c r="V1940" s="56"/>
      <c r="W1940" s="56"/>
      <c r="X1940" s="56"/>
      <c r="Y1940" s="56"/>
      <c r="Z1940" s="56"/>
      <c r="AA1940" s="56"/>
    </row>
    <row r="1941" spans="9:27" ht="15" thickBot="1">
      <c r="I1941" s="16" t="s">
        <v>52</v>
      </c>
      <c r="J1941" s="16">
        <v>36</v>
      </c>
      <c r="K1941" s="16">
        <v>1403789.0799999998</v>
      </c>
      <c r="L1941" s="16"/>
      <c r="M1941" s="16"/>
      <c r="N1941" s="16"/>
      <c r="T1941" s="56"/>
      <c r="U1941" s="56"/>
      <c r="V1941" s="56"/>
      <c r="W1941" s="56"/>
      <c r="X1941" s="56"/>
      <c r="Y1941" s="56"/>
      <c r="Z1941" s="56"/>
      <c r="AA1941" s="56"/>
    </row>
    <row r="1942" spans="9:27" ht="15" thickBot="1">
      <c r="T1942" s="56"/>
      <c r="U1942" s="56"/>
      <c r="V1942" s="56"/>
      <c r="W1942" s="56"/>
      <c r="X1942" s="56"/>
      <c r="Y1942" s="56"/>
      <c r="Z1942" s="56"/>
      <c r="AA1942" s="56"/>
    </row>
    <row r="1943" spans="9:27">
      <c r="I1943" s="17"/>
      <c r="J1943" s="17" t="s">
        <v>59</v>
      </c>
      <c r="K1943" s="17" t="s">
        <v>47</v>
      </c>
      <c r="L1943" s="17" t="s">
        <v>60</v>
      </c>
      <c r="M1943" s="17" t="s">
        <v>61</v>
      </c>
      <c r="N1943" s="17" t="s">
        <v>62</v>
      </c>
      <c r="O1943" s="17" t="s">
        <v>63</v>
      </c>
      <c r="P1943" s="17" t="s">
        <v>64</v>
      </c>
      <c r="Q1943" s="17" t="s">
        <v>65</v>
      </c>
      <c r="T1943" s="56"/>
      <c r="U1943" s="56"/>
      <c r="V1943" s="56"/>
      <c r="W1943" s="56"/>
      <c r="X1943" s="56"/>
      <c r="Y1943" s="56"/>
      <c r="Z1943" s="56"/>
      <c r="AA1943" s="56"/>
    </row>
    <row r="1944" spans="9:27">
      <c r="I1944" s="15" t="s">
        <v>53</v>
      </c>
      <c r="J1944" s="15">
        <v>0</v>
      </c>
      <c r="K1944" s="15" t="e">
        <v>#N/A</v>
      </c>
      <c r="L1944" s="15" t="e">
        <v>#N/A</v>
      </c>
      <c r="M1944" s="15" t="e">
        <v>#N/A</v>
      </c>
      <c r="N1944" s="15" t="e">
        <v>#N/A</v>
      </c>
      <c r="O1944" s="15" t="e">
        <v>#N/A</v>
      </c>
      <c r="P1944" s="15" t="e">
        <v>#N/A</v>
      </c>
      <c r="Q1944" s="15" t="e">
        <v>#N/A</v>
      </c>
      <c r="T1944" s="56"/>
      <c r="U1944" s="56"/>
      <c r="V1944" s="56"/>
      <c r="W1944" s="56"/>
      <c r="X1944" s="56"/>
      <c r="Y1944" s="56"/>
      <c r="Z1944" s="56"/>
      <c r="AA1944" s="56"/>
    </row>
    <row r="1945" spans="9:27">
      <c r="I1945" s="15" t="s">
        <v>85</v>
      </c>
      <c r="J1945" s="15">
        <v>7.5267850683454401E-2</v>
      </c>
      <c r="K1945" s="15">
        <v>3.5649716804676134E-3</v>
      </c>
      <c r="L1945" s="15">
        <v>21.113169312352461</v>
      </c>
      <c r="M1945" s="15">
        <v>2.3717634305630592E-20</v>
      </c>
      <c r="N1945" s="15">
        <v>6.8006241031292866E-2</v>
      </c>
      <c r="O1945" s="15">
        <v>8.2529460335615937E-2</v>
      </c>
      <c r="P1945" s="15">
        <v>6.8006241031292866E-2</v>
      </c>
      <c r="Q1945" s="15">
        <v>8.2529460335615937E-2</v>
      </c>
      <c r="T1945" s="56"/>
      <c r="U1945" s="56"/>
      <c r="V1945" s="56"/>
      <c r="W1945" s="56"/>
      <c r="X1945" s="56"/>
      <c r="Y1945" s="56"/>
      <c r="Z1945" s="56"/>
      <c r="AA1945" s="56"/>
    </row>
    <row r="1946" spans="9:27">
      <c r="I1946" s="15" t="s">
        <v>80</v>
      </c>
      <c r="J1946" s="15">
        <v>0.30848846016049408</v>
      </c>
      <c r="K1946" s="15">
        <v>6.8250597011548057E-3</v>
      </c>
      <c r="L1946" s="15">
        <v>45.199379004449966</v>
      </c>
      <c r="M1946" s="15">
        <v>1.443151119036275E-30</v>
      </c>
      <c r="N1946" s="15">
        <v>0.29458626854589376</v>
      </c>
      <c r="O1946" s="15">
        <v>0.32239065177509441</v>
      </c>
      <c r="P1946" s="15">
        <v>0.29458626854589376</v>
      </c>
      <c r="Q1946" s="15">
        <v>0.32239065177509441</v>
      </c>
      <c r="T1946" s="56"/>
      <c r="U1946" s="56"/>
      <c r="V1946" s="56"/>
      <c r="W1946" s="56"/>
      <c r="X1946" s="56"/>
      <c r="Y1946" s="56"/>
      <c r="Z1946" s="56"/>
      <c r="AA1946" s="56"/>
    </row>
    <row r="1947" spans="9:27">
      <c r="I1947" s="15" t="s">
        <v>82</v>
      </c>
      <c r="J1947" s="15">
        <v>0.14417588322632263</v>
      </c>
      <c r="K1947" s="15">
        <v>5.2759190546161064E-3</v>
      </c>
      <c r="L1947" s="15">
        <v>27.327159824443772</v>
      </c>
      <c r="M1947" s="15">
        <v>9.4266553354194955E-24</v>
      </c>
      <c r="N1947" s="15">
        <v>0.13342918783434185</v>
      </c>
      <c r="O1947" s="15">
        <v>0.15492257861830341</v>
      </c>
      <c r="P1947" s="15">
        <v>0.13342918783434185</v>
      </c>
      <c r="Q1947" s="15">
        <v>0.15492257861830341</v>
      </c>
      <c r="T1947" s="56"/>
      <c r="U1947" s="56"/>
      <c r="V1947" s="56"/>
      <c r="W1947" s="56"/>
      <c r="X1947" s="56"/>
      <c r="Y1947" s="56"/>
      <c r="Z1947" s="56"/>
      <c r="AA1947" s="56"/>
    </row>
    <row r="1948" spans="9:27" ht="15" thickBot="1">
      <c r="I1948" s="16" t="s">
        <v>86</v>
      </c>
      <c r="J1948" s="16">
        <v>0.51027686319209242</v>
      </c>
      <c r="K1948" s="16">
        <v>8.6354199784987404E-3</v>
      </c>
      <c r="L1948" s="16">
        <v>59.091146054578296</v>
      </c>
      <c r="M1948" s="16">
        <v>3.0069638276713251E-34</v>
      </c>
      <c r="N1948" s="16">
        <v>0.49268708838128389</v>
      </c>
      <c r="O1948" s="16">
        <v>0.52786663800290101</v>
      </c>
      <c r="P1948" s="16">
        <v>0.49268708838128389</v>
      </c>
      <c r="Q1948" s="16">
        <v>0.52786663800290101</v>
      </c>
      <c r="T1948" s="56"/>
      <c r="U1948" s="56"/>
      <c r="V1948" s="56"/>
      <c r="W1948" s="56"/>
      <c r="X1948" s="56"/>
      <c r="Y1948" s="56"/>
      <c r="Z1948" s="56"/>
      <c r="AA1948" s="56"/>
    </row>
    <row r="1949" spans="9:27">
      <c r="I1949" s="42"/>
      <c r="T1949" s="56"/>
      <c r="U1949" s="56"/>
      <c r="V1949" s="56"/>
      <c r="W1949" s="56"/>
      <c r="X1949" s="56"/>
      <c r="Y1949" s="56"/>
      <c r="Z1949" s="56"/>
      <c r="AA1949" s="56"/>
    </row>
    <row r="1950" spans="9:27">
      <c r="I1950" s="42"/>
      <c r="T1950" s="56"/>
      <c r="U1950" s="56"/>
      <c r="V1950" s="56"/>
      <c r="W1950" s="56"/>
      <c r="X1950" s="56"/>
      <c r="Y1950" s="56"/>
      <c r="Z1950" s="56"/>
      <c r="AA1950" s="56"/>
    </row>
    <row r="1951" spans="9:27">
      <c r="I1951" s="11" t="s">
        <v>167</v>
      </c>
      <c r="T1951" s="12" t="str">
        <f>I1951</f>
        <v>1993/9 to 1996/8</v>
      </c>
      <c r="U1951" s="14">
        <f>J1956</f>
        <v>0.99999998078268038</v>
      </c>
      <c r="V1951" s="14">
        <f>J1959</f>
        <v>36</v>
      </c>
      <c r="W1951" s="56">
        <f>J1969</f>
        <v>7.5882904909224266E-2</v>
      </c>
      <c r="X1951" s="56">
        <f>J1970</f>
        <v>0.30860762632593663</v>
      </c>
      <c r="Y1951" s="56">
        <f>J1971</f>
        <v>0.14284286047696529</v>
      </c>
      <c r="Z1951" s="56">
        <f>J1972</f>
        <v>0.5106069925352692</v>
      </c>
      <c r="AA1951" s="58">
        <f>SUM(W1951:Z1951)</f>
        <v>1.0379403842473955</v>
      </c>
    </row>
    <row r="1952" spans="9:27">
      <c r="I1952" s="42" t="s">
        <v>42</v>
      </c>
      <c r="T1952" s="56"/>
      <c r="U1952" s="56"/>
      <c r="V1952" s="56"/>
      <c r="W1952" s="56"/>
      <c r="X1952" s="56"/>
      <c r="Y1952" s="56"/>
      <c r="Z1952" s="56"/>
      <c r="AA1952" s="56"/>
    </row>
    <row r="1953" spans="9:27" ht="15" thickBot="1">
      <c r="T1953" s="56"/>
      <c r="U1953" s="56"/>
      <c r="V1953" s="56"/>
      <c r="W1953" s="56"/>
      <c r="X1953" s="56"/>
      <c r="Y1953" s="56"/>
      <c r="Z1953" s="56"/>
      <c r="AA1953" s="56"/>
    </row>
    <row r="1954" spans="9:27">
      <c r="I1954" s="18" t="s">
        <v>43</v>
      </c>
      <c r="J1954" s="18"/>
      <c r="T1954" s="56"/>
      <c r="U1954" s="56"/>
      <c r="V1954" s="56"/>
      <c r="W1954" s="56"/>
      <c r="X1954" s="56"/>
      <c r="Y1954" s="56"/>
      <c r="Z1954" s="56"/>
      <c r="AA1954" s="56"/>
    </row>
    <row r="1955" spans="9:27">
      <c r="I1955" s="15" t="s">
        <v>44</v>
      </c>
      <c r="J1955" s="15">
        <v>0.99999999039134013</v>
      </c>
      <c r="T1955" s="56"/>
      <c r="U1955" s="56"/>
      <c r="V1955" s="56"/>
      <c r="W1955" s="56"/>
      <c r="X1955" s="56"/>
      <c r="Y1955" s="56"/>
      <c r="Z1955" s="56"/>
      <c r="AA1955" s="56"/>
    </row>
    <row r="1956" spans="9:27">
      <c r="I1956" s="15" t="s">
        <v>45</v>
      </c>
      <c r="J1956" s="15">
        <v>0.99999998078268038</v>
      </c>
      <c r="T1956" s="56"/>
      <c r="U1956" s="56"/>
      <c r="V1956" s="56"/>
      <c r="W1956" s="56"/>
      <c r="X1956" s="56"/>
      <c r="Y1956" s="56"/>
      <c r="Z1956" s="56"/>
      <c r="AA1956" s="56"/>
    </row>
    <row r="1957" spans="9:27">
      <c r="I1957" s="15" t="s">
        <v>46</v>
      </c>
      <c r="J1957" s="15">
        <v>0.96874997898105675</v>
      </c>
      <c r="T1957" s="56"/>
      <c r="U1957" s="56"/>
      <c r="V1957" s="56"/>
      <c r="W1957" s="56"/>
      <c r="X1957" s="56"/>
      <c r="Y1957" s="56"/>
      <c r="Z1957" s="56"/>
      <c r="AA1957" s="56"/>
    </row>
    <row r="1958" spans="9:27">
      <c r="I1958" s="15" t="s">
        <v>47</v>
      </c>
      <c r="J1958" s="15">
        <v>2.9130082604945328E-2</v>
      </c>
      <c r="T1958" s="56"/>
      <c r="U1958" s="56"/>
      <c r="V1958" s="56"/>
      <c r="W1958" s="56"/>
      <c r="X1958" s="56"/>
      <c r="Y1958" s="56"/>
      <c r="Z1958" s="56"/>
      <c r="AA1958" s="56"/>
    </row>
    <row r="1959" spans="9:27" ht="15" thickBot="1">
      <c r="I1959" s="16" t="s">
        <v>48</v>
      </c>
      <c r="J1959" s="16">
        <v>36</v>
      </c>
      <c r="T1959" s="56"/>
      <c r="U1959" s="56"/>
      <c r="V1959" s="56"/>
      <c r="W1959" s="56"/>
      <c r="X1959" s="56"/>
      <c r="Y1959" s="56"/>
      <c r="Z1959" s="56"/>
      <c r="AA1959" s="56"/>
    </row>
    <row r="1960" spans="9:27">
      <c r="T1960" s="56"/>
      <c r="U1960" s="56"/>
      <c r="V1960" s="56"/>
      <c r="W1960" s="56"/>
      <c r="X1960" s="56"/>
      <c r="Y1960" s="56"/>
      <c r="Z1960" s="56"/>
      <c r="AA1960" s="56"/>
    </row>
    <row r="1961" spans="9:27" ht="15" thickBot="1">
      <c r="I1961" s="42" t="s">
        <v>49</v>
      </c>
      <c r="T1961" s="56"/>
      <c r="U1961" s="56"/>
      <c r="V1961" s="56"/>
      <c r="W1961" s="56"/>
      <c r="X1961" s="56"/>
      <c r="Y1961" s="56"/>
      <c r="Z1961" s="56"/>
      <c r="AA1961" s="56"/>
    </row>
    <row r="1962" spans="9:27">
      <c r="I1962" s="17"/>
      <c r="J1962" s="17" t="s">
        <v>54</v>
      </c>
      <c r="K1962" s="17" t="s">
        <v>55</v>
      </c>
      <c r="L1962" s="17" t="s">
        <v>56</v>
      </c>
      <c r="M1962" s="17" t="s">
        <v>57</v>
      </c>
      <c r="N1962" s="17" t="s">
        <v>58</v>
      </c>
      <c r="T1962" s="56"/>
      <c r="U1962" s="56"/>
      <c r="V1962" s="56"/>
      <c r="W1962" s="56"/>
      <c r="X1962" s="56"/>
      <c r="Y1962" s="56"/>
      <c r="Z1962" s="56"/>
      <c r="AA1962" s="56"/>
    </row>
    <row r="1963" spans="9:27">
      <c r="I1963" s="15" t="s">
        <v>50</v>
      </c>
      <c r="J1963" s="15">
        <v>4</v>
      </c>
      <c r="K1963" s="15">
        <v>1412994.8828460251</v>
      </c>
      <c r="L1963" s="15">
        <v>353248.72071150626</v>
      </c>
      <c r="M1963" s="15">
        <v>416291137.67252994</v>
      </c>
      <c r="N1963" s="15">
        <v>2.5177009087791457E-119</v>
      </c>
      <c r="T1963" s="56"/>
      <c r="U1963" s="56"/>
      <c r="V1963" s="56"/>
      <c r="W1963" s="56"/>
      <c r="X1963" s="56"/>
      <c r="Y1963" s="56"/>
      <c r="Z1963" s="56"/>
      <c r="AA1963" s="56"/>
    </row>
    <row r="1964" spans="9:27">
      <c r="I1964" s="15" t="s">
        <v>51</v>
      </c>
      <c r="J1964" s="15">
        <v>32</v>
      </c>
      <c r="K1964" s="15">
        <v>2.7153974802270026E-2</v>
      </c>
      <c r="L1964" s="15">
        <v>8.485617125709383E-4</v>
      </c>
      <c r="M1964" s="15"/>
      <c r="N1964" s="15"/>
      <c r="T1964" s="56"/>
      <c r="U1964" s="56"/>
      <c r="V1964" s="56"/>
      <c r="W1964" s="56"/>
      <c r="X1964" s="56"/>
      <c r="Y1964" s="56"/>
      <c r="Z1964" s="56"/>
      <c r="AA1964" s="56"/>
    </row>
    <row r="1965" spans="9:27" ht="15" thickBot="1">
      <c r="I1965" s="16" t="s">
        <v>52</v>
      </c>
      <c r="J1965" s="16">
        <v>36</v>
      </c>
      <c r="K1965" s="16">
        <v>1412994.91</v>
      </c>
      <c r="L1965" s="16"/>
      <c r="M1965" s="16"/>
      <c r="N1965" s="16"/>
      <c r="T1965" s="56"/>
      <c r="U1965" s="56"/>
      <c r="V1965" s="56"/>
      <c r="W1965" s="56"/>
      <c r="X1965" s="56"/>
      <c r="Y1965" s="56"/>
      <c r="Z1965" s="56"/>
      <c r="AA1965" s="56"/>
    </row>
    <row r="1966" spans="9:27" ht="15" thickBot="1">
      <c r="T1966" s="56"/>
      <c r="U1966" s="56"/>
      <c r="V1966" s="56"/>
      <c r="W1966" s="56"/>
      <c r="X1966" s="56"/>
      <c r="Y1966" s="56"/>
      <c r="Z1966" s="56"/>
      <c r="AA1966" s="56"/>
    </row>
    <row r="1967" spans="9:27">
      <c r="I1967" s="17"/>
      <c r="J1967" s="17" t="s">
        <v>59</v>
      </c>
      <c r="K1967" s="17" t="s">
        <v>47</v>
      </c>
      <c r="L1967" s="17" t="s">
        <v>60</v>
      </c>
      <c r="M1967" s="17" t="s">
        <v>61</v>
      </c>
      <c r="N1967" s="17" t="s">
        <v>62</v>
      </c>
      <c r="O1967" s="17" t="s">
        <v>63</v>
      </c>
      <c r="P1967" s="17" t="s">
        <v>64</v>
      </c>
      <c r="Q1967" s="17" t="s">
        <v>65</v>
      </c>
      <c r="T1967" s="56"/>
      <c r="U1967" s="56"/>
      <c r="V1967" s="56"/>
      <c r="W1967" s="56"/>
      <c r="X1967" s="56"/>
      <c r="Y1967" s="56"/>
      <c r="Z1967" s="56"/>
      <c r="AA1967" s="56"/>
    </row>
    <row r="1968" spans="9:27">
      <c r="I1968" s="15" t="s">
        <v>53</v>
      </c>
      <c r="J1968" s="15">
        <v>0</v>
      </c>
      <c r="K1968" s="15" t="e">
        <v>#N/A</v>
      </c>
      <c r="L1968" s="15" t="e">
        <v>#N/A</v>
      </c>
      <c r="M1968" s="15" t="e">
        <v>#N/A</v>
      </c>
      <c r="N1968" s="15" t="e">
        <v>#N/A</v>
      </c>
      <c r="O1968" s="15" t="e">
        <v>#N/A</v>
      </c>
      <c r="P1968" s="15" t="e">
        <v>#N/A</v>
      </c>
      <c r="Q1968" s="15" t="e">
        <v>#N/A</v>
      </c>
      <c r="T1968" s="56"/>
      <c r="U1968" s="56"/>
      <c r="V1968" s="56"/>
      <c r="W1968" s="56"/>
      <c r="X1968" s="56"/>
      <c r="Y1968" s="56"/>
      <c r="Z1968" s="56"/>
      <c r="AA1968" s="56"/>
    </row>
    <row r="1969" spans="9:27">
      <c r="I1969" s="15" t="s">
        <v>85</v>
      </c>
      <c r="J1969" s="15">
        <v>7.5882904909224266E-2</v>
      </c>
      <c r="K1969" s="15">
        <v>3.5657665450494593E-3</v>
      </c>
      <c r="L1969" s="15">
        <v>21.28095150103881</v>
      </c>
      <c r="M1969" s="15">
        <v>1.8714025113561302E-20</v>
      </c>
      <c r="N1969" s="15">
        <v>6.8619676170899618E-2</v>
      </c>
      <c r="O1969" s="15">
        <v>8.3146133647548914E-2</v>
      </c>
      <c r="P1969" s="15">
        <v>6.8619676170899618E-2</v>
      </c>
      <c r="Q1969" s="15">
        <v>8.3146133647548914E-2</v>
      </c>
      <c r="T1969" s="56"/>
      <c r="U1969" s="56"/>
      <c r="V1969" s="56"/>
      <c r="W1969" s="56"/>
      <c r="X1969" s="56"/>
      <c r="Y1969" s="56"/>
      <c r="Z1969" s="56"/>
      <c r="AA1969" s="56"/>
    </row>
    <row r="1970" spans="9:27">
      <c r="I1970" s="15" t="s">
        <v>80</v>
      </c>
      <c r="J1970" s="15">
        <v>0.30860762632593663</v>
      </c>
      <c r="K1970" s="15">
        <v>6.0837783412394982E-3</v>
      </c>
      <c r="L1970" s="15">
        <v>50.726310035658116</v>
      </c>
      <c r="M1970" s="15">
        <v>3.7805147995153321E-32</v>
      </c>
      <c r="N1970" s="15">
        <v>0.29621537542352239</v>
      </c>
      <c r="O1970" s="15">
        <v>0.32099987722835088</v>
      </c>
      <c r="P1970" s="15">
        <v>0.29621537542352239</v>
      </c>
      <c r="Q1970" s="15">
        <v>0.32099987722835088</v>
      </c>
      <c r="T1970" s="56"/>
      <c r="U1970" s="56"/>
      <c r="V1970" s="56"/>
      <c r="W1970" s="56"/>
      <c r="X1970" s="56"/>
      <c r="Y1970" s="56"/>
      <c r="Z1970" s="56"/>
      <c r="AA1970" s="56"/>
    </row>
    <row r="1971" spans="9:27">
      <c r="I1971" s="15" t="s">
        <v>82</v>
      </c>
      <c r="J1971" s="15">
        <v>0.14284286047696529</v>
      </c>
      <c r="K1971" s="15">
        <v>5.384023554071281E-3</v>
      </c>
      <c r="L1971" s="15">
        <v>26.530875848221473</v>
      </c>
      <c r="M1971" s="15">
        <v>2.3359627980565108E-23</v>
      </c>
      <c r="N1971" s="15">
        <v>0.13187596342644486</v>
      </c>
      <c r="O1971" s="15">
        <v>0.15380975752748571</v>
      </c>
      <c r="P1971" s="15">
        <v>0.13187596342644486</v>
      </c>
      <c r="Q1971" s="15">
        <v>0.15380975752748571</v>
      </c>
      <c r="T1971" s="56"/>
      <c r="U1971" s="56"/>
      <c r="V1971" s="56"/>
      <c r="W1971" s="56"/>
      <c r="X1971" s="56"/>
      <c r="Y1971" s="56"/>
      <c r="Z1971" s="56"/>
      <c r="AA1971" s="56"/>
    </row>
    <row r="1972" spans="9:27" ht="15" thickBot="1">
      <c r="I1972" s="16" t="s">
        <v>86</v>
      </c>
      <c r="J1972" s="16">
        <v>0.5106069925352692</v>
      </c>
      <c r="K1972" s="16">
        <v>7.9278949376609537E-3</v>
      </c>
      <c r="L1972" s="16">
        <v>64.406377298173268</v>
      </c>
      <c r="M1972" s="16">
        <v>1.9535316158827592E-35</v>
      </c>
      <c r="N1972" s="16">
        <v>0.49445839906507083</v>
      </c>
      <c r="O1972" s="16">
        <v>0.52675558600546757</v>
      </c>
      <c r="P1972" s="16">
        <v>0.49445839906507083</v>
      </c>
      <c r="Q1972" s="16">
        <v>0.52675558600546757</v>
      </c>
      <c r="T1972" s="56"/>
      <c r="U1972" s="56"/>
      <c r="V1972" s="56"/>
      <c r="W1972" s="56"/>
      <c r="X1972" s="56"/>
      <c r="Y1972" s="56"/>
      <c r="Z1972" s="56"/>
      <c r="AA1972" s="56"/>
    </row>
    <row r="1973" spans="9:27">
      <c r="I1973" s="42"/>
      <c r="T1973" s="56"/>
      <c r="U1973" s="56"/>
      <c r="V1973" s="56"/>
      <c r="W1973" s="56"/>
      <c r="X1973" s="56"/>
      <c r="Y1973" s="56"/>
      <c r="Z1973" s="56"/>
      <c r="AA1973" s="56"/>
    </row>
    <row r="1974" spans="9:27">
      <c r="I1974" s="42"/>
      <c r="T1974" s="56"/>
      <c r="U1974" s="56"/>
      <c r="V1974" s="56"/>
      <c r="W1974" s="56"/>
      <c r="X1974" s="56"/>
      <c r="Y1974" s="56"/>
      <c r="Z1974" s="56"/>
      <c r="AA1974" s="56"/>
    </row>
    <row r="1975" spans="9:27">
      <c r="I1975" s="11" t="s">
        <v>168</v>
      </c>
      <c r="T1975" s="12" t="str">
        <f>I1975</f>
        <v>1993/10 to 1996/9</v>
      </c>
      <c r="U1975" s="14">
        <f>J1980</f>
        <v>0.99999998246715105</v>
      </c>
      <c r="V1975" s="14">
        <f>J1983</f>
        <v>36</v>
      </c>
      <c r="W1975" s="56">
        <f>J1993</f>
        <v>7.7791794333981756E-2</v>
      </c>
      <c r="X1975" s="56">
        <f>J1994</f>
        <v>0.31029222908094889</v>
      </c>
      <c r="Y1975" s="56">
        <f>J1995</f>
        <v>0.13936573177594866</v>
      </c>
      <c r="Z1975" s="56">
        <f>J1996</f>
        <v>0.50990002309617466</v>
      </c>
      <c r="AA1975" s="58">
        <f>SUM(W1975:Z1975)</f>
        <v>1.037349778287054</v>
      </c>
    </row>
    <row r="1976" spans="9:27">
      <c r="I1976" s="42" t="s">
        <v>42</v>
      </c>
      <c r="T1976" s="56"/>
      <c r="U1976" s="56"/>
      <c r="V1976" s="56"/>
      <c r="W1976" s="56"/>
      <c r="X1976" s="56"/>
      <c r="Y1976" s="56"/>
      <c r="Z1976" s="56"/>
      <c r="AA1976" s="56"/>
    </row>
    <row r="1977" spans="9:27" ht="15" thickBot="1">
      <c r="T1977" s="56"/>
      <c r="U1977" s="56"/>
      <c r="V1977" s="56"/>
      <c r="W1977" s="56"/>
      <c r="X1977" s="56"/>
      <c r="Y1977" s="56"/>
      <c r="Z1977" s="56"/>
      <c r="AA1977" s="56"/>
    </row>
    <row r="1978" spans="9:27">
      <c r="I1978" s="18" t="s">
        <v>43</v>
      </c>
      <c r="J1978" s="18"/>
      <c r="T1978" s="56"/>
      <c r="U1978" s="56"/>
      <c r="V1978" s="56"/>
      <c r="W1978" s="56"/>
      <c r="X1978" s="56"/>
      <c r="Y1978" s="56"/>
      <c r="Z1978" s="56"/>
      <c r="AA1978" s="56"/>
    </row>
    <row r="1979" spans="9:27">
      <c r="I1979" s="15" t="s">
        <v>44</v>
      </c>
      <c r="J1979" s="15">
        <v>0.99999999123357552</v>
      </c>
      <c r="T1979" s="56"/>
      <c r="U1979" s="56"/>
      <c r="V1979" s="56"/>
      <c r="W1979" s="56"/>
      <c r="X1979" s="56"/>
      <c r="Y1979" s="56"/>
      <c r="Z1979" s="56"/>
      <c r="AA1979" s="56"/>
    </row>
    <row r="1980" spans="9:27">
      <c r="I1980" s="15" t="s">
        <v>45</v>
      </c>
      <c r="J1980" s="15">
        <v>0.99999998246715105</v>
      </c>
      <c r="T1980" s="56"/>
      <c r="U1980" s="56"/>
      <c r="V1980" s="56"/>
      <c r="W1980" s="56"/>
      <c r="X1980" s="56"/>
      <c r="Y1980" s="56"/>
      <c r="Z1980" s="56"/>
      <c r="AA1980" s="56"/>
    </row>
    <row r="1981" spans="9:27">
      <c r="I1981" s="15" t="s">
        <v>46</v>
      </c>
      <c r="J1981" s="15">
        <v>0.96874998082344654</v>
      </c>
      <c r="T1981" s="56"/>
      <c r="U1981" s="56"/>
      <c r="V1981" s="56"/>
      <c r="W1981" s="56"/>
      <c r="X1981" s="56"/>
      <c r="Y1981" s="56"/>
      <c r="Z1981" s="56"/>
      <c r="AA1981" s="56"/>
    </row>
    <row r="1982" spans="9:27">
      <c r="I1982" s="15" t="s">
        <v>47</v>
      </c>
      <c r="J1982" s="15">
        <v>2.7914801975805748E-2</v>
      </c>
      <c r="T1982" s="56"/>
      <c r="U1982" s="56"/>
      <c r="V1982" s="56"/>
      <c r="W1982" s="56"/>
      <c r="X1982" s="56"/>
      <c r="Y1982" s="56"/>
      <c r="Z1982" s="56"/>
      <c r="AA1982" s="56"/>
    </row>
    <row r="1983" spans="9:27" ht="15" thickBot="1">
      <c r="I1983" s="16" t="s">
        <v>48</v>
      </c>
      <c r="J1983" s="16">
        <v>36</v>
      </c>
      <c r="T1983" s="56"/>
      <c r="U1983" s="56"/>
      <c r="V1983" s="56"/>
      <c r="W1983" s="56"/>
      <c r="X1983" s="56"/>
      <c r="Y1983" s="56"/>
      <c r="Z1983" s="56"/>
      <c r="AA1983" s="56"/>
    </row>
    <row r="1984" spans="9:27">
      <c r="T1984" s="56"/>
      <c r="U1984" s="56"/>
      <c r="V1984" s="56"/>
      <c r="W1984" s="56"/>
      <c r="X1984" s="56"/>
      <c r="Y1984" s="56"/>
      <c r="Z1984" s="56"/>
      <c r="AA1984" s="56"/>
    </row>
    <row r="1985" spans="9:27" ht="15" thickBot="1">
      <c r="I1985" s="42" t="s">
        <v>49</v>
      </c>
      <c r="T1985" s="56"/>
      <c r="U1985" s="56"/>
      <c r="V1985" s="56"/>
      <c r="W1985" s="56"/>
      <c r="X1985" s="56"/>
      <c r="Y1985" s="56"/>
      <c r="Z1985" s="56"/>
      <c r="AA1985" s="56"/>
    </row>
    <row r="1986" spans="9:27">
      <c r="I1986" s="17"/>
      <c r="J1986" s="17" t="s">
        <v>54</v>
      </c>
      <c r="K1986" s="17" t="s">
        <v>55</v>
      </c>
      <c r="L1986" s="17" t="s">
        <v>56</v>
      </c>
      <c r="M1986" s="17" t="s">
        <v>57</v>
      </c>
      <c r="N1986" s="17" t="s">
        <v>58</v>
      </c>
      <c r="T1986" s="56"/>
      <c r="U1986" s="56"/>
      <c r="V1986" s="56"/>
      <c r="W1986" s="56"/>
      <c r="X1986" s="56"/>
      <c r="Y1986" s="56"/>
      <c r="Z1986" s="56"/>
      <c r="AA1986" s="56"/>
    </row>
    <row r="1987" spans="9:27">
      <c r="I1987" s="15" t="s">
        <v>50</v>
      </c>
      <c r="J1987" s="15">
        <v>4</v>
      </c>
      <c r="K1987" s="15">
        <v>1422219.3550644421</v>
      </c>
      <c r="L1987" s="15">
        <v>355554.83876611054</v>
      </c>
      <c r="M1987" s="15">
        <v>456286364.45790833</v>
      </c>
      <c r="N1987" s="15">
        <v>6.074060413499266E-120</v>
      </c>
      <c r="T1987" s="56"/>
      <c r="U1987" s="56"/>
      <c r="V1987" s="56"/>
      <c r="W1987" s="56"/>
      <c r="X1987" s="56"/>
      <c r="Y1987" s="56"/>
      <c r="Z1987" s="56"/>
      <c r="AA1987" s="56"/>
    </row>
    <row r="1988" spans="9:27">
      <c r="I1988" s="15" t="s">
        <v>51</v>
      </c>
      <c r="J1988" s="15">
        <v>32</v>
      </c>
      <c r="K1988" s="15">
        <v>2.493555741915035E-2</v>
      </c>
      <c r="L1988" s="15">
        <v>7.7923616934844845E-4</v>
      </c>
      <c r="M1988" s="15"/>
      <c r="N1988" s="15"/>
      <c r="T1988" s="56"/>
      <c r="U1988" s="56"/>
      <c r="V1988" s="56"/>
      <c r="W1988" s="56"/>
      <c r="X1988" s="56"/>
      <c r="Y1988" s="56"/>
      <c r="Z1988" s="56"/>
      <c r="AA1988" s="56"/>
    </row>
    <row r="1989" spans="9:27" ht="15" thickBot="1">
      <c r="I1989" s="16" t="s">
        <v>52</v>
      </c>
      <c r="J1989" s="16">
        <v>36</v>
      </c>
      <c r="K1989" s="16">
        <v>1422219.3799999997</v>
      </c>
      <c r="L1989" s="16"/>
      <c r="M1989" s="16"/>
      <c r="N1989" s="16"/>
      <c r="T1989" s="56"/>
      <c r="U1989" s="56"/>
      <c r="V1989" s="56"/>
      <c r="W1989" s="56"/>
      <c r="X1989" s="56"/>
      <c r="Y1989" s="56"/>
      <c r="Z1989" s="56"/>
      <c r="AA1989" s="56"/>
    </row>
    <row r="1990" spans="9:27" ht="15" thickBot="1">
      <c r="T1990" s="56"/>
      <c r="U1990" s="56"/>
      <c r="V1990" s="56"/>
      <c r="W1990" s="56"/>
      <c r="X1990" s="56"/>
      <c r="Y1990" s="56"/>
      <c r="Z1990" s="56"/>
      <c r="AA1990" s="56"/>
    </row>
    <row r="1991" spans="9:27">
      <c r="I1991" s="17"/>
      <c r="J1991" s="17" t="s">
        <v>59</v>
      </c>
      <c r="K1991" s="17" t="s">
        <v>47</v>
      </c>
      <c r="L1991" s="17" t="s">
        <v>60</v>
      </c>
      <c r="M1991" s="17" t="s">
        <v>61</v>
      </c>
      <c r="N1991" s="17" t="s">
        <v>62</v>
      </c>
      <c r="O1991" s="17" t="s">
        <v>63</v>
      </c>
      <c r="P1991" s="17" t="s">
        <v>64</v>
      </c>
      <c r="Q1991" s="17" t="s">
        <v>65</v>
      </c>
      <c r="T1991" s="56"/>
      <c r="U1991" s="56"/>
      <c r="V1991" s="56"/>
      <c r="W1991" s="56"/>
      <c r="X1991" s="56"/>
      <c r="Y1991" s="56"/>
      <c r="Z1991" s="56"/>
      <c r="AA1991" s="56"/>
    </row>
    <row r="1992" spans="9:27">
      <c r="I1992" s="15" t="s">
        <v>53</v>
      </c>
      <c r="J1992" s="15">
        <v>0</v>
      </c>
      <c r="K1992" s="15" t="e">
        <v>#N/A</v>
      </c>
      <c r="L1992" s="15" t="e">
        <v>#N/A</v>
      </c>
      <c r="M1992" s="15" t="e">
        <v>#N/A</v>
      </c>
      <c r="N1992" s="15" t="e">
        <v>#N/A</v>
      </c>
      <c r="O1992" s="15" t="e">
        <v>#N/A</v>
      </c>
      <c r="P1992" s="15" t="e">
        <v>#N/A</v>
      </c>
      <c r="Q1992" s="15" t="e">
        <v>#N/A</v>
      </c>
      <c r="T1992" s="56"/>
      <c r="U1992" s="56"/>
      <c r="V1992" s="56"/>
      <c r="W1992" s="56"/>
      <c r="X1992" s="56"/>
      <c r="Y1992" s="56"/>
      <c r="Z1992" s="56"/>
      <c r="AA1992" s="56"/>
    </row>
    <row r="1993" spans="9:27">
      <c r="I1993" s="15" t="s">
        <v>85</v>
      </c>
      <c r="J1993" s="15">
        <v>7.7791794333981756E-2</v>
      </c>
      <c r="K1993" s="15">
        <v>3.5077355770809565E-3</v>
      </c>
      <c r="L1993" s="15">
        <v>22.177211658216837</v>
      </c>
      <c r="M1993" s="15">
        <v>5.4225530771119254E-21</v>
      </c>
      <c r="N1993" s="15">
        <v>7.0646770808740073E-2</v>
      </c>
      <c r="O1993" s="15">
        <v>8.493681785922344E-2</v>
      </c>
      <c r="P1993" s="15">
        <v>7.0646770808740073E-2</v>
      </c>
      <c r="Q1993" s="15">
        <v>8.493681785922344E-2</v>
      </c>
      <c r="T1993" s="56"/>
      <c r="U1993" s="56"/>
      <c r="V1993" s="56"/>
      <c r="W1993" s="56"/>
      <c r="X1993" s="56"/>
      <c r="Y1993" s="56"/>
      <c r="Z1993" s="56"/>
      <c r="AA1993" s="56"/>
    </row>
    <row r="1994" spans="9:27">
      <c r="I1994" s="15" t="s">
        <v>80</v>
      </c>
      <c r="J1994" s="15">
        <v>0.31029222908094889</v>
      </c>
      <c r="K1994" s="15">
        <v>5.3564216950304005E-3</v>
      </c>
      <c r="L1994" s="15">
        <v>57.929014321040647</v>
      </c>
      <c r="M1994" s="15">
        <v>5.6453044660000634E-34</v>
      </c>
      <c r="N1994" s="15">
        <v>0.29938155517720044</v>
      </c>
      <c r="O1994" s="15">
        <v>0.32120290298469734</v>
      </c>
      <c r="P1994" s="15">
        <v>0.29938155517720044</v>
      </c>
      <c r="Q1994" s="15">
        <v>0.32120290298469734</v>
      </c>
      <c r="T1994" s="56"/>
      <c r="U1994" s="56"/>
      <c r="V1994" s="56"/>
      <c r="W1994" s="56"/>
      <c r="X1994" s="56"/>
      <c r="Y1994" s="56"/>
      <c r="Z1994" s="56"/>
      <c r="AA1994" s="56"/>
    </row>
    <row r="1995" spans="9:27">
      <c r="I1995" s="15" t="s">
        <v>82</v>
      </c>
      <c r="J1995" s="15">
        <v>0.13936573177594866</v>
      </c>
      <c r="K1995" s="15">
        <v>5.473716913956669E-3</v>
      </c>
      <c r="L1995" s="15">
        <v>25.460895031052733</v>
      </c>
      <c r="M1995" s="15">
        <v>8.2306992547098796E-23</v>
      </c>
      <c r="N1995" s="15">
        <v>0.12821613533080273</v>
      </c>
      <c r="O1995" s="15">
        <v>0.15051532822109459</v>
      </c>
      <c r="P1995" s="15">
        <v>0.12821613533080273</v>
      </c>
      <c r="Q1995" s="15">
        <v>0.15051532822109459</v>
      </c>
      <c r="T1995" s="56"/>
      <c r="U1995" s="56"/>
      <c r="V1995" s="56"/>
      <c r="W1995" s="56"/>
      <c r="X1995" s="56"/>
      <c r="Y1995" s="56"/>
      <c r="Z1995" s="56"/>
      <c r="AA1995" s="56"/>
    </row>
    <row r="1996" spans="9:27" ht="15" thickBot="1">
      <c r="I1996" s="16" t="s">
        <v>86</v>
      </c>
      <c r="J1996" s="16">
        <v>0.50990002309617466</v>
      </c>
      <c r="K1996" s="16">
        <v>7.2151157935776925E-3</v>
      </c>
      <c r="L1996" s="16">
        <v>70.671079672767846</v>
      </c>
      <c r="M1996" s="16">
        <v>1.0222628636240748E-36</v>
      </c>
      <c r="N1996" s="16">
        <v>0.49520331322462963</v>
      </c>
      <c r="O1996" s="16">
        <v>0.52459673296771969</v>
      </c>
      <c r="P1996" s="16">
        <v>0.49520331322462963</v>
      </c>
      <c r="Q1996" s="16">
        <v>0.52459673296771969</v>
      </c>
      <c r="T1996" s="56"/>
      <c r="U1996" s="56"/>
      <c r="V1996" s="56"/>
      <c r="W1996" s="56"/>
      <c r="X1996" s="56"/>
      <c r="Y1996" s="56"/>
      <c r="Z1996" s="56"/>
      <c r="AA1996" s="56"/>
    </row>
    <row r="1997" spans="9:27">
      <c r="I1997" s="42"/>
      <c r="T1997" s="56"/>
      <c r="U1997" s="56"/>
      <c r="V1997" s="56"/>
      <c r="W1997" s="56"/>
      <c r="X1997" s="56"/>
      <c r="Y1997" s="56"/>
      <c r="Z1997" s="56"/>
      <c r="AA1997" s="56"/>
    </row>
    <row r="1998" spans="9:27">
      <c r="I1998" s="42"/>
      <c r="T1998" s="56"/>
      <c r="U1998" s="56"/>
      <c r="V1998" s="56"/>
      <c r="W1998" s="56"/>
      <c r="X1998" s="56"/>
      <c r="Y1998" s="56"/>
      <c r="Z1998" s="56"/>
      <c r="AA1998" s="56"/>
    </row>
    <row r="1999" spans="9:27">
      <c r="I1999" s="11" t="s">
        <v>169</v>
      </c>
      <c r="T1999" s="12" t="str">
        <f>I1999</f>
        <v>1993/11 to 1996/10</v>
      </c>
      <c r="U1999" s="14">
        <f>J2004</f>
        <v>0.99999998444216931</v>
      </c>
      <c r="V1999" s="14">
        <f>J2007</f>
        <v>36</v>
      </c>
      <c r="W1999" s="56">
        <f>J2017</f>
        <v>7.6114813795731692E-2</v>
      </c>
      <c r="X1999" s="56">
        <f>J2018</f>
        <v>0.30979385591152647</v>
      </c>
      <c r="Y1999" s="56">
        <f>J2019</f>
        <v>0.14270786015353368</v>
      </c>
      <c r="Z1999" s="56">
        <f>J2020</f>
        <v>0.50936439026068636</v>
      </c>
      <c r="AA1999" s="58">
        <f>SUM(W1999:Z1999)</f>
        <v>1.0379809201214782</v>
      </c>
    </row>
    <row r="2000" spans="9:27">
      <c r="I2000" s="42" t="s">
        <v>42</v>
      </c>
      <c r="T2000" s="56"/>
      <c r="U2000" s="56"/>
      <c r="V2000" s="56"/>
      <c r="W2000" s="56"/>
      <c r="X2000" s="56"/>
      <c r="Y2000" s="56"/>
      <c r="Z2000" s="56"/>
      <c r="AA2000" s="56"/>
    </row>
    <row r="2001" spans="9:27" ht="15" thickBot="1">
      <c r="T2001" s="56"/>
      <c r="U2001" s="56"/>
      <c r="V2001" s="56"/>
      <c r="W2001" s="56"/>
      <c r="X2001" s="56"/>
      <c r="Y2001" s="56"/>
      <c r="Z2001" s="56"/>
      <c r="AA2001" s="56"/>
    </row>
    <row r="2002" spans="9:27">
      <c r="I2002" s="18" t="s">
        <v>43</v>
      </c>
      <c r="J2002" s="18"/>
      <c r="T2002" s="56"/>
      <c r="U2002" s="56"/>
      <c r="V2002" s="56"/>
      <c r="W2002" s="56"/>
      <c r="X2002" s="56"/>
      <c r="Y2002" s="56"/>
      <c r="Z2002" s="56"/>
      <c r="AA2002" s="56"/>
    </row>
    <row r="2003" spans="9:27">
      <c r="I2003" s="15" t="s">
        <v>44</v>
      </c>
      <c r="J2003" s="15">
        <v>0.9999999922210846</v>
      </c>
      <c r="T2003" s="56"/>
      <c r="U2003" s="56"/>
      <c r="V2003" s="56"/>
      <c r="W2003" s="56"/>
      <c r="X2003" s="56"/>
      <c r="Y2003" s="56"/>
      <c r="Z2003" s="56"/>
      <c r="AA2003" s="56"/>
    </row>
    <row r="2004" spans="9:27">
      <c r="I2004" s="15" t="s">
        <v>45</v>
      </c>
      <c r="J2004" s="15">
        <v>0.99999998444216931</v>
      </c>
      <c r="T2004" s="56"/>
      <c r="U2004" s="56"/>
      <c r="V2004" s="56"/>
      <c r="W2004" s="56"/>
      <c r="X2004" s="56"/>
      <c r="Y2004" s="56"/>
      <c r="Z2004" s="56"/>
      <c r="AA2004" s="56"/>
    </row>
    <row r="2005" spans="9:27">
      <c r="I2005" s="15" t="s">
        <v>46</v>
      </c>
      <c r="J2005" s="15">
        <v>0.96874998298362258</v>
      </c>
      <c r="T2005" s="56"/>
      <c r="U2005" s="56"/>
      <c r="V2005" s="56"/>
      <c r="W2005" s="56"/>
      <c r="X2005" s="56"/>
      <c r="Y2005" s="56"/>
      <c r="Z2005" s="56"/>
      <c r="AA2005" s="56"/>
    </row>
    <row r="2006" spans="9:27">
      <c r="I2006" s="15" t="s">
        <v>47</v>
      </c>
      <c r="J2006" s="15">
        <v>2.6381324737005399E-2</v>
      </c>
      <c r="T2006" s="56"/>
      <c r="U2006" s="56"/>
      <c r="V2006" s="56"/>
      <c r="W2006" s="56"/>
      <c r="X2006" s="56"/>
      <c r="Y2006" s="56"/>
      <c r="Z2006" s="56"/>
      <c r="AA2006" s="56"/>
    </row>
    <row r="2007" spans="9:27" ht="15" thickBot="1">
      <c r="I2007" s="16" t="s">
        <v>48</v>
      </c>
      <c r="J2007" s="16">
        <v>36</v>
      </c>
      <c r="T2007" s="56"/>
      <c r="U2007" s="56"/>
      <c r="V2007" s="56"/>
      <c r="W2007" s="56"/>
      <c r="X2007" s="56"/>
      <c r="Y2007" s="56"/>
      <c r="Z2007" s="56"/>
      <c r="AA2007" s="56"/>
    </row>
    <row r="2008" spans="9:27">
      <c r="T2008" s="56"/>
      <c r="U2008" s="56"/>
      <c r="V2008" s="56"/>
      <c r="W2008" s="56"/>
      <c r="X2008" s="56"/>
      <c r="Y2008" s="56"/>
      <c r="Z2008" s="56"/>
      <c r="AA2008" s="56"/>
    </row>
    <row r="2009" spans="9:27" ht="15" thickBot="1">
      <c r="I2009" s="42" t="s">
        <v>49</v>
      </c>
      <c r="T2009" s="56"/>
      <c r="U2009" s="56"/>
      <c r="V2009" s="56"/>
      <c r="W2009" s="56"/>
      <c r="X2009" s="56"/>
      <c r="Y2009" s="56"/>
      <c r="Z2009" s="56"/>
      <c r="AA2009" s="56"/>
    </row>
    <row r="2010" spans="9:27">
      <c r="I2010" s="17"/>
      <c r="J2010" s="17" t="s">
        <v>54</v>
      </c>
      <c r="K2010" s="17" t="s">
        <v>55</v>
      </c>
      <c r="L2010" s="17" t="s">
        <v>56</v>
      </c>
      <c r="M2010" s="17" t="s">
        <v>57</v>
      </c>
      <c r="N2010" s="17" t="s">
        <v>58</v>
      </c>
      <c r="T2010" s="56"/>
      <c r="U2010" s="56"/>
      <c r="V2010" s="56"/>
      <c r="W2010" s="56"/>
      <c r="X2010" s="56"/>
      <c r="Y2010" s="56"/>
      <c r="Z2010" s="56"/>
      <c r="AA2010" s="56"/>
    </row>
    <row r="2011" spans="9:27">
      <c r="I2011" s="15" t="s">
        <v>50</v>
      </c>
      <c r="J2011" s="15">
        <v>4</v>
      </c>
      <c r="K2011" s="15">
        <v>1431509.1577288224</v>
      </c>
      <c r="L2011" s="15">
        <v>357877.28943220561</v>
      </c>
      <c r="M2011" s="15">
        <v>514210498.95851952</v>
      </c>
      <c r="N2011" s="15">
        <v>9.5274276779819391E-121</v>
      </c>
      <c r="T2011" s="56"/>
      <c r="U2011" s="56"/>
      <c r="V2011" s="56"/>
      <c r="W2011" s="56"/>
      <c r="X2011" s="56"/>
      <c r="Y2011" s="56"/>
      <c r="Z2011" s="56"/>
      <c r="AA2011" s="56"/>
    </row>
    <row r="2012" spans="9:27">
      <c r="I2012" s="15" t="s">
        <v>51</v>
      </c>
      <c r="J2012" s="15">
        <v>32</v>
      </c>
      <c r="K2012" s="15">
        <v>2.2271177436138656E-2</v>
      </c>
      <c r="L2012" s="15">
        <v>6.95974294879333E-4</v>
      </c>
      <c r="M2012" s="15"/>
      <c r="N2012" s="15"/>
      <c r="T2012" s="56"/>
      <c r="U2012" s="56"/>
      <c r="V2012" s="56"/>
      <c r="W2012" s="56"/>
      <c r="X2012" s="56"/>
      <c r="Y2012" s="56"/>
      <c r="Z2012" s="56"/>
      <c r="AA2012" s="56"/>
    </row>
    <row r="2013" spans="9:27" ht="15" thickBot="1">
      <c r="I2013" s="16" t="s">
        <v>52</v>
      </c>
      <c r="J2013" s="16">
        <v>36</v>
      </c>
      <c r="K2013" s="16">
        <v>1431509.18</v>
      </c>
      <c r="L2013" s="16"/>
      <c r="M2013" s="16"/>
      <c r="N2013" s="16"/>
      <c r="T2013" s="56"/>
      <c r="U2013" s="56"/>
      <c r="V2013" s="56"/>
      <c r="W2013" s="56"/>
      <c r="X2013" s="56"/>
      <c r="Y2013" s="56"/>
      <c r="Z2013" s="56"/>
      <c r="AA2013" s="56"/>
    </row>
    <row r="2014" spans="9:27" ht="15" thickBot="1">
      <c r="T2014" s="56"/>
      <c r="U2014" s="56"/>
      <c r="V2014" s="56"/>
      <c r="W2014" s="56"/>
      <c r="X2014" s="56"/>
      <c r="Y2014" s="56"/>
      <c r="Z2014" s="56"/>
      <c r="AA2014" s="56"/>
    </row>
    <row r="2015" spans="9:27">
      <c r="I2015" s="17"/>
      <c r="J2015" s="17" t="s">
        <v>59</v>
      </c>
      <c r="K2015" s="17" t="s">
        <v>47</v>
      </c>
      <c r="L2015" s="17" t="s">
        <v>60</v>
      </c>
      <c r="M2015" s="17" t="s">
        <v>61</v>
      </c>
      <c r="N2015" s="17" t="s">
        <v>62</v>
      </c>
      <c r="O2015" s="17" t="s">
        <v>63</v>
      </c>
      <c r="P2015" s="17" t="s">
        <v>64</v>
      </c>
      <c r="Q2015" s="17" t="s">
        <v>65</v>
      </c>
      <c r="T2015" s="56"/>
      <c r="U2015" s="56"/>
      <c r="V2015" s="56"/>
      <c r="W2015" s="56"/>
      <c r="X2015" s="56"/>
      <c r="Y2015" s="56"/>
      <c r="Z2015" s="56"/>
      <c r="AA2015" s="56"/>
    </row>
    <row r="2016" spans="9:27">
      <c r="I2016" s="15" t="s">
        <v>53</v>
      </c>
      <c r="J2016" s="15">
        <v>0</v>
      </c>
      <c r="K2016" s="15" t="e">
        <v>#N/A</v>
      </c>
      <c r="L2016" s="15" t="e">
        <v>#N/A</v>
      </c>
      <c r="M2016" s="15" t="e">
        <v>#N/A</v>
      </c>
      <c r="N2016" s="15" t="e">
        <v>#N/A</v>
      </c>
      <c r="O2016" s="15" t="e">
        <v>#N/A</v>
      </c>
      <c r="P2016" s="15" t="e">
        <v>#N/A</v>
      </c>
      <c r="Q2016" s="15" t="e">
        <v>#N/A</v>
      </c>
      <c r="T2016" s="56"/>
      <c r="U2016" s="56"/>
      <c r="V2016" s="56"/>
      <c r="W2016" s="56"/>
      <c r="X2016" s="56"/>
      <c r="Y2016" s="56"/>
      <c r="Z2016" s="56"/>
      <c r="AA2016" s="56"/>
    </row>
    <row r="2017" spans="9:27">
      <c r="I2017" s="15" t="s">
        <v>85</v>
      </c>
      <c r="J2017" s="15">
        <v>7.6114813795731692E-2</v>
      </c>
      <c r="K2017" s="15">
        <v>3.3929834993884581E-3</v>
      </c>
      <c r="L2017" s="15">
        <v>22.433004407315984</v>
      </c>
      <c r="M2017" s="15">
        <v>3.8386403246397788E-21</v>
      </c>
      <c r="N2017" s="15">
        <v>6.9203532602734319E-2</v>
      </c>
      <c r="O2017" s="15">
        <v>8.3026094988729066E-2</v>
      </c>
      <c r="P2017" s="15">
        <v>6.9203532602734319E-2</v>
      </c>
      <c r="Q2017" s="15">
        <v>8.3026094988729066E-2</v>
      </c>
      <c r="T2017" s="56"/>
      <c r="U2017" s="56"/>
      <c r="V2017" s="56"/>
      <c r="W2017" s="56"/>
      <c r="X2017" s="56"/>
      <c r="Y2017" s="56"/>
      <c r="Z2017" s="56"/>
      <c r="AA2017" s="56"/>
    </row>
    <row r="2018" spans="9:27">
      <c r="I2018" s="15" t="s">
        <v>80</v>
      </c>
      <c r="J2018" s="15">
        <v>0.30979385591152647</v>
      </c>
      <c r="K2018" s="15">
        <v>4.7425542487763732E-3</v>
      </c>
      <c r="L2018" s="15">
        <v>65.322153350476995</v>
      </c>
      <c r="M2018" s="15">
        <v>1.247516245690464E-35</v>
      </c>
      <c r="N2018" s="15">
        <v>0.30013358907196019</v>
      </c>
      <c r="O2018" s="15">
        <v>0.31945412275109275</v>
      </c>
      <c r="P2018" s="15">
        <v>0.30013358907196019</v>
      </c>
      <c r="Q2018" s="15">
        <v>0.31945412275109275</v>
      </c>
      <c r="T2018" s="56"/>
      <c r="U2018" s="56"/>
      <c r="V2018" s="56"/>
      <c r="W2018" s="56"/>
      <c r="X2018" s="56"/>
      <c r="Y2018" s="56"/>
      <c r="Z2018" s="56"/>
      <c r="AA2018" s="56"/>
    </row>
    <row r="2019" spans="9:27">
      <c r="I2019" s="15" t="s">
        <v>82</v>
      </c>
      <c r="J2019" s="15">
        <v>0.14270786015353368</v>
      </c>
      <c r="K2019" s="15">
        <v>5.4323670359942323E-3</v>
      </c>
      <c r="L2019" s="15">
        <v>26.269922339188053</v>
      </c>
      <c r="M2019" s="15">
        <v>3.1621471471254237E-23</v>
      </c>
      <c r="N2019" s="15">
        <v>0.13164249065318309</v>
      </c>
      <c r="O2019" s="15">
        <v>0.15377322965388426</v>
      </c>
      <c r="P2019" s="15">
        <v>0.13164249065318309</v>
      </c>
      <c r="Q2019" s="15">
        <v>0.15377322965388426</v>
      </c>
      <c r="T2019" s="56"/>
      <c r="U2019" s="56"/>
      <c r="V2019" s="56"/>
      <c r="W2019" s="56"/>
      <c r="X2019" s="56"/>
      <c r="Y2019" s="56"/>
      <c r="Z2019" s="56"/>
      <c r="AA2019" s="56"/>
    </row>
    <row r="2020" spans="9:27" ht="15" thickBot="1">
      <c r="I2020" s="16" t="s">
        <v>86</v>
      </c>
      <c r="J2020" s="16">
        <v>0.50936439026068636</v>
      </c>
      <c r="K2020" s="16">
        <v>6.5772949805390822E-3</v>
      </c>
      <c r="L2020" s="16">
        <v>77.442838091920009</v>
      </c>
      <c r="M2020" s="16">
        <v>5.5600934080559688E-38</v>
      </c>
      <c r="N2020" s="16">
        <v>0.49596687886459823</v>
      </c>
      <c r="O2020" s="16">
        <v>0.5227619016567745</v>
      </c>
      <c r="P2020" s="16">
        <v>0.49596687886459823</v>
      </c>
      <c r="Q2020" s="16">
        <v>0.5227619016567745</v>
      </c>
      <c r="T2020" s="56"/>
      <c r="U2020" s="56"/>
      <c r="V2020" s="56"/>
      <c r="W2020" s="56"/>
      <c r="X2020" s="56"/>
      <c r="Y2020" s="56"/>
      <c r="Z2020" s="56"/>
      <c r="AA2020" s="56"/>
    </row>
    <row r="2021" spans="9:27">
      <c r="I2021" s="42"/>
      <c r="T2021" s="56"/>
      <c r="U2021" s="56"/>
      <c r="V2021" s="56"/>
      <c r="W2021" s="56"/>
      <c r="X2021" s="56"/>
      <c r="Y2021" s="56"/>
      <c r="Z2021" s="56"/>
      <c r="AA2021" s="56"/>
    </row>
    <row r="2022" spans="9:27">
      <c r="I2022" s="42"/>
      <c r="T2022" s="56"/>
      <c r="U2022" s="56"/>
      <c r="V2022" s="56"/>
      <c r="W2022" s="56"/>
      <c r="X2022" s="56"/>
      <c r="Y2022" s="56"/>
      <c r="Z2022" s="56"/>
      <c r="AA2022" s="56"/>
    </row>
    <row r="2023" spans="9:27">
      <c r="I2023" s="11" t="s">
        <v>170</v>
      </c>
      <c r="T2023" s="12" t="str">
        <f>I2023</f>
        <v>1993/12 to 1996/11</v>
      </c>
      <c r="U2023" s="14">
        <f>J2028</f>
        <v>0.99999998181092786</v>
      </c>
      <c r="V2023" s="14">
        <f>J2031</f>
        <v>36</v>
      </c>
      <c r="W2023" s="56">
        <f>J2041</f>
        <v>7.4955401527176904E-2</v>
      </c>
      <c r="X2023" s="56">
        <f>J2042</f>
        <v>0.30619411813749681</v>
      </c>
      <c r="Y2023" s="56">
        <f>J2043</f>
        <v>0.14345803195463736</v>
      </c>
      <c r="Z2023" s="56">
        <f>J2044</f>
        <v>0.51323457905400049</v>
      </c>
      <c r="AA2023" s="58">
        <f>SUM(W2023:Z2023)</f>
        <v>1.0378421306733117</v>
      </c>
    </row>
    <row r="2024" spans="9:27">
      <c r="I2024" s="42" t="s">
        <v>42</v>
      </c>
      <c r="T2024" s="56"/>
      <c r="U2024" s="56"/>
      <c r="V2024" s="56"/>
      <c r="W2024" s="56"/>
      <c r="X2024" s="56"/>
      <c r="Y2024" s="56"/>
      <c r="Z2024" s="56"/>
      <c r="AA2024" s="56"/>
    </row>
    <row r="2025" spans="9:27" ht="15" thickBot="1">
      <c r="T2025" s="56"/>
      <c r="U2025" s="56"/>
      <c r="V2025" s="56"/>
      <c r="W2025" s="56"/>
      <c r="X2025" s="56"/>
      <c r="Y2025" s="56"/>
      <c r="Z2025" s="56"/>
      <c r="AA2025" s="56"/>
    </row>
    <row r="2026" spans="9:27">
      <c r="I2026" s="18" t="s">
        <v>43</v>
      </c>
      <c r="J2026" s="18"/>
      <c r="T2026" s="56"/>
      <c r="U2026" s="56"/>
      <c r="V2026" s="56"/>
      <c r="W2026" s="56"/>
      <c r="X2026" s="56"/>
      <c r="Y2026" s="56"/>
      <c r="Z2026" s="56"/>
      <c r="AA2026" s="56"/>
    </row>
    <row r="2027" spans="9:27">
      <c r="I2027" s="15" t="s">
        <v>44</v>
      </c>
      <c r="J2027" s="15">
        <v>0.99999999090546388</v>
      </c>
      <c r="T2027" s="56"/>
      <c r="U2027" s="56"/>
      <c r="V2027" s="56"/>
      <c r="W2027" s="56"/>
      <c r="X2027" s="56"/>
      <c r="Y2027" s="56"/>
      <c r="Z2027" s="56"/>
      <c r="AA2027" s="56"/>
    </row>
    <row r="2028" spans="9:27">
      <c r="I2028" s="15" t="s">
        <v>45</v>
      </c>
      <c r="J2028" s="15">
        <v>0.99999998181092786</v>
      </c>
      <c r="T2028" s="56"/>
      <c r="U2028" s="56"/>
      <c r="V2028" s="56"/>
      <c r="W2028" s="56"/>
      <c r="X2028" s="56"/>
      <c r="Y2028" s="56"/>
      <c r="Z2028" s="56"/>
      <c r="AA2028" s="56"/>
    </row>
    <row r="2029" spans="9:27">
      <c r="I2029" s="15" t="s">
        <v>46</v>
      </c>
      <c r="J2029" s="15">
        <v>0.96874998010570246</v>
      </c>
      <c r="T2029" s="56"/>
      <c r="U2029" s="56"/>
      <c r="V2029" s="56"/>
      <c r="W2029" s="56"/>
      <c r="X2029" s="56"/>
      <c r="Y2029" s="56"/>
      <c r="Z2029" s="56"/>
      <c r="AA2029" s="56"/>
    </row>
    <row r="2030" spans="9:27">
      <c r="I2030" s="15" t="s">
        <v>47</v>
      </c>
      <c r="J2030" s="15">
        <v>2.8619332332250093E-2</v>
      </c>
      <c r="T2030" s="56"/>
      <c r="U2030" s="56"/>
      <c r="V2030" s="56"/>
      <c r="W2030" s="56"/>
      <c r="X2030" s="56"/>
      <c r="Y2030" s="56"/>
      <c r="Z2030" s="56"/>
      <c r="AA2030" s="56"/>
    </row>
    <row r="2031" spans="9:27" ht="15" thickBot="1">
      <c r="I2031" s="16" t="s">
        <v>48</v>
      </c>
      <c r="J2031" s="16">
        <v>36</v>
      </c>
      <c r="T2031" s="56"/>
      <c r="U2031" s="56"/>
      <c r="V2031" s="56"/>
      <c r="W2031" s="56"/>
      <c r="X2031" s="56"/>
      <c r="Y2031" s="56"/>
      <c r="Z2031" s="56"/>
      <c r="AA2031" s="56"/>
    </row>
    <row r="2032" spans="9:27">
      <c r="T2032" s="56"/>
      <c r="U2032" s="56"/>
      <c r="V2032" s="56"/>
      <c r="W2032" s="56"/>
      <c r="X2032" s="56"/>
      <c r="Y2032" s="56"/>
      <c r="Z2032" s="56"/>
      <c r="AA2032" s="56"/>
    </row>
    <row r="2033" spans="9:27" ht="15" thickBot="1">
      <c r="I2033" s="42" t="s">
        <v>49</v>
      </c>
      <c r="T2033" s="56"/>
      <c r="U2033" s="56"/>
      <c r="V2033" s="56"/>
      <c r="W2033" s="56"/>
      <c r="X2033" s="56"/>
      <c r="Y2033" s="56"/>
      <c r="Z2033" s="56"/>
      <c r="AA2033" s="56"/>
    </row>
    <row r="2034" spans="9:27">
      <c r="I2034" s="17"/>
      <c r="J2034" s="17" t="s">
        <v>54</v>
      </c>
      <c r="K2034" s="17" t="s">
        <v>55</v>
      </c>
      <c r="L2034" s="17" t="s">
        <v>56</v>
      </c>
      <c r="M2034" s="17" t="s">
        <v>57</v>
      </c>
      <c r="N2034" s="17" t="s">
        <v>58</v>
      </c>
      <c r="T2034" s="56"/>
      <c r="U2034" s="56"/>
      <c r="V2034" s="56"/>
      <c r="W2034" s="56"/>
      <c r="X2034" s="56"/>
      <c r="Y2034" s="56"/>
      <c r="Z2034" s="56"/>
      <c r="AA2034" s="56"/>
    </row>
    <row r="2035" spans="9:27">
      <c r="I2035" s="15" t="s">
        <v>50</v>
      </c>
      <c r="J2035" s="15">
        <v>4</v>
      </c>
      <c r="K2035" s="15">
        <v>1440981.553789882</v>
      </c>
      <c r="L2035" s="15">
        <v>360245.3884474705</v>
      </c>
      <c r="M2035" s="15">
        <v>439824517.06742543</v>
      </c>
      <c r="N2035" s="15">
        <v>1.0735665526507958E-119</v>
      </c>
      <c r="T2035" s="56"/>
      <c r="U2035" s="56"/>
      <c r="V2035" s="56"/>
      <c r="W2035" s="56"/>
      <c r="X2035" s="56"/>
      <c r="Y2035" s="56"/>
      <c r="Z2035" s="56"/>
      <c r="AA2035" s="56"/>
    </row>
    <row r="2036" spans="9:27">
      <c r="I2036" s="15" t="s">
        <v>51</v>
      </c>
      <c r="J2036" s="15">
        <v>32</v>
      </c>
      <c r="K2036" s="15">
        <v>2.6210117860600818E-2</v>
      </c>
      <c r="L2036" s="15">
        <v>8.1906618314377556E-4</v>
      </c>
      <c r="M2036" s="15"/>
      <c r="N2036" s="15"/>
      <c r="T2036" s="56"/>
      <c r="U2036" s="56"/>
      <c r="V2036" s="56"/>
      <c r="W2036" s="56"/>
      <c r="X2036" s="56"/>
      <c r="Y2036" s="56"/>
      <c r="Z2036" s="56"/>
      <c r="AA2036" s="56"/>
    </row>
    <row r="2037" spans="9:27" ht="15" thickBot="1">
      <c r="I2037" s="16" t="s">
        <v>52</v>
      </c>
      <c r="J2037" s="16">
        <v>36</v>
      </c>
      <c r="K2037" s="16">
        <v>1440981.5799999998</v>
      </c>
      <c r="L2037" s="16"/>
      <c r="M2037" s="16"/>
      <c r="N2037" s="16"/>
      <c r="T2037" s="56"/>
      <c r="U2037" s="56"/>
      <c r="V2037" s="56"/>
      <c r="W2037" s="56"/>
      <c r="X2037" s="56"/>
      <c r="Y2037" s="56"/>
      <c r="Z2037" s="56"/>
      <c r="AA2037" s="56"/>
    </row>
    <row r="2038" spans="9:27" ht="15" thickBot="1">
      <c r="T2038" s="56"/>
      <c r="U2038" s="56"/>
      <c r="V2038" s="56"/>
      <c r="W2038" s="56"/>
      <c r="X2038" s="56"/>
      <c r="Y2038" s="56"/>
      <c r="Z2038" s="56"/>
      <c r="AA2038" s="56"/>
    </row>
    <row r="2039" spans="9:27">
      <c r="I2039" s="17"/>
      <c r="J2039" s="17" t="s">
        <v>59</v>
      </c>
      <c r="K2039" s="17" t="s">
        <v>47</v>
      </c>
      <c r="L2039" s="17" t="s">
        <v>60</v>
      </c>
      <c r="M2039" s="17" t="s">
        <v>61</v>
      </c>
      <c r="N2039" s="17" t="s">
        <v>62</v>
      </c>
      <c r="O2039" s="17" t="s">
        <v>63</v>
      </c>
      <c r="P2039" s="17" t="s">
        <v>64</v>
      </c>
      <c r="Q2039" s="17" t="s">
        <v>65</v>
      </c>
      <c r="T2039" s="56"/>
      <c r="U2039" s="56"/>
      <c r="V2039" s="56"/>
      <c r="W2039" s="56"/>
      <c r="X2039" s="56"/>
      <c r="Y2039" s="56"/>
      <c r="Z2039" s="56"/>
      <c r="AA2039" s="56"/>
    </row>
    <row r="2040" spans="9:27">
      <c r="I2040" s="15" t="s">
        <v>53</v>
      </c>
      <c r="J2040" s="15">
        <v>0</v>
      </c>
      <c r="K2040" s="15" t="e">
        <v>#N/A</v>
      </c>
      <c r="L2040" s="15" t="e">
        <v>#N/A</v>
      </c>
      <c r="M2040" s="15" t="e">
        <v>#N/A</v>
      </c>
      <c r="N2040" s="15" t="e">
        <v>#N/A</v>
      </c>
      <c r="O2040" s="15" t="e">
        <v>#N/A</v>
      </c>
      <c r="P2040" s="15" t="e">
        <v>#N/A</v>
      </c>
      <c r="Q2040" s="15" t="e">
        <v>#N/A</v>
      </c>
      <c r="T2040" s="56"/>
      <c r="U2040" s="56"/>
      <c r="V2040" s="56"/>
      <c r="W2040" s="56"/>
      <c r="X2040" s="56"/>
      <c r="Y2040" s="56"/>
      <c r="Z2040" s="56"/>
      <c r="AA2040" s="56"/>
    </row>
    <row r="2041" spans="9:27">
      <c r="I2041" s="15" t="s">
        <v>85</v>
      </c>
      <c r="J2041" s="15">
        <v>7.4955401527176904E-2</v>
      </c>
      <c r="K2041" s="15">
        <v>3.7050625002955371E-3</v>
      </c>
      <c r="L2041" s="15">
        <v>20.230536332706407</v>
      </c>
      <c r="M2041" s="15">
        <v>8.4797515725642306E-20</v>
      </c>
      <c r="N2041" s="15">
        <v>6.7408436214263456E-2</v>
      </c>
      <c r="O2041" s="15">
        <v>8.2502366840090352E-2</v>
      </c>
      <c r="P2041" s="15">
        <v>6.7408436214263456E-2</v>
      </c>
      <c r="Q2041" s="15">
        <v>8.2502366840090352E-2</v>
      </c>
      <c r="T2041" s="56"/>
      <c r="U2041" s="56"/>
      <c r="V2041" s="56"/>
      <c r="W2041" s="56"/>
      <c r="X2041" s="56"/>
      <c r="Y2041" s="56"/>
      <c r="Z2041" s="56"/>
      <c r="AA2041" s="56"/>
    </row>
    <row r="2042" spans="9:27">
      <c r="I2042" s="15" t="s">
        <v>80</v>
      </c>
      <c r="J2042" s="15">
        <v>0.30619411813749681</v>
      </c>
      <c r="K2042" s="15">
        <v>4.9023322886681646E-3</v>
      </c>
      <c r="L2042" s="15">
        <v>62.458866536907422</v>
      </c>
      <c r="M2042" s="15">
        <v>5.1792166771990733E-35</v>
      </c>
      <c r="N2042" s="15">
        <v>0.29620839408236871</v>
      </c>
      <c r="O2042" s="15">
        <v>0.3161798421926249</v>
      </c>
      <c r="P2042" s="15">
        <v>0.29620839408236871</v>
      </c>
      <c r="Q2042" s="15">
        <v>0.3161798421926249</v>
      </c>
      <c r="T2042" s="56"/>
      <c r="U2042" s="56"/>
      <c r="V2042" s="56"/>
      <c r="W2042" s="56"/>
      <c r="X2042" s="56"/>
      <c r="Y2042" s="56"/>
      <c r="Z2042" s="56"/>
      <c r="AA2042" s="56"/>
    </row>
    <row r="2043" spans="9:27">
      <c r="I2043" s="15" t="s">
        <v>82</v>
      </c>
      <c r="J2043" s="15">
        <v>0.14345803195463736</v>
      </c>
      <c r="K2043" s="15">
        <v>6.1410273271353235E-3</v>
      </c>
      <c r="L2043" s="15">
        <v>23.360591691351079</v>
      </c>
      <c r="M2043" s="15">
        <v>1.1286385115816149E-21</v>
      </c>
      <c r="N2043" s="15">
        <v>0.13094916868449089</v>
      </c>
      <c r="O2043" s="15">
        <v>0.15596689522478382</v>
      </c>
      <c r="P2043" s="15">
        <v>0.13094916868449089</v>
      </c>
      <c r="Q2043" s="15">
        <v>0.15596689522478382</v>
      </c>
      <c r="T2043" s="56"/>
      <c r="U2043" s="56"/>
      <c r="V2043" s="56"/>
      <c r="W2043" s="56"/>
      <c r="X2043" s="56"/>
      <c r="Y2043" s="56"/>
      <c r="Z2043" s="56"/>
      <c r="AA2043" s="56"/>
    </row>
    <row r="2044" spans="9:27" ht="15" thickBot="1">
      <c r="I2044" s="16" t="s">
        <v>86</v>
      </c>
      <c r="J2044" s="16">
        <v>0.51323457905400049</v>
      </c>
      <c r="K2044" s="16">
        <v>7.0145590040327143E-3</v>
      </c>
      <c r="L2044" s="16">
        <v>73.167048528487484</v>
      </c>
      <c r="M2044" s="16">
        <v>3.3890719035457576E-37</v>
      </c>
      <c r="N2044" s="16">
        <v>0.49894638999252128</v>
      </c>
      <c r="O2044" s="16">
        <v>0.52752276811547971</v>
      </c>
      <c r="P2044" s="16">
        <v>0.49894638999252128</v>
      </c>
      <c r="Q2044" s="16">
        <v>0.52752276811547971</v>
      </c>
      <c r="T2044" s="56"/>
      <c r="U2044" s="56"/>
      <c r="V2044" s="56"/>
      <c r="W2044" s="56"/>
      <c r="X2044" s="56"/>
      <c r="Y2044" s="56"/>
      <c r="Z2044" s="56"/>
      <c r="AA2044" s="56"/>
    </row>
    <row r="2045" spans="9:27">
      <c r="I2045" s="42"/>
      <c r="T2045" s="56"/>
      <c r="U2045" s="56"/>
      <c r="V2045" s="56"/>
      <c r="W2045" s="56"/>
      <c r="X2045" s="56"/>
      <c r="Y2045" s="56"/>
      <c r="Z2045" s="56"/>
      <c r="AA2045" s="56"/>
    </row>
    <row r="2046" spans="9:27">
      <c r="I2046" s="42"/>
      <c r="T2046" s="56"/>
      <c r="U2046" s="56"/>
      <c r="V2046" s="56"/>
      <c r="W2046" s="56"/>
      <c r="X2046" s="56"/>
      <c r="Y2046" s="56"/>
      <c r="Z2046" s="56"/>
      <c r="AA2046" s="56"/>
    </row>
    <row r="2047" spans="9:27">
      <c r="I2047" s="11" t="s">
        <v>171</v>
      </c>
      <c r="T2047" s="12" t="str">
        <f>I2047</f>
        <v>1994/1 to 1996/12</v>
      </c>
      <c r="U2047" s="14">
        <f>J2052</f>
        <v>0.99999998130653056</v>
      </c>
      <c r="V2047" s="14">
        <f>J2055</f>
        <v>36</v>
      </c>
      <c r="W2047" s="56">
        <f>J2065</f>
        <v>7.4496352866146295E-2</v>
      </c>
      <c r="X2047" s="56">
        <f>J2066</f>
        <v>0.30444088417375226</v>
      </c>
      <c r="Y2047" s="56">
        <f>J2067</f>
        <v>0.14349467900904986</v>
      </c>
      <c r="Z2047" s="56">
        <f>J2068</f>
        <v>0.51526299223952987</v>
      </c>
      <c r="AA2047" s="58">
        <f>SUM(W2047:Z2047)</f>
        <v>1.0376949082884783</v>
      </c>
    </row>
    <row r="2048" spans="9:27">
      <c r="I2048" s="42" t="s">
        <v>42</v>
      </c>
      <c r="T2048" s="56"/>
      <c r="U2048" s="56"/>
      <c r="V2048" s="56"/>
      <c r="W2048" s="56"/>
      <c r="X2048" s="56"/>
      <c r="Y2048" s="56"/>
      <c r="Z2048" s="56"/>
      <c r="AA2048" s="56"/>
    </row>
    <row r="2049" spans="9:27" ht="15" thickBot="1">
      <c r="T2049" s="56"/>
      <c r="U2049" s="56"/>
      <c r="V2049" s="56"/>
      <c r="W2049" s="56"/>
      <c r="X2049" s="56"/>
      <c r="Y2049" s="56"/>
      <c r="Z2049" s="56"/>
      <c r="AA2049" s="56"/>
    </row>
    <row r="2050" spans="9:27">
      <c r="I2050" s="18" t="s">
        <v>43</v>
      </c>
      <c r="J2050" s="18"/>
      <c r="T2050" s="56"/>
      <c r="U2050" s="56"/>
      <c r="V2050" s="56"/>
      <c r="W2050" s="56"/>
      <c r="X2050" s="56"/>
      <c r="Y2050" s="56"/>
      <c r="Z2050" s="56"/>
      <c r="AA2050" s="56"/>
    </row>
    <row r="2051" spans="9:27">
      <c r="I2051" s="15" t="s">
        <v>44</v>
      </c>
      <c r="J2051" s="15">
        <v>0.99999999065326528</v>
      </c>
      <c r="T2051" s="56"/>
      <c r="U2051" s="56"/>
      <c r="V2051" s="56"/>
      <c r="W2051" s="56"/>
      <c r="X2051" s="56"/>
      <c r="Y2051" s="56"/>
      <c r="Z2051" s="56"/>
      <c r="AA2051" s="56"/>
    </row>
    <row r="2052" spans="9:27">
      <c r="I2052" s="15" t="s">
        <v>45</v>
      </c>
      <c r="J2052" s="15">
        <v>0.99999998130653056</v>
      </c>
      <c r="T2052" s="56"/>
      <c r="U2052" s="56"/>
      <c r="V2052" s="56"/>
      <c r="W2052" s="56"/>
      <c r="X2052" s="56"/>
      <c r="Y2052" s="56"/>
      <c r="Z2052" s="56"/>
      <c r="AA2052" s="56"/>
    </row>
    <row r="2053" spans="9:27">
      <c r="I2053" s="15" t="s">
        <v>46</v>
      </c>
      <c r="J2053" s="15">
        <v>0.96874997955401776</v>
      </c>
      <c r="T2053" s="56"/>
      <c r="U2053" s="56"/>
      <c r="V2053" s="56"/>
      <c r="W2053" s="56"/>
      <c r="X2053" s="56"/>
      <c r="Y2053" s="56"/>
      <c r="Z2053" s="56"/>
      <c r="AA2053" s="56"/>
    </row>
    <row r="2054" spans="9:27">
      <c r="I2054" s="15" t="s">
        <v>47</v>
      </c>
      <c r="J2054" s="15">
        <v>2.9107937947594101E-2</v>
      </c>
      <c r="T2054" s="56"/>
      <c r="U2054" s="56"/>
      <c r="V2054" s="56"/>
      <c r="W2054" s="56"/>
      <c r="X2054" s="56"/>
      <c r="Y2054" s="56"/>
      <c r="Z2054" s="56"/>
      <c r="AA2054" s="56"/>
    </row>
    <row r="2055" spans="9:27" ht="15" thickBot="1">
      <c r="I2055" s="16" t="s">
        <v>48</v>
      </c>
      <c r="J2055" s="16">
        <v>36</v>
      </c>
      <c r="T2055" s="56"/>
      <c r="U2055" s="56"/>
      <c r="V2055" s="56"/>
      <c r="W2055" s="56"/>
      <c r="X2055" s="56"/>
      <c r="Y2055" s="56"/>
      <c r="Z2055" s="56"/>
      <c r="AA2055" s="56"/>
    </row>
    <row r="2056" spans="9:27">
      <c r="T2056" s="56"/>
      <c r="U2056" s="56"/>
      <c r="V2056" s="56"/>
      <c r="W2056" s="56"/>
      <c r="X2056" s="56"/>
      <c r="Y2056" s="56"/>
      <c r="Z2056" s="56"/>
      <c r="AA2056" s="56"/>
    </row>
    <row r="2057" spans="9:27" ht="15" thickBot="1">
      <c r="I2057" s="42" t="s">
        <v>49</v>
      </c>
      <c r="T2057" s="56"/>
      <c r="U2057" s="56"/>
      <c r="V2057" s="56"/>
      <c r="W2057" s="56"/>
      <c r="X2057" s="56"/>
      <c r="Y2057" s="56"/>
      <c r="Z2057" s="56"/>
      <c r="AA2057" s="56"/>
    </row>
    <row r="2058" spans="9:27">
      <c r="I2058" s="17"/>
      <c r="J2058" s="17" t="s">
        <v>54</v>
      </c>
      <c r="K2058" s="17" t="s">
        <v>55</v>
      </c>
      <c r="L2058" s="17" t="s">
        <v>56</v>
      </c>
      <c r="M2058" s="17" t="s">
        <v>57</v>
      </c>
      <c r="N2058" s="17" t="s">
        <v>58</v>
      </c>
      <c r="T2058" s="56"/>
      <c r="U2058" s="56"/>
      <c r="V2058" s="56"/>
      <c r="W2058" s="56"/>
      <c r="X2058" s="56"/>
      <c r="Y2058" s="56"/>
      <c r="Z2058" s="56"/>
      <c r="AA2058" s="56"/>
    </row>
    <row r="2059" spans="9:27">
      <c r="I2059" s="15" t="s">
        <v>50</v>
      </c>
      <c r="J2059" s="15">
        <v>4</v>
      </c>
      <c r="K2059" s="15">
        <v>1450383.792887294</v>
      </c>
      <c r="L2059" s="15">
        <v>362595.94822182349</v>
      </c>
      <c r="M2059" s="15">
        <v>427956932.55051619</v>
      </c>
      <c r="N2059" s="15">
        <v>1.6404355829387386E-119</v>
      </c>
      <c r="T2059" s="56"/>
      <c r="U2059" s="56"/>
      <c r="V2059" s="56"/>
      <c r="W2059" s="56"/>
      <c r="X2059" s="56"/>
      <c r="Y2059" s="56"/>
      <c r="Z2059" s="56"/>
      <c r="AA2059" s="56"/>
    </row>
    <row r="2060" spans="9:27">
      <c r="I2060" s="15" t="s">
        <v>51</v>
      </c>
      <c r="J2060" s="15">
        <v>32</v>
      </c>
      <c r="K2060" s="15">
        <v>2.7112705649951635E-2</v>
      </c>
      <c r="L2060" s="15">
        <v>8.4727205156098859E-4</v>
      </c>
      <c r="M2060" s="15"/>
      <c r="N2060" s="15"/>
      <c r="T2060" s="56"/>
      <c r="U2060" s="56"/>
      <c r="V2060" s="56"/>
      <c r="W2060" s="56"/>
      <c r="X2060" s="56"/>
      <c r="Y2060" s="56"/>
      <c r="Z2060" s="56"/>
      <c r="AA2060" s="56"/>
    </row>
    <row r="2061" spans="9:27" ht="15" thickBot="1">
      <c r="I2061" s="16" t="s">
        <v>52</v>
      </c>
      <c r="J2061" s="16">
        <v>36</v>
      </c>
      <c r="K2061" s="16">
        <v>1450383.8199999996</v>
      </c>
      <c r="L2061" s="16"/>
      <c r="M2061" s="16"/>
      <c r="N2061" s="16"/>
      <c r="T2061" s="56"/>
      <c r="U2061" s="56"/>
      <c r="V2061" s="56"/>
      <c r="W2061" s="56"/>
      <c r="X2061" s="56"/>
      <c r="Y2061" s="56"/>
      <c r="Z2061" s="56"/>
      <c r="AA2061" s="56"/>
    </row>
    <row r="2062" spans="9:27" ht="15" thickBot="1">
      <c r="T2062" s="56"/>
      <c r="U2062" s="56"/>
      <c r="V2062" s="56"/>
      <c r="W2062" s="56"/>
      <c r="X2062" s="56"/>
      <c r="Y2062" s="56"/>
      <c r="Z2062" s="56"/>
      <c r="AA2062" s="56"/>
    </row>
    <row r="2063" spans="9:27">
      <c r="I2063" s="17"/>
      <c r="J2063" s="17" t="s">
        <v>59</v>
      </c>
      <c r="K2063" s="17" t="s">
        <v>47</v>
      </c>
      <c r="L2063" s="17" t="s">
        <v>60</v>
      </c>
      <c r="M2063" s="17" t="s">
        <v>61</v>
      </c>
      <c r="N2063" s="17" t="s">
        <v>62</v>
      </c>
      <c r="O2063" s="17" t="s">
        <v>63</v>
      </c>
      <c r="P2063" s="17" t="s">
        <v>64</v>
      </c>
      <c r="Q2063" s="17" t="s">
        <v>65</v>
      </c>
      <c r="T2063" s="56"/>
      <c r="U2063" s="56"/>
      <c r="V2063" s="56"/>
      <c r="W2063" s="56"/>
      <c r="X2063" s="56"/>
      <c r="Y2063" s="56"/>
      <c r="Z2063" s="56"/>
      <c r="AA2063" s="56"/>
    </row>
    <row r="2064" spans="9:27">
      <c r="I2064" s="15" t="s">
        <v>53</v>
      </c>
      <c r="J2064" s="15">
        <v>0</v>
      </c>
      <c r="K2064" s="15" t="e">
        <v>#N/A</v>
      </c>
      <c r="L2064" s="15" t="e">
        <v>#N/A</v>
      </c>
      <c r="M2064" s="15" t="e">
        <v>#N/A</v>
      </c>
      <c r="N2064" s="15" t="e">
        <v>#N/A</v>
      </c>
      <c r="O2064" s="15" t="e">
        <v>#N/A</v>
      </c>
      <c r="P2064" s="15" t="e">
        <v>#N/A</v>
      </c>
      <c r="Q2064" s="15" t="e">
        <v>#N/A</v>
      </c>
      <c r="T2064" s="56"/>
      <c r="U2064" s="56"/>
      <c r="V2064" s="56"/>
      <c r="W2064" s="56"/>
      <c r="X2064" s="56"/>
      <c r="Y2064" s="56"/>
      <c r="Z2064" s="56"/>
      <c r="AA2064" s="56"/>
    </row>
    <row r="2065" spans="9:27">
      <c r="I2065" s="15" t="s">
        <v>85</v>
      </c>
      <c r="J2065" s="15">
        <v>7.4496352866146295E-2</v>
      </c>
      <c r="K2065" s="15">
        <v>3.7578069129175704E-3</v>
      </c>
      <c r="L2065" s="15">
        <v>19.824422753085827</v>
      </c>
      <c r="M2065" s="15">
        <v>1.5487685962724207E-19</v>
      </c>
      <c r="N2065" s="15">
        <v>6.6841950700959316E-2</v>
      </c>
      <c r="O2065" s="15">
        <v>8.2150755031333275E-2</v>
      </c>
      <c r="P2065" s="15">
        <v>6.6841950700959316E-2</v>
      </c>
      <c r="Q2065" s="15">
        <v>8.2150755031333275E-2</v>
      </c>
      <c r="T2065" s="56"/>
      <c r="U2065" s="56"/>
      <c r="V2065" s="56"/>
      <c r="W2065" s="56"/>
      <c r="X2065" s="56"/>
      <c r="Y2065" s="56"/>
      <c r="Z2065" s="56"/>
      <c r="AA2065" s="56"/>
    </row>
    <row r="2066" spans="9:27">
      <c r="I2066" s="15" t="s">
        <v>80</v>
      </c>
      <c r="J2066" s="15">
        <v>0.30444088417375226</v>
      </c>
      <c r="K2066" s="15">
        <v>4.7069382471395275E-3</v>
      </c>
      <c r="L2066" s="15">
        <v>64.679175334149591</v>
      </c>
      <c r="M2066" s="15">
        <v>1.7081098208562193E-35</v>
      </c>
      <c r="N2066" s="15">
        <v>0.29485316475515833</v>
      </c>
      <c r="O2066" s="15">
        <v>0.31402860359234619</v>
      </c>
      <c r="P2066" s="15">
        <v>0.29485316475515833</v>
      </c>
      <c r="Q2066" s="15">
        <v>0.31402860359234619</v>
      </c>
      <c r="T2066" s="56"/>
      <c r="U2066" s="56"/>
      <c r="V2066" s="56"/>
      <c r="W2066" s="56"/>
      <c r="X2066" s="56"/>
      <c r="Y2066" s="56"/>
      <c r="Z2066" s="56"/>
      <c r="AA2066" s="56"/>
    </row>
    <row r="2067" spans="9:27">
      <c r="I2067" s="15" t="s">
        <v>82</v>
      </c>
      <c r="J2067" s="15">
        <v>0.14349467900904986</v>
      </c>
      <c r="K2067" s="15">
        <v>6.3677657160019132E-3</v>
      </c>
      <c r="L2067" s="15">
        <v>22.534541220392907</v>
      </c>
      <c r="M2067" s="15">
        <v>3.3499885661366945E-21</v>
      </c>
      <c r="N2067" s="15">
        <v>0.1305239647564313</v>
      </c>
      <c r="O2067" s="15">
        <v>0.15646539326166842</v>
      </c>
      <c r="P2067" s="15">
        <v>0.1305239647564313</v>
      </c>
      <c r="Q2067" s="15">
        <v>0.15646539326166842</v>
      </c>
      <c r="T2067" s="56"/>
      <c r="U2067" s="56"/>
      <c r="V2067" s="56"/>
      <c r="W2067" s="56"/>
      <c r="X2067" s="56"/>
      <c r="Y2067" s="56"/>
      <c r="Z2067" s="56"/>
      <c r="AA2067" s="56"/>
    </row>
    <row r="2068" spans="9:27" ht="15" thickBot="1">
      <c r="I2068" s="16" t="s">
        <v>86</v>
      </c>
      <c r="J2068" s="16">
        <v>0.51526299223952987</v>
      </c>
      <c r="K2068" s="16">
        <v>6.929616157879636E-3</v>
      </c>
      <c r="L2068" s="16">
        <v>74.35664263360772</v>
      </c>
      <c r="M2068" s="16">
        <v>2.028697917693537E-37</v>
      </c>
      <c r="N2068" s="16">
        <v>0.50114782609289921</v>
      </c>
      <c r="O2068" s="16">
        <v>0.52937815838616054</v>
      </c>
      <c r="P2068" s="16">
        <v>0.50114782609289921</v>
      </c>
      <c r="Q2068" s="16">
        <v>0.52937815838616054</v>
      </c>
      <c r="T2068" s="56"/>
      <c r="U2068" s="56"/>
      <c r="V2068" s="56"/>
      <c r="W2068" s="56"/>
      <c r="X2068" s="56"/>
      <c r="Y2068" s="56"/>
      <c r="Z2068" s="56"/>
      <c r="AA2068" s="56"/>
    </row>
    <row r="2069" spans="9:27">
      <c r="I2069" s="42"/>
      <c r="T2069" s="56"/>
      <c r="U2069" s="56"/>
      <c r="V2069" s="56"/>
      <c r="W2069" s="56"/>
      <c r="X2069" s="56"/>
      <c r="Y2069" s="56"/>
      <c r="Z2069" s="56"/>
      <c r="AA2069" s="56"/>
    </row>
    <row r="2070" spans="9:27">
      <c r="I2070" s="42"/>
      <c r="T2070" s="56"/>
      <c r="U2070" s="56"/>
      <c r="V2070" s="56"/>
      <c r="W2070" s="56"/>
      <c r="X2070" s="56"/>
      <c r="Y2070" s="56"/>
      <c r="Z2070" s="56"/>
      <c r="AA2070" s="56"/>
    </row>
    <row r="2071" spans="9:27">
      <c r="I2071" s="11" t="s">
        <v>172</v>
      </c>
      <c r="T2071" s="12" t="str">
        <f>I2071</f>
        <v>1994/2 to 1997/1</v>
      </c>
      <c r="U2071" s="14">
        <f>J2076</f>
        <v>0.9999999805410138</v>
      </c>
      <c r="V2071" s="14">
        <f>J2079</f>
        <v>36</v>
      </c>
      <c r="W2071" s="56">
        <f>J2089</f>
        <v>7.5181907041394908E-2</v>
      </c>
      <c r="X2071" s="56">
        <f>J2090</f>
        <v>0.30578238005350161</v>
      </c>
      <c r="Y2071" s="56">
        <f>J2091</f>
        <v>0.14294452645192118</v>
      </c>
      <c r="Z2071" s="56">
        <f>J2092</f>
        <v>0.51382447200704839</v>
      </c>
      <c r="AA2071" s="58">
        <f>SUM(W2071:Z2071)</f>
        <v>1.0377332855538661</v>
      </c>
    </row>
    <row r="2072" spans="9:27">
      <c r="I2072" s="42" t="s">
        <v>42</v>
      </c>
      <c r="T2072" s="56"/>
      <c r="U2072" s="56"/>
      <c r="V2072" s="56"/>
      <c r="W2072" s="56"/>
      <c r="X2072" s="56"/>
      <c r="Y2072" s="56"/>
      <c r="Z2072" s="56"/>
      <c r="AA2072" s="56"/>
    </row>
    <row r="2073" spans="9:27" ht="15" thickBot="1">
      <c r="T2073" s="56"/>
      <c r="U2073" s="56"/>
      <c r="V2073" s="56"/>
      <c r="W2073" s="56"/>
      <c r="X2073" s="56"/>
      <c r="Y2073" s="56"/>
      <c r="Z2073" s="56"/>
      <c r="AA2073" s="56"/>
    </row>
    <row r="2074" spans="9:27">
      <c r="I2074" s="18" t="s">
        <v>43</v>
      </c>
      <c r="J2074" s="18"/>
      <c r="T2074" s="56"/>
      <c r="U2074" s="56"/>
      <c r="V2074" s="56"/>
      <c r="W2074" s="56"/>
      <c r="X2074" s="56"/>
      <c r="Y2074" s="56"/>
      <c r="Z2074" s="56"/>
      <c r="AA2074" s="56"/>
    </row>
    <row r="2075" spans="9:27">
      <c r="I2075" s="15" t="s">
        <v>44</v>
      </c>
      <c r="J2075" s="15">
        <v>0.9999999902705069</v>
      </c>
      <c r="T2075" s="56"/>
      <c r="U2075" s="56"/>
      <c r="V2075" s="56"/>
      <c r="W2075" s="56"/>
      <c r="X2075" s="56"/>
      <c r="Y2075" s="56"/>
      <c r="Z2075" s="56"/>
      <c r="AA2075" s="56"/>
    </row>
    <row r="2076" spans="9:27">
      <c r="I2076" s="15" t="s">
        <v>45</v>
      </c>
      <c r="J2076" s="15">
        <v>0.9999999805410138</v>
      </c>
      <c r="T2076" s="56"/>
      <c r="U2076" s="56"/>
      <c r="V2076" s="56"/>
      <c r="W2076" s="56"/>
      <c r="X2076" s="56"/>
      <c r="Y2076" s="56"/>
      <c r="Z2076" s="56"/>
      <c r="AA2076" s="56"/>
    </row>
    <row r="2077" spans="9:27">
      <c r="I2077" s="15" t="s">
        <v>46</v>
      </c>
      <c r="J2077" s="15">
        <v>0.96874997871673374</v>
      </c>
      <c r="T2077" s="56"/>
      <c r="U2077" s="56"/>
      <c r="V2077" s="56"/>
      <c r="W2077" s="56"/>
      <c r="X2077" s="56"/>
      <c r="Y2077" s="56"/>
      <c r="Z2077" s="56"/>
      <c r="AA2077" s="56"/>
    </row>
    <row r="2078" spans="9:27">
      <c r="I2078" s="15" t="s">
        <v>47</v>
      </c>
      <c r="J2078" s="15">
        <v>2.9795794085557024E-2</v>
      </c>
      <c r="T2078" s="56"/>
      <c r="U2078" s="56"/>
      <c r="V2078" s="56"/>
      <c r="W2078" s="56"/>
      <c r="X2078" s="56"/>
      <c r="Y2078" s="56"/>
      <c r="Z2078" s="56"/>
      <c r="AA2078" s="56"/>
    </row>
    <row r="2079" spans="9:27" ht="15" thickBot="1">
      <c r="I2079" s="16" t="s">
        <v>48</v>
      </c>
      <c r="J2079" s="16">
        <v>36</v>
      </c>
      <c r="T2079" s="56"/>
      <c r="U2079" s="56"/>
      <c r="V2079" s="56"/>
      <c r="W2079" s="56"/>
      <c r="X2079" s="56"/>
      <c r="Y2079" s="56"/>
      <c r="Z2079" s="56"/>
      <c r="AA2079" s="56"/>
    </row>
    <row r="2080" spans="9:27">
      <c r="T2080" s="56"/>
      <c r="U2080" s="56"/>
      <c r="V2080" s="56"/>
      <c r="W2080" s="56"/>
      <c r="X2080" s="56"/>
      <c r="Y2080" s="56"/>
      <c r="Z2080" s="56"/>
      <c r="AA2080" s="56"/>
    </row>
    <row r="2081" spans="9:27" ht="15" thickBot="1">
      <c r="I2081" s="42" t="s">
        <v>49</v>
      </c>
      <c r="T2081" s="56"/>
      <c r="U2081" s="56"/>
      <c r="V2081" s="56"/>
      <c r="W2081" s="56"/>
      <c r="X2081" s="56"/>
      <c r="Y2081" s="56"/>
      <c r="Z2081" s="56"/>
      <c r="AA2081" s="56"/>
    </row>
    <row r="2082" spans="9:27">
      <c r="I2082" s="17"/>
      <c r="J2082" s="17" t="s">
        <v>54</v>
      </c>
      <c r="K2082" s="17" t="s">
        <v>55</v>
      </c>
      <c r="L2082" s="17" t="s">
        <v>56</v>
      </c>
      <c r="M2082" s="17" t="s">
        <v>57</v>
      </c>
      <c r="N2082" s="17" t="s">
        <v>58</v>
      </c>
      <c r="T2082" s="56"/>
      <c r="U2082" s="56"/>
      <c r="V2082" s="56"/>
      <c r="W2082" s="56"/>
      <c r="X2082" s="56"/>
      <c r="Y2082" s="56"/>
      <c r="Z2082" s="56"/>
      <c r="AA2082" s="56"/>
    </row>
    <row r="2083" spans="9:27">
      <c r="I2083" s="15" t="s">
        <v>50</v>
      </c>
      <c r="J2083" s="15">
        <v>4</v>
      </c>
      <c r="K2083" s="15">
        <v>1459955.7415907409</v>
      </c>
      <c r="L2083" s="15">
        <v>364988.93539768521</v>
      </c>
      <c r="M2083" s="15">
        <v>411121103.64426404</v>
      </c>
      <c r="N2083" s="15">
        <v>3.0558269398945064E-119</v>
      </c>
      <c r="T2083" s="56"/>
      <c r="U2083" s="56"/>
      <c r="V2083" s="56"/>
      <c r="W2083" s="56"/>
      <c r="X2083" s="56"/>
      <c r="Y2083" s="56"/>
      <c r="Z2083" s="56"/>
      <c r="AA2083" s="56"/>
    </row>
    <row r="2084" spans="9:27">
      <c r="I2084" s="15" t="s">
        <v>51</v>
      </c>
      <c r="J2084" s="15">
        <v>32</v>
      </c>
      <c r="K2084" s="15">
        <v>2.8409259046045278E-2</v>
      </c>
      <c r="L2084" s="15">
        <v>8.8778934518891493E-4</v>
      </c>
      <c r="M2084" s="15"/>
      <c r="N2084" s="15"/>
      <c r="T2084" s="56"/>
      <c r="U2084" s="56"/>
      <c r="V2084" s="56"/>
      <c r="W2084" s="56"/>
      <c r="X2084" s="56"/>
      <c r="Y2084" s="56"/>
      <c r="Z2084" s="56"/>
      <c r="AA2084" s="56"/>
    </row>
    <row r="2085" spans="9:27" ht="15" thickBot="1">
      <c r="I2085" s="16" t="s">
        <v>52</v>
      </c>
      <c r="J2085" s="16">
        <v>36</v>
      </c>
      <c r="K2085" s="16">
        <v>1459955.77</v>
      </c>
      <c r="L2085" s="16"/>
      <c r="M2085" s="16"/>
      <c r="N2085" s="16"/>
      <c r="T2085" s="56"/>
      <c r="U2085" s="56"/>
      <c r="V2085" s="56"/>
      <c r="W2085" s="56"/>
      <c r="X2085" s="56"/>
      <c r="Y2085" s="56"/>
      <c r="Z2085" s="56"/>
      <c r="AA2085" s="56"/>
    </row>
    <row r="2086" spans="9:27" ht="15" thickBot="1">
      <c r="T2086" s="56"/>
      <c r="U2086" s="56"/>
      <c r="V2086" s="56"/>
      <c r="W2086" s="56"/>
      <c r="X2086" s="56"/>
      <c r="Y2086" s="56"/>
      <c r="Z2086" s="56"/>
      <c r="AA2086" s="56"/>
    </row>
    <row r="2087" spans="9:27">
      <c r="I2087" s="17"/>
      <c r="J2087" s="17" t="s">
        <v>59</v>
      </c>
      <c r="K2087" s="17" t="s">
        <v>47</v>
      </c>
      <c r="L2087" s="17" t="s">
        <v>60</v>
      </c>
      <c r="M2087" s="17" t="s">
        <v>61</v>
      </c>
      <c r="N2087" s="17" t="s">
        <v>62</v>
      </c>
      <c r="O2087" s="17" t="s">
        <v>63</v>
      </c>
      <c r="P2087" s="17" t="s">
        <v>64</v>
      </c>
      <c r="Q2087" s="17" t="s">
        <v>65</v>
      </c>
      <c r="T2087" s="56"/>
      <c r="U2087" s="56"/>
      <c r="V2087" s="56"/>
      <c r="W2087" s="56"/>
      <c r="X2087" s="56"/>
      <c r="Y2087" s="56"/>
      <c r="Z2087" s="56"/>
      <c r="AA2087" s="56"/>
    </row>
    <row r="2088" spans="9:27">
      <c r="I2088" s="15" t="s">
        <v>53</v>
      </c>
      <c r="J2088" s="15">
        <v>0</v>
      </c>
      <c r="K2088" s="15" t="e">
        <v>#N/A</v>
      </c>
      <c r="L2088" s="15" t="e">
        <v>#N/A</v>
      </c>
      <c r="M2088" s="15" t="e">
        <v>#N/A</v>
      </c>
      <c r="N2088" s="15" t="e">
        <v>#N/A</v>
      </c>
      <c r="O2088" s="15" t="e">
        <v>#N/A</v>
      </c>
      <c r="P2088" s="15" t="e">
        <v>#N/A</v>
      </c>
      <c r="Q2088" s="15" t="e">
        <v>#N/A</v>
      </c>
      <c r="T2088" s="56"/>
      <c r="U2088" s="56"/>
      <c r="V2088" s="56"/>
      <c r="W2088" s="56"/>
      <c r="X2088" s="56"/>
      <c r="Y2088" s="56"/>
      <c r="Z2088" s="56"/>
      <c r="AA2088" s="56"/>
    </row>
    <row r="2089" spans="9:27">
      <c r="I2089" s="15" t="s">
        <v>85</v>
      </c>
      <c r="J2089" s="15">
        <v>7.5181907041394908E-2</v>
      </c>
      <c r="K2089" s="15">
        <v>3.8096978236430222E-3</v>
      </c>
      <c r="L2089" s="15">
        <v>19.734349158827047</v>
      </c>
      <c r="M2089" s="15">
        <v>1.7726753065108444E-19</v>
      </c>
      <c r="N2089" s="15">
        <v>6.7421806550398505E-2</v>
      </c>
      <c r="O2089" s="15">
        <v>8.294200753239131E-2</v>
      </c>
      <c r="P2089" s="15">
        <v>6.7421806550398505E-2</v>
      </c>
      <c r="Q2089" s="15">
        <v>8.294200753239131E-2</v>
      </c>
      <c r="T2089" s="56"/>
      <c r="U2089" s="56"/>
      <c r="V2089" s="56"/>
      <c r="W2089" s="56"/>
      <c r="X2089" s="56"/>
      <c r="Y2089" s="56"/>
      <c r="Z2089" s="56"/>
      <c r="AA2089" s="56"/>
    </row>
    <row r="2090" spans="9:27">
      <c r="I2090" s="15" t="s">
        <v>80</v>
      </c>
      <c r="J2090" s="15">
        <v>0.30578238005350161</v>
      </c>
      <c r="K2090" s="15">
        <v>4.7207008151820542E-3</v>
      </c>
      <c r="L2090" s="15">
        <v>64.774784936610956</v>
      </c>
      <c r="M2090" s="15">
        <v>1.6298162233844919E-35</v>
      </c>
      <c r="N2090" s="15">
        <v>0.29616662720129483</v>
      </c>
      <c r="O2090" s="15">
        <v>0.31539813290570839</v>
      </c>
      <c r="P2090" s="15">
        <v>0.29616662720129483</v>
      </c>
      <c r="Q2090" s="15">
        <v>0.31539813290570839</v>
      </c>
      <c r="T2090" s="56"/>
      <c r="U2090" s="56"/>
      <c r="V2090" s="56"/>
      <c r="W2090" s="56"/>
      <c r="X2090" s="56"/>
      <c r="Y2090" s="56"/>
      <c r="Z2090" s="56"/>
      <c r="AA2090" s="56"/>
    </row>
    <row r="2091" spans="9:27">
      <c r="I2091" s="15" t="s">
        <v>82</v>
      </c>
      <c r="J2091" s="15">
        <v>0.14294452645192118</v>
      </c>
      <c r="K2091" s="15">
        <v>6.5875615304240983E-3</v>
      </c>
      <c r="L2091" s="15">
        <v>21.699156173607477</v>
      </c>
      <c r="M2091" s="15">
        <v>1.0440568486830479E-20</v>
      </c>
      <c r="N2091" s="15">
        <v>0.12952610277814292</v>
      </c>
      <c r="O2091" s="15">
        <v>0.15636295012569945</v>
      </c>
      <c r="P2091" s="15">
        <v>0.12952610277814292</v>
      </c>
      <c r="Q2091" s="15">
        <v>0.15636295012569945</v>
      </c>
      <c r="T2091" s="56"/>
      <c r="U2091" s="56"/>
      <c r="V2091" s="56"/>
      <c r="W2091" s="56"/>
      <c r="X2091" s="56"/>
      <c r="Y2091" s="56"/>
      <c r="Z2091" s="56"/>
      <c r="AA2091" s="56"/>
    </row>
    <row r="2092" spans="9:27" ht="15" thickBot="1">
      <c r="I2092" s="16" t="s">
        <v>86</v>
      </c>
      <c r="J2092" s="16">
        <v>0.51382447200704839</v>
      </c>
      <c r="K2092" s="16">
        <v>7.0780067188889592E-3</v>
      </c>
      <c r="L2092" s="16">
        <v>72.594516000643736</v>
      </c>
      <c r="M2092" s="16">
        <v>4.35132292712698E-37</v>
      </c>
      <c r="N2092" s="16">
        <v>0.4994070441801865</v>
      </c>
      <c r="O2092" s="16">
        <v>0.52824189983391023</v>
      </c>
      <c r="P2092" s="16">
        <v>0.4994070441801865</v>
      </c>
      <c r="Q2092" s="16">
        <v>0.52824189983391023</v>
      </c>
      <c r="T2092" s="56"/>
      <c r="U2092" s="56"/>
      <c r="V2092" s="56"/>
      <c r="W2092" s="56"/>
      <c r="X2092" s="56"/>
      <c r="Y2092" s="56"/>
      <c r="Z2092" s="56"/>
      <c r="AA2092" s="56"/>
    </row>
    <row r="2093" spans="9:27">
      <c r="I2093" s="42"/>
      <c r="T2093" s="56"/>
      <c r="U2093" s="56"/>
      <c r="V2093" s="56"/>
      <c r="W2093" s="56"/>
      <c r="X2093" s="56"/>
      <c r="Y2093" s="56"/>
      <c r="Z2093" s="56"/>
      <c r="AA2093" s="56"/>
    </row>
    <row r="2094" spans="9:27">
      <c r="I2094" s="42"/>
      <c r="T2094" s="56"/>
      <c r="U2094" s="56"/>
      <c r="V2094" s="56"/>
      <c r="W2094" s="56"/>
      <c r="X2094" s="56"/>
      <c r="Y2094" s="56"/>
      <c r="Z2094" s="56"/>
      <c r="AA2094" s="56"/>
    </row>
    <row r="2095" spans="9:27">
      <c r="I2095" s="11" t="s">
        <v>173</v>
      </c>
      <c r="T2095" s="12" t="str">
        <f>I2095</f>
        <v>1994/3 to 1997/2</v>
      </c>
      <c r="U2095" s="14">
        <f>J2100</f>
        <v>0.99999998180606386</v>
      </c>
      <c r="V2095" s="14">
        <f>J2103</f>
        <v>36</v>
      </c>
      <c r="W2095" s="56">
        <f>J2113</f>
        <v>7.5508628763685054E-2</v>
      </c>
      <c r="X2095" s="56">
        <f>J2114</f>
        <v>0.30524974516766645</v>
      </c>
      <c r="Y2095" s="56">
        <f>J2115</f>
        <v>0.14290013970033422</v>
      </c>
      <c r="Z2095" s="56">
        <f>J2116</f>
        <v>0.5141642097232958</v>
      </c>
      <c r="AA2095" s="58">
        <f>SUM(W2095:Z2095)</f>
        <v>1.0378227233549815</v>
      </c>
    </row>
    <row r="2096" spans="9:27">
      <c r="I2096" s="42" t="s">
        <v>42</v>
      </c>
      <c r="T2096" s="56"/>
      <c r="U2096" s="56"/>
      <c r="V2096" s="56"/>
      <c r="W2096" s="56"/>
      <c r="X2096" s="56"/>
      <c r="Y2096" s="56"/>
      <c r="Z2096" s="56"/>
      <c r="AA2096" s="56"/>
    </row>
    <row r="2097" spans="9:27" ht="15" thickBot="1">
      <c r="T2097" s="56"/>
      <c r="U2097" s="56"/>
      <c r="V2097" s="56"/>
      <c r="W2097" s="56"/>
      <c r="X2097" s="56"/>
      <c r="Y2097" s="56"/>
      <c r="Z2097" s="56"/>
      <c r="AA2097" s="56"/>
    </row>
    <row r="2098" spans="9:27">
      <c r="I2098" s="18" t="s">
        <v>43</v>
      </c>
      <c r="J2098" s="18"/>
      <c r="T2098" s="56"/>
      <c r="U2098" s="56"/>
      <c r="V2098" s="56"/>
      <c r="W2098" s="56"/>
      <c r="X2098" s="56"/>
      <c r="Y2098" s="56"/>
      <c r="Z2098" s="56"/>
      <c r="AA2098" s="56"/>
    </row>
    <row r="2099" spans="9:27">
      <c r="I2099" s="15" t="s">
        <v>44</v>
      </c>
      <c r="J2099" s="15">
        <v>0.99999999090303193</v>
      </c>
      <c r="T2099" s="56"/>
      <c r="U2099" s="56"/>
      <c r="V2099" s="56"/>
      <c r="W2099" s="56"/>
      <c r="X2099" s="56"/>
      <c r="Y2099" s="56"/>
      <c r="Z2099" s="56"/>
      <c r="AA2099" s="56"/>
    </row>
    <row r="2100" spans="9:27">
      <c r="I2100" s="15" t="s">
        <v>45</v>
      </c>
      <c r="J2100" s="15">
        <v>0.99999998180606386</v>
      </c>
      <c r="T2100" s="56"/>
      <c r="U2100" s="56"/>
      <c r="V2100" s="56"/>
      <c r="W2100" s="56"/>
      <c r="X2100" s="56"/>
      <c r="Y2100" s="56"/>
      <c r="Z2100" s="56"/>
      <c r="AA2100" s="56"/>
    </row>
    <row r="2101" spans="9:27">
      <c r="I2101" s="15" t="s">
        <v>46</v>
      </c>
      <c r="J2101" s="15">
        <v>0.96874998010038227</v>
      </c>
      <c r="T2101" s="56"/>
      <c r="U2101" s="56"/>
      <c r="V2101" s="56"/>
      <c r="W2101" s="56"/>
      <c r="X2101" s="56"/>
      <c r="Y2101" s="56"/>
      <c r="Z2101" s="56"/>
      <c r="AA2101" s="56"/>
    </row>
    <row r="2102" spans="9:27">
      <c r="I2102" s="15" t="s">
        <v>47</v>
      </c>
      <c r="J2102" s="15">
        <v>2.890538130916857E-2</v>
      </c>
      <c r="T2102" s="56"/>
      <c r="U2102" s="56"/>
      <c r="V2102" s="56"/>
      <c r="W2102" s="56"/>
      <c r="X2102" s="56"/>
      <c r="Y2102" s="56"/>
      <c r="Z2102" s="56"/>
      <c r="AA2102" s="56"/>
    </row>
    <row r="2103" spans="9:27" ht="15" thickBot="1">
      <c r="I2103" s="16" t="s">
        <v>48</v>
      </c>
      <c r="J2103" s="16">
        <v>36</v>
      </c>
      <c r="T2103" s="56"/>
      <c r="U2103" s="56"/>
      <c r="V2103" s="56"/>
      <c r="W2103" s="56"/>
      <c r="X2103" s="56"/>
      <c r="Y2103" s="56"/>
      <c r="Z2103" s="56"/>
      <c r="AA2103" s="56"/>
    </row>
    <row r="2104" spans="9:27">
      <c r="T2104" s="56"/>
      <c r="U2104" s="56"/>
      <c r="V2104" s="56"/>
      <c r="W2104" s="56"/>
      <c r="X2104" s="56"/>
      <c r="Y2104" s="56"/>
      <c r="Z2104" s="56"/>
      <c r="AA2104" s="56"/>
    </row>
    <row r="2105" spans="9:27" ht="15" thickBot="1">
      <c r="I2105" s="42" t="s">
        <v>49</v>
      </c>
      <c r="T2105" s="56"/>
      <c r="U2105" s="56"/>
      <c r="V2105" s="56"/>
      <c r="W2105" s="56"/>
      <c r="X2105" s="56"/>
      <c r="Y2105" s="56"/>
      <c r="Z2105" s="56"/>
      <c r="AA2105" s="56"/>
    </row>
    <row r="2106" spans="9:27">
      <c r="I2106" s="17"/>
      <c r="J2106" s="17" t="s">
        <v>54</v>
      </c>
      <c r="K2106" s="17" t="s">
        <v>55</v>
      </c>
      <c r="L2106" s="17" t="s">
        <v>56</v>
      </c>
      <c r="M2106" s="17" t="s">
        <v>57</v>
      </c>
      <c r="N2106" s="17" t="s">
        <v>58</v>
      </c>
      <c r="T2106" s="56"/>
      <c r="U2106" s="56"/>
      <c r="V2106" s="56"/>
      <c r="W2106" s="56"/>
      <c r="X2106" s="56"/>
      <c r="Y2106" s="56"/>
      <c r="Z2106" s="56"/>
      <c r="AA2106" s="56"/>
    </row>
    <row r="2107" spans="9:27">
      <c r="I2107" s="15" t="s">
        <v>50</v>
      </c>
      <c r="J2107" s="15">
        <v>4</v>
      </c>
      <c r="K2107" s="15">
        <v>1469537.6232633255</v>
      </c>
      <c r="L2107" s="15">
        <v>367384.40581583139</v>
      </c>
      <c r="M2107" s="15">
        <v>439706932.12909573</v>
      </c>
      <c r="N2107" s="15">
        <v>1.0780250779978928E-119</v>
      </c>
      <c r="T2107" s="56"/>
      <c r="U2107" s="56"/>
      <c r="V2107" s="56"/>
      <c r="W2107" s="56"/>
      <c r="X2107" s="56"/>
      <c r="Y2107" s="56"/>
      <c r="Z2107" s="56"/>
      <c r="AA2107" s="56"/>
    </row>
    <row r="2108" spans="9:27">
      <c r="I2108" s="15" t="s">
        <v>51</v>
      </c>
      <c r="J2108" s="15">
        <v>32</v>
      </c>
      <c r="K2108" s="15">
        <v>2.6736674196109818E-2</v>
      </c>
      <c r="L2108" s="15">
        <v>8.3552106862843181E-4</v>
      </c>
      <c r="M2108" s="15"/>
      <c r="N2108" s="15"/>
      <c r="T2108" s="56"/>
      <c r="U2108" s="56"/>
      <c r="V2108" s="56"/>
      <c r="W2108" s="56"/>
      <c r="X2108" s="56"/>
      <c r="Y2108" s="56"/>
      <c r="Z2108" s="56"/>
      <c r="AA2108" s="56"/>
    </row>
    <row r="2109" spans="9:27" ht="15" thickBot="1">
      <c r="I2109" s="16" t="s">
        <v>52</v>
      </c>
      <c r="J2109" s="16">
        <v>36</v>
      </c>
      <c r="K2109" s="16">
        <v>1469537.6499999997</v>
      </c>
      <c r="L2109" s="16"/>
      <c r="M2109" s="16"/>
      <c r="N2109" s="16"/>
      <c r="T2109" s="56"/>
      <c r="U2109" s="56"/>
      <c r="V2109" s="56"/>
      <c r="W2109" s="56"/>
      <c r="X2109" s="56"/>
      <c r="Y2109" s="56"/>
      <c r="Z2109" s="56"/>
      <c r="AA2109" s="56"/>
    </row>
    <row r="2110" spans="9:27" ht="15" thickBot="1">
      <c r="T2110" s="56"/>
      <c r="U2110" s="56"/>
      <c r="V2110" s="56"/>
      <c r="W2110" s="56"/>
      <c r="X2110" s="56"/>
      <c r="Y2110" s="56"/>
      <c r="Z2110" s="56"/>
      <c r="AA2110" s="56"/>
    </row>
    <row r="2111" spans="9:27">
      <c r="I2111" s="17"/>
      <c r="J2111" s="17" t="s">
        <v>59</v>
      </c>
      <c r="K2111" s="17" t="s">
        <v>47</v>
      </c>
      <c r="L2111" s="17" t="s">
        <v>60</v>
      </c>
      <c r="M2111" s="17" t="s">
        <v>61</v>
      </c>
      <c r="N2111" s="17" t="s">
        <v>62</v>
      </c>
      <c r="O2111" s="17" t="s">
        <v>63</v>
      </c>
      <c r="P2111" s="17" t="s">
        <v>64</v>
      </c>
      <c r="Q2111" s="17" t="s">
        <v>65</v>
      </c>
      <c r="T2111" s="56"/>
      <c r="U2111" s="56"/>
      <c r="V2111" s="56"/>
      <c r="W2111" s="56"/>
      <c r="X2111" s="56"/>
      <c r="Y2111" s="56"/>
      <c r="Z2111" s="56"/>
      <c r="AA2111" s="56"/>
    </row>
    <row r="2112" spans="9:27">
      <c r="I2112" s="15" t="s">
        <v>53</v>
      </c>
      <c r="J2112" s="15">
        <v>0</v>
      </c>
      <c r="K2112" s="15" t="e">
        <v>#N/A</v>
      </c>
      <c r="L2112" s="15" t="e">
        <v>#N/A</v>
      </c>
      <c r="M2112" s="15" t="e">
        <v>#N/A</v>
      </c>
      <c r="N2112" s="15" t="e">
        <v>#N/A</v>
      </c>
      <c r="O2112" s="15" t="e">
        <v>#N/A</v>
      </c>
      <c r="P2112" s="15" t="e">
        <v>#N/A</v>
      </c>
      <c r="Q2112" s="15" t="e">
        <v>#N/A</v>
      </c>
      <c r="T2112" s="56"/>
      <c r="U2112" s="56"/>
      <c r="V2112" s="56"/>
      <c r="W2112" s="56"/>
      <c r="X2112" s="56"/>
      <c r="Y2112" s="56"/>
      <c r="Z2112" s="56"/>
      <c r="AA2112" s="56"/>
    </row>
    <row r="2113" spans="9:27">
      <c r="I2113" s="15" t="s">
        <v>85</v>
      </c>
      <c r="J2113" s="15">
        <v>7.5508628763685054E-2</v>
      </c>
      <c r="K2113" s="15">
        <v>3.5897155063985414E-3</v>
      </c>
      <c r="L2113" s="15">
        <v>21.034711143290767</v>
      </c>
      <c r="M2113" s="15">
        <v>2.6511592559640541E-20</v>
      </c>
      <c r="N2113" s="15">
        <v>6.8196617587664043E-2</v>
      </c>
      <c r="O2113" s="15">
        <v>8.2820639939706064E-2</v>
      </c>
      <c r="P2113" s="15">
        <v>6.8196617587664043E-2</v>
      </c>
      <c r="Q2113" s="15">
        <v>8.2820639939706064E-2</v>
      </c>
      <c r="T2113" s="56"/>
      <c r="U2113" s="56"/>
      <c r="V2113" s="56"/>
      <c r="W2113" s="56"/>
      <c r="X2113" s="56"/>
      <c r="Y2113" s="56"/>
      <c r="Z2113" s="56"/>
      <c r="AA2113" s="56"/>
    </row>
    <row r="2114" spans="9:27">
      <c r="I2114" s="15" t="s">
        <v>80</v>
      </c>
      <c r="J2114" s="15">
        <v>0.30524974516766645</v>
      </c>
      <c r="K2114" s="15">
        <v>4.5269523470412767E-3</v>
      </c>
      <c r="L2114" s="15">
        <v>67.429414265244347</v>
      </c>
      <c r="M2114" s="15">
        <v>4.5487397152749739E-36</v>
      </c>
      <c r="N2114" s="15">
        <v>0.29602864502870591</v>
      </c>
      <c r="O2114" s="15">
        <v>0.314470845306627</v>
      </c>
      <c r="P2114" s="15">
        <v>0.29602864502870591</v>
      </c>
      <c r="Q2114" s="15">
        <v>0.314470845306627</v>
      </c>
      <c r="T2114" s="56"/>
      <c r="U2114" s="56"/>
      <c r="V2114" s="56"/>
      <c r="W2114" s="56"/>
      <c r="X2114" s="56"/>
      <c r="Y2114" s="56"/>
      <c r="Z2114" s="56"/>
      <c r="AA2114" s="56"/>
    </row>
    <row r="2115" spans="9:27">
      <c r="I2115" s="15" t="s">
        <v>82</v>
      </c>
      <c r="J2115" s="15">
        <v>0.14290013970033422</v>
      </c>
      <c r="K2115" s="15">
        <v>6.3009939691792798E-3</v>
      </c>
      <c r="L2115" s="15">
        <v>22.678983728490589</v>
      </c>
      <c r="M2115" s="15">
        <v>2.7626540058391476E-21</v>
      </c>
      <c r="N2115" s="15">
        <v>0.13006543504461526</v>
      </c>
      <c r="O2115" s="15">
        <v>0.15573484435605317</v>
      </c>
      <c r="P2115" s="15">
        <v>0.13006543504461526</v>
      </c>
      <c r="Q2115" s="15">
        <v>0.15573484435605317</v>
      </c>
      <c r="T2115" s="56"/>
      <c r="U2115" s="56"/>
      <c r="V2115" s="56"/>
      <c r="W2115" s="56"/>
      <c r="X2115" s="56"/>
      <c r="Y2115" s="56"/>
      <c r="Z2115" s="56"/>
      <c r="AA2115" s="56"/>
    </row>
    <row r="2116" spans="9:27" ht="15" thickBot="1">
      <c r="I2116" s="16" t="s">
        <v>86</v>
      </c>
      <c r="J2116" s="16">
        <v>0.5141642097232958</v>
      </c>
      <c r="K2116" s="16">
        <v>6.8340838410334689E-3</v>
      </c>
      <c r="L2116" s="16">
        <v>75.235279765830683</v>
      </c>
      <c r="M2116" s="16">
        <v>1.3959249427165332E-37</v>
      </c>
      <c r="N2116" s="16">
        <v>0.50024363653736226</v>
      </c>
      <c r="O2116" s="16">
        <v>0.52808478290922933</v>
      </c>
      <c r="P2116" s="16">
        <v>0.50024363653736226</v>
      </c>
      <c r="Q2116" s="16">
        <v>0.52808478290922933</v>
      </c>
      <c r="T2116" s="56"/>
      <c r="U2116" s="56"/>
      <c r="V2116" s="56"/>
      <c r="W2116" s="56"/>
      <c r="X2116" s="56"/>
      <c r="Y2116" s="56"/>
      <c r="Z2116" s="56"/>
      <c r="AA2116" s="56"/>
    </row>
    <row r="2117" spans="9:27">
      <c r="I2117" s="42"/>
      <c r="T2117" s="56"/>
      <c r="U2117" s="56"/>
      <c r="V2117" s="56"/>
      <c r="W2117" s="56"/>
      <c r="X2117" s="56"/>
      <c r="Y2117" s="56"/>
      <c r="Z2117" s="56"/>
      <c r="AA2117" s="56"/>
    </row>
    <row r="2118" spans="9:27">
      <c r="I2118" s="42"/>
      <c r="T2118" s="56"/>
      <c r="U2118" s="56"/>
      <c r="V2118" s="56"/>
      <c r="W2118" s="56"/>
      <c r="X2118" s="56"/>
      <c r="Y2118" s="56"/>
      <c r="Z2118" s="56"/>
      <c r="AA2118" s="56"/>
    </row>
    <row r="2119" spans="9:27">
      <c r="I2119" s="11" t="s">
        <v>174</v>
      </c>
      <c r="T2119" s="12" t="str">
        <f>I2119</f>
        <v>1994/4 to 1997/3</v>
      </c>
      <c r="U2119" s="14">
        <f>J2124</f>
        <v>0.99999998184657857</v>
      </c>
      <c r="V2119" s="14">
        <f>J2127</f>
        <v>36</v>
      </c>
      <c r="W2119" s="56">
        <f>J2137</f>
        <v>7.5835846289542069E-2</v>
      </c>
      <c r="X2119" s="56">
        <f>J2138</f>
        <v>0.30542024471890694</v>
      </c>
      <c r="Y2119" s="56">
        <f>J2139</f>
        <v>0.14232053414628926</v>
      </c>
      <c r="Z2119" s="56">
        <f>J2140</f>
        <v>0.51414853761228985</v>
      </c>
      <c r="AA2119" s="58">
        <f>SUM(W2119:Z2119)</f>
        <v>1.0377251627670281</v>
      </c>
    </row>
    <row r="2120" spans="9:27">
      <c r="I2120" s="42" t="s">
        <v>42</v>
      </c>
      <c r="T2120" s="56"/>
      <c r="U2120" s="56"/>
      <c r="V2120" s="56"/>
      <c r="W2120" s="56"/>
      <c r="X2120" s="56"/>
      <c r="Y2120" s="56"/>
      <c r="Z2120" s="56"/>
      <c r="AA2120" s="56"/>
    </row>
    <row r="2121" spans="9:27" ht="15" thickBot="1">
      <c r="T2121" s="56"/>
      <c r="U2121" s="56"/>
      <c r="V2121" s="56"/>
      <c r="W2121" s="56"/>
      <c r="X2121" s="56"/>
      <c r="Y2121" s="56"/>
      <c r="Z2121" s="56"/>
      <c r="AA2121" s="56"/>
    </row>
    <row r="2122" spans="9:27">
      <c r="I2122" s="18" t="s">
        <v>43</v>
      </c>
      <c r="J2122" s="18"/>
      <c r="T2122" s="56"/>
      <c r="U2122" s="56"/>
      <c r="V2122" s="56"/>
      <c r="W2122" s="56"/>
      <c r="X2122" s="56"/>
      <c r="Y2122" s="56"/>
      <c r="Z2122" s="56"/>
      <c r="AA2122" s="56"/>
    </row>
    <row r="2123" spans="9:27">
      <c r="I2123" s="15" t="s">
        <v>44</v>
      </c>
      <c r="J2123" s="15">
        <v>0.99999999092328928</v>
      </c>
      <c r="T2123" s="56"/>
      <c r="U2123" s="56"/>
      <c r="V2123" s="56"/>
      <c r="W2123" s="56"/>
      <c r="X2123" s="56"/>
      <c r="Y2123" s="56"/>
      <c r="Z2123" s="56"/>
      <c r="AA2123" s="56"/>
    </row>
    <row r="2124" spans="9:27">
      <c r="I2124" s="15" t="s">
        <v>45</v>
      </c>
      <c r="J2124" s="15">
        <v>0.99999998184657857</v>
      </c>
      <c r="T2124" s="56"/>
      <c r="U2124" s="56"/>
      <c r="V2124" s="56"/>
      <c r="W2124" s="56"/>
      <c r="X2124" s="56"/>
      <c r="Y2124" s="56"/>
      <c r="Z2124" s="56"/>
      <c r="AA2124" s="56"/>
    </row>
    <row r="2125" spans="9:27">
      <c r="I2125" s="15" t="s">
        <v>46</v>
      </c>
      <c r="J2125" s="15">
        <v>0.96874998014469527</v>
      </c>
      <c r="T2125" s="56"/>
      <c r="U2125" s="56"/>
      <c r="V2125" s="56"/>
      <c r="W2125" s="56"/>
      <c r="X2125" s="56"/>
      <c r="Y2125" s="56"/>
      <c r="Z2125" s="56"/>
      <c r="AA2125" s="56"/>
    </row>
    <row r="2126" spans="9:27">
      <c r="I2126" s="15" t="s">
        <v>47</v>
      </c>
      <c r="J2126" s="15">
        <v>2.8967997069321877E-2</v>
      </c>
      <c r="T2126" s="56"/>
      <c r="U2126" s="56"/>
      <c r="V2126" s="56"/>
      <c r="W2126" s="56"/>
      <c r="X2126" s="56"/>
      <c r="Y2126" s="56"/>
      <c r="Z2126" s="56"/>
      <c r="AA2126" s="56"/>
    </row>
    <row r="2127" spans="9:27" ht="15" thickBot="1">
      <c r="I2127" s="16" t="s">
        <v>48</v>
      </c>
      <c r="J2127" s="16">
        <v>36</v>
      </c>
      <c r="T2127" s="56"/>
      <c r="U2127" s="56"/>
      <c r="V2127" s="56"/>
      <c r="W2127" s="56"/>
      <c r="X2127" s="56"/>
      <c r="Y2127" s="56"/>
      <c r="Z2127" s="56"/>
      <c r="AA2127" s="56"/>
    </row>
    <row r="2128" spans="9:27">
      <c r="T2128" s="56"/>
      <c r="U2128" s="56"/>
      <c r="V2128" s="56"/>
      <c r="W2128" s="56"/>
      <c r="X2128" s="56"/>
      <c r="Y2128" s="56"/>
      <c r="Z2128" s="56"/>
      <c r="AA2128" s="56"/>
    </row>
    <row r="2129" spans="9:27" ht="15" thickBot="1">
      <c r="I2129" s="42" t="s">
        <v>49</v>
      </c>
      <c r="T2129" s="56"/>
      <c r="U2129" s="56"/>
      <c r="V2129" s="56"/>
      <c r="W2129" s="56"/>
      <c r="X2129" s="56"/>
      <c r="Y2129" s="56"/>
      <c r="Z2129" s="56"/>
      <c r="AA2129" s="56"/>
    </row>
    <row r="2130" spans="9:27">
      <c r="I2130" s="17"/>
      <c r="J2130" s="17" t="s">
        <v>54</v>
      </c>
      <c r="K2130" s="17" t="s">
        <v>55</v>
      </c>
      <c r="L2130" s="17" t="s">
        <v>56</v>
      </c>
      <c r="M2130" s="17" t="s">
        <v>57</v>
      </c>
      <c r="N2130" s="17" t="s">
        <v>58</v>
      </c>
      <c r="T2130" s="56"/>
      <c r="U2130" s="56"/>
      <c r="V2130" s="56"/>
      <c r="W2130" s="56"/>
      <c r="X2130" s="56"/>
      <c r="Y2130" s="56"/>
      <c r="Z2130" s="56"/>
      <c r="AA2130" s="56"/>
    </row>
    <row r="2131" spans="9:27">
      <c r="I2131" s="15" t="s">
        <v>50</v>
      </c>
      <c r="J2131" s="15">
        <v>4</v>
      </c>
      <c r="K2131" s="15">
        <v>1479205.1731473645</v>
      </c>
      <c r="L2131" s="15">
        <v>369801.29328684113</v>
      </c>
      <c r="M2131" s="15">
        <v>440688269.05428636</v>
      </c>
      <c r="N2131" s="15">
        <v>1.0414108877093902E-119</v>
      </c>
      <c r="T2131" s="56"/>
      <c r="U2131" s="56"/>
      <c r="V2131" s="56"/>
      <c r="W2131" s="56"/>
      <c r="X2131" s="56"/>
      <c r="Y2131" s="56"/>
      <c r="Z2131" s="56"/>
      <c r="AA2131" s="56"/>
    </row>
    <row r="2132" spans="9:27">
      <c r="I2132" s="15" t="s">
        <v>51</v>
      </c>
      <c r="J2132" s="15">
        <v>32</v>
      </c>
      <c r="K2132" s="15">
        <v>2.6852635334663706E-2</v>
      </c>
      <c r="L2132" s="15">
        <v>8.3914485420824082E-4</v>
      </c>
      <c r="M2132" s="15"/>
      <c r="N2132" s="15"/>
      <c r="T2132" s="56"/>
      <c r="U2132" s="56"/>
      <c r="V2132" s="56"/>
      <c r="W2132" s="56"/>
      <c r="X2132" s="56"/>
      <c r="Y2132" s="56"/>
      <c r="Z2132" s="56"/>
      <c r="AA2132" s="56"/>
    </row>
    <row r="2133" spans="9:27" ht="15" thickBot="1">
      <c r="I2133" s="16" t="s">
        <v>52</v>
      </c>
      <c r="J2133" s="16">
        <v>36</v>
      </c>
      <c r="K2133" s="16">
        <v>1479205.2</v>
      </c>
      <c r="L2133" s="16"/>
      <c r="M2133" s="16"/>
      <c r="N2133" s="16"/>
      <c r="T2133" s="56"/>
      <c r="U2133" s="56"/>
      <c r="V2133" s="56"/>
      <c r="W2133" s="56"/>
      <c r="X2133" s="56"/>
      <c r="Y2133" s="56"/>
      <c r="Z2133" s="56"/>
      <c r="AA2133" s="56"/>
    </row>
    <row r="2134" spans="9:27" ht="15" thickBot="1">
      <c r="T2134" s="56"/>
      <c r="U2134" s="56"/>
      <c r="V2134" s="56"/>
      <c r="W2134" s="56"/>
      <c r="X2134" s="56"/>
      <c r="Y2134" s="56"/>
      <c r="Z2134" s="56"/>
      <c r="AA2134" s="56"/>
    </row>
    <row r="2135" spans="9:27">
      <c r="I2135" s="17"/>
      <c r="J2135" s="17" t="s">
        <v>59</v>
      </c>
      <c r="K2135" s="17" t="s">
        <v>47</v>
      </c>
      <c r="L2135" s="17" t="s">
        <v>60</v>
      </c>
      <c r="M2135" s="17" t="s">
        <v>61</v>
      </c>
      <c r="N2135" s="17" t="s">
        <v>62</v>
      </c>
      <c r="O2135" s="17" t="s">
        <v>63</v>
      </c>
      <c r="P2135" s="17" t="s">
        <v>64</v>
      </c>
      <c r="Q2135" s="17" t="s">
        <v>65</v>
      </c>
      <c r="T2135" s="56"/>
      <c r="U2135" s="56"/>
      <c r="V2135" s="56"/>
      <c r="W2135" s="56"/>
      <c r="X2135" s="56"/>
      <c r="Y2135" s="56"/>
      <c r="Z2135" s="56"/>
      <c r="AA2135" s="56"/>
    </row>
    <row r="2136" spans="9:27">
      <c r="I2136" s="15" t="s">
        <v>53</v>
      </c>
      <c r="J2136" s="15">
        <v>0</v>
      </c>
      <c r="K2136" s="15" t="e">
        <v>#N/A</v>
      </c>
      <c r="L2136" s="15" t="e">
        <v>#N/A</v>
      </c>
      <c r="M2136" s="15" t="e">
        <v>#N/A</v>
      </c>
      <c r="N2136" s="15" t="e">
        <v>#N/A</v>
      </c>
      <c r="O2136" s="15" t="e">
        <v>#N/A</v>
      </c>
      <c r="P2136" s="15" t="e">
        <v>#N/A</v>
      </c>
      <c r="Q2136" s="15" t="e">
        <v>#N/A</v>
      </c>
      <c r="T2136" s="56"/>
      <c r="U2136" s="56"/>
      <c r="V2136" s="56"/>
      <c r="W2136" s="56"/>
      <c r="X2136" s="56"/>
      <c r="Y2136" s="56"/>
      <c r="Z2136" s="56"/>
      <c r="AA2136" s="56"/>
    </row>
    <row r="2137" spans="9:27">
      <c r="I2137" s="15" t="s">
        <v>85</v>
      </c>
      <c r="J2137" s="15">
        <v>7.5835846289542069E-2</v>
      </c>
      <c r="K2137" s="15">
        <v>3.4903251716764169E-3</v>
      </c>
      <c r="L2137" s="15">
        <v>21.727444452723532</v>
      </c>
      <c r="M2137" s="15">
        <v>1.0040041749122086E-20</v>
      </c>
      <c r="N2137" s="15">
        <v>6.872628659943443E-2</v>
      </c>
      <c r="O2137" s="15">
        <v>8.2945405979649708E-2</v>
      </c>
      <c r="P2137" s="15">
        <v>6.872628659943443E-2</v>
      </c>
      <c r="Q2137" s="15">
        <v>8.2945405979649708E-2</v>
      </c>
      <c r="T2137" s="56"/>
      <c r="U2137" s="56"/>
      <c r="V2137" s="56"/>
      <c r="W2137" s="56"/>
      <c r="X2137" s="56"/>
      <c r="Y2137" s="56"/>
      <c r="Z2137" s="56"/>
      <c r="AA2137" s="56"/>
    </row>
    <row r="2138" spans="9:27">
      <c r="I2138" s="15" t="s">
        <v>80</v>
      </c>
      <c r="J2138" s="15">
        <v>0.30542024471890694</v>
      </c>
      <c r="K2138" s="15">
        <v>4.5632562013654667E-3</v>
      </c>
      <c r="L2138" s="15">
        <v>66.930330282028834</v>
      </c>
      <c r="M2138" s="15">
        <v>5.7601123101168668E-36</v>
      </c>
      <c r="N2138" s="15">
        <v>0.29612519604890603</v>
      </c>
      <c r="O2138" s="15">
        <v>0.31471529338890786</v>
      </c>
      <c r="P2138" s="15">
        <v>0.29612519604890603</v>
      </c>
      <c r="Q2138" s="15">
        <v>0.31471529338890786</v>
      </c>
      <c r="T2138" s="56"/>
      <c r="U2138" s="56"/>
      <c r="V2138" s="56"/>
      <c r="W2138" s="56"/>
      <c r="X2138" s="56"/>
      <c r="Y2138" s="56"/>
      <c r="Z2138" s="56"/>
      <c r="AA2138" s="56"/>
    </row>
    <row r="2139" spans="9:27">
      <c r="I2139" s="15" t="s">
        <v>82</v>
      </c>
      <c r="J2139" s="15">
        <v>0.14232053414628926</v>
      </c>
      <c r="K2139" s="15">
        <v>6.1212331115839064E-3</v>
      </c>
      <c r="L2139" s="15">
        <v>23.25030456313776</v>
      </c>
      <c r="M2139" s="15">
        <v>1.3024742947706699E-21</v>
      </c>
      <c r="N2139" s="15">
        <v>0.12985199037362791</v>
      </c>
      <c r="O2139" s="15">
        <v>0.15478907791895061</v>
      </c>
      <c r="P2139" s="15">
        <v>0.12985199037362791</v>
      </c>
      <c r="Q2139" s="15">
        <v>0.15478907791895061</v>
      </c>
      <c r="T2139" s="56"/>
      <c r="U2139" s="56"/>
      <c r="V2139" s="56"/>
      <c r="W2139" s="56"/>
      <c r="X2139" s="56"/>
      <c r="Y2139" s="56"/>
      <c r="Z2139" s="56"/>
      <c r="AA2139" s="56"/>
    </row>
    <row r="2140" spans="9:27" ht="15" thickBot="1">
      <c r="I2140" s="16" t="s">
        <v>86</v>
      </c>
      <c r="J2140" s="16">
        <v>0.51414853761228985</v>
      </c>
      <c r="K2140" s="16">
        <v>6.8656611054597584E-3</v>
      </c>
      <c r="L2140" s="16">
        <v>74.886967141944297</v>
      </c>
      <c r="M2140" s="16">
        <v>1.6180729466337747E-37</v>
      </c>
      <c r="N2140" s="16">
        <v>0.50016364364383703</v>
      </c>
      <c r="O2140" s="16">
        <v>0.52813343158074266</v>
      </c>
      <c r="P2140" s="16">
        <v>0.50016364364383703</v>
      </c>
      <c r="Q2140" s="16">
        <v>0.52813343158074266</v>
      </c>
      <c r="T2140" s="56"/>
      <c r="U2140" s="56"/>
      <c r="V2140" s="56"/>
      <c r="W2140" s="56"/>
      <c r="X2140" s="56"/>
      <c r="Y2140" s="56"/>
      <c r="Z2140" s="56"/>
      <c r="AA2140" s="56"/>
    </row>
    <row r="2141" spans="9:27">
      <c r="I2141" s="42"/>
      <c r="T2141" s="56"/>
      <c r="U2141" s="56"/>
      <c r="V2141" s="56"/>
      <c r="W2141" s="56"/>
      <c r="X2141" s="56"/>
      <c r="Y2141" s="56"/>
      <c r="Z2141" s="56"/>
      <c r="AA2141" s="56"/>
    </row>
    <row r="2142" spans="9:27">
      <c r="I2142" s="42"/>
      <c r="T2142" s="56"/>
      <c r="U2142" s="56"/>
      <c r="V2142" s="56"/>
      <c r="W2142" s="56"/>
      <c r="X2142" s="56"/>
      <c r="Y2142" s="56"/>
      <c r="Z2142" s="56"/>
      <c r="AA2142" s="56"/>
    </row>
    <row r="2143" spans="9:27">
      <c r="I2143" s="11" t="s">
        <v>175</v>
      </c>
      <c r="T2143" s="12" t="str">
        <f>I2143</f>
        <v>1994/5 to 1997/4</v>
      </c>
      <c r="U2143" s="14">
        <f>J2148</f>
        <v>0.9999999826701772</v>
      </c>
      <c r="V2143" s="14">
        <f>J2151</f>
        <v>36</v>
      </c>
      <c r="W2143" s="56">
        <f>J2161</f>
        <v>7.5785941705086804E-2</v>
      </c>
      <c r="X2143" s="56">
        <f>J2162</f>
        <v>0.30593159070792175</v>
      </c>
      <c r="Y2143" s="56">
        <f>J2163</f>
        <v>0.14158348514106128</v>
      </c>
      <c r="Z2143" s="56">
        <f>J2164</f>
        <v>0.5141517479053419</v>
      </c>
      <c r="AA2143" s="58">
        <f>SUM(W2143:Z2143)</f>
        <v>1.0374527654594117</v>
      </c>
    </row>
    <row r="2144" spans="9:27">
      <c r="I2144" s="42" t="s">
        <v>42</v>
      </c>
      <c r="T2144" s="56"/>
      <c r="U2144" s="56"/>
      <c r="V2144" s="56"/>
      <c r="W2144" s="56"/>
      <c r="X2144" s="56"/>
      <c r="Y2144" s="56"/>
      <c r="Z2144" s="56"/>
      <c r="AA2144" s="56"/>
    </row>
    <row r="2145" spans="9:27" ht="15" thickBot="1">
      <c r="T2145" s="56"/>
      <c r="U2145" s="56"/>
      <c r="V2145" s="56"/>
      <c r="W2145" s="56"/>
      <c r="X2145" s="56"/>
      <c r="Y2145" s="56"/>
      <c r="Z2145" s="56"/>
      <c r="AA2145" s="56"/>
    </row>
    <row r="2146" spans="9:27">
      <c r="I2146" s="18" t="s">
        <v>43</v>
      </c>
      <c r="J2146" s="18"/>
      <c r="T2146" s="56"/>
      <c r="U2146" s="56"/>
      <c r="V2146" s="56"/>
      <c r="W2146" s="56"/>
      <c r="X2146" s="56"/>
      <c r="Y2146" s="56"/>
      <c r="Z2146" s="56"/>
      <c r="AA2146" s="56"/>
    </row>
    <row r="2147" spans="9:27">
      <c r="I2147" s="15" t="s">
        <v>44</v>
      </c>
      <c r="J2147" s="15">
        <v>0.99999999133508854</v>
      </c>
      <c r="T2147" s="56"/>
      <c r="U2147" s="56"/>
      <c r="V2147" s="56"/>
      <c r="W2147" s="56"/>
      <c r="X2147" s="56"/>
      <c r="Y2147" s="56"/>
      <c r="Z2147" s="56"/>
      <c r="AA2147" s="56"/>
    </row>
    <row r="2148" spans="9:27">
      <c r="I2148" s="15" t="s">
        <v>45</v>
      </c>
      <c r="J2148" s="15">
        <v>0.9999999826701772</v>
      </c>
      <c r="T2148" s="56"/>
      <c r="U2148" s="56"/>
      <c r="V2148" s="56"/>
      <c r="W2148" s="56"/>
      <c r="X2148" s="56"/>
      <c r="Y2148" s="56"/>
      <c r="Z2148" s="56"/>
      <c r="AA2148" s="56"/>
    </row>
    <row r="2149" spans="9:27">
      <c r="I2149" s="15" t="s">
        <v>46</v>
      </c>
      <c r="J2149" s="15">
        <v>0.96874998104550625</v>
      </c>
      <c r="T2149" s="56"/>
      <c r="U2149" s="56"/>
      <c r="V2149" s="56"/>
      <c r="W2149" s="56"/>
      <c r="X2149" s="56"/>
      <c r="Y2149" s="56"/>
      <c r="Z2149" s="56"/>
      <c r="AA2149" s="56"/>
    </row>
    <row r="2150" spans="9:27">
      <c r="I2150" s="15" t="s">
        <v>47</v>
      </c>
      <c r="J2150" s="15">
        <v>2.8393628836721134E-2</v>
      </c>
      <c r="T2150" s="56"/>
      <c r="U2150" s="56"/>
      <c r="V2150" s="56"/>
      <c r="W2150" s="56"/>
      <c r="X2150" s="56"/>
      <c r="Y2150" s="56"/>
      <c r="Z2150" s="56"/>
      <c r="AA2150" s="56"/>
    </row>
    <row r="2151" spans="9:27" ht="15" thickBot="1">
      <c r="I2151" s="16" t="s">
        <v>48</v>
      </c>
      <c r="J2151" s="16">
        <v>36</v>
      </c>
      <c r="T2151" s="56"/>
      <c r="U2151" s="56"/>
      <c r="V2151" s="56"/>
      <c r="W2151" s="56"/>
      <c r="X2151" s="56"/>
      <c r="Y2151" s="56"/>
      <c r="Z2151" s="56"/>
      <c r="AA2151" s="56"/>
    </row>
    <row r="2152" spans="9:27">
      <c r="T2152" s="56"/>
      <c r="U2152" s="56"/>
      <c r="V2152" s="56"/>
      <c r="W2152" s="56"/>
      <c r="X2152" s="56"/>
      <c r="Y2152" s="56"/>
      <c r="Z2152" s="56"/>
      <c r="AA2152" s="56"/>
    </row>
    <row r="2153" spans="9:27" ht="15" thickBot="1">
      <c r="I2153" s="42" t="s">
        <v>49</v>
      </c>
      <c r="T2153" s="56"/>
      <c r="U2153" s="56"/>
      <c r="V2153" s="56"/>
      <c r="W2153" s="56"/>
      <c r="X2153" s="56"/>
      <c r="Y2153" s="56"/>
      <c r="Z2153" s="56"/>
      <c r="AA2153" s="56"/>
    </row>
    <row r="2154" spans="9:27">
      <c r="I2154" s="17"/>
      <c r="J2154" s="17" t="s">
        <v>54</v>
      </c>
      <c r="K2154" s="17" t="s">
        <v>55</v>
      </c>
      <c r="L2154" s="17" t="s">
        <v>56</v>
      </c>
      <c r="M2154" s="17" t="s">
        <v>57</v>
      </c>
      <c r="N2154" s="17" t="s">
        <v>58</v>
      </c>
      <c r="T2154" s="56"/>
      <c r="U2154" s="56"/>
      <c r="V2154" s="56"/>
      <c r="W2154" s="56"/>
      <c r="X2154" s="56"/>
      <c r="Y2154" s="56"/>
      <c r="Z2154" s="56"/>
      <c r="AA2154" s="56"/>
    </row>
    <row r="2155" spans="9:27">
      <c r="I2155" s="15" t="s">
        <v>50</v>
      </c>
      <c r="J2155" s="15">
        <v>4</v>
      </c>
      <c r="K2155" s="15">
        <v>1488667.304201659</v>
      </c>
      <c r="L2155" s="15">
        <v>372166.82605041476</v>
      </c>
      <c r="M2155" s="15">
        <v>461631947.57823873</v>
      </c>
      <c r="N2155" s="15">
        <v>5.0707760679333386E-120</v>
      </c>
      <c r="T2155" s="56"/>
      <c r="U2155" s="56"/>
      <c r="V2155" s="56"/>
      <c r="W2155" s="56"/>
      <c r="X2155" s="56"/>
      <c r="Y2155" s="56"/>
      <c r="Z2155" s="56"/>
      <c r="AA2155" s="56"/>
    </row>
    <row r="2156" spans="9:27">
      <c r="I2156" s="15" t="s">
        <v>51</v>
      </c>
      <c r="J2156" s="15">
        <v>32</v>
      </c>
      <c r="K2156" s="15">
        <v>2.5798341072559419E-2</v>
      </c>
      <c r="L2156" s="15">
        <v>8.0619815851748185E-4</v>
      </c>
      <c r="M2156" s="15"/>
      <c r="N2156" s="15"/>
      <c r="T2156" s="56"/>
      <c r="U2156" s="56"/>
      <c r="V2156" s="56"/>
      <c r="W2156" s="56"/>
      <c r="X2156" s="56"/>
      <c r="Y2156" s="56"/>
      <c r="Z2156" s="56"/>
      <c r="AA2156" s="56"/>
    </row>
    <row r="2157" spans="9:27" ht="15" thickBot="1">
      <c r="I2157" s="16" t="s">
        <v>52</v>
      </c>
      <c r="J2157" s="16">
        <v>36</v>
      </c>
      <c r="K2157" s="16">
        <v>1488667.33</v>
      </c>
      <c r="L2157" s="16"/>
      <c r="M2157" s="16"/>
      <c r="N2157" s="16"/>
      <c r="T2157" s="56"/>
      <c r="U2157" s="56"/>
      <c r="V2157" s="56"/>
      <c r="W2157" s="56"/>
      <c r="X2157" s="56"/>
      <c r="Y2157" s="56"/>
      <c r="Z2157" s="56"/>
      <c r="AA2157" s="56"/>
    </row>
    <row r="2158" spans="9:27" ht="15" thickBot="1">
      <c r="T2158" s="56"/>
      <c r="U2158" s="56"/>
      <c r="V2158" s="56"/>
      <c r="W2158" s="56"/>
      <c r="X2158" s="56"/>
      <c r="Y2158" s="56"/>
      <c r="Z2158" s="56"/>
      <c r="AA2158" s="56"/>
    </row>
    <row r="2159" spans="9:27">
      <c r="I2159" s="17"/>
      <c r="J2159" s="17" t="s">
        <v>59</v>
      </c>
      <c r="K2159" s="17" t="s">
        <v>47</v>
      </c>
      <c r="L2159" s="17" t="s">
        <v>60</v>
      </c>
      <c r="M2159" s="17" t="s">
        <v>61</v>
      </c>
      <c r="N2159" s="17" t="s">
        <v>62</v>
      </c>
      <c r="O2159" s="17" t="s">
        <v>63</v>
      </c>
      <c r="P2159" s="17" t="s">
        <v>64</v>
      </c>
      <c r="Q2159" s="17" t="s">
        <v>65</v>
      </c>
      <c r="T2159" s="56"/>
      <c r="U2159" s="56"/>
      <c r="V2159" s="56"/>
      <c r="W2159" s="56"/>
      <c r="X2159" s="56"/>
      <c r="Y2159" s="56"/>
      <c r="Z2159" s="56"/>
      <c r="AA2159" s="56"/>
    </row>
    <row r="2160" spans="9:27">
      <c r="I2160" s="15" t="s">
        <v>53</v>
      </c>
      <c r="J2160" s="15">
        <v>0</v>
      </c>
      <c r="K2160" s="15" t="e">
        <v>#N/A</v>
      </c>
      <c r="L2160" s="15" t="e">
        <v>#N/A</v>
      </c>
      <c r="M2160" s="15" t="e">
        <v>#N/A</v>
      </c>
      <c r="N2160" s="15" t="e">
        <v>#N/A</v>
      </c>
      <c r="O2160" s="15" t="e">
        <v>#N/A</v>
      </c>
      <c r="P2160" s="15" t="e">
        <v>#N/A</v>
      </c>
      <c r="Q2160" s="15" t="e">
        <v>#N/A</v>
      </c>
      <c r="T2160" s="56"/>
      <c r="U2160" s="56"/>
      <c r="V2160" s="56"/>
      <c r="W2160" s="56"/>
      <c r="X2160" s="56"/>
      <c r="Y2160" s="56"/>
      <c r="Z2160" s="56"/>
      <c r="AA2160" s="56"/>
    </row>
    <row r="2161" spans="9:27">
      <c r="I2161" s="15" t="s">
        <v>85</v>
      </c>
      <c r="J2161" s="15">
        <v>7.5785941705086804E-2</v>
      </c>
      <c r="K2161" s="15">
        <v>3.3127936912927367E-3</v>
      </c>
      <c r="L2161" s="15">
        <v>22.876746567189095</v>
      </c>
      <c r="M2161" s="15">
        <v>2.1255406874241137E-21</v>
      </c>
      <c r="N2161" s="15">
        <v>6.9038001805279303E-2</v>
      </c>
      <c r="O2161" s="15">
        <v>8.2533881604894305E-2</v>
      </c>
      <c r="P2161" s="15">
        <v>6.9038001805279303E-2</v>
      </c>
      <c r="Q2161" s="15">
        <v>8.2533881604894305E-2</v>
      </c>
      <c r="T2161" s="56"/>
      <c r="U2161" s="56"/>
      <c r="V2161" s="56"/>
      <c r="W2161" s="56"/>
      <c r="X2161" s="56"/>
      <c r="Y2161" s="56"/>
      <c r="Z2161" s="56"/>
      <c r="AA2161" s="56"/>
    </row>
    <row r="2162" spans="9:27">
      <c r="I2162" s="15" t="s">
        <v>80</v>
      </c>
      <c r="J2162" s="15">
        <v>0.30593159070792175</v>
      </c>
      <c r="K2162" s="15">
        <v>4.4778427257957058E-3</v>
      </c>
      <c r="L2162" s="15">
        <v>68.321200507004889</v>
      </c>
      <c r="M2162" s="15">
        <v>2.9958386360726176E-36</v>
      </c>
      <c r="N2162" s="15">
        <v>0.29681052359351645</v>
      </c>
      <c r="O2162" s="15">
        <v>0.31505265782232705</v>
      </c>
      <c r="P2162" s="15">
        <v>0.29681052359351645</v>
      </c>
      <c r="Q2162" s="15">
        <v>0.31505265782232705</v>
      </c>
      <c r="T2162" s="56"/>
      <c r="U2162" s="56"/>
      <c r="V2162" s="56"/>
      <c r="W2162" s="56"/>
      <c r="X2162" s="56"/>
      <c r="Y2162" s="56"/>
      <c r="Z2162" s="56"/>
      <c r="AA2162" s="56"/>
    </row>
    <row r="2163" spans="9:27">
      <c r="I2163" s="15" t="s">
        <v>82</v>
      </c>
      <c r="J2163" s="15">
        <v>0.14158348514106128</v>
      </c>
      <c r="K2163" s="15">
        <v>5.7884918227194115E-3</v>
      </c>
      <c r="L2163" s="15">
        <v>24.459477438554263</v>
      </c>
      <c r="M2163" s="15">
        <v>2.7965585981608632E-22</v>
      </c>
      <c r="N2163" s="15">
        <v>0.12979271319142158</v>
      </c>
      <c r="O2163" s="15">
        <v>0.15337425709070099</v>
      </c>
      <c r="P2163" s="15">
        <v>0.12979271319142158</v>
      </c>
      <c r="Q2163" s="15">
        <v>0.15337425709070099</v>
      </c>
      <c r="T2163" s="56"/>
      <c r="U2163" s="56"/>
      <c r="V2163" s="56"/>
      <c r="W2163" s="56"/>
      <c r="X2163" s="56"/>
      <c r="Y2163" s="56"/>
      <c r="Z2163" s="56"/>
      <c r="AA2163" s="56"/>
    </row>
    <row r="2164" spans="9:27" ht="15" thickBot="1">
      <c r="I2164" s="16" t="s">
        <v>86</v>
      </c>
      <c r="J2164" s="16">
        <v>0.5141517479053419</v>
      </c>
      <c r="K2164" s="16">
        <v>6.7282073647430916E-3</v>
      </c>
      <c r="L2164" s="16">
        <v>76.417345666184616</v>
      </c>
      <c r="M2164" s="16">
        <v>8.4991009339311226E-38</v>
      </c>
      <c r="N2164" s="16">
        <v>0.50044683804329382</v>
      </c>
      <c r="O2164" s="16">
        <v>0.52785665776738999</v>
      </c>
      <c r="P2164" s="16">
        <v>0.50044683804329382</v>
      </c>
      <c r="Q2164" s="16">
        <v>0.52785665776738999</v>
      </c>
      <c r="T2164" s="56"/>
      <c r="U2164" s="56"/>
      <c r="V2164" s="56"/>
      <c r="W2164" s="56"/>
      <c r="X2164" s="56"/>
      <c r="Y2164" s="56"/>
      <c r="Z2164" s="56"/>
      <c r="AA2164" s="56"/>
    </row>
    <row r="2165" spans="9:27">
      <c r="I2165" s="42"/>
      <c r="T2165" s="56"/>
      <c r="U2165" s="56"/>
      <c r="V2165" s="56"/>
      <c r="W2165" s="56"/>
      <c r="X2165" s="56"/>
      <c r="Y2165" s="56"/>
      <c r="Z2165" s="56"/>
      <c r="AA2165" s="56"/>
    </row>
    <row r="2166" spans="9:27">
      <c r="I2166" s="42"/>
      <c r="T2166" s="56"/>
      <c r="U2166" s="56"/>
      <c r="V2166" s="56"/>
      <c r="W2166" s="56"/>
      <c r="X2166" s="56"/>
      <c r="Y2166" s="56"/>
      <c r="Z2166" s="56"/>
      <c r="AA2166" s="56"/>
    </row>
    <row r="2167" spans="9:27">
      <c r="I2167" s="11" t="s">
        <v>176</v>
      </c>
      <c r="T2167" s="12" t="str">
        <f>I2167</f>
        <v>1994/6 to 1997/5</v>
      </c>
      <c r="U2167" s="14">
        <f>J2172</f>
        <v>0.99999998287002245</v>
      </c>
      <c r="V2167" s="14">
        <f>J2175</f>
        <v>36</v>
      </c>
      <c r="W2167" s="56">
        <f>J2185</f>
        <v>7.4671776783863247E-2</v>
      </c>
      <c r="X2167" s="56">
        <f>J2186</f>
        <v>0.30656459387727697</v>
      </c>
      <c r="Y2167" s="56">
        <f>J2187</f>
        <v>0.14315219067769527</v>
      </c>
      <c r="Z2167" s="56">
        <f>J2188</f>
        <v>0.5132613093196724</v>
      </c>
      <c r="AA2167" s="58">
        <f>SUM(W2167:Z2167)</f>
        <v>1.037649870658508</v>
      </c>
    </row>
    <row r="2168" spans="9:27">
      <c r="I2168" s="42" t="s">
        <v>42</v>
      </c>
      <c r="T2168" s="56"/>
      <c r="U2168" s="56"/>
      <c r="V2168" s="56"/>
      <c r="W2168" s="56"/>
      <c r="X2168" s="56"/>
      <c r="Y2168" s="56"/>
      <c r="Z2168" s="56"/>
      <c r="AA2168" s="56"/>
    </row>
    <row r="2169" spans="9:27" ht="15" thickBot="1">
      <c r="T2169" s="56"/>
      <c r="U2169" s="56"/>
      <c r="V2169" s="56"/>
      <c r="W2169" s="56"/>
      <c r="X2169" s="56"/>
      <c r="Y2169" s="56"/>
      <c r="Z2169" s="56"/>
      <c r="AA2169" s="56"/>
    </row>
    <row r="2170" spans="9:27">
      <c r="I2170" s="18" t="s">
        <v>43</v>
      </c>
      <c r="J2170" s="18"/>
      <c r="T2170" s="56"/>
      <c r="U2170" s="56"/>
      <c r="V2170" s="56"/>
      <c r="W2170" s="56"/>
      <c r="X2170" s="56"/>
      <c r="Y2170" s="56"/>
      <c r="Z2170" s="56"/>
      <c r="AA2170" s="56"/>
    </row>
    <row r="2171" spans="9:27">
      <c r="I2171" s="15" t="s">
        <v>44</v>
      </c>
      <c r="J2171" s="15">
        <v>0.99999999143501117</v>
      </c>
      <c r="T2171" s="56"/>
      <c r="U2171" s="56"/>
      <c r="V2171" s="56"/>
      <c r="W2171" s="56"/>
      <c r="X2171" s="56"/>
      <c r="Y2171" s="56"/>
      <c r="Z2171" s="56"/>
      <c r="AA2171" s="56"/>
    </row>
    <row r="2172" spans="9:27">
      <c r="I2172" s="15" t="s">
        <v>45</v>
      </c>
      <c r="J2172" s="15">
        <v>0.99999998287002245</v>
      </c>
      <c r="T2172" s="56"/>
      <c r="U2172" s="56"/>
      <c r="V2172" s="56"/>
      <c r="W2172" s="56"/>
      <c r="X2172" s="56"/>
      <c r="Y2172" s="56"/>
      <c r="Z2172" s="56"/>
      <c r="AA2172" s="56"/>
    </row>
    <row r="2173" spans="9:27">
      <c r="I2173" s="15" t="s">
        <v>46</v>
      </c>
      <c r="J2173" s="15">
        <v>0.96874998126408696</v>
      </c>
      <c r="T2173" s="56"/>
      <c r="U2173" s="56"/>
      <c r="V2173" s="56"/>
      <c r="W2173" s="56"/>
      <c r="X2173" s="56"/>
      <c r="Y2173" s="56"/>
      <c r="Z2173" s="56"/>
      <c r="AA2173" s="56"/>
    </row>
    <row r="2174" spans="9:27">
      <c r="I2174" s="15" t="s">
        <v>47</v>
      </c>
      <c r="J2174" s="15">
        <v>2.8319956217473252E-2</v>
      </c>
      <c r="T2174" s="56"/>
      <c r="U2174" s="56"/>
      <c r="V2174" s="56"/>
      <c r="W2174" s="56"/>
      <c r="X2174" s="56"/>
      <c r="Y2174" s="56"/>
      <c r="Z2174" s="56"/>
      <c r="AA2174" s="56"/>
    </row>
    <row r="2175" spans="9:27" ht="15" thickBot="1">
      <c r="I2175" s="16" t="s">
        <v>48</v>
      </c>
      <c r="J2175" s="16">
        <v>36</v>
      </c>
      <c r="T2175" s="56"/>
      <c r="U2175" s="56"/>
      <c r="V2175" s="56"/>
      <c r="W2175" s="56"/>
      <c r="X2175" s="56"/>
      <c r="Y2175" s="56"/>
      <c r="Z2175" s="56"/>
      <c r="AA2175" s="56"/>
    </row>
    <row r="2176" spans="9:27">
      <c r="T2176" s="56"/>
      <c r="U2176" s="56"/>
      <c r="V2176" s="56"/>
      <c r="W2176" s="56"/>
      <c r="X2176" s="56"/>
      <c r="Y2176" s="56"/>
      <c r="Z2176" s="56"/>
      <c r="AA2176" s="56"/>
    </row>
    <row r="2177" spans="9:27" ht="15" thickBot="1">
      <c r="I2177" s="42" t="s">
        <v>49</v>
      </c>
      <c r="T2177" s="56"/>
      <c r="U2177" s="56"/>
      <c r="V2177" s="56"/>
      <c r="W2177" s="56"/>
      <c r="X2177" s="56"/>
      <c r="Y2177" s="56"/>
      <c r="Z2177" s="56"/>
      <c r="AA2177" s="56"/>
    </row>
    <row r="2178" spans="9:27">
      <c r="I2178" s="17"/>
      <c r="J2178" s="17" t="s">
        <v>54</v>
      </c>
      <c r="K2178" s="17" t="s">
        <v>55</v>
      </c>
      <c r="L2178" s="17" t="s">
        <v>56</v>
      </c>
      <c r="M2178" s="17" t="s">
        <v>57</v>
      </c>
      <c r="N2178" s="17" t="s">
        <v>58</v>
      </c>
      <c r="T2178" s="56"/>
      <c r="U2178" s="56"/>
      <c r="V2178" s="56"/>
      <c r="W2178" s="56"/>
      <c r="X2178" s="56"/>
      <c r="Y2178" s="56"/>
      <c r="Z2178" s="56"/>
      <c r="AA2178" s="56"/>
    </row>
    <row r="2179" spans="9:27">
      <c r="I2179" s="15" t="s">
        <v>50</v>
      </c>
      <c r="J2179" s="15">
        <v>4</v>
      </c>
      <c r="K2179" s="15">
        <v>1498229.4543353627</v>
      </c>
      <c r="L2179" s="15">
        <v>374557.36358384066</v>
      </c>
      <c r="M2179" s="15">
        <v>467017531.82053614</v>
      </c>
      <c r="N2179" s="15">
        <v>4.2363892607182335E-120</v>
      </c>
      <c r="T2179" s="56"/>
      <c r="U2179" s="56"/>
      <c r="V2179" s="56"/>
      <c r="W2179" s="56"/>
      <c r="X2179" s="56"/>
      <c r="Y2179" s="56"/>
      <c r="Z2179" s="56"/>
      <c r="AA2179" s="56"/>
    </row>
    <row r="2180" spans="9:27">
      <c r="I2180" s="15" t="s">
        <v>51</v>
      </c>
      <c r="J2180" s="15">
        <v>32</v>
      </c>
      <c r="K2180" s="15">
        <v>2.5664637445107257E-2</v>
      </c>
      <c r="L2180" s="15">
        <v>8.0201992015960179E-4</v>
      </c>
      <c r="M2180" s="15"/>
      <c r="N2180" s="15"/>
      <c r="T2180" s="56"/>
      <c r="U2180" s="56"/>
      <c r="V2180" s="56"/>
      <c r="W2180" s="56"/>
      <c r="X2180" s="56"/>
      <c r="Y2180" s="56"/>
      <c r="Z2180" s="56"/>
      <c r="AA2180" s="56"/>
    </row>
    <row r="2181" spans="9:27" ht="15" thickBot="1">
      <c r="I2181" s="16" t="s">
        <v>52</v>
      </c>
      <c r="J2181" s="16">
        <v>36</v>
      </c>
      <c r="K2181" s="16">
        <v>1498229.48</v>
      </c>
      <c r="L2181" s="16"/>
      <c r="M2181" s="16"/>
      <c r="N2181" s="16"/>
      <c r="T2181" s="56"/>
      <c r="U2181" s="56"/>
      <c r="V2181" s="56"/>
      <c r="W2181" s="56"/>
      <c r="X2181" s="56"/>
      <c r="Y2181" s="56"/>
      <c r="Z2181" s="56"/>
      <c r="AA2181" s="56"/>
    </row>
    <row r="2182" spans="9:27" ht="15" thickBot="1">
      <c r="T2182" s="56"/>
      <c r="U2182" s="56"/>
      <c r="V2182" s="56"/>
      <c r="W2182" s="56"/>
      <c r="X2182" s="56"/>
      <c r="Y2182" s="56"/>
      <c r="Z2182" s="56"/>
      <c r="AA2182" s="56"/>
    </row>
    <row r="2183" spans="9:27">
      <c r="I2183" s="17"/>
      <c r="J2183" s="17" t="s">
        <v>59</v>
      </c>
      <c r="K2183" s="17" t="s">
        <v>47</v>
      </c>
      <c r="L2183" s="17" t="s">
        <v>60</v>
      </c>
      <c r="M2183" s="17" t="s">
        <v>61</v>
      </c>
      <c r="N2183" s="17" t="s">
        <v>62</v>
      </c>
      <c r="O2183" s="17" t="s">
        <v>63</v>
      </c>
      <c r="P2183" s="17" t="s">
        <v>64</v>
      </c>
      <c r="Q2183" s="17" t="s">
        <v>65</v>
      </c>
      <c r="T2183" s="56"/>
      <c r="U2183" s="56"/>
      <c r="V2183" s="56"/>
      <c r="W2183" s="56"/>
      <c r="X2183" s="56"/>
      <c r="Y2183" s="56"/>
      <c r="Z2183" s="56"/>
      <c r="AA2183" s="56"/>
    </row>
    <row r="2184" spans="9:27">
      <c r="I2184" s="15" t="s">
        <v>53</v>
      </c>
      <c r="J2184" s="15">
        <v>0</v>
      </c>
      <c r="K2184" s="15" t="e">
        <v>#N/A</v>
      </c>
      <c r="L2184" s="15" t="e">
        <v>#N/A</v>
      </c>
      <c r="M2184" s="15" t="e">
        <v>#N/A</v>
      </c>
      <c r="N2184" s="15" t="e">
        <v>#N/A</v>
      </c>
      <c r="O2184" s="15" t="e">
        <v>#N/A</v>
      </c>
      <c r="P2184" s="15" t="e">
        <v>#N/A</v>
      </c>
      <c r="Q2184" s="15" t="e">
        <v>#N/A</v>
      </c>
      <c r="T2184" s="56"/>
      <c r="U2184" s="56"/>
      <c r="V2184" s="56"/>
      <c r="W2184" s="56"/>
      <c r="X2184" s="56"/>
      <c r="Y2184" s="56"/>
      <c r="Z2184" s="56"/>
      <c r="AA2184" s="56"/>
    </row>
    <row r="2185" spans="9:27">
      <c r="I2185" s="15" t="s">
        <v>85</v>
      </c>
      <c r="J2185" s="15">
        <v>7.4671776783863247E-2</v>
      </c>
      <c r="K2185" s="15">
        <v>3.3865305632388818E-3</v>
      </c>
      <c r="L2185" s="15">
        <v>22.049639118699425</v>
      </c>
      <c r="M2185" s="15">
        <v>6.4505736576842179E-21</v>
      </c>
      <c r="N2185" s="15">
        <v>6.7773639791613743E-2</v>
      </c>
      <c r="O2185" s="15">
        <v>8.1569913776112751E-2</v>
      </c>
      <c r="P2185" s="15">
        <v>6.7773639791613743E-2</v>
      </c>
      <c r="Q2185" s="15">
        <v>8.1569913776112751E-2</v>
      </c>
      <c r="T2185" s="56"/>
      <c r="U2185" s="56"/>
      <c r="V2185" s="56"/>
      <c r="W2185" s="56"/>
      <c r="X2185" s="56"/>
      <c r="Y2185" s="56"/>
      <c r="Z2185" s="56"/>
      <c r="AA2185" s="56"/>
    </row>
    <row r="2186" spans="9:27">
      <c r="I2186" s="15" t="s">
        <v>80</v>
      </c>
      <c r="J2186" s="15">
        <v>0.30656459387727697</v>
      </c>
      <c r="K2186" s="15">
        <v>4.5856970452470922E-3</v>
      </c>
      <c r="L2186" s="15">
        <v>66.852343461070987</v>
      </c>
      <c r="M2186" s="15">
        <v>5.9775320899822739E-36</v>
      </c>
      <c r="N2186" s="15">
        <v>0.29722383470432134</v>
      </c>
      <c r="O2186" s="15">
        <v>0.3159053530502326</v>
      </c>
      <c r="P2186" s="15">
        <v>0.29722383470432134</v>
      </c>
      <c r="Q2186" s="15">
        <v>0.3159053530502326</v>
      </c>
      <c r="T2186" s="56"/>
      <c r="U2186" s="56"/>
      <c r="V2186" s="56"/>
      <c r="W2186" s="56"/>
      <c r="X2186" s="56"/>
      <c r="Y2186" s="56"/>
      <c r="Z2186" s="56"/>
      <c r="AA2186" s="56"/>
    </row>
    <row r="2187" spans="9:27">
      <c r="I2187" s="15" t="s">
        <v>82</v>
      </c>
      <c r="J2187" s="15">
        <v>0.14315219067769527</v>
      </c>
      <c r="K2187" s="15">
        <v>5.7967075330086579E-3</v>
      </c>
      <c r="L2187" s="15">
        <v>24.695430960166998</v>
      </c>
      <c r="M2187" s="15">
        <v>2.0879393284239634E-22</v>
      </c>
      <c r="N2187" s="15">
        <v>0.13134468387390158</v>
      </c>
      <c r="O2187" s="15">
        <v>0.15495969748148897</v>
      </c>
      <c r="P2187" s="15">
        <v>0.13134468387390158</v>
      </c>
      <c r="Q2187" s="15">
        <v>0.15495969748148897</v>
      </c>
      <c r="T2187" s="56"/>
      <c r="U2187" s="56"/>
      <c r="V2187" s="56"/>
      <c r="W2187" s="56"/>
      <c r="X2187" s="56"/>
      <c r="Y2187" s="56"/>
      <c r="Z2187" s="56"/>
      <c r="AA2187" s="56"/>
    </row>
    <row r="2188" spans="9:27" ht="15" thickBot="1">
      <c r="I2188" s="16" t="s">
        <v>86</v>
      </c>
      <c r="J2188" s="16">
        <v>0.5132613093196724</v>
      </c>
      <c r="K2188" s="16">
        <v>6.8149057480099496E-3</v>
      </c>
      <c r="L2188" s="16">
        <v>75.314513259343627</v>
      </c>
      <c r="M2188" s="16">
        <v>1.349937090413178E-37</v>
      </c>
      <c r="N2188" s="16">
        <v>0.49937980063070886</v>
      </c>
      <c r="O2188" s="16">
        <v>0.52714281800863594</v>
      </c>
      <c r="P2188" s="16">
        <v>0.49937980063070886</v>
      </c>
      <c r="Q2188" s="16">
        <v>0.52714281800863594</v>
      </c>
      <c r="T2188" s="56"/>
      <c r="U2188" s="56"/>
      <c r="V2188" s="56"/>
      <c r="W2188" s="56"/>
      <c r="X2188" s="56"/>
      <c r="Y2188" s="56"/>
      <c r="Z2188" s="56"/>
      <c r="AA2188" s="56"/>
    </row>
    <row r="2189" spans="9:27">
      <c r="I2189" s="42"/>
      <c r="T2189" s="56"/>
      <c r="U2189" s="56"/>
      <c r="V2189" s="56"/>
      <c r="W2189" s="56"/>
      <c r="X2189" s="56"/>
      <c r="Y2189" s="56"/>
      <c r="Z2189" s="56"/>
      <c r="AA2189" s="56"/>
    </row>
    <row r="2190" spans="9:27">
      <c r="I2190" s="42"/>
      <c r="T2190" s="56"/>
      <c r="U2190" s="56"/>
      <c r="V2190" s="56"/>
      <c r="W2190" s="56"/>
      <c r="X2190" s="56"/>
      <c r="Y2190" s="56"/>
      <c r="Z2190" s="56"/>
      <c r="AA2190" s="56"/>
    </row>
    <row r="2191" spans="9:27">
      <c r="I2191" s="11" t="s">
        <v>177</v>
      </c>
      <c r="T2191" s="12" t="str">
        <f>I2191</f>
        <v>1994/7 to 1997/6</v>
      </c>
      <c r="U2191" s="14">
        <f>J2196</f>
        <v>0.99999998284880953</v>
      </c>
      <c r="V2191" s="14">
        <f>J2199</f>
        <v>36</v>
      </c>
      <c r="W2191" s="56">
        <f>J2209</f>
        <v>7.3792916353676602E-2</v>
      </c>
      <c r="X2191" s="56">
        <f>J2210</f>
        <v>0.30702829670638904</v>
      </c>
      <c r="Y2191" s="56">
        <f>J2211</f>
        <v>0.14448177200571119</v>
      </c>
      <c r="Z2191" s="56">
        <f>J2212</f>
        <v>0.5125343958884947</v>
      </c>
      <c r="AA2191" s="58">
        <f>SUM(W2191:Z2191)</f>
        <v>1.0378373809542716</v>
      </c>
    </row>
    <row r="2192" spans="9:27">
      <c r="I2192" s="42" t="s">
        <v>42</v>
      </c>
      <c r="T2192" s="56"/>
      <c r="U2192" s="56"/>
      <c r="V2192" s="56"/>
      <c r="W2192" s="56"/>
      <c r="X2192" s="56"/>
      <c r="Y2192" s="56"/>
      <c r="Z2192" s="56"/>
      <c r="AA2192" s="56"/>
    </row>
    <row r="2193" spans="9:27" ht="15" thickBot="1">
      <c r="T2193" s="56"/>
      <c r="U2193" s="56"/>
      <c r="V2193" s="56"/>
      <c r="W2193" s="56"/>
      <c r="X2193" s="56"/>
      <c r="Y2193" s="56"/>
      <c r="Z2193" s="56"/>
      <c r="AA2193" s="56"/>
    </row>
    <row r="2194" spans="9:27">
      <c r="I2194" s="18" t="s">
        <v>43</v>
      </c>
      <c r="J2194" s="18"/>
      <c r="T2194" s="56"/>
      <c r="U2194" s="56"/>
      <c r="V2194" s="56"/>
      <c r="W2194" s="56"/>
      <c r="X2194" s="56"/>
      <c r="Y2194" s="56"/>
      <c r="Z2194" s="56"/>
      <c r="AA2194" s="56"/>
    </row>
    <row r="2195" spans="9:27">
      <c r="I2195" s="15" t="s">
        <v>44</v>
      </c>
      <c r="J2195" s="15">
        <v>0.99999999142440477</v>
      </c>
      <c r="T2195" s="56"/>
      <c r="U2195" s="56"/>
      <c r="V2195" s="56"/>
      <c r="W2195" s="56"/>
      <c r="X2195" s="56"/>
      <c r="Y2195" s="56"/>
      <c r="Z2195" s="56"/>
      <c r="AA2195" s="56"/>
    </row>
    <row r="2196" spans="9:27">
      <c r="I2196" s="15" t="s">
        <v>45</v>
      </c>
      <c r="J2196" s="15">
        <v>0.99999998284880953</v>
      </c>
      <c r="T2196" s="56"/>
      <c r="U2196" s="56"/>
      <c r="V2196" s="56"/>
      <c r="W2196" s="56"/>
      <c r="X2196" s="56"/>
      <c r="Y2196" s="56"/>
      <c r="Z2196" s="56"/>
      <c r="AA2196" s="56"/>
    </row>
    <row r="2197" spans="9:27">
      <c r="I2197" s="15" t="s">
        <v>46</v>
      </c>
      <c r="J2197" s="15">
        <v>0.96874998124088552</v>
      </c>
      <c r="T2197" s="56"/>
      <c r="U2197" s="56"/>
      <c r="V2197" s="56"/>
      <c r="W2197" s="56"/>
      <c r="X2197" s="56"/>
      <c r="Y2197" s="56"/>
      <c r="Z2197" s="56"/>
      <c r="AA2197" s="56"/>
    </row>
    <row r="2198" spans="9:27">
      <c r="I2198" s="15" t="s">
        <v>47</v>
      </c>
      <c r="J2198" s="15">
        <v>2.8426817099700727E-2</v>
      </c>
      <c r="T2198" s="56"/>
      <c r="U2198" s="56"/>
      <c r="V2198" s="56"/>
      <c r="W2198" s="56"/>
      <c r="X2198" s="56"/>
      <c r="Y2198" s="56"/>
      <c r="Z2198" s="56"/>
      <c r="AA2198" s="56"/>
    </row>
    <row r="2199" spans="9:27" ht="15" thickBot="1">
      <c r="I2199" s="16" t="s">
        <v>48</v>
      </c>
      <c r="J2199" s="16">
        <v>36</v>
      </c>
      <c r="T2199" s="56"/>
      <c r="U2199" s="56"/>
      <c r="V2199" s="56"/>
      <c r="W2199" s="56"/>
      <c r="X2199" s="56"/>
      <c r="Y2199" s="56"/>
      <c r="Z2199" s="56"/>
      <c r="AA2199" s="56"/>
    </row>
    <row r="2200" spans="9:27">
      <c r="T2200" s="56"/>
      <c r="U2200" s="56"/>
      <c r="V2200" s="56"/>
      <c r="W2200" s="56"/>
      <c r="X2200" s="56"/>
      <c r="Y2200" s="56"/>
      <c r="Z2200" s="56"/>
      <c r="AA2200" s="56"/>
    </row>
    <row r="2201" spans="9:27" ht="15" thickBot="1">
      <c r="I2201" s="42" t="s">
        <v>49</v>
      </c>
      <c r="T2201" s="56"/>
      <c r="U2201" s="56"/>
      <c r="V2201" s="56"/>
      <c r="W2201" s="56"/>
      <c r="X2201" s="56"/>
      <c r="Y2201" s="56"/>
      <c r="Z2201" s="56"/>
      <c r="AA2201" s="56"/>
    </row>
    <row r="2202" spans="9:27">
      <c r="I2202" s="17"/>
      <c r="J2202" s="17" t="s">
        <v>54</v>
      </c>
      <c r="K2202" s="17" t="s">
        <v>55</v>
      </c>
      <c r="L2202" s="17" t="s">
        <v>56</v>
      </c>
      <c r="M2202" s="17" t="s">
        <v>57</v>
      </c>
      <c r="N2202" s="17" t="s">
        <v>58</v>
      </c>
      <c r="T2202" s="56"/>
      <c r="U2202" s="56"/>
      <c r="V2202" s="56"/>
      <c r="W2202" s="56"/>
      <c r="X2202" s="56"/>
      <c r="Y2202" s="56"/>
      <c r="Z2202" s="56"/>
      <c r="AA2202" s="56"/>
    </row>
    <row r="2203" spans="9:27">
      <c r="I2203" s="15" t="s">
        <v>50</v>
      </c>
      <c r="J2203" s="15">
        <v>4</v>
      </c>
      <c r="K2203" s="15">
        <v>1507690.4141413141</v>
      </c>
      <c r="L2203" s="15">
        <v>376922.60353532853</v>
      </c>
      <c r="M2203" s="15">
        <v>466439919.60030621</v>
      </c>
      <c r="N2203" s="15">
        <v>4.3184379251182508E-120</v>
      </c>
      <c r="T2203" s="56"/>
      <c r="U2203" s="56"/>
      <c r="V2203" s="56"/>
      <c r="W2203" s="56"/>
      <c r="X2203" s="56"/>
      <c r="Y2203" s="56"/>
      <c r="Z2203" s="56"/>
      <c r="AA2203" s="56"/>
    </row>
    <row r="2204" spans="9:27">
      <c r="I2204" s="15" t="s">
        <v>51</v>
      </c>
      <c r="J2204" s="15">
        <v>32</v>
      </c>
      <c r="K2204" s="15">
        <v>2.5858685773434805E-2</v>
      </c>
      <c r="L2204" s="15">
        <v>8.0808393041983766E-4</v>
      </c>
      <c r="M2204" s="15"/>
      <c r="N2204" s="15"/>
      <c r="T2204" s="56"/>
      <c r="U2204" s="56"/>
      <c r="V2204" s="56"/>
      <c r="W2204" s="56"/>
      <c r="X2204" s="56"/>
      <c r="Y2204" s="56"/>
      <c r="Z2204" s="56"/>
      <c r="AA2204" s="56"/>
    </row>
    <row r="2205" spans="9:27" ht="15" thickBot="1">
      <c r="I2205" s="16" t="s">
        <v>52</v>
      </c>
      <c r="J2205" s="16">
        <v>36</v>
      </c>
      <c r="K2205" s="16">
        <v>1507690.44</v>
      </c>
      <c r="L2205" s="16"/>
      <c r="M2205" s="16"/>
      <c r="N2205" s="16"/>
      <c r="T2205" s="56"/>
      <c r="U2205" s="56"/>
      <c r="V2205" s="56"/>
      <c r="W2205" s="56"/>
      <c r="X2205" s="56"/>
      <c r="Y2205" s="56"/>
      <c r="Z2205" s="56"/>
      <c r="AA2205" s="56"/>
    </row>
    <row r="2206" spans="9:27" ht="15" thickBot="1">
      <c r="T2206" s="56"/>
      <c r="U2206" s="56"/>
      <c r="V2206" s="56"/>
      <c r="W2206" s="56"/>
      <c r="X2206" s="56"/>
      <c r="Y2206" s="56"/>
      <c r="Z2206" s="56"/>
      <c r="AA2206" s="56"/>
    </row>
    <row r="2207" spans="9:27">
      <c r="I2207" s="17"/>
      <c r="J2207" s="17" t="s">
        <v>59</v>
      </c>
      <c r="K2207" s="17" t="s">
        <v>47</v>
      </c>
      <c r="L2207" s="17" t="s">
        <v>60</v>
      </c>
      <c r="M2207" s="17" t="s">
        <v>61</v>
      </c>
      <c r="N2207" s="17" t="s">
        <v>62</v>
      </c>
      <c r="O2207" s="17" t="s">
        <v>63</v>
      </c>
      <c r="P2207" s="17" t="s">
        <v>64</v>
      </c>
      <c r="Q2207" s="17" t="s">
        <v>65</v>
      </c>
      <c r="T2207" s="56"/>
      <c r="U2207" s="56"/>
      <c r="V2207" s="56"/>
      <c r="W2207" s="56"/>
      <c r="X2207" s="56"/>
      <c r="Y2207" s="56"/>
      <c r="Z2207" s="56"/>
      <c r="AA2207" s="56"/>
    </row>
    <row r="2208" spans="9:27">
      <c r="I2208" s="15" t="s">
        <v>53</v>
      </c>
      <c r="J2208" s="15">
        <v>0</v>
      </c>
      <c r="K2208" s="15" t="e">
        <v>#N/A</v>
      </c>
      <c r="L2208" s="15" t="e">
        <v>#N/A</v>
      </c>
      <c r="M2208" s="15" t="e">
        <v>#N/A</v>
      </c>
      <c r="N2208" s="15" t="e">
        <v>#N/A</v>
      </c>
      <c r="O2208" s="15" t="e">
        <v>#N/A</v>
      </c>
      <c r="P2208" s="15" t="e">
        <v>#N/A</v>
      </c>
      <c r="Q2208" s="15" t="e">
        <v>#N/A</v>
      </c>
      <c r="T2208" s="56"/>
      <c r="U2208" s="56"/>
      <c r="V2208" s="56"/>
      <c r="W2208" s="56"/>
      <c r="X2208" s="56"/>
      <c r="Y2208" s="56"/>
      <c r="Z2208" s="56"/>
      <c r="AA2208" s="56"/>
    </row>
    <row r="2209" spans="9:27">
      <c r="I2209" s="15" t="s">
        <v>85</v>
      </c>
      <c r="J2209" s="15">
        <v>7.3792916353676602E-2</v>
      </c>
      <c r="K2209" s="15">
        <v>3.6799432593629688E-3</v>
      </c>
      <c r="L2209" s="15">
        <v>20.052732108280065</v>
      </c>
      <c r="M2209" s="15">
        <v>1.102450309342549E-19</v>
      </c>
      <c r="N2209" s="15">
        <v>6.62971172599537E-2</v>
      </c>
      <c r="O2209" s="15">
        <v>8.1288715447399504E-2</v>
      </c>
      <c r="P2209" s="15">
        <v>6.62971172599537E-2</v>
      </c>
      <c r="Q2209" s="15">
        <v>8.1288715447399504E-2</v>
      </c>
      <c r="T2209" s="56"/>
      <c r="U2209" s="56"/>
      <c r="V2209" s="56"/>
      <c r="W2209" s="56"/>
      <c r="X2209" s="56"/>
      <c r="Y2209" s="56"/>
      <c r="Z2209" s="56"/>
      <c r="AA2209" s="56"/>
    </row>
    <row r="2210" spans="9:27">
      <c r="I2210" s="15" t="s">
        <v>80</v>
      </c>
      <c r="J2210" s="15">
        <v>0.30702829670638904</v>
      </c>
      <c r="K2210" s="15">
        <v>4.8901433415621445E-3</v>
      </c>
      <c r="L2210" s="15">
        <v>62.78513230827086</v>
      </c>
      <c r="M2210" s="15">
        <v>4.3896110394561529E-35</v>
      </c>
      <c r="N2210" s="15">
        <v>0.29706740072393251</v>
      </c>
      <c r="O2210" s="15">
        <v>0.31698919268884557</v>
      </c>
      <c r="P2210" s="15">
        <v>0.29706740072393251</v>
      </c>
      <c r="Q2210" s="15">
        <v>0.31698919268884557</v>
      </c>
      <c r="T2210" s="56"/>
      <c r="U2210" s="56"/>
      <c r="V2210" s="56"/>
      <c r="W2210" s="56"/>
      <c r="X2210" s="56"/>
      <c r="Y2210" s="56"/>
      <c r="Z2210" s="56"/>
      <c r="AA2210" s="56"/>
    </row>
    <row r="2211" spans="9:27">
      <c r="I2211" s="15" t="s">
        <v>82</v>
      </c>
      <c r="J2211" s="15">
        <v>0.14448177200571119</v>
      </c>
      <c r="K2211" s="15">
        <v>6.154115281641559E-3</v>
      </c>
      <c r="L2211" s="15">
        <v>23.477261213600777</v>
      </c>
      <c r="M2211" s="15">
        <v>9.7056566822342739E-22</v>
      </c>
      <c r="N2211" s="15">
        <v>0.13194624944475178</v>
      </c>
      <c r="O2211" s="15">
        <v>0.1570172945666706</v>
      </c>
      <c r="P2211" s="15">
        <v>0.13194624944475178</v>
      </c>
      <c r="Q2211" s="15">
        <v>0.1570172945666706</v>
      </c>
      <c r="T2211" s="56"/>
      <c r="U2211" s="56"/>
      <c r="V2211" s="56"/>
      <c r="W2211" s="56"/>
      <c r="X2211" s="56"/>
      <c r="Y2211" s="56"/>
      <c r="Z2211" s="56"/>
      <c r="AA2211" s="56"/>
    </row>
    <row r="2212" spans="9:27" ht="15" thickBot="1">
      <c r="I2212" s="16" t="s">
        <v>86</v>
      </c>
      <c r="J2212" s="16">
        <v>0.5125343958884947</v>
      </c>
      <c r="K2212" s="16">
        <v>7.1417118584063384E-3</v>
      </c>
      <c r="L2212" s="16">
        <v>71.766322423832136</v>
      </c>
      <c r="M2212" s="16">
        <v>6.2681064957347502E-37</v>
      </c>
      <c r="N2212" s="16">
        <v>0.49798720493937682</v>
      </c>
      <c r="O2212" s="16">
        <v>0.52708158683761253</v>
      </c>
      <c r="P2212" s="16">
        <v>0.49798720493937682</v>
      </c>
      <c r="Q2212" s="16">
        <v>0.52708158683761253</v>
      </c>
      <c r="T2212" s="56"/>
      <c r="U2212" s="56"/>
      <c r="V2212" s="56"/>
      <c r="W2212" s="56"/>
      <c r="X2212" s="56"/>
      <c r="Y2212" s="56"/>
      <c r="Z2212" s="56"/>
      <c r="AA2212" s="56"/>
    </row>
    <row r="2213" spans="9:27">
      <c r="I2213" s="42"/>
      <c r="T2213" s="56"/>
      <c r="U2213" s="56"/>
      <c r="V2213" s="56"/>
      <c r="W2213" s="56"/>
      <c r="X2213" s="56"/>
      <c r="Y2213" s="56"/>
      <c r="Z2213" s="56"/>
      <c r="AA2213" s="56"/>
    </row>
    <row r="2214" spans="9:27">
      <c r="I2214" s="42"/>
      <c r="T2214" s="56"/>
      <c r="U2214" s="56"/>
      <c r="V2214" s="56"/>
      <c r="W2214" s="56"/>
      <c r="X2214" s="56"/>
      <c r="Y2214" s="56"/>
      <c r="Z2214" s="56"/>
      <c r="AA2214" s="56"/>
    </row>
    <row r="2215" spans="9:27">
      <c r="I2215" s="11" t="s">
        <v>178</v>
      </c>
      <c r="T2215" s="12" t="str">
        <f>I2215</f>
        <v>1994/8 to 1997/7</v>
      </c>
      <c r="U2215" s="14">
        <f>J2220</f>
        <v>0.99999998201556928</v>
      </c>
      <c r="V2215" s="14">
        <f>J2223</f>
        <v>36</v>
      </c>
      <c r="W2215" s="56">
        <f>J2233</f>
        <v>7.3491610246421396E-2</v>
      </c>
      <c r="X2215" s="56">
        <f>J2234</f>
        <v>0.30614017113982184</v>
      </c>
      <c r="Y2215" s="56">
        <f>J2235</f>
        <v>0.14463188522237971</v>
      </c>
      <c r="Z2215" s="56">
        <f>J2236</f>
        <v>0.51352480064720385</v>
      </c>
      <c r="AA2215" s="58">
        <f>SUM(W2215:Z2215)</f>
        <v>1.0377884672558269</v>
      </c>
    </row>
    <row r="2216" spans="9:27">
      <c r="I2216" s="42" t="s">
        <v>42</v>
      </c>
      <c r="T2216" s="56"/>
      <c r="U2216" s="56"/>
      <c r="V2216" s="56"/>
      <c r="W2216" s="56"/>
      <c r="X2216" s="56"/>
      <c r="Y2216" s="56"/>
      <c r="Z2216" s="56"/>
      <c r="AA2216" s="56"/>
    </row>
    <row r="2217" spans="9:27" ht="15" thickBot="1">
      <c r="T2217" s="56"/>
      <c r="U2217" s="56"/>
      <c r="V2217" s="56"/>
      <c r="W2217" s="56"/>
      <c r="X2217" s="56"/>
      <c r="Y2217" s="56"/>
      <c r="Z2217" s="56"/>
      <c r="AA2217" s="56"/>
    </row>
    <row r="2218" spans="9:27">
      <c r="I2218" s="18" t="s">
        <v>43</v>
      </c>
      <c r="J2218" s="18"/>
      <c r="T2218" s="56"/>
      <c r="U2218" s="56"/>
      <c r="V2218" s="56"/>
      <c r="W2218" s="56"/>
      <c r="X2218" s="56"/>
      <c r="Y2218" s="56"/>
      <c r="Z2218" s="56"/>
      <c r="AA2218" s="56"/>
    </row>
    <row r="2219" spans="9:27">
      <c r="I2219" s="15" t="s">
        <v>44</v>
      </c>
      <c r="J2219" s="15">
        <v>0.99999999100778458</v>
      </c>
      <c r="T2219" s="56"/>
      <c r="U2219" s="56"/>
      <c r="V2219" s="56"/>
      <c r="W2219" s="56"/>
      <c r="X2219" s="56"/>
      <c r="Y2219" s="56"/>
      <c r="Z2219" s="56"/>
      <c r="AA2219" s="56"/>
    </row>
    <row r="2220" spans="9:27">
      <c r="I2220" s="15" t="s">
        <v>45</v>
      </c>
      <c r="J2220" s="15">
        <v>0.99999998201556928</v>
      </c>
      <c r="T2220" s="56"/>
      <c r="U2220" s="56"/>
      <c r="V2220" s="56"/>
      <c r="W2220" s="56"/>
      <c r="X2220" s="56"/>
      <c r="Y2220" s="56"/>
      <c r="Z2220" s="56"/>
      <c r="AA2220" s="56"/>
    </row>
    <row r="2221" spans="9:27">
      <c r="I2221" s="15" t="s">
        <v>46</v>
      </c>
      <c r="J2221" s="15">
        <v>0.96874998032952897</v>
      </c>
      <c r="T2221" s="56"/>
      <c r="U2221" s="56"/>
      <c r="V2221" s="56"/>
      <c r="W2221" s="56"/>
      <c r="X2221" s="56"/>
      <c r="Y2221" s="56"/>
      <c r="Z2221" s="56"/>
      <c r="AA2221" s="56"/>
    </row>
    <row r="2222" spans="9:27">
      <c r="I2222" s="15" t="s">
        <v>47</v>
      </c>
      <c r="J2222" s="15">
        <v>2.919939910917687E-2</v>
      </c>
      <c r="T2222" s="56"/>
      <c r="U2222" s="56"/>
      <c r="V2222" s="56"/>
      <c r="W2222" s="56"/>
      <c r="X2222" s="56"/>
      <c r="Y2222" s="56"/>
      <c r="Z2222" s="56"/>
      <c r="AA2222" s="56"/>
    </row>
    <row r="2223" spans="9:27" ht="15" thickBot="1">
      <c r="I2223" s="16" t="s">
        <v>48</v>
      </c>
      <c r="J2223" s="16">
        <v>36</v>
      </c>
      <c r="T2223" s="56"/>
      <c r="U2223" s="56"/>
      <c r="V2223" s="56"/>
      <c r="W2223" s="56"/>
      <c r="X2223" s="56"/>
      <c r="Y2223" s="56"/>
      <c r="Z2223" s="56"/>
      <c r="AA2223" s="56"/>
    </row>
    <row r="2224" spans="9:27">
      <c r="T2224" s="56"/>
      <c r="U2224" s="56"/>
      <c r="V2224" s="56"/>
      <c r="W2224" s="56"/>
      <c r="X2224" s="56"/>
      <c r="Y2224" s="56"/>
      <c r="Z2224" s="56"/>
      <c r="AA2224" s="56"/>
    </row>
    <row r="2225" spans="9:27" ht="15" thickBot="1">
      <c r="I2225" s="42" t="s">
        <v>49</v>
      </c>
      <c r="T2225" s="56"/>
      <c r="U2225" s="56"/>
      <c r="V2225" s="56"/>
      <c r="W2225" s="56"/>
      <c r="X2225" s="56"/>
      <c r="Y2225" s="56"/>
      <c r="Z2225" s="56"/>
      <c r="AA2225" s="56"/>
    </row>
    <row r="2226" spans="9:27">
      <c r="I2226" s="17"/>
      <c r="J2226" s="17" t="s">
        <v>54</v>
      </c>
      <c r="K2226" s="17" t="s">
        <v>55</v>
      </c>
      <c r="L2226" s="17" t="s">
        <v>56</v>
      </c>
      <c r="M2226" s="17" t="s">
        <v>57</v>
      </c>
      <c r="N2226" s="17" t="s">
        <v>58</v>
      </c>
      <c r="T2226" s="56"/>
      <c r="U2226" s="56"/>
      <c r="V2226" s="56"/>
      <c r="W2226" s="56"/>
      <c r="X2226" s="56"/>
      <c r="Y2226" s="56"/>
      <c r="Z2226" s="56"/>
      <c r="AA2226" s="56"/>
    </row>
    <row r="2227" spans="9:27">
      <c r="I2227" s="15" t="s">
        <v>50</v>
      </c>
      <c r="J2227" s="15">
        <v>4</v>
      </c>
      <c r="K2227" s="15">
        <v>1517054.2227166432</v>
      </c>
      <c r="L2227" s="15">
        <v>379263.55567916081</v>
      </c>
      <c r="M2227" s="15">
        <v>444829195.7630319</v>
      </c>
      <c r="N2227" s="15">
        <v>9.0087453143060314E-120</v>
      </c>
      <c r="T2227" s="56"/>
      <c r="U2227" s="56"/>
      <c r="V2227" s="56"/>
      <c r="W2227" s="56"/>
      <c r="X2227" s="56"/>
      <c r="Y2227" s="56"/>
      <c r="Z2227" s="56"/>
      <c r="AA2227" s="56"/>
    </row>
    <row r="2228" spans="9:27">
      <c r="I2228" s="15" t="s">
        <v>51</v>
      </c>
      <c r="J2228" s="15">
        <v>32</v>
      </c>
      <c r="K2228" s="15">
        <v>2.7283357066783968E-2</v>
      </c>
      <c r="L2228" s="15">
        <v>8.5260490833699901E-4</v>
      </c>
      <c r="M2228" s="15"/>
      <c r="N2228" s="15"/>
      <c r="T2228" s="56"/>
      <c r="U2228" s="56"/>
      <c r="V2228" s="56"/>
      <c r="W2228" s="56"/>
      <c r="X2228" s="56"/>
      <c r="Y2228" s="56"/>
      <c r="Z2228" s="56"/>
      <c r="AA2228" s="56"/>
    </row>
    <row r="2229" spans="9:27" ht="15" thickBot="1">
      <c r="I2229" s="16" t="s">
        <v>52</v>
      </c>
      <c r="J2229" s="16">
        <v>36</v>
      </c>
      <c r="K2229" s="16">
        <v>1517054.2500000002</v>
      </c>
      <c r="L2229" s="16"/>
      <c r="M2229" s="16"/>
      <c r="N2229" s="16"/>
      <c r="T2229" s="56"/>
      <c r="U2229" s="56"/>
      <c r="V2229" s="56"/>
      <c r="W2229" s="56"/>
      <c r="X2229" s="56"/>
      <c r="Y2229" s="56"/>
      <c r="Z2229" s="56"/>
      <c r="AA2229" s="56"/>
    </row>
    <row r="2230" spans="9:27" ht="15" thickBot="1">
      <c r="T2230" s="56"/>
      <c r="U2230" s="56"/>
      <c r="V2230" s="56"/>
      <c r="W2230" s="56"/>
      <c r="X2230" s="56"/>
      <c r="Y2230" s="56"/>
      <c r="Z2230" s="56"/>
      <c r="AA2230" s="56"/>
    </row>
    <row r="2231" spans="9:27">
      <c r="I2231" s="17"/>
      <c r="J2231" s="17" t="s">
        <v>59</v>
      </c>
      <c r="K2231" s="17" t="s">
        <v>47</v>
      </c>
      <c r="L2231" s="17" t="s">
        <v>60</v>
      </c>
      <c r="M2231" s="17" t="s">
        <v>61</v>
      </c>
      <c r="N2231" s="17" t="s">
        <v>62</v>
      </c>
      <c r="O2231" s="17" t="s">
        <v>63</v>
      </c>
      <c r="P2231" s="17" t="s">
        <v>64</v>
      </c>
      <c r="Q2231" s="17" t="s">
        <v>65</v>
      </c>
      <c r="T2231" s="56"/>
      <c r="U2231" s="56"/>
      <c r="V2231" s="56"/>
      <c r="W2231" s="56"/>
      <c r="X2231" s="56"/>
      <c r="Y2231" s="56"/>
      <c r="Z2231" s="56"/>
      <c r="AA2231" s="56"/>
    </row>
    <row r="2232" spans="9:27">
      <c r="I2232" s="15" t="s">
        <v>53</v>
      </c>
      <c r="J2232" s="15">
        <v>0</v>
      </c>
      <c r="K2232" s="15" t="e">
        <v>#N/A</v>
      </c>
      <c r="L2232" s="15" t="e">
        <v>#N/A</v>
      </c>
      <c r="M2232" s="15" t="e">
        <v>#N/A</v>
      </c>
      <c r="N2232" s="15" t="e">
        <v>#N/A</v>
      </c>
      <c r="O2232" s="15" t="e">
        <v>#N/A</v>
      </c>
      <c r="P2232" s="15" t="e">
        <v>#N/A</v>
      </c>
      <c r="Q2232" s="15" t="e">
        <v>#N/A</v>
      </c>
      <c r="T2232" s="56"/>
      <c r="U2232" s="56"/>
      <c r="V2232" s="56"/>
      <c r="W2232" s="56"/>
      <c r="X2232" s="56"/>
      <c r="Y2232" s="56"/>
      <c r="Z2232" s="56"/>
      <c r="AA2232" s="56"/>
    </row>
    <row r="2233" spans="9:27">
      <c r="I2233" s="15" t="s">
        <v>85</v>
      </c>
      <c r="J2233" s="15">
        <v>7.3491610246421396E-2</v>
      </c>
      <c r="K2233" s="15">
        <v>4.0016414805159493E-3</v>
      </c>
      <c r="L2233" s="15">
        <v>18.3653659640058</v>
      </c>
      <c r="M2233" s="15">
        <v>1.4758168299619793E-18</v>
      </c>
      <c r="N2233" s="15">
        <v>6.5340533322412547E-2</v>
      </c>
      <c r="O2233" s="15">
        <v>8.1642687170430245E-2</v>
      </c>
      <c r="P2233" s="15">
        <v>6.5340533322412547E-2</v>
      </c>
      <c r="Q2233" s="15">
        <v>8.1642687170430245E-2</v>
      </c>
      <c r="T2233" s="56"/>
      <c r="U2233" s="56"/>
      <c r="V2233" s="56"/>
      <c r="W2233" s="56"/>
      <c r="X2233" s="56"/>
      <c r="Y2233" s="56"/>
      <c r="Z2233" s="56"/>
      <c r="AA2233" s="56"/>
    </row>
    <row r="2234" spans="9:27">
      <c r="I2234" s="15" t="s">
        <v>80</v>
      </c>
      <c r="J2234" s="15">
        <v>0.30614017113982184</v>
      </c>
      <c r="K2234" s="15">
        <v>5.1178786854188425E-3</v>
      </c>
      <c r="L2234" s="15">
        <v>59.817785836157938</v>
      </c>
      <c r="M2234" s="15">
        <v>2.040581242806226E-34</v>
      </c>
      <c r="N2234" s="15">
        <v>0.29571539344404096</v>
      </c>
      <c r="O2234" s="15">
        <v>0.31656494883560271</v>
      </c>
      <c r="P2234" s="15">
        <v>0.29571539344404096</v>
      </c>
      <c r="Q2234" s="15">
        <v>0.31656494883560271</v>
      </c>
      <c r="T2234" s="56"/>
      <c r="U2234" s="56"/>
      <c r="V2234" s="56"/>
      <c r="W2234" s="56"/>
      <c r="X2234" s="56"/>
      <c r="Y2234" s="56"/>
      <c r="Z2234" s="56"/>
      <c r="AA2234" s="56"/>
    </row>
    <row r="2235" spans="9:27">
      <c r="I2235" s="15" t="s">
        <v>82</v>
      </c>
      <c r="J2235" s="15">
        <v>0.14463188522237971</v>
      </c>
      <c r="K2235" s="15">
        <v>6.5219744833839794E-3</v>
      </c>
      <c r="L2235" s="15">
        <v>22.176088788887178</v>
      </c>
      <c r="M2235" s="15">
        <v>5.4308242814420237E-21</v>
      </c>
      <c r="N2235" s="15">
        <v>0.13134705799102281</v>
      </c>
      <c r="O2235" s="15">
        <v>0.15791671245373662</v>
      </c>
      <c r="P2235" s="15">
        <v>0.13134705799102281</v>
      </c>
      <c r="Q2235" s="15">
        <v>0.15791671245373662</v>
      </c>
      <c r="T2235" s="56"/>
      <c r="U2235" s="56"/>
      <c r="V2235" s="56"/>
      <c r="W2235" s="56"/>
      <c r="X2235" s="56"/>
      <c r="Y2235" s="56"/>
      <c r="Z2235" s="56"/>
      <c r="AA2235" s="56"/>
    </row>
    <row r="2236" spans="9:27" ht="15" thickBot="1">
      <c r="I2236" s="16" t="s">
        <v>86</v>
      </c>
      <c r="J2236" s="16">
        <v>0.51352480064720385</v>
      </c>
      <c r="K2236" s="16">
        <v>7.4158100462533919E-3</v>
      </c>
      <c r="L2236" s="16">
        <v>69.247296983644603</v>
      </c>
      <c r="M2236" s="16">
        <v>1.9526473846100612E-36</v>
      </c>
      <c r="N2236" s="16">
        <v>0.49841928996235974</v>
      </c>
      <c r="O2236" s="16">
        <v>0.52863031133204796</v>
      </c>
      <c r="P2236" s="16">
        <v>0.49841928996235974</v>
      </c>
      <c r="Q2236" s="16">
        <v>0.52863031133204796</v>
      </c>
      <c r="T2236" s="56"/>
      <c r="U2236" s="56"/>
      <c r="V2236" s="56"/>
      <c r="W2236" s="56"/>
      <c r="X2236" s="56"/>
      <c r="Y2236" s="56"/>
      <c r="Z2236" s="56"/>
      <c r="AA2236" s="56"/>
    </row>
    <row r="2237" spans="9:27">
      <c r="I2237" s="42"/>
      <c r="T2237" s="56"/>
      <c r="U2237" s="56"/>
      <c r="V2237" s="56"/>
      <c r="W2237" s="56"/>
      <c r="X2237" s="56"/>
      <c r="Y2237" s="56"/>
      <c r="Z2237" s="56"/>
      <c r="AA2237" s="56"/>
    </row>
    <row r="2238" spans="9:27">
      <c r="I2238" s="42"/>
      <c r="T2238" s="56"/>
      <c r="U2238" s="56"/>
      <c r="V2238" s="56"/>
      <c r="W2238" s="56"/>
      <c r="X2238" s="56"/>
      <c r="Y2238" s="56"/>
      <c r="Z2238" s="56"/>
      <c r="AA2238" s="56"/>
    </row>
    <row r="2239" spans="9:27">
      <c r="I2239" s="11" t="s">
        <v>179</v>
      </c>
      <c r="T2239" s="12" t="str">
        <f>I2239</f>
        <v>1994/9 to 1997/8</v>
      </c>
      <c r="U2239" s="14">
        <f>J2244</f>
        <v>0.99999998065182893</v>
      </c>
      <c r="V2239" s="14">
        <f>J2247</f>
        <v>36</v>
      </c>
      <c r="W2239" s="56">
        <f>J2257</f>
        <v>7.3838172061199886E-2</v>
      </c>
      <c r="X2239" s="56">
        <f>J2258</f>
        <v>0.30443435632238941</v>
      </c>
      <c r="Y2239" s="56">
        <f>J2259</f>
        <v>0.14501053899130609</v>
      </c>
      <c r="Z2239" s="56">
        <f>J2260</f>
        <v>0.51474284922719615</v>
      </c>
      <c r="AA2239" s="58">
        <f>SUM(W2239:Z2239)</f>
        <v>1.0380259166020915</v>
      </c>
    </row>
    <row r="2240" spans="9:27">
      <c r="I2240" s="42" t="s">
        <v>42</v>
      </c>
      <c r="T2240" s="56"/>
      <c r="U2240" s="56"/>
      <c r="V2240" s="56"/>
      <c r="W2240" s="56"/>
      <c r="X2240" s="56"/>
      <c r="Y2240" s="56"/>
      <c r="Z2240" s="56"/>
      <c r="AA2240" s="56"/>
    </row>
    <row r="2241" spans="9:27" ht="15" thickBot="1">
      <c r="T2241" s="56"/>
      <c r="U2241" s="56"/>
      <c r="V2241" s="56"/>
      <c r="W2241" s="56"/>
      <c r="X2241" s="56"/>
      <c r="Y2241" s="56"/>
      <c r="Z2241" s="56"/>
      <c r="AA2241" s="56"/>
    </row>
    <row r="2242" spans="9:27">
      <c r="I2242" s="18" t="s">
        <v>43</v>
      </c>
      <c r="J2242" s="18"/>
      <c r="T2242" s="56"/>
      <c r="U2242" s="56"/>
      <c r="V2242" s="56"/>
      <c r="W2242" s="56"/>
      <c r="X2242" s="56"/>
      <c r="Y2242" s="56"/>
      <c r="Z2242" s="56"/>
      <c r="AA2242" s="56"/>
    </row>
    <row r="2243" spans="9:27">
      <c r="I2243" s="15" t="s">
        <v>44</v>
      </c>
      <c r="J2243" s="15">
        <v>0.99999999032591447</v>
      </c>
      <c r="T2243" s="56"/>
      <c r="U2243" s="56"/>
      <c r="V2243" s="56"/>
      <c r="W2243" s="56"/>
      <c r="X2243" s="56"/>
      <c r="Y2243" s="56"/>
      <c r="Z2243" s="56"/>
      <c r="AA2243" s="56"/>
    </row>
    <row r="2244" spans="9:27">
      <c r="I2244" s="15" t="s">
        <v>45</v>
      </c>
      <c r="J2244" s="15">
        <v>0.99999998065182893</v>
      </c>
      <c r="T2244" s="56"/>
      <c r="U2244" s="56"/>
      <c r="V2244" s="56"/>
      <c r="W2244" s="56"/>
      <c r="X2244" s="56"/>
      <c r="Y2244" s="56"/>
      <c r="Z2244" s="56"/>
      <c r="AA2244" s="56"/>
    </row>
    <row r="2245" spans="9:27">
      <c r="I2245" s="15" t="s">
        <v>46</v>
      </c>
      <c r="J2245" s="15">
        <v>0.9687499788379379</v>
      </c>
      <c r="T2245" s="56"/>
      <c r="U2245" s="56"/>
      <c r="V2245" s="56"/>
      <c r="W2245" s="56"/>
      <c r="X2245" s="56"/>
      <c r="Y2245" s="56"/>
      <c r="Z2245" s="56"/>
      <c r="AA2245" s="56"/>
    </row>
    <row r="2246" spans="9:27">
      <c r="I2246" s="15" t="s">
        <v>47</v>
      </c>
      <c r="J2246" s="15">
        <v>3.0379374049613248E-2</v>
      </c>
      <c r="T2246" s="56"/>
      <c r="U2246" s="56"/>
      <c r="V2246" s="56"/>
      <c r="W2246" s="56"/>
      <c r="X2246" s="56"/>
      <c r="Y2246" s="56"/>
      <c r="Z2246" s="56"/>
      <c r="AA2246" s="56"/>
    </row>
    <row r="2247" spans="9:27" ht="15" thickBot="1">
      <c r="I2247" s="16" t="s">
        <v>48</v>
      </c>
      <c r="J2247" s="16">
        <v>36</v>
      </c>
      <c r="T2247" s="56"/>
      <c r="U2247" s="56"/>
      <c r="V2247" s="56"/>
      <c r="W2247" s="56"/>
      <c r="X2247" s="56"/>
      <c r="Y2247" s="56"/>
      <c r="Z2247" s="56"/>
      <c r="AA2247" s="56"/>
    </row>
    <row r="2248" spans="9:27">
      <c r="T2248" s="56"/>
      <c r="U2248" s="56"/>
      <c r="V2248" s="56"/>
      <c r="W2248" s="56"/>
      <c r="X2248" s="56"/>
      <c r="Y2248" s="56"/>
      <c r="Z2248" s="56"/>
      <c r="AA2248" s="56"/>
    </row>
    <row r="2249" spans="9:27" ht="15" thickBot="1">
      <c r="I2249" s="42" t="s">
        <v>49</v>
      </c>
      <c r="T2249" s="56"/>
      <c r="U2249" s="56"/>
      <c r="V2249" s="56"/>
      <c r="W2249" s="56"/>
      <c r="X2249" s="56"/>
      <c r="Y2249" s="56"/>
      <c r="Z2249" s="56"/>
      <c r="AA2249" s="56"/>
    </row>
    <row r="2250" spans="9:27">
      <c r="I2250" s="17"/>
      <c r="J2250" s="17" t="s">
        <v>54</v>
      </c>
      <c r="K2250" s="17" t="s">
        <v>55</v>
      </c>
      <c r="L2250" s="17" t="s">
        <v>56</v>
      </c>
      <c r="M2250" s="17" t="s">
        <v>57</v>
      </c>
      <c r="N2250" s="17" t="s">
        <v>58</v>
      </c>
      <c r="T2250" s="56"/>
      <c r="U2250" s="56"/>
      <c r="V2250" s="56"/>
      <c r="W2250" s="56"/>
      <c r="X2250" s="56"/>
      <c r="Y2250" s="56"/>
      <c r="Z2250" s="56"/>
      <c r="AA2250" s="56"/>
    </row>
    <row r="2251" spans="9:27">
      <c r="I2251" s="15" t="s">
        <v>50</v>
      </c>
      <c r="J2251" s="15">
        <v>4</v>
      </c>
      <c r="K2251" s="15">
        <v>1526397.6604669965</v>
      </c>
      <c r="L2251" s="15">
        <v>381599.41511674912</v>
      </c>
      <c r="M2251" s="15">
        <v>413475763.6247986</v>
      </c>
      <c r="N2251" s="15">
        <v>2.7969474136100452E-119</v>
      </c>
      <c r="T2251" s="56"/>
      <c r="U2251" s="56"/>
      <c r="V2251" s="56"/>
      <c r="W2251" s="56"/>
      <c r="X2251" s="56"/>
      <c r="Y2251" s="56"/>
      <c r="Z2251" s="56"/>
      <c r="AA2251" s="56"/>
    </row>
    <row r="2252" spans="9:27">
      <c r="I2252" s="15" t="s">
        <v>51</v>
      </c>
      <c r="J2252" s="15">
        <v>32</v>
      </c>
      <c r="K2252" s="15">
        <v>2.9533003764682073E-2</v>
      </c>
      <c r="L2252" s="15">
        <v>9.2290636764631479E-4</v>
      </c>
      <c r="M2252" s="15"/>
      <c r="N2252" s="15"/>
      <c r="T2252" s="56"/>
      <c r="U2252" s="56"/>
      <c r="V2252" s="56"/>
      <c r="W2252" s="56"/>
      <c r="X2252" s="56"/>
      <c r="Y2252" s="56"/>
      <c r="Z2252" s="56"/>
      <c r="AA2252" s="56"/>
    </row>
    <row r="2253" spans="9:27" ht="15" thickBot="1">
      <c r="I2253" s="16" t="s">
        <v>52</v>
      </c>
      <c r="J2253" s="16">
        <v>36</v>
      </c>
      <c r="K2253" s="16">
        <v>1526397.6900000002</v>
      </c>
      <c r="L2253" s="16"/>
      <c r="M2253" s="16"/>
      <c r="N2253" s="16"/>
      <c r="T2253" s="56"/>
      <c r="U2253" s="56"/>
      <c r="V2253" s="56"/>
      <c r="W2253" s="56"/>
      <c r="X2253" s="56"/>
      <c r="Y2253" s="56"/>
      <c r="Z2253" s="56"/>
      <c r="AA2253" s="56"/>
    </row>
    <row r="2254" spans="9:27" ht="15" thickBot="1">
      <c r="T2254" s="56"/>
      <c r="U2254" s="56"/>
      <c r="V2254" s="56"/>
      <c r="W2254" s="56"/>
      <c r="X2254" s="56"/>
      <c r="Y2254" s="56"/>
      <c r="Z2254" s="56"/>
      <c r="AA2254" s="56"/>
    </row>
    <row r="2255" spans="9:27">
      <c r="I2255" s="17"/>
      <c r="J2255" s="17" t="s">
        <v>59</v>
      </c>
      <c r="K2255" s="17" t="s">
        <v>47</v>
      </c>
      <c r="L2255" s="17" t="s">
        <v>60</v>
      </c>
      <c r="M2255" s="17" t="s">
        <v>61</v>
      </c>
      <c r="N2255" s="17" t="s">
        <v>62</v>
      </c>
      <c r="O2255" s="17" t="s">
        <v>63</v>
      </c>
      <c r="P2255" s="17" t="s">
        <v>64</v>
      </c>
      <c r="Q2255" s="17" t="s">
        <v>65</v>
      </c>
      <c r="T2255" s="56"/>
      <c r="U2255" s="56"/>
      <c r="V2255" s="56"/>
      <c r="W2255" s="56"/>
      <c r="X2255" s="56"/>
      <c r="Y2255" s="56"/>
      <c r="Z2255" s="56"/>
      <c r="AA2255" s="56"/>
    </row>
    <row r="2256" spans="9:27">
      <c r="I2256" s="15" t="s">
        <v>53</v>
      </c>
      <c r="J2256" s="15">
        <v>0</v>
      </c>
      <c r="K2256" s="15" t="e">
        <v>#N/A</v>
      </c>
      <c r="L2256" s="15" t="e">
        <v>#N/A</v>
      </c>
      <c r="M2256" s="15" t="e">
        <v>#N/A</v>
      </c>
      <c r="N2256" s="15" t="e">
        <v>#N/A</v>
      </c>
      <c r="O2256" s="15" t="e">
        <v>#N/A</v>
      </c>
      <c r="P2256" s="15" t="e">
        <v>#N/A</v>
      </c>
      <c r="Q2256" s="15" t="e">
        <v>#N/A</v>
      </c>
      <c r="T2256" s="56"/>
      <c r="U2256" s="56"/>
      <c r="V2256" s="56"/>
      <c r="W2256" s="56"/>
      <c r="X2256" s="56"/>
      <c r="Y2256" s="56"/>
      <c r="Z2256" s="56"/>
      <c r="AA2256" s="56"/>
    </row>
    <row r="2257" spans="9:27">
      <c r="I2257" s="15" t="s">
        <v>85</v>
      </c>
      <c r="J2257" s="15">
        <v>7.3838172061199886E-2</v>
      </c>
      <c r="K2257" s="15">
        <v>4.2256350398971083E-3</v>
      </c>
      <c r="L2257" s="15">
        <v>17.473864014294477</v>
      </c>
      <c r="M2257" s="15">
        <v>6.3049846584579213E-18</v>
      </c>
      <c r="N2257" s="15">
        <v>6.523083518939507E-2</v>
      </c>
      <c r="O2257" s="15">
        <v>8.2445508933004702E-2</v>
      </c>
      <c r="P2257" s="15">
        <v>6.523083518939507E-2</v>
      </c>
      <c r="Q2257" s="15">
        <v>8.2445508933004702E-2</v>
      </c>
      <c r="T2257" s="56"/>
      <c r="U2257" s="56"/>
      <c r="V2257" s="56"/>
      <c r="W2257" s="56"/>
      <c r="X2257" s="56"/>
      <c r="Y2257" s="56"/>
      <c r="Z2257" s="56"/>
      <c r="AA2257" s="56"/>
    </row>
    <row r="2258" spans="9:27">
      <c r="I2258" s="15" t="s">
        <v>80</v>
      </c>
      <c r="J2258" s="15">
        <v>0.30443435632238941</v>
      </c>
      <c r="K2258" s="15">
        <v>5.2828073499500642E-3</v>
      </c>
      <c r="L2258" s="15">
        <v>57.627381836149503</v>
      </c>
      <c r="M2258" s="15">
        <v>6.6614804452304236E-34</v>
      </c>
      <c r="N2258" s="15">
        <v>0.29367362993202567</v>
      </c>
      <c r="O2258" s="15">
        <v>0.31519508271275315</v>
      </c>
      <c r="P2258" s="15">
        <v>0.29367362993202567</v>
      </c>
      <c r="Q2258" s="15">
        <v>0.31519508271275315</v>
      </c>
      <c r="T2258" s="56"/>
      <c r="U2258" s="56"/>
      <c r="V2258" s="56"/>
      <c r="W2258" s="56"/>
      <c r="X2258" s="56"/>
      <c r="Y2258" s="56"/>
      <c r="Z2258" s="56"/>
      <c r="AA2258" s="56"/>
    </row>
    <row r="2259" spans="9:27">
      <c r="I2259" s="15" t="s">
        <v>82</v>
      </c>
      <c r="J2259" s="15">
        <v>0.14501053899130609</v>
      </c>
      <c r="K2259" s="15">
        <v>6.7813387907439274E-3</v>
      </c>
      <c r="L2259" s="15">
        <v>21.383762626523797</v>
      </c>
      <c r="M2259" s="15">
        <v>1.6197951288704273E-20</v>
      </c>
      <c r="N2259" s="15">
        <v>0.13119740395653229</v>
      </c>
      <c r="O2259" s="15">
        <v>0.15882367402607989</v>
      </c>
      <c r="P2259" s="15">
        <v>0.13119740395653229</v>
      </c>
      <c r="Q2259" s="15">
        <v>0.15882367402607989</v>
      </c>
      <c r="T2259" s="56"/>
      <c r="U2259" s="56"/>
      <c r="V2259" s="56"/>
      <c r="W2259" s="56"/>
      <c r="X2259" s="56"/>
      <c r="Y2259" s="56"/>
      <c r="Z2259" s="56"/>
      <c r="AA2259" s="56"/>
    </row>
    <row r="2260" spans="9:27" ht="15" thickBot="1">
      <c r="I2260" s="16" t="s">
        <v>86</v>
      </c>
      <c r="J2260" s="16">
        <v>0.51474284922719615</v>
      </c>
      <c r="K2260" s="16">
        <v>7.6826087435743649E-3</v>
      </c>
      <c r="L2260" s="16">
        <v>67.001049566362525</v>
      </c>
      <c r="M2260" s="16">
        <v>5.5700035315822614E-36</v>
      </c>
      <c r="N2260" s="16">
        <v>0.49909388738220262</v>
      </c>
      <c r="O2260" s="16">
        <v>0.53039181107218969</v>
      </c>
      <c r="P2260" s="16">
        <v>0.49909388738220262</v>
      </c>
      <c r="Q2260" s="16">
        <v>0.53039181107218969</v>
      </c>
      <c r="T2260" s="56"/>
      <c r="U2260" s="56"/>
      <c r="V2260" s="56"/>
      <c r="W2260" s="56"/>
      <c r="X2260" s="56"/>
      <c r="Y2260" s="56"/>
      <c r="Z2260" s="56"/>
      <c r="AA2260" s="56"/>
    </row>
    <row r="2261" spans="9:27">
      <c r="I2261" s="42"/>
      <c r="T2261" s="56"/>
      <c r="U2261" s="56"/>
      <c r="V2261" s="56"/>
      <c r="W2261" s="56"/>
      <c r="X2261" s="56"/>
      <c r="Y2261" s="56"/>
      <c r="Z2261" s="56"/>
      <c r="AA2261" s="56"/>
    </row>
    <row r="2262" spans="9:27">
      <c r="I2262" s="42"/>
      <c r="T2262" s="56"/>
      <c r="U2262" s="56"/>
      <c r="V2262" s="56"/>
      <c r="W2262" s="56"/>
      <c r="X2262" s="56"/>
      <c r="Y2262" s="56"/>
      <c r="Z2262" s="56"/>
      <c r="AA2262" s="56"/>
    </row>
    <row r="2263" spans="9:27">
      <c r="I2263" s="11" t="s">
        <v>180</v>
      </c>
      <c r="T2263" s="12" t="str">
        <f>I2263</f>
        <v>1994/10 to 1997/9</v>
      </c>
      <c r="U2263" s="14">
        <f>J2268</f>
        <v>0.99999997736267332</v>
      </c>
      <c r="V2263" s="14">
        <f>J2271</f>
        <v>36</v>
      </c>
      <c r="W2263" s="56">
        <f>J2281</f>
        <v>7.4357234599737004E-2</v>
      </c>
      <c r="X2263" s="56">
        <f>J2282</f>
        <v>0.30169099426170637</v>
      </c>
      <c r="Y2263" s="56">
        <f>J2283</f>
        <v>0.14396825617261899</v>
      </c>
      <c r="Z2263" s="56">
        <f>J2284</f>
        <v>0.51779789608221483</v>
      </c>
      <c r="AA2263" s="58">
        <f>SUM(W2263:Z2263)</f>
        <v>1.0378143811162772</v>
      </c>
    </row>
    <row r="2264" spans="9:27">
      <c r="I2264" s="42" t="s">
        <v>42</v>
      </c>
      <c r="T2264" s="56"/>
      <c r="U2264" s="56"/>
      <c r="V2264" s="56"/>
      <c r="W2264" s="56"/>
      <c r="X2264" s="56"/>
      <c r="Y2264" s="56"/>
      <c r="Z2264" s="56"/>
      <c r="AA2264" s="56"/>
    </row>
    <row r="2265" spans="9:27" ht="15" thickBot="1">
      <c r="T2265" s="56"/>
      <c r="U2265" s="56"/>
      <c r="V2265" s="56"/>
      <c r="W2265" s="56"/>
      <c r="X2265" s="56"/>
      <c r="Y2265" s="56"/>
      <c r="Z2265" s="56"/>
      <c r="AA2265" s="56"/>
    </row>
    <row r="2266" spans="9:27">
      <c r="I2266" s="18" t="s">
        <v>43</v>
      </c>
      <c r="J2266" s="18"/>
      <c r="T2266" s="56"/>
      <c r="U2266" s="56"/>
      <c r="V2266" s="56"/>
      <c r="W2266" s="56"/>
      <c r="X2266" s="56"/>
      <c r="Y2266" s="56"/>
      <c r="Z2266" s="56"/>
      <c r="AA2266" s="56"/>
    </row>
    <row r="2267" spans="9:27">
      <c r="I2267" s="15" t="s">
        <v>44</v>
      </c>
      <c r="J2267" s="15">
        <v>0.99999998868133655</v>
      </c>
      <c r="T2267" s="56"/>
      <c r="U2267" s="56"/>
      <c r="V2267" s="56"/>
      <c r="W2267" s="56"/>
      <c r="X2267" s="56"/>
      <c r="Y2267" s="56"/>
      <c r="Z2267" s="56"/>
      <c r="AA2267" s="56"/>
    </row>
    <row r="2268" spans="9:27">
      <c r="I2268" s="15" t="s">
        <v>45</v>
      </c>
      <c r="J2268" s="15">
        <v>0.99999997736267332</v>
      </c>
      <c r="T2268" s="56"/>
      <c r="U2268" s="56"/>
      <c r="V2268" s="56"/>
      <c r="W2268" s="56"/>
      <c r="X2268" s="56"/>
      <c r="Y2268" s="56"/>
      <c r="Z2268" s="56"/>
      <c r="AA2268" s="56"/>
    </row>
    <row r="2269" spans="9:27">
      <c r="I2269" s="15" t="s">
        <v>46</v>
      </c>
      <c r="J2269" s="15">
        <v>0.96874997524042383</v>
      </c>
      <c r="T2269" s="56"/>
      <c r="U2269" s="56"/>
      <c r="V2269" s="56"/>
      <c r="W2269" s="56"/>
      <c r="X2269" s="56"/>
      <c r="Y2269" s="56"/>
      <c r="Z2269" s="56"/>
      <c r="AA2269" s="56"/>
    </row>
    <row r="2270" spans="9:27">
      <c r="I2270" s="15" t="s">
        <v>47</v>
      </c>
      <c r="J2270" s="15">
        <v>3.2959097350525532E-2</v>
      </c>
      <c r="T2270" s="56"/>
      <c r="U2270" s="56"/>
      <c r="V2270" s="56"/>
      <c r="W2270" s="56"/>
      <c r="X2270" s="56"/>
      <c r="Y2270" s="56"/>
      <c r="Z2270" s="56"/>
      <c r="AA2270" s="56"/>
    </row>
    <row r="2271" spans="9:27" ht="15" thickBot="1">
      <c r="I2271" s="16" t="s">
        <v>48</v>
      </c>
      <c r="J2271" s="16">
        <v>36</v>
      </c>
      <c r="T2271" s="56"/>
      <c r="U2271" s="56"/>
      <c r="V2271" s="56"/>
      <c r="W2271" s="56"/>
      <c r="X2271" s="56"/>
      <c r="Y2271" s="56"/>
      <c r="Z2271" s="56"/>
      <c r="AA2271" s="56"/>
    </row>
    <row r="2272" spans="9:27">
      <c r="T2272" s="56"/>
      <c r="U2272" s="56"/>
      <c r="V2272" s="56"/>
      <c r="W2272" s="56"/>
      <c r="X2272" s="56"/>
      <c r="Y2272" s="56"/>
      <c r="Z2272" s="56"/>
      <c r="AA2272" s="56"/>
    </row>
    <row r="2273" spans="9:27" ht="15" thickBot="1">
      <c r="I2273" s="42" t="s">
        <v>49</v>
      </c>
      <c r="T2273" s="56"/>
      <c r="U2273" s="56"/>
      <c r="V2273" s="56"/>
      <c r="W2273" s="56"/>
      <c r="X2273" s="56"/>
      <c r="Y2273" s="56"/>
      <c r="Z2273" s="56"/>
      <c r="AA2273" s="56"/>
    </row>
    <row r="2274" spans="9:27">
      <c r="I2274" s="17"/>
      <c r="J2274" s="17" t="s">
        <v>54</v>
      </c>
      <c r="K2274" s="17" t="s">
        <v>55</v>
      </c>
      <c r="L2274" s="17" t="s">
        <v>56</v>
      </c>
      <c r="M2274" s="17" t="s">
        <v>57</v>
      </c>
      <c r="N2274" s="17" t="s">
        <v>58</v>
      </c>
      <c r="T2274" s="56"/>
      <c r="U2274" s="56"/>
      <c r="V2274" s="56"/>
      <c r="W2274" s="56"/>
      <c r="X2274" s="56"/>
      <c r="Y2274" s="56"/>
      <c r="Z2274" s="56"/>
      <c r="AA2274" s="56"/>
    </row>
    <row r="2275" spans="9:27">
      <c r="I2275" s="15" t="s">
        <v>50</v>
      </c>
      <c r="J2275" s="15">
        <v>4</v>
      </c>
      <c r="K2275" s="15">
        <v>1535590.6152383329</v>
      </c>
      <c r="L2275" s="15">
        <v>383897.65380958322</v>
      </c>
      <c r="M2275" s="15">
        <v>353398612.09817702</v>
      </c>
      <c r="N2275" s="15">
        <v>3.1882705175592098E-118</v>
      </c>
      <c r="T2275" s="56"/>
      <c r="U2275" s="56"/>
      <c r="V2275" s="56"/>
      <c r="W2275" s="56"/>
      <c r="X2275" s="56"/>
      <c r="Y2275" s="56"/>
      <c r="Z2275" s="56"/>
      <c r="AA2275" s="56"/>
    </row>
    <row r="2276" spans="9:27">
      <c r="I2276" s="15" t="s">
        <v>51</v>
      </c>
      <c r="J2276" s="15">
        <v>32</v>
      </c>
      <c r="K2276" s="15">
        <v>3.4761667141165416E-2</v>
      </c>
      <c r="L2276" s="15">
        <v>1.0863020981614192E-3</v>
      </c>
      <c r="M2276" s="15"/>
      <c r="N2276" s="15"/>
      <c r="T2276" s="56"/>
      <c r="U2276" s="56"/>
      <c r="V2276" s="56"/>
      <c r="W2276" s="56"/>
      <c r="X2276" s="56"/>
      <c r="Y2276" s="56"/>
      <c r="Z2276" s="56"/>
      <c r="AA2276" s="56"/>
    </row>
    <row r="2277" spans="9:27" ht="15" thickBot="1">
      <c r="I2277" s="16" t="s">
        <v>52</v>
      </c>
      <c r="J2277" s="16">
        <v>36</v>
      </c>
      <c r="K2277" s="16">
        <v>1535590.6500000001</v>
      </c>
      <c r="L2277" s="16"/>
      <c r="M2277" s="16"/>
      <c r="N2277" s="16"/>
      <c r="T2277" s="56"/>
      <c r="U2277" s="56"/>
      <c r="V2277" s="56"/>
      <c r="W2277" s="56"/>
      <c r="X2277" s="56"/>
      <c r="Y2277" s="56"/>
      <c r="Z2277" s="56"/>
      <c r="AA2277" s="56"/>
    </row>
    <row r="2278" spans="9:27" ht="15" thickBot="1">
      <c r="T2278" s="56"/>
      <c r="U2278" s="56"/>
      <c r="V2278" s="56"/>
      <c r="W2278" s="56"/>
      <c r="X2278" s="56"/>
      <c r="Y2278" s="56"/>
      <c r="Z2278" s="56"/>
      <c r="AA2278" s="56"/>
    </row>
    <row r="2279" spans="9:27">
      <c r="I2279" s="17"/>
      <c r="J2279" s="17" t="s">
        <v>59</v>
      </c>
      <c r="K2279" s="17" t="s">
        <v>47</v>
      </c>
      <c r="L2279" s="17" t="s">
        <v>60</v>
      </c>
      <c r="M2279" s="17" t="s">
        <v>61</v>
      </c>
      <c r="N2279" s="17" t="s">
        <v>62</v>
      </c>
      <c r="O2279" s="17" t="s">
        <v>63</v>
      </c>
      <c r="P2279" s="17" t="s">
        <v>64</v>
      </c>
      <c r="Q2279" s="17" t="s">
        <v>65</v>
      </c>
      <c r="T2279" s="56"/>
      <c r="U2279" s="56"/>
      <c r="V2279" s="56"/>
      <c r="W2279" s="56"/>
      <c r="X2279" s="56"/>
      <c r="Y2279" s="56"/>
      <c r="Z2279" s="56"/>
      <c r="AA2279" s="56"/>
    </row>
    <row r="2280" spans="9:27">
      <c r="I2280" s="15" t="s">
        <v>53</v>
      </c>
      <c r="J2280" s="15">
        <v>0</v>
      </c>
      <c r="K2280" s="15" t="e">
        <v>#N/A</v>
      </c>
      <c r="L2280" s="15" t="e">
        <v>#N/A</v>
      </c>
      <c r="M2280" s="15" t="e">
        <v>#N/A</v>
      </c>
      <c r="N2280" s="15" t="e">
        <v>#N/A</v>
      </c>
      <c r="O2280" s="15" t="e">
        <v>#N/A</v>
      </c>
      <c r="P2280" s="15" t="e">
        <v>#N/A</v>
      </c>
      <c r="Q2280" s="15" t="e">
        <v>#N/A</v>
      </c>
      <c r="T2280" s="56"/>
      <c r="U2280" s="56"/>
      <c r="V2280" s="56"/>
      <c r="W2280" s="56"/>
      <c r="X2280" s="56"/>
      <c r="Y2280" s="56"/>
      <c r="Z2280" s="56"/>
      <c r="AA2280" s="56"/>
    </row>
    <row r="2281" spans="9:27">
      <c r="I2281" s="15" t="s">
        <v>85</v>
      </c>
      <c r="J2281" s="15">
        <v>7.4357234599737004E-2</v>
      </c>
      <c r="K2281" s="15">
        <v>4.7023611129514984E-3</v>
      </c>
      <c r="L2281" s="15">
        <v>15.812744451917627</v>
      </c>
      <c r="M2281" s="15">
        <v>1.1165024101726156E-16</v>
      </c>
      <c r="N2281" s="15">
        <v>6.4778838498346744E-2</v>
      </c>
      <c r="O2281" s="15">
        <v>8.3935630701127265E-2</v>
      </c>
      <c r="P2281" s="15">
        <v>6.4778838498346744E-2</v>
      </c>
      <c r="Q2281" s="15">
        <v>8.3935630701127265E-2</v>
      </c>
      <c r="T2281" s="56"/>
      <c r="U2281" s="56"/>
      <c r="V2281" s="56"/>
      <c r="W2281" s="56"/>
      <c r="X2281" s="56"/>
      <c r="Y2281" s="56"/>
      <c r="Z2281" s="56"/>
      <c r="AA2281" s="56"/>
    </row>
    <row r="2282" spans="9:27">
      <c r="I2282" s="15" t="s">
        <v>80</v>
      </c>
      <c r="J2282" s="15">
        <v>0.30169099426170637</v>
      </c>
      <c r="K2282" s="15">
        <v>5.6031883255589577E-3</v>
      </c>
      <c r="L2282" s="15">
        <v>53.842736801392547</v>
      </c>
      <c r="M2282" s="15">
        <v>5.7314773623245736E-33</v>
      </c>
      <c r="N2282" s="15">
        <v>0.29027767318241499</v>
      </c>
      <c r="O2282" s="15">
        <v>0.31310431534099775</v>
      </c>
      <c r="P2282" s="15">
        <v>0.29027767318241499</v>
      </c>
      <c r="Q2282" s="15">
        <v>0.31310431534099775</v>
      </c>
      <c r="T2282" s="56"/>
      <c r="U2282" s="56"/>
      <c r="V2282" s="56"/>
      <c r="W2282" s="56"/>
      <c r="X2282" s="56"/>
      <c r="Y2282" s="56"/>
      <c r="Z2282" s="56"/>
      <c r="AA2282" s="56"/>
    </row>
    <row r="2283" spans="9:27">
      <c r="I2283" s="15" t="s">
        <v>82</v>
      </c>
      <c r="J2283" s="15">
        <v>0.14396825617261899</v>
      </c>
      <c r="K2283" s="15">
        <v>7.3436116554154458E-3</v>
      </c>
      <c r="L2283" s="15">
        <v>19.604557393289113</v>
      </c>
      <c r="M2283" s="15">
        <v>2.1554262648724903E-19</v>
      </c>
      <c r="N2283" s="15">
        <v>0.12900980879676327</v>
      </c>
      <c r="O2283" s="15">
        <v>0.15892670354847471</v>
      </c>
      <c r="P2283" s="15">
        <v>0.12900980879676327</v>
      </c>
      <c r="Q2283" s="15">
        <v>0.15892670354847471</v>
      </c>
      <c r="T2283" s="56"/>
      <c r="U2283" s="56"/>
      <c r="V2283" s="56"/>
      <c r="W2283" s="56"/>
      <c r="X2283" s="56"/>
      <c r="Y2283" s="56"/>
      <c r="Z2283" s="56"/>
      <c r="AA2283" s="56"/>
    </row>
    <row r="2284" spans="9:27" ht="15" thickBot="1">
      <c r="I2284" s="16" t="s">
        <v>86</v>
      </c>
      <c r="J2284" s="16">
        <v>0.51779789608221483</v>
      </c>
      <c r="K2284" s="16">
        <v>8.2231189214626941E-3</v>
      </c>
      <c r="L2284" s="16">
        <v>62.968552568386194</v>
      </c>
      <c r="M2284" s="16">
        <v>4.0013015537789103E-35</v>
      </c>
      <c r="N2284" s="16">
        <v>0.50104795103829425</v>
      </c>
      <c r="O2284" s="16">
        <v>0.5345478411261354</v>
      </c>
      <c r="P2284" s="16">
        <v>0.50104795103829425</v>
      </c>
      <c r="Q2284" s="16">
        <v>0.5345478411261354</v>
      </c>
      <c r="T2284" s="56"/>
      <c r="U2284" s="56"/>
      <c r="V2284" s="56"/>
      <c r="W2284" s="56"/>
      <c r="X2284" s="56"/>
      <c r="Y2284" s="56"/>
      <c r="Z2284" s="56"/>
      <c r="AA2284" s="56"/>
    </row>
    <row r="2285" spans="9:27">
      <c r="I2285" s="42"/>
      <c r="T2285" s="56"/>
      <c r="U2285" s="56"/>
      <c r="V2285" s="56"/>
      <c r="W2285" s="56"/>
      <c r="X2285" s="56"/>
      <c r="Y2285" s="56"/>
      <c r="Z2285" s="56"/>
      <c r="AA2285" s="56"/>
    </row>
    <row r="2286" spans="9:27">
      <c r="I2286" s="42"/>
      <c r="T2286" s="56"/>
      <c r="U2286" s="56"/>
      <c r="V2286" s="56"/>
      <c r="W2286" s="56"/>
      <c r="X2286" s="56"/>
      <c r="Y2286" s="56"/>
      <c r="Z2286" s="56"/>
      <c r="AA2286" s="56"/>
    </row>
    <row r="2287" spans="9:27">
      <c r="I2287" s="11" t="s">
        <v>181</v>
      </c>
      <c r="T2287" s="12" t="str">
        <f>I2287</f>
        <v>1994/11 to 1997/10</v>
      </c>
      <c r="U2287" s="14">
        <f>J2292</f>
        <v>0.9999999776161258</v>
      </c>
      <c r="V2287" s="14">
        <f>J2295</f>
        <v>36</v>
      </c>
      <c r="W2287" s="56">
        <f>J2305</f>
        <v>7.4131522399675673E-2</v>
      </c>
      <c r="X2287" s="56">
        <f>J2306</f>
        <v>0.30126339705713917</v>
      </c>
      <c r="Y2287" s="56">
        <f>J2307</f>
        <v>0.14334315207195697</v>
      </c>
      <c r="Z2287" s="56">
        <f>J2308</f>
        <v>0.51878300572883584</v>
      </c>
      <c r="AA2287" s="58">
        <f>SUM(W2287:Z2287)</f>
        <v>1.0375210772576078</v>
      </c>
    </row>
    <row r="2288" spans="9:27">
      <c r="I2288" s="42" t="s">
        <v>42</v>
      </c>
      <c r="T2288" s="56"/>
      <c r="U2288" s="56"/>
      <c r="V2288" s="56"/>
      <c r="W2288" s="56"/>
      <c r="X2288" s="56"/>
      <c r="Y2288" s="56"/>
      <c r="Z2288" s="56"/>
      <c r="AA2288" s="56"/>
    </row>
    <row r="2289" spans="9:27" ht="15" thickBot="1">
      <c r="T2289" s="56"/>
      <c r="U2289" s="56"/>
      <c r="V2289" s="56"/>
      <c r="W2289" s="56"/>
      <c r="X2289" s="56"/>
      <c r="Y2289" s="56"/>
      <c r="Z2289" s="56"/>
      <c r="AA2289" s="56"/>
    </row>
    <row r="2290" spans="9:27">
      <c r="I2290" s="18" t="s">
        <v>43</v>
      </c>
      <c r="J2290" s="18"/>
      <c r="T2290" s="56"/>
      <c r="U2290" s="56"/>
      <c r="V2290" s="56"/>
      <c r="W2290" s="56"/>
      <c r="X2290" s="56"/>
      <c r="Y2290" s="56"/>
      <c r="Z2290" s="56"/>
      <c r="AA2290" s="56"/>
    </row>
    <row r="2291" spans="9:27">
      <c r="I2291" s="15" t="s">
        <v>44</v>
      </c>
      <c r="J2291" s="15">
        <v>0.99999998880806285</v>
      </c>
      <c r="T2291" s="56"/>
      <c r="U2291" s="56"/>
      <c r="V2291" s="56"/>
      <c r="W2291" s="56"/>
      <c r="X2291" s="56"/>
      <c r="Y2291" s="56"/>
      <c r="Z2291" s="56"/>
      <c r="AA2291" s="56"/>
    </row>
    <row r="2292" spans="9:27">
      <c r="I2292" s="15" t="s">
        <v>45</v>
      </c>
      <c r="J2292" s="15">
        <v>0.9999999776161258</v>
      </c>
      <c r="T2292" s="56"/>
      <c r="U2292" s="56"/>
      <c r="V2292" s="56"/>
      <c r="W2292" s="56"/>
      <c r="X2292" s="56"/>
      <c r="Y2292" s="56"/>
      <c r="Z2292" s="56"/>
      <c r="AA2292" s="56"/>
    </row>
    <row r="2293" spans="9:27">
      <c r="I2293" s="15" t="s">
        <v>46</v>
      </c>
      <c r="J2293" s="15">
        <v>0.96874997551763764</v>
      </c>
      <c r="T2293" s="56"/>
      <c r="U2293" s="56"/>
      <c r="V2293" s="56"/>
      <c r="W2293" s="56"/>
      <c r="X2293" s="56"/>
      <c r="Y2293" s="56"/>
      <c r="Z2293" s="56"/>
      <c r="AA2293" s="56"/>
    </row>
    <row r="2294" spans="9:27">
      <c r="I2294" s="15" t="s">
        <v>47</v>
      </c>
      <c r="J2294" s="15">
        <v>3.286931516690686E-2</v>
      </c>
      <c r="T2294" s="56"/>
      <c r="U2294" s="56"/>
      <c r="V2294" s="56"/>
      <c r="W2294" s="56"/>
      <c r="X2294" s="56"/>
      <c r="Y2294" s="56"/>
      <c r="Z2294" s="56"/>
      <c r="AA2294" s="56"/>
    </row>
    <row r="2295" spans="9:27" ht="15" thickBot="1">
      <c r="I2295" s="16" t="s">
        <v>48</v>
      </c>
      <c r="J2295" s="16">
        <v>36</v>
      </c>
      <c r="T2295" s="56"/>
      <c r="U2295" s="56"/>
      <c r="V2295" s="56"/>
      <c r="W2295" s="56"/>
      <c r="X2295" s="56"/>
      <c r="Y2295" s="56"/>
      <c r="Z2295" s="56"/>
      <c r="AA2295" s="56"/>
    </row>
    <row r="2296" spans="9:27">
      <c r="T2296" s="56"/>
      <c r="U2296" s="56"/>
      <c r="V2296" s="56"/>
      <c r="W2296" s="56"/>
      <c r="X2296" s="56"/>
      <c r="Y2296" s="56"/>
      <c r="Z2296" s="56"/>
      <c r="AA2296" s="56"/>
    </row>
    <row r="2297" spans="9:27" ht="15" thickBot="1">
      <c r="I2297" s="42" t="s">
        <v>49</v>
      </c>
      <c r="T2297" s="56"/>
      <c r="U2297" s="56"/>
      <c r="V2297" s="56"/>
      <c r="W2297" s="56"/>
      <c r="X2297" s="56"/>
      <c r="Y2297" s="56"/>
      <c r="Z2297" s="56"/>
      <c r="AA2297" s="56"/>
    </row>
    <row r="2298" spans="9:27">
      <c r="I2298" s="17"/>
      <c r="J2298" s="17" t="s">
        <v>54</v>
      </c>
      <c r="K2298" s="17" t="s">
        <v>55</v>
      </c>
      <c r="L2298" s="17" t="s">
        <v>56</v>
      </c>
      <c r="M2298" s="17" t="s">
        <v>57</v>
      </c>
      <c r="N2298" s="17" t="s">
        <v>58</v>
      </c>
      <c r="T2298" s="56"/>
      <c r="U2298" s="56"/>
      <c r="V2298" s="56"/>
      <c r="W2298" s="56"/>
      <c r="X2298" s="56"/>
      <c r="Y2298" s="56"/>
      <c r="Z2298" s="56"/>
      <c r="AA2298" s="56"/>
    </row>
    <row r="2299" spans="9:27">
      <c r="I2299" s="15" t="s">
        <v>50</v>
      </c>
      <c r="J2299" s="15">
        <v>4</v>
      </c>
      <c r="K2299" s="15">
        <v>1544528.84542746</v>
      </c>
      <c r="L2299" s="15">
        <v>386132.21135686501</v>
      </c>
      <c r="M2299" s="15">
        <v>357400142.178734</v>
      </c>
      <c r="N2299" s="15">
        <v>2.677700525026723E-118</v>
      </c>
      <c r="T2299" s="56"/>
      <c r="U2299" s="56"/>
      <c r="V2299" s="56"/>
      <c r="W2299" s="56"/>
      <c r="X2299" s="56"/>
      <c r="Y2299" s="56"/>
      <c r="Z2299" s="56"/>
      <c r="AA2299" s="56"/>
    </row>
    <row r="2300" spans="9:27">
      <c r="I2300" s="15" t="s">
        <v>51</v>
      </c>
      <c r="J2300" s="15">
        <v>32</v>
      </c>
      <c r="K2300" s="15">
        <v>3.45725401453265E-2</v>
      </c>
      <c r="L2300" s="15">
        <v>1.0803918795414531E-3</v>
      </c>
      <c r="M2300" s="15"/>
      <c r="N2300" s="15"/>
      <c r="T2300" s="56"/>
      <c r="U2300" s="56"/>
      <c r="V2300" s="56"/>
      <c r="W2300" s="56"/>
      <c r="X2300" s="56"/>
      <c r="Y2300" s="56"/>
      <c r="Z2300" s="56"/>
      <c r="AA2300" s="56"/>
    </row>
    <row r="2301" spans="9:27" ht="15" thickBot="1">
      <c r="I2301" s="16" t="s">
        <v>52</v>
      </c>
      <c r="J2301" s="16">
        <v>36</v>
      </c>
      <c r="K2301" s="16">
        <v>1544528.8800000001</v>
      </c>
      <c r="L2301" s="16"/>
      <c r="M2301" s="16"/>
      <c r="N2301" s="16"/>
      <c r="T2301" s="56"/>
      <c r="U2301" s="56"/>
      <c r="V2301" s="56"/>
      <c r="W2301" s="56"/>
      <c r="X2301" s="56"/>
      <c r="Y2301" s="56"/>
      <c r="Z2301" s="56"/>
      <c r="AA2301" s="56"/>
    </row>
    <row r="2302" spans="9:27" ht="15" thickBot="1">
      <c r="T2302" s="56"/>
      <c r="U2302" s="56"/>
      <c r="V2302" s="56"/>
      <c r="W2302" s="56"/>
      <c r="X2302" s="56"/>
      <c r="Y2302" s="56"/>
      <c r="Z2302" s="56"/>
      <c r="AA2302" s="56"/>
    </row>
    <row r="2303" spans="9:27">
      <c r="I2303" s="17"/>
      <c r="J2303" s="17" t="s">
        <v>59</v>
      </c>
      <c r="K2303" s="17" t="s">
        <v>47</v>
      </c>
      <c r="L2303" s="17" t="s">
        <v>60</v>
      </c>
      <c r="M2303" s="17" t="s">
        <v>61</v>
      </c>
      <c r="N2303" s="17" t="s">
        <v>62</v>
      </c>
      <c r="O2303" s="17" t="s">
        <v>63</v>
      </c>
      <c r="P2303" s="17" t="s">
        <v>64</v>
      </c>
      <c r="Q2303" s="17" t="s">
        <v>65</v>
      </c>
      <c r="T2303" s="56"/>
      <c r="U2303" s="56"/>
      <c r="V2303" s="56"/>
      <c r="W2303" s="56"/>
      <c r="X2303" s="56"/>
      <c r="Y2303" s="56"/>
      <c r="Z2303" s="56"/>
      <c r="AA2303" s="56"/>
    </row>
    <row r="2304" spans="9:27">
      <c r="I2304" s="15" t="s">
        <v>53</v>
      </c>
      <c r="J2304" s="15">
        <v>0</v>
      </c>
      <c r="K2304" s="15" t="e">
        <v>#N/A</v>
      </c>
      <c r="L2304" s="15" t="e">
        <v>#N/A</v>
      </c>
      <c r="M2304" s="15" t="e">
        <v>#N/A</v>
      </c>
      <c r="N2304" s="15" t="e">
        <v>#N/A</v>
      </c>
      <c r="O2304" s="15" t="e">
        <v>#N/A</v>
      </c>
      <c r="P2304" s="15" t="e">
        <v>#N/A</v>
      </c>
      <c r="Q2304" s="15" t="e">
        <v>#N/A</v>
      </c>
      <c r="T2304" s="56"/>
      <c r="U2304" s="56"/>
      <c r="V2304" s="56"/>
      <c r="W2304" s="56"/>
      <c r="X2304" s="56"/>
      <c r="Y2304" s="56"/>
      <c r="Z2304" s="56"/>
      <c r="AA2304" s="56"/>
    </row>
    <row r="2305" spans="9:27">
      <c r="I2305" s="15" t="s">
        <v>85</v>
      </c>
      <c r="J2305" s="15">
        <v>7.4131522399675673E-2</v>
      </c>
      <c r="K2305" s="15">
        <v>4.6910701318532743E-3</v>
      </c>
      <c r="L2305" s="15">
        <v>15.802689006141325</v>
      </c>
      <c r="M2305" s="15">
        <v>1.1369089984057744E-16</v>
      </c>
      <c r="N2305" s="15">
        <v>6.4576125274062549E-2</v>
      </c>
      <c r="O2305" s="15">
        <v>8.3686919525288797E-2</v>
      </c>
      <c r="P2305" s="15">
        <v>6.4576125274062549E-2</v>
      </c>
      <c r="Q2305" s="15">
        <v>8.3686919525288797E-2</v>
      </c>
      <c r="T2305" s="56"/>
      <c r="U2305" s="56"/>
      <c r="V2305" s="56"/>
      <c r="W2305" s="56"/>
      <c r="X2305" s="56"/>
      <c r="Y2305" s="56"/>
      <c r="Z2305" s="56"/>
      <c r="AA2305" s="56"/>
    </row>
    <row r="2306" spans="9:27">
      <c r="I2306" s="15" t="s">
        <v>80</v>
      </c>
      <c r="J2306" s="15">
        <v>0.30126339705713917</v>
      </c>
      <c r="K2306" s="15">
        <v>5.4184453898741582E-3</v>
      </c>
      <c r="L2306" s="15">
        <v>55.599600139946403</v>
      </c>
      <c r="M2306" s="15">
        <v>2.0731116882515406E-33</v>
      </c>
      <c r="N2306" s="15">
        <v>0.29022638502184039</v>
      </c>
      <c r="O2306" s="15">
        <v>0.31230040909243795</v>
      </c>
      <c r="P2306" s="15">
        <v>0.29022638502184039</v>
      </c>
      <c r="Q2306" s="15">
        <v>0.31230040909243795</v>
      </c>
      <c r="T2306" s="56"/>
      <c r="U2306" s="56"/>
      <c r="V2306" s="56"/>
      <c r="W2306" s="56"/>
      <c r="X2306" s="56"/>
      <c r="Y2306" s="56"/>
      <c r="Z2306" s="56"/>
      <c r="AA2306" s="56"/>
    </row>
    <row r="2307" spans="9:27">
      <c r="I2307" s="15" t="s">
        <v>82</v>
      </c>
      <c r="J2307" s="15">
        <v>0.14334315207195697</v>
      </c>
      <c r="K2307" s="15">
        <v>7.3762644146052082E-3</v>
      </c>
      <c r="L2307" s="15">
        <v>19.433027887142106</v>
      </c>
      <c r="M2307" s="15">
        <v>2.7956121379473724E-19</v>
      </c>
      <c r="N2307" s="15">
        <v>0.12831819320244725</v>
      </c>
      <c r="O2307" s="15">
        <v>0.15836811094146669</v>
      </c>
      <c r="P2307" s="15">
        <v>0.12831819320244725</v>
      </c>
      <c r="Q2307" s="15">
        <v>0.15836811094146669</v>
      </c>
      <c r="T2307" s="56"/>
      <c r="U2307" s="56"/>
      <c r="V2307" s="56"/>
      <c r="W2307" s="56"/>
      <c r="X2307" s="56"/>
      <c r="Y2307" s="56"/>
      <c r="Z2307" s="56"/>
      <c r="AA2307" s="56"/>
    </row>
    <row r="2308" spans="9:27" ht="15" thickBot="1">
      <c r="I2308" s="16" t="s">
        <v>86</v>
      </c>
      <c r="J2308" s="16">
        <v>0.51878300572883584</v>
      </c>
      <c r="K2308" s="16">
        <v>8.2632736613071009E-3</v>
      </c>
      <c r="L2308" s="16">
        <v>62.781777173621251</v>
      </c>
      <c r="M2308" s="16">
        <v>4.397065246218027E-35</v>
      </c>
      <c r="N2308" s="16">
        <v>0.50195126815679181</v>
      </c>
      <c r="O2308" s="16">
        <v>0.53561474330087988</v>
      </c>
      <c r="P2308" s="16">
        <v>0.50195126815679181</v>
      </c>
      <c r="Q2308" s="16">
        <v>0.53561474330087988</v>
      </c>
      <c r="T2308" s="56"/>
      <c r="U2308" s="56"/>
      <c r="V2308" s="56"/>
      <c r="W2308" s="56"/>
      <c r="X2308" s="56"/>
      <c r="Y2308" s="56"/>
      <c r="Z2308" s="56"/>
      <c r="AA2308" s="56"/>
    </row>
    <row r="2309" spans="9:27">
      <c r="I2309" s="42"/>
      <c r="T2309" s="56"/>
      <c r="U2309" s="56"/>
      <c r="V2309" s="56"/>
      <c r="W2309" s="56"/>
      <c r="X2309" s="56"/>
      <c r="Y2309" s="56"/>
      <c r="Z2309" s="56"/>
      <c r="AA2309" s="56"/>
    </row>
    <row r="2310" spans="9:27">
      <c r="I2310" s="42"/>
      <c r="T2310" s="56"/>
      <c r="U2310" s="56"/>
      <c r="V2310" s="56"/>
      <c r="W2310" s="56"/>
      <c r="X2310" s="56"/>
      <c r="Y2310" s="56"/>
      <c r="Z2310" s="56"/>
      <c r="AA2310" s="56"/>
    </row>
    <row r="2311" spans="9:27">
      <c r="I2311" s="11" t="s">
        <v>182</v>
      </c>
      <c r="T2311" s="12" t="str">
        <f>I2311</f>
        <v>1994/12 to 1997/11</v>
      </c>
      <c r="U2311" s="14">
        <f>J2316</f>
        <v>0.99999997783658301</v>
      </c>
      <c r="V2311" s="14">
        <f>J2319</f>
        <v>36</v>
      </c>
      <c r="W2311" s="56">
        <f>J2329</f>
        <v>7.4417383219290548E-2</v>
      </c>
      <c r="X2311" s="56">
        <f>J2330</f>
        <v>0.30206573531425662</v>
      </c>
      <c r="Y2311" s="56">
        <f>J2331</f>
        <v>0.14602814560185567</v>
      </c>
      <c r="Z2311" s="56">
        <f>J2332</f>
        <v>0.51604988470365865</v>
      </c>
      <c r="AA2311" s="58">
        <f>SUM(W2311:Z2311)</f>
        <v>1.0385611488390616</v>
      </c>
    </row>
    <row r="2312" spans="9:27">
      <c r="I2312" s="42" t="s">
        <v>42</v>
      </c>
      <c r="T2312" s="56"/>
      <c r="U2312" s="56"/>
      <c r="V2312" s="56"/>
      <c r="W2312" s="56"/>
      <c r="X2312" s="56"/>
      <c r="Y2312" s="56"/>
      <c r="Z2312" s="56"/>
      <c r="AA2312" s="56"/>
    </row>
    <row r="2313" spans="9:27" ht="15" thickBot="1">
      <c r="T2313" s="56"/>
      <c r="U2313" s="56"/>
      <c r="V2313" s="56"/>
      <c r="W2313" s="56"/>
      <c r="X2313" s="56"/>
      <c r="Y2313" s="56"/>
      <c r="Z2313" s="56"/>
      <c r="AA2313" s="56"/>
    </row>
    <row r="2314" spans="9:27">
      <c r="I2314" s="18" t="s">
        <v>43</v>
      </c>
      <c r="J2314" s="18"/>
      <c r="T2314" s="56"/>
      <c r="U2314" s="56"/>
      <c r="V2314" s="56"/>
      <c r="W2314" s="56"/>
      <c r="X2314" s="56"/>
      <c r="Y2314" s="56"/>
      <c r="Z2314" s="56"/>
      <c r="AA2314" s="56"/>
    </row>
    <row r="2315" spans="9:27">
      <c r="I2315" s="15" t="s">
        <v>44</v>
      </c>
      <c r="J2315" s="15">
        <v>0.99999998891829145</v>
      </c>
      <c r="T2315" s="56"/>
      <c r="U2315" s="56"/>
      <c r="V2315" s="56"/>
      <c r="W2315" s="56"/>
      <c r="X2315" s="56"/>
      <c r="Y2315" s="56"/>
      <c r="Z2315" s="56"/>
      <c r="AA2315" s="56"/>
    </row>
    <row r="2316" spans="9:27">
      <c r="I2316" s="15" t="s">
        <v>45</v>
      </c>
      <c r="J2316" s="15">
        <v>0.99999997783658301</v>
      </c>
      <c r="T2316" s="56"/>
      <c r="U2316" s="56"/>
      <c r="V2316" s="56"/>
      <c r="W2316" s="56"/>
      <c r="X2316" s="56"/>
      <c r="Y2316" s="56"/>
      <c r="Z2316" s="56"/>
      <c r="AA2316" s="56"/>
    </row>
    <row r="2317" spans="9:27">
      <c r="I2317" s="15" t="s">
        <v>46</v>
      </c>
      <c r="J2317" s="15">
        <v>0.96874997575876276</v>
      </c>
      <c r="T2317" s="56"/>
      <c r="U2317" s="56"/>
      <c r="V2317" s="56"/>
      <c r="W2317" s="56"/>
      <c r="X2317" s="56"/>
      <c r="Y2317" s="56"/>
      <c r="Z2317" s="56"/>
      <c r="AA2317" s="56"/>
    </row>
    <row r="2318" spans="9:27">
      <c r="I2318" s="15" t="s">
        <v>47</v>
      </c>
      <c r="J2318" s="15">
        <v>3.2801277375193533E-2</v>
      </c>
      <c r="T2318" s="56"/>
      <c r="U2318" s="56"/>
      <c r="V2318" s="56"/>
      <c r="W2318" s="56"/>
      <c r="X2318" s="56"/>
      <c r="Y2318" s="56"/>
      <c r="Z2318" s="56"/>
      <c r="AA2318" s="56"/>
    </row>
    <row r="2319" spans="9:27" ht="15" thickBot="1">
      <c r="I2319" s="16" t="s">
        <v>48</v>
      </c>
      <c r="J2319" s="16">
        <v>36</v>
      </c>
      <c r="T2319" s="56"/>
      <c r="U2319" s="56"/>
      <c r="V2319" s="56"/>
      <c r="W2319" s="56"/>
      <c r="X2319" s="56"/>
      <c r="Y2319" s="56"/>
      <c r="Z2319" s="56"/>
      <c r="AA2319" s="56"/>
    </row>
    <row r="2320" spans="9:27">
      <c r="T2320" s="56"/>
      <c r="U2320" s="56"/>
      <c r="V2320" s="56"/>
      <c r="W2320" s="56"/>
      <c r="X2320" s="56"/>
      <c r="Y2320" s="56"/>
      <c r="Z2320" s="56"/>
      <c r="AA2320" s="56"/>
    </row>
    <row r="2321" spans="9:27" ht="15" thickBot="1">
      <c r="I2321" s="42" t="s">
        <v>49</v>
      </c>
      <c r="T2321" s="56"/>
      <c r="U2321" s="56"/>
      <c r="V2321" s="56"/>
      <c r="W2321" s="56"/>
      <c r="X2321" s="56"/>
      <c r="Y2321" s="56"/>
      <c r="Z2321" s="56"/>
      <c r="AA2321" s="56"/>
    </row>
    <row r="2322" spans="9:27">
      <c r="I2322" s="17"/>
      <c r="J2322" s="17" t="s">
        <v>54</v>
      </c>
      <c r="K2322" s="17" t="s">
        <v>55</v>
      </c>
      <c r="L2322" s="17" t="s">
        <v>56</v>
      </c>
      <c r="M2322" s="17" t="s">
        <v>57</v>
      </c>
      <c r="N2322" s="17" t="s">
        <v>58</v>
      </c>
      <c r="T2322" s="56"/>
      <c r="U2322" s="56"/>
      <c r="V2322" s="56"/>
      <c r="W2322" s="56"/>
      <c r="X2322" s="56"/>
      <c r="Y2322" s="56"/>
      <c r="Z2322" s="56"/>
      <c r="AA2322" s="56"/>
    </row>
    <row r="2323" spans="9:27">
      <c r="I2323" s="15" t="s">
        <v>50</v>
      </c>
      <c r="J2323" s="15">
        <v>4</v>
      </c>
      <c r="K2323" s="15">
        <v>1553441.0055704385</v>
      </c>
      <c r="L2323" s="15">
        <v>388360.25139260961</v>
      </c>
      <c r="M2323" s="15">
        <v>360955164.58979034</v>
      </c>
      <c r="N2323" s="15">
        <v>2.2968606517052178E-118</v>
      </c>
      <c r="T2323" s="56"/>
      <c r="U2323" s="56"/>
      <c r="V2323" s="56"/>
      <c r="W2323" s="56"/>
      <c r="X2323" s="56"/>
      <c r="Y2323" s="56"/>
      <c r="Z2323" s="56"/>
      <c r="AA2323" s="56"/>
    </row>
    <row r="2324" spans="9:27">
      <c r="I2324" s="15" t="s">
        <v>51</v>
      </c>
      <c r="J2324" s="15">
        <v>32</v>
      </c>
      <c r="K2324" s="15">
        <v>3.4429561518220263E-2</v>
      </c>
      <c r="L2324" s="15">
        <v>1.0759237974443832E-3</v>
      </c>
      <c r="M2324" s="15"/>
      <c r="N2324" s="15"/>
      <c r="T2324" s="56"/>
      <c r="U2324" s="56"/>
      <c r="V2324" s="56"/>
      <c r="W2324" s="56"/>
      <c r="X2324" s="56"/>
      <c r="Y2324" s="56"/>
      <c r="Z2324" s="56"/>
      <c r="AA2324" s="56"/>
    </row>
    <row r="2325" spans="9:27" ht="15" thickBot="1">
      <c r="I2325" s="16" t="s">
        <v>52</v>
      </c>
      <c r="J2325" s="16">
        <v>36</v>
      </c>
      <c r="K2325" s="16">
        <v>1553441.04</v>
      </c>
      <c r="L2325" s="16"/>
      <c r="M2325" s="16"/>
      <c r="N2325" s="16"/>
      <c r="T2325" s="56"/>
      <c r="U2325" s="56"/>
      <c r="V2325" s="56"/>
      <c r="W2325" s="56"/>
      <c r="X2325" s="56"/>
      <c r="Y2325" s="56"/>
      <c r="Z2325" s="56"/>
      <c r="AA2325" s="56"/>
    </row>
    <row r="2326" spans="9:27" ht="15" thickBot="1">
      <c r="T2326" s="56"/>
      <c r="U2326" s="56"/>
      <c r="V2326" s="56"/>
      <c r="W2326" s="56"/>
      <c r="X2326" s="56"/>
      <c r="Y2326" s="56"/>
      <c r="Z2326" s="56"/>
      <c r="AA2326" s="56"/>
    </row>
    <row r="2327" spans="9:27">
      <c r="I2327" s="17"/>
      <c r="J2327" s="17" t="s">
        <v>59</v>
      </c>
      <c r="K2327" s="17" t="s">
        <v>47</v>
      </c>
      <c r="L2327" s="17" t="s">
        <v>60</v>
      </c>
      <c r="M2327" s="17" t="s">
        <v>61</v>
      </c>
      <c r="N2327" s="17" t="s">
        <v>62</v>
      </c>
      <c r="O2327" s="17" t="s">
        <v>63</v>
      </c>
      <c r="P2327" s="17" t="s">
        <v>64</v>
      </c>
      <c r="Q2327" s="17" t="s">
        <v>65</v>
      </c>
      <c r="T2327" s="56"/>
      <c r="U2327" s="56"/>
      <c r="V2327" s="56"/>
      <c r="W2327" s="56"/>
      <c r="X2327" s="56"/>
      <c r="Y2327" s="56"/>
      <c r="Z2327" s="56"/>
      <c r="AA2327" s="56"/>
    </row>
    <row r="2328" spans="9:27">
      <c r="I2328" s="15" t="s">
        <v>53</v>
      </c>
      <c r="J2328" s="15">
        <v>0</v>
      </c>
      <c r="K2328" s="15" t="e">
        <v>#N/A</v>
      </c>
      <c r="L2328" s="15" t="e">
        <v>#N/A</v>
      </c>
      <c r="M2328" s="15" t="e">
        <v>#N/A</v>
      </c>
      <c r="N2328" s="15" t="e">
        <v>#N/A</v>
      </c>
      <c r="O2328" s="15" t="e">
        <v>#N/A</v>
      </c>
      <c r="P2328" s="15" t="e">
        <v>#N/A</v>
      </c>
      <c r="Q2328" s="15" t="e">
        <v>#N/A</v>
      </c>
      <c r="T2328" s="56"/>
      <c r="U2328" s="56"/>
      <c r="V2328" s="56"/>
      <c r="W2328" s="56"/>
      <c r="X2328" s="56"/>
      <c r="Y2328" s="56"/>
      <c r="Z2328" s="56"/>
      <c r="AA2328" s="56"/>
    </row>
    <row r="2329" spans="9:27">
      <c r="I2329" s="15" t="s">
        <v>85</v>
      </c>
      <c r="J2329" s="15">
        <v>7.4417383219290548E-2</v>
      </c>
      <c r="K2329" s="15">
        <v>4.6903432323400539E-3</v>
      </c>
      <c r="L2329" s="15">
        <v>15.866084747525621</v>
      </c>
      <c r="M2329" s="15">
        <v>1.0143749726624374E-16</v>
      </c>
      <c r="N2329" s="15">
        <v>6.4863466739526657E-2</v>
      </c>
      <c r="O2329" s="15">
        <v>8.3971299699054439E-2</v>
      </c>
      <c r="P2329" s="15">
        <v>6.4863466739526657E-2</v>
      </c>
      <c r="Q2329" s="15">
        <v>8.3971299699054439E-2</v>
      </c>
      <c r="T2329" s="56"/>
      <c r="U2329" s="56"/>
      <c r="V2329" s="56"/>
      <c r="W2329" s="56"/>
      <c r="X2329" s="56"/>
      <c r="Y2329" s="56"/>
      <c r="Z2329" s="56"/>
      <c r="AA2329" s="56"/>
    </row>
    <row r="2330" spans="9:27">
      <c r="I2330" s="15" t="s">
        <v>80</v>
      </c>
      <c r="J2330" s="15">
        <v>0.30206573531425662</v>
      </c>
      <c r="K2330" s="15">
        <v>5.5827857421546102E-3</v>
      </c>
      <c r="L2330" s="15">
        <v>54.106632291727159</v>
      </c>
      <c r="M2330" s="15">
        <v>4.9094753544432125E-33</v>
      </c>
      <c r="N2330" s="15">
        <v>0.29069397293720961</v>
      </c>
      <c r="O2330" s="15">
        <v>0.31343749769130363</v>
      </c>
      <c r="P2330" s="15">
        <v>0.29069397293720961</v>
      </c>
      <c r="Q2330" s="15">
        <v>0.31343749769130363</v>
      </c>
      <c r="T2330" s="56"/>
      <c r="U2330" s="56"/>
      <c r="V2330" s="56"/>
      <c r="W2330" s="56"/>
      <c r="X2330" s="56"/>
      <c r="Y2330" s="56"/>
      <c r="Z2330" s="56"/>
      <c r="AA2330" s="56"/>
    </row>
    <row r="2331" spans="9:27">
      <c r="I2331" s="15" t="s">
        <v>82</v>
      </c>
      <c r="J2331" s="15">
        <v>0.14602814560185567</v>
      </c>
      <c r="K2331" s="15">
        <v>7.8495460185625584E-3</v>
      </c>
      <c r="L2331" s="15">
        <v>18.603387413301256</v>
      </c>
      <c r="M2331" s="15">
        <v>1.0114676858340668E-18</v>
      </c>
      <c r="N2331" s="15">
        <v>0.13003914365668359</v>
      </c>
      <c r="O2331" s="15">
        <v>0.16201714754702776</v>
      </c>
      <c r="P2331" s="15">
        <v>0.13003914365668359</v>
      </c>
      <c r="Q2331" s="15">
        <v>0.16201714754702776</v>
      </c>
      <c r="T2331" s="56"/>
      <c r="U2331" s="56"/>
      <c r="V2331" s="56"/>
      <c r="W2331" s="56"/>
      <c r="X2331" s="56"/>
      <c r="Y2331" s="56"/>
      <c r="Z2331" s="56"/>
      <c r="AA2331" s="56"/>
    </row>
    <row r="2332" spans="9:27" ht="15" thickBot="1">
      <c r="I2332" s="16" t="s">
        <v>86</v>
      </c>
      <c r="J2332" s="16">
        <v>0.51604988470365865</v>
      </c>
      <c r="K2332" s="16">
        <v>8.959712788397467E-3</v>
      </c>
      <c r="L2332" s="16">
        <v>57.596699458036895</v>
      </c>
      <c r="M2332" s="16">
        <v>6.7749094463537737E-34</v>
      </c>
      <c r="N2332" s="16">
        <v>0.49779954705825885</v>
      </c>
      <c r="O2332" s="16">
        <v>0.53430022234905838</v>
      </c>
      <c r="P2332" s="16">
        <v>0.49779954705825885</v>
      </c>
      <c r="Q2332" s="16">
        <v>0.53430022234905838</v>
      </c>
      <c r="T2332" s="56"/>
      <c r="U2332" s="56"/>
      <c r="V2332" s="56"/>
      <c r="W2332" s="56"/>
      <c r="X2332" s="56"/>
      <c r="Y2332" s="56"/>
      <c r="Z2332" s="56"/>
      <c r="AA2332" s="56"/>
    </row>
    <row r="2333" spans="9:27">
      <c r="I2333" s="42"/>
      <c r="T2333" s="56"/>
      <c r="U2333" s="56"/>
      <c r="V2333" s="56"/>
      <c r="W2333" s="56"/>
      <c r="X2333" s="56"/>
      <c r="Y2333" s="56"/>
      <c r="Z2333" s="56"/>
      <c r="AA2333" s="56"/>
    </row>
    <row r="2334" spans="9:27">
      <c r="I2334" s="42"/>
      <c r="T2334" s="56"/>
      <c r="U2334" s="56"/>
      <c r="V2334" s="56"/>
      <c r="W2334" s="56"/>
      <c r="X2334" s="56"/>
      <c r="Y2334" s="56"/>
      <c r="Z2334" s="56"/>
      <c r="AA2334" s="56"/>
    </row>
    <row r="2335" spans="9:27">
      <c r="I2335" s="11" t="s">
        <v>183</v>
      </c>
      <c r="T2335" s="12" t="str">
        <f>I2335</f>
        <v>1995/1 to 1997/12</v>
      </c>
      <c r="U2335" s="14">
        <f>J2340</f>
        <v>0.99999997767667925</v>
      </c>
      <c r="V2335" s="14">
        <f>J2343</f>
        <v>36</v>
      </c>
      <c r="W2335" s="56">
        <f>J2353</f>
        <v>7.4656166432799112E-2</v>
      </c>
      <c r="X2335" s="56">
        <f>J2354</f>
        <v>0.3008918371711588</v>
      </c>
      <c r="Y2335" s="56">
        <f>J2355</f>
        <v>0.14492996205938757</v>
      </c>
      <c r="Z2335" s="56">
        <f>J2356</f>
        <v>0.51776941174031055</v>
      </c>
      <c r="AA2335" s="58">
        <f>SUM(W2335:Z2335)</f>
        <v>1.038247377403656</v>
      </c>
    </row>
    <row r="2336" spans="9:27">
      <c r="I2336" s="42" t="s">
        <v>42</v>
      </c>
      <c r="T2336" s="56"/>
      <c r="U2336" s="56"/>
      <c r="V2336" s="56"/>
      <c r="W2336" s="56"/>
      <c r="X2336" s="56"/>
      <c r="Y2336" s="56"/>
      <c r="Z2336" s="56"/>
      <c r="AA2336" s="56"/>
    </row>
    <row r="2337" spans="9:27" ht="15" thickBot="1">
      <c r="T2337" s="56"/>
      <c r="U2337" s="56"/>
      <c r="V2337" s="56"/>
      <c r="W2337" s="56"/>
      <c r="X2337" s="56"/>
      <c r="Y2337" s="56"/>
      <c r="Z2337" s="56"/>
      <c r="AA2337" s="56"/>
    </row>
    <row r="2338" spans="9:27">
      <c r="I2338" s="18" t="s">
        <v>43</v>
      </c>
      <c r="J2338" s="18"/>
      <c r="T2338" s="56"/>
      <c r="U2338" s="56"/>
      <c r="V2338" s="56"/>
      <c r="W2338" s="56"/>
      <c r="X2338" s="56"/>
      <c r="Y2338" s="56"/>
      <c r="Z2338" s="56"/>
      <c r="AA2338" s="56"/>
    </row>
    <row r="2339" spans="9:27">
      <c r="I2339" s="15" t="s">
        <v>44</v>
      </c>
      <c r="J2339" s="15">
        <v>0.99999998883833952</v>
      </c>
      <c r="T2339" s="56"/>
      <c r="U2339" s="56"/>
      <c r="V2339" s="56"/>
      <c r="W2339" s="56"/>
      <c r="X2339" s="56"/>
      <c r="Y2339" s="56"/>
      <c r="Z2339" s="56"/>
      <c r="AA2339" s="56"/>
    </row>
    <row r="2340" spans="9:27">
      <c r="I2340" s="15" t="s">
        <v>45</v>
      </c>
      <c r="J2340" s="15">
        <v>0.99999997767667925</v>
      </c>
      <c r="T2340" s="56"/>
      <c r="U2340" s="56"/>
      <c r="V2340" s="56"/>
      <c r="W2340" s="56"/>
      <c r="X2340" s="56"/>
      <c r="Y2340" s="56"/>
      <c r="Z2340" s="56"/>
      <c r="AA2340" s="56"/>
    </row>
    <row r="2341" spans="9:27">
      <c r="I2341" s="15" t="s">
        <v>46</v>
      </c>
      <c r="J2341" s="15">
        <v>0.96874997558386799</v>
      </c>
      <c r="T2341" s="56"/>
      <c r="U2341" s="56"/>
      <c r="V2341" s="56"/>
      <c r="W2341" s="56"/>
      <c r="X2341" s="56"/>
      <c r="Y2341" s="56"/>
      <c r="Z2341" s="56"/>
      <c r="AA2341" s="56"/>
    </row>
    <row r="2342" spans="9:27">
      <c r="I2342" s="15" t="s">
        <v>47</v>
      </c>
      <c r="J2342" s="15">
        <v>3.3013454832441676E-2</v>
      </c>
      <c r="T2342" s="56"/>
      <c r="U2342" s="56"/>
      <c r="V2342" s="56"/>
      <c r="W2342" s="56"/>
      <c r="X2342" s="56"/>
      <c r="Y2342" s="56"/>
      <c r="Z2342" s="56"/>
      <c r="AA2342" s="56"/>
    </row>
    <row r="2343" spans="9:27" ht="15" thickBot="1">
      <c r="I2343" s="16" t="s">
        <v>48</v>
      </c>
      <c r="J2343" s="16">
        <v>36</v>
      </c>
      <c r="T2343" s="56"/>
      <c r="U2343" s="56"/>
      <c r="V2343" s="56"/>
      <c r="W2343" s="56"/>
      <c r="X2343" s="56"/>
      <c r="Y2343" s="56"/>
      <c r="Z2343" s="56"/>
      <c r="AA2343" s="56"/>
    </row>
    <row r="2344" spans="9:27">
      <c r="T2344" s="56"/>
      <c r="U2344" s="56"/>
      <c r="V2344" s="56"/>
      <c r="W2344" s="56"/>
      <c r="X2344" s="56"/>
      <c r="Y2344" s="56"/>
      <c r="Z2344" s="56"/>
      <c r="AA2344" s="56"/>
    </row>
    <row r="2345" spans="9:27" ht="15" thickBot="1">
      <c r="I2345" s="42" t="s">
        <v>49</v>
      </c>
      <c r="T2345" s="56"/>
      <c r="U2345" s="56"/>
      <c r="V2345" s="56"/>
      <c r="W2345" s="56"/>
      <c r="X2345" s="56"/>
      <c r="Y2345" s="56"/>
      <c r="Z2345" s="56"/>
      <c r="AA2345" s="56"/>
    </row>
    <row r="2346" spans="9:27">
      <c r="I2346" s="17"/>
      <c r="J2346" s="17" t="s">
        <v>54</v>
      </c>
      <c r="K2346" s="17" t="s">
        <v>55</v>
      </c>
      <c r="L2346" s="17" t="s">
        <v>56</v>
      </c>
      <c r="M2346" s="17" t="s">
        <v>57</v>
      </c>
      <c r="N2346" s="17" t="s">
        <v>58</v>
      </c>
      <c r="T2346" s="56"/>
      <c r="U2346" s="56"/>
      <c r="V2346" s="56"/>
      <c r="W2346" s="56"/>
      <c r="X2346" s="56"/>
      <c r="Y2346" s="56"/>
      <c r="Z2346" s="56"/>
      <c r="AA2346" s="56"/>
    </row>
    <row r="2347" spans="9:27">
      <c r="I2347" s="15" t="s">
        <v>50</v>
      </c>
      <c r="J2347" s="15">
        <v>4</v>
      </c>
      <c r="K2347" s="15">
        <v>1562331.2551235775</v>
      </c>
      <c r="L2347" s="15">
        <v>390582.81378089439</v>
      </c>
      <c r="M2347" s="15">
        <v>358369614.23229593</v>
      </c>
      <c r="N2347" s="15">
        <v>2.5675972457685425E-118</v>
      </c>
      <c r="T2347" s="56"/>
      <c r="U2347" s="56"/>
      <c r="V2347" s="56"/>
      <c r="W2347" s="56"/>
      <c r="X2347" s="56"/>
      <c r="Y2347" s="56"/>
      <c r="Z2347" s="56"/>
      <c r="AA2347" s="56"/>
    </row>
    <row r="2348" spans="9:27">
      <c r="I2348" s="15" t="s">
        <v>51</v>
      </c>
      <c r="J2348" s="15">
        <v>32</v>
      </c>
      <c r="K2348" s="15">
        <v>3.4876422399157336E-2</v>
      </c>
      <c r="L2348" s="15">
        <v>1.0898881999736668E-3</v>
      </c>
      <c r="M2348" s="15"/>
      <c r="N2348" s="15"/>
      <c r="T2348" s="56"/>
      <c r="U2348" s="56"/>
      <c r="V2348" s="56"/>
      <c r="W2348" s="56"/>
      <c r="X2348" s="56"/>
      <c r="Y2348" s="56"/>
      <c r="Z2348" s="56"/>
      <c r="AA2348" s="56"/>
    </row>
    <row r="2349" spans="9:27" ht="15" thickBot="1">
      <c r="I2349" s="16" t="s">
        <v>52</v>
      </c>
      <c r="J2349" s="16">
        <v>36</v>
      </c>
      <c r="K2349" s="16">
        <v>1562331.29</v>
      </c>
      <c r="L2349" s="16"/>
      <c r="M2349" s="16"/>
      <c r="N2349" s="16"/>
      <c r="T2349" s="56"/>
      <c r="U2349" s="56"/>
      <c r="V2349" s="56"/>
      <c r="W2349" s="56"/>
      <c r="X2349" s="56"/>
      <c r="Y2349" s="56"/>
      <c r="Z2349" s="56"/>
      <c r="AA2349" s="56"/>
    </row>
    <row r="2350" spans="9:27" ht="15" thickBot="1">
      <c r="T2350" s="56"/>
      <c r="U2350" s="56"/>
      <c r="V2350" s="56"/>
      <c r="W2350" s="56"/>
      <c r="X2350" s="56"/>
      <c r="Y2350" s="56"/>
      <c r="Z2350" s="56"/>
      <c r="AA2350" s="56"/>
    </row>
    <row r="2351" spans="9:27">
      <c r="I2351" s="17"/>
      <c r="J2351" s="17" t="s">
        <v>59</v>
      </c>
      <c r="K2351" s="17" t="s">
        <v>47</v>
      </c>
      <c r="L2351" s="17" t="s">
        <v>60</v>
      </c>
      <c r="M2351" s="17" t="s">
        <v>61</v>
      </c>
      <c r="N2351" s="17" t="s">
        <v>62</v>
      </c>
      <c r="O2351" s="17" t="s">
        <v>63</v>
      </c>
      <c r="P2351" s="17" t="s">
        <v>64</v>
      </c>
      <c r="Q2351" s="17" t="s">
        <v>65</v>
      </c>
      <c r="T2351" s="56"/>
      <c r="U2351" s="56"/>
      <c r="V2351" s="56"/>
      <c r="W2351" s="56"/>
      <c r="X2351" s="56"/>
      <c r="Y2351" s="56"/>
      <c r="Z2351" s="56"/>
      <c r="AA2351" s="56"/>
    </row>
    <row r="2352" spans="9:27">
      <c r="I2352" s="15" t="s">
        <v>53</v>
      </c>
      <c r="J2352" s="15">
        <v>0</v>
      </c>
      <c r="K2352" s="15" t="e">
        <v>#N/A</v>
      </c>
      <c r="L2352" s="15" t="e">
        <v>#N/A</v>
      </c>
      <c r="M2352" s="15" t="e">
        <v>#N/A</v>
      </c>
      <c r="N2352" s="15" t="e">
        <v>#N/A</v>
      </c>
      <c r="O2352" s="15" t="e">
        <v>#N/A</v>
      </c>
      <c r="P2352" s="15" t="e">
        <v>#N/A</v>
      </c>
      <c r="Q2352" s="15" t="e">
        <v>#N/A</v>
      </c>
      <c r="T2352" s="56"/>
      <c r="U2352" s="56"/>
      <c r="V2352" s="56"/>
      <c r="W2352" s="56"/>
      <c r="X2352" s="56"/>
      <c r="Y2352" s="56"/>
      <c r="Z2352" s="56"/>
      <c r="AA2352" s="56"/>
    </row>
    <row r="2353" spans="9:27">
      <c r="I2353" s="15" t="s">
        <v>85</v>
      </c>
      <c r="J2353" s="15">
        <v>7.4656166432799112E-2</v>
      </c>
      <c r="K2353" s="15">
        <v>4.8069040968452209E-3</v>
      </c>
      <c r="L2353" s="15">
        <v>15.531028896914352</v>
      </c>
      <c r="M2353" s="15">
        <v>1.8609090402999845E-16</v>
      </c>
      <c r="N2353" s="15">
        <v>6.4864823242637343E-2</v>
      </c>
      <c r="O2353" s="15">
        <v>8.4447509622960881E-2</v>
      </c>
      <c r="P2353" s="15">
        <v>6.4864823242637343E-2</v>
      </c>
      <c r="Q2353" s="15">
        <v>8.4447509622960881E-2</v>
      </c>
      <c r="T2353" s="56"/>
      <c r="U2353" s="56"/>
      <c r="V2353" s="56"/>
      <c r="W2353" s="56"/>
      <c r="X2353" s="56"/>
      <c r="Y2353" s="56"/>
      <c r="Z2353" s="56"/>
      <c r="AA2353" s="56"/>
    </row>
    <row r="2354" spans="9:27">
      <c r="I2354" s="15" t="s">
        <v>80</v>
      </c>
      <c r="J2354" s="15">
        <v>0.3008918371711588</v>
      </c>
      <c r="K2354" s="15">
        <v>5.4327756668686956E-3</v>
      </c>
      <c r="L2354" s="15">
        <v>55.384550296475737</v>
      </c>
      <c r="M2354" s="15">
        <v>2.3439166865091822E-33</v>
      </c>
      <c r="N2354" s="15">
        <v>0.28982563531695854</v>
      </c>
      <c r="O2354" s="15">
        <v>0.31195803902535907</v>
      </c>
      <c r="P2354" s="15">
        <v>0.28982563531695854</v>
      </c>
      <c r="Q2354" s="15">
        <v>0.31195803902535907</v>
      </c>
      <c r="T2354" s="56"/>
      <c r="U2354" s="56"/>
      <c r="V2354" s="56"/>
      <c r="W2354" s="56"/>
      <c r="X2354" s="56"/>
      <c r="Y2354" s="56"/>
      <c r="Z2354" s="56"/>
      <c r="AA2354" s="56"/>
    </row>
    <row r="2355" spans="9:27">
      <c r="I2355" s="15" t="s">
        <v>82</v>
      </c>
      <c r="J2355" s="15">
        <v>0.14492996205938757</v>
      </c>
      <c r="K2355" s="15">
        <v>7.918550744408127E-3</v>
      </c>
      <c r="L2355" s="15">
        <v>18.302586765859058</v>
      </c>
      <c r="M2355" s="15">
        <v>1.6315656393589331E-18</v>
      </c>
      <c r="N2355" s="15">
        <v>0.12880040208790902</v>
      </c>
      <c r="O2355" s="15">
        <v>0.16105952203086613</v>
      </c>
      <c r="P2355" s="15">
        <v>0.12880040208790902</v>
      </c>
      <c r="Q2355" s="15">
        <v>0.16105952203086613</v>
      </c>
      <c r="T2355" s="56"/>
      <c r="U2355" s="56"/>
      <c r="V2355" s="56"/>
      <c r="W2355" s="56"/>
      <c r="X2355" s="56"/>
      <c r="Y2355" s="56"/>
      <c r="Z2355" s="56"/>
      <c r="AA2355" s="56"/>
    </row>
    <row r="2356" spans="9:27" ht="15" thickBot="1">
      <c r="I2356" s="16" t="s">
        <v>86</v>
      </c>
      <c r="J2356" s="16">
        <v>0.51776941174031055</v>
      </c>
      <c r="K2356" s="16">
        <v>9.1061765315035084E-3</v>
      </c>
      <c r="L2356" s="16">
        <v>56.859144993406176</v>
      </c>
      <c r="M2356" s="16">
        <v>1.0193747898219875E-33</v>
      </c>
      <c r="N2356" s="16">
        <v>0.49922073721429605</v>
      </c>
      <c r="O2356" s="16">
        <v>0.53631808626632504</v>
      </c>
      <c r="P2356" s="16">
        <v>0.49922073721429605</v>
      </c>
      <c r="Q2356" s="16">
        <v>0.53631808626632504</v>
      </c>
      <c r="T2356" s="56"/>
      <c r="U2356" s="56"/>
      <c r="V2356" s="56"/>
      <c r="W2356" s="56"/>
      <c r="X2356" s="56"/>
      <c r="Y2356" s="56"/>
      <c r="Z2356" s="56"/>
      <c r="AA2356" s="56"/>
    </row>
    <row r="2357" spans="9:27">
      <c r="I2357" s="42"/>
      <c r="T2357" s="56"/>
      <c r="U2357" s="56"/>
      <c r="V2357" s="56"/>
      <c r="W2357" s="56"/>
      <c r="X2357" s="56"/>
      <c r="Y2357" s="56"/>
      <c r="Z2357" s="56"/>
      <c r="AA2357" s="56"/>
    </row>
    <row r="2358" spans="9:27">
      <c r="I2358" s="42"/>
      <c r="T2358" s="56"/>
      <c r="U2358" s="56"/>
      <c r="V2358" s="56"/>
      <c r="W2358" s="56"/>
      <c r="X2358" s="56"/>
      <c r="Y2358" s="56"/>
      <c r="Z2358" s="56"/>
      <c r="AA2358" s="56"/>
    </row>
    <row r="2359" spans="9:27">
      <c r="I2359" s="11" t="s">
        <v>184</v>
      </c>
      <c r="T2359" s="12" t="str">
        <f>I2359</f>
        <v>1995/2 to 1998/1</v>
      </c>
      <c r="U2359" s="14">
        <f>J2364</f>
        <v>0.99999997999028489</v>
      </c>
      <c r="V2359" s="14">
        <f>J2367</f>
        <v>36</v>
      </c>
      <c r="W2359" s="56">
        <f>J2377</f>
        <v>7.2527834055427606E-2</v>
      </c>
      <c r="X2359" s="56">
        <f>J2378</f>
        <v>0.29499919432033822</v>
      </c>
      <c r="Y2359" s="56">
        <f>J2379</f>
        <v>0.13661501924388178</v>
      </c>
      <c r="Z2359" s="56">
        <f>J2380</f>
        <v>0.53048044410283368</v>
      </c>
      <c r="AA2359" s="58">
        <f>SUM(W2359:Z2359)</f>
        <v>1.0346224917224813</v>
      </c>
    </row>
    <row r="2360" spans="9:27">
      <c r="I2360" s="42" t="s">
        <v>42</v>
      </c>
      <c r="T2360" s="56"/>
      <c r="U2360" s="56"/>
      <c r="V2360" s="56"/>
      <c r="W2360" s="56"/>
      <c r="X2360" s="56"/>
      <c r="Y2360" s="56"/>
      <c r="Z2360" s="56"/>
      <c r="AA2360" s="56"/>
    </row>
    <row r="2361" spans="9:27" ht="15" thickBot="1">
      <c r="T2361" s="56"/>
      <c r="U2361" s="56"/>
      <c r="V2361" s="56"/>
      <c r="W2361" s="56"/>
      <c r="X2361" s="56"/>
      <c r="Y2361" s="56"/>
      <c r="Z2361" s="56"/>
      <c r="AA2361" s="56"/>
    </row>
    <row r="2362" spans="9:27">
      <c r="I2362" s="18" t="s">
        <v>43</v>
      </c>
      <c r="J2362" s="18"/>
      <c r="T2362" s="56"/>
      <c r="U2362" s="56"/>
      <c r="V2362" s="56"/>
      <c r="W2362" s="56"/>
      <c r="X2362" s="56"/>
      <c r="Y2362" s="56"/>
      <c r="Z2362" s="56"/>
      <c r="AA2362" s="56"/>
    </row>
    <row r="2363" spans="9:27">
      <c r="I2363" s="15" t="s">
        <v>44</v>
      </c>
      <c r="J2363" s="15">
        <v>0.99999998999514239</v>
      </c>
      <c r="T2363" s="56"/>
      <c r="U2363" s="56"/>
      <c r="V2363" s="56"/>
      <c r="W2363" s="56"/>
      <c r="X2363" s="56"/>
      <c r="Y2363" s="56"/>
      <c r="Z2363" s="56"/>
      <c r="AA2363" s="56"/>
    </row>
    <row r="2364" spans="9:27">
      <c r="I2364" s="15" t="s">
        <v>45</v>
      </c>
      <c r="J2364" s="15">
        <v>0.99999997999028489</v>
      </c>
      <c r="T2364" s="56"/>
      <c r="U2364" s="56"/>
      <c r="V2364" s="56"/>
      <c r="W2364" s="56"/>
      <c r="X2364" s="56"/>
      <c r="Y2364" s="56"/>
      <c r="Z2364" s="56"/>
      <c r="AA2364" s="56"/>
    </row>
    <row r="2365" spans="9:27">
      <c r="I2365" s="15" t="s">
        <v>46</v>
      </c>
      <c r="J2365" s="15">
        <v>0.96874997811437402</v>
      </c>
      <c r="T2365" s="56"/>
      <c r="U2365" s="56"/>
      <c r="V2365" s="56"/>
      <c r="W2365" s="56"/>
      <c r="X2365" s="56"/>
      <c r="Y2365" s="56"/>
      <c r="Z2365" s="56"/>
      <c r="AA2365" s="56"/>
    </row>
    <row r="2366" spans="9:27">
      <c r="I2366" s="15" t="s">
        <v>47</v>
      </c>
      <c r="J2366" s="15">
        <v>3.1344346696587248E-2</v>
      </c>
      <c r="T2366" s="56"/>
      <c r="U2366" s="56"/>
      <c r="V2366" s="56"/>
      <c r="W2366" s="56"/>
      <c r="X2366" s="56"/>
      <c r="Y2366" s="56"/>
      <c r="Z2366" s="56"/>
      <c r="AA2366" s="56"/>
    </row>
    <row r="2367" spans="9:27" ht="15" thickBot="1">
      <c r="I2367" s="16" t="s">
        <v>48</v>
      </c>
      <c r="J2367" s="16">
        <v>36</v>
      </c>
      <c r="T2367" s="56"/>
      <c r="U2367" s="56"/>
      <c r="V2367" s="56"/>
      <c r="W2367" s="56"/>
      <c r="X2367" s="56"/>
      <c r="Y2367" s="56"/>
      <c r="Z2367" s="56"/>
      <c r="AA2367" s="56"/>
    </row>
    <row r="2368" spans="9:27">
      <c r="T2368" s="56"/>
      <c r="U2368" s="56"/>
      <c r="V2368" s="56"/>
      <c r="W2368" s="56"/>
      <c r="X2368" s="56"/>
      <c r="Y2368" s="56"/>
      <c r="Z2368" s="56"/>
      <c r="AA2368" s="56"/>
    </row>
    <row r="2369" spans="9:27" ht="15" thickBot="1">
      <c r="I2369" s="42" t="s">
        <v>49</v>
      </c>
      <c r="T2369" s="56"/>
      <c r="U2369" s="56"/>
      <c r="V2369" s="56"/>
      <c r="W2369" s="56"/>
      <c r="X2369" s="56"/>
      <c r="Y2369" s="56"/>
      <c r="Z2369" s="56"/>
      <c r="AA2369" s="56"/>
    </row>
    <row r="2370" spans="9:27">
      <c r="I2370" s="17"/>
      <c r="J2370" s="17" t="s">
        <v>54</v>
      </c>
      <c r="K2370" s="17" t="s">
        <v>55</v>
      </c>
      <c r="L2370" s="17" t="s">
        <v>56</v>
      </c>
      <c r="M2370" s="17" t="s">
        <v>57</v>
      </c>
      <c r="N2370" s="17" t="s">
        <v>58</v>
      </c>
      <c r="T2370" s="56"/>
      <c r="U2370" s="56"/>
      <c r="V2370" s="56"/>
      <c r="W2370" s="56"/>
      <c r="X2370" s="56"/>
      <c r="Y2370" s="56"/>
      <c r="Z2370" s="56"/>
      <c r="AA2370" s="56"/>
    </row>
    <row r="2371" spans="9:27">
      <c r="I2371" s="15" t="s">
        <v>50</v>
      </c>
      <c r="J2371" s="15">
        <v>4</v>
      </c>
      <c r="K2371" s="15">
        <v>1571185.6685610218</v>
      </c>
      <c r="L2371" s="15">
        <v>392796.41714025545</v>
      </c>
      <c r="M2371" s="15">
        <v>399805784.22856998</v>
      </c>
      <c r="N2371" s="15">
        <v>4.7097685229213016E-119</v>
      </c>
      <c r="T2371" s="56"/>
      <c r="U2371" s="56"/>
      <c r="V2371" s="56"/>
      <c r="W2371" s="56"/>
      <c r="X2371" s="56"/>
      <c r="Y2371" s="56"/>
      <c r="Z2371" s="56"/>
      <c r="AA2371" s="56"/>
    </row>
    <row r="2372" spans="9:27">
      <c r="I2372" s="15" t="s">
        <v>51</v>
      </c>
      <c r="J2372" s="15">
        <v>32</v>
      </c>
      <c r="K2372" s="15">
        <v>3.1438978234747519E-2</v>
      </c>
      <c r="L2372" s="15">
        <v>9.8246806983585998E-4</v>
      </c>
      <c r="M2372" s="15"/>
      <c r="N2372" s="15"/>
      <c r="T2372" s="56"/>
      <c r="U2372" s="56"/>
      <c r="V2372" s="56"/>
      <c r="W2372" s="56"/>
      <c r="X2372" s="56"/>
      <c r="Y2372" s="56"/>
      <c r="Z2372" s="56"/>
      <c r="AA2372" s="56"/>
    </row>
    <row r="2373" spans="9:27" ht="15" thickBot="1">
      <c r="I2373" s="16" t="s">
        <v>52</v>
      </c>
      <c r="J2373" s="16">
        <v>36</v>
      </c>
      <c r="K2373" s="16">
        <v>1571185.7</v>
      </c>
      <c r="L2373" s="16"/>
      <c r="M2373" s="16"/>
      <c r="N2373" s="16"/>
      <c r="T2373" s="56"/>
      <c r="U2373" s="56"/>
      <c r="V2373" s="56"/>
      <c r="W2373" s="56"/>
      <c r="X2373" s="56"/>
      <c r="Y2373" s="56"/>
      <c r="Z2373" s="56"/>
      <c r="AA2373" s="56"/>
    </row>
    <row r="2374" spans="9:27" ht="15" thickBot="1">
      <c r="T2374" s="56"/>
      <c r="U2374" s="56"/>
      <c r="V2374" s="56"/>
      <c r="W2374" s="56"/>
      <c r="X2374" s="56"/>
      <c r="Y2374" s="56"/>
      <c r="Z2374" s="56"/>
      <c r="AA2374" s="56"/>
    </row>
    <row r="2375" spans="9:27">
      <c r="I2375" s="17"/>
      <c r="J2375" s="17" t="s">
        <v>59</v>
      </c>
      <c r="K2375" s="17" t="s">
        <v>47</v>
      </c>
      <c r="L2375" s="17" t="s">
        <v>60</v>
      </c>
      <c r="M2375" s="17" t="s">
        <v>61</v>
      </c>
      <c r="N2375" s="17" t="s">
        <v>62</v>
      </c>
      <c r="O2375" s="17" t="s">
        <v>63</v>
      </c>
      <c r="P2375" s="17" t="s">
        <v>64</v>
      </c>
      <c r="Q2375" s="17" t="s">
        <v>65</v>
      </c>
      <c r="T2375" s="56"/>
      <c r="U2375" s="56"/>
      <c r="V2375" s="56"/>
      <c r="W2375" s="56"/>
      <c r="X2375" s="56"/>
      <c r="Y2375" s="56"/>
      <c r="Z2375" s="56"/>
      <c r="AA2375" s="56"/>
    </row>
    <row r="2376" spans="9:27">
      <c r="I2376" s="15" t="s">
        <v>53</v>
      </c>
      <c r="J2376" s="15">
        <v>0</v>
      </c>
      <c r="K2376" s="15" t="e">
        <v>#N/A</v>
      </c>
      <c r="L2376" s="15" t="e">
        <v>#N/A</v>
      </c>
      <c r="M2376" s="15" t="e">
        <v>#N/A</v>
      </c>
      <c r="N2376" s="15" t="e">
        <v>#N/A</v>
      </c>
      <c r="O2376" s="15" t="e">
        <v>#N/A</v>
      </c>
      <c r="P2376" s="15" t="e">
        <v>#N/A</v>
      </c>
      <c r="Q2376" s="15" t="e">
        <v>#N/A</v>
      </c>
      <c r="T2376" s="56"/>
      <c r="U2376" s="56"/>
      <c r="V2376" s="56"/>
      <c r="W2376" s="56"/>
      <c r="X2376" s="56"/>
      <c r="Y2376" s="56"/>
      <c r="Z2376" s="56"/>
      <c r="AA2376" s="56"/>
    </row>
    <row r="2377" spans="9:27">
      <c r="I2377" s="15" t="s">
        <v>85</v>
      </c>
      <c r="J2377" s="15">
        <v>7.2527834055427606E-2</v>
      </c>
      <c r="K2377" s="15">
        <v>4.6804416067732727E-3</v>
      </c>
      <c r="L2377" s="15">
        <v>15.495938235928291</v>
      </c>
      <c r="M2377" s="15">
        <v>1.9841701601954067E-16</v>
      </c>
      <c r="N2377" s="15">
        <v>6.2994086526845516E-2</v>
      </c>
      <c r="O2377" s="15">
        <v>8.2061581584009696E-2</v>
      </c>
      <c r="P2377" s="15">
        <v>6.2994086526845516E-2</v>
      </c>
      <c r="Q2377" s="15">
        <v>8.2061581584009696E-2</v>
      </c>
      <c r="T2377" s="56"/>
      <c r="U2377" s="56"/>
      <c r="V2377" s="56"/>
      <c r="W2377" s="56"/>
      <c r="X2377" s="56"/>
      <c r="Y2377" s="56"/>
      <c r="Z2377" s="56"/>
      <c r="AA2377" s="56"/>
    </row>
    <row r="2378" spans="9:27">
      <c r="I2378" s="15" t="s">
        <v>80</v>
      </c>
      <c r="J2378" s="15">
        <v>0.29499919432033822</v>
      </c>
      <c r="K2378" s="15">
        <v>5.4168451375104058E-3</v>
      </c>
      <c r="L2378" s="15">
        <v>54.459595360690059</v>
      </c>
      <c r="M2378" s="15">
        <v>3.9958791722979123E-33</v>
      </c>
      <c r="N2378" s="15">
        <v>0.28396544189242262</v>
      </c>
      <c r="O2378" s="15">
        <v>0.30603294674825382</v>
      </c>
      <c r="P2378" s="15">
        <v>0.28396544189242262</v>
      </c>
      <c r="Q2378" s="15">
        <v>0.30603294674825382</v>
      </c>
      <c r="T2378" s="56"/>
      <c r="U2378" s="56"/>
      <c r="V2378" s="56"/>
      <c r="W2378" s="56"/>
      <c r="X2378" s="56"/>
      <c r="Y2378" s="56"/>
      <c r="Z2378" s="56"/>
      <c r="AA2378" s="56"/>
    </row>
    <row r="2379" spans="9:27">
      <c r="I2379" s="15" t="s">
        <v>82</v>
      </c>
      <c r="J2379" s="15">
        <v>0.13661501924388178</v>
      </c>
      <c r="K2379" s="15">
        <v>8.212459384282984E-3</v>
      </c>
      <c r="L2379" s="15">
        <v>16.635092224058457</v>
      </c>
      <c r="M2379" s="15">
        <v>2.6151133523484045E-17</v>
      </c>
      <c r="N2379" s="15">
        <v>0.11988678696657191</v>
      </c>
      <c r="O2379" s="15">
        <v>0.15334325152119166</v>
      </c>
      <c r="P2379" s="15">
        <v>0.11988678696657191</v>
      </c>
      <c r="Q2379" s="15">
        <v>0.15334325152119166</v>
      </c>
      <c r="T2379" s="56"/>
      <c r="U2379" s="56"/>
      <c r="V2379" s="56"/>
      <c r="W2379" s="56"/>
      <c r="X2379" s="56"/>
      <c r="Y2379" s="56"/>
      <c r="Z2379" s="56"/>
      <c r="AA2379" s="56"/>
    </row>
    <row r="2380" spans="9:27" ht="15" thickBot="1">
      <c r="I2380" s="16" t="s">
        <v>86</v>
      </c>
      <c r="J2380" s="16">
        <v>0.53048044410283368</v>
      </c>
      <c r="K2380" s="16">
        <v>9.8357934898955831E-3</v>
      </c>
      <c r="L2380" s="16">
        <v>53.9336703894609</v>
      </c>
      <c r="M2380" s="16">
        <v>5.4332973773373523E-33</v>
      </c>
      <c r="N2380" s="16">
        <v>0.51044558847292165</v>
      </c>
      <c r="O2380" s="16">
        <v>0.55051529973274571</v>
      </c>
      <c r="P2380" s="16">
        <v>0.51044558847292165</v>
      </c>
      <c r="Q2380" s="16">
        <v>0.55051529973274571</v>
      </c>
      <c r="T2380" s="56"/>
      <c r="U2380" s="56"/>
      <c r="V2380" s="56"/>
      <c r="W2380" s="56"/>
      <c r="X2380" s="56"/>
      <c r="Y2380" s="56"/>
      <c r="Z2380" s="56"/>
      <c r="AA2380" s="56"/>
    </row>
    <row r="2381" spans="9:27">
      <c r="I2381" s="42"/>
      <c r="T2381" s="56"/>
      <c r="U2381" s="56"/>
      <c r="V2381" s="56"/>
      <c r="W2381" s="56"/>
      <c r="X2381" s="56"/>
      <c r="Y2381" s="56"/>
      <c r="Z2381" s="56"/>
      <c r="AA2381" s="56"/>
    </row>
    <row r="2382" spans="9:27">
      <c r="I2382" s="42"/>
      <c r="T2382" s="56"/>
      <c r="U2382" s="56"/>
      <c r="V2382" s="56"/>
      <c r="W2382" s="56"/>
      <c r="X2382" s="56"/>
      <c r="Y2382" s="56"/>
      <c r="Z2382" s="56"/>
      <c r="AA2382" s="56"/>
    </row>
    <row r="2383" spans="9:27">
      <c r="I2383" s="11" t="s">
        <v>185</v>
      </c>
      <c r="T2383" s="12" t="str">
        <f>I2383</f>
        <v>1995/3 to 1998/2</v>
      </c>
      <c r="U2383" s="14">
        <f>J2388</f>
        <v>0.99999998014506319</v>
      </c>
      <c r="V2383" s="14">
        <f>J2391</f>
        <v>36</v>
      </c>
      <c r="W2383" s="56">
        <f>J2401</f>
        <v>7.202017913329252E-2</v>
      </c>
      <c r="X2383" s="56">
        <f>J2402</f>
        <v>0.29476434645284411</v>
      </c>
      <c r="Y2383" s="56">
        <f>J2403</f>
        <v>0.13626190173449323</v>
      </c>
      <c r="Z2383" s="56">
        <f>J2404</f>
        <v>0.53128802766854122</v>
      </c>
      <c r="AA2383" s="58">
        <f>SUM(W2383:Z2383)</f>
        <v>1.0343344549891711</v>
      </c>
    </row>
    <row r="2384" spans="9:27">
      <c r="I2384" s="42" t="s">
        <v>42</v>
      </c>
      <c r="T2384" s="56"/>
      <c r="U2384" s="56"/>
      <c r="V2384" s="56"/>
      <c r="W2384" s="56"/>
      <c r="X2384" s="56"/>
      <c r="Y2384" s="56"/>
      <c r="Z2384" s="56"/>
      <c r="AA2384" s="56"/>
    </row>
    <row r="2385" spans="9:27" ht="15" thickBot="1">
      <c r="T2385" s="56"/>
      <c r="U2385" s="56"/>
      <c r="V2385" s="56"/>
      <c r="W2385" s="56"/>
      <c r="X2385" s="56"/>
      <c r="Y2385" s="56"/>
      <c r="Z2385" s="56"/>
      <c r="AA2385" s="56"/>
    </row>
    <row r="2386" spans="9:27">
      <c r="I2386" s="18" t="s">
        <v>43</v>
      </c>
      <c r="J2386" s="18"/>
      <c r="T2386" s="56"/>
      <c r="U2386" s="56"/>
      <c r="V2386" s="56"/>
      <c r="W2386" s="56"/>
      <c r="X2386" s="56"/>
      <c r="Y2386" s="56"/>
      <c r="Z2386" s="56"/>
      <c r="AA2386" s="56"/>
    </row>
    <row r="2387" spans="9:27">
      <c r="I2387" s="15" t="s">
        <v>44</v>
      </c>
      <c r="J2387" s="15">
        <v>0.9999999900725316</v>
      </c>
      <c r="T2387" s="56"/>
      <c r="U2387" s="56"/>
      <c r="V2387" s="56"/>
      <c r="W2387" s="56"/>
      <c r="X2387" s="56"/>
      <c r="Y2387" s="56"/>
      <c r="Z2387" s="56"/>
      <c r="AA2387" s="56"/>
    </row>
    <row r="2388" spans="9:27">
      <c r="I2388" s="15" t="s">
        <v>45</v>
      </c>
      <c r="J2388" s="15">
        <v>0.99999998014506319</v>
      </c>
      <c r="T2388" s="56"/>
      <c r="U2388" s="56"/>
      <c r="V2388" s="56"/>
      <c r="W2388" s="56"/>
      <c r="X2388" s="56"/>
      <c r="Y2388" s="56"/>
      <c r="Z2388" s="56"/>
      <c r="AA2388" s="56"/>
    </row>
    <row r="2389" spans="9:27">
      <c r="I2389" s="15" t="s">
        <v>46</v>
      </c>
      <c r="J2389" s="15">
        <v>0.96874997828366283</v>
      </c>
      <c r="T2389" s="56"/>
      <c r="U2389" s="56"/>
      <c r="V2389" s="56"/>
      <c r="W2389" s="56"/>
      <c r="X2389" s="56"/>
      <c r="Y2389" s="56"/>
      <c r="Z2389" s="56"/>
      <c r="AA2389" s="56"/>
    </row>
    <row r="2390" spans="9:27">
      <c r="I2390" s="15" t="s">
        <v>47</v>
      </c>
      <c r="J2390" s="15">
        <v>3.1310852539379798E-2</v>
      </c>
      <c r="T2390" s="56"/>
      <c r="U2390" s="56"/>
      <c r="V2390" s="56"/>
      <c r="W2390" s="56"/>
      <c r="X2390" s="56"/>
      <c r="Y2390" s="56"/>
      <c r="Z2390" s="56"/>
      <c r="AA2390" s="56"/>
    </row>
    <row r="2391" spans="9:27" ht="15" thickBot="1">
      <c r="I2391" s="16" t="s">
        <v>48</v>
      </c>
      <c r="J2391" s="16">
        <v>36</v>
      </c>
      <c r="T2391" s="56"/>
      <c r="U2391" s="56"/>
      <c r="V2391" s="56"/>
      <c r="W2391" s="56"/>
      <c r="X2391" s="56"/>
      <c r="Y2391" s="56"/>
      <c r="Z2391" s="56"/>
      <c r="AA2391" s="56"/>
    </row>
    <row r="2392" spans="9:27">
      <c r="T2392" s="56"/>
      <c r="U2392" s="56"/>
      <c r="V2392" s="56"/>
      <c r="W2392" s="56"/>
      <c r="X2392" s="56"/>
      <c r="Y2392" s="56"/>
      <c r="Z2392" s="56"/>
      <c r="AA2392" s="56"/>
    </row>
    <row r="2393" spans="9:27" ht="15" thickBot="1">
      <c r="I2393" s="42" t="s">
        <v>49</v>
      </c>
      <c r="T2393" s="56"/>
      <c r="U2393" s="56"/>
      <c r="V2393" s="56"/>
      <c r="W2393" s="56"/>
      <c r="X2393" s="56"/>
      <c r="Y2393" s="56"/>
      <c r="Z2393" s="56"/>
      <c r="AA2393" s="56"/>
    </row>
    <row r="2394" spans="9:27">
      <c r="I2394" s="17"/>
      <c r="J2394" s="17" t="s">
        <v>54</v>
      </c>
      <c r="K2394" s="17" t="s">
        <v>55</v>
      </c>
      <c r="L2394" s="17" t="s">
        <v>56</v>
      </c>
      <c r="M2394" s="17" t="s">
        <v>57</v>
      </c>
      <c r="N2394" s="17" t="s">
        <v>58</v>
      </c>
      <c r="T2394" s="56"/>
      <c r="U2394" s="56"/>
      <c r="V2394" s="56"/>
      <c r="W2394" s="56"/>
      <c r="X2394" s="56"/>
      <c r="Y2394" s="56"/>
      <c r="Z2394" s="56"/>
      <c r="AA2394" s="56"/>
    </row>
    <row r="2395" spans="9:27">
      <c r="I2395" s="15" t="s">
        <v>50</v>
      </c>
      <c r="J2395" s="15">
        <v>4</v>
      </c>
      <c r="K2395" s="15">
        <v>1580051.5086281765</v>
      </c>
      <c r="L2395" s="15">
        <v>395012.87715704413</v>
      </c>
      <c r="M2395" s="15">
        <v>402922451.68650502</v>
      </c>
      <c r="N2395" s="15">
        <v>4.1756822539510995E-119</v>
      </c>
      <c r="T2395" s="56"/>
      <c r="U2395" s="56"/>
      <c r="V2395" s="56"/>
      <c r="W2395" s="56"/>
      <c r="X2395" s="56"/>
      <c r="Y2395" s="56"/>
      <c r="Z2395" s="56"/>
      <c r="AA2395" s="56"/>
    </row>
    <row r="2396" spans="9:27">
      <c r="I2396" s="15" t="s">
        <v>51</v>
      </c>
      <c r="J2396" s="15">
        <v>32</v>
      </c>
      <c r="K2396" s="15">
        <v>3.1371823575769169E-2</v>
      </c>
      <c r="L2396" s="15">
        <v>9.8036948674278652E-4</v>
      </c>
      <c r="M2396" s="15"/>
      <c r="N2396" s="15"/>
      <c r="T2396" s="56"/>
      <c r="U2396" s="56"/>
      <c r="V2396" s="56"/>
      <c r="W2396" s="56"/>
      <c r="X2396" s="56"/>
      <c r="Y2396" s="56"/>
      <c r="Z2396" s="56"/>
      <c r="AA2396" s="56"/>
    </row>
    <row r="2397" spans="9:27" ht="15" thickBot="1">
      <c r="I2397" s="16" t="s">
        <v>52</v>
      </c>
      <c r="J2397" s="16">
        <v>36</v>
      </c>
      <c r="K2397" s="16">
        <v>1580051.54</v>
      </c>
      <c r="L2397" s="16"/>
      <c r="M2397" s="16"/>
      <c r="N2397" s="16"/>
      <c r="T2397" s="56"/>
      <c r="U2397" s="56"/>
      <c r="V2397" s="56"/>
      <c r="W2397" s="56"/>
      <c r="X2397" s="56"/>
      <c r="Y2397" s="56"/>
      <c r="Z2397" s="56"/>
      <c r="AA2397" s="56"/>
    </row>
    <row r="2398" spans="9:27" ht="15" thickBot="1">
      <c r="T2398" s="56"/>
      <c r="U2398" s="56"/>
      <c r="V2398" s="56"/>
      <c r="W2398" s="56"/>
      <c r="X2398" s="56"/>
      <c r="Y2398" s="56"/>
      <c r="Z2398" s="56"/>
      <c r="AA2398" s="56"/>
    </row>
    <row r="2399" spans="9:27">
      <c r="I2399" s="17"/>
      <c r="J2399" s="17" t="s">
        <v>59</v>
      </c>
      <c r="K2399" s="17" t="s">
        <v>47</v>
      </c>
      <c r="L2399" s="17" t="s">
        <v>60</v>
      </c>
      <c r="M2399" s="17" t="s">
        <v>61</v>
      </c>
      <c r="N2399" s="17" t="s">
        <v>62</v>
      </c>
      <c r="O2399" s="17" t="s">
        <v>63</v>
      </c>
      <c r="P2399" s="17" t="s">
        <v>64</v>
      </c>
      <c r="Q2399" s="17" t="s">
        <v>65</v>
      </c>
      <c r="T2399" s="56"/>
      <c r="U2399" s="56"/>
      <c r="V2399" s="56"/>
      <c r="W2399" s="56"/>
      <c r="X2399" s="56"/>
      <c r="Y2399" s="56"/>
      <c r="Z2399" s="56"/>
      <c r="AA2399" s="56"/>
    </row>
    <row r="2400" spans="9:27">
      <c r="I2400" s="15" t="s">
        <v>53</v>
      </c>
      <c r="J2400" s="15">
        <v>0</v>
      </c>
      <c r="K2400" s="15" t="e">
        <v>#N/A</v>
      </c>
      <c r="L2400" s="15" t="e">
        <v>#N/A</v>
      </c>
      <c r="M2400" s="15" t="e">
        <v>#N/A</v>
      </c>
      <c r="N2400" s="15" t="e">
        <v>#N/A</v>
      </c>
      <c r="O2400" s="15" t="e">
        <v>#N/A</v>
      </c>
      <c r="P2400" s="15" t="e">
        <v>#N/A</v>
      </c>
      <c r="Q2400" s="15" t="e">
        <v>#N/A</v>
      </c>
      <c r="T2400" s="56"/>
      <c r="U2400" s="56"/>
      <c r="V2400" s="56"/>
      <c r="W2400" s="56"/>
      <c r="X2400" s="56"/>
      <c r="Y2400" s="56"/>
      <c r="Z2400" s="56"/>
      <c r="AA2400" s="56"/>
    </row>
    <row r="2401" spans="9:27">
      <c r="I2401" s="15" t="s">
        <v>85</v>
      </c>
      <c r="J2401" s="15">
        <v>7.202017913329252E-2</v>
      </c>
      <c r="K2401" s="15">
        <v>4.9775157158657981E-3</v>
      </c>
      <c r="L2401" s="15">
        <v>14.469101303633995</v>
      </c>
      <c r="M2401" s="15">
        <v>1.3640453555692795E-15</v>
      </c>
      <c r="N2401" s="15">
        <v>6.188131144911059E-2</v>
      </c>
      <c r="O2401" s="15">
        <v>8.2159046817474449E-2</v>
      </c>
      <c r="P2401" s="15">
        <v>6.188131144911059E-2</v>
      </c>
      <c r="Q2401" s="15">
        <v>8.2159046817474449E-2</v>
      </c>
      <c r="T2401" s="56"/>
      <c r="U2401" s="56"/>
      <c r="V2401" s="56"/>
      <c r="W2401" s="56"/>
      <c r="X2401" s="56"/>
      <c r="Y2401" s="56"/>
      <c r="Z2401" s="56"/>
      <c r="AA2401" s="56"/>
    </row>
    <row r="2402" spans="9:27">
      <c r="I2402" s="15" t="s">
        <v>80</v>
      </c>
      <c r="J2402" s="15">
        <v>0.29476434645284411</v>
      </c>
      <c r="K2402" s="15">
        <v>5.4439982772498206E-3</v>
      </c>
      <c r="L2402" s="15">
        <v>54.144827283404673</v>
      </c>
      <c r="M2402" s="15">
        <v>4.8009912716857477E-33</v>
      </c>
      <c r="N2402" s="15">
        <v>0.28367528488945948</v>
      </c>
      <c r="O2402" s="15">
        <v>0.30585340801622873</v>
      </c>
      <c r="P2402" s="15">
        <v>0.28367528488945948</v>
      </c>
      <c r="Q2402" s="15">
        <v>0.30585340801622873</v>
      </c>
      <c r="T2402" s="56"/>
      <c r="U2402" s="56"/>
      <c r="V2402" s="56"/>
      <c r="W2402" s="56"/>
      <c r="X2402" s="56"/>
      <c r="Y2402" s="56"/>
      <c r="Z2402" s="56"/>
      <c r="AA2402" s="56"/>
    </row>
    <row r="2403" spans="9:27">
      <c r="I2403" s="15" t="s">
        <v>82</v>
      </c>
      <c r="J2403" s="15">
        <v>0.13626190173449323</v>
      </c>
      <c r="K2403" s="15">
        <v>8.3104288434372505E-3</v>
      </c>
      <c r="L2403" s="15">
        <v>16.39649460955307</v>
      </c>
      <c r="M2403" s="15">
        <v>3.9609469669033266E-17</v>
      </c>
      <c r="N2403" s="15">
        <v>0.11933411220007821</v>
      </c>
      <c r="O2403" s="15">
        <v>0.15318969126890825</v>
      </c>
      <c r="P2403" s="15">
        <v>0.11933411220007821</v>
      </c>
      <c r="Q2403" s="15">
        <v>0.15318969126890825</v>
      </c>
      <c r="T2403" s="56"/>
      <c r="U2403" s="56"/>
      <c r="V2403" s="56"/>
      <c r="W2403" s="56"/>
      <c r="X2403" s="56"/>
      <c r="Y2403" s="56"/>
      <c r="Z2403" s="56"/>
      <c r="AA2403" s="56"/>
    </row>
    <row r="2404" spans="9:27" ht="15" thickBot="1">
      <c r="I2404" s="16" t="s">
        <v>86</v>
      </c>
      <c r="J2404" s="16">
        <v>0.53128802766854122</v>
      </c>
      <c r="K2404" s="16">
        <v>1.0196185094632104E-2</v>
      </c>
      <c r="L2404" s="16">
        <v>52.106549924073441</v>
      </c>
      <c r="M2404" s="16">
        <v>1.617311250756812E-32</v>
      </c>
      <c r="N2404" s="16">
        <v>0.51051907836550092</v>
      </c>
      <c r="O2404" s="16">
        <v>0.55205697697158151</v>
      </c>
      <c r="P2404" s="16">
        <v>0.51051907836550092</v>
      </c>
      <c r="Q2404" s="16">
        <v>0.55205697697158151</v>
      </c>
      <c r="T2404" s="56"/>
      <c r="U2404" s="56"/>
      <c r="V2404" s="56"/>
      <c r="W2404" s="56"/>
      <c r="X2404" s="56"/>
      <c r="Y2404" s="56"/>
      <c r="Z2404" s="56"/>
      <c r="AA2404" s="56"/>
    </row>
    <row r="2405" spans="9:27">
      <c r="I2405" s="42"/>
      <c r="T2405" s="56"/>
      <c r="U2405" s="56"/>
      <c r="V2405" s="56"/>
      <c r="W2405" s="56"/>
      <c r="X2405" s="56"/>
      <c r="Y2405" s="56"/>
      <c r="Z2405" s="56"/>
      <c r="AA2405" s="56"/>
    </row>
    <row r="2406" spans="9:27">
      <c r="I2406" s="42"/>
      <c r="T2406" s="56"/>
      <c r="U2406" s="56"/>
      <c r="V2406" s="56"/>
      <c r="W2406" s="56"/>
      <c r="X2406" s="56"/>
      <c r="Y2406" s="56"/>
      <c r="Z2406" s="56"/>
      <c r="AA2406" s="56"/>
    </row>
    <row r="2407" spans="9:27">
      <c r="I2407" s="11" t="s">
        <v>186</v>
      </c>
      <c r="T2407" s="12" t="str">
        <f>I2407</f>
        <v>1995/4 to 1998/3</v>
      </c>
      <c r="U2407" s="14">
        <f>J2412</f>
        <v>0.99999997769326365</v>
      </c>
      <c r="V2407" s="14">
        <f>J2415</f>
        <v>36</v>
      </c>
      <c r="W2407" s="56">
        <f>J2425</f>
        <v>7.03423692676617E-2</v>
      </c>
      <c r="X2407" s="56">
        <f>J2426</f>
        <v>0.2934606143063927</v>
      </c>
      <c r="Y2407" s="56">
        <f>J2427</f>
        <v>0.13580191613769457</v>
      </c>
      <c r="Z2407" s="56">
        <f>J2428</f>
        <v>0.53402667774533408</v>
      </c>
      <c r="AA2407" s="58">
        <f>SUM(W2407:Z2407)</f>
        <v>1.033631577457083</v>
      </c>
    </row>
    <row r="2408" spans="9:27">
      <c r="I2408" s="42" t="s">
        <v>42</v>
      </c>
      <c r="T2408" s="56"/>
      <c r="U2408" s="56"/>
      <c r="V2408" s="56"/>
      <c r="W2408" s="56"/>
      <c r="X2408" s="56"/>
      <c r="Y2408" s="56"/>
      <c r="Z2408" s="56"/>
      <c r="AA2408" s="56"/>
    </row>
    <row r="2409" spans="9:27" ht="15" thickBot="1">
      <c r="T2409" s="56"/>
      <c r="U2409" s="56"/>
      <c r="V2409" s="56"/>
      <c r="W2409" s="56"/>
      <c r="X2409" s="56"/>
      <c r="Y2409" s="56"/>
      <c r="Z2409" s="56"/>
      <c r="AA2409" s="56"/>
    </row>
    <row r="2410" spans="9:27">
      <c r="I2410" s="18" t="s">
        <v>43</v>
      </c>
      <c r="J2410" s="18"/>
      <c r="T2410" s="56"/>
      <c r="U2410" s="56"/>
      <c r="V2410" s="56"/>
      <c r="W2410" s="56"/>
      <c r="X2410" s="56"/>
      <c r="Y2410" s="56"/>
      <c r="Z2410" s="56"/>
      <c r="AA2410" s="56"/>
    </row>
    <row r="2411" spans="9:27">
      <c r="I2411" s="15" t="s">
        <v>44</v>
      </c>
      <c r="J2411" s="15">
        <v>0.99999998884663177</v>
      </c>
      <c r="T2411" s="56"/>
      <c r="U2411" s="56"/>
      <c r="V2411" s="56"/>
      <c r="W2411" s="56"/>
      <c r="X2411" s="56"/>
      <c r="Y2411" s="56"/>
      <c r="Z2411" s="56"/>
      <c r="AA2411" s="56"/>
    </row>
    <row r="2412" spans="9:27">
      <c r="I2412" s="15" t="s">
        <v>45</v>
      </c>
      <c r="J2412" s="15">
        <v>0.99999997769326365</v>
      </c>
      <c r="T2412" s="56"/>
      <c r="U2412" s="56"/>
      <c r="V2412" s="56"/>
      <c r="W2412" s="56"/>
      <c r="X2412" s="56"/>
      <c r="Y2412" s="56"/>
      <c r="Z2412" s="56"/>
      <c r="AA2412" s="56"/>
    </row>
    <row r="2413" spans="9:27">
      <c r="I2413" s="15" t="s">
        <v>46</v>
      </c>
      <c r="J2413" s="15">
        <v>0.96874997560200704</v>
      </c>
      <c r="T2413" s="56"/>
      <c r="U2413" s="56"/>
      <c r="V2413" s="56"/>
      <c r="W2413" s="56"/>
      <c r="X2413" s="56"/>
      <c r="Y2413" s="56"/>
      <c r="Z2413" s="56"/>
      <c r="AA2413" s="56"/>
    </row>
    <row r="2414" spans="9:27">
      <c r="I2414" s="15" t="s">
        <v>47</v>
      </c>
      <c r="J2414" s="15">
        <v>3.3281522446206753E-2</v>
      </c>
      <c r="T2414" s="56"/>
      <c r="U2414" s="56"/>
      <c r="V2414" s="56"/>
      <c r="W2414" s="56"/>
      <c r="X2414" s="56"/>
      <c r="Y2414" s="56"/>
      <c r="Z2414" s="56"/>
      <c r="AA2414" s="56"/>
    </row>
    <row r="2415" spans="9:27" ht="15" thickBot="1">
      <c r="I2415" s="16" t="s">
        <v>48</v>
      </c>
      <c r="J2415" s="16">
        <v>36</v>
      </c>
      <c r="T2415" s="56"/>
      <c r="U2415" s="56"/>
      <c r="V2415" s="56"/>
      <c r="W2415" s="56"/>
      <c r="X2415" s="56"/>
      <c r="Y2415" s="56"/>
      <c r="Z2415" s="56"/>
      <c r="AA2415" s="56"/>
    </row>
    <row r="2416" spans="9:27">
      <c r="T2416" s="56"/>
      <c r="U2416" s="56"/>
      <c r="V2416" s="56"/>
      <c r="W2416" s="56"/>
      <c r="X2416" s="56"/>
      <c r="Y2416" s="56"/>
      <c r="Z2416" s="56"/>
      <c r="AA2416" s="56"/>
    </row>
    <row r="2417" spans="9:27" ht="15" thickBot="1">
      <c r="I2417" s="42" t="s">
        <v>49</v>
      </c>
      <c r="T2417" s="56"/>
      <c r="U2417" s="56"/>
      <c r="V2417" s="56"/>
      <c r="W2417" s="56"/>
      <c r="X2417" s="56"/>
      <c r="Y2417" s="56"/>
      <c r="Z2417" s="56"/>
      <c r="AA2417" s="56"/>
    </row>
    <row r="2418" spans="9:27">
      <c r="I2418" s="17"/>
      <c r="J2418" s="17" t="s">
        <v>54</v>
      </c>
      <c r="K2418" s="17" t="s">
        <v>55</v>
      </c>
      <c r="L2418" s="17" t="s">
        <v>56</v>
      </c>
      <c r="M2418" s="17" t="s">
        <v>57</v>
      </c>
      <c r="N2418" s="17" t="s">
        <v>58</v>
      </c>
      <c r="T2418" s="56"/>
      <c r="U2418" s="56"/>
      <c r="V2418" s="56"/>
      <c r="W2418" s="56"/>
      <c r="X2418" s="56"/>
      <c r="Y2418" s="56"/>
      <c r="Z2418" s="56"/>
      <c r="AA2418" s="56"/>
    </row>
    <row r="2419" spans="9:27">
      <c r="I2419" s="15" t="s">
        <v>50</v>
      </c>
      <c r="J2419" s="15">
        <v>4</v>
      </c>
      <c r="K2419" s="15">
        <v>1588986.8545548886</v>
      </c>
      <c r="L2419" s="15">
        <v>397246.71363872214</v>
      </c>
      <c r="M2419" s="15">
        <v>358636050.95214123</v>
      </c>
      <c r="N2419" s="15">
        <v>2.5381895448856833E-118</v>
      </c>
      <c r="T2419" s="56"/>
      <c r="U2419" s="56"/>
      <c r="V2419" s="56"/>
      <c r="W2419" s="56"/>
      <c r="X2419" s="56"/>
      <c r="Y2419" s="56"/>
      <c r="Z2419" s="56"/>
      <c r="AA2419" s="56"/>
    </row>
    <row r="2420" spans="9:27">
      <c r="I2420" s="15" t="s">
        <v>51</v>
      </c>
      <c r="J2420" s="15">
        <v>32</v>
      </c>
      <c r="K2420" s="15">
        <v>3.5445111562795645E-2</v>
      </c>
      <c r="L2420" s="15">
        <v>1.1076597363373639E-3</v>
      </c>
      <c r="M2420" s="15"/>
      <c r="N2420" s="15"/>
      <c r="T2420" s="56"/>
      <c r="U2420" s="56"/>
      <c r="V2420" s="56"/>
      <c r="W2420" s="56"/>
      <c r="X2420" s="56"/>
      <c r="Y2420" s="56"/>
      <c r="Z2420" s="56"/>
      <c r="AA2420" s="56"/>
    </row>
    <row r="2421" spans="9:27" ht="15" thickBot="1">
      <c r="I2421" s="16" t="s">
        <v>52</v>
      </c>
      <c r="J2421" s="16">
        <v>36</v>
      </c>
      <c r="K2421" s="16">
        <v>1588986.8900000001</v>
      </c>
      <c r="L2421" s="16"/>
      <c r="M2421" s="16"/>
      <c r="N2421" s="16"/>
      <c r="T2421" s="56"/>
      <c r="U2421" s="56"/>
      <c r="V2421" s="56"/>
      <c r="W2421" s="56"/>
      <c r="X2421" s="56"/>
      <c r="Y2421" s="56"/>
      <c r="Z2421" s="56"/>
      <c r="AA2421" s="56"/>
    </row>
    <row r="2422" spans="9:27" ht="15" thickBot="1">
      <c r="T2422" s="56"/>
      <c r="U2422" s="56"/>
      <c r="V2422" s="56"/>
      <c r="W2422" s="56"/>
      <c r="X2422" s="56"/>
      <c r="Y2422" s="56"/>
      <c r="Z2422" s="56"/>
      <c r="AA2422" s="56"/>
    </row>
    <row r="2423" spans="9:27">
      <c r="I2423" s="17"/>
      <c r="J2423" s="17" t="s">
        <v>59</v>
      </c>
      <c r="K2423" s="17" t="s">
        <v>47</v>
      </c>
      <c r="L2423" s="17" t="s">
        <v>60</v>
      </c>
      <c r="M2423" s="17" t="s">
        <v>61</v>
      </c>
      <c r="N2423" s="17" t="s">
        <v>62</v>
      </c>
      <c r="O2423" s="17" t="s">
        <v>63</v>
      </c>
      <c r="P2423" s="17" t="s">
        <v>64</v>
      </c>
      <c r="Q2423" s="17" t="s">
        <v>65</v>
      </c>
      <c r="T2423" s="56"/>
      <c r="U2423" s="56"/>
      <c r="V2423" s="56"/>
      <c r="W2423" s="56"/>
      <c r="X2423" s="56"/>
      <c r="Y2423" s="56"/>
      <c r="Z2423" s="56"/>
      <c r="AA2423" s="56"/>
    </row>
    <row r="2424" spans="9:27">
      <c r="I2424" s="15" t="s">
        <v>53</v>
      </c>
      <c r="J2424" s="15">
        <v>0</v>
      </c>
      <c r="K2424" s="15" t="e">
        <v>#N/A</v>
      </c>
      <c r="L2424" s="15" t="e">
        <v>#N/A</v>
      </c>
      <c r="M2424" s="15" t="e">
        <v>#N/A</v>
      </c>
      <c r="N2424" s="15" t="e">
        <v>#N/A</v>
      </c>
      <c r="O2424" s="15" t="e">
        <v>#N/A</v>
      </c>
      <c r="P2424" s="15" t="e">
        <v>#N/A</v>
      </c>
      <c r="Q2424" s="15" t="e">
        <v>#N/A</v>
      </c>
      <c r="T2424" s="56"/>
      <c r="U2424" s="56"/>
      <c r="V2424" s="56"/>
      <c r="W2424" s="56"/>
      <c r="X2424" s="56"/>
      <c r="Y2424" s="56"/>
      <c r="Z2424" s="56"/>
      <c r="AA2424" s="56"/>
    </row>
    <row r="2425" spans="9:27">
      <c r="I2425" s="15" t="s">
        <v>85</v>
      </c>
      <c r="J2425" s="15">
        <v>7.03423692676617E-2</v>
      </c>
      <c r="K2425" s="15">
        <v>5.6870596271624543E-3</v>
      </c>
      <c r="L2425" s="15">
        <v>12.368846799441572</v>
      </c>
      <c r="M2425" s="15">
        <v>9.8326392045862015E-14</v>
      </c>
      <c r="N2425" s="15">
        <v>5.8758207938334063E-2</v>
      </c>
      <c r="O2425" s="15">
        <v>8.192653059698933E-2</v>
      </c>
      <c r="P2425" s="15">
        <v>5.8758207938334063E-2</v>
      </c>
      <c r="Q2425" s="15">
        <v>8.192653059698933E-2</v>
      </c>
      <c r="T2425" s="56"/>
      <c r="U2425" s="56"/>
      <c r="V2425" s="56"/>
      <c r="W2425" s="56"/>
      <c r="X2425" s="56"/>
      <c r="Y2425" s="56"/>
      <c r="Z2425" s="56"/>
      <c r="AA2425" s="56"/>
    </row>
    <row r="2426" spans="9:27">
      <c r="I2426" s="15" t="s">
        <v>80</v>
      </c>
      <c r="J2426" s="15">
        <v>0.2934606143063927</v>
      </c>
      <c r="K2426" s="15">
        <v>5.9044548257757299E-3</v>
      </c>
      <c r="L2426" s="15">
        <v>49.701559748632292</v>
      </c>
      <c r="M2426" s="15">
        <v>7.2065023628806974E-32</v>
      </c>
      <c r="N2426" s="15">
        <v>0.28143363345026962</v>
      </c>
      <c r="O2426" s="15">
        <v>0.30548759516251578</v>
      </c>
      <c r="P2426" s="15">
        <v>0.28143363345026962</v>
      </c>
      <c r="Q2426" s="15">
        <v>0.30548759516251578</v>
      </c>
      <c r="T2426" s="56"/>
      <c r="U2426" s="56"/>
      <c r="V2426" s="56"/>
      <c r="W2426" s="56"/>
      <c r="X2426" s="56"/>
      <c r="Y2426" s="56"/>
      <c r="Z2426" s="56"/>
      <c r="AA2426" s="56"/>
    </row>
    <row r="2427" spans="9:27">
      <c r="I2427" s="15" t="s">
        <v>82</v>
      </c>
      <c r="J2427" s="15">
        <v>0.13580191613769457</v>
      </c>
      <c r="K2427" s="15">
        <v>9.1216493631740246E-3</v>
      </c>
      <c r="L2427" s="15">
        <v>14.887868490752874</v>
      </c>
      <c r="M2427" s="15">
        <v>6.1391693984704192E-16</v>
      </c>
      <c r="N2427" s="15">
        <v>0.11722172448507272</v>
      </c>
      <c r="O2427" s="15">
        <v>0.15438210779031641</v>
      </c>
      <c r="P2427" s="15">
        <v>0.11722172448507272</v>
      </c>
      <c r="Q2427" s="15">
        <v>0.15438210779031641</v>
      </c>
      <c r="T2427" s="56"/>
      <c r="U2427" s="56"/>
      <c r="V2427" s="56"/>
      <c r="W2427" s="56"/>
      <c r="X2427" s="56"/>
      <c r="Y2427" s="56"/>
      <c r="Z2427" s="56"/>
      <c r="AA2427" s="56"/>
    </row>
    <row r="2428" spans="9:27" ht="15" thickBot="1">
      <c r="I2428" s="16" t="s">
        <v>86</v>
      </c>
      <c r="J2428" s="16">
        <v>0.53402667774533408</v>
      </c>
      <c r="K2428" s="16">
        <v>1.1597683739354105E-2</v>
      </c>
      <c r="L2428" s="16">
        <v>46.045976916341999</v>
      </c>
      <c r="M2428" s="16">
        <v>8.0390975477386914E-31</v>
      </c>
      <c r="N2428" s="16">
        <v>0.51040296913473326</v>
      </c>
      <c r="O2428" s="16">
        <v>0.55765038635593489</v>
      </c>
      <c r="P2428" s="16">
        <v>0.51040296913473326</v>
      </c>
      <c r="Q2428" s="16">
        <v>0.55765038635593489</v>
      </c>
      <c r="T2428" s="56"/>
      <c r="U2428" s="56"/>
      <c r="V2428" s="56"/>
      <c r="W2428" s="56"/>
      <c r="X2428" s="56"/>
      <c r="Y2428" s="56"/>
      <c r="Z2428" s="56"/>
      <c r="AA2428" s="56"/>
    </row>
    <row r="2429" spans="9:27">
      <c r="I2429" s="42"/>
      <c r="T2429" s="56"/>
      <c r="U2429" s="56"/>
      <c r="V2429" s="56"/>
      <c r="W2429" s="56"/>
      <c r="X2429" s="56"/>
      <c r="Y2429" s="56"/>
      <c r="Z2429" s="56"/>
      <c r="AA2429" s="56"/>
    </row>
    <row r="2430" spans="9:27">
      <c r="I2430" s="42"/>
      <c r="T2430" s="56"/>
      <c r="U2430" s="56"/>
      <c r="V2430" s="56"/>
      <c r="W2430" s="56"/>
      <c r="X2430" s="56"/>
      <c r="Y2430" s="56"/>
      <c r="Z2430" s="56"/>
      <c r="AA2430" s="56"/>
    </row>
    <row r="2431" spans="9:27">
      <c r="I2431" s="11" t="s">
        <v>187</v>
      </c>
      <c r="T2431" s="12" t="str">
        <f>I2431</f>
        <v>1995/5 to 1998/4</v>
      </c>
      <c r="U2431" s="14">
        <f>J2436</f>
        <v>0.99999997778266603</v>
      </c>
      <c r="V2431" s="14">
        <f>J2439</f>
        <v>36</v>
      </c>
      <c r="W2431" s="56">
        <f>J2449</f>
        <v>6.8675625910267254E-2</v>
      </c>
      <c r="X2431" s="56">
        <f>J2450</f>
        <v>0.29430961483931528</v>
      </c>
      <c r="Y2431" s="56">
        <f>J2451</f>
        <v>0.13644923150889504</v>
      </c>
      <c r="Z2431" s="56">
        <f>J2452</f>
        <v>0.53389177214656225</v>
      </c>
      <c r="AA2431" s="58">
        <f>SUM(W2431:Z2431)</f>
        <v>1.03332624440504</v>
      </c>
    </row>
    <row r="2432" spans="9:27">
      <c r="I2432" s="42" t="s">
        <v>42</v>
      </c>
      <c r="T2432" s="56"/>
      <c r="U2432" s="56"/>
      <c r="V2432" s="56"/>
      <c r="W2432" s="56"/>
      <c r="X2432" s="56"/>
      <c r="Y2432" s="56"/>
      <c r="Z2432" s="56"/>
      <c r="AA2432" s="56"/>
    </row>
    <row r="2433" spans="9:27" ht="15" thickBot="1">
      <c r="T2433" s="56"/>
      <c r="U2433" s="56"/>
      <c r="V2433" s="56"/>
      <c r="W2433" s="56"/>
      <c r="X2433" s="56"/>
      <c r="Y2433" s="56"/>
      <c r="Z2433" s="56"/>
      <c r="AA2433" s="56"/>
    </row>
    <row r="2434" spans="9:27">
      <c r="I2434" s="18" t="s">
        <v>43</v>
      </c>
      <c r="J2434" s="18"/>
      <c r="T2434" s="56"/>
      <c r="U2434" s="56"/>
      <c r="V2434" s="56"/>
      <c r="W2434" s="56"/>
      <c r="X2434" s="56"/>
      <c r="Y2434" s="56"/>
      <c r="Z2434" s="56"/>
      <c r="AA2434" s="56"/>
    </row>
    <row r="2435" spans="9:27">
      <c r="I2435" s="15" t="s">
        <v>44</v>
      </c>
      <c r="J2435" s="15">
        <v>0.9999999888913329</v>
      </c>
      <c r="T2435" s="56"/>
      <c r="U2435" s="56"/>
      <c r="V2435" s="56"/>
      <c r="W2435" s="56"/>
      <c r="X2435" s="56"/>
      <c r="Y2435" s="56"/>
      <c r="Z2435" s="56"/>
      <c r="AA2435" s="56"/>
    </row>
    <row r="2436" spans="9:27">
      <c r="I2436" s="15" t="s">
        <v>45</v>
      </c>
      <c r="J2436" s="15">
        <v>0.99999997778266603</v>
      </c>
      <c r="T2436" s="56"/>
      <c r="U2436" s="56"/>
      <c r="V2436" s="56"/>
      <c r="W2436" s="56"/>
      <c r="X2436" s="56"/>
      <c r="Y2436" s="56"/>
      <c r="Z2436" s="56"/>
      <c r="AA2436" s="56"/>
    </row>
    <row r="2437" spans="9:27">
      <c r="I2437" s="15" t="s">
        <v>46</v>
      </c>
      <c r="J2437" s="15">
        <v>0.96874997569979104</v>
      </c>
      <c r="T2437" s="56"/>
      <c r="U2437" s="56"/>
      <c r="V2437" s="56"/>
      <c r="W2437" s="56"/>
      <c r="X2437" s="56"/>
      <c r="Y2437" s="56"/>
      <c r="Z2437" s="56"/>
      <c r="AA2437" s="56"/>
    </row>
    <row r="2438" spans="9:27">
      <c r="I2438" s="15" t="s">
        <v>47</v>
      </c>
      <c r="J2438" s="15">
        <v>3.3309578141754274E-2</v>
      </c>
      <c r="T2438" s="56"/>
      <c r="U2438" s="56"/>
      <c r="V2438" s="56"/>
      <c r="W2438" s="56"/>
      <c r="X2438" s="56"/>
      <c r="Y2438" s="56"/>
      <c r="Z2438" s="56"/>
      <c r="AA2438" s="56"/>
    </row>
    <row r="2439" spans="9:27" ht="15" thickBot="1">
      <c r="I2439" s="16" t="s">
        <v>48</v>
      </c>
      <c r="J2439" s="16">
        <v>36</v>
      </c>
      <c r="T2439" s="56"/>
      <c r="U2439" s="56"/>
      <c r="V2439" s="56"/>
      <c r="W2439" s="56"/>
      <c r="X2439" s="56"/>
      <c r="Y2439" s="56"/>
      <c r="Z2439" s="56"/>
      <c r="AA2439" s="56"/>
    </row>
    <row r="2440" spans="9:27">
      <c r="T2440" s="56"/>
      <c r="U2440" s="56"/>
      <c r="V2440" s="56"/>
      <c r="W2440" s="56"/>
      <c r="X2440" s="56"/>
      <c r="Y2440" s="56"/>
      <c r="Z2440" s="56"/>
      <c r="AA2440" s="56"/>
    </row>
    <row r="2441" spans="9:27" ht="15" thickBot="1">
      <c r="I2441" s="42" t="s">
        <v>49</v>
      </c>
      <c r="T2441" s="56"/>
      <c r="U2441" s="56"/>
      <c r="V2441" s="56"/>
      <c r="W2441" s="56"/>
      <c r="X2441" s="56"/>
      <c r="Y2441" s="56"/>
      <c r="Z2441" s="56"/>
      <c r="AA2441" s="56"/>
    </row>
    <row r="2442" spans="9:27">
      <c r="I2442" s="17"/>
      <c r="J2442" s="17" t="s">
        <v>54</v>
      </c>
      <c r="K2442" s="17" t="s">
        <v>55</v>
      </c>
      <c r="L2442" s="17" t="s">
        <v>56</v>
      </c>
      <c r="M2442" s="17" t="s">
        <v>57</v>
      </c>
      <c r="N2442" s="17" t="s">
        <v>58</v>
      </c>
      <c r="T2442" s="56"/>
      <c r="U2442" s="56"/>
      <c r="V2442" s="56"/>
      <c r="W2442" s="56"/>
      <c r="X2442" s="56"/>
      <c r="Y2442" s="56"/>
      <c r="Z2442" s="56"/>
      <c r="AA2442" s="56"/>
    </row>
    <row r="2443" spans="9:27">
      <c r="I2443" s="15" t="s">
        <v>50</v>
      </c>
      <c r="J2443" s="15">
        <v>4</v>
      </c>
      <c r="K2443" s="15">
        <v>1598071.8144951039</v>
      </c>
      <c r="L2443" s="15">
        <v>399517.95362377597</v>
      </c>
      <c r="M2443" s="15">
        <v>360079200.40837723</v>
      </c>
      <c r="N2443" s="15">
        <v>2.3850123300726109E-118</v>
      </c>
      <c r="T2443" s="56"/>
      <c r="U2443" s="56"/>
      <c r="V2443" s="56"/>
      <c r="W2443" s="56"/>
      <c r="X2443" s="56"/>
      <c r="Y2443" s="56"/>
      <c r="Z2443" s="56"/>
      <c r="AA2443" s="56"/>
    </row>
    <row r="2444" spans="9:27">
      <c r="I2444" s="15" t="s">
        <v>51</v>
      </c>
      <c r="J2444" s="15">
        <v>32</v>
      </c>
      <c r="K2444" s="15">
        <v>3.5504895871412291E-2</v>
      </c>
      <c r="L2444" s="15">
        <v>1.1095279959816341E-3</v>
      </c>
      <c r="M2444" s="15"/>
      <c r="N2444" s="15"/>
      <c r="T2444" s="56"/>
      <c r="U2444" s="56"/>
      <c r="V2444" s="56"/>
      <c r="W2444" s="56"/>
      <c r="X2444" s="56"/>
      <c r="Y2444" s="56"/>
      <c r="Z2444" s="56"/>
      <c r="AA2444" s="56"/>
    </row>
    <row r="2445" spans="9:27" ht="15" thickBot="1">
      <c r="I2445" s="16" t="s">
        <v>52</v>
      </c>
      <c r="J2445" s="16">
        <v>36</v>
      </c>
      <c r="K2445" s="16">
        <v>1598071.8499999999</v>
      </c>
      <c r="L2445" s="16"/>
      <c r="M2445" s="16"/>
      <c r="N2445" s="16"/>
      <c r="T2445" s="56"/>
      <c r="U2445" s="56"/>
      <c r="V2445" s="56"/>
      <c r="W2445" s="56"/>
      <c r="X2445" s="56"/>
      <c r="Y2445" s="56"/>
      <c r="Z2445" s="56"/>
      <c r="AA2445" s="56"/>
    </row>
    <row r="2446" spans="9:27" ht="15" thickBot="1">
      <c r="T2446" s="56"/>
      <c r="U2446" s="56"/>
      <c r="V2446" s="56"/>
      <c r="W2446" s="56"/>
      <c r="X2446" s="56"/>
      <c r="Y2446" s="56"/>
      <c r="Z2446" s="56"/>
      <c r="AA2446" s="56"/>
    </row>
    <row r="2447" spans="9:27">
      <c r="I2447" s="17"/>
      <c r="J2447" s="17" t="s">
        <v>59</v>
      </c>
      <c r="K2447" s="17" t="s">
        <v>47</v>
      </c>
      <c r="L2447" s="17" t="s">
        <v>60</v>
      </c>
      <c r="M2447" s="17" t="s">
        <v>61</v>
      </c>
      <c r="N2447" s="17" t="s">
        <v>62</v>
      </c>
      <c r="O2447" s="17" t="s">
        <v>63</v>
      </c>
      <c r="P2447" s="17" t="s">
        <v>64</v>
      </c>
      <c r="Q2447" s="17" t="s">
        <v>65</v>
      </c>
      <c r="T2447" s="56"/>
      <c r="U2447" s="56"/>
      <c r="V2447" s="56"/>
      <c r="W2447" s="56"/>
      <c r="X2447" s="56"/>
      <c r="Y2447" s="56"/>
      <c r="Z2447" s="56"/>
      <c r="AA2447" s="56"/>
    </row>
    <row r="2448" spans="9:27">
      <c r="I2448" s="15" t="s">
        <v>53</v>
      </c>
      <c r="J2448" s="15">
        <v>0</v>
      </c>
      <c r="K2448" s="15" t="e">
        <v>#N/A</v>
      </c>
      <c r="L2448" s="15" t="e">
        <v>#N/A</v>
      </c>
      <c r="M2448" s="15" t="e">
        <v>#N/A</v>
      </c>
      <c r="N2448" s="15" t="e">
        <v>#N/A</v>
      </c>
      <c r="O2448" s="15" t="e">
        <v>#N/A</v>
      </c>
      <c r="P2448" s="15" t="e">
        <v>#N/A</v>
      </c>
      <c r="Q2448" s="15" t="e">
        <v>#N/A</v>
      </c>
      <c r="T2448" s="56"/>
      <c r="U2448" s="56"/>
      <c r="V2448" s="56"/>
      <c r="W2448" s="56"/>
      <c r="X2448" s="56"/>
      <c r="Y2448" s="56"/>
      <c r="Z2448" s="56"/>
      <c r="AA2448" s="56"/>
    </row>
    <row r="2449" spans="9:27">
      <c r="I2449" s="15" t="s">
        <v>85</v>
      </c>
      <c r="J2449" s="15">
        <v>6.8675625910267254E-2</v>
      </c>
      <c r="K2449" s="15">
        <v>6.8041236032038285E-3</v>
      </c>
      <c r="L2449" s="15">
        <v>10.093236089645734</v>
      </c>
      <c r="M2449" s="15">
        <v>1.8057204222269775E-11</v>
      </c>
      <c r="N2449" s="15">
        <v>5.4816079731475682E-2</v>
      </c>
      <c r="O2449" s="15">
        <v>8.253517208905882E-2</v>
      </c>
      <c r="P2449" s="15">
        <v>5.4816079731475682E-2</v>
      </c>
      <c r="Q2449" s="15">
        <v>8.253517208905882E-2</v>
      </c>
      <c r="T2449" s="56"/>
      <c r="U2449" s="56"/>
      <c r="V2449" s="56"/>
      <c r="W2449" s="56"/>
      <c r="X2449" s="56"/>
      <c r="Y2449" s="56"/>
      <c r="Z2449" s="56"/>
      <c r="AA2449" s="56"/>
    </row>
    <row r="2450" spans="9:27">
      <c r="I2450" s="15" t="s">
        <v>80</v>
      </c>
      <c r="J2450" s="15">
        <v>0.29430961483931528</v>
      </c>
      <c r="K2450" s="15">
        <v>5.8676665809932384E-3</v>
      </c>
      <c r="L2450" s="15">
        <v>50.157862717124011</v>
      </c>
      <c r="M2450" s="15">
        <v>5.3985703090022239E-32</v>
      </c>
      <c r="N2450" s="15">
        <v>0.28235756918530402</v>
      </c>
      <c r="O2450" s="15">
        <v>0.30626166049332654</v>
      </c>
      <c r="P2450" s="15">
        <v>0.28235756918530402</v>
      </c>
      <c r="Q2450" s="15">
        <v>0.30626166049332654</v>
      </c>
      <c r="T2450" s="56"/>
      <c r="U2450" s="56"/>
      <c r="V2450" s="56"/>
      <c r="W2450" s="56"/>
      <c r="X2450" s="56"/>
      <c r="Y2450" s="56"/>
      <c r="Z2450" s="56"/>
      <c r="AA2450" s="56"/>
    </row>
    <row r="2451" spans="9:27">
      <c r="I2451" s="15" t="s">
        <v>82</v>
      </c>
      <c r="J2451" s="15">
        <v>0.13644923150889504</v>
      </c>
      <c r="K2451" s="15">
        <v>9.1192991862173861E-3</v>
      </c>
      <c r="L2451" s="15">
        <v>14.962688329726038</v>
      </c>
      <c r="M2451" s="15">
        <v>5.3325822055881352E-16</v>
      </c>
      <c r="N2451" s="15">
        <v>0.11787382701005791</v>
      </c>
      <c r="O2451" s="15">
        <v>0.15502463600773217</v>
      </c>
      <c r="P2451" s="15">
        <v>0.11787382701005791</v>
      </c>
      <c r="Q2451" s="15">
        <v>0.15502463600773217</v>
      </c>
      <c r="T2451" s="56"/>
      <c r="U2451" s="56"/>
      <c r="V2451" s="56"/>
      <c r="W2451" s="56"/>
      <c r="X2451" s="56"/>
      <c r="Y2451" s="56"/>
      <c r="Z2451" s="56"/>
      <c r="AA2451" s="56"/>
    </row>
    <row r="2452" spans="9:27" ht="15" thickBot="1">
      <c r="I2452" s="16" t="s">
        <v>86</v>
      </c>
      <c r="J2452" s="16">
        <v>0.53389177214656225</v>
      </c>
      <c r="K2452" s="16">
        <v>1.1593587493093782E-2</v>
      </c>
      <c r="L2452" s="16">
        <v>46.050609655087158</v>
      </c>
      <c r="M2452" s="16">
        <v>8.0136304032909488E-31</v>
      </c>
      <c r="N2452" s="16">
        <v>0.51027640731651502</v>
      </c>
      <c r="O2452" s="16">
        <v>0.55750713697660947</v>
      </c>
      <c r="P2452" s="16">
        <v>0.51027640731651502</v>
      </c>
      <c r="Q2452" s="16">
        <v>0.55750713697660947</v>
      </c>
      <c r="T2452" s="56"/>
      <c r="U2452" s="56"/>
      <c r="V2452" s="56"/>
      <c r="W2452" s="56"/>
      <c r="X2452" s="56"/>
      <c r="Y2452" s="56"/>
      <c r="Z2452" s="56"/>
      <c r="AA2452" s="56"/>
    </row>
    <row r="2453" spans="9:27">
      <c r="I2453" s="42"/>
      <c r="T2453" s="56"/>
      <c r="U2453" s="56"/>
      <c r="V2453" s="56"/>
      <c r="W2453" s="56"/>
      <c r="X2453" s="56"/>
      <c r="Y2453" s="56"/>
      <c r="Z2453" s="56"/>
      <c r="AA2453" s="56"/>
    </row>
    <row r="2454" spans="9:27">
      <c r="I2454" s="42"/>
      <c r="T2454" s="56"/>
      <c r="U2454" s="56"/>
      <c r="V2454" s="56"/>
      <c r="W2454" s="56"/>
      <c r="X2454" s="56"/>
      <c r="Y2454" s="56"/>
      <c r="Z2454" s="56"/>
      <c r="AA2454" s="56"/>
    </row>
    <row r="2455" spans="9:27">
      <c r="I2455" s="11" t="s">
        <v>188</v>
      </c>
      <c r="T2455" s="12" t="str">
        <f>I2455</f>
        <v>1995/6 to 1998/5</v>
      </c>
      <c r="U2455" s="14">
        <f>J2460</f>
        <v>0.99999997653432138</v>
      </c>
      <c r="V2455" s="14">
        <f>J2463</f>
        <v>36</v>
      </c>
      <c r="W2455" s="56">
        <f>J2473</f>
        <v>7.4812986838548021E-2</v>
      </c>
      <c r="X2455" s="56">
        <f>J2474</f>
        <v>0.28779695578882786</v>
      </c>
      <c r="Y2455" s="56">
        <f>J2475</f>
        <v>0.12788146725512597</v>
      </c>
      <c r="Z2455" s="56">
        <f>J2476</f>
        <v>0.54176841257738151</v>
      </c>
      <c r="AA2455" s="58">
        <f>SUM(W2455:Z2455)</f>
        <v>1.0322598224598833</v>
      </c>
    </row>
    <row r="2456" spans="9:27">
      <c r="I2456" s="42" t="s">
        <v>42</v>
      </c>
      <c r="T2456" s="56"/>
      <c r="U2456" s="56"/>
      <c r="V2456" s="56"/>
      <c r="W2456" s="56"/>
      <c r="X2456" s="56"/>
      <c r="Y2456" s="56"/>
      <c r="Z2456" s="56"/>
      <c r="AA2456" s="56"/>
    </row>
    <row r="2457" spans="9:27" ht="15" thickBot="1">
      <c r="T2457" s="56"/>
      <c r="U2457" s="56"/>
      <c r="V2457" s="56"/>
      <c r="W2457" s="56"/>
      <c r="X2457" s="56"/>
      <c r="Y2457" s="56"/>
      <c r="Z2457" s="56"/>
      <c r="AA2457" s="56"/>
    </row>
    <row r="2458" spans="9:27">
      <c r="I2458" s="18" t="s">
        <v>43</v>
      </c>
      <c r="J2458" s="18"/>
      <c r="T2458" s="56"/>
      <c r="U2458" s="56"/>
      <c r="V2458" s="56"/>
      <c r="W2458" s="56"/>
      <c r="X2458" s="56"/>
      <c r="Y2458" s="56"/>
      <c r="Z2458" s="56"/>
      <c r="AA2458" s="56"/>
    </row>
    <row r="2459" spans="9:27">
      <c r="I2459" s="15" t="s">
        <v>44</v>
      </c>
      <c r="J2459" s="15">
        <v>0.99999998826716063</v>
      </c>
      <c r="T2459" s="56"/>
      <c r="U2459" s="56"/>
      <c r="V2459" s="56"/>
      <c r="W2459" s="56"/>
      <c r="X2459" s="56"/>
      <c r="Y2459" s="56"/>
      <c r="Z2459" s="56"/>
      <c r="AA2459" s="56"/>
    </row>
    <row r="2460" spans="9:27">
      <c r="I2460" s="15" t="s">
        <v>45</v>
      </c>
      <c r="J2460" s="15">
        <v>0.99999997653432138</v>
      </c>
      <c r="T2460" s="56"/>
      <c r="U2460" s="56"/>
      <c r="V2460" s="56"/>
      <c r="W2460" s="56"/>
      <c r="X2460" s="56"/>
      <c r="Y2460" s="56"/>
      <c r="Z2460" s="56"/>
      <c r="AA2460" s="56"/>
    </row>
    <row r="2461" spans="9:27">
      <c r="I2461" s="15" t="s">
        <v>46</v>
      </c>
      <c r="J2461" s="15">
        <v>0.9687499743344139</v>
      </c>
      <c r="T2461" s="56"/>
      <c r="U2461" s="56"/>
      <c r="V2461" s="56"/>
      <c r="W2461" s="56"/>
      <c r="X2461" s="56"/>
      <c r="Y2461" s="56"/>
      <c r="Z2461" s="56"/>
      <c r="AA2461" s="56"/>
    </row>
    <row r="2462" spans="9:27">
      <c r="I2462" s="15" t="s">
        <v>47</v>
      </c>
      <c r="J2462" s="15">
        <v>3.4329603749624682E-2</v>
      </c>
      <c r="T2462" s="56"/>
      <c r="U2462" s="56"/>
      <c r="V2462" s="56"/>
      <c r="W2462" s="56"/>
      <c r="X2462" s="56"/>
      <c r="Y2462" s="56"/>
      <c r="Z2462" s="56"/>
      <c r="AA2462" s="56"/>
    </row>
    <row r="2463" spans="9:27" ht="15" thickBot="1">
      <c r="I2463" s="16" t="s">
        <v>48</v>
      </c>
      <c r="J2463" s="16">
        <v>36</v>
      </c>
      <c r="T2463" s="56"/>
      <c r="U2463" s="56"/>
      <c r="V2463" s="56"/>
      <c r="W2463" s="56"/>
      <c r="X2463" s="56"/>
      <c r="Y2463" s="56"/>
      <c r="Z2463" s="56"/>
      <c r="AA2463" s="56"/>
    </row>
    <row r="2464" spans="9:27">
      <c r="T2464" s="56"/>
      <c r="U2464" s="56"/>
      <c r="V2464" s="56"/>
      <c r="W2464" s="56"/>
      <c r="X2464" s="56"/>
      <c r="Y2464" s="56"/>
      <c r="Z2464" s="56"/>
      <c r="AA2464" s="56"/>
    </row>
    <row r="2465" spans="9:27" ht="15" thickBot="1">
      <c r="I2465" s="42" t="s">
        <v>49</v>
      </c>
      <c r="T2465" s="56"/>
      <c r="U2465" s="56"/>
      <c r="V2465" s="56"/>
      <c r="W2465" s="56"/>
      <c r="X2465" s="56"/>
      <c r="Y2465" s="56"/>
      <c r="Z2465" s="56"/>
      <c r="AA2465" s="56"/>
    </row>
    <row r="2466" spans="9:27">
      <c r="I2466" s="17"/>
      <c r="J2466" s="17" t="s">
        <v>54</v>
      </c>
      <c r="K2466" s="17" t="s">
        <v>55</v>
      </c>
      <c r="L2466" s="17" t="s">
        <v>56</v>
      </c>
      <c r="M2466" s="17" t="s">
        <v>57</v>
      </c>
      <c r="N2466" s="17" t="s">
        <v>58</v>
      </c>
      <c r="T2466" s="56"/>
      <c r="U2466" s="56"/>
      <c r="V2466" s="56"/>
      <c r="W2466" s="56"/>
      <c r="X2466" s="56"/>
      <c r="Y2466" s="56"/>
      <c r="Z2466" s="56"/>
      <c r="AA2466" s="56"/>
    </row>
    <row r="2467" spans="9:27">
      <c r="I2467" s="15" t="s">
        <v>50</v>
      </c>
      <c r="J2467" s="15">
        <v>4</v>
      </c>
      <c r="K2467" s="15">
        <v>1607142.6622873058</v>
      </c>
      <c r="L2467" s="15">
        <v>401785.66557182645</v>
      </c>
      <c r="M2467" s="15">
        <v>340923436.32841676</v>
      </c>
      <c r="N2467" s="15">
        <v>5.5651757416999831E-118</v>
      </c>
      <c r="T2467" s="56"/>
      <c r="U2467" s="56"/>
      <c r="V2467" s="56"/>
      <c r="W2467" s="56"/>
      <c r="X2467" s="56"/>
      <c r="Y2467" s="56"/>
      <c r="Z2467" s="56"/>
      <c r="AA2467" s="56"/>
    </row>
    <row r="2468" spans="9:27">
      <c r="I2468" s="15" t="s">
        <v>51</v>
      </c>
      <c r="J2468" s="15">
        <v>32</v>
      </c>
      <c r="K2468" s="15">
        <v>3.7712694195399833E-2</v>
      </c>
      <c r="L2468" s="15">
        <v>1.1785216936062448E-3</v>
      </c>
      <c r="M2468" s="15"/>
      <c r="N2468" s="15"/>
      <c r="T2468" s="56"/>
      <c r="U2468" s="56"/>
      <c r="V2468" s="56"/>
      <c r="W2468" s="56"/>
      <c r="X2468" s="56"/>
      <c r="Y2468" s="56"/>
      <c r="Z2468" s="56"/>
      <c r="AA2468" s="56"/>
    </row>
    <row r="2469" spans="9:27" ht="15" thickBot="1">
      <c r="I2469" s="16" t="s">
        <v>52</v>
      </c>
      <c r="J2469" s="16">
        <v>36</v>
      </c>
      <c r="K2469" s="16">
        <v>1607142.7</v>
      </c>
      <c r="L2469" s="16"/>
      <c r="M2469" s="16"/>
      <c r="N2469" s="16"/>
      <c r="T2469" s="56"/>
      <c r="U2469" s="56"/>
      <c r="V2469" s="56"/>
      <c r="W2469" s="56"/>
      <c r="X2469" s="56"/>
      <c r="Y2469" s="56"/>
      <c r="Z2469" s="56"/>
      <c r="AA2469" s="56"/>
    </row>
    <row r="2470" spans="9:27" ht="15" thickBot="1">
      <c r="T2470" s="56"/>
      <c r="U2470" s="56"/>
      <c r="V2470" s="56"/>
      <c r="W2470" s="56"/>
      <c r="X2470" s="56"/>
      <c r="Y2470" s="56"/>
      <c r="Z2470" s="56"/>
      <c r="AA2470" s="56"/>
    </row>
    <row r="2471" spans="9:27">
      <c r="I2471" s="17"/>
      <c r="J2471" s="17" t="s">
        <v>59</v>
      </c>
      <c r="K2471" s="17" t="s">
        <v>47</v>
      </c>
      <c r="L2471" s="17" t="s">
        <v>60</v>
      </c>
      <c r="M2471" s="17" t="s">
        <v>61</v>
      </c>
      <c r="N2471" s="17" t="s">
        <v>62</v>
      </c>
      <c r="O2471" s="17" t="s">
        <v>63</v>
      </c>
      <c r="P2471" s="17" t="s">
        <v>64</v>
      </c>
      <c r="Q2471" s="17" t="s">
        <v>65</v>
      </c>
      <c r="T2471" s="56"/>
      <c r="U2471" s="56"/>
      <c r="V2471" s="56"/>
      <c r="W2471" s="56"/>
      <c r="X2471" s="56"/>
      <c r="Y2471" s="56"/>
      <c r="Z2471" s="56"/>
      <c r="AA2471" s="56"/>
    </row>
    <row r="2472" spans="9:27">
      <c r="I2472" s="15" t="s">
        <v>53</v>
      </c>
      <c r="J2472" s="15">
        <v>0</v>
      </c>
      <c r="K2472" s="15" t="e">
        <v>#N/A</v>
      </c>
      <c r="L2472" s="15" t="e">
        <v>#N/A</v>
      </c>
      <c r="M2472" s="15" t="e">
        <v>#N/A</v>
      </c>
      <c r="N2472" s="15" t="e">
        <v>#N/A</v>
      </c>
      <c r="O2472" s="15" t="e">
        <v>#N/A</v>
      </c>
      <c r="P2472" s="15" t="e">
        <v>#N/A</v>
      </c>
      <c r="Q2472" s="15" t="e">
        <v>#N/A</v>
      </c>
      <c r="T2472" s="56"/>
      <c r="U2472" s="56"/>
      <c r="V2472" s="56"/>
      <c r="W2472" s="56"/>
      <c r="X2472" s="56"/>
      <c r="Y2472" s="56"/>
      <c r="Z2472" s="56"/>
      <c r="AA2472" s="56"/>
    </row>
    <row r="2473" spans="9:27">
      <c r="I2473" s="15" t="s">
        <v>85</v>
      </c>
      <c r="J2473" s="15">
        <v>7.4812986838548021E-2</v>
      </c>
      <c r="K2473" s="15">
        <v>9.1406895930877582E-3</v>
      </c>
      <c r="L2473" s="15">
        <v>8.1846108082613398</v>
      </c>
      <c r="M2473" s="15">
        <v>2.3874903497114853E-9</v>
      </c>
      <c r="N2473" s="15">
        <v>5.6194011506920105E-2</v>
      </c>
      <c r="O2473" s="15">
        <v>9.3431962170175936E-2</v>
      </c>
      <c r="P2473" s="15">
        <v>5.6194011506920105E-2</v>
      </c>
      <c r="Q2473" s="15">
        <v>9.3431962170175936E-2</v>
      </c>
      <c r="T2473" s="56"/>
      <c r="U2473" s="56"/>
      <c r="V2473" s="56"/>
      <c r="W2473" s="56"/>
      <c r="X2473" s="56"/>
      <c r="Y2473" s="56"/>
      <c r="Z2473" s="56"/>
      <c r="AA2473" s="56"/>
    </row>
    <row r="2474" spans="9:27">
      <c r="I2474" s="15" t="s">
        <v>80</v>
      </c>
      <c r="J2474" s="15">
        <v>0.28779695578882786</v>
      </c>
      <c r="K2474" s="15">
        <v>5.8116728901269231E-3</v>
      </c>
      <c r="L2474" s="15">
        <v>49.520501451096393</v>
      </c>
      <c r="M2474" s="15">
        <v>8.0874609285046035E-32</v>
      </c>
      <c r="N2474" s="15">
        <v>0.27595896555025867</v>
      </c>
      <c r="O2474" s="15">
        <v>0.29963494602739704</v>
      </c>
      <c r="P2474" s="15">
        <v>0.27595896555025867</v>
      </c>
      <c r="Q2474" s="15">
        <v>0.29963494602739704</v>
      </c>
      <c r="T2474" s="56"/>
      <c r="U2474" s="56"/>
      <c r="V2474" s="56"/>
      <c r="W2474" s="56"/>
      <c r="X2474" s="56"/>
      <c r="Y2474" s="56"/>
      <c r="Z2474" s="56"/>
      <c r="AA2474" s="56"/>
    </row>
    <row r="2475" spans="9:27">
      <c r="I2475" s="15" t="s">
        <v>82</v>
      </c>
      <c r="J2475" s="15">
        <v>0.12788146725512597</v>
      </c>
      <c r="K2475" s="15">
        <v>9.047233271635138E-3</v>
      </c>
      <c r="L2475" s="15">
        <v>14.134870121682351</v>
      </c>
      <c r="M2475" s="15">
        <v>2.6119009960471966E-15</v>
      </c>
      <c r="N2475" s="15">
        <v>0.10945285621997597</v>
      </c>
      <c r="O2475" s="15">
        <v>0.14631007829027598</v>
      </c>
      <c r="P2475" s="15">
        <v>0.10945285621997597</v>
      </c>
      <c r="Q2475" s="15">
        <v>0.14631007829027598</v>
      </c>
      <c r="T2475" s="56"/>
      <c r="U2475" s="56"/>
      <c r="V2475" s="56"/>
      <c r="W2475" s="56"/>
      <c r="X2475" s="56"/>
      <c r="Y2475" s="56"/>
      <c r="Z2475" s="56"/>
      <c r="AA2475" s="56"/>
    </row>
    <row r="2476" spans="9:27" ht="15" thickBot="1">
      <c r="I2476" s="16" t="s">
        <v>86</v>
      </c>
      <c r="J2476" s="16">
        <v>0.54176841257738151</v>
      </c>
      <c r="K2476" s="16">
        <v>1.0930852343530665E-2</v>
      </c>
      <c r="L2476" s="16">
        <v>49.563235834762935</v>
      </c>
      <c r="M2476" s="16">
        <v>7.8699893998093376E-32</v>
      </c>
      <c r="N2476" s="16">
        <v>0.51950299506536268</v>
      </c>
      <c r="O2476" s="16">
        <v>0.56403383008940033</v>
      </c>
      <c r="P2476" s="16">
        <v>0.51950299506536268</v>
      </c>
      <c r="Q2476" s="16">
        <v>0.56403383008940033</v>
      </c>
      <c r="T2476" s="56"/>
      <c r="U2476" s="56"/>
      <c r="V2476" s="56"/>
      <c r="W2476" s="56"/>
      <c r="X2476" s="56"/>
      <c r="Y2476" s="56"/>
      <c r="Z2476" s="56"/>
      <c r="AA2476" s="56"/>
    </row>
    <row r="2477" spans="9:27">
      <c r="I2477" s="42"/>
      <c r="T2477" s="56"/>
      <c r="U2477" s="56"/>
      <c r="V2477" s="56"/>
      <c r="W2477" s="56"/>
      <c r="X2477" s="56"/>
      <c r="Y2477" s="56"/>
      <c r="Z2477" s="56"/>
      <c r="AA2477" s="56"/>
    </row>
    <row r="2478" spans="9:27">
      <c r="I2478" s="42"/>
      <c r="T2478" s="56"/>
      <c r="U2478" s="56"/>
      <c r="V2478" s="56"/>
      <c r="W2478" s="56"/>
      <c r="X2478" s="56"/>
      <c r="Y2478" s="56"/>
      <c r="Z2478" s="56"/>
      <c r="AA2478" s="56"/>
    </row>
    <row r="2479" spans="9:27">
      <c r="I2479" s="11" t="s">
        <v>189</v>
      </c>
      <c r="T2479" s="12" t="str">
        <f>I2479</f>
        <v>1995/7 to 1998/6</v>
      </c>
      <c r="U2479" s="14">
        <f>J2484</f>
        <v>0.99999997546029462</v>
      </c>
      <c r="V2479" s="14">
        <f>J2487</f>
        <v>36</v>
      </c>
      <c r="W2479" s="56">
        <f>J2497</f>
        <v>8.4128661324986712E-2</v>
      </c>
      <c r="X2479" s="56">
        <f>J2498</f>
        <v>0.28464277990663056</v>
      </c>
      <c r="Y2479" s="56">
        <f>J2499</f>
        <v>0.12477028142340116</v>
      </c>
      <c r="Z2479" s="56">
        <f>J2500</f>
        <v>0.54060426780522119</v>
      </c>
      <c r="AA2479" s="58">
        <f>SUM(W2479:Z2479)</f>
        <v>1.0341459904602397</v>
      </c>
    </row>
    <row r="2480" spans="9:27">
      <c r="I2480" s="42" t="s">
        <v>42</v>
      </c>
      <c r="T2480" s="56"/>
      <c r="U2480" s="56"/>
      <c r="V2480" s="56"/>
      <c r="W2480" s="56"/>
      <c r="X2480" s="56"/>
      <c r="Y2480" s="56"/>
      <c r="Z2480" s="56"/>
      <c r="AA2480" s="56"/>
    </row>
    <row r="2481" spans="9:27" ht="15" thickBot="1">
      <c r="T2481" s="56"/>
      <c r="U2481" s="56"/>
      <c r="V2481" s="56"/>
      <c r="W2481" s="56"/>
      <c r="X2481" s="56"/>
      <c r="Y2481" s="56"/>
      <c r="Z2481" s="56"/>
      <c r="AA2481" s="56"/>
    </row>
    <row r="2482" spans="9:27">
      <c r="I2482" s="18" t="s">
        <v>43</v>
      </c>
      <c r="J2482" s="18"/>
      <c r="T2482" s="56"/>
      <c r="U2482" s="56"/>
      <c r="V2482" s="56"/>
      <c r="W2482" s="56"/>
      <c r="X2482" s="56"/>
      <c r="Y2482" s="56"/>
      <c r="Z2482" s="56"/>
      <c r="AA2482" s="56"/>
    </row>
    <row r="2483" spans="9:27">
      <c r="I2483" s="15" t="s">
        <v>44</v>
      </c>
      <c r="J2483" s="15">
        <v>0.9999999877301472</v>
      </c>
      <c r="T2483" s="56"/>
      <c r="U2483" s="56"/>
      <c r="V2483" s="56"/>
      <c r="W2483" s="56"/>
      <c r="X2483" s="56"/>
      <c r="Y2483" s="56"/>
      <c r="Z2483" s="56"/>
      <c r="AA2483" s="56"/>
    </row>
    <row r="2484" spans="9:27">
      <c r="I2484" s="15" t="s">
        <v>45</v>
      </c>
      <c r="J2484" s="15">
        <v>0.99999997546029462</v>
      </c>
      <c r="T2484" s="56"/>
      <c r="U2484" s="56"/>
      <c r="V2484" s="56"/>
      <c r="W2484" s="56"/>
      <c r="X2484" s="56"/>
      <c r="Y2484" s="56"/>
      <c r="Z2484" s="56"/>
      <c r="AA2484" s="56"/>
    </row>
    <row r="2485" spans="9:27">
      <c r="I2485" s="15" t="s">
        <v>46</v>
      </c>
      <c r="J2485" s="15">
        <v>0.96874997315969713</v>
      </c>
      <c r="T2485" s="56"/>
      <c r="U2485" s="56"/>
      <c r="V2485" s="56"/>
      <c r="W2485" s="56"/>
      <c r="X2485" s="56"/>
      <c r="Y2485" s="56"/>
      <c r="Z2485" s="56"/>
      <c r="AA2485" s="56"/>
    </row>
    <row r="2486" spans="9:27">
      <c r="I2486" s="15" t="s">
        <v>47</v>
      </c>
      <c r="J2486" s="15">
        <v>3.520663136331529E-2</v>
      </c>
      <c r="T2486" s="56"/>
      <c r="U2486" s="56"/>
      <c r="V2486" s="56"/>
      <c r="W2486" s="56"/>
      <c r="X2486" s="56"/>
      <c r="Y2486" s="56"/>
      <c r="Z2486" s="56"/>
      <c r="AA2486" s="56"/>
    </row>
    <row r="2487" spans="9:27" ht="15" thickBot="1">
      <c r="I2487" s="16" t="s">
        <v>48</v>
      </c>
      <c r="J2487" s="16">
        <v>36</v>
      </c>
      <c r="T2487" s="56"/>
      <c r="U2487" s="56"/>
      <c r="V2487" s="56"/>
      <c r="W2487" s="56"/>
      <c r="X2487" s="56"/>
      <c r="Y2487" s="56"/>
      <c r="Z2487" s="56"/>
      <c r="AA2487" s="56"/>
    </row>
    <row r="2488" spans="9:27">
      <c r="T2488" s="56"/>
      <c r="U2488" s="56"/>
      <c r="V2488" s="56"/>
      <c r="W2488" s="56"/>
      <c r="X2488" s="56"/>
      <c r="Y2488" s="56"/>
      <c r="Z2488" s="56"/>
      <c r="AA2488" s="56"/>
    </row>
    <row r="2489" spans="9:27" ht="15" thickBot="1">
      <c r="I2489" s="42" t="s">
        <v>49</v>
      </c>
      <c r="T2489" s="56"/>
      <c r="U2489" s="56"/>
      <c r="V2489" s="56"/>
      <c r="W2489" s="56"/>
      <c r="X2489" s="56"/>
      <c r="Y2489" s="56"/>
      <c r="Z2489" s="56"/>
      <c r="AA2489" s="56"/>
    </row>
    <row r="2490" spans="9:27">
      <c r="I2490" s="17"/>
      <c r="J2490" s="17" t="s">
        <v>54</v>
      </c>
      <c r="K2490" s="17" t="s">
        <v>55</v>
      </c>
      <c r="L2490" s="17" t="s">
        <v>56</v>
      </c>
      <c r="M2490" s="17" t="s">
        <v>57</v>
      </c>
      <c r="N2490" s="17" t="s">
        <v>58</v>
      </c>
      <c r="T2490" s="56"/>
      <c r="U2490" s="56"/>
      <c r="V2490" s="56"/>
      <c r="W2490" s="56"/>
      <c r="X2490" s="56"/>
      <c r="Y2490" s="56"/>
      <c r="Z2490" s="56"/>
      <c r="AA2490" s="56"/>
    </row>
    <row r="2491" spans="9:27">
      <c r="I2491" s="15" t="s">
        <v>50</v>
      </c>
      <c r="J2491" s="15">
        <v>4</v>
      </c>
      <c r="K2491" s="15">
        <v>1616328.2703357793</v>
      </c>
      <c r="L2491" s="15">
        <v>404082.06758394482</v>
      </c>
      <c r="M2491" s="15">
        <v>326002275.74972641</v>
      </c>
      <c r="N2491" s="15">
        <v>1.1136285864478525E-117</v>
      </c>
      <c r="T2491" s="56"/>
      <c r="U2491" s="56"/>
      <c r="V2491" s="56"/>
      <c r="W2491" s="56"/>
      <c r="X2491" s="56"/>
      <c r="Y2491" s="56"/>
      <c r="Z2491" s="56"/>
      <c r="AA2491" s="56"/>
    </row>
    <row r="2492" spans="9:27">
      <c r="I2492" s="15" t="s">
        <v>51</v>
      </c>
      <c r="J2492" s="15">
        <v>32</v>
      </c>
      <c r="K2492" s="15">
        <v>3.9664220542476029E-2</v>
      </c>
      <c r="L2492" s="15">
        <v>1.2395068919523759E-3</v>
      </c>
      <c r="M2492" s="15"/>
      <c r="N2492" s="15"/>
      <c r="T2492" s="56"/>
      <c r="U2492" s="56"/>
      <c r="V2492" s="56"/>
      <c r="W2492" s="56"/>
      <c r="X2492" s="56"/>
      <c r="Y2492" s="56"/>
      <c r="Z2492" s="56"/>
      <c r="AA2492" s="56"/>
    </row>
    <row r="2493" spans="9:27" ht="15" thickBot="1">
      <c r="I2493" s="16" t="s">
        <v>52</v>
      </c>
      <c r="J2493" s="16">
        <v>36</v>
      </c>
      <c r="K2493" s="16">
        <v>1616328.3099999998</v>
      </c>
      <c r="L2493" s="16"/>
      <c r="M2493" s="16"/>
      <c r="N2493" s="16"/>
      <c r="T2493" s="56"/>
      <c r="U2493" s="56"/>
      <c r="V2493" s="56"/>
      <c r="W2493" s="56"/>
      <c r="X2493" s="56"/>
      <c r="Y2493" s="56"/>
      <c r="Z2493" s="56"/>
      <c r="AA2493" s="56"/>
    </row>
    <row r="2494" spans="9:27" ht="15" thickBot="1">
      <c r="T2494" s="56"/>
      <c r="U2494" s="56"/>
      <c r="V2494" s="56"/>
      <c r="W2494" s="56"/>
      <c r="X2494" s="56"/>
      <c r="Y2494" s="56"/>
      <c r="Z2494" s="56"/>
      <c r="AA2494" s="56"/>
    </row>
    <row r="2495" spans="9:27">
      <c r="I2495" s="17"/>
      <c r="J2495" s="17" t="s">
        <v>59</v>
      </c>
      <c r="K2495" s="17" t="s">
        <v>47</v>
      </c>
      <c r="L2495" s="17" t="s">
        <v>60</v>
      </c>
      <c r="M2495" s="17" t="s">
        <v>61</v>
      </c>
      <c r="N2495" s="17" t="s">
        <v>62</v>
      </c>
      <c r="O2495" s="17" t="s">
        <v>63</v>
      </c>
      <c r="P2495" s="17" t="s">
        <v>64</v>
      </c>
      <c r="Q2495" s="17" t="s">
        <v>65</v>
      </c>
      <c r="T2495" s="56"/>
      <c r="U2495" s="56"/>
      <c r="V2495" s="56"/>
      <c r="W2495" s="56"/>
      <c r="X2495" s="56"/>
      <c r="Y2495" s="56"/>
      <c r="Z2495" s="56"/>
      <c r="AA2495" s="56"/>
    </row>
    <row r="2496" spans="9:27">
      <c r="I2496" s="15" t="s">
        <v>53</v>
      </c>
      <c r="J2496" s="15">
        <v>0</v>
      </c>
      <c r="K2496" s="15" t="e">
        <v>#N/A</v>
      </c>
      <c r="L2496" s="15" t="e">
        <v>#N/A</v>
      </c>
      <c r="M2496" s="15" t="e">
        <v>#N/A</v>
      </c>
      <c r="N2496" s="15" t="e">
        <v>#N/A</v>
      </c>
      <c r="O2496" s="15" t="e">
        <v>#N/A</v>
      </c>
      <c r="P2496" s="15" t="e">
        <v>#N/A</v>
      </c>
      <c r="Q2496" s="15" t="e">
        <v>#N/A</v>
      </c>
      <c r="T2496" s="56"/>
      <c r="U2496" s="56"/>
      <c r="V2496" s="56"/>
      <c r="W2496" s="56"/>
      <c r="X2496" s="56"/>
      <c r="Y2496" s="56"/>
      <c r="Z2496" s="56"/>
      <c r="AA2496" s="56"/>
    </row>
    <row r="2497" spans="9:27">
      <c r="I2497" s="15" t="s">
        <v>85</v>
      </c>
      <c r="J2497" s="15">
        <v>8.4128661324986712E-2</v>
      </c>
      <c r="K2497" s="15">
        <v>1.3586133343196699E-2</v>
      </c>
      <c r="L2497" s="15">
        <v>6.1922446364855102</v>
      </c>
      <c r="M2497" s="15">
        <v>6.2288565789166212E-7</v>
      </c>
      <c r="N2497" s="15">
        <v>5.6454613432530484E-2</v>
      </c>
      <c r="O2497" s="15">
        <v>0.11180270921744294</v>
      </c>
      <c r="P2497" s="15">
        <v>5.6454613432530484E-2</v>
      </c>
      <c r="Q2497" s="15">
        <v>0.11180270921744294</v>
      </c>
      <c r="T2497" s="56"/>
      <c r="U2497" s="56"/>
      <c r="V2497" s="56"/>
      <c r="W2497" s="56"/>
      <c r="X2497" s="56"/>
      <c r="Y2497" s="56"/>
      <c r="Z2497" s="56"/>
      <c r="AA2497" s="56"/>
    </row>
    <row r="2498" spans="9:27">
      <c r="I2498" s="15" t="s">
        <v>80</v>
      </c>
      <c r="J2498" s="15">
        <v>0.28464277990663056</v>
      </c>
      <c r="K2498" s="15">
        <v>6.1011160128803818E-3</v>
      </c>
      <c r="L2498" s="15">
        <v>46.654215278927076</v>
      </c>
      <c r="M2498" s="15">
        <v>5.3141173811167722E-31</v>
      </c>
      <c r="N2498" s="15">
        <v>0.27221521332290999</v>
      </c>
      <c r="O2498" s="15">
        <v>0.29707034649035113</v>
      </c>
      <c r="P2498" s="15">
        <v>0.27221521332290999</v>
      </c>
      <c r="Q2498" s="15">
        <v>0.29707034649035113</v>
      </c>
      <c r="T2498" s="56"/>
      <c r="U2498" s="56"/>
      <c r="V2498" s="56"/>
      <c r="W2498" s="56"/>
      <c r="X2498" s="56"/>
      <c r="Y2498" s="56"/>
      <c r="Z2498" s="56"/>
      <c r="AA2498" s="56"/>
    </row>
    <row r="2499" spans="9:27">
      <c r="I2499" s="15" t="s">
        <v>82</v>
      </c>
      <c r="J2499" s="15">
        <v>0.12477028142340116</v>
      </c>
      <c r="K2499" s="15">
        <v>9.2913505472223545E-3</v>
      </c>
      <c r="L2499" s="15">
        <v>13.428648589811433</v>
      </c>
      <c r="M2499" s="15">
        <v>1.070208927547609E-14</v>
      </c>
      <c r="N2499" s="15">
        <v>0.10584441977210292</v>
      </c>
      <c r="O2499" s="15">
        <v>0.14369614307469941</v>
      </c>
      <c r="P2499" s="15">
        <v>0.10584441977210292</v>
      </c>
      <c r="Q2499" s="15">
        <v>0.14369614307469941</v>
      </c>
      <c r="T2499" s="56"/>
      <c r="U2499" s="56"/>
      <c r="V2499" s="56"/>
      <c r="W2499" s="56"/>
      <c r="X2499" s="56"/>
      <c r="Y2499" s="56"/>
      <c r="Z2499" s="56"/>
      <c r="AA2499" s="56"/>
    </row>
    <row r="2500" spans="9:27" ht="15" thickBot="1">
      <c r="I2500" s="16" t="s">
        <v>86</v>
      </c>
      <c r="J2500" s="16">
        <v>0.54060426780522119</v>
      </c>
      <c r="K2500" s="16">
        <v>1.1833073348750594E-2</v>
      </c>
      <c r="L2500" s="16">
        <v>45.685871444572882</v>
      </c>
      <c r="M2500" s="16">
        <v>1.0297535792226498E-30</v>
      </c>
      <c r="N2500" s="16">
        <v>0.51650108625266766</v>
      </c>
      <c r="O2500" s="16">
        <v>0.56470744935777473</v>
      </c>
      <c r="P2500" s="16">
        <v>0.51650108625266766</v>
      </c>
      <c r="Q2500" s="16">
        <v>0.56470744935777473</v>
      </c>
      <c r="T2500" s="56"/>
      <c r="U2500" s="56"/>
      <c r="V2500" s="56"/>
      <c r="W2500" s="56"/>
      <c r="X2500" s="56"/>
      <c r="Y2500" s="56"/>
      <c r="Z2500" s="56"/>
      <c r="AA2500" s="56"/>
    </row>
    <row r="2501" spans="9:27">
      <c r="I2501" s="42"/>
      <c r="T2501" s="56"/>
      <c r="U2501" s="56"/>
      <c r="V2501" s="56"/>
      <c r="W2501" s="56"/>
      <c r="X2501" s="56"/>
      <c r="Y2501" s="56"/>
      <c r="Z2501" s="56"/>
      <c r="AA2501" s="56"/>
    </row>
    <row r="2502" spans="9:27">
      <c r="I2502" s="42"/>
      <c r="T2502" s="56"/>
      <c r="U2502" s="56"/>
      <c r="V2502" s="56"/>
      <c r="W2502" s="56"/>
      <c r="X2502" s="56"/>
      <c r="Y2502" s="56"/>
      <c r="Z2502" s="56"/>
      <c r="AA2502" s="56"/>
    </row>
    <row r="2503" spans="9:27">
      <c r="I2503" s="11" t="s">
        <v>190</v>
      </c>
      <c r="T2503" s="12" t="str">
        <f>I2503</f>
        <v>1995/8 to 1998/7</v>
      </c>
      <c r="U2503" s="14">
        <f>J2508</f>
        <v>0.99999997405239338</v>
      </c>
      <c r="V2503" s="14">
        <f>J2511</f>
        <v>36</v>
      </c>
      <c r="W2503" s="56">
        <f>J2521</f>
        <v>9.2541876325569747E-2</v>
      </c>
      <c r="X2503" s="56">
        <f>J2522</f>
        <v>0.28192387822062653</v>
      </c>
      <c r="Y2503" s="56">
        <f>J2523</f>
        <v>0.12175511329322859</v>
      </c>
      <c r="Z2503" s="56">
        <f>J2524</f>
        <v>0.53955140639231736</v>
      </c>
      <c r="AA2503" s="58">
        <f>SUM(W2503:Z2503)</f>
        <v>1.0357722742317423</v>
      </c>
    </row>
    <row r="2504" spans="9:27">
      <c r="I2504" s="42" t="s">
        <v>42</v>
      </c>
      <c r="T2504" s="56"/>
      <c r="U2504" s="56"/>
      <c r="V2504" s="56"/>
      <c r="W2504" s="56"/>
      <c r="X2504" s="56"/>
      <c r="Y2504" s="56"/>
      <c r="Z2504" s="56"/>
      <c r="AA2504" s="56"/>
    </row>
    <row r="2505" spans="9:27" ht="15" thickBot="1">
      <c r="T2505" s="56"/>
      <c r="U2505" s="56"/>
      <c r="V2505" s="56"/>
      <c r="W2505" s="56"/>
      <c r="X2505" s="56"/>
      <c r="Y2505" s="56"/>
      <c r="Z2505" s="56"/>
      <c r="AA2505" s="56"/>
    </row>
    <row r="2506" spans="9:27">
      <c r="I2506" s="18" t="s">
        <v>43</v>
      </c>
      <c r="J2506" s="18"/>
      <c r="T2506" s="56"/>
      <c r="U2506" s="56"/>
      <c r="V2506" s="56"/>
      <c r="W2506" s="56"/>
      <c r="X2506" s="56"/>
      <c r="Y2506" s="56"/>
      <c r="Z2506" s="56"/>
      <c r="AA2506" s="56"/>
    </row>
    <row r="2507" spans="9:27">
      <c r="I2507" s="15" t="s">
        <v>44</v>
      </c>
      <c r="J2507" s="15">
        <v>0.99999998702619664</v>
      </c>
      <c r="T2507" s="56"/>
      <c r="U2507" s="56"/>
      <c r="V2507" s="56"/>
      <c r="W2507" s="56"/>
      <c r="X2507" s="56"/>
      <c r="Y2507" s="56"/>
      <c r="Z2507" s="56"/>
      <c r="AA2507" s="56"/>
    </row>
    <row r="2508" spans="9:27">
      <c r="I2508" s="15" t="s">
        <v>45</v>
      </c>
      <c r="J2508" s="15">
        <v>0.99999997405239338</v>
      </c>
      <c r="T2508" s="56"/>
      <c r="U2508" s="56"/>
      <c r="V2508" s="56"/>
      <c r="W2508" s="56"/>
      <c r="X2508" s="56"/>
      <c r="Y2508" s="56"/>
      <c r="Z2508" s="56"/>
      <c r="AA2508" s="56"/>
    </row>
    <row r="2509" spans="9:27">
      <c r="I2509" s="15" t="s">
        <v>46</v>
      </c>
      <c r="J2509" s="15">
        <v>0.96874997161980536</v>
      </c>
      <c r="T2509" s="56"/>
      <c r="U2509" s="56"/>
      <c r="V2509" s="56"/>
      <c r="W2509" s="56"/>
      <c r="X2509" s="56"/>
      <c r="Y2509" s="56"/>
      <c r="Z2509" s="56"/>
      <c r="AA2509" s="56"/>
    </row>
    <row r="2510" spans="9:27">
      <c r="I2510" s="15" t="s">
        <v>47</v>
      </c>
      <c r="J2510" s="15">
        <v>3.6303111527476027E-2</v>
      </c>
      <c r="T2510" s="56"/>
      <c r="U2510" s="56"/>
      <c r="V2510" s="56"/>
      <c r="W2510" s="56"/>
      <c r="X2510" s="56"/>
      <c r="Y2510" s="56"/>
      <c r="Z2510" s="56"/>
      <c r="AA2510" s="56"/>
    </row>
    <row r="2511" spans="9:27" ht="15" thickBot="1">
      <c r="I2511" s="16" t="s">
        <v>48</v>
      </c>
      <c r="J2511" s="16">
        <v>36</v>
      </c>
      <c r="T2511" s="56"/>
      <c r="U2511" s="56"/>
      <c r="V2511" s="56"/>
      <c r="W2511" s="56"/>
      <c r="X2511" s="56"/>
      <c r="Y2511" s="56"/>
      <c r="Z2511" s="56"/>
      <c r="AA2511" s="56"/>
    </row>
    <row r="2512" spans="9:27">
      <c r="T2512" s="56"/>
      <c r="U2512" s="56"/>
      <c r="V2512" s="56"/>
      <c r="W2512" s="56"/>
      <c r="X2512" s="56"/>
      <c r="Y2512" s="56"/>
      <c r="Z2512" s="56"/>
      <c r="AA2512" s="56"/>
    </row>
    <row r="2513" spans="9:27" ht="15" thickBot="1">
      <c r="I2513" s="42" t="s">
        <v>49</v>
      </c>
      <c r="T2513" s="56"/>
      <c r="U2513" s="56"/>
      <c r="V2513" s="56"/>
      <c r="W2513" s="56"/>
      <c r="X2513" s="56"/>
      <c r="Y2513" s="56"/>
      <c r="Z2513" s="56"/>
      <c r="AA2513" s="56"/>
    </row>
    <row r="2514" spans="9:27">
      <c r="I2514" s="17"/>
      <c r="J2514" s="17" t="s">
        <v>54</v>
      </c>
      <c r="K2514" s="17" t="s">
        <v>55</v>
      </c>
      <c r="L2514" s="17" t="s">
        <v>56</v>
      </c>
      <c r="M2514" s="17" t="s">
        <v>57</v>
      </c>
      <c r="N2514" s="17" t="s">
        <v>58</v>
      </c>
      <c r="T2514" s="56"/>
      <c r="U2514" s="56"/>
      <c r="V2514" s="56"/>
      <c r="W2514" s="56"/>
      <c r="X2514" s="56"/>
      <c r="Y2514" s="56"/>
      <c r="Z2514" s="56"/>
      <c r="AA2514" s="56"/>
    </row>
    <row r="2515" spans="9:27">
      <c r="I2515" s="15" t="s">
        <v>50</v>
      </c>
      <c r="J2515" s="15">
        <v>4</v>
      </c>
      <c r="K2515" s="15">
        <v>1625325.5478266908</v>
      </c>
      <c r="L2515" s="15">
        <v>406331.38695667271</v>
      </c>
      <c r="M2515" s="15">
        <v>308313591.88328373</v>
      </c>
      <c r="N2515" s="15">
        <v>2.6440749122010867E-117</v>
      </c>
      <c r="T2515" s="56"/>
      <c r="U2515" s="56"/>
      <c r="V2515" s="56"/>
      <c r="W2515" s="56"/>
      <c r="X2515" s="56"/>
      <c r="Y2515" s="56"/>
      <c r="Z2515" s="56"/>
      <c r="AA2515" s="56"/>
    </row>
    <row r="2516" spans="9:27">
      <c r="I2516" s="15" t="s">
        <v>51</v>
      </c>
      <c r="J2516" s="15">
        <v>32</v>
      </c>
      <c r="K2516" s="15">
        <v>4.2173309010443617E-2</v>
      </c>
      <c r="L2516" s="15">
        <v>1.317915906576363E-3</v>
      </c>
      <c r="M2516" s="15"/>
      <c r="N2516" s="15"/>
      <c r="T2516" s="56"/>
      <c r="U2516" s="56"/>
      <c r="V2516" s="56"/>
      <c r="W2516" s="56"/>
      <c r="X2516" s="56"/>
      <c r="Y2516" s="56"/>
      <c r="Z2516" s="56"/>
      <c r="AA2516" s="56"/>
    </row>
    <row r="2517" spans="9:27" ht="15" thickBot="1">
      <c r="I2517" s="16" t="s">
        <v>52</v>
      </c>
      <c r="J2517" s="16">
        <v>36</v>
      </c>
      <c r="K2517" s="16">
        <v>1625325.5899999999</v>
      </c>
      <c r="L2517" s="16"/>
      <c r="M2517" s="16"/>
      <c r="N2517" s="16"/>
      <c r="T2517" s="56"/>
      <c r="U2517" s="56"/>
      <c r="V2517" s="56"/>
      <c r="W2517" s="56"/>
      <c r="X2517" s="56"/>
      <c r="Y2517" s="56"/>
      <c r="Z2517" s="56"/>
      <c r="AA2517" s="56"/>
    </row>
    <row r="2518" spans="9:27" ht="15" thickBot="1">
      <c r="T2518" s="56"/>
      <c r="U2518" s="56"/>
      <c r="V2518" s="56"/>
      <c r="W2518" s="56"/>
      <c r="X2518" s="56"/>
      <c r="Y2518" s="56"/>
      <c r="Z2518" s="56"/>
      <c r="AA2518" s="56"/>
    </row>
    <row r="2519" spans="9:27">
      <c r="I2519" s="17"/>
      <c r="J2519" s="17" t="s">
        <v>59</v>
      </c>
      <c r="K2519" s="17" t="s">
        <v>47</v>
      </c>
      <c r="L2519" s="17" t="s">
        <v>60</v>
      </c>
      <c r="M2519" s="17" t="s">
        <v>61</v>
      </c>
      <c r="N2519" s="17" t="s">
        <v>62</v>
      </c>
      <c r="O2519" s="17" t="s">
        <v>63</v>
      </c>
      <c r="P2519" s="17" t="s">
        <v>64</v>
      </c>
      <c r="Q2519" s="17" t="s">
        <v>65</v>
      </c>
      <c r="T2519" s="56"/>
      <c r="U2519" s="56"/>
      <c r="V2519" s="56"/>
      <c r="W2519" s="56"/>
      <c r="X2519" s="56"/>
      <c r="Y2519" s="56"/>
      <c r="Z2519" s="56"/>
      <c r="AA2519" s="56"/>
    </row>
    <row r="2520" spans="9:27">
      <c r="I2520" s="15" t="s">
        <v>53</v>
      </c>
      <c r="J2520" s="15">
        <v>0</v>
      </c>
      <c r="K2520" s="15" t="e">
        <v>#N/A</v>
      </c>
      <c r="L2520" s="15" t="e">
        <v>#N/A</v>
      </c>
      <c r="M2520" s="15" t="e">
        <v>#N/A</v>
      </c>
      <c r="N2520" s="15" t="e">
        <v>#N/A</v>
      </c>
      <c r="O2520" s="15" t="e">
        <v>#N/A</v>
      </c>
      <c r="P2520" s="15" t="e">
        <v>#N/A</v>
      </c>
      <c r="Q2520" s="15" t="e">
        <v>#N/A</v>
      </c>
      <c r="T2520" s="56"/>
      <c r="U2520" s="56"/>
      <c r="V2520" s="56"/>
      <c r="W2520" s="56"/>
      <c r="X2520" s="56"/>
      <c r="Y2520" s="56"/>
      <c r="Z2520" s="56"/>
      <c r="AA2520" s="56"/>
    </row>
    <row r="2521" spans="9:27">
      <c r="I2521" s="15" t="s">
        <v>85</v>
      </c>
      <c r="J2521" s="15">
        <v>9.2541876325569747E-2</v>
      </c>
      <c r="K2521" s="15">
        <v>1.2613875965397207E-2</v>
      </c>
      <c r="L2521" s="15">
        <v>7.336513897824398</v>
      </c>
      <c r="M2521" s="15">
        <v>2.4244156295154201E-8</v>
      </c>
      <c r="N2521" s="15">
        <v>6.6848251895576485E-2</v>
      </c>
      <c r="O2521" s="15">
        <v>0.11823550075556301</v>
      </c>
      <c r="P2521" s="15">
        <v>6.6848251895576485E-2</v>
      </c>
      <c r="Q2521" s="15">
        <v>0.11823550075556301</v>
      </c>
      <c r="T2521" s="56"/>
      <c r="U2521" s="56"/>
      <c r="V2521" s="56"/>
      <c r="W2521" s="56"/>
      <c r="X2521" s="56"/>
      <c r="Y2521" s="56"/>
      <c r="Z2521" s="56"/>
      <c r="AA2521" s="56"/>
    </row>
    <row r="2522" spans="9:27">
      <c r="I2522" s="15" t="s">
        <v>80</v>
      </c>
      <c r="J2522" s="15">
        <v>0.28192387822062653</v>
      </c>
      <c r="K2522" s="15">
        <v>6.0116409518885415E-3</v>
      </c>
      <c r="L2522" s="15">
        <v>46.896326722915958</v>
      </c>
      <c r="M2522" s="15">
        <v>4.5133975891932323E-31</v>
      </c>
      <c r="N2522" s="15">
        <v>0.26967856637123833</v>
      </c>
      <c r="O2522" s="15">
        <v>0.29416919007001474</v>
      </c>
      <c r="P2522" s="15">
        <v>0.26967856637123833</v>
      </c>
      <c r="Q2522" s="15">
        <v>0.29416919007001474</v>
      </c>
      <c r="T2522" s="56"/>
      <c r="U2522" s="56"/>
      <c r="V2522" s="56"/>
      <c r="W2522" s="56"/>
      <c r="X2522" s="56"/>
      <c r="Y2522" s="56"/>
      <c r="Z2522" s="56"/>
      <c r="AA2522" s="56"/>
    </row>
    <row r="2523" spans="9:27">
      <c r="I2523" s="15" t="s">
        <v>82</v>
      </c>
      <c r="J2523" s="15">
        <v>0.12175511329322859</v>
      </c>
      <c r="K2523" s="15">
        <v>9.5330179491543918E-3</v>
      </c>
      <c r="L2523" s="15">
        <v>12.771937904934779</v>
      </c>
      <c r="M2523" s="15">
        <v>4.1675638884699139E-14</v>
      </c>
      <c r="N2523" s="15">
        <v>0.10233699125509543</v>
      </c>
      <c r="O2523" s="15">
        <v>0.14117323533136175</v>
      </c>
      <c r="P2523" s="15">
        <v>0.10233699125509543</v>
      </c>
      <c r="Q2523" s="15">
        <v>0.14117323533136175</v>
      </c>
      <c r="T2523" s="56"/>
      <c r="U2523" s="56"/>
      <c r="V2523" s="56"/>
      <c r="W2523" s="56"/>
      <c r="X2523" s="56"/>
      <c r="Y2523" s="56"/>
      <c r="Z2523" s="56"/>
      <c r="AA2523" s="56"/>
    </row>
    <row r="2524" spans="9:27" ht="15" thickBot="1">
      <c r="I2524" s="16" t="s">
        <v>86</v>
      </c>
      <c r="J2524" s="16">
        <v>0.53955140639231736</v>
      </c>
      <c r="K2524" s="16">
        <v>1.2347650280444253E-2</v>
      </c>
      <c r="L2524" s="16">
        <v>43.69668674912495</v>
      </c>
      <c r="M2524" s="16">
        <v>4.1872185050728873E-30</v>
      </c>
      <c r="N2524" s="16">
        <v>0.51440006593448007</v>
      </c>
      <c r="O2524" s="16">
        <v>0.56470274685015465</v>
      </c>
      <c r="P2524" s="16">
        <v>0.51440006593448007</v>
      </c>
      <c r="Q2524" s="16">
        <v>0.56470274685015465</v>
      </c>
      <c r="T2524" s="56"/>
      <c r="U2524" s="56"/>
      <c r="V2524" s="56"/>
      <c r="W2524" s="56"/>
      <c r="X2524" s="56"/>
      <c r="Y2524" s="56"/>
      <c r="Z2524" s="56"/>
      <c r="AA2524" s="56"/>
    </row>
    <row r="2525" spans="9:27">
      <c r="I2525" s="42"/>
      <c r="T2525" s="56"/>
      <c r="U2525" s="56"/>
      <c r="V2525" s="56"/>
      <c r="W2525" s="56"/>
      <c r="X2525" s="56"/>
      <c r="Y2525" s="56"/>
      <c r="Z2525" s="56"/>
      <c r="AA2525" s="56"/>
    </row>
    <row r="2526" spans="9:27">
      <c r="I2526" s="42"/>
      <c r="T2526" s="56"/>
      <c r="U2526" s="56"/>
      <c r="V2526" s="56"/>
      <c r="W2526" s="56"/>
      <c r="X2526" s="56"/>
      <c r="Y2526" s="56"/>
      <c r="Z2526" s="56"/>
      <c r="AA2526" s="56"/>
    </row>
    <row r="2527" spans="9:27">
      <c r="I2527" s="11" t="s">
        <v>191</v>
      </c>
      <c r="T2527" s="12" t="str">
        <f>I2527</f>
        <v>1995/9 to 1998/8</v>
      </c>
      <c r="U2527" s="14">
        <f>J2532</f>
        <v>0.99999997258908802</v>
      </c>
      <c r="V2527" s="14">
        <f>J2535</f>
        <v>36</v>
      </c>
      <c r="W2527" s="56">
        <f>J2545</f>
        <v>0.11594621536987328</v>
      </c>
      <c r="X2527" s="56">
        <f>J2546</f>
        <v>0.28173362718292716</v>
      </c>
      <c r="Y2527" s="56">
        <f>J2547</f>
        <v>0.12769437562725561</v>
      </c>
      <c r="Z2527" s="56">
        <f>J2548</f>
        <v>0.52003916473899392</v>
      </c>
      <c r="AA2527" s="58">
        <f>SUM(W2527:Z2527)</f>
        <v>1.0454133829190499</v>
      </c>
    </row>
    <row r="2528" spans="9:27">
      <c r="I2528" s="42" t="s">
        <v>42</v>
      </c>
      <c r="T2528" s="56"/>
      <c r="U2528" s="56"/>
      <c r="V2528" s="56"/>
      <c r="W2528" s="56"/>
      <c r="X2528" s="56"/>
      <c r="Y2528" s="56"/>
      <c r="Z2528" s="56"/>
      <c r="AA2528" s="56"/>
    </row>
    <row r="2529" spans="9:27" ht="15" thickBot="1">
      <c r="T2529" s="56"/>
      <c r="U2529" s="56"/>
      <c r="V2529" s="56"/>
      <c r="W2529" s="56"/>
      <c r="X2529" s="56"/>
      <c r="Y2529" s="56"/>
      <c r="Z2529" s="56"/>
      <c r="AA2529" s="56"/>
    </row>
    <row r="2530" spans="9:27">
      <c r="I2530" s="18" t="s">
        <v>43</v>
      </c>
      <c r="J2530" s="18"/>
      <c r="T2530" s="56"/>
      <c r="U2530" s="56"/>
      <c r="V2530" s="56"/>
      <c r="W2530" s="56"/>
      <c r="X2530" s="56"/>
      <c r="Y2530" s="56"/>
      <c r="Z2530" s="56"/>
      <c r="AA2530" s="56"/>
    </row>
    <row r="2531" spans="9:27">
      <c r="I2531" s="15" t="s">
        <v>44</v>
      </c>
      <c r="J2531" s="15">
        <v>0.9999999862945439</v>
      </c>
      <c r="T2531" s="56"/>
      <c r="U2531" s="56"/>
      <c r="V2531" s="56"/>
      <c r="W2531" s="56"/>
      <c r="X2531" s="56"/>
      <c r="Y2531" s="56"/>
      <c r="Z2531" s="56"/>
      <c r="AA2531" s="56"/>
    </row>
    <row r="2532" spans="9:27">
      <c r="I2532" s="15" t="s">
        <v>45</v>
      </c>
      <c r="J2532" s="15">
        <v>0.99999997258908802</v>
      </c>
      <c r="T2532" s="56"/>
      <c r="U2532" s="56"/>
      <c r="V2532" s="56"/>
      <c r="W2532" s="56"/>
      <c r="X2532" s="56"/>
      <c r="Y2532" s="56"/>
      <c r="Z2532" s="56"/>
      <c r="AA2532" s="56"/>
    </row>
    <row r="2533" spans="9:27">
      <c r="I2533" s="15" t="s">
        <v>46</v>
      </c>
      <c r="J2533" s="15">
        <v>0.96874997001931495</v>
      </c>
      <c r="T2533" s="56"/>
      <c r="U2533" s="56"/>
      <c r="V2533" s="56"/>
      <c r="W2533" s="56"/>
      <c r="X2533" s="56"/>
      <c r="Y2533" s="56"/>
      <c r="Z2533" s="56"/>
      <c r="AA2533" s="56"/>
    </row>
    <row r="2534" spans="9:27">
      <c r="I2534" s="15" t="s">
        <v>47</v>
      </c>
      <c r="J2534" s="15">
        <v>3.7416560944721032E-2</v>
      </c>
      <c r="T2534" s="56"/>
      <c r="U2534" s="56"/>
      <c r="V2534" s="56"/>
      <c r="W2534" s="56"/>
      <c r="X2534" s="56"/>
      <c r="Y2534" s="56"/>
      <c r="Z2534" s="56"/>
      <c r="AA2534" s="56"/>
    </row>
    <row r="2535" spans="9:27" ht="15" thickBot="1">
      <c r="I2535" s="16" t="s">
        <v>48</v>
      </c>
      <c r="J2535" s="16">
        <v>36</v>
      </c>
      <c r="T2535" s="56"/>
      <c r="U2535" s="56"/>
      <c r="V2535" s="56"/>
      <c r="W2535" s="56"/>
      <c r="X2535" s="56"/>
      <c r="Y2535" s="56"/>
      <c r="Z2535" s="56"/>
      <c r="AA2535" s="56"/>
    </row>
    <row r="2536" spans="9:27">
      <c r="T2536" s="56"/>
      <c r="U2536" s="56"/>
      <c r="V2536" s="56"/>
      <c r="W2536" s="56"/>
      <c r="X2536" s="56"/>
      <c r="Y2536" s="56"/>
      <c r="Z2536" s="56"/>
      <c r="AA2536" s="56"/>
    </row>
    <row r="2537" spans="9:27" ht="15" thickBot="1">
      <c r="I2537" s="42" t="s">
        <v>49</v>
      </c>
      <c r="T2537" s="56"/>
      <c r="U2537" s="56"/>
      <c r="V2537" s="56"/>
      <c r="W2537" s="56"/>
      <c r="X2537" s="56"/>
      <c r="Y2537" s="56"/>
      <c r="Z2537" s="56"/>
      <c r="AA2537" s="56"/>
    </row>
    <row r="2538" spans="9:27">
      <c r="I2538" s="17"/>
      <c r="J2538" s="17" t="s">
        <v>54</v>
      </c>
      <c r="K2538" s="17" t="s">
        <v>55</v>
      </c>
      <c r="L2538" s="17" t="s">
        <v>56</v>
      </c>
      <c r="M2538" s="17" t="s">
        <v>57</v>
      </c>
      <c r="N2538" s="17" t="s">
        <v>58</v>
      </c>
      <c r="T2538" s="56"/>
      <c r="U2538" s="56"/>
      <c r="V2538" s="56"/>
      <c r="W2538" s="56"/>
      <c r="X2538" s="56"/>
      <c r="Y2538" s="56"/>
      <c r="Z2538" s="56"/>
      <c r="AA2538" s="56"/>
    </row>
    <row r="2539" spans="9:27">
      <c r="I2539" s="15" t="s">
        <v>50</v>
      </c>
      <c r="J2539" s="15">
        <v>4</v>
      </c>
      <c r="K2539" s="15">
        <v>1634384.4352000307</v>
      </c>
      <c r="L2539" s="15">
        <v>408596.10880000767</v>
      </c>
      <c r="M2539" s="15">
        <v>291854565.03128219</v>
      </c>
      <c r="N2539" s="15">
        <v>6.1884165324938553E-117</v>
      </c>
      <c r="T2539" s="56"/>
      <c r="U2539" s="56"/>
      <c r="V2539" s="56"/>
      <c r="W2539" s="56"/>
      <c r="X2539" s="56"/>
      <c r="Y2539" s="56"/>
      <c r="Z2539" s="56"/>
      <c r="AA2539" s="56"/>
    </row>
    <row r="2540" spans="9:27">
      <c r="I2540" s="15" t="s">
        <v>51</v>
      </c>
      <c r="J2540" s="15">
        <v>32</v>
      </c>
      <c r="K2540" s="15">
        <v>4.4799969053760748E-2</v>
      </c>
      <c r="L2540" s="15">
        <v>1.3999990329300234E-3</v>
      </c>
      <c r="M2540" s="15"/>
      <c r="N2540" s="15"/>
      <c r="T2540" s="56"/>
      <c r="U2540" s="56"/>
      <c r="V2540" s="56"/>
      <c r="W2540" s="56"/>
      <c r="X2540" s="56"/>
      <c r="Y2540" s="56"/>
      <c r="Z2540" s="56"/>
      <c r="AA2540" s="56"/>
    </row>
    <row r="2541" spans="9:27" ht="15" thickBot="1">
      <c r="I2541" s="16" t="s">
        <v>52</v>
      </c>
      <c r="J2541" s="16">
        <v>36</v>
      </c>
      <c r="K2541" s="16">
        <v>1634384.4799999997</v>
      </c>
      <c r="L2541" s="16"/>
      <c r="M2541" s="16"/>
      <c r="N2541" s="16"/>
      <c r="T2541" s="56"/>
      <c r="U2541" s="56"/>
      <c r="V2541" s="56"/>
      <c r="W2541" s="56"/>
      <c r="X2541" s="56"/>
      <c r="Y2541" s="56"/>
      <c r="Z2541" s="56"/>
      <c r="AA2541" s="56"/>
    </row>
    <row r="2542" spans="9:27" ht="15" thickBot="1">
      <c r="T2542" s="56"/>
      <c r="U2542" s="56"/>
      <c r="V2542" s="56"/>
      <c r="W2542" s="56"/>
      <c r="X2542" s="56"/>
      <c r="Y2542" s="56"/>
      <c r="Z2542" s="56"/>
      <c r="AA2542" s="56"/>
    </row>
    <row r="2543" spans="9:27">
      <c r="I2543" s="17"/>
      <c r="J2543" s="17" t="s">
        <v>59</v>
      </c>
      <c r="K2543" s="17" t="s">
        <v>47</v>
      </c>
      <c r="L2543" s="17" t="s">
        <v>60</v>
      </c>
      <c r="M2543" s="17" t="s">
        <v>61</v>
      </c>
      <c r="N2543" s="17" t="s">
        <v>62</v>
      </c>
      <c r="O2543" s="17" t="s">
        <v>63</v>
      </c>
      <c r="P2543" s="17" t="s">
        <v>64</v>
      </c>
      <c r="Q2543" s="17" t="s">
        <v>65</v>
      </c>
      <c r="T2543" s="56"/>
      <c r="U2543" s="56"/>
      <c r="V2543" s="56"/>
      <c r="W2543" s="56"/>
      <c r="X2543" s="56"/>
      <c r="Y2543" s="56"/>
      <c r="Z2543" s="56"/>
      <c r="AA2543" s="56"/>
    </row>
    <row r="2544" spans="9:27">
      <c r="I2544" s="15" t="s">
        <v>53</v>
      </c>
      <c r="J2544" s="15">
        <v>0</v>
      </c>
      <c r="K2544" s="15" t="e">
        <v>#N/A</v>
      </c>
      <c r="L2544" s="15" t="e">
        <v>#N/A</v>
      </c>
      <c r="M2544" s="15" t="e">
        <v>#N/A</v>
      </c>
      <c r="N2544" s="15" t="e">
        <v>#N/A</v>
      </c>
      <c r="O2544" s="15" t="e">
        <v>#N/A</v>
      </c>
      <c r="P2544" s="15" t="e">
        <v>#N/A</v>
      </c>
      <c r="Q2544" s="15" t="e">
        <v>#N/A</v>
      </c>
      <c r="T2544" s="56"/>
      <c r="U2544" s="56"/>
      <c r="V2544" s="56"/>
      <c r="W2544" s="56"/>
      <c r="X2544" s="56"/>
      <c r="Y2544" s="56"/>
      <c r="Z2544" s="56"/>
      <c r="AA2544" s="56"/>
    </row>
    <row r="2545" spans="9:27">
      <c r="I2545" s="15" t="s">
        <v>85</v>
      </c>
      <c r="J2545" s="15">
        <v>0.11594621536987328</v>
      </c>
      <c r="K2545" s="15">
        <v>1.0885688747482183E-2</v>
      </c>
      <c r="L2545" s="15">
        <v>10.651252121891799</v>
      </c>
      <c r="M2545" s="15">
        <v>4.7360000149498654E-12</v>
      </c>
      <c r="N2545" s="15">
        <v>9.3772793092147269E-2</v>
      </c>
      <c r="O2545" s="15">
        <v>0.13811963764759927</v>
      </c>
      <c r="P2545" s="15">
        <v>9.3772793092147269E-2</v>
      </c>
      <c r="Q2545" s="15">
        <v>0.13811963764759927</v>
      </c>
      <c r="T2545" s="56"/>
      <c r="U2545" s="56"/>
      <c r="V2545" s="56"/>
      <c r="W2545" s="56"/>
      <c r="X2545" s="56"/>
      <c r="Y2545" s="56"/>
      <c r="Z2545" s="56"/>
      <c r="AA2545" s="56"/>
    </row>
    <row r="2546" spans="9:27">
      <c r="I2546" s="15" t="s">
        <v>80</v>
      </c>
      <c r="J2546" s="15">
        <v>0.28173362718292716</v>
      </c>
      <c r="K2546" s="15">
        <v>6.1980549018627691E-3</v>
      </c>
      <c r="L2546" s="15">
        <v>45.455168055748373</v>
      </c>
      <c r="M2546" s="15">
        <v>1.2079630304665555E-30</v>
      </c>
      <c r="N2546" s="15">
        <v>0.26910860254483798</v>
      </c>
      <c r="O2546" s="15">
        <v>0.29435865182101634</v>
      </c>
      <c r="P2546" s="15">
        <v>0.26910860254483798</v>
      </c>
      <c r="Q2546" s="15">
        <v>0.29435865182101634</v>
      </c>
      <c r="T2546" s="56"/>
      <c r="U2546" s="56"/>
      <c r="V2546" s="56"/>
      <c r="W2546" s="56"/>
      <c r="X2546" s="56"/>
      <c r="Y2546" s="56"/>
      <c r="Z2546" s="56"/>
      <c r="AA2546" s="56"/>
    </row>
    <row r="2547" spans="9:27">
      <c r="I2547" s="15" t="s">
        <v>82</v>
      </c>
      <c r="J2547" s="15">
        <v>0.12769437562725561</v>
      </c>
      <c r="K2547" s="15">
        <v>1.0062424712242923E-2</v>
      </c>
      <c r="L2547" s="15">
        <v>12.690219234325324</v>
      </c>
      <c r="M2547" s="15">
        <v>4.9523065041862454E-14</v>
      </c>
      <c r="N2547" s="15">
        <v>0.1071978873059269</v>
      </c>
      <c r="O2547" s="15">
        <v>0.14819086394858433</v>
      </c>
      <c r="P2547" s="15">
        <v>0.1071978873059269</v>
      </c>
      <c r="Q2547" s="15">
        <v>0.14819086394858433</v>
      </c>
      <c r="T2547" s="56"/>
      <c r="U2547" s="56"/>
      <c r="V2547" s="56"/>
      <c r="W2547" s="56"/>
      <c r="X2547" s="56"/>
      <c r="Y2547" s="56"/>
      <c r="Z2547" s="56"/>
      <c r="AA2547" s="56"/>
    </row>
    <row r="2548" spans="9:27" ht="15" thickBot="1">
      <c r="I2548" s="16" t="s">
        <v>86</v>
      </c>
      <c r="J2548" s="16">
        <v>0.52003916473899392</v>
      </c>
      <c r="K2548" s="16">
        <v>1.2306632834384101E-2</v>
      </c>
      <c r="L2548" s="16">
        <v>42.256819695313503</v>
      </c>
      <c r="M2548" s="16">
        <v>1.2019303787550427E-29</v>
      </c>
      <c r="N2548" s="16">
        <v>0.49497137408432884</v>
      </c>
      <c r="O2548" s="16">
        <v>0.54510695539365905</v>
      </c>
      <c r="P2548" s="16">
        <v>0.49497137408432884</v>
      </c>
      <c r="Q2548" s="16">
        <v>0.54510695539365905</v>
      </c>
      <c r="T2548" s="56"/>
      <c r="U2548" s="56"/>
      <c r="V2548" s="56"/>
      <c r="W2548" s="56"/>
      <c r="X2548" s="56"/>
      <c r="Y2548" s="56"/>
      <c r="Z2548" s="56"/>
      <c r="AA2548" s="56"/>
    </row>
    <row r="2549" spans="9:27">
      <c r="I2549" s="42"/>
      <c r="T2549" s="56"/>
      <c r="U2549" s="56"/>
      <c r="V2549" s="56"/>
      <c r="W2549" s="56"/>
      <c r="X2549" s="56"/>
      <c r="Y2549" s="56"/>
      <c r="Z2549" s="56"/>
      <c r="AA2549" s="56"/>
    </row>
    <row r="2550" spans="9:27">
      <c r="I2550" s="42"/>
      <c r="T2550" s="56"/>
      <c r="U2550" s="56"/>
      <c r="V2550" s="56"/>
      <c r="W2550" s="56"/>
      <c r="X2550" s="56"/>
      <c r="Y2550" s="56"/>
      <c r="Z2550" s="56"/>
      <c r="AA2550" s="56"/>
    </row>
    <row r="2551" spans="9:27">
      <c r="I2551" s="11" t="s">
        <v>192</v>
      </c>
      <c r="T2551" s="12" t="str">
        <f>I2551</f>
        <v>1995/10 to 1998/9</v>
      </c>
      <c r="U2551" s="14">
        <f>J2556</f>
        <v>0.99999996130558355</v>
      </c>
      <c r="V2551" s="14">
        <f>J2559</f>
        <v>36</v>
      </c>
      <c r="W2551" s="56">
        <f>J2569</f>
        <v>0.13495210386180223</v>
      </c>
      <c r="X2551" s="56">
        <f>J2570</f>
        <v>0.28107152017900927</v>
      </c>
      <c r="Y2551" s="56">
        <f>J2571</f>
        <v>0.13082866775076243</v>
      </c>
      <c r="Z2551" s="56">
        <f>J2572</f>
        <v>0.50577994269904503</v>
      </c>
      <c r="AA2551" s="58">
        <f>SUM(W2551:Z2551)</f>
        <v>1.0526322344906189</v>
      </c>
    </row>
    <row r="2552" spans="9:27">
      <c r="I2552" s="42" t="s">
        <v>42</v>
      </c>
      <c r="T2552" s="56"/>
      <c r="U2552" s="56"/>
      <c r="V2552" s="56"/>
      <c r="W2552" s="56"/>
      <c r="X2552" s="56"/>
      <c r="Y2552" s="56"/>
      <c r="Z2552" s="56"/>
      <c r="AA2552" s="56"/>
    </row>
    <row r="2553" spans="9:27" ht="15" thickBot="1">
      <c r="T2553" s="56"/>
      <c r="U2553" s="56"/>
      <c r="V2553" s="56"/>
      <c r="W2553" s="56"/>
      <c r="X2553" s="56"/>
      <c r="Y2553" s="56"/>
      <c r="Z2553" s="56"/>
      <c r="AA2553" s="56"/>
    </row>
    <row r="2554" spans="9:27">
      <c r="I2554" s="18" t="s">
        <v>43</v>
      </c>
      <c r="J2554" s="18"/>
      <c r="T2554" s="56"/>
      <c r="U2554" s="56"/>
      <c r="V2554" s="56"/>
      <c r="W2554" s="56"/>
      <c r="X2554" s="56"/>
      <c r="Y2554" s="56"/>
      <c r="Z2554" s="56"/>
      <c r="AA2554" s="56"/>
    </row>
    <row r="2555" spans="9:27">
      <c r="I2555" s="15" t="s">
        <v>44</v>
      </c>
      <c r="J2555" s="15">
        <v>0.99999998065279161</v>
      </c>
      <c r="T2555" s="56"/>
      <c r="U2555" s="56"/>
      <c r="V2555" s="56"/>
      <c r="W2555" s="56"/>
      <c r="X2555" s="56"/>
      <c r="Y2555" s="56"/>
      <c r="Z2555" s="56"/>
      <c r="AA2555" s="56"/>
    </row>
    <row r="2556" spans="9:27">
      <c r="I2556" s="15" t="s">
        <v>45</v>
      </c>
      <c r="J2556" s="15">
        <v>0.99999996130558355</v>
      </c>
      <c r="T2556" s="56"/>
      <c r="U2556" s="56"/>
      <c r="V2556" s="56"/>
      <c r="W2556" s="56"/>
      <c r="X2556" s="56"/>
      <c r="Y2556" s="56"/>
      <c r="Z2556" s="56"/>
      <c r="AA2556" s="56"/>
    </row>
    <row r="2557" spans="9:27">
      <c r="I2557" s="15" t="s">
        <v>46</v>
      </c>
      <c r="J2557" s="15">
        <v>0.96874995767798211</v>
      </c>
      <c r="T2557" s="56"/>
      <c r="U2557" s="56"/>
      <c r="V2557" s="56"/>
      <c r="W2557" s="56"/>
      <c r="X2557" s="56"/>
      <c r="Y2557" s="56"/>
      <c r="Z2557" s="56"/>
      <c r="AA2557" s="56"/>
    </row>
    <row r="2558" spans="9:27">
      <c r="I2558" s="15" t="s">
        <v>47</v>
      </c>
      <c r="J2558" s="15">
        <v>4.4578842171637309E-2</v>
      </c>
      <c r="T2558" s="56"/>
      <c r="U2558" s="56"/>
      <c r="V2558" s="56"/>
      <c r="W2558" s="56"/>
      <c r="X2558" s="56"/>
      <c r="Y2558" s="56"/>
      <c r="Z2558" s="56"/>
      <c r="AA2558" s="56"/>
    </row>
    <row r="2559" spans="9:27" ht="15" thickBot="1">
      <c r="I2559" s="16" t="s">
        <v>48</v>
      </c>
      <c r="J2559" s="16">
        <v>36</v>
      </c>
      <c r="T2559" s="56"/>
      <c r="U2559" s="56"/>
      <c r="V2559" s="56"/>
      <c r="W2559" s="56"/>
      <c r="X2559" s="56"/>
      <c r="Y2559" s="56"/>
      <c r="Z2559" s="56"/>
      <c r="AA2559" s="56"/>
    </row>
    <row r="2560" spans="9:27">
      <c r="T2560" s="56"/>
      <c r="U2560" s="56"/>
      <c r="V2560" s="56"/>
      <c r="W2560" s="56"/>
      <c r="X2560" s="56"/>
      <c r="Y2560" s="56"/>
      <c r="Z2560" s="56"/>
      <c r="AA2560" s="56"/>
    </row>
    <row r="2561" spans="9:27" ht="15" thickBot="1">
      <c r="I2561" s="42" t="s">
        <v>49</v>
      </c>
      <c r="T2561" s="56"/>
      <c r="U2561" s="56"/>
      <c r="V2561" s="56"/>
      <c r="W2561" s="56"/>
      <c r="X2561" s="56"/>
      <c r="Y2561" s="56"/>
      <c r="Z2561" s="56"/>
      <c r="AA2561" s="56"/>
    </row>
    <row r="2562" spans="9:27">
      <c r="I2562" s="17"/>
      <c r="J2562" s="17" t="s">
        <v>54</v>
      </c>
      <c r="K2562" s="17" t="s">
        <v>55</v>
      </c>
      <c r="L2562" s="17" t="s">
        <v>56</v>
      </c>
      <c r="M2562" s="17" t="s">
        <v>57</v>
      </c>
      <c r="N2562" s="17" t="s">
        <v>58</v>
      </c>
      <c r="T2562" s="56"/>
      <c r="U2562" s="56"/>
      <c r="V2562" s="56"/>
      <c r="W2562" s="56"/>
      <c r="X2562" s="56"/>
      <c r="Y2562" s="56"/>
      <c r="Z2562" s="56"/>
      <c r="AA2562" s="56"/>
    </row>
    <row r="2563" spans="9:27">
      <c r="I2563" s="15" t="s">
        <v>50</v>
      </c>
      <c r="J2563" s="15">
        <v>4</v>
      </c>
      <c r="K2563" s="15">
        <v>1643460.3464072582</v>
      </c>
      <c r="L2563" s="15">
        <v>410865.08660181455</v>
      </c>
      <c r="M2563" s="15">
        <v>206748167.75861683</v>
      </c>
      <c r="N2563" s="15">
        <v>1.2951324625589911E-114</v>
      </c>
      <c r="T2563" s="56"/>
      <c r="U2563" s="56"/>
      <c r="V2563" s="56"/>
      <c r="W2563" s="56"/>
      <c r="X2563" s="56"/>
      <c r="Y2563" s="56"/>
      <c r="Z2563" s="56"/>
      <c r="AA2563" s="56"/>
    </row>
    <row r="2564" spans="9:27">
      <c r="I2564" s="15" t="s">
        <v>51</v>
      </c>
      <c r="J2564" s="15">
        <v>32</v>
      </c>
      <c r="K2564" s="15">
        <v>6.359274141963997E-2</v>
      </c>
      <c r="L2564" s="15">
        <v>1.9872731693637491E-3</v>
      </c>
      <c r="M2564" s="15"/>
      <c r="N2564" s="15"/>
      <c r="T2564" s="56"/>
      <c r="U2564" s="56"/>
      <c r="V2564" s="56"/>
      <c r="W2564" s="56"/>
      <c r="X2564" s="56"/>
      <c r="Y2564" s="56"/>
      <c r="Z2564" s="56"/>
      <c r="AA2564" s="56"/>
    </row>
    <row r="2565" spans="9:27" ht="15" thickBot="1">
      <c r="I2565" s="16" t="s">
        <v>52</v>
      </c>
      <c r="J2565" s="16">
        <v>36</v>
      </c>
      <c r="K2565" s="16">
        <v>1643460.4099999997</v>
      </c>
      <c r="L2565" s="16"/>
      <c r="M2565" s="16"/>
      <c r="N2565" s="16"/>
      <c r="T2565" s="56"/>
      <c r="U2565" s="56"/>
      <c r="V2565" s="56"/>
      <c r="W2565" s="56"/>
      <c r="X2565" s="56"/>
      <c r="Y2565" s="56"/>
      <c r="Z2565" s="56"/>
      <c r="AA2565" s="56"/>
    </row>
    <row r="2566" spans="9:27" ht="15" thickBot="1">
      <c r="T2566" s="56"/>
      <c r="U2566" s="56"/>
      <c r="V2566" s="56"/>
      <c r="W2566" s="56"/>
      <c r="X2566" s="56"/>
      <c r="Y2566" s="56"/>
      <c r="Z2566" s="56"/>
      <c r="AA2566" s="56"/>
    </row>
    <row r="2567" spans="9:27">
      <c r="I2567" s="17"/>
      <c r="J2567" s="17" t="s">
        <v>59</v>
      </c>
      <c r="K2567" s="17" t="s">
        <v>47</v>
      </c>
      <c r="L2567" s="17" t="s">
        <v>60</v>
      </c>
      <c r="M2567" s="17" t="s">
        <v>61</v>
      </c>
      <c r="N2567" s="17" t="s">
        <v>62</v>
      </c>
      <c r="O2567" s="17" t="s">
        <v>63</v>
      </c>
      <c r="P2567" s="17" t="s">
        <v>64</v>
      </c>
      <c r="Q2567" s="17" t="s">
        <v>65</v>
      </c>
      <c r="T2567" s="56"/>
      <c r="U2567" s="56"/>
      <c r="V2567" s="56"/>
      <c r="W2567" s="56"/>
      <c r="X2567" s="56"/>
      <c r="Y2567" s="56"/>
      <c r="Z2567" s="56"/>
      <c r="AA2567" s="56"/>
    </row>
    <row r="2568" spans="9:27">
      <c r="I2568" s="15" t="s">
        <v>53</v>
      </c>
      <c r="J2568" s="15">
        <v>0</v>
      </c>
      <c r="K2568" s="15" t="e">
        <v>#N/A</v>
      </c>
      <c r="L2568" s="15" t="e">
        <v>#N/A</v>
      </c>
      <c r="M2568" s="15" t="e">
        <v>#N/A</v>
      </c>
      <c r="N2568" s="15" t="e">
        <v>#N/A</v>
      </c>
      <c r="O2568" s="15" t="e">
        <v>#N/A</v>
      </c>
      <c r="P2568" s="15" t="e">
        <v>#N/A</v>
      </c>
      <c r="Q2568" s="15" t="e">
        <v>#N/A</v>
      </c>
      <c r="T2568" s="56"/>
      <c r="U2568" s="56"/>
      <c r="V2568" s="56"/>
      <c r="W2568" s="56"/>
      <c r="X2568" s="56"/>
      <c r="Y2568" s="56"/>
      <c r="Z2568" s="56"/>
      <c r="AA2568" s="56"/>
    </row>
    <row r="2569" spans="9:27">
      <c r="I2569" s="15" t="s">
        <v>85</v>
      </c>
      <c r="J2569" s="15">
        <v>0.13495210386180223</v>
      </c>
      <c r="K2569" s="15">
        <v>1.1406448382480349E-2</v>
      </c>
      <c r="L2569" s="15">
        <v>11.831211551273132</v>
      </c>
      <c r="M2569" s="15">
        <v>3.1816665168187097E-13</v>
      </c>
      <c r="N2569" s="15">
        <v>0.11171792892433483</v>
      </c>
      <c r="O2569" s="15">
        <v>0.15818627879926964</v>
      </c>
      <c r="P2569" s="15">
        <v>0.11171792892433483</v>
      </c>
      <c r="Q2569" s="15">
        <v>0.15818627879926964</v>
      </c>
      <c r="T2569" s="56"/>
      <c r="U2569" s="56"/>
      <c r="V2569" s="56"/>
      <c r="W2569" s="56"/>
      <c r="X2569" s="56"/>
      <c r="Y2569" s="56"/>
      <c r="Z2569" s="56"/>
      <c r="AA2569" s="56"/>
    </row>
    <row r="2570" spans="9:27">
      <c r="I2570" s="15" t="s">
        <v>80</v>
      </c>
      <c r="J2570" s="15">
        <v>0.28107152017900927</v>
      </c>
      <c r="K2570" s="15">
        <v>7.6168181284392558E-3</v>
      </c>
      <c r="L2570" s="15">
        <v>36.901435145150693</v>
      </c>
      <c r="M2570" s="15">
        <v>8.4397266913570269E-28</v>
      </c>
      <c r="N2570" s="15">
        <v>0.26555656943107558</v>
      </c>
      <c r="O2570" s="15">
        <v>0.29658647092694296</v>
      </c>
      <c r="P2570" s="15">
        <v>0.26555656943107558</v>
      </c>
      <c r="Q2570" s="15">
        <v>0.29658647092694296</v>
      </c>
      <c r="T2570" s="56"/>
      <c r="U2570" s="56"/>
      <c r="V2570" s="56"/>
      <c r="W2570" s="56"/>
      <c r="X2570" s="56"/>
      <c r="Y2570" s="56"/>
      <c r="Z2570" s="56"/>
      <c r="AA2570" s="56"/>
    </row>
    <row r="2571" spans="9:27">
      <c r="I2571" s="15" t="s">
        <v>82</v>
      </c>
      <c r="J2571" s="15">
        <v>0.13082866775076243</v>
      </c>
      <c r="K2571" s="15">
        <v>1.2763787102956311E-2</v>
      </c>
      <c r="L2571" s="15">
        <v>10.249988243729033</v>
      </c>
      <c r="M2571" s="15">
        <v>1.2348367272959361E-11</v>
      </c>
      <c r="N2571" s="15">
        <v>0.10482968432747615</v>
      </c>
      <c r="O2571" s="15">
        <v>0.1568276511740487</v>
      </c>
      <c r="P2571" s="15">
        <v>0.10482968432747615</v>
      </c>
      <c r="Q2571" s="15">
        <v>0.1568276511740487</v>
      </c>
      <c r="T2571" s="56"/>
      <c r="U2571" s="56"/>
      <c r="V2571" s="56"/>
      <c r="W2571" s="56"/>
      <c r="X2571" s="56"/>
      <c r="Y2571" s="56"/>
      <c r="Z2571" s="56"/>
      <c r="AA2571" s="56"/>
    </row>
    <row r="2572" spans="9:27" ht="15" thickBot="1">
      <c r="I2572" s="16" t="s">
        <v>86</v>
      </c>
      <c r="J2572" s="16">
        <v>0.50577994269904503</v>
      </c>
      <c r="K2572" s="16">
        <v>1.4774719447720042E-2</v>
      </c>
      <c r="L2572" s="16">
        <v>34.232795044855784</v>
      </c>
      <c r="M2572" s="16">
        <v>8.8007250435991621E-27</v>
      </c>
      <c r="N2572" s="16">
        <v>0.47568482414947222</v>
      </c>
      <c r="O2572" s="16">
        <v>0.53587506124861783</v>
      </c>
      <c r="P2572" s="16">
        <v>0.47568482414947222</v>
      </c>
      <c r="Q2572" s="16">
        <v>0.53587506124861783</v>
      </c>
      <c r="T2572" s="56"/>
      <c r="U2572" s="56"/>
      <c r="V2572" s="56"/>
      <c r="W2572" s="56"/>
      <c r="X2572" s="56"/>
      <c r="Y2572" s="56"/>
      <c r="Z2572" s="56"/>
      <c r="AA2572" s="56"/>
    </row>
    <row r="2573" spans="9:27">
      <c r="I2573" s="42"/>
      <c r="T2573" s="56"/>
      <c r="U2573" s="56"/>
      <c r="V2573" s="56"/>
      <c r="W2573" s="56"/>
      <c r="X2573" s="56"/>
      <c r="Y2573" s="56"/>
      <c r="Z2573" s="56"/>
      <c r="AA2573" s="56"/>
    </row>
    <row r="2574" spans="9:27">
      <c r="I2574" s="42"/>
      <c r="T2574" s="56"/>
      <c r="U2574" s="56"/>
      <c r="V2574" s="56"/>
      <c r="W2574" s="56"/>
      <c r="X2574" s="56"/>
      <c r="Y2574" s="56"/>
      <c r="Z2574" s="56"/>
      <c r="AA2574" s="56"/>
    </row>
    <row r="2575" spans="9:27">
      <c r="I2575" s="11" t="s">
        <v>193</v>
      </c>
      <c r="T2575" s="12" t="str">
        <f>I2575</f>
        <v>1995/11 to 1998/10</v>
      </c>
      <c r="U2575" s="14">
        <f>J2580</f>
        <v>0.99999996208745823</v>
      </c>
      <c r="V2575" s="14">
        <f>J2583</f>
        <v>36</v>
      </c>
      <c r="W2575" s="56">
        <f>J2593</f>
        <v>0.13460802814958864</v>
      </c>
      <c r="X2575" s="56">
        <f>J2594</f>
        <v>0.28264759615777557</v>
      </c>
      <c r="Y2575" s="56">
        <f>J2595</f>
        <v>0.13455223083356485</v>
      </c>
      <c r="Z2575" s="56">
        <f>J2596</f>
        <v>0.5020471845068919</v>
      </c>
      <c r="AA2575" s="58">
        <f>SUM(W2575:Z2575)</f>
        <v>1.053855039647821</v>
      </c>
    </row>
    <row r="2576" spans="9:27">
      <c r="I2576" s="42" t="s">
        <v>42</v>
      </c>
      <c r="T2576" s="56"/>
      <c r="U2576" s="56"/>
      <c r="V2576" s="56"/>
      <c r="W2576" s="56"/>
      <c r="X2576" s="56"/>
      <c r="Y2576" s="56"/>
      <c r="Z2576" s="56"/>
      <c r="AA2576" s="56"/>
    </row>
    <row r="2577" spans="9:27" ht="15" thickBot="1">
      <c r="T2577" s="56"/>
      <c r="U2577" s="56"/>
      <c r="V2577" s="56"/>
      <c r="W2577" s="56"/>
      <c r="X2577" s="56"/>
      <c r="Y2577" s="56"/>
      <c r="Z2577" s="56"/>
      <c r="AA2577" s="56"/>
    </row>
    <row r="2578" spans="9:27">
      <c r="I2578" s="18" t="s">
        <v>43</v>
      </c>
      <c r="J2578" s="18"/>
      <c r="T2578" s="56"/>
      <c r="U2578" s="56"/>
      <c r="V2578" s="56"/>
      <c r="W2578" s="56"/>
      <c r="X2578" s="56"/>
      <c r="Y2578" s="56"/>
      <c r="Z2578" s="56"/>
      <c r="AA2578" s="56"/>
    </row>
    <row r="2579" spans="9:27">
      <c r="I2579" s="15" t="s">
        <v>44</v>
      </c>
      <c r="J2579" s="15">
        <v>0.99999998104372889</v>
      </c>
      <c r="T2579" s="56"/>
      <c r="U2579" s="56"/>
      <c r="V2579" s="56"/>
      <c r="W2579" s="56"/>
      <c r="X2579" s="56"/>
      <c r="Y2579" s="56"/>
      <c r="Z2579" s="56"/>
      <c r="AA2579" s="56"/>
    </row>
    <row r="2580" spans="9:27">
      <c r="I2580" s="15" t="s">
        <v>45</v>
      </c>
      <c r="J2580" s="15">
        <v>0.99999996208745823</v>
      </c>
      <c r="T2580" s="56"/>
      <c r="U2580" s="56"/>
      <c r="V2580" s="56"/>
      <c r="W2580" s="56"/>
      <c r="X2580" s="56"/>
      <c r="Y2580" s="56"/>
      <c r="Z2580" s="56"/>
      <c r="AA2580" s="56"/>
    </row>
    <row r="2581" spans="9:27">
      <c r="I2581" s="15" t="s">
        <v>46</v>
      </c>
      <c r="J2581" s="15">
        <v>0.96874995853315737</v>
      </c>
      <c r="T2581" s="56"/>
      <c r="U2581" s="56"/>
      <c r="V2581" s="56"/>
      <c r="W2581" s="56"/>
      <c r="X2581" s="56"/>
      <c r="Y2581" s="56"/>
      <c r="Z2581" s="56"/>
      <c r="AA2581" s="56"/>
    </row>
    <row r="2582" spans="9:27">
      <c r="I2582" s="15" t="s">
        <v>47</v>
      </c>
      <c r="J2582" s="15">
        <v>4.4248114519299608E-2</v>
      </c>
      <c r="T2582" s="56"/>
      <c r="U2582" s="56"/>
      <c r="V2582" s="56"/>
      <c r="W2582" s="56"/>
      <c r="X2582" s="56"/>
      <c r="Y2582" s="56"/>
      <c r="Z2582" s="56"/>
      <c r="AA2582" s="56"/>
    </row>
    <row r="2583" spans="9:27" ht="15" thickBot="1">
      <c r="I2583" s="16" t="s">
        <v>48</v>
      </c>
      <c r="J2583" s="16">
        <v>36</v>
      </c>
      <c r="T2583" s="56"/>
      <c r="U2583" s="56"/>
      <c r="V2583" s="56"/>
      <c r="W2583" s="56"/>
      <c r="X2583" s="56"/>
      <c r="Y2583" s="56"/>
      <c r="Z2583" s="56"/>
      <c r="AA2583" s="56"/>
    </row>
    <row r="2584" spans="9:27">
      <c r="T2584" s="56"/>
      <c r="U2584" s="56"/>
      <c r="V2584" s="56"/>
      <c r="W2584" s="56"/>
      <c r="X2584" s="56"/>
      <c r="Y2584" s="56"/>
      <c r="Z2584" s="56"/>
      <c r="AA2584" s="56"/>
    </row>
    <row r="2585" spans="9:27" ht="15" thickBot="1">
      <c r="I2585" s="42" t="s">
        <v>49</v>
      </c>
      <c r="T2585" s="56"/>
      <c r="U2585" s="56"/>
      <c r="V2585" s="56"/>
      <c r="W2585" s="56"/>
      <c r="X2585" s="56"/>
      <c r="Y2585" s="56"/>
      <c r="Z2585" s="56"/>
      <c r="AA2585" s="56"/>
    </row>
    <row r="2586" spans="9:27">
      <c r="I2586" s="17"/>
      <c r="J2586" s="17" t="s">
        <v>54</v>
      </c>
      <c r="K2586" s="17" t="s">
        <v>55</v>
      </c>
      <c r="L2586" s="17" t="s">
        <v>56</v>
      </c>
      <c r="M2586" s="17" t="s">
        <v>57</v>
      </c>
      <c r="N2586" s="17" t="s">
        <v>58</v>
      </c>
      <c r="T2586" s="56"/>
      <c r="U2586" s="56"/>
      <c r="V2586" s="56"/>
      <c r="W2586" s="56"/>
      <c r="X2586" s="56"/>
      <c r="Y2586" s="56"/>
      <c r="Z2586" s="56"/>
      <c r="AA2586" s="56"/>
    </row>
    <row r="2587" spans="9:27">
      <c r="I2587" s="15" t="s">
        <v>50</v>
      </c>
      <c r="J2587" s="15">
        <v>4</v>
      </c>
      <c r="K2587" s="15">
        <v>1652557.5773473391</v>
      </c>
      <c r="L2587" s="15">
        <v>413139.39433683478</v>
      </c>
      <c r="M2587" s="15">
        <v>211011959.06978902</v>
      </c>
      <c r="N2587" s="15">
        <v>9.4384459379832517E-115</v>
      </c>
      <c r="T2587" s="56"/>
      <c r="U2587" s="56"/>
      <c r="V2587" s="56"/>
      <c r="W2587" s="56"/>
      <c r="X2587" s="56"/>
      <c r="Y2587" s="56"/>
      <c r="Z2587" s="56"/>
      <c r="AA2587" s="56"/>
    </row>
    <row r="2588" spans="9:27">
      <c r="I2588" s="15" t="s">
        <v>51</v>
      </c>
      <c r="J2588" s="15">
        <v>32</v>
      </c>
      <c r="K2588" s="15">
        <v>6.2652660432417698E-2</v>
      </c>
      <c r="L2588" s="15">
        <v>1.9578956385130531E-3</v>
      </c>
      <c r="M2588" s="15"/>
      <c r="N2588" s="15"/>
      <c r="T2588" s="56"/>
      <c r="U2588" s="56"/>
      <c r="V2588" s="56"/>
      <c r="W2588" s="56"/>
      <c r="X2588" s="56"/>
      <c r="Y2588" s="56"/>
      <c r="Z2588" s="56"/>
      <c r="AA2588" s="56"/>
    </row>
    <row r="2589" spans="9:27" ht="15" thickBot="1">
      <c r="I2589" s="16" t="s">
        <v>52</v>
      </c>
      <c r="J2589" s="16">
        <v>36</v>
      </c>
      <c r="K2589" s="16">
        <v>1652557.6399999997</v>
      </c>
      <c r="L2589" s="16"/>
      <c r="M2589" s="16"/>
      <c r="N2589" s="16"/>
      <c r="T2589" s="56"/>
      <c r="U2589" s="56"/>
      <c r="V2589" s="56"/>
      <c r="W2589" s="56"/>
      <c r="X2589" s="56"/>
      <c r="Y2589" s="56"/>
      <c r="Z2589" s="56"/>
      <c r="AA2589" s="56"/>
    </row>
    <row r="2590" spans="9:27" ht="15" thickBot="1">
      <c r="T2590" s="56"/>
      <c r="U2590" s="56"/>
      <c r="V2590" s="56"/>
      <c r="W2590" s="56"/>
      <c r="X2590" s="56"/>
      <c r="Y2590" s="56"/>
      <c r="Z2590" s="56"/>
      <c r="AA2590" s="56"/>
    </row>
    <row r="2591" spans="9:27">
      <c r="I2591" s="17"/>
      <c r="J2591" s="17" t="s">
        <v>59</v>
      </c>
      <c r="K2591" s="17" t="s">
        <v>47</v>
      </c>
      <c r="L2591" s="17" t="s">
        <v>60</v>
      </c>
      <c r="M2591" s="17" t="s">
        <v>61</v>
      </c>
      <c r="N2591" s="17" t="s">
        <v>62</v>
      </c>
      <c r="O2591" s="17" t="s">
        <v>63</v>
      </c>
      <c r="P2591" s="17" t="s">
        <v>64</v>
      </c>
      <c r="Q2591" s="17" t="s">
        <v>65</v>
      </c>
      <c r="T2591" s="56"/>
      <c r="U2591" s="56"/>
      <c r="V2591" s="56"/>
      <c r="W2591" s="56"/>
      <c r="X2591" s="56"/>
      <c r="Y2591" s="56"/>
      <c r="Z2591" s="56"/>
      <c r="AA2591" s="56"/>
    </row>
    <row r="2592" spans="9:27">
      <c r="I2592" s="15" t="s">
        <v>53</v>
      </c>
      <c r="J2592" s="15">
        <v>0</v>
      </c>
      <c r="K2592" s="15" t="e">
        <v>#N/A</v>
      </c>
      <c r="L2592" s="15" t="e">
        <v>#N/A</v>
      </c>
      <c r="M2592" s="15" t="e">
        <v>#N/A</v>
      </c>
      <c r="N2592" s="15" t="e">
        <v>#N/A</v>
      </c>
      <c r="O2592" s="15" t="e">
        <v>#N/A</v>
      </c>
      <c r="P2592" s="15" t="e">
        <v>#N/A</v>
      </c>
      <c r="Q2592" s="15" t="e">
        <v>#N/A</v>
      </c>
      <c r="T2592" s="56"/>
      <c r="U2592" s="56"/>
      <c r="V2592" s="56"/>
      <c r="W2592" s="56"/>
      <c r="X2592" s="56"/>
      <c r="Y2592" s="56"/>
      <c r="Z2592" s="56"/>
      <c r="AA2592" s="56"/>
    </row>
    <row r="2593" spans="9:27">
      <c r="I2593" s="15" t="s">
        <v>85</v>
      </c>
      <c r="J2593" s="15">
        <v>0.13460802814958864</v>
      </c>
      <c r="K2593" s="15">
        <v>1.0448167568824282E-2</v>
      </c>
      <c r="L2593" s="15">
        <v>12.883410154258838</v>
      </c>
      <c r="M2593" s="15">
        <v>3.2976420783119749E-14</v>
      </c>
      <c r="N2593" s="15">
        <v>0.11332580734517997</v>
      </c>
      <c r="O2593" s="15">
        <v>0.15589024895399731</v>
      </c>
      <c r="P2593" s="15">
        <v>0.11332580734517997</v>
      </c>
      <c r="Q2593" s="15">
        <v>0.15589024895399731</v>
      </c>
      <c r="T2593" s="56"/>
      <c r="U2593" s="56"/>
      <c r="V2593" s="56"/>
      <c r="W2593" s="56"/>
      <c r="X2593" s="56"/>
      <c r="Y2593" s="56"/>
      <c r="Z2593" s="56"/>
      <c r="AA2593" s="56"/>
    </row>
    <row r="2594" spans="9:27">
      <c r="I2594" s="15" t="s">
        <v>80</v>
      </c>
      <c r="J2594" s="15">
        <v>0.28264759615777557</v>
      </c>
      <c r="K2594" s="15">
        <v>7.7298523522295335E-3</v>
      </c>
      <c r="L2594" s="15">
        <v>36.565717335629458</v>
      </c>
      <c r="M2594" s="15">
        <v>1.1232733776257821E-27</v>
      </c>
      <c r="N2594" s="15">
        <v>0.2669024022314746</v>
      </c>
      <c r="O2594" s="15">
        <v>0.29839279008407654</v>
      </c>
      <c r="P2594" s="15">
        <v>0.2669024022314746</v>
      </c>
      <c r="Q2594" s="15">
        <v>0.29839279008407654</v>
      </c>
      <c r="T2594" s="56"/>
      <c r="U2594" s="56"/>
      <c r="V2594" s="56"/>
      <c r="W2594" s="56"/>
      <c r="X2594" s="56"/>
      <c r="Y2594" s="56"/>
      <c r="Z2594" s="56"/>
      <c r="AA2594" s="56"/>
    </row>
    <row r="2595" spans="9:27">
      <c r="I2595" s="15" t="s">
        <v>82</v>
      </c>
      <c r="J2595" s="15">
        <v>0.13455223083356485</v>
      </c>
      <c r="K2595" s="15">
        <v>1.3669505513489708E-2</v>
      </c>
      <c r="L2595" s="15">
        <v>9.8432405401045724</v>
      </c>
      <c r="M2595" s="15">
        <v>3.3322803081942958E-11</v>
      </c>
      <c r="N2595" s="15">
        <v>0.10670835938827694</v>
      </c>
      <c r="O2595" s="15">
        <v>0.16239610227885276</v>
      </c>
      <c r="P2595" s="15">
        <v>0.10670835938827694</v>
      </c>
      <c r="Q2595" s="15">
        <v>0.16239610227885276</v>
      </c>
      <c r="T2595" s="56"/>
      <c r="U2595" s="56"/>
      <c r="V2595" s="56"/>
      <c r="W2595" s="56"/>
      <c r="X2595" s="56"/>
      <c r="Y2595" s="56"/>
      <c r="Z2595" s="56"/>
      <c r="AA2595" s="56"/>
    </row>
    <row r="2596" spans="9:27" ht="15" thickBot="1">
      <c r="I2596" s="16" t="s">
        <v>86</v>
      </c>
      <c r="J2596" s="16">
        <v>0.5020471845068919</v>
      </c>
      <c r="K2596" s="16">
        <v>1.5619389318529098E-2</v>
      </c>
      <c r="L2596" s="16">
        <v>32.142561675655223</v>
      </c>
      <c r="M2596" s="16">
        <v>6.2526815835293893E-26</v>
      </c>
      <c r="N2596" s="16">
        <v>0.47023152974089882</v>
      </c>
      <c r="O2596" s="16">
        <v>0.53386283927288503</v>
      </c>
      <c r="P2596" s="16">
        <v>0.47023152974089882</v>
      </c>
      <c r="Q2596" s="16">
        <v>0.53386283927288503</v>
      </c>
      <c r="T2596" s="56"/>
      <c r="U2596" s="56"/>
      <c r="V2596" s="56"/>
      <c r="W2596" s="56"/>
      <c r="X2596" s="56"/>
      <c r="Y2596" s="56"/>
      <c r="Z2596" s="56"/>
      <c r="AA2596" s="56"/>
    </row>
    <row r="2597" spans="9:27">
      <c r="I2597" s="42"/>
      <c r="T2597" s="56"/>
      <c r="U2597" s="56"/>
      <c r="V2597" s="56"/>
      <c r="W2597" s="56"/>
      <c r="X2597" s="56"/>
      <c r="Y2597" s="56"/>
      <c r="Z2597" s="56"/>
      <c r="AA2597" s="56"/>
    </row>
    <row r="2598" spans="9:27">
      <c r="I2598" s="42"/>
      <c r="T2598" s="56"/>
      <c r="U2598" s="56"/>
      <c r="V2598" s="56"/>
      <c r="W2598" s="56"/>
      <c r="X2598" s="56"/>
      <c r="Y2598" s="56"/>
      <c r="Z2598" s="56"/>
      <c r="AA2598" s="56"/>
    </row>
    <row r="2599" spans="9:27">
      <c r="I2599" s="11" t="s">
        <v>194</v>
      </c>
      <c r="T2599" s="12" t="str">
        <f>I2599</f>
        <v>1995/12 to 1998/11</v>
      </c>
      <c r="U2599" s="14">
        <f>J2604</f>
        <v>0.99999996439404992</v>
      </c>
      <c r="V2599" s="14">
        <f>J2607</f>
        <v>36</v>
      </c>
      <c r="W2599" s="56">
        <f>J2617</f>
        <v>0.13356773875469219</v>
      </c>
      <c r="X2599" s="56">
        <f>J2618</f>
        <v>0.29014802129379363</v>
      </c>
      <c r="Y2599" s="56">
        <f>J2619</f>
        <v>0.15360990012044701</v>
      </c>
      <c r="Z2599" s="56">
        <f>J2620</f>
        <v>0.48301621139425432</v>
      </c>
      <c r="AA2599" s="58">
        <f>SUM(W2599:Z2599)</f>
        <v>1.0603418715631872</v>
      </c>
    </row>
    <row r="2600" spans="9:27">
      <c r="I2600" s="42" t="s">
        <v>42</v>
      </c>
      <c r="T2600" s="56"/>
      <c r="U2600" s="56"/>
      <c r="V2600" s="56"/>
      <c r="W2600" s="56"/>
      <c r="X2600" s="56"/>
      <c r="Y2600" s="56"/>
      <c r="Z2600" s="56"/>
      <c r="AA2600" s="56"/>
    </row>
    <row r="2601" spans="9:27" ht="15" thickBot="1">
      <c r="T2601" s="56"/>
      <c r="U2601" s="56"/>
      <c r="V2601" s="56"/>
      <c r="W2601" s="56"/>
      <c r="X2601" s="56"/>
      <c r="Y2601" s="56"/>
      <c r="Z2601" s="56"/>
      <c r="AA2601" s="56"/>
    </row>
    <row r="2602" spans="9:27">
      <c r="I2602" s="18" t="s">
        <v>43</v>
      </c>
      <c r="J2602" s="18"/>
      <c r="T2602" s="56"/>
      <c r="U2602" s="56"/>
      <c r="V2602" s="56"/>
      <c r="W2602" s="56"/>
      <c r="X2602" s="56"/>
      <c r="Y2602" s="56"/>
      <c r="Z2602" s="56"/>
      <c r="AA2602" s="56"/>
    </row>
    <row r="2603" spans="9:27">
      <c r="I2603" s="15" t="s">
        <v>44</v>
      </c>
      <c r="J2603" s="15">
        <v>0.99999998219702479</v>
      </c>
      <c r="T2603" s="56"/>
      <c r="U2603" s="56"/>
      <c r="V2603" s="56"/>
      <c r="W2603" s="56"/>
      <c r="X2603" s="56"/>
      <c r="Y2603" s="56"/>
      <c r="Z2603" s="56"/>
      <c r="AA2603" s="56"/>
    </row>
    <row r="2604" spans="9:27">
      <c r="I2604" s="15" t="s">
        <v>45</v>
      </c>
      <c r="J2604" s="15">
        <v>0.99999996439404992</v>
      </c>
      <c r="T2604" s="56"/>
      <c r="U2604" s="56"/>
      <c r="V2604" s="56"/>
      <c r="W2604" s="56"/>
      <c r="X2604" s="56"/>
      <c r="Y2604" s="56"/>
      <c r="Z2604" s="56"/>
      <c r="AA2604" s="56"/>
    </row>
    <row r="2605" spans="9:27">
      <c r="I2605" s="15" t="s">
        <v>46</v>
      </c>
      <c r="J2605" s="15">
        <v>0.9687499610559922</v>
      </c>
      <c r="T2605" s="56"/>
      <c r="U2605" s="56"/>
      <c r="V2605" s="56"/>
      <c r="W2605" s="56"/>
      <c r="X2605" s="56"/>
      <c r="Y2605" s="56"/>
      <c r="Z2605" s="56"/>
      <c r="AA2605" s="56"/>
    </row>
    <row r="2606" spans="9:27">
      <c r="I2606" s="15" t="s">
        <v>47</v>
      </c>
      <c r="J2606" s="15">
        <v>4.2997369668244294E-2</v>
      </c>
      <c r="T2606" s="56"/>
      <c r="U2606" s="56"/>
      <c r="V2606" s="56"/>
      <c r="W2606" s="56"/>
      <c r="X2606" s="56"/>
      <c r="Y2606" s="56"/>
      <c r="Z2606" s="56"/>
      <c r="AA2606" s="56"/>
    </row>
    <row r="2607" spans="9:27" ht="15" thickBot="1">
      <c r="I2607" s="16" t="s">
        <v>48</v>
      </c>
      <c r="J2607" s="16">
        <v>36</v>
      </c>
      <c r="T2607" s="56"/>
      <c r="U2607" s="56"/>
      <c r="V2607" s="56"/>
      <c r="W2607" s="56"/>
      <c r="X2607" s="56"/>
      <c r="Y2607" s="56"/>
      <c r="Z2607" s="56"/>
      <c r="AA2607" s="56"/>
    </row>
    <row r="2608" spans="9:27">
      <c r="T2608" s="56"/>
      <c r="U2608" s="56"/>
      <c r="V2608" s="56"/>
      <c r="W2608" s="56"/>
      <c r="X2608" s="56"/>
      <c r="Y2608" s="56"/>
      <c r="Z2608" s="56"/>
      <c r="AA2608" s="56"/>
    </row>
    <row r="2609" spans="9:27" ht="15" thickBot="1">
      <c r="I2609" s="42" t="s">
        <v>49</v>
      </c>
      <c r="T2609" s="56"/>
      <c r="U2609" s="56"/>
      <c r="V2609" s="56"/>
      <c r="W2609" s="56"/>
      <c r="X2609" s="56"/>
      <c r="Y2609" s="56"/>
      <c r="Z2609" s="56"/>
      <c r="AA2609" s="56"/>
    </row>
    <row r="2610" spans="9:27">
      <c r="I2610" s="17"/>
      <c r="J2610" s="17" t="s">
        <v>54</v>
      </c>
      <c r="K2610" s="17" t="s">
        <v>55</v>
      </c>
      <c r="L2610" s="17" t="s">
        <v>56</v>
      </c>
      <c r="M2610" s="17" t="s">
        <v>57</v>
      </c>
      <c r="N2610" s="17" t="s">
        <v>58</v>
      </c>
      <c r="T2610" s="56"/>
      <c r="U2610" s="56"/>
      <c r="V2610" s="56"/>
      <c r="W2610" s="56"/>
      <c r="X2610" s="56"/>
      <c r="Y2610" s="56"/>
      <c r="Z2610" s="56"/>
      <c r="AA2610" s="56"/>
    </row>
    <row r="2611" spans="9:27">
      <c r="I2611" s="15" t="s">
        <v>50</v>
      </c>
      <c r="J2611" s="15">
        <v>4</v>
      </c>
      <c r="K2611" s="15">
        <v>1661541.3808392382</v>
      </c>
      <c r="L2611" s="15">
        <v>415385.34520980954</v>
      </c>
      <c r="M2611" s="15">
        <v>224681540.58223554</v>
      </c>
      <c r="N2611" s="15">
        <v>3.5675124257060406E-115</v>
      </c>
      <c r="T2611" s="56"/>
      <c r="U2611" s="56"/>
      <c r="V2611" s="56"/>
      <c r="W2611" s="56"/>
      <c r="X2611" s="56"/>
      <c r="Y2611" s="56"/>
      <c r="Z2611" s="56"/>
      <c r="AA2611" s="56"/>
    </row>
    <row r="2612" spans="9:27">
      <c r="I2612" s="15" t="s">
        <v>51</v>
      </c>
      <c r="J2612" s="15">
        <v>32</v>
      </c>
      <c r="K2612" s="15">
        <v>5.9160761548404946E-2</v>
      </c>
      <c r="L2612" s="15">
        <v>1.8487737983876546E-3</v>
      </c>
      <c r="M2612" s="15"/>
      <c r="N2612" s="15"/>
      <c r="T2612" s="56"/>
      <c r="U2612" s="56"/>
      <c r="V2612" s="56"/>
      <c r="W2612" s="56"/>
      <c r="X2612" s="56"/>
      <c r="Y2612" s="56"/>
      <c r="Z2612" s="56"/>
      <c r="AA2612" s="56"/>
    </row>
    <row r="2613" spans="9:27" ht="15" thickBot="1">
      <c r="I2613" s="16" t="s">
        <v>52</v>
      </c>
      <c r="J2613" s="16">
        <v>36</v>
      </c>
      <c r="K2613" s="16">
        <v>1661541.4399999997</v>
      </c>
      <c r="L2613" s="16"/>
      <c r="M2613" s="16"/>
      <c r="N2613" s="16"/>
      <c r="T2613" s="56"/>
      <c r="U2613" s="56"/>
      <c r="V2613" s="56"/>
      <c r="W2613" s="56"/>
      <c r="X2613" s="56"/>
      <c r="Y2613" s="56"/>
      <c r="Z2613" s="56"/>
      <c r="AA2613" s="56"/>
    </row>
    <row r="2614" spans="9:27" ht="15" thickBot="1">
      <c r="T2614" s="56"/>
      <c r="U2614" s="56"/>
      <c r="V2614" s="56"/>
      <c r="W2614" s="56"/>
      <c r="X2614" s="56"/>
      <c r="Y2614" s="56"/>
      <c r="Z2614" s="56"/>
      <c r="AA2614" s="56"/>
    </row>
    <row r="2615" spans="9:27">
      <c r="I2615" s="17"/>
      <c r="J2615" s="17" t="s">
        <v>59</v>
      </c>
      <c r="K2615" s="17" t="s">
        <v>47</v>
      </c>
      <c r="L2615" s="17" t="s">
        <v>60</v>
      </c>
      <c r="M2615" s="17" t="s">
        <v>61</v>
      </c>
      <c r="N2615" s="17" t="s">
        <v>62</v>
      </c>
      <c r="O2615" s="17" t="s">
        <v>63</v>
      </c>
      <c r="P2615" s="17" t="s">
        <v>64</v>
      </c>
      <c r="Q2615" s="17" t="s">
        <v>65</v>
      </c>
      <c r="T2615" s="56"/>
      <c r="U2615" s="56"/>
      <c r="V2615" s="56"/>
      <c r="W2615" s="56"/>
      <c r="X2615" s="56"/>
      <c r="Y2615" s="56"/>
      <c r="Z2615" s="56"/>
      <c r="AA2615" s="56"/>
    </row>
    <row r="2616" spans="9:27">
      <c r="I2616" s="15" t="s">
        <v>53</v>
      </c>
      <c r="J2616" s="15">
        <v>0</v>
      </c>
      <c r="K2616" s="15" t="e">
        <v>#N/A</v>
      </c>
      <c r="L2616" s="15" t="e">
        <v>#N/A</v>
      </c>
      <c r="M2616" s="15" t="e">
        <v>#N/A</v>
      </c>
      <c r="N2616" s="15" t="e">
        <v>#N/A</v>
      </c>
      <c r="O2616" s="15" t="e">
        <v>#N/A</v>
      </c>
      <c r="P2616" s="15" t="e">
        <v>#N/A</v>
      </c>
      <c r="Q2616" s="15" t="e">
        <v>#N/A</v>
      </c>
      <c r="T2616" s="56"/>
      <c r="U2616" s="56"/>
      <c r="V2616" s="56"/>
      <c r="W2616" s="56"/>
      <c r="X2616" s="56"/>
      <c r="Y2616" s="56"/>
      <c r="Z2616" s="56"/>
      <c r="AA2616" s="56"/>
    </row>
    <row r="2617" spans="9:27">
      <c r="I2617" s="15" t="s">
        <v>85</v>
      </c>
      <c r="J2617" s="15">
        <v>0.13356773875469219</v>
      </c>
      <c r="K2617" s="15">
        <v>1.0180246029721261E-2</v>
      </c>
      <c r="L2617" s="15">
        <v>13.1202859306878</v>
      </c>
      <c r="M2617" s="15">
        <v>2.0143535713248251E-14</v>
      </c>
      <c r="N2617" s="15">
        <v>0.11283125626428811</v>
      </c>
      <c r="O2617" s="15">
        <v>0.15430422124509627</v>
      </c>
      <c r="P2617" s="15">
        <v>0.11283125626428811</v>
      </c>
      <c r="Q2617" s="15">
        <v>0.15430422124509627</v>
      </c>
      <c r="T2617" s="56"/>
      <c r="U2617" s="56"/>
      <c r="V2617" s="56"/>
      <c r="W2617" s="56"/>
      <c r="X2617" s="56"/>
      <c r="Y2617" s="56"/>
      <c r="Z2617" s="56"/>
      <c r="AA2617" s="56"/>
    </row>
    <row r="2618" spans="9:27">
      <c r="I2618" s="15" t="s">
        <v>80</v>
      </c>
      <c r="J2618" s="15">
        <v>0.29014802129379363</v>
      </c>
      <c r="K2618" s="15">
        <v>7.6552990509677551E-3</v>
      </c>
      <c r="L2618" s="15">
        <v>37.901592003399813</v>
      </c>
      <c r="M2618" s="15">
        <v>3.653792988815532E-28</v>
      </c>
      <c r="N2618" s="15">
        <v>0.27455468747202288</v>
      </c>
      <c r="O2618" s="15">
        <v>0.30574135511556438</v>
      </c>
      <c r="P2618" s="15">
        <v>0.27455468747202288</v>
      </c>
      <c r="Q2618" s="15">
        <v>0.30574135511556438</v>
      </c>
      <c r="T2618" s="56"/>
      <c r="U2618" s="56"/>
      <c r="V2618" s="56"/>
      <c r="W2618" s="56"/>
      <c r="X2618" s="56"/>
      <c r="Y2618" s="56"/>
      <c r="Z2618" s="56"/>
      <c r="AA2618" s="56"/>
    </row>
    <row r="2619" spans="9:27">
      <c r="I2619" s="15" t="s">
        <v>82</v>
      </c>
      <c r="J2619" s="15">
        <v>0.15360990012044701</v>
      </c>
      <c r="K2619" s="15">
        <v>1.3659068954963671E-2</v>
      </c>
      <c r="L2619" s="15">
        <v>11.246000779915937</v>
      </c>
      <c r="M2619" s="15">
        <v>1.1882551087387815E-12</v>
      </c>
      <c r="N2619" s="15">
        <v>0.12578728724911728</v>
      </c>
      <c r="O2619" s="15">
        <v>0.18143251299177673</v>
      </c>
      <c r="P2619" s="15">
        <v>0.12578728724911728</v>
      </c>
      <c r="Q2619" s="15">
        <v>0.18143251299177673</v>
      </c>
      <c r="T2619" s="56"/>
      <c r="U2619" s="56"/>
      <c r="V2619" s="56"/>
      <c r="W2619" s="56"/>
      <c r="X2619" s="56"/>
      <c r="Y2619" s="56"/>
      <c r="Z2619" s="56"/>
      <c r="AA2619" s="56"/>
    </row>
    <row r="2620" spans="9:27" ht="15" thickBot="1">
      <c r="I2620" s="16" t="s">
        <v>86</v>
      </c>
      <c r="J2620" s="16">
        <v>0.48301621139425432</v>
      </c>
      <c r="K2620" s="16">
        <v>1.5186559445837206E-2</v>
      </c>
      <c r="L2620" s="16">
        <v>31.805506251559439</v>
      </c>
      <c r="M2620" s="16">
        <v>8.6746465736595518E-26</v>
      </c>
      <c r="N2620" s="16">
        <v>0.45208220222407453</v>
      </c>
      <c r="O2620" s="16">
        <v>0.51395022056443418</v>
      </c>
      <c r="P2620" s="16">
        <v>0.45208220222407453</v>
      </c>
      <c r="Q2620" s="16">
        <v>0.51395022056443418</v>
      </c>
      <c r="T2620" s="56"/>
      <c r="U2620" s="56"/>
      <c r="V2620" s="56"/>
      <c r="W2620" s="56"/>
      <c r="X2620" s="56"/>
      <c r="Y2620" s="56"/>
      <c r="Z2620" s="56"/>
      <c r="AA2620" s="56"/>
    </row>
    <row r="2621" spans="9:27">
      <c r="I2621" s="42"/>
      <c r="T2621" s="56"/>
      <c r="U2621" s="56"/>
      <c r="V2621" s="56"/>
      <c r="W2621" s="56"/>
      <c r="X2621" s="56"/>
      <c r="Y2621" s="56"/>
      <c r="Z2621" s="56"/>
      <c r="AA2621" s="56"/>
    </row>
    <row r="2622" spans="9:27">
      <c r="I2622" s="42"/>
      <c r="T2622" s="56"/>
      <c r="U2622" s="56"/>
      <c r="V2622" s="56"/>
      <c r="W2622" s="56"/>
      <c r="X2622" s="56"/>
      <c r="Y2622" s="56"/>
      <c r="Z2622" s="56"/>
      <c r="AA2622" s="56"/>
    </row>
    <row r="2623" spans="9:27">
      <c r="I2623" s="11" t="s">
        <v>195</v>
      </c>
      <c r="T2623" s="12" t="str">
        <f>I2623</f>
        <v>1996/1 to 1998/12</v>
      </c>
      <c r="U2623" s="14">
        <f>J2628</f>
        <v>0.99999996896859034</v>
      </c>
      <c r="V2623" s="14">
        <f>J2631</f>
        <v>36</v>
      </c>
      <c r="W2623" s="56">
        <f>J2641</f>
        <v>0.1317611595402178</v>
      </c>
      <c r="X2623" s="56">
        <f>J2642</f>
        <v>0.29481789472913145</v>
      </c>
      <c r="Y2623" s="56">
        <f>J2643</f>
        <v>0.16683137928191427</v>
      </c>
      <c r="Z2623" s="56">
        <f>J2644</f>
        <v>0.47110172492607427</v>
      </c>
      <c r="AA2623" s="58">
        <f>SUM(W2623:Z2623)</f>
        <v>1.0645121584773378</v>
      </c>
    </row>
    <row r="2624" spans="9:27">
      <c r="I2624" s="43" t="s">
        <v>42</v>
      </c>
      <c r="T2624" s="56"/>
      <c r="U2624" s="56"/>
      <c r="V2624" s="56"/>
      <c r="W2624" s="56"/>
      <c r="X2624" s="56"/>
      <c r="Y2624" s="56"/>
      <c r="Z2624" s="56"/>
      <c r="AA2624" s="56"/>
    </row>
    <row r="2625" spans="9:27" ht="15" thickBot="1">
      <c r="T2625" s="56"/>
      <c r="U2625" s="56"/>
      <c r="V2625" s="56"/>
      <c r="W2625" s="56"/>
      <c r="X2625" s="56"/>
      <c r="Y2625" s="56"/>
      <c r="Z2625" s="56"/>
      <c r="AA2625" s="56"/>
    </row>
    <row r="2626" spans="9:27">
      <c r="I2626" s="18" t="s">
        <v>43</v>
      </c>
      <c r="J2626" s="18"/>
      <c r="T2626" s="56"/>
      <c r="U2626" s="56"/>
      <c r="V2626" s="56"/>
      <c r="W2626" s="56"/>
      <c r="X2626" s="56"/>
      <c r="Y2626" s="56"/>
      <c r="Z2626" s="56"/>
      <c r="AA2626" s="56"/>
    </row>
    <row r="2627" spans="9:27">
      <c r="I2627" s="15" t="s">
        <v>44</v>
      </c>
      <c r="J2627" s="15">
        <v>0.99999998448429506</v>
      </c>
      <c r="T2627" s="56"/>
      <c r="U2627" s="56"/>
      <c r="V2627" s="56"/>
      <c r="W2627" s="56"/>
      <c r="X2627" s="56"/>
      <c r="Y2627" s="56"/>
      <c r="Z2627" s="56"/>
      <c r="AA2627" s="56"/>
    </row>
    <row r="2628" spans="9:27">
      <c r="I2628" s="15" t="s">
        <v>45</v>
      </c>
      <c r="J2628" s="15">
        <v>0.99999996896859034</v>
      </c>
      <c r="T2628" s="56"/>
      <c r="U2628" s="56"/>
      <c r="V2628" s="56"/>
      <c r="W2628" s="56"/>
      <c r="X2628" s="56"/>
      <c r="Y2628" s="56"/>
      <c r="Z2628" s="56"/>
      <c r="AA2628" s="56"/>
    </row>
    <row r="2629" spans="9:27">
      <c r="I2629" s="15" t="s">
        <v>46</v>
      </c>
      <c r="J2629" s="15">
        <v>0.96874996605939567</v>
      </c>
      <c r="T2629" s="56"/>
      <c r="U2629" s="56"/>
      <c r="V2629" s="56"/>
      <c r="W2629" s="56"/>
      <c r="X2629" s="56"/>
      <c r="Y2629" s="56"/>
      <c r="Z2629" s="56"/>
      <c r="AA2629" s="56"/>
    </row>
    <row r="2630" spans="9:27">
      <c r="I2630" s="15" t="s">
        <v>47</v>
      </c>
      <c r="J2630" s="15">
        <v>4.0247367932099903E-2</v>
      </c>
      <c r="T2630" s="56"/>
      <c r="U2630" s="56"/>
      <c r="V2630" s="56"/>
      <c r="W2630" s="56"/>
      <c r="X2630" s="56"/>
      <c r="Y2630" s="56"/>
      <c r="Z2630" s="56"/>
      <c r="AA2630" s="56"/>
    </row>
    <row r="2631" spans="9:27" ht="15" thickBot="1">
      <c r="I2631" s="16" t="s">
        <v>48</v>
      </c>
      <c r="J2631" s="16">
        <v>36</v>
      </c>
      <c r="T2631" s="56"/>
      <c r="U2631" s="56"/>
      <c r="V2631" s="56"/>
      <c r="W2631" s="56"/>
      <c r="X2631" s="56"/>
      <c r="Y2631" s="56"/>
      <c r="Z2631" s="56"/>
      <c r="AA2631" s="56"/>
    </row>
    <row r="2632" spans="9:27">
      <c r="T2632" s="56"/>
      <c r="U2632" s="56"/>
      <c r="V2632" s="56"/>
      <c r="W2632" s="56"/>
      <c r="X2632" s="56"/>
      <c r="Y2632" s="56"/>
      <c r="Z2632" s="56"/>
      <c r="AA2632" s="56"/>
    </row>
    <row r="2633" spans="9:27" ht="15" thickBot="1">
      <c r="I2633" s="43" t="s">
        <v>49</v>
      </c>
      <c r="T2633" s="56"/>
      <c r="U2633" s="56"/>
      <c r="V2633" s="56"/>
      <c r="W2633" s="56"/>
      <c r="X2633" s="56"/>
      <c r="Y2633" s="56"/>
      <c r="Z2633" s="56"/>
      <c r="AA2633" s="56"/>
    </row>
    <row r="2634" spans="9:27">
      <c r="I2634" s="17"/>
      <c r="J2634" s="17" t="s">
        <v>54</v>
      </c>
      <c r="K2634" s="17" t="s">
        <v>55</v>
      </c>
      <c r="L2634" s="17" t="s">
        <v>56</v>
      </c>
      <c r="M2634" s="17" t="s">
        <v>57</v>
      </c>
      <c r="N2634" s="17" t="s">
        <v>58</v>
      </c>
      <c r="T2634" s="56"/>
      <c r="U2634" s="56"/>
      <c r="V2634" s="56"/>
      <c r="W2634" s="56"/>
      <c r="X2634" s="56"/>
      <c r="Y2634" s="56"/>
      <c r="Z2634" s="56"/>
      <c r="AA2634" s="56"/>
    </row>
    <row r="2635" spans="9:27">
      <c r="I2635" s="15" t="s">
        <v>50</v>
      </c>
      <c r="J2635" s="15">
        <v>4</v>
      </c>
      <c r="K2635" s="15">
        <v>1670411.3381647796</v>
      </c>
      <c r="L2635" s="15">
        <v>417602.8345411949</v>
      </c>
      <c r="M2635" s="15">
        <v>257803298.63572156</v>
      </c>
      <c r="N2635" s="15">
        <v>4.2333954108458379E-116</v>
      </c>
      <c r="T2635" s="56"/>
      <c r="U2635" s="56"/>
      <c r="V2635" s="56"/>
      <c r="W2635" s="56"/>
      <c r="X2635" s="56"/>
      <c r="Y2635" s="56"/>
      <c r="Z2635" s="56"/>
      <c r="AA2635" s="56"/>
    </row>
    <row r="2636" spans="9:27">
      <c r="I2636" s="15" t="s">
        <v>51</v>
      </c>
      <c r="J2636" s="15">
        <v>32</v>
      </c>
      <c r="K2636" s="15">
        <v>5.183522001477836E-2</v>
      </c>
      <c r="L2636" s="15">
        <v>1.6198506254618238E-3</v>
      </c>
      <c r="M2636" s="15"/>
      <c r="N2636" s="15"/>
      <c r="T2636" s="56"/>
      <c r="U2636" s="56"/>
      <c r="V2636" s="56"/>
      <c r="W2636" s="56"/>
      <c r="X2636" s="56"/>
      <c r="Y2636" s="56"/>
      <c r="Z2636" s="56"/>
      <c r="AA2636" s="56"/>
    </row>
    <row r="2637" spans="9:27" ht="15" thickBot="1">
      <c r="I2637" s="16" t="s">
        <v>52</v>
      </c>
      <c r="J2637" s="16">
        <v>36</v>
      </c>
      <c r="K2637" s="16">
        <v>1670411.3899999997</v>
      </c>
      <c r="L2637" s="16"/>
      <c r="M2637" s="16"/>
      <c r="N2637" s="16"/>
      <c r="T2637" s="56"/>
      <c r="U2637" s="56"/>
      <c r="V2637" s="56"/>
      <c r="W2637" s="56"/>
      <c r="X2637" s="56"/>
      <c r="Y2637" s="56"/>
      <c r="Z2637" s="56"/>
      <c r="AA2637" s="56"/>
    </row>
    <row r="2638" spans="9:27" ht="15" thickBot="1">
      <c r="T2638" s="56"/>
      <c r="U2638" s="56"/>
      <c r="V2638" s="56"/>
      <c r="W2638" s="56"/>
      <c r="X2638" s="56"/>
      <c r="Y2638" s="56"/>
      <c r="Z2638" s="56"/>
      <c r="AA2638" s="56"/>
    </row>
    <row r="2639" spans="9:27">
      <c r="I2639" s="17"/>
      <c r="J2639" s="17" t="s">
        <v>59</v>
      </c>
      <c r="K2639" s="17" t="s">
        <v>47</v>
      </c>
      <c r="L2639" s="17" t="s">
        <v>60</v>
      </c>
      <c r="M2639" s="17" t="s">
        <v>61</v>
      </c>
      <c r="N2639" s="17" t="s">
        <v>62</v>
      </c>
      <c r="O2639" s="17" t="s">
        <v>63</v>
      </c>
      <c r="P2639" s="17" t="s">
        <v>64</v>
      </c>
      <c r="Q2639" s="17" t="s">
        <v>65</v>
      </c>
      <c r="T2639" s="56"/>
      <c r="U2639" s="56"/>
      <c r="V2639" s="56"/>
      <c r="W2639" s="56"/>
      <c r="X2639" s="56"/>
      <c r="Y2639" s="56"/>
      <c r="Z2639" s="56"/>
      <c r="AA2639" s="56"/>
    </row>
    <row r="2640" spans="9:27">
      <c r="I2640" s="15" t="s">
        <v>53</v>
      </c>
      <c r="J2640" s="15">
        <v>0</v>
      </c>
      <c r="K2640" s="15" t="e">
        <v>#N/A</v>
      </c>
      <c r="L2640" s="15" t="e">
        <v>#N/A</v>
      </c>
      <c r="M2640" s="15" t="e">
        <v>#N/A</v>
      </c>
      <c r="N2640" s="15" t="e">
        <v>#N/A</v>
      </c>
      <c r="O2640" s="15" t="e">
        <v>#N/A</v>
      </c>
      <c r="P2640" s="15" t="e">
        <v>#N/A</v>
      </c>
      <c r="Q2640" s="15" t="e">
        <v>#N/A</v>
      </c>
      <c r="T2640" s="56"/>
      <c r="U2640" s="56"/>
      <c r="V2640" s="56"/>
      <c r="W2640" s="56"/>
      <c r="X2640" s="56"/>
      <c r="Y2640" s="56"/>
      <c r="Z2640" s="56"/>
      <c r="AA2640" s="56"/>
    </row>
    <row r="2641" spans="9:27">
      <c r="I2641" s="15" t="s">
        <v>85</v>
      </c>
      <c r="J2641" s="15">
        <v>0.1317611595402178</v>
      </c>
      <c r="K2641" s="15">
        <v>9.5473914172057913E-3</v>
      </c>
      <c r="L2641" s="15">
        <v>13.800749731781707</v>
      </c>
      <c r="M2641" s="15">
        <v>5.0573366449066889E-15</v>
      </c>
      <c r="N2641" s="15">
        <v>0.11231375970587973</v>
      </c>
      <c r="O2641" s="15">
        <v>0.15120855937455588</v>
      </c>
      <c r="P2641" s="15">
        <v>0.11231375970587973</v>
      </c>
      <c r="Q2641" s="15">
        <v>0.15120855937455588</v>
      </c>
      <c r="T2641" s="56"/>
      <c r="U2641" s="56"/>
      <c r="V2641" s="56"/>
      <c r="W2641" s="56"/>
      <c r="X2641" s="56"/>
      <c r="Y2641" s="56"/>
      <c r="Z2641" s="56"/>
      <c r="AA2641" s="56"/>
    </row>
    <row r="2642" spans="9:27">
      <c r="I2642" s="15" t="s">
        <v>80</v>
      </c>
      <c r="J2642" s="15">
        <v>0.29481789472913145</v>
      </c>
      <c r="K2642" s="15">
        <v>6.9320386191978473E-3</v>
      </c>
      <c r="L2642" s="15">
        <v>42.529753644570263</v>
      </c>
      <c r="M2642" s="15">
        <v>9.8157780367269948E-30</v>
      </c>
      <c r="N2642" s="15">
        <v>0.28069779419029045</v>
      </c>
      <c r="O2642" s="15">
        <v>0.30893799526797244</v>
      </c>
      <c r="P2642" s="15">
        <v>0.28069779419029045</v>
      </c>
      <c r="Q2642" s="15">
        <v>0.30893799526797244</v>
      </c>
      <c r="T2642" s="56"/>
      <c r="U2642" s="56"/>
      <c r="V2642" s="56"/>
      <c r="W2642" s="56"/>
      <c r="X2642" s="56"/>
      <c r="Y2642" s="56"/>
      <c r="Z2642" s="56"/>
      <c r="AA2642" s="56"/>
    </row>
    <row r="2643" spans="9:27">
      <c r="I2643" s="15" t="s">
        <v>82</v>
      </c>
      <c r="J2643" s="15">
        <v>0.16683137928191427</v>
      </c>
      <c r="K2643" s="15">
        <v>1.2148365768765068E-2</v>
      </c>
      <c r="L2643" s="15">
        <v>13.732824847178879</v>
      </c>
      <c r="M2643" s="15">
        <v>5.7926191641696166E-15</v>
      </c>
      <c r="N2643" s="15">
        <v>0.14208596808894738</v>
      </c>
      <c r="O2643" s="15">
        <v>0.19157679047488116</v>
      </c>
      <c r="P2643" s="15">
        <v>0.14208596808894738</v>
      </c>
      <c r="Q2643" s="15">
        <v>0.19157679047488116</v>
      </c>
      <c r="T2643" s="56"/>
      <c r="U2643" s="56"/>
      <c r="V2643" s="56"/>
      <c r="W2643" s="56"/>
      <c r="X2643" s="56"/>
      <c r="Y2643" s="56"/>
      <c r="Z2643" s="56"/>
      <c r="AA2643" s="56"/>
    </row>
    <row r="2644" spans="9:27" ht="15" thickBot="1">
      <c r="I2644" s="16" t="s">
        <v>86</v>
      </c>
      <c r="J2644" s="16">
        <v>0.47110172492607427</v>
      </c>
      <c r="K2644" s="16">
        <v>1.348978303705795E-2</v>
      </c>
      <c r="L2644" s="16">
        <v>34.922854106096807</v>
      </c>
      <c r="M2644" s="16">
        <v>4.7225994854134786E-27</v>
      </c>
      <c r="N2644" s="16">
        <v>0.44362393618397239</v>
      </c>
      <c r="O2644" s="16">
        <v>0.49857951366817616</v>
      </c>
      <c r="P2644" s="16">
        <v>0.44362393618397239</v>
      </c>
      <c r="Q2644" s="16">
        <v>0.49857951366817616</v>
      </c>
      <c r="T2644" s="56"/>
      <c r="U2644" s="56"/>
      <c r="V2644" s="56"/>
      <c r="W2644" s="56"/>
      <c r="X2644" s="56"/>
      <c r="Y2644" s="56"/>
      <c r="Z2644" s="56"/>
      <c r="AA2644" s="56"/>
    </row>
    <row r="2645" spans="9:27">
      <c r="I2645" s="43"/>
      <c r="T2645" s="56"/>
      <c r="U2645" s="56"/>
      <c r="V2645" s="56"/>
      <c r="W2645" s="56"/>
      <c r="X2645" s="56"/>
      <c r="Y2645" s="56"/>
      <c r="Z2645" s="56"/>
      <c r="AA2645" s="56"/>
    </row>
    <row r="2646" spans="9:27">
      <c r="I2646" s="43"/>
      <c r="T2646" s="56"/>
      <c r="U2646" s="56"/>
      <c r="V2646" s="56"/>
      <c r="W2646" s="56"/>
      <c r="X2646" s="56"/>
      <c r="Y2646" s="56"/>
      <c r="Z2646" s="56"/>
      <c r="AA2646" s="56"/>
    </row>
    <row r="2647" spans="9:27">
      <c r="I2647" s="11" t="s">
        <v>196</v>
      </c>
      <c r="T2647" s="12" t="str">
        <f>I2647</f>
        <v>1996/2 to 1999/1</v>
      </c>
      <c r="U2647" s="14">
        <f>J2652</f>
        <v>0.99999996910883338</v>
      </c>
      <c r="V2647" s="14">
        <f>J2655</f>
        <v>36</v>
      </c>
      <c r="W2647" s="56">
        <f>J2665</f>
        <v>0.12935733241165756</v>
      </c>
      <c r="X2647" s="56">
        <f>J2666</f>
        <v>0.29690423699807317</v>
      </c>
      <c r="Y2647" s="56">
        <f>J2667</f>
        <v>0.17331419211610699</v>
      </c>
      <c r="Z2647" s="56">
        <f>J2668</f>
        <v>0.46649683717100876</v>
      </c>
      <c r="AA2647" s="58">
        <f>SUM(W2647:Z2647)</f>
        <v>1.0660725986968465</v>
      </c>
    </row>
    <row r="2648" spans="9:27">
      <c r="I2648" s="43" t="s">
        <v>42</v>
      </c>
      <c r="T2648" s="56"/>
      <c r="U2648" s="56"/>
      <c r="V2648" s="56"/>
      <c r="W2648" s="56"/>
      <c r="X2648" s="56"/>
      <c r="Y2648" s="56"/>
      <c r="Z2648" s="56"/>
      <c r="AA2648" s="56"/>
    </row>
    <row r="2649" spans="9:27" ht="15" thickBot="1">
      <c r="T2649" s="56"/>
      <c r="U2649" s="56"/>
      <c r="V2649" s="56"/>
      <c r="W2649" s="56"/>
      <c r="X2649" s="56"/>
      <c r="Y2649" s="56"/>
      <c r="Z2649" s="56"/>
      <c r="AA2649" s="56"/>
    </row>
    <row r="2650" spans="9:27">
      <c r="I2650" s="18" t="s">
        <v>43</v>
      </c>
      <c r="J2650" s="18"/>
      <c r="T2650" s="56"/>
      <c r="U2650" s="56"/>
      <c r="V2650" s="56"/>
      <c r="W2650" s="56"/>
      <c r="X2650" s="56"/>
      <c r="Y2650" s="56"/>
      <c r="Z2650" s="56"/>
      <c r="AA2650" s="56"/>
    </row>
    <row r="2651" spans="9:27">
      <c r="I2651" s="15" t="s">
        <v>44</v>
      </c>
      <c r="J2651" s="15">
        <v>0.99999998455441652</v>
      </c>
      <c r="T2651" s="56"/>
      <c r="U2651" s="56"/>
      <c r="V2651" s="56"/>
      <c r="W2651" s="56"/>
      <c r="X2651" s="56"/>
      <c r="Y2651" s="56"/>
      <c r="Z2651" s="56"/>
      <c r="AA2651" s="56"/>
    </row>
    <row r="2652" spans="9:27">
      <c r="I2652" s="15" t="s">
        <v>45</v>
      </c>
      <c r="J2652" s="15">
        <v>0.99999996910883338</v>
      </c>
      <c r="T2652" s="56"/>
      <c r="U2652" s="56"/>
      <c r="V2652" s="56"/>
      <c r="W2652" s="56"/>
      <c r="X2652" s="56"/>
      <c r="Y2652" s="56"/>
      <c r="Z2652" s="56"/>
      <c r="AA2652" s="56"/>
    </row>
    <row r="2653" spans="9:27">
      <c r="I2653" s="15" t="s">
        <v>46</v>
      </c>
      <c r="J2653" s="15">
        <v>0.96874996621278653</v>
      </c>
      <c r="T2653" s="56"/>
      <c r="U2653" s="56"/>
      <c r="V2653" s="56"/>
      <c r="W2653" s="56"/>
      <c r="X2653" s="56"/>
      <c r="Y2653" s="56"/>
      <c r="Z2653" s="56"/>
      <c r="AA2653" s="56"/>
    </row>
    <row r="2654" spans="9:27">
      <c r="I2654" s="15" t="s">
        <v>47</v>
      </c>
      <c r="J2654" s="15">
        <v>4.0263880053496549E-2</v>
      </c>
      <c r="T2654" s="56"/>
      <c r="U2654" s="56"/>
      <c r="V2654" s="56"/>
      <c r="W2654" s="56"/>
      <c r="X2654" s="56"/>
      <c r="Y2654" s="56"/>
      <c r="Z2654" s="56"/>
      <c r="AA2654" s="56"/>
    </row>
    <row r="2655" spans="9:27" ht="15" thickBot="1">
      <c r="I2655" s="16" t="s">
        <v>48</v>
      </c>
      <c r="J2655" s="16">
        <v>36</v>
      </c>
      <c r="T2655" s="56"/>
      <c r="U2655" s="56"/>
      <c r="V2655" s="56"/>
      <c r="W2655" s="56"/>
      <c r="X2655" s="56"/>
      <c r="Y2655" s="56"/>
      <c r="Z2655" s="56"/>
      <c r="AA2655" s="56"/>
    </row>
    <row r="2656" spans="9:27">
      <c r="T2656" s="56"/>
      <c r="U2656" s="56"/>
      <c r="V2656" s="56"/>
      <c r="W2656" s="56"/>
      <c r="X2656" s="56"/>
      <c r="Y2656" s="56"/>
      <c r="Z2656" s="56"/>
      <c r="AA2656" s="56"/>
    </row>
    <row r="2657" spans="9:27" ht="15" thickBot="1">
      <c r="I2657" s="43" t="s">
        <v>49</v>
      </c>
      <c r="T2657" s="56"/>
      <c r="U2657" s="56"/>
      <c r="V2657" s="56"/>
      <c r="W2657" s="56"/>
      <c r="X2657" s="56"/>
      <c r="Y2657" s="56"/>
      <c r="Z2657" s="56"/>
      <c r="AA2657" s="56"/>
    </row>
    <row r="2658" spans="9:27">
      <c r="I2658" s="17"/>
      <c r="J2658" s="17" t="s">
        <v>54</v>
      </c>
      <c r="K2658" s="17" t="s">
        <v>55</v>
      </c>
      <c r="L2658" s="17" t="s">
        <v>56</v>
      </c>
      <c r="M2658" s="17" t="s">
        <v>57</v>
      </c>
      <c r="N2658" s="17" t="s">
        <v>58</v>
      </c>
      <c r="T2658" s="56"/>
      <c r="U2658" s="56"/>
      <c r="V2658" s="56"/>
      <c r="W2658" s="56"/>
      <c r="X2658" s="56"/>
      <c r="Y2658" s="56"/>
      <c r="Z2658" s="56"/>
      <c r="AA2658" s="56"/>
    </row>
    <row r="2659" spans="9:27">
      <c r="I2659" s="15" t="s">
        <v>50</v>
      </c>
      <c r="J2659" s="15">
        <v>4</v>
      </c>
      <c r="K2659" s="15">
        <v>1679371.9781222383</v>
      </c>
      <c r="L2659" s="15">
        <v>419842.99453055958</v>
      </c>
      <c r="M2659" s="15">
        <v>258973701.22890806</v>
      </c>
      <c r="N2659" s="15">
        <v>3.9463657349972869E-116</v>
      </c>
      <c r="T2659" s="56"/>
      <c r="U2659" s="56"/>
      <c r="V2659" s="56"/>
      <c r="W2659" s="56"/>
      <c r="X2659" s="56"/>
      <c r="Y2659" s="56"/>
      <c r="Z2659" s="56"/>
      <c r="AA2659" s="56"/>
    </row>
    <row r="2660" spans="9:27">
      <c r="I2660" s="15" t="s">
        <v>51</v>
      </c>
      <c r="J2660" s="15">
        <v>32</v>
      </c>
      <c r="K2660" s="15">
        <v>5.1877761182795426E-2</v>
      </c>
      <c r="L2660" s="15">
        <v>1.6211800369623571E-3</v>
      </c>
      <c r="M2660" s="15"/>
      <c r="N2660" s="15"/>
      <c r="T2660" s="56"/>
      <c r="U2660" s="56"/>
      <c r="V2660" s="56"/>
      <c r="W2660" s="56"/>
      <c r="X2660" s="56"/>
      <c r="Y2660" s="56"/>
      <c r="Z2660" s="56"/>
      <c r="AA2660" s="56"/>
    </row>
    <row r="2661" spans="9:27" ht="15" thickBot="1">
      <c r="I2661" s="16" t="s">
        <v>52</v>
      </c>
      <c r="J2661" s="16">
        <v>36</v>
      </c>
      <c r="K2661" s="16">
        <v>1679372.0299999996</v>
      </c>
      <c r="L2661" s="16"/>
      <c r="M2661" s="16"/>
      <c r="N2661" s="16"/>
      <c r="T2661" s="56"/>
      <c r="U2661" s="56"/>
      <c r="V2661" s="56"/>
      <c r="W2661" s="56"/>
      <c r="X2661" s="56"/>
      <c r="Y2661" s="56"/>
      <c r="Z2661" s="56"/>
      <c r="AA2661" s="56"/>
    </row>
    <row r="2662" spans="9:27" ht="15" thickBot="1">
      <c r="T2662" s="56"/>
      <c r="U2662" s="56"/>
      <c r="V2662" s="56"/>
      <c r="W2662" s="56"/>
      <c r="X2662" s="56"/>
      <c r="Y2662" s="56"/>
      <c r="Z2662" s="56"/>
      <c r="AA2662" s="56"/>
    </row>
    <row r="2663" spans="9:27">
      <c r="I2663" s="17"/>
      <c r="J2663" s="17" t="s">
        <v>59</v>
      </c>
      <c r="K2663" s="17" t="s">
        <v>47</v>
      </c>
      <c r="L2663" s="17" t="s">
        <v>60</v>
      </c>
      <c r="M2663" s="17" t="s">
        <v>61</v>
      </c>
      <c r="N2663" s="17" t="s">
        <v>62</v>
      </c>
      <c r="O2663" s="17" t="s">
        <v>63</v>
      </c>
      <c r="P2663" s="17" t="s">
        <v>64</v>
      </c>
      <c r="Q2663" s="17" t="s">
        <v>65</v>
      </c>
      <c r="T2663" s="56"/>
      <c r="U2663" s="56"/>
      <c r="V2663" s="56"/>
      <c r="W2663" s="56"/>
      <c r="X2663" s="56"/>
      <c r="Y2663" s="56"/>
      <c r="Z2663" s="56"/>
      <c r="AA2663" s="56"/>
    </row>
    <row r="2664" spans="9:27">
      <c r="I2664" s="15" t="s">
        <v>53</v>
      </c>
      <c r="J2664" s="15">
        <v>0</v>
      </c>
      <c r="K2664" s="15" t="e">
        <v>#N/A</v>
      </c>
      <c r="L2664" s="15" t="e">
        <v>#N/A</v>
      </c>
      <c r="M2664" s="15" t="e">
        <v>#N/A</v>
      </c>
      <c r="N2664" s="15" t="e">
        <v>#N/A</v>
      </c>
      <c r="O2664" s="15" t="e">
        <v>#N/A</v>
      </c>
      <c r="P2664" s="15" t="e">
        <v>#N/A</v>
      </c>
      <c r="Q2664" s="15" t="e">
        <v>#N/A</v>
      </c>
      <c r="T2664" s="56"/>
      <c r="U2664" s="56"/>
      <c r="V2664" s="56"/>
      <c r="W2664" s="56"/>
      <c r="X2664" s="56"/>
      <c r="Y2664" s="56"/>
      <c r="Z2664" s="56"/>
      <c r="AA2664" s="56"/>
    </row>
    <row r="2665" spans="9:27">
      <c r="I2665" s="15" t="s">
        <v>85</v>
      </c>
      <c r="J2665" s="15">
        <v>0.12935733241165756</v>
      </c>
      <c r="K2665" s="15">
        <v>9.3542466389483717E-3</v>
      </c>
      <c r="L2665" s="15">
        <v>13.828727999650033</v>
      </c>
      <c r="M2665" s="15">
        <v>4.7829951238921528E-15</v>
      </c>
      <c r="N2665" s="15">
        <v>0.11030335561451868</v>
      </c>
      <c r="O2665" s="15">
        <v>0.14841130920879644</v>
      </c>
      <c r="P2665" s="15">
        <v>0.11030335561451868</v>
      </c>
      <c r="Q2665" s="15">
        <v>0.14841130920879644</v>
      </c>
      <c r="T2665" s="56"/>
      <c r="U2665" s="56"/>
      <c r="V2665" s="56"/>
      <c r="W2665" s="56"/>
      <c r="X2665" s="56"/>
      <c r="Y2665" s="56"/>
      <c r="Z2665" s="56"/>
      <c r="AA2665" s="56"/>
    </row>
    <row r="2666" spans="9:27">
      <c r="I2666" s="15" t="s">
        <v>80</v>
      </c>
      <c r="J2666" s="15">
        <v>0.29690423699807317</v>
      </c>
      <c r="K2666" s="15">
        <v>6.4213721857180883E-3</v>
      </c>
      <c r="L2666" s="15">
        <v>46.236883396733219</v>
      </c>
      <c r="M2666" s="15">
        <v>7.0556033851156699E-31</v>
      </c>
      <c r="N2666" s="15">
        <v>0.28382432994034984</v>
      </c>
      <c r="O2666" s="15">
        <v>0.3099841440557965</v>
      </c>
      <c r="P2666" s="15">
        <v>0.28382432994034984</v>
      </c>
      <c r="Q2666" s="15">
        <v>0.3099841440557965</v>
      </c>
      <c r="T2666" s="56"/>
      <c r="U2666" s="56"/>
      <c r="V2666" s="56"/>
      <c r="W2666" s="56"/>
      <c r="X2666" s="56"/>
      <c r="Y2666" s="56"/>
      <c r="Z2666" s="56"/>
      <c r="AA2666" s="56"/>
    </row>
    <row r="2667" spans="9:27">
      <c r="I2667" s="15" t="s">
        <v>82</v>
      </c>
      <c r="J2667" s="15">
        <v>0.17331419211610699</v>
      </c>
      <c r="K2667" s="15">
        <v>1.0439268775011739E-2</v>
      </c>
      <c r="L2667" s="15">
        <v>16.602139081902518</v>
      </c>
      <c r="M2667" s="15">
        <v>2.7686624043953304E-17</v>
      </c>
      <c r="N2667" s="15">
        <v>0.1520500975614511</v>
      </c>
      <c r="O2667" s="15">
        <v>0.19457828667076288</v>
      </c>
      <c r="P2667" s="15">
        <v>0.1520500975614511</v>
      </c>
      <c r="Q2667" s="15">
        <v>0.19457828667076288</v>
      </c>
      <c r="T2667" s="56"/>
      <c r="U2667" s="56"/>
      <c r="V2667" s="56"/>
      <c r="W2667" s="56"/>
      <c r="X2667" s="56"/>
      <c r="Y2667" s="56"/>
      <c r="Z2667" s="56"/>
      <c r="AA2667" s="56"/>
    </row>
    <row r="2668" spans="9:27" ht="15" thickBot="1">
      <c r="I2668" s="16" t="s">
        <v>86</v>
      </c>
      <c r="J2668" s="16">
        <v>0.46649683717100876</v>
      </c>
      <c r="K2668" s="16">
        <v>1.2412400236913619E-2</v>
      </c>
      <c r="L2668" s="16">
        <v>37.583128828192265</v>
      </c>
      <c r="M2668" s="16">
        <v>4.758913316219457E-28</v>
      </c>
      <c r="N2668" s="16">
        <v>0.44121360536843768</v>
      </c>
      <c r="O2668" s="16">
        <v>0.49178006897357984</v>
      </c>
      <c r="P2668" s="16">
        <v>0.44121360536843768</v>
      </c>
      <c r="Q2668" s="16">
        <v>0.49178006897357984</v>
      </c>
      <c r="T2668" s="56"/>
      <c r="U2668" s="56"/>
      <c r="V2668" s="56"/>
      <c r="W2668" s="56"/>
      <c r="X2668" s="56"/>
      <c r="Y2668" s="56"/>
      <c r="Z2668" s="56"/>
      <c r="AA2668" s="56"/>
    </row>
    <row r="2669" spans="9:27">
      <c r="I2669" s="43"/>
      <c r="T2669" s="56"/>
      <c r="U2669" s="56"/>
      <c r="V2669" s="56"/>
      <c r="W2669" s="56"/>
      <c r="X2669" s="56"/>
      <c r="Y2669" s="56"/>
      <c r="Z2669" s="56"/>
      <c r="AA2669" s="56"/>
    </row>
    <row r="2670" spans="9:27">
      <c r="I2670" s="43"/>
      <c r="T2670" s="56"/>
      <c r="U2670" s="56"/>
      <c r="V2670" s="56"/>
      <c r="W2670" s="56"/>
      <c r="X2670" s="56"/>
      <c r="Y2670" s="56"/>
      <c r="Z2670" s="56"/>
      <c r="AA2670" s="56"/>
    </row>
    <row r="2671" spans="9:27">
      <c r="I2671" s="11" t="s">
        <v>197</v>
      </c>
      <c r="T2671" s="12" t="str">
        <f>I2671</f>
        <v>1996/3 to 1999/2</v>
      </c>
      <c r="U2671" s="14">
        <f>J2676</f>
        <v>0.99999996982423767</v>
      </c>
      <c r="V2671" s="14">
        <f>J2679</f>
        <v>36</v>
      </c>
      <c r="W2671" s="56">
        <f>J2689</f>
        <v>0.12811480903104189</v>
      </c>
      <c r="X2671" s="56">
        <f>J2690</f>
        <v>0.29695961847638941</v>
      </c>
      <c r="Y2671" s="56">
        <f>J2691</f>
        <v>0.17549341943323357</v>
      </c>
      <c r="Z2671" s="56">
        <f>J2692</f>
        <v>0.46590439670179357</v>
      </c>
      <c r="AA2671" s="58">
        <f>SUM(W2671:Z2671)</f>
        <v>1.0664722436424585</v>
      </c>
    </row>
    <row r="2672" spans="9:27">
      <c r="I2672" s="43" t="s">
        <v>42</v>
      </c>
      <c r="T2672" s="56"/>
      <c r="U2672" s="56"/>
      <c r="V2672" s="56"/>
      <c r="W2672" s="56"/>
      <c r="X2672" s="56"/>
      <c r="Y2672" s="56"/>
      <c r="Z2672" s="56"/>
      <c r="AA2672" s="56"/>
    </row>
    <row r="2673" spans="9:27" ht="15" thickBot="1">
      <c r="T2673" s="56"/>
      <c r="U2673" s="56"/>
      <c r="V2673" s="56"/>
      <c r="W2673" s="56"/>
      <c r="X2673" s="56"/>
      <c r="Y2673" s="56"/>
      <c r="Z2673" s="56"/>
      <c r="AA2673" s="56"/>
    </row>
    <row r="2674" spans="9:27">
      <c r="I2674" s="18" t="s">
        <v>43</v>
      </c>
      <c r="J2674" s="18"/>
      <c r="T2674" s="56"/>
      <c r="U2674" s="56"/>
      <c r="V2674" s="56"/>
      <c r="W2674" s="56"/>
      <c r="X2674" s="56"/>
      <c r="Y2674" s="56"/>
      <c r="Z2674" s="56"/>
      <c r="AA2674" s="56"/>
    </row>
    <row r="2675" spans="9:27">
      <c r="I2675" s="15" t="s">
        <v>44</v>
      </c>
      <c r="J2675" s="15">
        <v>0.99999998491211872</v>
      </c>
      <c r="T2675" s="56"/>
      <c r="U2675" s="56"/>
      <c r="V2675" s="56"/>
      <c r="W2675" s="56"/>
      <c r="X2675" s="56"/>
      <c r="Y2675" s="56"/>
      <c r="Z2675" s="56"/>
      <c r="AA2675" s="56"/>
    </row>
    <row r="2676" spans="9:27">
      <c r="I2676" s="15" t="s">
        <v>45</v>
      </c>
      <c r="J2676" s="15">
        <v>0.99999996982423767</v>
      </c>
      <c r="T2676" s="56"/>
      <c r="U2676" s="56"/>
      <c r="V2676" s="56"/>
      <c r="W2676" s="56"/>
      <c r="X2676" s="56"/>
      <c r="Y2676" s="56"/>
      <c r="Z2676" s="56"/>
      <c r="AA2676" s="56"/>
    </row>
    <row r="2677" spans="9:27">
      <c r="I2677" s="15" t="s">
        <v>46</v>
      </c>
      <c r="J2677" s="15">
        <v>0.96874996699525995</v>
      </c>
      <c r="T2677" s="56"/>
      <c r="U2677" s="56"/>
      <c r="V2677" s="56"/>
      <c r="W2677" s="56"/>
      <c r="X2677" s="56"/>
      <c r="Y2677" s="56"/>
      <c r="Z2677" s="56"/>
      <c r="AA2677" s="56"/>
    </row>
    <row r="2678" spans="9:27">
      <c r="I2678" s="15" t="s">
        <v>47</v>
      </c>
      <c r="J2678" s="15">
        <v>3.990094656825182E-2</v>
      </c>
      <c r="T2678" s="56"/>
      <c r="U2678" s="56"/>
      <c r="V2678" s="56"/>
      <c r="W2678" s="56"/>
      <c r="X2678" s="56"/>
      <c r="Y2678" s="56"/>
      <c r="Z2678" s="56"/>
      <c r="AA2678" s="56"/>
    </row>
    <row r="2679" spans="9:27" ht="15" thickBot="1">
      <c r="I2679" s="16" t="s">
        <v>48</v>
      </c>
      <c r="J2679" s="16">
        <v>36</v>
      </c>
      <c r="T2679" s="56"/>
      <c r="U2679" s="56"/>
      <c r="V2679" s="56"/>
      <c r="W2679" s="56"/>
      <c r="X2679" s="56"/>
      <c r="Y2679" s="56"/>
      <c r="Z2679" s="56"/>
      <c r="AA2679" s="56"/>
    </row>
    <row r="2680" spans="9:27">
      <c r="T2680" s="56"/>
      <c r="U2680" s="56"/>
      <c r="V2680" s="56"/>
      <c r="W2680" s="56"/>
      <c r="X2680" s="56"/>
      <c r="Y2680" s="56"/>
      <c r="Z2680" s="56"/>
      <c r="AA2680" s="56"/>
    </row>
    <row r="2681" spans="9:27" ht="15" thickBot="1">
      <c r="I2681" s="43" t="s">
        <v>49</v>
      </c>
      <c r="T2681" s="56"/>
      <c r="U2681" s="56"/>
      <c r="V2681" s="56"/>
      <c r="W2681" s="56"/>
      <c r="X2681" s="56"/>
      <c r="Y2681" s="56"/>
      <c r="Z2681" s="56"/>
      <c r="AA2681" s="56"/>
    </row>
    <row r="2682" spans="9:27">
      <c r="I2682" s="17"/>
      <c r="J2682" s="17" t="s">
        <v>54</v>
      </c>
      <c r="K2682" s="17" t="s">
        <v>55</v>
      </c>
      <c r="L2682" s="17" t="s">
        <v>56</v>
      </c>
      <c r="M2682" s="17" t="s">
        <v>57</v>
      </c>
      <c r="N2682" s="17" t="s">
        <v>58</v>
      </c>
      <c r="T2682" s="56"/>
      <c r="U2682" s="56"/>
      <c r="V2682" s="56"/>
      <c r="W2682" s="56"/>
      <c r="X2682" s="56"/>
      <c r="Y2682" s="56"/>
      <c r="Z2682" s="56"/>
      <c r="AA2682" s="56"/>
    </row>
    <row r="2683" spans="9:27">
      <c r="I2683" s="15" t="s">
        <v>50</v>
      </c>
      <c r="J2683" s="15">
        <v>4</v>
      </c>
      <c r="K2683" s="15">
        <v>1688333.0090532624</v>
      </c>
      <c r="L2683" s="15">
        <v>422083.2522633156</v>
      </c>
      <c r="M2683" s="15">
        <v>265113426.66135395</v>
      </c>
      <c r="N2683" s="15">
        <v>2.7445327406146983E-116</v>
      </c>
      <c r="T2683" s="56"/>
      <c r="U2683" s="56"/>
      <c r="V2683" s="56"/>
      <c r="W2683" s="56"/>
      <c r="X2683" s="56"/>
      <c r="Y2683" s="56"/>
      <c r="Z2683" s="56"/>
      <c r="AA2683" s="56"/>
    </row>
    <row r="2684" spans="9:27">
      <c r="I2684" s="15" t="s">
        <v>51</v>
      </c>
      <c r="J2684" s="15">
        <v>32</v>
      </c>
      <c r="K2684" s="15">
        <v>5.0946737185359574E-2</v>
      </c>
      <c r="L2684" s="15">
        <v>1.5920855370424867E-3</v>
      </c>
      <c r="M2684" s="15"/>
      <c r="N2684" s="15"/>
      <c r="T2684" s="56"/>
      <c r="U2684" s="56"/>
      <c r="V2684" s="56"/>
      <c r="W2684" s="56"/>
      <c r="X2684" s="56"/>
      <c r="Y2684" s="56"/>
      <c r="Z2684" s="56"/>
      <c r="AA2684" s="56"/>
    </row>
    <row r="2685" spans="9:27" ht="15" thickBot="1">
      <c r="I2685" s="16" t="s">
        <v>52</v>
      </c>
      <c r="J2685" s="16">
        <v>36</v>
      </c>
      <c r="K2685" s="16">
        <v>1688333.0599999996</v>
      </c>
      <c r="L2685" s="16"/>
      <c r="M2685" s="16"/>
      <c r="N2685" s="16"/>
      <c r="T2685" s="56"/>
      <c r="U2685" s="56"/>
      <c r="V2685" s="56"/>
      <c r="W2685" s="56"/>
      <c r="X2685" s="56"/>
      <c r="Y2685" s="56"/>
      <c r="Z2685" s="56"/>
      <c r="AA2685" s="56"/>
    </row>
    <row r="2686" spans="9:27" ht="15" thickBot="1">
      <c r="T2686" s="56"/>
      <c r="U2686" s="56"/>
      <c r="V2686" s="56"/>
      <c r="W2686" s="56"/>
      <c r="X2686" s="56"/>
      <c r="Y2686" s="56"/>
      <c r="Z2686" s="56"/>
      <c r="AA2686" s="56"/>
    </row>
    <row r="2687" spans="9:27">
      <c r="I2687" s="17"/>
      <c r="J2687" s="17" t="s">
        <v>59</v>
      </c>
      <c r="K2687" s="17" t="s">
        <v>47</v>
      </c>
      <c r="L2687" s="17" t="s">
        <v>60</v>
      </c>
      <c r="M2687" s="17" t="s">
        <v>61</v>
      </c>
      <c r="N2687" s="17" t="s">
        <v>62</v>
      </c>
      <c r="O2687" s="17" t="s">
        <v>63</v>
      </c>
      <c r="P2687" s="17" t="s">
        <v>64</v>
      </c>
      <c r="Q2687" s="17" t="s">
        <v>65</v>
      </c>
      <c r="T2687" s="56"/>
      <c r="U2687" s="56"/>
      <c r="V2687" s="56"/>
      <c r="W2687" s="56"/>
      <c r="X2687" s="56"/>
      <c r="Y2687" s="56"/>
      <c r="Z2687" s="56"/>
      <c r="AA2687" s="56"/>
    </row>
    <row r="2688" spans="9:27">
      <c r="I2688" s="15" t="s">
        <v>53</v>
      </c>
      <c r="J2688" s="15">
        <v>0</v>
      </c>
      <c r="K2688" s="15" t="e">
        <v>#N/A</v>
      </c>
      <c r="L2688" s="15" t="e">
        <v>#N/A</v>
      </c>
      <c r="M2688" s="15" t="e">
        <v>#N/A</v>
      </c>
      <c r="N2688" s="15" t="e">
        <v>#N/A</v>
      </c>
      <c r="O2688" s="15" t="e">
        <v>#N/A</v>
      </c>
      <c r="P2688" s="15" t="e">
        <v>#N/A</v>
      </c>
      <c r="Q2688" s="15" t="e">
        <v>#N/A</v>
      </c>
      <c r="T2688" s="56"/>
      <c r="U2688" s="56"/>
      <c r="V2688" s="56"/>
      <c r="W2688" s="56"/>
      <c r="X2688" s="56"/>
      <c r="Y2688" s="56"/>
      <c r="Z2688" s="56"/>
      <c r="AA2688" s="56"/>
    </row>
    <row r="2689" spans="9:27">
      <c r="I2689" s="15" t="s">
        <v>85</v>
      </c>
      <c r="J2689" s="15">
        <v>0.12811480903104189</v>
      </c>
      <c r="K2689" s="15">
        <v>9.3015154819980246E-3</v>
      </c>
      <c r="L2689" s="15">
        <v>13.773541449131901</v>
      </c>
      <c r="M2689" s="15">
        <v>5.3396305394888981E-15</v>
      </c>
      <c r="N2689" s="15">
        <v>0.10916824208525701</v>
      </c>
      <c r="O2689" s="15">
        <v>0.14706137597682678</v>
      </c>
      <c r="P2689" s="15">
        <v>0.10916824208525701</v>
      </c>
      <c r="Q2689" s="15">
        <v>0.14706137597682678</v>
      </c>
      <c r="T2689" s="56"/>
      <c r="U2689" s="56"/>
      <c r="V2689" s="56"/>
      <c r="W2689" s="56"/>
      <c r="X2689" s="56"/>
      <c r="Y2689" s="56"/>
      <c r="Z2689" s="56"/>
      <c r="AA2689" s="56"/>
    </row>
    <row r="2690" spans="9:27">
      <c r="I2690" s="15" t="s">
        <v>80</v>
      </c>
      <c r="J2690" s="15">
        <v>0.29695961847638941</v>
      </c>
      <c r="K2690" s="15">
        <v>6.2784159335017029E-3</v>
      </c>
      <c r="L2690" s="15">
        <v>47.298494018500641</v>
      </c>
      <c r="M2690" s="15">
        <v>3.4472289774848294E-31</v>
      </c>
      <c r="N2690" s="15">
        <v>0.28417090377416754</v>
      </c>
      <c r="O2690" s="15">
        <v>0.30974833317861128</v>
      </c>
      <c r="P2690" s="15">
        <v>0.28417090377416754</v>
      </c>
      <c r="Q2690" s="15">
        <v>0.30974833317861128</v>
      </c>
      <c r="T2690" s="56"/>
      <c r="U2690" s="56"/>
      <c r="V2690" s="56"/>
      <c r="W2690" s="56"/>
      <c r="X2690" s="56"/>
      <c r="Y2690" s="56"/>
      <c r="Z2690" s="56"/>
      <c r="AA2690" s="56"/>
    </row>
    <row r="2691" spans="9:27">
      <c r="I2691" s="15" t="s">
        <v>82</v>
      </c>
      <c r="J2691" s="15">
        <v>0.17549341943323357</v>
      </c>
      <c r="K2691" s="15">
        <v>9.7525817449716241E-3</v>
      </c>
      <c r="L2691" s="15">
        <v>17.994560212091223</v>
      </c>
      <c r="M2691" s="15">
        <v>2.6804376032413226E-18</v>
      </c>
      <c r="N2691" s="15">
        <v>0.15562806058037137</v>
      </c>
      <c r="O2691" s="15">
        <v>0.19535877828609577</v>
      </c>
      <c r="P2691" s="15">
        <v>0.15562806058037137</v>
      </c>
      <c r="Q2691" s="15">
        <v>0.19535877828609577</v>
      </c>
      <c r="T2691" s="56"/>
      <c r="U2691" s="56"/>
      <c r="V2691" s="56"/>
      <c r="W2691" s="56"/>
      <c r="X2691" s="56"/>
      <c r="Y2691" s="56"/>
      <c r="Z2691" s="56"/>
      <c r="AA2691" s="56"/>
    </row>
    <row r="2692" spans="9:27" ht="15" thickBot="1">
      <c r="I2692" s="16" t="s">
        <v>86</v>
      </c>
      <c r="J2692" s="16">
        <v>0.46590439670179357</v>
      </c>
      <c r="K2692" s="16">
        <v>1.197287504551529E-2</v>
      </c>
      <c r="L2692" s="16">
        <v>38.913326576168402</v>
      </c>
      <c r="M2692" s="16">
        <v>1.6002285968125293E-28</v>
      </c>
      <c r="N2692" s="16">
        <v>0.44151644841289334</v>
      </c>
      <c r="O2692" s="16">
        <v>0.4902923449906938</v>
      </c>
      <c r="P2692" s="16">
        <v>0.44151644841289334</v>
      </c>
      <c r="Q2692" s="16">
        <v>0.4902923449906938</v>
      </c>
      <c r="T2692" s="56"/>
      <c r="U2692" s="56"/>
      <c r="V2692" s="56"/>
      <c r="W2692" s="56"/>
      <c r="X2692" s="56"/>
      <c r="Y2692" s="56"/>
      <c r="Z2692" s="56"/>
      <c r="AA2692" s="56"/>
    </row>
    <row r="2693" spans="9:27">
      <c r="I2693" s="43"/>
      <c r="T2693" s="56"/>
      <c r="U2693" s="56"/>
      <c r="V2693" s="56"/>
      <c r="W2693" s="56"/>
      <c r="X2693" s="56"/>
      <c r="Y2693" s="56"/>
      <c r="Z2693" s="56"/>
      <c r="AA2693" s="56"/>
    </row>
    <row r="2694" spans="9:27">
      <c r="I2694" s="43"/>
      <c r="T2694" s="56"/>
      <c r="U2694" s="56"/>
      <c r="V2694" s="56"/>
      <c r="W2694" s="56"/>
      <c r="X2694" s="56"/>
      <c r="Y2694" s="56"/>
      <c r="Z2694" s="56"/>
      <c r="AA2694" s="56"/>
    </row>
    <row r="2695" spans="9:27">
      <c r="I2695" s="11" t="s">
        <v>198</v>
      </c>
      <c r="T2695" s="12" t="str">
        <f>I2695</f>
        <v>1996/4 to 1999/3</v>
      </c>
      <c r="U2695" s="14">
        <f>J2700</f>
        <v>0.9999999739737796</v>
      </c>
      <c r="V2695" s="14">
        <f>J2703</f>
        <v>36</v>
      </c>
      <c r="W2695" s="56">
        <f>J2713</f>
        <v>0.12619902385116658</v>
      </c>
      <c r="X2695" s="56">
        <f>J2714</f>
        <v>0.29430774158402506</v>
      </c>
      <c r="Y2695" s="56">
        <f>J2715</f>
        <v>0.17522995006013897</v>
      </c>
      <c r="Z2695" s="56">
        <f>J2716</f>
        <v>0.47008145927145834</v>
      </c>
      <c r="AA2695" s="58">
        <f>SUM(W2695:Z2695)</f>
        <v>1.065818174766789</v>
      </c>
    </row>
    <row r="2696" spans="9:27">
      <c r="I2696" s="43" t="s">
        <v>42</v>
      </c>
      <c r="T2696" s="56"/>
      <c r="U2696" s="56"/>
      <c r="V2696" s="56"/>
      <c r="W2696" s="56"/>
      <c r="X2696" s="56"/>
      <c r="Y2696" s="56"/>
      <c r="Z2696" s="56"/>
      <c r="AA2696" s="56"/>
    </row>
    <row r="2697" spans="9:27" ht="15" thickBot="1">
      <c r="T2697" s="56"/>
      <c r="U2697" s="56"/>
      <c r="V2697" s="56"/>
      <c r="W2697" s="56"/>
      <c r="X2697" s="56"/>
      <c r="Y2697" s="56"/>
      <c r="Z2697" s="56"/>
      <c r="AA2697" s="56"/>
    </row>
    <row r="2698" spans="9:27">
      <c r="I2698" s="18" t="s">
        <v>43</v>
      </c>
      <c r="J2698" s="18"/>
      <c r="T2698" s="56"/>
      <c r="U2698" s="56"/>
      <c r="V2698" s="56"/>
      <c r="W2698" s="56"/>
      <c r="X2698" s="56"/>
      <c r="Y2698" s="56"/>
      <c r="Z2698" s="56"/>
      <c r="AA2698" s="56"/>
    </row>
    <row r="2699" spans="9:27">
      <c r="I2699" s="15" t="s">
        <v>44</v>
      </c>
      <c r="J2699" s="15">
        <v>0.99999998698688974</v>
      </c>
      <c r="T2699" s="56"/>
      <c r="U2699" s="56"/>
      <c r="V2699" s="56"/>
      <c r="W2699" s="56"/>
      <c r="X2699" s="56"/>
      <c r="Y2699" s="56"/>
      <c r="Z2699" s="56"/>
      <c r="AA2699" s="56"/>
    </row>
    <row r="2700" spans="9:27">
      <c r="I2700" s="15" t="s">
        <v>45</v>
      </c>
      <c r="J2700" s="15">
        <v>0.9999999739737796</v>
      </c>
      <c r="T2700" s="56"/>
      <c r="U2700" s="56"/>
      <c r="V2700" s="56"/>
      <c r="W2700" s="56"/>
      <c r="X2700" s="56"/>
      <c r="Y2700" s="56"/>
      <c r="Z2700" s="56"/>
      <c r="AA2700" s="56"/>
    </row>
    <row r="2701" spans="9:27">
      <c r="I2701" s="15" t="s">
        <v>46</v>
      </c>
      <c r="J2701" s="15">
        <v>0.96874997153382147</v>
      </c>
      <c r="T2701" s="56"/>
      <c r="U2701" s="56"/>
      <c r="V2701" s="56"/>
      <c r="W2701" s="56"/>
      <c r="X2701" s="56"/>
      <c r="Y2701" s="56"/>
      <c r="Z2701" s="56"/>
      <c r="AA2701" s="56"/>
    </row>
    <row r="2702" spans="9:27">
      <c r="I2702" s="15" t="s">
        <v>47</v>
      </c>
      <c r="J2702" s="15">
        <v>3.7155478797733468E-2</v>
      </c>
      <c r="T2702" s="56"/>
      <c r="U2702" s="56"/>
      <c r="V2702" s="56"/>
      <c r="W2702" s="56"/>
      <c r="X2702" s="56"/>
      <c r="Y2702" s="56"/>
      <c r="Z2702" s="56"/>
      <c r="AA2702" s="56"/>
    </row>
    <row r="2703" spans="9:27" ht="15" thickBot="1">
      <c r="I2703" s="16" t="s">
        <v>48</v>
      </c>
      <c r="J2703" s="16">
        <v>36</v>
      </c>
      <c r="T2703" s="56"/>
      <c r="U2703" s="56"/>
      <c r="V2703" s="56"/>
      <c r="W2703" s="56"/>
      <c r="X2703" s="56"/>
      <c r="Y2703" s="56"/>
      <c r="Z2703" s="56"/>
      <c r="AA2703" s="56"/>
    </row>
    <row r="2704" spans="9:27">
      <c r="T2704" s="56"/>
      <c r="U2704" s="56"/>
      <c r="V2704" s="56"/>
      <c r="W2704" s="56"/>
      <c r="X2704" s="56"/>
      <c r="Y2704" s="56"/>
      <c r="Z2704" s="56"/>
      <c r="AA2704" s="56"/>
    </row>
    <row r="2705" spans="9:27" ht="15" thickBot="1">
      <c r="I2705" s="43" t="s">
        <v>49</v>
      </c>
      <c r="T2705" s="56"/>
      <c r="U2705" s="56"/>
      <c r="V2705" s="56"/>
      <c r="W2705" s="56"/>
      <c r="X2705" s="56"/>
      <c r="Y2705" s="56"/>
      <c r="Z2705" s="56"/>
      <c r="AA2705" s="56"/>
    </row>
    <row r="2706" spans="9:27">
      <c r="I2706" s="17"/>
      <c r="J2706" s="17" t="s">
        <v>54</v>
      </c>
      <c r="K2706" s="17" t="s">
        <v>55</v>
      </c>
      <c r="L2706" s="17" t="s">
        <v>56</v>
      </c>
      <c r="M2706" s="17" t="s">
        <v>57</v>
      </c>
      <c r="N2706" s="17" t="s">
        <v>58</v>
      </c>
      <c r="T2706" s="56"/>
      <c r="U2706" s="56"/>
      <c r="V2706" s="56"/>
      <c r="W2706" s="56"/>
      <c r="X2706" s="56"/>
      <c r="Y2706" s="56"/>
      <c r="Z2706" s="56"/>
      <c r="AA2706" s="56"/>
    </row>
    <row r="2707" spans="9:27">
      <c r="I2707" s="15" t="s">
        <v>50</v>
      </c>
      <c r="J2707" s="15">
        <v>4</v>
      </c>
      <c r="K2707" s="15">
        <v>1697401.5258230523</v>
      </c>
      <c r="L2707" s="15">
        <v>424350.38145576307</v>
      </c>
      <c r="M2707" s="15">
        <v>307382311.84213829</v>
      </c>
      <c r="N2707" s="15">
        <v>2.7710070284671524E-117</v>
      </c>
      <c r="T2707" s="56"/>
      <c r="U2707" s="56"/>
      <c r="V2707" s="56"/>
      <c r="W2707" s="56"/>
      <c r="X2707" s="56"/>
      <c r="Y2707" s="56"/>
      <c r="Z2707" s="56"/>
      <c r="AA2707" s="56"/>
    </row>
    <row r="2708" spans="9:27">
      <c r="I2708" s="15" t="s">
        <v>51</v>
      </c>
      <c r="J2708" s="15">
        <v>32</v>
      </c>
      <c r="K2708" s="15">
        <v>4.4176947350042274E-2</v>
      </c>
      <c r="L2708" s="15">
        <v>1.3805296046888211E-3</v>
      </c>
      <c r="M2708" s="15"/>
      <c r="N2708" s="15"/>
      <c r="T2708" s="56"/>
      <c r="U2708" s="56"/>
      <c r="V2708" s="56"/>
      <c r="W2708" s="56"/>
      <c r="X2708" s="56"/>
      <c r="Y2708" s="56"/>
      <c r="Z2708" s="56"/>
      <c r="AA2708" s="56"/>
    </row>
    <row r="2709" spans="9:27" ht="15" thickBot="1">
      <c r="I2709" s="16" t="s">
        <v>52</v>
      </c>
      <c r="J2709" s="16">
        <v>36</v>
      </c>
      <c r="K2709" s="16">
        <v>1697401.5699999996</v>
      </c>
      <c r="L2709" s="16"/>
      <c r="M2709" s="16"/>
      <c r="N2709" s="16"/>
      <c r="T2709" s="56"/>
      <c r="U2709" s="56"/>
      <c r="V2709" s="56"/>
      <c r="W2709" s="56"/>
      <c r="X2709" s="56"/>
      <c r="Y2709" s="56"/>
      <c r="Z2709" s="56"/>
      <c r="AA2709" s="56"/>
    </row>
    <row r="2710" spans="9:27" ht="15" thickBot="1">
      <c r="T2710" s="56"/>
      <c r="U2710" s="56"/>
      <c r="V2710" s="56"/>
      <c r="W2710" s="56"/>
      <c r="X2710" s="56"/>
      <c r="Y2710" s="56"/>
      <c r="Z2710" s="56"/>
      <c r="AA2710" s="56"/>
    </row>
    <row r="2711" spans="9:27">
      <c r="I2711" s="17"/>
      <c r="J2711" s="17" t="s">
        <v>59</v>
      </c>
      <c r="K2711" s="17" t="s">
        <v>47</v>
      </c>
      <c r="L2711" s="17" t="s">
        <v>60</v>
      </c>
      <c r="M2711" s="17" t="s">
        <v>61</v>
      </c>
      <c r="N2711" s="17" t="s">
        <v>62</v>
      </c>
      <c r="O2711" s="17" t="s">
        <v>63</v>
      </c>
      <c r="P2711" s="17" t="s">
        <v>64</v>
      </c>
      <c r="Q2711" s="17" t="s">
        <v>65</v>
      </c>
      <c r="T2711" s="56"/>
      <c r="U2711" s="56"/>
      <c r="V2711" s="56"/>
      <c r="W2711" s="56"/>
      <c r="X2711" s="56"/>
      <c r="Y2711" s="56"/>
      <c r="Z2711" s="56"/>
      <c r="AA2711" s="56"/>
    </row>
    <row r="2712" spans="9:27">
      <c r="I2712" s="15" t="s">
        <v>53</v>
      </c>
      <c r="J2712" s="15">
        <v>0</v>
      </c>
      <c r="K2712" s="15" t="e">
        <v>#N/A</v>
      </c>
      <c r="L2712" s="15" t="e">
        <v>#N/A</v>
      </c>
      <c r="M2712" s="15" t="e">
        <v>#N/A</v>
      </c>
      <c r="N2712" s="15" t="e">
        <v>#N/A</v>
      </c>
      <c r="O2712" s="15" t="e">
        <v>#N/A</v>
      </c>
      <c r="P2712" s="15" t="e">
        <v>#N/A</v>
      </c>
      <c r="Q2712" s="15" t="e">
        <v>#N/A</v>
      </c>
      <c r="T2712" s="56"/>
      <c r="U2712" s="56"/>
      <c r="V2712" s="56"/>
      <c r="W2712" s="56"/>
      <c r="X2712" s="56"/>
      <c r="Y2712" s="56"/>
      <c r="Z2712" s="56"/>
      <c r="AA2712" s="56"/>
    </row>
    <row r="2713" spans="9:27">
      <c r="I2713" s="15" t="s">
        <v>85</v>
      </c>
      <c r="J2713" s="15">
        <v>0.12619902385116658</v>
      </c>
      <c r="K2713" s="15">
        <v>8.7045500850140515E-3</v>
      </c>
      <c r="L2713" s="15">
        <v>14.498052468953409</v>
      </c>
      <c r="M2713" s="15">
        <v>1.2900863842023276E-15</v>
      </c>
      <c r="N2713" s="15">
        <v>0.10846843562198588</v>
      </c>
      <c r="O2713" s="15">
        <v>0.14392961208034727</v>
      </c>
      <c r="P2713" s="15">
        <v>0.10846843562198588</v>
      </c>
      <c r="Q2713" s="15">
        <v>0.14392961208034727</v>
      </c>
      <c r="T2713" s="56"/>
      <c r="U2713" s="56"/>
      <c r="V2713" s="56"/>
      <c r="W2713" s="56"/>
      <c r="X2713" s="56"/>
      <c r="Y2713" s="56"/>
      <c r="Z2713" s="56"/>
      <c r="AA2713" s="56"/>
    </row>
    <row r="2714" spans="9:27">
      <c r="I2714" s="15" t="s">
        <v>80</v>
      </c>
      <c r="J2714" s="15">
        <v>0.29430774158402506</v>
      </c>
      <c r="K2714" s="15">
        <v>5.9597414249591149E-3</v>
      </c>
      <c r="L2714" s="15">
        <v>49.382636023683538</v>
      </c>
      <c r="M2714" s="15">
        <v>8.8322416659126196E-32</v>
      </c>
      <c r="N2714" s="15">
        <v>0.28216814561107939</v>
      </c>
      <c r="O2714" s="15">
        <v>0.30644733755697073</v>
      </c>
      <c r="P2714" s="15">
        <v>0.28216814561107939</v>
      </c>
      <c r="Q2714" s="15">
        <v>0.30644733755697073</v>
      </c>
      <c r="T2714" s="56"/>
      <c r="U2714" s="56"/>
      <c r="V2714" s="56"/>
      <c r="W2714" s="56"/>
      <c r="X2714" s="56"/>
      <c r="Y2714" s="56"/>
      <c r="Z2714" s="56"/>
      <c r="AA2714" s="56"/>
    </row>
    <row r="2715" spans="9:27">
      <c r="I2715" s="15" t="s">
        <v>82</v>
      </c>
      <c r="J2715" s="15">
        <v>0.17522995006013897</v>
      </c>
      <c r="K2715" s="15">
        <v>8.999559585519866E-3</v>
      </c>
      <c r="L2715" s="15">
        <v>19.470947260806064</v>
      </c>
      <c r="M2715" s="15">
        <v>2.6389803316494256E-19</v>
      </c>
      <c r="N2715" s="15">
        <v>0.15689844714541121</v>
      </c>
      <c r="O2715" s="15">
        <v>0.19356145297486674</v>
      </c>
      <c r="P2715" s="15">
        <v>0.15689844714541121</v>
      </c>
      <c r="Q2715" s="15">
        <v>0.19356145297486674</v>
      </c>
      <c r="T2715" s="56"/>
      <c r="U2715" s="56"/>
      <c r="V2715" s="56"/>
      <c r="W2715" s="56"/>
      <c r="X2715" s="56"/>
      <c r="Y2715" s="56"/>
      <c r="Z2715" s="56"/>
      <c r="AA2715" s="56"/>
    </row>
    <row r="2716" spans="9:27" ht="15" thickBot="1">
      <c r="I2716" s="16" t="s">
        <v>86</v>
      </c>
      <c r="J2716" s="16">
        <v>0.47008145927145834</v>
      </c>
      <c r="K2716" s="16">
        <v>1.1298923509010874E-2</v>
      </c>
      <c r="L2716" s="16">
        <v>41.604092540016673</v>
      </c>
      <c r="M2716" s="16">
        <v>1.9609633329389619E-29</v>
      </c>
      <c r="N2716" s="16">
        <v>0.44706630533303882</v>
      </c>
      <c r="O2716" s="16">
        <v>0.49309661320987785</v>
      </c>
      <c r="P2716" s="16">
        <v>0.44706630533303882</v>
      </c>
      <c r="Q2716" s="16">
        <v>0.49309661320987785</v>
      </c>
      <c r="T2716" s="56"/>
      <c r="U2716" s="56"/>
      <c r="V2716" s="56"/>
      <c r="W2716" s="56"/>
      <c r="X2716" s="56"/>
      <c r="Y2716" s="56"/>
      <c r="Z2716" s="56"/>
      <c r="AA2716" s="56"/>
    </row>
    <row r="2717" spans="9:27">
      <c r="I2717" s="43"/>
      <c r="T2717" s="56"/>
      <c r="U2717" s="56"/>
      <c r="V2717" s="56"/>
      <c r="W2717" s="56"/>
      <c r="X2717" s="56"/>
      <c r="Y2717" s="56"/>
      <c r="Z2717" s="56"/>
      <c r="AA2717" s="56"/>
    </row>
    <row r="2718" spans="9:27">
      <c r="I2718" s="43"/>
      <c r="T2718" s="56"/>
      <c r="U2718" s="56"/>
      <c r="V2718" s="56"/>
      <c r="W2718" s="56"/>
      <c r="X2718" s="56"/>
      <c r="Y2718" s="56"/>
      <c r="Z2718" s="56"/>
      <c r="AA2718" s="56"/>
    </row>
    <row r="2719" spans="9:27">
      <c r="I2719" s="11" t="s">
        <v>199</v>
      </c>
      <c r="T2719" s="12" t="str">
        <f>I2719</f>
        <v>1996/5 to 1999/4</v>
      </c>
      <c r="U2719" s="14">
        <f>J2724</f>
        <v>0.99999997529625007</v>
      </c>
      <c r="V2719" s="14">
        <f>J2727</f>
        <v>36</v>
      </c>
      <c r="W2719" s="56">
        <f>J2737</f>
        <v>0.1249555594128445</v>
      </c>
      <c r="X2719" s="56">
        <f>J2738</f>
        <v>0.29246025626068256</v>
      </c>
      <c r="Y2719" s="56">
        <f>J2739</f>
        <v>0.17380627293448195</v>
      </c>
      <c r="Z2719" s="56">
        <f>J2740</f>
        <v>0.47371667157383524</v>
      </c>
      <c r="AA2719" s="58">
        <f>SUM(W2719:Z2719)</f>
        <v>1.0649387601818443</v>
      </c>
    </row>
    <row r="2720" spans="9:27">
      <c r="I2720" s="43" t="s">
        <v>42</v>
      </c>
      <c r="T2720" s="56"/>
      <c r="U2720" s="56"/>
      <c r="V2720" s="56"/>
      <c r="W2720" s="56"/>
      <c r="X2720" s="56"/>
      <c r="Y2720" s="56"/>
      <c r="Z2720" s="56"/>
      <c r="AA2720" s="56"/>
    </row>
    <row r="2721" spans="9:27" ht="15" thickBot="1">
      <c r="T2721" s="56"/>
      <c r="U2721" s="56"/>
      <c r="V2721" s="56"/>
      <c r="W2721" s="56"/>
      <c r="X2721" s="56"/>
      <c r="Y2721" s="56"/>
      <c r="Z2721" s="56"/>
      <c r="AA2721" s="56"/>
    </row>
    <row r="2722" spans="9:27">
      <c r="I2722" s="18" t="s">
        <v>43</v>
      </c>
      <c r="J2722" s="18"/>
      <c r="T2722" s="56"/>
      <c r="U2722" s="56"/>
      <c r="V2722" s="56"/>
      <c r="W2722" s="56"/>
      <c r="X2722" s="56"/>
      <c r="Y2722" s="56"/>
      <c r="Z2722" s="56"/>
      <c r="AA2722" s="56"/>
    </row>
    <row r="2723" spans="9:27">
      <c r="I2723" s="15" t="s">
        <v>44</v>
      </c>
      <c r="J2723" s="15">
        <v>0.99999998764812492</v>
      </c>
      <c r="T2723" s="56"/>
      <c r="U2723" s="56"/>
      <c r="V2723" s="56"/>
      <c r="W2723" s="56"/>
      <c r="X2723" s="56"/>
      <c r="Y2723" s="56"/>
      <c r="Z2723" s="56"/>
      <c r="AA2723" s="56"/>
    </row>
    <row r="2724" spans="9:27">
      <c r="I2724" s="15" t="s">
        <v>45</v>
      </c>
      <c r="J2724" s="15">
        <v>0.99999997529625007</v>
      </c>
      <c r="T2724" s="56"/>
      <c r="U2724" s="56"/>
      <c r="V2724" s="56"/>
      <c r="W2724" s="56"/>
      <c r="X2724" s="56"/>
      <c r="Y2724" s="56"/>
      <c r="Z2724" s="56"/>
      <c r="AA2724" s="56"/>
    </row>
    <row r="2725" spans="9:27">
      <c r="I2725" s="15" t="s">
        <v>46</v>
      </c>
      <c r="J2725" s="15">
        <v>0.96874997298027354</v>
      </c>
      <c r="T2725" s="56"/>
      <c r="U2725" s="56"/>
      <c r="V2725" s="56"/>
      <c r="W2725" s="56"/>
      <c r="X2725" s="56"/>
      <c r="Y2725" s="56"/>
      <c r="Z2725" s="56"/>
      <c r="AA2725" s="56"/>
    </row>
    <row r="2726" spans="9:27">
      <c r="I2726" s="15" t="s">
        <v>47</v>
      </c>
      <c r="J2726" s="15">
        <v>3.6297428663438491E-2</v>
      </c>
      <c r="T2726" s="56"/>
      <c r="U2726" s="56"/>
      <c r="V2726" s="56"/>
      <c r="W2726" s="56"/>
      <c r="X2726" s="56"/>
      <c r="Y2726" s="56"/>
      <c r="Z2726" s="56"/>
      <c r="AA2726" s="56"/>
    </row>
    <row r="2727" spans="9:27" ht="15" thickBot="1">
      <c r="I2727" s="16" t="s">
        <v>48</v>
      </c>
      <c r="J2727" s="16">
        <v>36</v>
      </c>
      <c r="T2727" s="56"/>
      <c r="U2727" s="56"/>
      <c r="V2727" s="56"/>
      <c r="W2727" s="56"/>
      <c r="X2727" s="56"/>
      <c r="Y2727" s="56"/>
      <c r="Z2727" s="56"/>
      <c r="AA2727" s="56"/>
    </row>
    <row r="2728" spans="9:27">
      <c r="T2728" s="56"/>
      <c r="U2728" s="56"/>
      <c r="V2728" s="56"/>
      <c r="W2728" s="56"/>
      <c r="X2728" s="56"/>
      <c r="Y2728" s="56"/>
      <c r="Z2728" s="56"/>
      <c r="AA2728" s="56"/>
    </row>
    <row r="2729" spans="9:27" ht="15" thickBot="1">
      <c r="I2729" s="43" t="s">
        <v>49</v>
      </c>
      <c r="T2729" s="56"/>
      <c r="U2729" s="56"/>
      <c r="V2729" s="56"/>
      <c r="W2729" s="56"/>
      <c r="X2729" s="56"/>
      <c r="Y2729" s="56"/>
      <c r="Z2729" s="56"/>
      <c r="AA2729" s="56"/>
    </row>
    <row r="2730" spans="9:27">
      <c r="I2730" s="17"/>
      <c r="J2730" s="17" t="s">
        <v>54</v>
      </c>
      <c r="K2730" s="17" t="s">
        <v>55</v>
      </c>
      <c r="L2730" s="17" t="s">
        <v>56</v>
      </c>
      <c r="M2730" s="17" t="s">
        <v>57</v>
      </c>
      <c r="N2730" s="17" t="s">
        <v>58</v>
      </c>
      <c r="T2730" s="56"/>
      <c r="U2730" s="56"/>
      <c r="V2730" s="56"/>
      <c r="W2730" s="56"/>
      <c r="X2730" s="56"/>
      <c r="Y2730" s="56"/>
      <c r="Z2730" s="56"/>
      <c r="AA2730" s="56"/>
    </row>
    <row r="2731" spans="9:27">
      <c r="I2731" s="15" t="s">
        <v>50</v>
      </c>
      <c r="J2731" s="15">
        <v>4</v>
      </c>
      <c r="K2731" s="15">
        <v>1706627.767839893</v>
      </c>
      <c r="L2731" s="15">
        <v>426656.94195997325</v>
      </c>
      <c r="M2731" s="15">
        <v>323837468.20928329</v>
      </c>
      <c r="N2731" s="15">
        <v>1.2347816938062044E-117</v>
      </c>
      <c r="T2731" s="56"/>
      <c r="U2731" s="56"/>
      <c r="V2731" s="56"/>
      <c r="W2731" s="56"/>
      <c r="X2731" s="56"/>
      <c r="Y2731" s="56"/>
      <c r="Z2731" s="56"/>
      <c r="AA2731" s="56"/>
    </row>
    <row r="2732" spans="9:27">
      <c r="I2732" s="15" t="s">
        <v>51</v>
      </c>
      <c r="J2732" s="15">
        <v>32</v>
      </c>
      <c r="K2732" s="15">
        <v>4.2160106482476999E-2</v>
      </c>
      <c r="L2732" s="15">
        <v>1.3175033275774062E-3</v>
      </c>
      <c r="M2732" s="15"/>
      <c r="N2732" s="15"/>
      <c r="T2732" s="56"/>
      <c r="U2732" s="56"/>
      <c r="V2732" s="56"/>
      <c r="W2732" s="56"/>
      <c r="X2732" s="56"/>
      <c r="Y2732" s="56"/>
      <c r="Z2732" s="56"/>
      <c r="AA2732" s="56"/>
    </row>
    <row r="2733" spans="9:27" ht="15" thickBot="1">
      <c r="I2733" s="16" t="s">
        <v>52</v>
      </c>
      <c r="J2733" s="16">
        <v>36</v>
      </c>
      <c r="K2733" s="16">
        <v>1706627.8099999996</v>
      </c>
      <c r="L2733" s="16"/>
      <c r="M2733" s="16"/>
      <c r="N2733" s="16"/>
      <c r="T2733" s="56"/>
      <c r="U2733" s="56"/>
      <c r="V2733" s="56"/>
      <c r="W2733" s="56"/>
      <c r="X2733" s="56"/>
      <c r="Y2733" s="56"/>
      <c r="Z2733" s="56"/>
      <c r="AA2733" s="56"/>
    </row>
    <row r="2734" spans="9:27" ht="15" thickBot="1">
      <c r="T2734" s="56"/>
      <c r="U2734" s="56"/>
      <c r="V2734" s="56"/>
      <c r="W2734" s="56"/>
      <c r="X2734" s="56"/>
      <c r="Y2734" s="56"/>
      <c r="Z2734" s="56"/>
      <c r="AA2734" s="56"/>
    </row>
    <row r="2735" spans="9:27">
      <c r="I2735" s="17"/>
      <c r="J2735" s="17" t="s">
        <v>59</v>
      </c>
      <c r="K2735" s="17" t="s">
        <v>47</v>
      </c>
      <c r="L2735" s="17" t="s">
        <v>60</v>
      </c>
      <c r="M2735" s="17" t="s">
        <v>61</v>
      </c>
      <c r="N2735" s="17" t="s">
        <v>62</v>
      </c>
      <c r="O2735" s="17" t="s">
        <v>63</v>
      </c>
      <c r="P2735" s="17" t="s">
        <v>64</v>
      </c>
      <c r="Q2735" s="17" t="s">
        <v>65</v>
      </c>
      <c r="T2735" s="56"/>
      <c r="U2735" s="56"/>
      <c r="V2735" s="56"/>
      <c r="W2735" s="56"/>
      <c r="X2735" s="56"/>
      <c r="Y2735" s="56"/>
      <c r="Z2735" s="56"/>
      <c r="AA2735" s="56"/>
    </row>
    <row r="2736" spans="9:27">
      <c r="I2736" s="15" t="s">
        <v>53</v>
      </c>
      <c r="J2736" s="15">
        <v>0</v>
      </c>
      <c r="K2736" s="15" t="e">
        <v>#N/A</v>
      </c>
      <c r="L2736" s="15" t="e">
        <v>#N/A</v>
      </c>
      <c r="M2736" s="15" t="e">
        <v>#N/A</v>
      </c>
      <c r="N2736" s="15" t="e">
        <v>#N/A</v>
      </c>
      <c r="O2736" s="15" t="e">
        <v>#N/A</v>
      </c>
      <c r="P2736" s="15" t="e">
        <v>#N/A</v>
      </c>
      <c r="Q2736" s="15" t="e">
        <v>#N/A</v>
      </c>
      <c r="T2736" s="56"/>
      <c r="U2736" s="56"/>
      <c r="V2736" s="56"/>
      <c r="W2736" s="56"/>
      <c r="X2736" s="56"/>
      <c r="Y2736" s="56"/>
      <c r="Z2736" s="56"/>
      <c r="AA2736" s="56"/>
    </row>
    <row r="2737" spans="9:27">
      <c r="I2737" s="15" t="s">
        <v>85</v>
      </c>
      <c r="J2737" s="15">
        <v>0.1249555594128445</v>
      </c>
      <c r="K2737" s="15">
        <v>8.4714421095399735E-3</v>
      </c>
      <c r="L2737" s="15">
        <v>14.750211097131606</v>
      </c>
      <c r="M2737" s="15">
        <v>7.9664800732388947E-16</v>
      </c>
      <c r="N2737" s="15">
        <v>0.10769979658942309</v>
      </c>
      <c r="O2737" s="15">
        <v>0.14221132223626592</v>
      </c>
      <c r="P2737" s="15">
        <v>0.10769979658942309</v>
      </c>
      <c r="Q2737" s="15">
        <v>0.14221132223626592</v>
      </c>
      <c r="T2737" s="56"/>
      <c r="U2737" s="56"/>
      <c r="V2737" s="56"/>
      <c r="W2737" s="56"/>
      <c r="X2737" s="56"/>
      <c r="Y2737" s="56"/>
      <c r="Z2737" s="56"/>
      <c r="AA2737" s="56"/>
    </row>
    <row r="2738" spans="9:27">
      <c r="I2738" s="15" t="s">
        <v>80</v>
      </c>
      <c r="J2738" s="15">
        <v>0.29246025626068256</v>
      </c>
      <c r="K2738" s="15">
        <v>6.0061377626125199E-3</v>
      </c>
      <c r="L2738" s="15">
        <v>48.693564453551538</v>
      </c>
      <c r="M2738" s="15">
        <v>1.3767909789988597E-31</v>
      </c>
      <c r="N2738" s="15">
        <v>0.28022615404097623</v>
      </c>
      <c r="O2738" s="15">
        <v>0.30469435848038889</v>
      </c>
      <c r="P2738" s="15">
        <v>0.28022615404097623</v>
      </c>
      <c r="Q2738" s="15">
        <v>0.30469435848038889</v>
      </c>
      <c r="T2738" s="56"/>
      <c r="U2738" s="56"/>
      <c r="V2738" s="56"/>
      <c r="W2738" s="56"/>
      <c r="X2738" s="56"/>
      <c r="Y2738" s="56"/>
      <c r="Z2738" s="56"/>
      <c r="AA2738" s="56"/>
    </row>
    <row r="2739" spans="9:27">
      <c r="I2739" s="15" t="s">
        <v>82</v>
      </c>
      <c r="J2739" s="15">
        <v>0.17380627293448195</v>
      </c>
      <c r="K2739" s="15">
        <v>8.7856678257586824E-3</v>
      </c>
      <c r="L2739" s="15">
        <v>19.782932428300974</v>
      </c>
      <c r="M2739" s="15">
        <v>1.6480508618489181E-19</v>
      </c>
      <c r="N2739" s="15">
        <v>0.15591045327516673</v>
      </c>
      <c r="O2739" s="15">
        <v>0.19170209259379717</v>
      </c>
      <c r="P2739" s="15">
        <v>0.15591045327516673</v>
      </c>
      <c r="Q2739" s="15">
        <v>0.19170209259379717</v>
      </c>
      <c r="T2739" s="56"/>
      <c r="U2739" s="56"/>
      <c r="V2739" s="56"/>
      <c r="W2739" s="56"/>
      <c r="X2739" s="56"/>
      <c r="Y2739" s="56"/>
      <c r="Z2739" s="56"/>
      <c r="AA2739" s="56"/>
    </row>
    <row r="2740" spans="9:27" ht="15" thickBot="1">
      <c r="I2740" s="16" t="s">
        <v>86</v>
      </c>
      <c r="J2740" s="16">
        <v>0.47371667157383524</v>
      </c>
      <c r="K2740" s="16">
        <v>1.1272921593367614E-2</v>
      </c>
      <c r="L2740" s="16">
        <v>42.022528734036868</v>
      </c>
      <c r="M2740" s="16">
        <v>1.4315935704260729E-29</v>
      </c>
      <c r="N2740" s="16">
        <v>0.4507544818041479</v>
      </c>
      <c r="O2740" s="16">
        <v>0.49667886134352257</v>
      </c>
      <c r="P2740" s="16">
        <v>0.4507544818041479</v>
      </c>
      <c r="Q2740" s="16">
        <v>0.49667886134352257</v>
      </c>
      <c r="T2740" s="56"/>
      <c r="U2740" s="56"/>
      <c r="V2740" s="56"/>
      <c r="W2740" s="56"/>
      <c r="X2740" s="56"/>
      <c r="Y2740" s="56"/>
      <c r="Z2740" s="56"/>
      <c r="AA2740" s="56"/>
    </row>
    <row r="2741" spans="9:27">
      <c r="I2741" s="43"/>
      <c r="T2741" s="56"/>
      <c r="U2741" s="56"/>
      <c r="V2741" s="56"/>
      <c r="W2741" s="56"/>
      <c r="X2741" s="56"/>
      <c r="Y2741" s="56"/>
      <c r="Z2741" s="56"/>
      <c r="AA2741" s="56"/>
    </row>
    <row r="2742" spans="9:27">
      <c r="I2742" s="43"/>
      <c r="T2742" s="56"/>
      <c r="U2742" s="56"/>
      <c r="V2742" s="56"/>
      <c r="W2742" s="56"/>
      <c r="X2742" s="56"/>
      <c r="Y2742" s="56"/>
      <c r="Z2742" s="56"/>
      <c r="AA2742" s="56"/>
    </row>
    <row r="2743" spans="9:27">
      <c r="I2743" s="11" t="s">
        <v>200</v>
      </c>
      <c r="T2743" s="12" t="str">
        <f>I2743</f>
        <v>1996/6 to 1999/5</v>
      </c>
      <c r="U2743" s="14">
        <f>J2748</f>
        <v>0.99999997039663746</v>
      </c>
      <c r="V2743" s="14">
        <f>J2751</f>
        <v>36</v>
      </c>
      <c r="W2743" s="56">
        <f>J2761</f>
        <v>0.12950654539252451</v>
      </c>
      <c r="X2743" s="56">
        <f>J2762</f>
        <v>0.28220481919283424</v>
      </c>
      <c r="Y2743" s="56">
        <f>J2763</f>
        <v>0.16191663697104555</v>
      </c>
      <c r="Z2743" s="56">
        <f>J2764</f>
        <v>0.48860897277494503</v>
      </c>
      <c r="AA2743" s="58">
        <f>SUM(W2743:Z2743)</f>
        <v>1.0622369743313493</v>
      </c>
    </row>
    <row r="2744" spans="9:27">
      <c r="I2744" s="43" t="s">
        <v>42</v>
      </c>
      <c r="T2744" s="56"/>
      <c r="U2744" s="56"/>
      <c r="V2744" s="56"/>
      <c r="W2744" s="56"/>
      <c r="X2744" s="56"/>
      <c r="Y2744" s="56"/>
      <c r="Z2744" s="56"/>
      <c r="AA2744" s="56"/>
    </row>
    <row r="2745" spans="9:27" ht="15" thickBot="1">
      <c r="T2745" s="56"/>
      <c r="U2745" s="56"/>
      <c r="V2745" s="56"/>
      <c r="W2745" s="56"/>
      <c r="X2745" s="56"/>
      <c r="Y2745" s="56"/>
      <c r="Z2745" s="56"/>
      <c r="AA2745" s="56"/>
    </row>
    <row r="2746" spans="9:27">
      <c r="I2746" s="18" t="s">
        <v>43</v>
      </c>
      <c r="J2746" s="18"/>
      <c r="T2746" s="56"/>
      <c r="U2746" s="56"/>
      <c r="V2746" s="56"/>
      <c r="W2746" s="56"/>
      <c r="X2746" s="56"/>
      <c r="Y2746" s="56"/>
      <c r="Z2746" s="56"/>
      <c r="AA2746" s="56"/>
    </row>
    <row r="2747" spans="9:27">
      <c r="I2747" s="15" t="s">
        <v>44</v>
      </c>
      <c r="J2747" s="15">
        <v>0.99999998519831867</v>
      </c>
      <c r="T2747" s="56"/>
      <c r="U2747" s="56"/>
      <c r="V2747" s="56"/>
      <c r="W2747" s="56"/>
      <c r="X2747" s="56"/>
      <c r="Y2747" s="56"/>
      <c r="Z2747" s="56"/>
      <c r="AA2747" s="56"/>
    </row>
    <row r="2748" spans="9:27">
      <c r="I2748" s="15" t="s">
        <v>45</v>
      </c>
      <c r="J2748" s="15">
        <v>0.99999997039663746</v>
      </c>
      <c r="T2748" s="56"/>
      <c r="U2748" s="56"/>
      <c r="V2748" s="56"/>
      <c r="W2748" s="56"/>
      <c r="X2748" s="56"/>
      <c r="Y2748" s="56"/>
      <c r="Z2748" s="56"/>
      <c r="AA2748" s="56"/>
    </row>
    <row r="2749" spans="9:27">
      <c r="I2749" s="15" t="s">
        <v>46</v>
      </c>
      <c r="J2749" s="15">
        <v>0.96874996762132226</v>
      </c>
      <c r="T2749" s="56"/>
      <c r="U2749" s="56"/>
      <c r="V2749" s="56"/>
      <c r="W2749" s="56"/>
      <c r="X2749" s="56"/>
      <c r="Y2749" s="56"/>
      <c r="Z2749" s="56"/>
      <c r="AA2749" s="56"/>
    </row>
    <row r="2750" spans="9:27">
      <c r="I2750" s="15" t="s">
        <v>47</v>
      </c>
      <c r="J2750" s="15">
        <v>3.9840253225556149E-2</v>
      </c>
      <c r="T2750" s="56"/>
      <c r="U2750" s="56"/>
      <c r="V2750" s="56"/>
      <c r="W2750" s="56"/>
      <c r="X2750" s="56"/>
      <c r="Y2750" s="56"/>
      <c r="Z2750" s="56"/>
      <c r="AA2750" s="56"/>
    </row>
    <row r="2751" spans="9:27" ht="15" thickBot="1">
      <c r="I2751" s="16" t="s">
        <v>48</v>
      </c>
      <c r="J2751" s="16">
        <v>36</v>
      </c>
      <c r="T2751" s="56"/>
      <c r="U2751" s="56"/>
      <c r="V2751" s="56"/>
      <c r="W2751" s="56"/>
      <c r="X2751" s="56"/>
      <c r="Y2751" s="56"/>
      <c r="Z2751" s="56"/>
      <c r="AA2751" s="56"/>
    </row>
    <row r="2752" spans="9:27">
      <c r="T2752" s="56"/>
      <c r="U2752" s="56"/>
      <c r="V2752" s="56"/>
      <c r="W2752" s="56"/>
      <c r="X2752" s="56"/>
      <c r="Y2752" s="56"/>
      <c r="Z2752" s="56"/>
      <c r="AA2752" s="56"/>
    </row>
    <row r="2753" spans="9:27" ht="15" thickBot="1">
      <c r="I2753" s="43" t="s">
        <v>49</v>
      </c>
      <c r="T2753" s="56"/>
      <c r="U2753" s="56"/>
      <c r="V2753" s="56"/>
      <c r="W2753" s="56"/>
      <c r="X2753" s="56"/>
      <c r="Y2753" s="56"/>
      <c r="Z2753" s="56"/>
      <c r="AA2753" s="56"/>
    </row>
    <row r="2754" spans="9:27">
      <c r="I2754" s="17"/>
      <c r="J2754" s="17" t="s">
        <v>54</v>
      </c>
      <c r="K2754" s="17" t="s">
        <v>55</v>
      </c>
      <c r="L2754" s="17" t="s">
        <v>56</v>
      </c>
      <c r="M2754" s="17" t="s">
        <v>57</v>
      </c>
      <c r="N2754" s="17" t="s">
        <v>58</v>
      </c>
      <c r="T2754" s="56"/>
      <c r="U2754" s="56"/>
      <c r="V2754" s="56"/>
      <c r="W2754" s="56"/>
      <c r="X2754" s="56"/>
      <c r="Y2754" s="56"/>
      <c r="Z2754" s="56"/>
      <c r="AA2754" s="56"/>
    </row>
    <row r="2755" spans="9:27">
      <c r="I2755" s="15" t="s">
        <v>50</v>
      </c>
      <c r="J2755" s="15">
        <v>4</v>
      </c>
      <c r="K2755" s="15">
        <v>1715746.4292081348</v>
      </c>
      <c r="L2755" s="15">
        <v>428936.60730203369</v>
      </c>
      <c r="M2755" s="15">
        <v>270239564.34276742</v>
      </c>
      <c r="N2755" s="15">
        <v>2.0396313605286025E-116</v>
      </c>
      <c r="T2755" s="56"/>
      <c r="U2755" s="56"/>
      <c r="V2755" s="56"/>
      <c r="W2755" s="56"/>
      <c r="X2755" s="56"/>
      <c r="Y2755" s="56"/>
      <c r="Z2755" s="56"/>
      <c r="AA2755" s="56"/>
    </row>
    <row r="2756" spans="9:27">
      <c r="I2756" s="15" t="s">
        <v>51</v>
      </c>
      <c r="J2756" s="15">
        <v>32</v>
      </c>
      <c r="K2756" s="15">
        <v>5.0791864866445983E-2</v>
      </c>
      <c r="L2756" s="15">
        <v>1.587245777076437E-3</v>
      </c>
      <c r="M2756" s="15"/>
      <c r="N2756" s="15"/>
      <c r="T2756" s="56"/>
      <c r="U2756" s="56"/>
      <c r="V2756" s="56"/>
      <c r="W2756" s="56"/>
      <c r="X2756" s="56"/>
      <c r="Y2756" s="56"/>
      <c r="Z2756" s="56"/>
      <c r="AA2756" s="56"/>
    </row>
    <row r="2757" spans="9:27" ht="15" thickBot="1">
      <c r="I2757" s="16" t="s">
        <v>52</v>
      </c>
      <c r="J2757" s="16">
        <v>36</v>
      </c>
      <c r="K2757" s="16">
        <v>1715746.4799999997</v>
      </c>
      <c r="L2757" s="16"/>
      <c r="M2757" s="16"/>
      <c r="N2757" s="16"/>
      <c r="T2757" s="56"/>
      <c r="U2757" s="56"/>
      <c r="V2757" s="56"/>
      <c r="W2757" s="56"/>
      <c r="X2757" s="56"/>
      <c r="Y2757" s="56"/>
      <c r="Z2757" s="56"/>
      <c r="AA2757" s="56"/>
    </row>
    <row r="2758" spans="9:27" ht="15" thickBot="1">
      <c r="T2758" s="56"/>
      <c r="U2758" s="56"/>
      <c r="V2758" s="56"/>
      <c r="W2758" s="56"/>
      <c r="X2758" s="56"/>
      <c r="Y2758" s="56"/>
      <c r="Z2758" s="56"/>
      <c r="AA2758" s="56"/>
    </row>
    <row r="2759" spans="9:27">
      <c r="I2759" s="17"/>
      <c r="J2759" s="17" t="s">
        <v>59</v>
      </c>
      <c r="K2759" s="17" t="s">
        <v>47</v>
      </c>
      <c r="L2759" s="17" t="s">
        <v>60</v>
      </c>
      <c r="M2759" s="17" t="s">
        <v>61</v>
      </c>
      <c r="N2759" s="17" t="s">
        <v>62</v>
      </c>
      <c r="O2759" s="17" t="s">
        <v>63</v>
      </c>
      <c r="P2759" s="17" t="s">
        <v>64</v>
      </c>
      <c r="Q2759" s="17" t="s">
        <v>65</v>
      </c>
      <c r="T2759" s="56"/>
      <c r="U2759" s="56"/>
      <c r="V2759" s="56"/>
      <c r="W2759" s="56"/>
      <c r="X2759" s="56"/>
      <c r="Y2759" s="56"/>
      <c r="Z2759" s="56"/>
      <c r="AA2759" s="56"/>
    </row>
    <row r="2760" spans="9:27">
      <c r="I2760" s="15" t="s">
        <v>53</v>
      </c>
      <c r="J2760" s="15">
        <v>0</v>
      </c>
      <c r="K2760" s="15" t="e">
        <v>#N/A</v>
      </c>
      <c r="L2760" s="15" t="e">
        <v>#N/A</v>
      </c>
      <c r="M2760" s="15" t="e">
        <v>#N/A</v>
      </c>
      <c r="N2760" s="15" t="e">
        <v>#N/A</v>
      </c>
      <c r="O2760" s="15" t="e">
        <v>#N/A</v>
      </c>
      <c r="P2760" s="15" t="e">
        <v>#N/A</v>
      </c>
      <c r="Q2760" s="15" t="e">
        <v>#N/A</v>
      </c>
      <c r="T2760" s="56"/>
      <c r="U2760" s="56"/>
      <c r="V2760" s="56"/>
      <c r="W2760" s="56"/>
      <c r="X2760" s="56"/>
      <c r="Y2760" s="56"/>
      <c r="Z2760" s="56"/>
      <c r="AA2760" s="56"/>
    </row>
    <row r="2761" spans="9:27">
      <c r="I2761" s="15" t="s">
        <v>85</v>
      </c>
      <c r="J2761" s="15">
        <v>0.12950654539252451</v>
      </c>
      <c r="K2761" s="15">
        <v>9.0959355317455914E-3</v>
      </c>
      <c r="L2761" s="15">
        <v>14.237847766239724</v>
      </c>
      <c r="M2761" s="15">
        <v>2.1355631850889277E-15</v>
      </c>
      <c r="N2761" s="15">
        <v>0.11097873110029456</v>
      </c>
      <c r="O2761" s="15">
        <v>0.14803435968475448</v>
      </c>
      <c r="P2761" s="15">
        <v>0.11097873110029456</v>
      </c>
      <c r="Q2761" s="15">
        <v>0.14803435968475448</v>
      </c>
      <c r="T2761" s="56"/>
      <c r="U2761" s="56"/>
      <c r="V2761" s="56"/>
      <c r="W2761" s="56"/>
      <c r="X2761" s="56"/>
      <c r="Y2761" s="56"/>
      <c r="Z2761" s="56"/>
      <c r="AA2761" s="56"/>
    </row>
    <row r="2762" spans="9:27">
      <c r="I2762" s="15" t="s">
        <v>80</v>
      </c>
      <c r="J2762" s="15">
        <v>0.28220481919283424</v>
      </c>
      <c r="K2762" s="15">
        <v>5.9500242180483658E-3</v>
      </c>
      <c r="L2762" s="15">
        <v>47.429188327807964</v>
      </c>
      <c r="M2762" s="15">
        <v>3.1596971940785865E-31</v>
      </c>
      <c r="N2762" s="15">
        <v>0.27008501652256239</v>
      </c>
      <c r="O2762" s="15">
        <v>0.2943246218631061</v>
      </c>
      <c r="P2762" s="15">
        <v>0.27008501652256239</v>
      </c>
      <c r="Q2762" s="15">
        <v>0.2943246218631061</v>
      </c>
      <c r="T2762" s="56"/>
      <c r="U2762" s="56"/>
      <c r="V2762" s="56"/>
      <c r="W2762" s="56"/>
      <c r="X2762" s="56"/>
      <c r="Y2762" s="56"/>
      <c r="Z2762" s="56"/>
      <c r="AA2762" s="56"/>
    </row>
    <row r="2763" spans="9:27">
      <c r="I2763" s="15" t="s">
        <v>82</v>
      </c>
      <c r="J2763" s="15">
        <v>0.16191663697104555</v>
      </c>
      <c r="K2763" s="15">
        <v>8.8469561294473864E-3</v>
      </c>
      <c r="L2763" s="15">
        <v>18.301959973792645</v>
      </c>
      <c r="M2763" s="15">
        <v>1.6332031301923438E-18</v>
      </c>
      <c r="N2763" s="15">
        <v>0.14389597712293756</v>
      </c>
      <c r="O2763" s="15">
        <v>0.17993729681915355</v>
      </c>
      <c r="P2763" s="15">
        <v>0.14389597712293756</v>
      </c>
      <c r="Q2763" s="15">
        <v>0.17993729681915355</v>
      </c>
      <c r="T2763" s="56"/>
      <c r="U2763" s="56"/>
      <c r="V2763" s="56"/>
      <c r="W2763" s="56"/>
      <c r="X2763" s="56"/>
      <c r="Y2763" s="56"/>
      <c r="Z2763" s="56"/>
      <c r="AA2763" s="56"/>
    </row>
    <row r="2764" spans="9:27" ht="15" thickBot="1">
      <c r="I2764" s="16" t="s">
        <v>86</v>
      </c>
      <c r="J2764" s="16">
        <v>0.48860897277494503</v>
      </c>
      <c r="K2764" s="16">
        <v>1.1874578780014727E-2</v>
      </c>
      <c r="L2764" s="16">
        <v>41.147478308644395</v>
      </c>
      <c r="M2764" s="16">
        <v>2.7740120091116616E-29</v>
      </c>
      <c r="N2764" s="16">
        <v>0.46442124742589064</v>
      </c>
      <c r="O2764" s="16">
        <v>0.51279669812399942</v>
      </c>
      <c r="P2764" s="16">
        <v>0.46442124742589064</v>
      </c>
      <c r="Q2764" s="16">
        <v>0.51279669812399942</v>
      </c>
      <c r="T2764" s="56"/>
      <c r="U2764" s="56"/>
      <c r="V2764" s="56"/>
      <c r="W2764" s="56"/>
      <c r="X2764" s="56"/>
      <c r="Y2764" s="56"/>
      <c r="Z2764" s="56"/>
      <c r="AA2764" s="56"/>
    </row>
    <row r="2765" spans="9:27">
      <c r="I2765" s="43"/>
      <c r="T2765" s="56"/>
      <c r="U2765" s="56"/>
      <c r="V2765" s="56"/>
      <c r="W2765" s="56"/>
      <c r="X2765" s="56"/>
      <c r="Y2765" s="56"/>
      <c r="Z2765" s="56"/>
      <c r="AA2765" s="56"/>
    </row>
    <row r="2766" spans="9:27">
      <c r="I2766" s="43"/>
      <c r="T2766" s="56"/>
      <c r="U2766" s="56"/>
      <c r="V2766" s="56"/>
      <c r="W2766" s="56"/>
      <c r="X2766" s="56"/>
      <c r="Y2766" s="56"/>
      <c r="Z2766" s="56"/>
      <c r="AA2766" s="56"/>
    </row>
    <row r="2767" spans="9:27">
      <c r="I2767" s="11" t="s">
        <v>201</v>
      </c>
      <c r="T2767" s="12" t="str">
        <f>I2767</f>
        <v>1996/7 to 1999/6</v>
      </c>
      <c r="U2767" s="14">
        <f>J2772</f>
        <v>0.99999997296355214</v>
      </c>
      <c r="V2767" s="14">
        <f>J2775</f>
        <v>36</v>
      </c>
      <c r="W2767" s="56">
        <f>J2785</f>
        <v>0.12828252606870363</v>
      </c>
      <c r="X2767" s="56">
        <f>J2786</f>
        <v>0.280494247682399</v>
      </c>
      <c r="Y2767" s="56">
        <f>J2787</f>
        <v>0.16114075901890126</v>
      </c>
      <c r="Z2767" s="56">
        <f>J2788</f>
        <v>0.49168773204504745</v>
      </c>
      <c r="AA2767" s="58">
        <f>SUM(W2767:Z2767)</f>
        <v>1.0616052648150514</v>
      </c>
    </row>
    <row r="2768" spans="9:27">
      <c r="I2768" s="43" t="s">
        <v>42</v>
      </c>
      <c r="T2768" s="56"/>
      <c r="U2768" s="56"/>
      <c r="V2768" s="56"/>
      <c r="W2768" s="56"/>
      <c r="X2768" s="56"/>
      <c r="Y2768" s="56"/>
      <c r="Z2768" s="56"/>
      <c r="AA2768" s="56"/>
    </row>
    <row r="2769" spans="9:27" ht="15" thickBot="1">
      <c r="T2769" s="56"/>
      <c r="U2769" s="56"/>
      <c r="V2769" s="56"/>
      <c r="W2769" s="56"/>
      <c r="X2769" s="56"/>
      <c r="Y2769" s="56"/>
      <c r="Z2769" s="56"/>
      <c r="AA2769" s="56"/>
    </row>
    <row r="2770" spans="9:27">
      <c r="I2770" s="18" t="s">
        <v>43</v>
      </c>
      <c r="J2770" s="18"/>
      <c r="T2770" s="56"/>
      <c r="U2770" s="56"/>
      <c r="V2770" s="56"/>
      <c r="W2770" s="56"/>
      <c r="X2770" s="56"/>
      <c r="Y2770" s="56"/>
      <c r="Z2770" s="56"/>
      <c r="AA2770" s="56"/>
    </row>
    <row r="2771" spans="9:27">
      <c r="I2771" s="15" t="s">
        <v>44</v>
      </c>
      <c r="J2771" s="15">
        <v>0.99999998648177602</v>
      </c>
      <c r="T2771" s="56"/>
      <c r="U2771" s="56"/>
      <c r="V2771" s="56"/>
      <c r="W2771" s="56"/>
      <c r="X2771" s="56"/>
      <c r="Y2771" s="56"/>
      <c r="Z2771" s="56"/>
      <c r="AA2771" s="56"/>
    </row>
    <row r="2772" spans="9:27">
      <c r="I2772" s="15" t="s">
        <v>45</v>
      </c>
      <c r="J2772" s="15">
        <v>0.99999997296355214</v>
      </c>
      <c r="T2772" s="56"/>
      <c r="U2772" s="56"/>
      <c r="V2772" s="56"/>
      <c r="W2772" s="56"/>
      <c r="X2772" s="56"/>
      <c r="Y2772" s="56"/>
      <c r="Z2772" s="56"/>
      <c r="AA2772" s="56"/>
    </row>
    <row r="2773" spans="9:27">
      <c r="I2773" s="15" t="s">
        <v>46</v>
      </c>
      <c r="J2773" s="15">
        <v>0.96874997042888511</v>
      </c>
      <c r="T2773" s="56"/>
      <c r="U2773" s="56"/>
      <c r="V2773" s="56"/>
      <c r="W2773" s="56"/>
      <c r="X2773" s="56"/>
      <c r="Y2773" s="56"/>
      <c r="Z2773" s="56"/>
      <c r="AA2773" s="56"/>
    </row>
    <row r="2774" spans="9:27">
      <c r="I2774" s="15" t="s">
        <v>47</v>
      </c>
      <c r="J2774" s="15">
        <v>3.8177482498831343E-2</v>
      </c>
      <c r="T2774" s="56"/>
      <c r="U2774" s="56"/>
      <c r="V2774" s="56"/>
      <c r="W2774" s="56"/>
      <c r="X2774" s="56"/>
      <c r="Y2774" s="56"/>
      <c r="Z2774" s="56"/>
      <c r="AA2774" s="56"/>
    </row>
    <row r="2775" spans="9:27" ht="15" thickBot="1">
      <c r="I2775" s="16" t="s">
        <v>48</v>
      </c>
      <c r="J2775" s="16">
        <v>36</v>
      </c>
      <c r="T2775" s="56"/>
      <c r="U2775" s="56"/>
      <c r="V2775" s="56"/>
      <c r="W2775" s="56"/>
      <c r="X2775" s="56"/>
      <c r="Y2775" s="56"/>
      <c r="Z2775" s="56"/>
      <c r="AA2775" s="56"/>
    </row>
    <row r="2776" spans="9:27">
      <c r="T2776" s="56"/>
      <c r="U2776" s="56"/>
      <c r="V2776" s="56"/>
      <c r="W2776" s="56"/>
      <c r="X2776" s="56"/>
      <c r="Y2776" s="56"/>
      <c r="Z2776" s="56"/>
      <c r="AA2776" s="56"/>
    </row>
    <row r="2777" spans="9:27" ht="15" thickBot="1">
      <c r="I2777" s="43" t="s">
        <v>49</v>
      </c>
      <c r="T2777" s="56"/>
      <c r="U2777" s="56"/>
      <c r="V2777" s="56"/>
      <c r="W2777" s="56"/>
      <c r="X2777" s="56"/>
      <c r="Y2777" s="56"/>
      <c r="Z2777" s="56"/>
      <c r="AA2777" s="56"/>
    </row>
    <row r="2778" spans="9:27">
      <c r="I2778" s="17"/>
      <c r="J2778" s="17" t="s">
        <v>54</v>
      </c>
      <c r="K2778" s="17" t="s">
        <v>55</v>
      </c>
      <c r="L2778" s="17" t="s">
        <v>56</v>
      </c>
      <c r="M2778" s="17" t="s">
        <v>57</v>
      </c>
      <c r="N2778" s="17" t="s">
        <v>58</v>
      </c>
      <c r="T2778" s="56"/>
      <c r="U2778" s="56"/>
      <c r="V2778" s="56"/>
      <c r="W2778" s="56"/>
      <c r="X2778" s="56"/>
      <c r="Y2778" s="56"/>
      <c r="Z2778" s="56"/>
      <c r="AA2778" s="56"/>
    </row>
    <row r="2779" spans="9:27">
      <c r="I2779" s="15" t="s">
        <v>50</v>
      </c>
      <c r="J2779" s="15">
        <v>4</v>
      </c>
      <c r="K2779" s="15">
        <v>1725102.5133593541</v>
      </c>
      <c r="L2779" s="15">
        <v>431275.62833983853</v>
      </c>
      <c r="M2779" s="15">
        <v>295896850.85116559</v>
      </c>
      <c r="N2779" s="15">
        <v>5.0001706657615223E-117</v>
      </c>
      <c r="T2779" s="56"/>
      <c r="U2779" s="56"/>
      <c r="V2779" s="56"/>
      <c r="W2779" s="56"/>
      <c r="X2779" s="56"/>
      <c r="Y2779" s="56"/>
      <c r="Z2779" s="56"/>
      <c r="AA2779" s="56"/>
    </row>
    <row r="2780" spans="9:27">
      <c r="I2780" s="15" t="s">
        <v>51</v>
      </c>
      <c r="J2780" s="15">
        <v>32</v>
      </c>
      <c r="K2780" s="15">
        <v>4.6640645438354347E-2</v>
      </c>
      <c r="L2780" s="15">
        <v>1.4575201699485734E-3</v>
      </c>
      <c r="M2780" s="15"/>
      <c r="N2780" s="15"/>
      <c r="T2780" s="56"/>
      <c r="U2780" s="56"/>
      <c r="V2780" s="56"/>
      <c r="W2780" s="56"/>
      <c r="X2780" s="56"/>
      <c r="Y2780" s="56"/>
      <c r="Z2780" s="56"/>
      <c r="AA2780" s="56"/>
    </row>
    <row r="2781" spans="9:27" ht="15" thickBot="1">
      <c r="I2781" s="16" t="s">
        <v>52</v>
      </c>
      <c r="J2781" s="16">
        <v>36</v>
      </c>
      <c r="K2781" s="16">
        <v>1725102.5599999996</v>
      </c>
      <c r="L2781" s="16"/>
      <c r="M2781" s="16"/>
      <c r="N2781" s="16"/>
      <c r="T2781" s="56"/>
      <c r="U2781" s="56"/>
      <c r="V2781" s="56"/>
      <c r="W2781" s="56"/>
      <c r="X2781" s="56"/>
      <c r="Y2781" s="56"/>
      <c r="Z2781" s="56"/>
      <c r="AA2781" s="56"/>
    </row>
    <row r="2782" spans="9:27" ht="15" thickBot="1">
      <c r="T2782" s="56"/>
      <c r="U2782" s="56"/>
      <c r="V2782" s="56"/>
      <c r="W2782" s="56"/>
      <c r="X2782" s="56"/>
      <c r="Y2782" s="56"/>
      <c r="Z2782" s="56"/>
      <c r="AA2782" s="56"/>
    </row>
    <row r="2783" spans="9:27">
      <c r="I2783" s="17"/>
      <c r="J2783" s="17" t="s">
        <v>59</v>
      </c>
      <c r="K2783" s="17" t="s">
        <v>47</v>
      </c>
      <c r="L2783" s="17" t="s">
        <v>60</v>
      </c>
      <c r="M2783" s="17" t="s">
        <v>61</v>
      </c>
      <c r="N2783" s="17" t="s">
        <v>62</v>
      </c>
      <c r="O2783" s="17" t="s">
        <v>63</v>
      </c>
      <c r="P2783" s="17" t="s">
        <v>64</v>
      </c>
      <c r="Q2783" s="17" t="s">
        <v>65</v>
      </c>
      <c r="T2783" s="56"/>
      <c r="U2783" s="56"/>
      <c r="V2783" s="56"/>
      <c r="W2783" s="56"/>
      <c r="X2783" s="56"/>
      <c r="Y2783" s="56"/>
      <c r="Z2783" s="56"/>
      <c r="AA2783" s="56"/>
    </row>
    <row r="2784" spans="9:27">
      <c r="I2784" s="15" t="s">
        <v>53</v>
      </c>
      <c r="J2784" s="15">
        <v>0</v>
      </c>
      <c r="K2784" s="15" t="e">
        <v>#N/A</v>
      </c>
      <c r="L2784" s="15" t="e">
        <v>#N/A</v>
      </c>
      <c r="M2784" s="15" t="e">
        <v>#N/A</v>
      </c>
      <c r="N2784" s="15" t="e">
        <v>#N/A</v>
      </c>
      <c r="O2784" s="15" t="e">
        <v>#N/A</v>
      </c>
      <c r="P2784" s="15" t="e">
        <v>#N/A</v>
      </c>
      <c r="Q2784" s="15" t="e">
        <v>#N/A</v>
      </c>
      <c r="T2784" s="56"/>
      <c r="U2784" s="56"/>
      <c r="V2784" s="56"/>
      <c r="W2784" s="56"/>
      <c r="X2784" s="56"/>
      <c r="Y2784" s="56"/>
      <c r="Z2784" s="56"/>
      <c r="AA2784" s="56"/>
    </row>
    <row r="2785" spans="9:27">
      <c r="I2785" s="15" t="s">
        <v>85</v>
      </c>
      <c r="J2785" s="15">
        <v>0.12828252606870363</v>
      </c>
      <c r="K2785" s="15">
        <v>8.398444804303469E-3</v>
      </c>
      <c r="L2785" s="15">
        <v>15.274557261240801</v>
      </c>
      <c r="M2785" s="15">
        <v>2.9814917921117314E-16</v>
      </c>
      <c r="N2785" s="15">
        <v>0.11117545388964034</v>
      </c>
      <c r="O2785" s="15">
        <v>0.14538959824776693</v>
      </c>
      <c r="P2785" s="15">
        <v>0.11117545388964034</v>
      </c>
      <c r="Q2785" s="15">
        <v>0.14538959824776693</v>
      </c>
      <c r="T2785" s="56"/>
      <c r="U2785" s="56"/>
      <c r="V2785" s="56"/>
      <c r="W2785" s="56"/>
      <c r="X2785" s="56"/>
      <c r="Y2785" s="56"/>
      <c r="Z2785" s="56"/>
      <c r="AA2785" s="56"/>
    </row>
    <row r="2786" spans="9:27">
      <c r="I2786" s="15" t="s">
        <v>80</v>
      </c>
      <c r="J2786" s="15">
        <v>0.280494247682399</v>
      </c>
      <c r="K2786" s="15">
        <v>5.53247874252253E-3</v>
      </c>
      <c r="L2786" s="15">
        <v>50.699561758190839</v>
      </c>
      <c r="M2786" s="15">
        <v>3.8440907328693987E-32</v>
      </c>
      <c r="N2786" s="15">
        <v>0.26922495730985657</v>
      </c>
      <c r="O2786" s="15">
        <v>0.29176353805494143</v>
      </c>
      <c r="P2786" s="15">
        <v>0.26922495730985657</v>
      </c>
      <c r="Q2786" s="15">
        <v>0.29176353805494143</v>
      </c>
      <c r="T2786" s="56"/>
      <c r="U2786" s="56"/>
      <c r="V2786" s="56"/>
      <c r="W2786" s="56"/>
      <c r="X2786" s="56"/>
      <c r="Y2786" s="56"/>
      <c r="Z2786" s="56"/>
      <c r="AA2786" s="56"/>
    </row>
    <row r="2787" spans="9:27">
      <c r="I2787" s="15" t="s">
        <v>82</v>
      </c>
      <c r="J2787" s="15">
        <v>0.16114075901890126</v>
      </c>
      <c r="K2787" s="15">
        <v>8.2175650950967617E-3</v>
      </c>
      <c r="L2787" s="15">
        <v>19.609307277048572</v>
      </c>
      <c r="M2787" s="15">
        <v>2.1400187612509539E-19</v>
      </c>
      <c r="N2787" s="15">
        <v>0.14440212674903896</v>
      </c>
      <c r="O2787" s="15">
        <v>0.17787939128876357</v>
      </c>
      <c r="P2787" s="15">
        <v>0.14440212674903896</v>
      </c>
      <c r="Q2787" s="15">
        <v>0.17787939128876357</v>
      </c>
      <c r="T2787" s="56"/>
      <c r="U2787" s="56"/>
      <c r="V2787" s="56"/>
      <c r="W2787" s="56"/>
      <c r="X2787" s="56"/>
      <c r="Y2787" s="56"/>
      <c r="Z2787" s="56"/>
      <c r="AA2787" s="56"/>
    </row>
    <row r="2788" spans="9:27" ht="15" thickBot="1">
      <c r="I2788" s="16" t="s">
        <v>86</v>
      </c>
      <c r="J2788" s="16">
        <v>0.49168773204504745</v>
      </c>
      <c r="K2788" s="16">
        <v>1.1434546901865673E-2</v>
      </c>
      <c r="L2788" s="16">
        <v>43.000193734377284</v>
      </c>
      <c r="M2788" s="16">
        <v>6.9437676851532373E-30</v>
      </c>
      <c r="N2788" s="16">
        <v>0.46839632229679662</v>
      </c>
      <c r="O2788" s="16">
        <v>0.51497914179329829</v>
      </c>
      <c r="P2788" s="16">
        <v>0.46839632229679662</v>
      </c>
      <c r="Q2788" s="16">
        <v>0.51497914179329829</v>
      </c>
      <c r="T2788" s="56"/>
      <c r="U2788" s="56"/>
      <c r="V2788" s="56"/>
      <c r="W2788" s="56"/>
      <c r="X2788" s="56"/>
      <c r="Y2788" s="56"/>
      <c r="Z2788" s="56"/>
      <c r="AA2788" s="56"/>
    </row>
    <row r="2789" spans="9:27">
      <c r="I2789" s="43"/>
      <c r="T2789" s="56"/>
      <c r="U2789" s="56"/>
      <c r="V2789" s="56"/>
      <c r="W2789" s="56"/>
      <c r="X2789" s="56"/>
      <c r="Y2789" s="56"/>
      <c r="Z2789" s="56"/>
      <c r="AA2789" s="56"/>
    </row>
    <row r="2790" spans="9:27">
      <c r="I2790" s="43"/>
      <c r="T2790" s="56"/>
      <c r="U2790" s="56"/>
      <c r="V2790" s="56"/>
      <c r="W2790" s="56"/>
      <c r="X2790" s="56"/>
      <c r="Y2790" s="56"/>
      <c r="Z2790" s="56"/>
      <c r="AA2790" s="56"/>
    </row>
    <row r="2791" spans="9:27">
      <c r="I2791" s="11" t="s">
        <v>202</v>
      </c>
      <c r="T2791" s="12" t="str">
        <f>I2791</f>
        <v>1996/8 to 1999/7</v>
      </c>
      <c r="U2791" s="14">
        <f>J2796</f>
        <v>0.99999997470453961</v>
      </c>
      <c r="V2791" s="14">
        <f>J2799</f>
        <v>36</v>
      </c>
      <c r="W2791" s="56">
        <f>J2809</f>
        <v>0.12073800427887729</v>
      </c>
      <c r="X2791" s="56">
        <f>J2810</f>
        <v>0.27739988600266913</v>
      </c>
      <c r="Y2791" s="56">
        <f>J2811</f>
        <v>0.15905145440920873</v>
      </c>
      <c r="Z2791" s="56">
        <f>J2812</f>
        <v>0.50130541795199168</v>
      </c>
      <c r="AA2791" s="58">
        <f>SUM(W2791:Z2791)</f>
        <v>1.0584947626427468</v>
      </c>
    </row>
    <row r="2792" spans="9:27">
      <c r="I2792" s="43" t="s">
        <v>42</v>
      </c>
      <c r="T2792" s="56"/>
      <c r="U2792" s="56"/>
      <c r="V2792" s="56"/>
      <c r="W2792" s="56"/>
      <c r="X2792" s="56"/>
      <c r="Y2792" s="56"/>
      <c r="Z2792" s="56"/>
      <c r="AA2792" s="56"/>
    </row>
    <row r="2793" spans="9:27" ht="15" thickBot="1">
      <c r="T2793" s="56"/>
      <c r="U2793" s="56"/>
      <c r="V2793" s="56"/>
      <c r="W2793" s="56"/>
      <c r="X2793" s="56"/>
      <c r="Y2793" s="56"/>
      <c r="Z2793" s="56"/>
      <c r="AA2793" s="56"/>
    </row>
    <row r="2794" spans="9:27">
      <c r="I2794" s="18" t="s">
        <v>43</v>
      </c>
      <c r="J2794" s="18"/>
      <c r="T2794" s="56"/>
      <c r="U2794" s="56"/>
      <c r="V2794" s="56"/>
      <c r="W2794" s="56"/>
      <c r="X2794" s="56"/>
      <c r="Y2794" s="56"/>
      <c r="Z2794" s="56"/>
      <c r="AA2794" s="56"/>
    </row>
    <row r="2795" spans="9:27">
      <c r="I2795" s="15" t="s">
        <v>44</v>
      </c>
      <c r="J2795" s="15">
        <v>0.99999998735226969</v>
      </c>
      <c r="T2795" s="56"/>
      <c r="U2795" s="56"/>
      <c r="V2795" s="56"/>
      <c r="W2795" s="56"/>
      <c r="X2795" s="56"/>
      <c r="Y2795" s="56"/>
      <c r="Z2795" s="56"/>
      <c r="AA2795" s="56"/>
    </row>
    <row r="2796" spans="9:27">
      <c r="I2796" s="15" t="s">
        <v>45</v>
      </c>
      <c r="J2796" s="15">
        <v>0.99999997470453961</v>
      </c>
      <c r="T2796" s="56"/>
      <c r="U2796" s="56"/>
      <c r="V2796" s="56"/>
      <c r="W2796" s="56"/>
      <c r="X2796" s="56"/>
      <c r="Y2796" s="56"/>
      <c r="Z2796" s="56"/>
      <c r="AA2796" s="56"/>
    </row>
    <row r="2797" spans="9:27">
      <c r="I2797" s="15" t="s">
        <v>46</v>
      </c>
      <c r="J2797" s="15">
        <v>0.96874997233309013</v>
      </c>
      <c r="T2797" s="56"/>
      <c r="U2797" s="56"/>
      <c r="V2797" s="56"/>
      <c r="W2797" s="56"/>
      <c r="X2797" s="56"/>
      <c r="Y2797" s="56"/>
      <c r="Z2797" s="56"/>
      <c r="AA2797" s="56"/>
    </row>
    <row r="2798" spans="9:27">
      <c r="I2798" s="15" t="s">
        <v>47</v>
      </c>
      <c r="J2798" s="15">
        <v>3.7026724300001104E-2</v>
      </c>
      <c r="T2798" s="56"/>
      <c r="U2798" s="56"/>
      <c r="V2798" s="56"/>
      <c r="W2798" s="56"/>
      <c r="X2798" s="56"/>
      <c r="Y2798" s="56"/>
      <c r="Z2798" s="56"/>
      <c r="AA2798" s="56"/>
    </row>
    <row r="2799" spans="9:27" ht="15" thickBot="1">
      <c r="I2799" s="16" t="s">
        <v>48</v>
      </c>
      <c r="J2799" s="16">
        <v>36</v>
      </c>
      <c r="T2799" s="56"/>
      <c r="U2799" s="56"/>
      <c r="V2799" s="56"/>
      <c r="W2799" s="56"/>
      <c r="X2799" s="56"/>
      <c r="Y2799" s="56"/>
      <c r="Z2799" s="56"/>
      <c r="AA2799" s="56"/>
    </row>
    <row r="2800" spans="9:27">
      <c r="T2800" s="56"/>
      <c r="U2800" s="56"/>
      <c r="V2800" s="56"/>
      <c r="W2800" s="56"/>
      <c r="X2800" s="56"/>
      <c r="Y2800" s="56"/>
      <c r="Z2800" s="56"/>
      <c r="AA2800" s="56"/>
    </row>
    <row r="2801" spans="9:27" ht="15" thickBot="1">
      <c r="I2801" s="43" t="s">
        <v>49</v>
      </c>
      <c r="T2801" s="56"/>
      <c r="U2801" s="56"/>
      <c r="V2801" s="56"/>
      <c r="W2801" s="56"/>
      <c r="X2801" s="56"/>
      <c r="Y2801" s="56"/>
      <c r="Z2801" s="56"/>
      <c r="AA2801" s="56"/>
    </row>
    <row r="2802" spans="9:27">
      <c r="I2802" s="17"/>
      <c r="J2802" s="17" t="s">
        <v>54</v>
      </c>
      <c r="K2802" s="17" t="s">
        <v>55</v>
      </c>
      <c r="L2802" s="17" t="s">
        <v>56</v>
      </c>
      <c r="M2802" s="17" t="s">
        <v>57</v>
      </c>
      <c r="N2802" s="17" t="s">
        <v>58</v>
      </c>
      <c r="T2802" s="56"/>
      <c r="U2802" s="56"/>
      <c r="V2802" s="56"/>
      <c r="W2802" s="56"/>
      <c r="X2802" s="56"/>
      <c r="Y2802" s="56"/>
      <c r="Z2802" s="56"/>
      <c r="AA2802" s="56"/>
    </row>
    <row r="2803" spans="9:27">
      <c r="I2803" s="15" t="s">
        <v>50</v>
      </c>
      <c r="J2803" s="15">
        <v>4</v>
      </c>
      <c r="K2803" s="15">
        <v>1734354.8661286938</v>
      </c>
      <c r="L2803" s="15">
        <v>433588.71653217345</v>
      </c>
      <c r="M2803" s="15">
        <v>316262272.43292183</v>
      </c>
      <c r="N2803" s="15">
        <v>1.7820736861613443E-117</v>
      </c>
      <c r="T2803" s="56"/>
      <c r="U2803" s="56"/>
      <c r="V2803" s="56"/>
      <c r="W2803" s="56"/>
      <c r="X2803" s="56"/>
      <c r="Y2803" s="56"/>
      <c r="Z2803" s="56"/>
      <c r="AA2803" s="56"/>
    </row>
    <row r="2804" spans="9:27">
      <c r="I2804" s="15" t="s">
        <v>51</v>
      </c>
      <c r="J2804" s="15">
        <v>32</v>
      </c>
      <c r="K2804" s="15">
        <v>4.3871305996425351E-2</v>
      </c>
      <c r="L2804" s="15">
        <v>1.3709783123882922E-3</v>
      </c>
      <c r="M2804" s="15"/>
      <c r="N2804" s="15"/>
      <c r="T2804" s="56"/>
      <c r="U2804" s="56"/>
      <c r="V2804" s="56"/>
      <c r="W2804" s="56"/>
      <c r="X2804" s="56"/>
      <c r="Y2804" s="56"/>
      <c r="Z2804" s="56"/>
      <c r="AA2804" s="56"/>
    </row>
    <row r="2805" spans="9:27" ht="15" thickBot="1">
      <c r="I2805" s="16" t="s">
        <v>52</v>
      </c>
      <c r="J2805" s="16">
        <v>36</v>
      </c>
      <c r="K2805" s="16">
        <v>1734354.9099999997</v>
      </c>
      <c r="L2805" s="16"/>
      <c r="M2805" s="16"/>
      <c r="N2805" s="16"/>
      <c r="T2805" s="56"/>
      <c r="U2805" s="56"/>
      <c r="V2805" s="56"/>
      <c r="W2805" s="56"/>
      <c r="X2805" s="56"/>
      <c r="Y2805" s="56"/>
      <c r="Z2805" s="56"/>
      <c r="AA2805" s="56"/>
    </row>
    <row r="2806" spans="9:27" ht="15" thickBot="1">
      <c r="T2806" s="56"/>
      <c r="U2806" s="56"/>
      <c r="V2806" s="56"/>
      <c r="W2806" s="56"/>
      <c r="X2806" s="56"/>
      <c r="Y2806" s="56"/>
      <c r="Z2806" s="56"/>
      <c r="AA2806" s="56"/>
    </row>
    <row r="2807" spans="9:27">
      <c r="I2807" s="17"/>
      <c r="J2807" s="17" t="s">
        <v>59</v>
      </c>
      <c r="K2807" s="17" t="s">
        <v>47</v>
      </c>
      <c r="L2807" s="17" t="s">
        <v>60</v>
      </c>
      <c r="M2807" s="17" t="s">
        <v>61</v>
      </c>
      <c r="N2807" s="17" t="s">
        <v>62</v>
      </c>
      <c r="O2807" s="17" t="s">
        <v>63</v>
      </c>
      <c r="P2807" s="17" t="s">
        <v>64</v>
      </c>
      <c r="Q2807" s="17" t="s">
        <v>65</v>
      </c>
      <c r="T2807" s="56"/>
      <c r="U2807" s="56"/>
      <c r="V2807" s="56"/>
      <c r="W2807" s="56"/>
      <c r="X2807" s="56"/>
      <c r="Y2807" s="56"/>
      <c r="Z2807" s="56"/>
      <c r="AA2807" s="56"/>
    </row>
    <row r="2808" spans="9:27">
      <c r="I2808" s="15" t="s">
        <v>53</v>
      </c>
      <c r="J2808" s="15">
        <v>0</v>
      </c>
      <c r="K2808" s="15" t="e">
        <v>#N/A</v>
      </c>
      <c r="L2808" s="15" t="e">
        <v>#N/A</v>
      </c>
      <c r="M2808" s="15" t="e">
        <v>#N/A</v>
      </c>
      <c r="N2808" s="15" t="e">
        <v>#N/A</v>
      </c>
      <c r="O2808" s="15" t="e">
        <v>#N/A</v>
      </c>
      <c r="P2808" s="15" t="e">
        <v>#N/A</v>
      </c>
      <c r="Q2808" s="15" t="e">
        <v>#N/A</v>
      </c>
      <c r="T2808" s="56"/>
      <c r="U2808" s="56"/>
      <c r="V2808" s="56"/>
      <c r="W2808" s="56"/>
      <c r="X2808" s="56"/>
      <c r="Y2808" s="56"/>
      <c r="Z2808" s="56"/>
      <c r="AA2808" s="56"/>
    </row>
    <row r="2809" spans="9:27">
      <c r="I2809" s="15" t="s">
        <v>85</v>
      </c>
      <c r="J2809" s="15">
        <v>0.12073800427887729</v>
      </c>
      <c r="K2809" s="15">
        <v>8.0940312472527545E-3</v>
      </c>
      <c r="L2809" s="15">
        <v>14.916918478645327</v>
      </c>
      <c r="M2809" s="15">
        <v>5.8120724523652035E-16</v>
      </c>
      <c r="N2809" s="15">
        <v>0.10425100222161603</v>
      </c>
      <c r="O2809" s="15">
        <v>0.13722500633613857</v>
      </c>
      <c r="P2809" s="15">
        <v>0.10425100222161603</v>
      </c>
      <c r="Q2809" s="15">
        <v>0.13722500633613857</v>
      </c>
      <c r="T2809" s="56"/>
      <c r="U2809" s="56"/>
      <c r="V2809" s="56"/>
      <c r="W2809" s="56"/>
      <c r="X2809" s="56"/>
      <c r="Y2809" s="56"/>
      <c r="Z2809" s="56"/>
      <c r="AA2809" s="56"/>
    </row>
    <row r="2810" spans="9:27">
      <c r="I2810" s="15" t="s">
        <v>80</v>
      </c>
      <c r="J2810" s="15">
        <v>0.27739988600266913</v>
      </c>
      <c r="K2810" s="15">
        <v>5.6120128050706E-3</v>
      </c>
      <c r="L2810" s="15">
        <v>49.429660201778425</v>
      </c>
      <c r="M2810" s="15">
        <v>8.5705693410566179E-32</v>
      </c>
      <c r="N2810" s="15">
        <v>0.26596859004690171</v>
      </c>
      <c r="O2810" s="15">
        <v>0.28883118195843654</v>
      </c>
      <c r="P2810" s="15">
        <v>0.26596859004690171</v>
      </c>
      <c r="Q2810" s="15">
        <v>0.28883118195843654</v>
      </c>
      <c r="T2810" s="56"/>
      <c r="U2810" s="56"/>
      <c r="V2810" s="56"/>
      <c r="W2810" s="56"/>
      <c r="X2810" s="56"/>
      <c r="Y2810" s="56"/>
      <c r="Z2810" s="56"/>
      <c r="AA2810" s="56"/>
    </row>
    <row r="2811" spans="9:27">
      <c r="I2811" s="15" t="s">
        <v>82</v>
      </c>
      <c r="J2811" s="15">
        <v>0.15905145440920873</v>
      </c>
      <c r="K2811" s="15">
        <v>8.0201005026355777E-3</v>
      </c>
      <c r="L2811" s="15">
        <v>19.831603650969335</v>
      </c>
      <c r="M2811" s="15">
        <v>1.5322202151919872E-19</v>
      </c>
      <c r="N2811" s="15">
        <v>0.14271504435009572</v>
      </c>
      <c r="O2811" s="15">
        <v>0.17538786446832175</v>
      </c>
      <c r="P2811" s="15">
        <v>0.14271504435009572</v>
      </c>
      <c r="Q2811" s="15">
        <v>0.17538786446832175</v>
      </c>
      <c r="T2811" s="56"/>
      <c r="U2811" s="56"/>
      <c r="V2811" s="56"/>
      <c r="W2811" s="56"/>
      <c r="X2811" s="56"/>
      <c r="Y2811" s="56"/>
      <c r="Z2811" s="56"/>
      <c r="AA2811" s="56"/>
    </row>
    <row r="2812" spans="9:27" ht="15" thickBot="1">
      <c r="I2812" s="16" t="s">
        <v>86</v>
      </c>
      <c r="J2812" s="16">
        <v>0.50130541795199168</v>
      </c>
      <c r="K2812" s="16">
        <v>1.1595247117748349E-2</v>
      </c>
      <c r="L2812" s="16">
        <v>43.233698502610167</v>
      </c>
      <c r="M2812" s="16">
        <v>5.8555551521018462E-30</v>
      </c>
      <c r="N2812" s="16">
        <v>0.47768667257716302</v>
      </c>
      <c r="O2812" s="16">
        <v>0.52492416332682035</v>
      </c>
      <c r="P2812" s="16">
        <v>0.47768667257716302</v>
      </c>
      <c r="Q2812" s="16">
        <v>0.52492416332682035</v>
      </c>
      <c r="T2812" s="56"/>
      <c r="U2812" s="56"/>
      <c r="V2812" s="56"/>
      <c r="W2812" s="56"/>
      <c r="X2812" s="56"/>
      <c r="Y2812" s="56"/>
      <c r="Z2812" s="56"/>
      <c r="AA2812" s="56"/>
    </row>
    <row r="2813" spans="9:27">
      <c r="I2813" s="43"/>
      <c r="T2813" s="56"/>
      <c r="U2813" s="56"/>
      <c r="V2813" s="56"/>
      <c r="W2813" s="56"/>
      <c r="X2813" s="56"/>
      <c r="Y2813" s="56"/>
      <c r="Z2813" s="56"/>
      <c r="AA2813" s="56"/>
    </row>
    <row r="2814" spans="9:27">
      <c r="I2814" s="43"/>
      <c r="T2814" s="56"/>
      <c r="U2814" s="56"/>
      <c r="V2814" s="56"/>
      <c r="W2814" s="56"/>
      <c r="X2814" s="56"/>
      <c r="Y2814" s="56"/>
      <c r="Z2814" s="56"/>
      <c r="AA2814" s="56"/>
    </row>
    <row r="2815" spans="9:27">
      <c r="I2815" s="11" t="s">
        <v>203</v>
      </c>
      <c r="T2815" s="12" t="str">
        <f>I2815</f>
        <v>1996/9 to 1999/8</v>
      </c>
      <c r="U2815" s="14">
        <f>J2820</f>
        <v>0.99999997478782265</v>
      </c>
      <c r="V2815" s="14">
        <f>J2823</f>
        <v>36</v>
      </c>
      <c r="W2815" s="56">
        <f>J2833</f>
        <v>0.11957664097221593</v>
      </c>
      <c r="X2815" s="56">
        <f>J2834</f>
        <v>0.277517113299796</v>
      </c>
      <c r="Y2815" s="56">
        <f>J2835</f>
        <v>0.15943105040626585</v>
      </c>
      <c r="Z2815" s="56">
        <f>J2836</f>
        <v>0.5017361260551223</v>
      </c>
      <c r="AA2815" s="58">
        <f>SUM(W2815:Z2815)</f>
        <v>1.0582609307334001</v>
      </c>
    </row>
    <row r="2816" spans="9:27">
      <c r="I2816" s="43" t="s">
        <v>42</v>
      </c>
      <c r="T2816" s="56"/>
      <c r="U2816" s="56"/>
      <c r="V2816" s="56"/>
      <c r="W2816" s="56"/>
      <c r="X2816" s="56"/>
      <c r="Y2816" s="56"/>
      <c r="Z2816" s="56"/>
      <c r="AA2816" s="56"/>
    </row>
    <row r="2817" spans="9:27" ht="15" thickBot="1">
      <c r="T2817" s="56"/>
      <c r="U2817" s="56"/>
      <c r="V2817" s="56"/>
      <c r="W2817" s="56"/>
      <c r="X2817" s="56"/>
      <c r="Y2817" s="56"/>
      <c r="Z2817" s="56"/>
      <c r="AA2817" s="56"/>
    </row>
    <row r="2818" spans="9:27">
      <c r="I2818" s="18" t="s">
        <v>43</v>
      </c>
      <c r="J2818" s="18"/>
      <c r="T2818" s="56"/>
      <c r="U2818" s="56"/>
      <c r="V2818" s="56"/>
      <c r="W2818" s="56"/>
      <c r="X2818" s="56"/>
      <c r="Y2818" s="56"/>
      <c r="Z2818" s="56"/>
      <c r="AA2818" s="56"/>
    </row>
    <row r="2819" spans="9:27">
      <c r="I2819" s="15" t="s">
        <v>44</v>
      </c>
      <c r="J2819" s="15">
        <v>0.99999998739391127</v>
      </c>
      <c r="T2819" s="56"/>
      <c r="U2819" s="56"/>
      <c r="V2819" s="56"/>
      <c r="W2819" s="56"/>
      <c r="X2819" s="56"/>
      <c r="Y2819" s="56"/>
      <c r="Z2819" s="56"/>
      <c r="AA2819" s="56"/>
    </row>
    <row r="2820" spans="9:27">
      <c r="I2820" s="15" t="s">
        <v>45</v>
      </c>
      <c r="J2820" s="15">
        <v>0.99999997478782265</v>
      </c>
      <c r="T2820" s="56"/>
      <c r="U2820" s="56"/>
      <c r="V2820" s="56"/>
      <c r="W2820" s="56"/>
      <c r="X2820" s="56"/>
      <c r="Y2820" s="56"/>
      <c r="Z2820" s="56"/>
      <c r="AA2820" s="56"/>
    </row>
    <row r="2821" spans="9:27">
      <c r="I2821" s="15" t="s">
        <v>46</v>
      </c>
      <c r="J2821" s="15">
        <v>0.96874997242418104</v>
      </c>
      <c r="T2821" s="56"/>
      <c r="U2821" s="56"/>
      <c r="V2821" s="56"/>
      <c r="W2821" s="56"/>
      <c r="X2821" s="56"/>
      <c r="Y2821" s="56"/>
      <c r="Z2821" s="56"/>
      <c r="AA2821" s="56"/>
    </row>
    <row r="2822" spans="9:27">
      <c r="I2822" s="15" t="s">
        <v>47</v>
      </c>
      <c r="J2822" s="15">
        <v>3.7063436258752545E-2</v>
      </c>
      <c r="T2822" s="56"/>
      <c r="U2822" s="56"/>
      <c r="V2822" s="56"/>
      <c r="W2822" s="56"/>
      <c r="X2822" s="56"/>
      <c r="Y2822" s="56"/>
      <c r="Z2822" s="56"/>
      <c r="AA2822" s="56"/>
    </row>
    <row r="2823" spans="9:27" ht="15" thickBot="1">
      <c r="I2823" s="16" t="s">
        <v>48</v>
      </c>
      <c r="J2823" s="16">
        <v>36</v>
      </c>
      <c r="T2823" s="56"/>
      <c r="U2823" s="56"/>
      <c r="V2823" s="56"/>
      <c r="W2823" s="56"/>
      <c r="X2823" s="56"/>
      <c r="Y2823" s="56"/>
      <c r="Z2823" s="56"/>
      <c r="AA2823" s="56"/>
    </row>
    <row r="2824" spans="9:27">
      <c r="T2824" s="56"/>
      <c r="U2824" s="56"/>
      <c r="V2824" s="56"/>
      <c r="W2824" s="56"/>
      <c r="X2824" s="56"/>
      <c r="Y2824" s="56"/>
      <c r="Z2824" s="56"/>
      <c r="AA2824" s="56"/>
    </row>
    <row r="2825" spans="9:27" ht="15" thickBot="1">
      <c r="I2825" s="43" t="s">
        <v>49</v>
      </c>
      <c r="T2825" s="56"/>
      <c r="U2825" s="56"/>
      <c r="V2825" s="56"/>
      <c r="W2825" s="56"/>
      <c r="X2825" s="56"/>
      <c r="Y2825" s="56"/>
      <c r="Z2825" s="56"/>
      <c r="AA2825" s="56"/>
    </row>
    <row r="2826" spans="9:27">
      <c r="I2826" s="17"/>
      <c r="J2826" s="17" t="s">
        <v>54</v>
      </c>
      <c r="K2826" s="17" t="s">
        <v>55</v>
      </c>
      <c r="L2826" s="17" t="s">
        <v>56</v>
      </c>
      <c r="M2826" s="17" t="s">
        <v>57</v>
      </c>
      <c r="N2826" s="17" t="s">
        <v>58</v>
      </c>
      <c r="T2826" s="56"/>
      <c r="U2826" s="56"/>
      <c r="V2826" s="56"/>
      <c r="W2826" s="56"/>
      <c r="X2826" s="56"/>
      <c r="Y2826" s="56"/>
      <c r="Z2826" s="56"/>
      <c r="AA2826" s="56"/>
    </row>
    <row r="2827" spans="9:27">
      <c r="I2827" s="15" t="s">
        <v>50</v>
      </c>
      <c r="J2827" s="15">
        <v>4</v>
      </c>
      <c r="K2827" s="15">
        <v>1743536.2360416537</v>
      </c>
      <c r="L2827" s="15">
        <v>435884.05901041342</v>
      </c>
      <c r="M2827" s="15">
        <v>317306978.31683576</v>
      </c>
      <c r="N2827" s="15">
        <v>1.6932691533511984E-117</v>
      </c>
      <c r="T2827" s="56"/>
      <c r="U2827" s="56"/>
      <c r="V2827" s="56"/>
      <c r="W2827" s="56"/>
      <c r="X2827" s="56"/>
      <c r="Y2827" s="56"/>
      <c r="Z2827" s="56"/>
      <c r="AA2827" s="56"/>
    </row>
    <row r="2828" spans="9:27">
      <c r="I2828" s="15" t="s">
        <v>51</v>
      </c>
      <c r="J2828" s="15">
        <v>32</v>
      </c>
      <c r="K2828" s="15">
        <v>4.3958345833811613E-2</v>
      </c>
      <c r="L2828" s="15">
        <v>1.3736983073066129E-3</v>
      </c>
      <c r="M2828" s="15"/>
      <c r="N2828" s="15"/>
      <c r="T2828" s="56"/>
      <c r="U2828" s="56"/>
      <c r="V2828" s="56"/>
      <c r="W2828" s="56"/>
      <c r="X2828" s="56"/>
      <c r="Y2828" s="56"/>
      <c r="Z2828" s="56"/>
      <c r="AA2828" s="56"/>
    </row>
    <row r="2829" spans="9:27" ht="15" thickBot="1">
      <c r="I2829" s="16" t="s">
        <v>52</v>
      </c>
      <c r="J2829" s="16">
        <v>36</v>
      </c>
      <c r="K2829" s="16">
        <v>1743536.2799999996</v>
      </c>
      <c r="L2829" s="16"/>
      <c r="M2829" s="16"/>
      <c r="N2829" s="16"/>
      <c r="T2829" s="56"/>
      <c r="U2829" s="56"/>
      <c r="V2829" s="56"/>
      <c r="W2829" s="56"/>
      <c r="X2829" s="56"/>
      <c r="Y2829" s="56"/>
      <c r="Z2829" s="56"/>
      <c r="AA2829" s="56"/>
    </row>
    <row r="2830" spans="9:27" ht="15" thickBot="1">
      <c r="T2830" s="56"/>
      <c r="U2830" s="56"/>
      <c r="V2830" s="56"/>
      <c r="W2830" s="56"/>
      <c r="X2830" s="56"/>
      <c r="Y2830" s="56"/>
      <c r="Z2830" s="56"/>
      <c r="AA2830" s="56"/>
    </row>
    <row r="2831" spans="9:27">
      <c r="I2831" s="17"/>
      <c r="J2831" s="17" t="s">
        <v>59</v>
      </c>
      <c r="K2831" s="17" t="s">
        <v>47</v>
      </c>
      <c r="L2831" s="17" t="s">
        <v>60</v>
      </c>
      <c r="M2831" s="17" t="s">
        <v>61</v>
      </c>
      <c r="N2831" s="17" t="s">
        <v>62</v>
      </c>
      <c r="O2831" s="17" t="s">
        <v>63</v>
      </c>
      <c r="P2831" s="17" t="s">
        <v>64</v>
      </c>
      <c r="Q2831" s="17" t="s">
        <v>65</v>
      </c>
      <c r="T2831" s="56"/>
      <c r="U2831" s="56"/>
      <c r="V2831" s="56"/>
      <c r="W2831" s="56"/>
      <c r="X2831" s="56"/>
      <c r="Y2831" s="56"/>
      <c r="Z2831" s="56"/>
      <c r="AA2831" s="56"/>
    </row>
    <row r="2832" spans="9:27">
      <c r="I2832" s="15" t="s">
        <v>53</v>
      </c>
      <c r="J2832" s="15">
        <v>0</v>
      </c>
      <c r="K2832" s="15" t="e">
        <v>#N/A</v>
      </c>
      <c r="L2832" s="15" t="e">
        <v>#N/A</v>
      </c>
      <c r="M2832" s="15" t="e">
        <v>#N/A</v>
      </c>
      <c r="N2832" s="15" t="e">
        <v>#N/A</v>
      </c>
      <c r="O2832" s="15" t="e">
        <v>#N/A</v>
      </c>
      <c r="P2832" s="15" t="e">
        <v>#N/A</v>
      </c>
      <c r="Q2832" s="15" t="e">
        <v>#N/A</v>
      </c>
      <c r="T2832" s="56"/>
      <c r="U2832" s="56"/>
      <c r="V2832" s="56"/>
      <c r="W2832" s="56"/>
      <c r="X2832" s="56"/>
      <c r="Y2832" s="56"/>
      <c r="Z2832" s="56"/>
      <c r="AA2832" s="56"/>
    </row>
    <row r="2833" spans="9:27">
      <c r="I2833" s="15" t="s">
        <v>85</v>
      </c>
      <c r="J2833" s="15">
        <v>0.11957664097221593</v>
      </c>
      <c r="K2833" s="15">
        <v>8.1627112994784642E-3</v>
      </c>
      <c r="L2833" s="15">
        <v>14.649132694409513</v>
      </c>
      <c r="M2833" s="15">
        <v>9.6574328493298468E-16</v>
      </c>
      <c r="N2833" s="15">
        <v>0.1029497422271673</v>
      </c>
      <c r="O2833" s="15">
        <v>0.13620353971726457</v>
      </c>
      <c r="P2833" s="15">
        <v>0.1029497422271673</v>
      </c>
      <c r="Q2833" s="15">
        <v>0.13620353971726457</v>
      </c>
      <c r="T2833" s="56"/>
      <c r="U2833" s="56"/>
      <c r="V2833" s="56"/>
      <c r="W2833" s="56"/>
      <c r="X2833" s="56"/>
      <c r="Y2833" s="56"/>
      <c r="Z2833" s="56"/>
      <c r="AA2833" s="56"/>
    </row>
    <row r="2834" spans="9:27">
      <c r="I2834" s="15" t="s">
        <v>80</v>
      </c>
      <c r="J2834" s="15">
        <v>0.277517113299796</v>
      </c>
      <c r="K2834" s="15">
        <v>5.6040893705597361E-3</v>
      </c>
      <c r="L2834" s="15">
        <v>49.520465315505419</v>
      </c>
      <c r="M2834" s="15">
        <v>8.0876474176282948E-32</v>
      </c>
      <c r="N2834" s="15">
        <v>0.26610195685190674</v>
      </c>
      <c r="O2834" s="15">
        <v>0.28893226974768527</v>
      </c>
      <c r="P2834" s="15">
        <v>0.26610195685190674</v>
      </c>
      <c r="Q2834" s="15">
        <v>0.28893226974768527</v>
      </c>
      <c r="T2834" s="56"/>
      <c r="U2834" s="56"/>
      <c r="V2834" s="56"/>
      <c r="W2834" s="56"/>
      <c r="X2834" s="56"/>
      <c r="Y2834" s="56"/>
      <c r="Z2834" s="56"/>
      <c r="AA2834" s="56"/>
    </row>
    <row r="2835" spans="9:27">
      <c r="I2835" s="15" t="s">
        <v>82</v>
      </c>
      <c r="J2835" s="15">
        <v>0.15943105040626585</v>
      </c>
      <c r="K2835" s="15">
        <v>7.9860110991719444E-3</v>
      </c>
      <c r="L2835" s="15">
        <v>19.963790236003675</v>
      </c>
      <c r="M2835" s="15">
        <v>1.2580502967736266E-19</v>
      </c>
      <c r="N2835" s="15">
        <v>0.14316407818941795</v>
      </c>
      <c r="O2835" s="15">
        <v>0.17569802262311374</v>
      </c>
      <c r="P2835" s="15">
        <v>0.14316407818941795</v>
      </c>
      <c r="Q2835" s="15">
        <v>0.17569802262311374</v>
      </c>
      <c r="T2835" s="56"/>
      <c r="U2835" s="56"/>
      <c r="V2835" s="56"/>
      <c r="W2835" s="56"/>
      <c r="X2835" s="56"/>
      <c r="Y2835" s="56"/>
      <c r="Z2835" s="56"/>
      <c r="AA2835" s="56"/>
    </row>
    <row r="2836" spans="9:27" ht="15" thickBot="1">
      <c r="I2836" s="16" t="s">
        <v>86</v>
      </c>
      <c r="J2836" s="16">
        <v>0.5017361260551223</v>
      </c>
      <c r="K2836" s="16">
        <v>1.1787677430847004E-2</v>
      </c>
      <c r="L2836" s="16">
        <v>42.564460132081344</v>
      </c>
      <c r="M2836" s="16">
        <v>9.5670812457385207E-30</v>
      </c>
      <c r="N2836" s="16">
        <v>0.47772541296099258</v>
      </c>
      <c r="O2836" s="16">
        <v>0.52574683914925202</v>
      </c>
      <c r="P2836" s="16">
        <v>0.47772541296099258</v>
      </c>
      <c r="Q2836" s="16">
        <v>0.52574683914925202</v>
      </c>
      <c r="T2836" s="56"/>
      <c r="U2836" s="56"/>
      <c r="V2836" s="56"/>
      <c r="W2836" s="56"/>
      <c r="X2836" s="56"/>
      <c r="Y2836" s="56"/>
      <c r="Z2836" s="56"/>
      <c r="AA2836" s="56"/>
    </row>
    <row r="2837" spans="9:27">
      <c r="I2837" s="43"/>
      <c r="T2837" s="56"/>
      <c r="U2837" s="56"/>
      <c r="V2837" s="56"/>
      <c r="W2837" s="56"/>
      <c r="X2837" s="56"/>
      <c r="Y2837" s="56"/>
      <c r="Z2837" s="56"/>
      <c r="AA2837" s="56"/>
    </row>
    <row r="2838" spans="9:27">
      <c r="I2838" s="43"/>
      <c r="T2838" s="56"/>
      <c r="U2838" s="56"/>
      <c r="V2838" s="56"/>
      <c r="W2838" s="56"/>
      <c r="X2838" s="56"/>
      <c r="Y2838" s="56"/>
      <c r="Z2838" s="56"/>
      <c r="AA2838" s="56"/>
    </row>
    <row r="2839" spans="9:27">
      <c r="I2839" s="11" t="s">
        <v>204</v>
      </c>
      <c r="T2839" s="12" t="str">
        <f>I2839</f>
        <v>1996/10 to 1999/9</v>
      </c>
      <c r="U2839" s="14">
        <f>J2844</f>
        <v>0.999999975176731</v>
      </c>
      <c r="V2839" s="14">
        <f>J2847</f>
        <v>36</v>
      </c>
      <c r="W2839" s="56">
        <f>J2857</f>
        <v>0.12106409483127029</v>
      </c>
      <c r="X2839" s="56">
        <f>J2858</f>
        <v>0.27975414946626292</v>
      </c>
      <c r="Y2839" s="56">
        <f>J2859</f>
        <v>0.16046797181385322</v>
      </c>
      <c r="Z2839" s="56">
        <f>J2860</f>
        <v>0.49777801250358666</v>
      </c>
      <c r="AA2839" s="58">
        <f>SUM(W2839:Z2839)</f>
        <v>1.059064228614973</v>
      </c>
    </row>
    <row r="2840" spans="9:27">
      <c r="I2840" s="43" t="s">
        <v>42</v>
      </c>
      <c r="T2840" s="56"/>
      <c r="U2840" s="56"/>
      <c r="V2840" s="56"/>
      <c r="W2840" s="56"/>
      <c r="X2840" s="56"/>
      <c r="Y2840" s="56"/>
      <c r="Z2840" s="56"/>
      <c r="AA2840" s="56"/>
    </row>
    <row r="2841" spans="9:27" ht="15" thickBot="1">
      <c r="T2841" s="56"/>
      <c r="U2841" s="56"/>
      <c r="V2841" s="56"/>
      <c r="W2841" s="56"/>
      <c r="X2841" s="56"/>
      <c r="Y2841" s="56"/>
      <c r="Z2841" s="56"/>
      <c r="AA2841" s="56"/>
    </row>
    <row r="2842" spans="9:27">
      <c r="I2842" s="18" t="s">
        <v>43</v>
      </c>
      <c r="J2842" s="18"/>
      <c r="T2842" s="56"/>
      <c r="U2842" s="56"/>
      <c r="V2842" s="56"/>
      <c r="W2842" s="56"/>
      <c r="X2842" s="56"/>
      <c r="Y2842" s="56"/>
      <c r="Z2842" s="56"/>
      <c r="AA2842" s="56"/>
    </row>
    <row r="2843" spans="9:27">
      <c r="I2843" s="15" t="s">
        <v>44</v>
      </c>
      <c r="J2843" s="15">
        <v>0.99999998758836539</v>
      </c>
      <c r="T2843" s="56"/>
      <c r="U2843" s="56"/>
      <c r="V2843" s="56"/>
      <c r="W2843" s="56"/>
      <c r="X2843" s="56"/>
      <c r="Y2843" s="56"/>
      <c r="Z2843" s="56"/>
      <c r="AA2843" s="56"/>
    </row>
    <row r="2844" spans="9:27">
      <c r="I2844" s="15" t="s">
        <v>45</v>
      </c>
      <c r="J2844" s="15">
        <v>0.999999975176731</v>
      </c>
      <c r="T2844" s="56"/>
      <c r="U2844" s="56"/>
      <c r="V2844" s="56"/>
      <c r="W2844" s="56"/>
      <c r="X2844" s="56"/>
      <c r="Y2844" s="56"/>
      <c r="Z2844" s="56"/>
      <c r="AA2844" s="56"/>
    </row>
    <row r="2845" spans="9:27">
      <c r="I2845" s="15" t="s">
        <v>46</v>
      </c>
      <c r="J2845" s="15">
        <v>0.96874997284954945</v>
      </c>
      <c r="T2845" s="56"/>
      <c r="U2845" s="56"/>
      <c r="V2845" s="56"/>
      <c r="W2845" s="56"/>
      <c r="X2845" s="56"/>
      <c r="Y2845" s="56"/>
      <c r="Z2845" s="56"/>
      <c r="AA2845" s="56"/>
    </row>
    <row r="2846" spans="9:27">
      <c r="I2846" s="15" t="s">
        <v>47</v>
      </c>
      <c r="J2846" s="15">
        <v>3.6872861180242363E-2</v>
      </c>
      <c r="T2846" s="56"/>
      <c r="U2846" s="56"/>
      <c r="V2846" s="56"/>
      <c r="W2846" s="56"/>
      <c r="X2846" s="56"/>
      <c r="Y2846" s="56"/>
      <c r="Z2846" s="56"/>
      <c r="AA2846" s="56"/>
    </row>
    <row r="2847" spans="9:27" ht="15" thickBot="1">
      <c r="I2847" s="16" t="s">
        <v>48</v>
      </c>
      <c r="J2847" s="16">
        <v>36</v>
      </c>
      <c r="T2847" s="56"/>
      <c r="U2847" s="56"/>
      <c r="V2847" s="56"/>
      <c r="W2847" s="56"/>
      <c r="X2847" s="56"/>
      <c r="Y2847" s="56"/>
      <c r="Z2847" s="56"/>
      <c r="AA2847" s="56"/>
    </row>
    <row r="2848" spans="9:27">
      <c r="T2848" s="56"/>
      <c r="U2848" s="56"/>
      <c r="V2848" s="56"/>
      <c r="W2848" s="56"/>
      <c r="X2848" s="56"/>
      <c r="Y2848" s="56"/>
      <c r="Z2848" s="56"/>
      <c r="AA2848" s="56"/>
    </row>
    <row r="2849" spans="9:27" ht="15" thickBot="1">
      <c r="I2849" s="43" t="s">
        <v>49</v>
      </c>
      <c r="T2849" s="56"/>
      <c r="U2849" s="56"/>
      <c r="V2849" s="56"/>
      <c r="W2849" s="56"/>
      <c r="X2849" s="56"/>
      <c r="Y2849" s="56"/>
      <c r="Z2849" s="56"/>
      <c r="AA2849" s="56"/>
    </row>
    <row r="2850" spans="9:27">
      <c r="I2850" s="17"/>
      <c r="J2850" s="17" t="s">
        <v>54</v>
      </c>
      <c r="K2850" s="17" t="s">
        <v>55</v>
      </c>
      <c r="L2850" s="17" t="s">
        <v>56</v>
      </c>
      <c r="M2850" s="17" t="s">
        <v>57</v>
      </c>
      <c r="N2850" s="17" t="s">
        <v>58</v>
      </c>
      <c r="T2850" s="56"/>
      <c r="U2850" s="56"/>
      <c r="V2850" s="56"/>
      <c r="W2850" s="56"/>
      <c r="X2850" s="56"/>
      <c r="Y2850" s="56"/>
      <c r="Z2850" s="56"/>
      <c r="AA2850" s="56"/>
    </row>
    <row r="2851" spans="9:27">
      <c r="I2851" s="15" t="s">
        <v>50</v>
      </c>
      <c r="J2851" s="15">
        <v>4</v>
      </c>
      <c r="K2851" s="15">
        <v>1752688.236492547</v>
      </c>
      <c r="L2851" s="15">
        <v>438172.05912313674</v>
      </c>
      <c r="M2851" s="15">
        <v>322278255.24157274</v>
      </c>
      <c r="N2851" s="15">
        <v>1.3306983021678843E-117</v>
      </c>
      <c r="T2851" s="56"/>
      <c r="U2851" s="56"/>
      <c r="V2851" s="56"/>
      <c r="W2851" s="56"/>
      <c r="X2851" s="56"/>
      <c r="Y2851" s="56"/>
      <c r="Z2851" s="56"/>
      <c r="AA2851" s="56"/>
    </row>
    <row r="2852" spans="9:27">
      <c r="I2852" s="15" t="s">
        <v>51</v>
      </c>
      <c r="J2852" s="15">
        <v>32</v>
      </c>
      <c r="K2852" s="15">
        <v>4.3507452531757571E-2</v>
      </c>
      <c r="L2852" s="15">
        <v>1.3596078916174241E-3</v>
      </c>
      <c r="M2852" s="15"/>
      <c r="N2852" s="15"/>
      <c r="T2852" s="56"/>
      <c r="U2852" s="56"/>
      <c r="V2852" s="56"/>
      <c r="W2852" s="56"/>
      <c r="X2852" s="56"/>
      <c r="Y2852" s="56"/>
      <c r="Z2852" s="56"/>
      <c r="AA2852" s="56"/>
    </row>
    <row r="2853" spans="9:27" ht="15" thickBot="1">
      <c r="I2853" s="16" t="s">
        <v>52</v>
      </c>
      <c r="J2853" s="16">
        <v>36</v>
      </c>
      <c r="K2853" s="16">
        <v>1752688.2799999996</v>
      </c>
      <c r="L2853" s="16"/>
      <c r="M2853" s="16"/>
      <c r="N2853" s="16"/>
      <c r="T2853" s="56"/>
      <c r="U2853" s="56"/>
      <c r="V2853" s="56"/>
      <c r="W2853" s="56"/>
      <c r="X2853" s="56"/>
      <c r="Y2853" s="56"/>
      <c r="Z2853" s="56"/>
      <c r="AA2853" s="56"/>
    </row>
    <row r="2854" spans="9:27" ht="15" thickBot="1">
      <c r="T2854" s="56"/>
      <c r="U2854" s="56"/>
      <c r="V2854" s="56"/>
      <c r="W2854" s="56"/>
      <c r="X2854" s="56"/>
      <c r="Y2854" s="56"/>
      <c r="Z2854" s="56"/>
      <c r="AA2854" s="56"/>
    </row>
    <row r="2855" spans="9:27">
      <c r="I2855" s="17"/>
      <c r="J2855" s="17" t="s">
        <v>59</v>
      </c>
      <c r="K2855" s="17" t="s">
        <v>47</v>
      </c>
      <c r="L2855" s="17" t="s">
        <v>60</v>
      </c>
      <c r="M2855" s="17" t="s">
        <v>61</v>
      </c>
      <c r="N2855" s="17" t="s">
        <v>62</v>
      </c>
      <c r="O2855" s="17" t="s">
        <v>63</v>
      </c>
      <c r="P2855" s="17" t="s">
        <v>64</v>
      </c>
      <c r="Q2855" s="17" t="s">
        <v>65</v>
      </c>
      <c r="T2855" s="56"/>
      <c r="U2855" s="56"/>
      <c r="V2855" s="56"/>
      <c r="W2855" s="56"/>
      <c r="X2855" s="56"/>
      <c r="Y2855" s="56"/>
      <c r="Z2855" s="56"/>
      <c r="AA2855" s="56"/>
    </row>
    <row r="2856" spans="9:27">
      <c r="I2856" s="15" t="s">
        <v>53</v>
      </c>
      <c r="J2856" s="15">
        <v>0</v>
      </c>
      <c r="K2856" s="15" t="e">
        <v>#N/A</v>
      </c>
      <c r="L2856" s="15" t="e">
        <v>#N/A</v>
      </c>
      <c r="M2856" s="15" t="e">
        <v>#N/A</v>
      </c>
      <c r="N2856" s="15" t="e">
        <v>#N/A</v>
      </c>
      <c r="O2856" s="15" t="e">
        <v>#N/A</v>
      </c>
      <c r="P2856" s="15" t="e">
        <v>#N/A</v>
      </c>
      <c r="Q2856" s="15" t="e">
        <v>#N/A</v>
      </c>
      <c r="T2856" s="56"/>
      <c r="U2856" s="56"/>
      <c r="V2856" s="56"/>
      <c r="W2856" s="56"/>
      <c r="X2856" s="56"/>
      <c r="Y2856" s="56"/>
      <c r="Z2856" s="56"/>
      <c r="AA2856" s="56"/>
    </row>
    <row r="2857" spans="9:27">
      <c r="I2857" s="15" t="s">
        <v>85</v>
      </c>
      <c r="J2857" s="15">
        <v>0.12106409483127029</v>
      </c>
      <c r="K2857" s="15">
        <v>8.3728547287576817E-3</v>
      </c>
      <c r="L2857" s="15">
        <v>14.459118037180266</v>
      </c>
      <c r="M2857" s="15">
        <v>1.3905465667420184E-15</v>
      </c>
      <c r="N2857" s="15">
        <v>0.1040091479301162</v>
      </c>
      <c r="O2857" s="15">
        <v>0.13811904173242437</v>
      </c>
      <c r="P2857" s="15">
        <v>0.1040091479301162</v>
      </c>
      <c r="Q2857" s="15">
        <v>0.13811904173242437</v>
      </c>
      <c r="T2857" s="56"/>
      <c r="U2857" s="56"/>
      <c r="V2857" s="56"/>
      <c r="W2857" s="56"/>
      <c r="X2857" s="56"/>
      <c r="Y2857" s="56"/>
      <c r="Z2857" s="56"/>
      <c r="AA2857" s="56"/>
    </row>
    <row r="2858" spans="9:27">
      <c r="I2858" s="15" t="s">
        <v>80</v>
      </c>
      <c r="J2858" s="15">
        <v>0.27975414946626292</v>
      </c>
      <c r="K2858" s="15">
        <v>5.4940545361458334E-3</v>
      </c>
      <c r="L2858" s="15">
        <v>50.919434385978064</v>
      </c>
      <c r="M2858" s="15">
        <v>3.35249875149623E-32</v>
      </c>
      <c r="N2858" s="15">
        <v>0.26856312664053733</v>
      </c>
      <c r="O2858" s="15">
        <v>0.29094517229198852</v>
      </c>
      <c r="P2858" s="15">
        <v>0.26856312664053733</v>
      </c>
      <c r="Q2858" s="15">
        <v>0.29094517229198852</v>
      </c>
      <c r="T2858" s="56"/>
      <c r="U2858" s="56"/>
      <c r="V2858" s="56"/>
      <c r="W2858" s="56"/>
      <c r="X2858" s="56"/>
      <c r="Y2858" s="56"/>
      <c r="Z2858" s="56"/>
      <c r="AA2858" s="56"/>
    </row>
    <row r="2859" spans="9:27">
      <c r="I2859" s="15" t="s">
        <v>82</v>
      </c>
      <c r="J2859" s="15">
        <v>0.16046797181385322</v>
      </c>
      <c r="K2859" s="15">
        <v>7.8214478264967136E-3</v>
      </c>
      <c r="L2859" s="15">
        <v>20.516402509294505</v>
      </c>
      <c r="M2859" s="15">
        <v>5.5838103060470371E-20</v>
      </c>
      <c r="N2859" s="15">
        <v>0.14453620401273662</v>
      </c>
      <c r="O2859" s="15">
        <v>0.17639973961496982</v>
      </c>
      <c r="P2859" s="15">
        <v>0.14453620401273662</v>
      </c>
      <c r="Q2859" s="15">
        <v>0.17639973961496982</v>
      </c>
      <c r="T2859" s="56"/>
      <c r="U2859" s="56"/>
      <c r="V2859" s="56"/>
      <c r="W2859" s="56"/>
      <c r="X2859" s="56"/>
      <c r="Y2859" s="56"/>
      <c r="Z2859" s="56"/>
      <c r="AA2859" s="56"/>
    </row>
    <row r="2860" spans="9:27" ht="15" thickBot="1">
      <c r="I2860" s="16" t="s">
        <v>86</v>
      </c>
      <c r="J2860" s="16">
        <v>0.49777801250358666</v>
      </c>
      <c r="K2860" s="16">
        <v>1.1876375024654282E-2</v>
      </c>
      <c r="L2860" s="16">
        <v>41.913295215942952</v>
      </c>
      <c r="M2860" s="16">
        <v>1.5536932948826626E-29</v>
      </c>
      <c r="N2860" s="16">
        <v>0.47358662832394921</v>
      </c>
      <c r="O2860" s="16">
        <v>0.52196939668322417</v>
      </c>
      <c r="P2860" s="16">
        <v>0.47358662832394921</v>
      </c>
      <c r="Q2860" s="16">
        <v>0.52196939668322417</v>
      </c>
      <c r="T2860" s="56"/>
      <c r="U2860" s="56"/>
      <c r="V2860" s="56"/>
      <c r="W2860" s="56"/>
      <c r="X2860" s="56"/>
      <c r="Y2860" s="56"/>
      <c r="Z2860" s="56"/>
      <c r="AA2860" s="56"/>
    </row>
    <row r="2861" spans="9:27">
      <c r="I2861" s="43"/>
      <c r="T2861" s="56"/>
      <c r="U2861" s="56"/>
      <c r="V2861" s="56"/>
      <c r="W2861" s="56"/>
      <c r="X2861" s="56"/>
      <c r="Y2861" s="56"/>
      <c r="Z2861" s="56"/>
      <c r="AA2861" s="56"/>
    </row>
    <row r="2862" spans="9:27">
      <c r="I2862" s="43"/>
      <c r="T2862" s="56"/>
      <c r="U2862" s="56"/>
      <c r="V2862" s="56"/>
      <c r="W2862" s="56"/>
      <c r="X2862" s="56"/>
      <c r="Y2862" s="56"/>
      <c r="Z2862" s="56"/>
      <c r="AA2862" s="56"/>
    </row>
    <row r="2863" spans="9:27">
      <c r="I2863" s="11" t="s">
        <v>205</v>
      </c>
      <c r="T2863" s="12" t="str">
        <f>I2863</f>
        <v>1996/11 to 1999/10</v>
      </c>
      <c r="U2863" s="14">
        <f>J2868</f>
        <v>0.99999997477224978</v>
      </c>
      <c r="V2863" s="14">
        <f>J2871</f>
        <v>36</v>
      </c>
      <c r="W2863" s="56">
        <f>J2881</f>
        <v>0.12243987422301386</v>
      </c>
      <c r="X2863" s="56">
        <f>J2882</f>
        <v>0.27923898860707375</v>
      </c>
      <c r="Y2863" s="56">
        <f>J2883</f>
        <v>0.15972820267832941</v>
      </c>
      <c r="Z2863" s="56">
        <f>J2884</f>
        <v>0.49783489011283555</v>
      </c>
      <c r="AA2863" s="58">
        <f>SUM(W2863:Z2863)</f>
        <v>1.0592419556212525</v>
      </c>
    </row>
    <row r="2864" spans="9:27">
      <c r="I2864" s="43" t="s">
        <v>42</v>
      </c>
      <c r="T2864" s="56"/>
      <c r="U2864" s="56"/>
      <c r="V2864" s="56"/>
      <c r="W2864" s="56"/>
      <c r="X2864" s="56"/>
      <c r="Y2864" s="56"/>
      <c r="Z2864" s="56"/>
      <c r="AA2864" s="56"/>
    </row>
    <row r="2865" spans="9:27" ht="15" thickBot="1">
      <c r="T2865" s="56"/>
      <c r="U2865" s="56"/>
      <c r="V2865" s="56"/>
      <c r="W2865" s="56"/>
      <c r="X2865" s="56"/>
      <c r="Y2865" s="56"/>
      <c r="Z2865" s="56"/>
      <c r="AA2865" s="56"/>
    </row>
    <row r="2866" spans="9:27">
      <c r="I2866" s="18" t="s">
        <v>43</v>
      </c>
      <c r="J2866" s="18"/>
      <c r="T2866" s="56"/>
      <c r="U2866" s="56"/>
      <c r="V2866" s="56"/>
      <c r="W2866" s="56"/>
      <c r="X2866" s="56"/>
      <c r="Y2866" s="56"/>
      <c r="Z2866" s="56"/>
      <c r="AA2866" s="56"/>
    </row>
    <row r="2867" spans="9:27">
      <c r="I2867" s="15" t="s">
        <v>44</v>
      </c>
      <c r="J2867" s="15">
        <v>0.99999998738612483</v>
      </c>
      <c r="T2867" s="56"/>
      <c r="U2867" s="56"/>
      <c r="V2867" s="56"/>
      <c r="W2867" s="56"/>
      <c r="X2867" s="56"/>
      <c r="Y2867" s="56"/>
      <c r="Z2867" s="56"/>
      <c r="AA2867" s="56"/>
    </row>
    <row r="2868" spans="9:27">
      <c r="I2868" s="15" t="s">
        <v>45</v>
      </c>
      <c r="J2868" s="15">
        <v>0.99999997477224978</v>
      </c>
      <c r="T2868" s="56"/>
      <c r="U2868" s="56"/>
      <c r="V2868" s="56"/>
      <c r="W2868" s="56"/>
      <c r="X2868" s="56"/>
      <c r="Y2868" s="56"/>
      <c r="Z2868" s="56"/>
      <c r="AA2868" s="56"/>
    </row>
    <row r="2869" spans="9:27">
      <c r="I2869" s="15" t="s">
        <v>46</v>
      </c>
      <c r="J2869" s="15">
        <v>0.96874997240714822</v>
      </c>
      <c r="T2869" s="56"/>
      <c r="U2869" s="56"/>
      <c r="V2869" s="56"/>
      <c r="W2869" s="56"/>
      <c r="X2869" s="56"/>
      <c r="Y2869" s="56"/>
      <c r="Z2869" s="56"/>
      <c r="AA2869" s="56"/>
    </row>
    <row r="2870" spans="9:27">
      <c r="I2870" s="15" t="s">
        <v>47</v>
      </c>
      <c r="J2870" s="15">
        <v>3.7268758280866586E-2</v>
      </c>
      <c r="T2870" s="56"/>
      <c r="U2870" s="56"/>
      <c r="V2870" s="56"/>
      <c r="W2870" s="56"/>
      <c r="X2870" s="56"/>
      <c r="Y2870" s="56"/>
      <c r="Z2870" s="56"/>
      <c r="AA2870" s="56"/>
    </row>
    <row r="2871" spans="9:27" ht="15" thickBot="1">
      <c r="I2871" s="16" t="s">
        <v>48</v>
      </c>
      <c r="J2871" s="16">
        <v>36</v>
      </c>
      <c r="T2871" s="56"/>
      <c r="U2871" s="56"/>
      <c r="V2871" s="56"/>
      <c r="W2871" s="56"/>
      <c r="X2871" s="56"/>
      <c r="Y2871" s="56"/>
      <c r="Z2871" s="56"/>
      <c r="AA2871" s="56"/>
    </row>
    <row r="2872" spans="9:27">
      <c r="T2872" s="56"/>
      <c r="U2872" s="56"/>
      <c r="V2872" s="56"/>
      <c r="W2872" s="56"/>
      <c r="X2872" s="56"/>
      <c r="Y2872" s="56"/>
      <c r="Z2872" s="56"/>
      <c r="AA2872" s="56"/>
    </row>
    <row r="2873" spans="9:27" ht="15" thickBot="1">
      <c r="I2873" s="43" t="s">
        <v>49</v>
      </c>
      <c r="T2873" s="56"/>
      <c r="U2873" s="56"/>
      <c r="V2873" s="56"/>
      <c r="W2873" s="56"/>
      <c r="X2873" s="56"/>
      <c r="Y2873" s="56"/>
      <c r="Z2873" s="56"/>
      <c r="AA2873" s="56"/>
    </row>
    <row r="2874" spans="9:27">
      <c r="I2874" s="17"/>
      <c r="J2874" s="17" t="s">
        <v>54</v>
      </c>
      <c r="K2874" s="17" t="s">
        <v>55</v>
      </c>
      <c r="L2874" s="17" t="s">
        <v>56</v>
      </c>
      <c r="M2874" s="17" t="s">
        <v>57</v>
      </c>
      <c r="N2874" s="17" t="s">
        <v>58</v>
      </c>
      <c r="T2874" s="56"/>
      <c r="U2874" s="56"/>
      <c r="V2874" s="56"/>
      <c r="W2874" s="56"/>
      <c r="X2874" s="56"/>
      <c r="Y2874" s="56"/>
      <c r="Z2874" s="56"/>
      <c r="AA2874" s="56"/>
    </row>
    <row r="2875" spans="9:27">
      <c r="I2875" s="15" t="s">
        <v>50</v>
      </c>
      <c r="J2875" s="15">
        <v>4</v>
      </c>
      <c r="K2875" s="15">
        <v>1761819.0055532688</v>
      </c>
      <c r="L2875" s="15">
        <v>440454.75138831721</v>
      </c>
      <c r="M2875" s="15">
        <v>317111106.41505897</v>
      </c>
      <c r="N2875" s="15">
        <v>1.7095532719691933E-117</v>
      </c>
      <c r="T2875" s="56"/>
      <c r="U2875" s="56"/>
      <c r="V2875" s="56"/>
      <c r="W2875" s="56"/>
      <c r="X2875" s="56"/>
      <c r="Y2875" s="56"/>
      <c r="Z2875" s="56"/>
      <c r="AA2875" s="56"/>
    </row>
    <row r="2876" spans="9:27">
      <c r="I2876" s="15" t="s">
        <v>51</v>
      </c>
      <c r="J2876" s="15">
        <v>32</v>
      </c>
      <c r="K2876" s="15">
        <v>4.4446731001525179E-2</v>
      </c>
      <c r="L2876" s="15">
        <v>1.3889603437976618E-3</v>
      </c>
      <c r="M2876" s="15"/>
      <c r="N2876" s="15"/>
      <c r="T2876" s="56"/>
      <c r="U2876" s="56"/>
      <c r="V2876" s="56"/>
      <c r="W2876" s="56"/>
      <c r="X2876" s="56"/>
      <c r="Y2876" s="56"/>
      <c r="Z2876" s="56"/>
      <c r="AA2876" s="56"/>
    </row>
    <row r="2877" spans="9:27" ht="15" thickBot="1">
      <c r="I2877" s="16" t="s">
        <v>52</v>
      </c>
      <c r="J2877" s="16">
        <v>36</v>
      </c>
      <c r="K2877" s="16">
        <v>1761819.0499999998</v>
      </c>
      <c r="L2877" s="16"/>
      <c r="M2877" s="16"/>
      <c r="N2877" s="16"/>
      <c r="T2877" s="56"/>
      <c r="U2877" s="56"/>
      <c r="V2877" s="56"/>
      <c r="W2877" s="56"/>
      <c r="X2877" s="56"/>
      <c r="Y2877" s="56"/>
      <c r="Z2877" s="56"/>
      <c r="AA2877" s="56"/>
    </row>
    <row r="2878" spans="9:27" ht="15" thickBot="1">
      <c r="T2878" s="56"/>
      <c r="U2878" s="56"/>
      <c r="V2878" s="56"/>
      <c r="W2878" s="56"/>
      <c r="X2878" s="56"/>
      <c r="Y2878" s="56"/>
      <c r="Z2878" s="56"/>
      <c r="AA2878" s="56"/>
    </row>
    <row r="2879" spans="9:27">
      <c r="I2879" s="17"/>
      <c r="J2879" s="17" t="s">
        <v>59</v>
      </c>
      <c r="K2879" s="17" t="s">
        <v>47</v>
      </c>
      <c r="L2879" s="17" t="s">
        <v>60</v>
      </c>
      <c r="M2879" s="17" t="s">
        <v>61</v>
      </c>
      <c r="N2879" s="17" t="s">
        <v>62</v>
      </c>
      <c r="O2879" s="17" t="s">
        <v>63</v>
      </c>
      <c r="P2879" s="17" t="s">
        <v>64</v>
      </c>
      <c r="Q2879" s="17" t="s">
        <v>65</v>
      </c>
      <c r="T2879" s="56"/>
      <c r="U2879" s="56"/>
      <c r="V2879" s="56"/>
      <c r="W2879" s="56"/>
      <c r="X2879" s="56"/>
      <c r="Y2879" s="56"/>
      <c r="Z2879" s="56"/>
      <c r="AA2879" s="56"/>
    </row>
    <row r="2880" spans="9:27">
      <c r="I2880" s="15" t="s">
        <v>53</v>
      </c>
      <c r="J2880" s="15">
        <v>0</v>
      </c>
      <c r="K2880" s="15" t="e">
        <v>#N/A</v>
      </c>
      <c r="L2880" s="15" t="e">
        <v>#N/A</v>
      </c>
      <c r="M2880" s="15" t="e">
        <v>#N/A</v>
      </c>
      <c r="N2880" s="15" t="e">
        <v>#N/A</v>
      </c>
      <c r="O2880" s="15" t="e">
        <v>#N/A</v>
      </c>
      <c r="P2880" s="15" t="e">
        <v>#N/A</v>
      </c>
      <c r="Q2880" s="15" t="e">
        <v>#N/A</v>
      </c>
      <c r="T2880" s="56"/>
      <c r="U2880" s="56"/>
      <c r="V2880" s="56"/>
      <c r="W2880" s="56"/>
      <c r="X2880" s="56"/>
      <c r="Y2880" s="56"/>
      <c r="Z2880" s="56"/>
      <c r="AA2880" s="56"/>
    </row>
    <row r="2881" spans="9:27">
      <c r="I2881" s="15" t="s">
        <v>85</v>
      </c>
      <c r="J2881" s="15">
        <v>0.12243987422301386</v>
      </c>
      <c r="K2881" s="15">
        <v>8.8592799113306649E-3</v>
      </c>
      <c r="L2881" s="15">
        <v>13.820522147225324</v>
      </c>
      <c r="M2881" s="15">
        <v>4.8618371332868669E-15</v>
      </c>
      <c r="N2881" s="15">
        <v>0.10439411165278184</v>
      </c>
      <c r="O2881" s="15">
        <v>0.14048563679324588</v>
      </c>
      <c r="P2881" s="15">
        <v>0.10439411165278184</v>
      </c>
      <c r="Q2881" s="15">
        <v>0.14048563679324588</v>
      </c>
      <c r="T2881" s="56"/>
      <c r="U2881" s="56"/>
      <c r="V2881" s="56"/>
      <c r="W2881" s="56"/>
      <c r="X2881" s="56"/>
      <c r="Y2881" s="56"/>
      <c r="Z2881" s="56"/>
      <c r="AA2881" s="56"/>
    </row>
    <row r="2882" spans="9:27">
      <c r="I2882" s="15" t="s">
        <v>80</v>
      </c>
      <c r="J2882" s="15">
        <v>0.27923898860707375</v>
      </c>
      <c r="K2882" s="15">
        <v>5.5462230352561811E-3</v>
      </c>
      <c r="L2882" s="15">
        <v>50.347594539925609</v>
      </c>
      <c r="M2882" s="15">
        <v>4.7912134178065985E-32</v>
      </c>
      <c r="N2882" s="15">
        <v>0.2679417020265043</v>
      </c>
      <c r="O2882" s="15">
        <v>0.29053627518764319</v>
      </c>
      <c r="P2882" s="15">
        <v>0.2679417020265043</v>
      </c>
      <c r="Q2882" s="15">
        <v>0.29053627518764319</v>
      </c>
      <c r="T2882" s="56"/>
      <c r="U2882" s="56"/>
      <c r="V2882" s="56"/>
      <c r="W2882" s="56"/>
      <c r="X2882" s="56"/>
      <c r="Y2882" s="56"/>
      <c r="Z2882" s="56"/>
      <c r="AA2882" s="56"/>
    </row>
    <row r="2883" spans="9:27">
      <c r="I2883" s="15" t="s">
        <v>82</v>
      </c>
      <c r="J2883" s="15">
        <v>0.15972820267832941</v>
      </c>
      <c r="K2883" s="15">
        <v>7.9084239836864113E-3</v>
      </c>
      <c r="L2883" s="15">
        <v>20.197222987515413</v>
      </c>
      <c r="M2883" s="15">
        <v>8.9057800384567879E-20</v>
      </c>
      <c r="N2883" s="15">
        <v>0.14361927024333448</v>
      </c>
      <c r="O2883" s="15">
        <v>0.17583713511332433</v>
      </c>
      <c r="P2883" s="15">
        <v>0.14361927024333448</v>
      </c>
      <c r="Q2883" s="15">
        <v>0.17583713511332433</v>
      </c>
      <c r="T2883" s="56"/>
      <c r="U2883" s="56"/>
      <c r="V2883" s="56"/>
      <c r="W2883" s="56"/>
      <c r="X2883" s="56"/>
      <c r="Y2883" s="56"/>
      <c r="Z2883" s="56"/>
      <c r="AA2883" s="56"/>
    </row>
    <row r="2884" spans="9:27" ht="15" thickBot="1">
      <c r="I2884" s="16" t="s">
        <v>86</v>
      </c>
      <c r="J2884" s="16">
        <v>0.49783489011283555</v>
      </c>
      <c r="K2884" s="16">
        <v>1.2187822750687555E-2</v>
      </c>
      <c r="L2884" s="16">
        <v>40.846909271366869</v>
      </c>
      <c r="M2884" s="16">
        <v>3.4926043999099805E-29</v>
      </c>
      <c r="N2884" s="16">
        <v>0.47300910767811566</v>
      </c>
      <c r="O2884" s="16">
        <v>0.52266067254755544</v>
      </c>
      <c r="P2884" s="16">
        <v>0.47300910767811566</v>
      </c>
      <c r="Q2884" s="16">
        <v>0.52266067254755544</v>
      </c>
      <c r="T2884" s="56"/>
      <c r="U2884" s="56"/>
      <c r="V2884" s="56"/>
      <c r="W2884" s="56"/>
      <c r="X2884" s="56"/>
      <c r="Y2884" s="56"/>
      <c r="Z2884" s="56"/>
      <c r="AA2884" s="56"/>
    </row>
    <row r="2885" spans="9:27">
      <c r="I2885" s="43"/>
      <c r="T2885" s="56"/>
      <c r="U2885" s="56"/>
      <c r="V2885" s="56"/>
      <c r="W2885" s="56"/>
      <c r="X2885" s="56"/>
      <c r="Y2885" s="56"/>
      <c r="Z2885" s="56"/>
      <c r="AA2885" s="56"/>
    </row>
    <row r="2886" spans="9:27">
      <c r="I2886" s="43"/>
      <c r="T2886" s="56"/>
      <c r="U2886" s="56"/>
      <c r="V2886" s="56"/>
      <c r="W2886" s="56"/>
      <c r="X2886" s="56"/>
      <c r="Y2886" s="56"/>
      <c r="Z2886" s="56"/>
      <c r="AA2886" s="56"/>
    </row>
    <row r="2887" spans="9:27">
      <c r="I2887" s="11" t="s">
        <v>206</v>
      </c>
      <c r="T2887" s="12" t="str">
        <f>I2887</f>
        <v>1996/12 to 1999/11</v>
      </c>
      <c r="U2887" s="14">
        <f>J2892</f>
        <v>0.99999997708111243</v>
      </c>
      <c r="V2887" s="14">
        <f>J2895</f>
        <v>36</v>
      </c>
      <c r="W2887" s="56">
        <f>J2905</f>
        <v>0.11905755496819095</v>
      </c>
      <c r="X2887" s="56">
        <f>J2906</f>
        <v>0.27747239224682169</v>
      </c>
      <c r="Y2887" s="56">
        <f>J2907</f>
        <v>0.16013609154949199</v>
      </c>
      <c r="Z2887" s="56">
        <f>J2908</f>
        <v>0.50169499441251431</v>
      </c>
      <c r="AA2887" s="58">
        <f>SUM(W2887:Z2887)</f>
        <v>1.058361033177019</v>
      </c>
    </row>
    <row r="2888" spans="9:27">
      <c r="I2888" s="43" t="s">
        <v>42</v>
      </c>
      <c r="T2888" s="56"/>
      <c r="U2888" s="56"/>
      <c r="V2888" s="56"/>
      <c r="W2888" s="56"/>
      <c r="X2888" s="56"/>
      <c r="Y2888" s="56"/>
      <c r="Z2888" s="56"/>
      <c r="AA2888" s="56"/>
    </row>
    <row r="2889" spans="9:27" ht="15" thickBot="1">
      <c r="T2889" s="56"/>
      <c r="U2889" s="56"/>
      <c r="V2889" s="56"/>
      <c r="W2889" s="56"/>
      <c r="X2889" s="56"/>
      <c r="Y2889" s="56"/>
      <c r="Z2889" s="56"/>
      <c r="AA2889" s="56"/>
    </row>
    <row r="2890" spans="9:27">
      <c r="I2890" s="18" t="s">
        <v>43</v>
      </c>
      <c r="J2890" s="18"/>
      <c r="T2890" s="56"/>
      <c r="U2890" s="56"/>
      <c r="V2890" s="56"/>
      <c r="W2890" s="56"/>
      <c r="X2890" s="56"/>
      <c r="Y2890" s="56"/>
      <c r="Z2890" s="56"/>
      <c r="AA2890" s="56"/>
    </row>
    <row r="2891" spans="9:27">
      <c r="I2891" s="15" t="s">
        <v>44</v>
      </c>
      <c r="J2891" s="15">
        <v>0.99999998854055616</v>
      </c>
      <c r="T2891" s="56"/>
      <c r="U2891" s="56"/>
      <c r="V2891" s="56"/>
      <c r="W2891" s="56"/>
      <c r="X2891" s="56"/>
      <c r="Y2891" s="56"/>
      <c r="Z2891" s="56"/>
      <c r="AA2891" s="56"/>
    </row>
    <row r="2892" spans="9:27">
      <c r="I2892" s="15" t="s">
        <v>45</v>
      </c>
      <c r="J2892" s="15">
        <v>0.99999997708111243</v>
      </c>
      <c r="T2892" s="56"/>
      <c r="U2892" s="56"/>
      <c r="V2892" s="56"/>
      <c r="W2892" s="56"/>
      <c r="X2892" s="56"/>
      <c r="Y2892" s="56"/>
      <c r="Z2892" s="56"/>
      <c r="AA2892" s="56"/>
    </row>
    <row r="2893" spans="9:27">
      <c r="I2893" s="15" t="s">
        <v>46</v>
      </c>
      <c r="J2893" s="15">
        <v>0.96874997493246662</v>
      </c>
      <c r="T2893" s="56"/>
      <c r="U2893" s="56"/>
      <c r="V2893" s="56"/>
      <c r="W2893" s="56"/>
      <c r="X2893" s="56"/>
      <c r="Y2893" s="56"/>
      <c r="Z2893" s="56"/>
      <c r="AA2893" s="56"/>
    </row>
    <row r="2894" spans="9:27">
      <c r="I2894" s="15" t="s">
        <v>47</v>
      </c>
      <c r="J2894" s="15">
        <v>3.5613700658803808E-2</v>
      </c>
      <c r="T2894" s="56"/>
      <c r="U2894" s="56"/>
      <c r="V2894" s="56"/>
      <c r="W2894" s="56"/>
      <c r="X2894" s="56"/>
      <c r="Y2894" s="56"/>
      <c r="Z2894" s="56"/>
      <c r="AA2894" s="56"/>
    </row>
    <row r="2895" spans="9:27" ht="15" thickBot="1">
      <c r="I2895" s="16" t="s">
        <v>48</v>
      </c>
      <c r="J2895" s="16">
        <v>36</v>
      </c>
      <c r="T2895" s="56"/>
      <c r="U2895" s="56"/>
      <c r="V2895" s="56"/>
      <c r="W2895" s="56"/>
      <c r="X2895" s="56"/>
      <c r="Y2895" s="56"/>
      <c r="Z2895" s="56"/>
      <c r="AA2895" s="56"/>
    </row>
    <row r="2896" spans="9:27">
      <c r="T2896" s="56"/>
      <c r="U2896" s="56"/>
      <c r="V2896" s="56"/>
      <c r="W2896" s="56"/>
      <c r="X2896" s="56"/>
      <c r="Y2896" s="56"/>
      <c r="Z2896" s="56"/>
      <c r="AA2896" s="56"/>
    </row>
    <row r="2897" spans="9:27" ht="15" thickBot="1">
      <c r="I2897" s="43" t="s">
        <v>49</v>
      </c>
      <c r="T2897" s="56"/>
      <c r="U2897" s="56"/>
      <c r="V2897" s="56"/>
      <c r="W2897" s="56"/>
      <c r="X2897" s="56"/>
      <c r="Y2897" s="56"/>
      <c r="Z2897" s="56"/>
      <c r="AA2897" s="56"/>
    </row>
    <row r="2898" spans="9:27">
      <c r="I2898" s="17"/>
      <c r="J2898" s="17" t="s">
        <v>54</v>
      </c>
      <c r="K2898" s="17" t="s">
        <v>55</v>
      </c>
      <c r="L2898" s="17" t="s">
        <v>56</v>
      </c>
      <c r="M2898" s="17" t="s">
        <v>57</v>
      </c>
      <c r="N2898" s="17" t="s">
        <v>58</v>
      </c>
      <c r="T2898" s="56"/>
      <c r="U2898" s="56"/>
      <c r="V2898" s="56"/>
      <c r="W2898" s="56"/>
      <c r="X2898" s="56"/>
      <c r="Y2898" s="56"/>
      <c r="Z2898" s="56"/>
      <c r="AA2898" s="56"/>
    </row>
    <row r="2899" spans="9:27">
      <c r="I2899" s="15" t="s">
        <v>50</v>
      </c>
      <c r="J2899" s="15">
        <v>4</v>
      </c>
      <c r="K2899" s="15">
        <v>1770886.1594132581</v>
      </c>
      <c r="L2899" s="15">
        <v>442721.53985331452</v>
      </c>
      <c r="M2899" s="15">
        <v>349057074.33305657</v>
      </c>
      <c r="N2899" s="15">
        <v>3.8615822397770876E-118</v>
      </c>
      <c r="T2899" s="56"/>
      <c r="U2899" s="56"/>
      <c r="V2899" s="56"/>
      <c r="W2899" s="56"/>
      <c r="X2899" s="56"/>
      <c r="Y2899" s="56"/>
      <c r="Z2899" s="56"/>
      <c r="AA2899" s="56"/>
    </row>
    <row r="2900" spans="9:27">
      <c r="I2900" s="15" t="s">
        <v>51</v>
      </c>
      <c r="J2900" s="15">
        <v>32</v>
      </c>
      <c r="K2900" s="15">
        <v>4.0586741587676244E-2</v>
      </c>
      <c r="L2900" s="15">
        <v>1.2683356746148826E-3</v>
      </c>
      <c r="M2900" s="15"/>
      <c r="N2900" s="15"/>
      <c r="T2900" s="56"/>
      <c r="U2900" s="56"/>
      <c r="V2900" s="56"/>
      <c r="W2900" s="56"/>
      <c r="X2900" s="56"/>
      <c r="Y2900" s="56"/>
      <c r="Z2900" s="56"/>
      <c r="AA2900" s="56"/>
    </row>
    <row r="2901" spans="9:27" ht="15" thickBot="1">
      <c r="I2901" s="16" t="s">
        <v>52</v>
      </c>
      <c r="J2901" s="16">
        <v>36</v>
      </c>
      <c r="K2901" s="16">
        <v>1770886.1999999997</v>
      </c>
      <c r="L2901" s="16"/>
      <c r="M2901" s="16"/>
      <c r="N2901" s="16"/>
      <c r="T2901" s="56"/>
      <c r="U2901" s="56"/>
      <c r="V2901" s="56"/>
      <c r="W2901" s="56"/>
      <c r="X2901" s="56"/>
      <c r="Y2901" s="56"/>
      <c r="Z2901" s="56"/>
      <c r="AA2901" s="56"/>
    </row>
    <row r="2902" spans="9:27" ht="15" thickBot="1">
      <c r="T2902" s="56"/>
      <c r="U2902" s="56"/>
      <c r="V2902" s="56"/>
      <c r="W2902" s="56"/>
      <c r="X2902" s="56"/>
      <c r="Y2902" s="56"/>
      <c r="Z2902" s="56"/>
      <c r="AA2902" s="56"/>
    </row>
    <row r="2903" spans="9:27">
      <c r="I2903" s="17"/>
      <c r="J2903" s="17" t="s">
        <v>59</v>
      </c>
      <c r="K2903" s="17" t="s">
        <v>47</v>
      </c>
      <c r="L2903" s="17" t="s">
        <v>60</v>
      </c>
      <c r="M2903" s="17" t="s">
        <v>61</v>
      </c>
      <c r="N2903" s="17" t="s">
        <v>62</v>
      </c>
      <c r="O2903" s="17" t="s">
        <v>63</v>
      </c>
      <c r="P2903" s="17" t="s">
        <v>64</v>
      </c>
      <c r="Q2903" s="17" t="s">
        <v>65</v>
      </c>
      <c r="T2903" s="56"/>
      <c r="U2903" s="56"/>
      <c r="V2903" s="56"/>
      <c r="W2903" s="56"/>
      <c r="X2903" s="56"/>
      <c r="Y2903" s="56"/>
      <c r="Z2903" s="56"/>
      <c r="AA2903" s="56"/>
    </row>
    <row r="2904" spans="9:27">
      <c r="I2904" s="15" t="s">
        <v>53</v>
      </c>
      <c r="J2904" s="15">
        <v>0</v>
      </c>
      <c r="K2904" s="15" t="e">
        <v>#N/A</v>
      </c>
      <c r="L2904" s="15" t="e">
        <v>#N/A</v>
      </c>
      <c r="M2904" s="15" t="e">
        <v>#N/A</v>
      </c>
      <c r="N2904" s="15" t="e">
        <v>#N/A</v>
      </c>
      <c r="O2904" s="15" t="e">
        <v>#N/A</v>
      </c>
      <c r="P2904" s="15" t="e">
        <v>#N/A</v>
      </c>
      <c r="Q2904" s="15" t="e">
        <v>#N/A</v>
      </c>
      <c r="T2904" s="56"/>
      <c r="U2904" s="56"/>
      <c r="V2904" s="56"/>
      <c r="W2904" s="56"/>
      <c r="X2904" s="56"/>
      <c r="Y2904" s="56"/>
      <c r="Z2904" s="56"/>
      <c r="AA2904" s="56"/>
    </row>
    <row r="2905" spans="9:27">
      <c r="I2905" s="15" t="s">
        <v>85</v>
      </c>
      <c r="J2905" s="15">
        <v>0.11905755496819095</v>
      </c>
      <c r="K2905" s="15">
        <v>8.6849967602710947E-3</v>
      </c>
      <c r="L2905" s="15">
        <v>13.708416739176155</v>
      </c>
      <c r="M2905" s="15">
        <v>6.0828968769805127E-15</v>
      </c>
      <c r="N2905" s="15">
        <v>0.10136679555797767</v>
      </c>
      <c r="O2905" s="15">
        <v>0.13674831437840423</v>
      </c>
      <c r="P2905" s="15">
        <v>0.10136679555797767</v>
      </c>
      <c r="Q2905" s="15">
        <v>0.13674831437840423</v>
      </c>
      <c r="T2905" s="56"/>
      <c r="U2905" s="56"/>
      <c r="V2905" s="56"/>
      <c r="W2905" s="56"/>
      <c r="X2905" s="56"/>
      <c r="Y2905" s="56"/>
      <c r="Z2905" s="56"/>
      <c r="AA2905" s="56"/>
    </row>
    <row r="2906" spans="9:27">
      <c r="I2906" s="15" t="s">
        <v>80</v>
      </c>
      <c r="J2906" s="15">
        <v>0.27747239224682169</v>
      </c>
      <c r="K2906" s="15">
        <v>5.1087345423599306E-3</v>
      </c>
      <c r="L2906" s="15">
        <v>54.313331402544549</v>
      </c>
      <c r="M2906" s="15">
        <v>4.3511001247883093E-33</v>
      </c>
      <c r="N2906" s="15">
        <v>0.2670662405608521</v>
      </c>
      <c r="O2906" s="15">
        <v>0.28787854393279128</v>
      </c>
      <c r="P2906" s="15">
        <v>0.2670662405608521</v>
      </c>
      <c r="Q2906" s="15">
        <v>0.28787854393279128</v>
      </c>
      <c r="T2906" s="56"/>
      <c r="U2906" s="56"/>
      <c r="V2906" s="56"/>
      <c r="W2906" s="56"/>
      <c r="X2906" s="56"/>
      <c r="Y2906" s="56"/>
      <c r="Z2906" s="56"/>
      <c r="AA2906" s="56"/>
    </row>
    <row r="2907" spans="9:27">
      <c r="I2907" s="15" t="s">
        <v>82</v>
      </c>
      <c r="J2907" s="15">
        <v>0.16013609154949199</v>
      </c>
      <c r="K2907" s="15">
        <v>7.3896813282838163E-3</v>
      </c>
      <c r="L2907" s="15">
        <v>21.670229666951293</v>
      </c>
      <c r="M2907" s="15">
        <v>1.08671623281679E-20</v>
      </c>
      <c r="N2907" s="15">
        <v>0.14508380332126544</v>
      </c>
      <c r="O2907" s="15">
        <v>0.17518837977771853</v>
      </c>
      <c r="P2907" s="15">
        <v>0.14508380332126544</v>
      </c>
      <c r="Q2907" s="15">
        <v>0.17518837977771853</v>
      </c>
      <c r="T2907" s="56"/>
      <c r="U2907" s="56"/>
      <c r="V2907" s="56"/>
      <c r="W2907" s="56"/>
      <c r="X2907" s="56"/>
      <c r="Y2907" s="56"/>
      <c r="Z2907" s="56"/>
      <c r="AA2907" s="56"/>
    </row>
    <row r="2908" spans="9:27" ht="15" thickBot="1">
      <c r="I2908" s="16" t="s">
        <v>86</v>
      </c>
      <c r="J2908" s="16">
        <v>0.50169499441251431</v>
      </c>
      <c r="K2908" s="16">
        <v>1.1526250771289831E-2</v>
      </c>
      <c r="L2908" s="16">
        <v>43.526295268723601</v>
      </c>
      <c r="M2908" s="16">
        <v>4.7353418246294124E-30</v>
      </c>
      <c r="N2908" s="16">
        <v>0.4782167899957393</v>
      </c>
      <c r="O2908" s="16">
        <v>0.52517319882928937</v>
      </c>
      <c r="P2908" s="16">
        <v>0.4782167899957393</v>
      </c>
      <c r="Q2908" s="16">
        <v>0.52517319882928937</v>
      </c>
      <c r="T2908" s="56"/>
      <c r="U2908" s="56"/>
      <c r="V2908" s="56"/>
      <c r="W2908" s="56"/>
      <c r="X2908" s="56"/>
      <c r="Y2908" s="56"/>
      <c r="Z2908" s="56"/>
      <c r="AA2908" s="56"/>
    </row>
    <row r="2909" spans="9:27">
      <c r="I2909" s="43"/>
      <c r="T2909" s="56"/>
      <c r="U2909" s="56"/>
      <c r="V2909" s="56"/>
      <c r="W2909" s="56"/>
      <c r="X2909" s="56"/>
      <c r="Y2909" s="56"/>
      <c r="Z2909" s="56"/>
      <c r="AA2909" s="56"/>
    </row>
    <row r="2910" spans="9:27">
      <c r="I2910" s="43"/>
      <c r="T2910" s="56"/>
      <c r="U2910" s="56"/>
      <c r="V2910" s="56"/>
      <c r="W2910" s="56"/>
      <c r="X2910" s="56"/>
      <c r="Y2910" s="56"/>
      <c r="Z2910" s="56"/>
      <c r="AA2910" s="56"/>
    </row>
    <row r="2911" spans="9:27">
      <c r="I2911" s="11" t="s">
        <v>207</v>
      </c>
      <c r="T2911" s="12" t="str">
        <f>I2911</f>
        <v>1997/1 to 1999/12</v>
      </c>
      <c r="U2911" s="14">
        <f>J2916</f>
        <v>0.99999997814184272</v>
      </c>
      <c r="V2911" s="14">
        <f>J2919</f>
        <v>36</v>
      </c>
      <c r="W2911" s="56">
        <f>J2929</f>
        <v>0.11731125718453024</v>
      </c>
      <c r="X2911" s="56">
        <f>J2930</f>
        <v>0.27620405277627025</v>
      </c>
      <c r="Y2911" s="56">
        <f>J2931</f>
        <v>0.16019607905193911</v>
      </c>
      <c r="Z2911" s="56">
        <f>J2932</f>
        <v>0.50415061297649588</v>
      </c>
      <c r="AA2911" s="58">
        <f>SUM(W2911:Z2911)</f>
        <v>1.0578620019892355</v>
      </c>
    </row>
    <row r="2912" spans="9:27">
      <c r="I2912" s="44" t="s">
        <v>42</v>
      </c>
      <c r="T2912" s="56"/>
      <c r="U2912" s="56"/>
      <c r="V2912" s="56"/>
      <c r="W2912" s="56"/>
      <c r="X2912" s="56"/>
      <c r="Y2912" s="56"/>
      <c r="Z2912" s="56"/>
      <c r="AA2912" s="56"/>
    </row>
    <row r="2913" spans="9:27" ht="15" thickBot="1">
      <c r="T2913" s="56"/>
      <c r="U2913" s="56"/>
      <c r="V2913" s="56"/>
      <c r="W2913" s="56"/>
      <c r="X2913" s="56"/>
      <c r="Y2913" s="56"/>
      <c r="Z2913" s="56"/>
      <c r="AA2913" s="56"/>
    </row>
    <row r="2914" spans="9:27">
      <c r="I2914" s="18" t="s">
        <v>43</v>
      </c>
      <c r="J2914" s="18"/>
      <c r="T2914" s="56"/>
      <c r="U2914" s="56"/>
      <c r="V2914" s="56"/>
      <c r="W2914" s="56"/>
      <c r="X2914" s="56"/>
      <c r="Y2914" s="56"/>
      <c r="Z2914" s="56"/>
      <c r="AA2914" s="56"/>
    </row>
    <row r="2915" spans="9:27">
      <c r="I2915" s="15" t="s">
        <v>44</v>
      </c>
      <c r="J2915" s="15">
        <v>0.99999998907092125</v>
      </c>
      <c r="T2915" s="56"/>
      <c r="U2915" s="56"/>
      <c r="V2915" s="56"/>
      <c r="W2915" s="56"/>
      <c r="X2915" s="56"/>
      <c r="Y2915" s="56"/>
      <c r="Z2915" s="56"/>
      <c r="AA2915" s="56"/>
    </row>
    <row r="2916" spans="9:27">
      <c r="I2916" s="15" t="s">
        <v>45</v>
      </c>
      <c r="J2916" s="15">
        <v>0.99999997814184272</v>
      </c>
      <c r="T2916" s="56"/>
      <c r="U2916" s="56"/>
      <c r="V2916" s="56"/>
      <c r="W2916" s="56"/>
      <c r="X2916" s="56"/>
      <c r="Y2916" s="56"/>
      <c r="Z2916" s="56"/>
      <c r="AA2916" s="56"/>
    </row>
    <row r="2917" spans="9:27">
      <c r="I2917" s="15" t="s">
        <v>46</v>
      </c>
      <c r="J2917" s="15">
        <v>0.96874997609264057</v>
      </c>
      <c r="T2917" s="56"/>
      <c r="U2917" s="56"/>
      <c r="V2917" s="56"/>
      <c r="W2917" s="56"/>
      <c r="X2917" s="56"/>
      <c r="Y2917" s="56"/>
      <c r="Z2917" s="56"/>
      <c r="AA2917" s="56"/>
    </row>
    <row r="2918" spans="9:27">
      <c r="I2918" s="15" t="s">
        <v>47</v>
      </c>
      <c r="J2918" s="15">
        <v>3.4869674701568064E-2</v>
      </c>
      <c r="T2918" s="56"/>
      <c r="U2918" s="56"/>
      <c r="V2918" s="56"/>
      <c r="W2918" s="56"/>
      <c r="X2918" s="56"/>
      <c r="Y2918" s="56"/>
      <c r="Z2918" s="56"/>
      <c r="AA2918" s="56"/>
    </row>
    <row r="2919" spans="9:27" ht="15" thickBot="1">
      <c r="I2919" s="16" t="s">
        <v>48</v>
      </c>
      <c r="J2919" s="16">
        <v>36</v>
      </c>
      <c r="T2919" s="56"/>
      <c r="U2919" s="56"/>
      <c r="V2919" s="56"/>
      <c r="W2919" s="56"/>
      <c r="X2919" s="56"/>
      <c r="Y2919" s="56"/>
      <c r="Z2919" s="56"/>
      <c r="AA2919" s="56"/>
    </row>
    <row r="2920" spans="9:27">
      <c r="T2920" s="56"/>
      <c r="U2920" s="56"/>
      <c r="V2920" s="56"/>
      <c r="W2920" s="56"/>
      <c r="X2920" s="56"/>
      <c r="Y2920" s="56"/>
      <c r="Z2920" s="56"/>
      <c r="AA2920" s="56"/>
    </row>
    <row r="2921" spans="9:27" ht="15" thickBot="1">
      <c r="I2921" s="44" t="s">
        <v>49</v>
      </c>
      <c r="T2921" s="56"/>
      <c r="U2921" s="56"/>
      <c r="V2921" s="56"/>
      <c r="W2921" s="56"/>
      <c r="X2921" s="56"/>
      <c r="Y2921" s="56"/>
      <c r="Z2921" s="56"/>
      <c r="AA2921" s="56"/>
    </row>
    <row r="2922" spans="9:27">
      <c r="I2922" s="17"/>
      <c r="J2922" s="17" t="s">
        <v>54</v>
      </c>
      <c r="K2922" s="17" t="s">
        <v>55</v>
      </c>
      <c r="L2922" s="17" t="s">
        <v>56</v>
      </c>
      <c r="M2922" s="17" t="s">
        <v>57</v>
      </c>
      <c r="N2922" s="17" t="s">
        <v>58</v>
      </c>
      <c r="T2922" s="56"/>
      <c r="U2922" s="56"/>
      <c r="V2922" s="56"/>
      <c r="W2922" s="56"/>
      <c r="X2922" s="56"/>
      <c r="Y2922" s="56"/>
      <c r="Z2922" s="56"/>
      <c r="AA2922" s="56"/>
    </row>
    <row r="2923" spans="9:27">
      <c r="I2923" s="15" t="s">
        <v>50</v>
      </c>
      <c r="J2923" s="15">
        <v>4</v>
      </c>
      <c r="K2923" s="15">
        <v>1780050.0510913848</v>
      </c>
      <c r="L2923" s="15">
        <v>445012.51277284621</v>
      </c>
      <c r="M2923" s="15">
        <v>365996077.39275175</v>
      </c>
      <c r="N2923" s="15">
        <v>1.8525737425022752E-118</v>
      </c>
      <c r="T2923" s="56"/>
      <c r="U2923" s="56"/>
      <c r="V2923" s="56"/>
      <c r="W2923" s="56"/>
      <c r="X2923" s="56"/>
      <c r="Y2923" s="56"/>
      <c r="Z2923" s="56"/>
      <c r="AA2923" s="56"/>
    </row>
    <row r="2924" spans="9:27">
      <c r="I2924" s="15" t="s">
        <v>51</v>
      </c>
      <c r="J2924" s="15">
        <v>32</v>
      </c>
      <c r="K2924" s="15">
        <v>3.8908614841381625E-2</v>
      </c>
      <c r="L2924" s="15">
        <v>1.2158942137931758E-3</v>
      </c>
      <c r="M2924" s="15"/>
      <c r="N2924" s="15"/>
      <c r="T2924" s="56"/>
      <c r="U2924" s="56"/>
      <c r="V2924" s="56"/>
      <c r="W2924" s="56"/>
      <c r="X2924" s="56"/>
      <c r="Y2924" s="56"/>
      <c r="Z2924" s="56"/>
      <c r="AA2924" s="56"/>
    </row>
    <row r="2925" spans="9:27" ht="15" thickBot="1">
      <c r="I2925" s="16" t="s">
        <v>52</v>
      </c>
      <c r="J2925" s="16">
        <v>36</v>
      </c>
      <c r="K2925" s="16">
        <v>1780050.0899999996</v>
      </c>
      <c r="L2925" s="16"/>
      <c r="M2925" s="16"/>
      <c r="N2925" s="16"/>
      <c r="T2925" s="56"/>
      <c r="U2925" s="56"/>
      <c r="V2925" s="56"/>
      <c r="W2925" s="56"/>
      <c r="X2925" s="56"/>
      <c r="Y2925" s="56"/>
      <c r="Z2925" s="56"/>
      <c r="AA2925" s="56"/>
    </row>
    <row r="2926" spans="9:27" ht="15" thickBot="1">
      <c r="T2926" s="56"/>
      <c r="U2926" s="56"/>
      <c r="V2926" s="56"/>
      <c r="W2926" s="56"/>
      <c r="X2926" s="56"/>
      <c r="Y2926" s="56"/>
      <c r="Z2926" s="56"/>
      <c r="AA2926" s="56"/>
    </row>
    <row r="2927" spans="9:27">
      <c r="I2927" s="17"/>
      <c r="J2927" s="17" t="s">
        <v>59</v>
      </c>
      <c r="K2927" s="17" t="s">
        <v>47</v>
      </c>
      <c r="L2927" s="17" t="s">
        <v>60</v>
      </c>
      <c r="M2927" s="17" t="s">
        <v>61</v>
      </c>
      <c r="N2927" s="17" t="s">
        <v>62</v>
      </c>
      <c r="O2927" s="17" t="s">
        <v>63</v>
      </c>
      <c r="P2927" s="17" t="s">
        <v>64</v>
      </c>
      <c r="Q2927" s="17" t="s">
        <v>65</v>
      </c>
      <c r="T2927" s="56"/>
      <c r="U2927" s="56"/>
      <c r="V2927" s="56"/>
      <c r="W2927" s="56"/>
      <c r="X2927" s="56"/>
      <c r="Y2927" s="56"/>
      <c r="Z2927" s="56"/>
      <c r="AA2927" s="56"/>
    </row>
    <row r="2928" spans="9:27">
      <c r="I2928" s="15" t="s">
        <v>53</v>
      </c>
      <c r="J2928" s="15">
        <v>0</v>
      </c>
      <c r="K2928" s="15" t="e">
        <v>#N/A</v>
      </c>
      <c r="L2928" s="15" t="e">
        <v>#N/A</v>
      </c>
      <c r="M2928" s="15" t="e">
        <v>#N/A</v>
      </c>
      <c r="N2928" s="15" t="e">
        <v>#N/A</v>
      </c>
      <c r="O2928" s="15" t="e">
        <v>#N/A</v>
      </c>
      <c r="P2928" s="15" t="e">
        <v>#N/A</v>
      </c>
      <c r="Q2928" s="15" t="e">
        <v>#N/A</v>
      </c>
      <c r="T2928" s="56"/>
      <c r="U2928" s="56"/>
      <c r="V2928" s="56"/>
      <c r="W2928" s="56"/>
      <c r="X2928" s="56"/>
      <c r="Y2928" s="56"/>
      <c r="Z2928" s="56"/>
      <c r="AA2928" s="56"/>
    </row>
    <row r="2929" spans="9:27">
      <c r="I2929" s="15" t="s">
        <v>85</v>
      </c>
      <c r="J2929" s="15">
        <v>0.11731125718453024</v>
      </c>
      <c r="K2929" s="15">
        <v>8.6291946909126983E-3</v>
      </c>
      <c r="L2929" s="15">
        <v>13.594693524306425</v>
      </c>
      <c r="M2929" s="15">
        <v>7.6455894178816684E-15</v>
      </c>
      <c r="N2929" s="15">
        <v>9.973416286952197E-2</v>
      </c>
      <c r="O2929" s="15">
        <v>0.13488835149953851</v>
      </c>
      <c r="P2929" s="15">
        <v>9.973416286952197E-2</v>
      </c>
      <c r="Q2929" s="15">
        <v>0.13488835149953851</v>
      </c>
      <c r="T2929" s="56"/>
      <c r="U2929" s="56"/>
      <c r="V2929" s="56"/>
      <c r="W2929" s="56"/>
      <c r="X2929" s="56"/>
      <c r="Y2929" s="56"/>
      <c r="Z2929" s="56"/>
      <c r="AA2929" s="56"/>
    </row>
    <row r="2930" spans="9:27">
      <c r="I2930" s="15" t="s">
        <v>80</v>
      </c>
      <c r="J2930" s="15">
        <v>0.27620405277627025</v>
      </c>
      <c r="K2930" s="15">
        <v>4.4715081506075264E-3</v>
      </c>
      <c r="L2930" s="15">
        <v>61.769775090031644</v>
      </c>
      <c r="M2930" s="15">
        <v>7.3656584152630229E-35</v>
      </c>
      <c r="N2930" s="15">
        <v>0.26709588876922502</v>
      </c>
      <c r="O2930" s="15">
        <v>0.28531221678331548</v>
      </c>
      <c r="P2930" s="15">
        <v>0.26709588876922502</v>
      </c>
      <c r="Q2930" s="15">
        <v>0.28531221678331548</v>
      </c>
      <c r="T2930" s="56"/>
      <c r="U2930" s="56"/>
      <c r="V2930" s="56"/>
      <c r="W2930" s="56"/>
      <c r="X2930" s="56"/>
      <c r="Y2930" s="56"/>
      <c r="Z2930" s="56"/>
      <c r="AA2930" s="56"/>
    </row>
    <row r="2931" spans="9:27">
      <c r="I2931" s="15" t="s">
        <v>82</v>
      </c>
      <c r="J2931" s="15">
        <v>0.16019607905193911</v>
      </c>
      <c r="K2931" s="15">
        <v>6.5936088540796568E-3</v>
      </c>
      <c r="L2931" s="15">
        <v>24.29566002430083</v>
      </c>
      <c r="M2931" s="15">
        <v>3.4307016761072677E-22</v>
      </c>
      <c r="N2931" s="15">
        <v>0.14676533738302289</v>
      </c>
      <c r="O2931" s="15">
        <v>0.17362682072085533</v>
      </c>
      <c r="P2931" s="15">
        <v>0.14676533738302289</v>
      </c>
      <c r="Q2931" s="15">
        <v>0.17362682072085533</v>
      </c>
      <c r="T2931" s="56"/>
      <c r="U2931" s="56"/>
      <c r="V2931" s="56"/>
      <c r="W2931" s="56"/>
      <c r="X2931" s="56"/>
      <c r="Y2931" s="56"/>
      <c r="Z2931" s="56"/>
      <c r="AA2931" s="56"/>
    </row>
    <row r="2932" spans="9:27" ht="15" thickBot="1">
      <c r="I2932" s="16" t="s">
        <v>86</v>
      </c>
      <c r="J2932" s="16">
        <v>0.50415061297649588</v>
      </c>
      <c r="K2932" s="16">
        <v>1.0654932410612548E-2</v>
      </c>
      <c r="L2932" s="16">
        <v>47.316171848668951</v>
      </c>
      <c r="M2932" s="16">
        <v>3.4068106165577703E-31</v>
      </c>
      <c r="N2932" s="16">
        <v>0.48244722597346529</v>
      </c>
      <c r="O2932" s="16">
        <v>0.52585399997952642</v>
      </c>
      <c r="P2932" s="16">
        <v>0.48244722597346529</v>
      </c>
      <c r="Q2932" s="16">
        <v>0.52585399997952642</v>
      </c>
      <c r="T2932" s="56"/>
      <c r="U2932" s="56"/>
      <c r="V2932" s="56"/>
      <c r="W2932" s="56"/>
      <c r="X2932" s="56"/>
      <c r="Y2932" s="56"/>
      <c r="Z2932" s="56"/>
      <c r="AA2932" s="56"/>
    </row>
    <row r="2933" spans="9:27">
      <c r="I2933" s="44"/>
      <c r="T2933" s="56"/>
      <c r="U2933" s="56"/>
      <c r="V2933" s="56"/>
      <c r="W2933" s="56"/>
      <c r="X2933" s="56"/>
      <c r="Y2933" s="56"/>
      <c r="Z2933" s="56"/>
      <c r="AA2933" s="56"/>
    </row>
    <row r="2934" spans="9:27">
      <c r="I2934" s="44"/>
      <c r="T2934" s="56"/>
      <c r="U2934" s="56"/>
      <c r="V2934" s="56"/>
      <c r="W2934" s="56"/>
      <c r="X2934" s="56"/>
      <c r="Y2934" s="56"/>
      <c r="Z2934" s="56"/>
      <c r="AA2934" s="56"/>
    </row>
    <row r="2935" spans="9:27">
      <c r="I2935" s="11" t="s">
        <v>208</v>
      </c>
      <c r="T2935" s="12" t="str">
        <f>I2935</f>
        <v>1997/2 to 2000/1</v>
      </c>
      <c r="U2935" s="14">
        <f>J2940</f>
        <v>0.99999997885726644</v>
      </c>
      <c r="V2935" s="14">
        <f>J2943</f>
        <v>36</v>
      </c>
      <c r="W2935" s="56">
        <f>J2953</f>
        <v>0.12086301275980073</v>
      </c>
      <c r="X2935" s="56">
        <f>J2954</f>
        <v>0.27663593006564163</v>
      </c>
      <c r="Y2935" s="56">
        <f>J2955</f>
        <v>0.15874574971008149</v>
      </c>
      <c r="Z2935" s="56">
        <f>J2956</f>
        <v>0.50220153747759055</v>
      </c>
      <c r="AA2935" s="58">
        <f>SUM(W2935:Z2935)</f>
        <v>1.0584462300131143</v>
      </c>
    </row>
    <row r="2936" spans="9:27">
      <c r="I2936" s="44" t="s">
        <v>42</v>
      </c>
      <c r="T2936" s="56"/>
      <c r="U2936" s="56"/>
      <c r="V2936" s="56"/>
      <c r="W2936" s="56"/>
      <c r="X2936" s="56"/>
      <c r="Y2936" s="56"/>
      <c r="Z2936" s="56"/>
      <c r="AA2936" s="56"/>
    </row>
    <row r="2937" spans="9:27" ht="15" thickBot="1">
      <c r="T2937" s="56"/>
      <c r="U2937" s="56"/>
      <c r="V2937" s="56"/>
      <c r="W2937" s="56"/>
      <c r="X2937" s="56"/>
      <c r="Y2937" s="56"/>
      <c r="Z2937" s="56"/>
      <c r="AA2937" s="56"/>
    </row>
    <row r="2938" spans="9:27">
      <c r="I2938" s="18" t="s">
        <v>43</v>
      </c>
      <c r="J2938" s="18"/>
      <c r="T2938" s="56"/>
      <c r="U2938" s="56"/>
      <c r="V2938" s="56"/>
      <c r="W2938" s="56"/>
      <c r="X2938" s="56"/>
      <c r="Y2938" s="56"/>
      <c r="Z2938" s="56"/>
      <c r="AA2938" s="56"/>
    </row>
    <row r="2939" spans="9:27">
      <c r="I2939" s="15" t="s">
        <v>44</v>
      </c>
      <c r="J2939" s="15">
        <v>0.99999998942863311</v>
      </c>
      <c r="T2939" s="56"/>
      <c r="U2939" s="56"/>
      <c r="V2939" s="56"/>
      <c r="W2939" s="56"/>
      <c r="X2939" s="56"/>
      <c r="Y2939" s="56"/>
      <c r="Z2939" s="56"/>
      <c r="AA2939" s="56"/>
    </row>
    <row r="2940" spans="9:27">
      <c r="I2940" s="15" t="s">
        <v>45</v>
      </c>
      <c r="J2940" s="15">
        <v>0.99999997885726644</v>
      </c>
      <c r="T2940" s="56"/>
      <c r="U2940" s="56"/>
      <c r="V2940" s="56"/>
      <c r="W2940" s="56"/>
      <c r="X2940" s="56"/>
      <c r="Y2940" s="56"/>
      <c r="Z2940" s="56"/>
      <c r="AA2940" s="56"/>
    </row>
    <row r="2941" spans="9:27">
      <c r="I2941" s="15" t="s">
        <v>46</v>
      </c>
      <c r="J2941" s="15">
        <v>0.96874997687513509</v>
      </c>
      <c r="T2941" s="56"/>
      <c r="U2941" s="56"/>
      <c r="V2941" s="56"/>
      <c r="W2941" s="56"/>
      <c r="X2941" s="56"/>
      <c r="Y2941" s="56"/>
      <c r="Z2941" s="56"/>
      <c r="AA2941" s="56"/>
    </row>
    <row r="2942" spans="9:27">
      <c r="I2942" s="15" t="s">
        <v>47</v>
      </c>
      <c r="J2942" s="15">
        <v>3.4383814921841942E-2</v>
      </c>
      <c r="T2942" s="56"/>
      <c r="U2942" s="56"/>
      <c r="V2942" s="56"/>
      <c r="W2942" s="56"/>
      <c r="X2942" s="56"/>
      <c r="Y2942" s="56"/>
      <c r="Z2942" s="56"/>
      <c r="AA2942" s="56"/>
    </row>
    <row r="2943" spans="9:27" ht="15" thickBot="1">
      <c r="I2943" s="16" t="s">
        <v>48</v>
      </c>
      <c r="J2943" s="16">
        <v>36</v>
      </c>
      <c r="T2943" s="56"/>
      <c r="U2943" s="56"/>
      <c r="V2943" s="56"/>
      <c r="W2943" s="56"/>
      <c r="X2943" s="56"/>
      <c r="Y2943" s="56"/>
      <c r="Z2943" s="56"/>
      <c r="AA2943" s="56"/>
    </row>
    <row r="2944" spans="9:27">
      <c r="T2944" s="56"/>
      <c r="U2944" s="56"/>
      <c r="V2944" s="56"/>
      <c r="W2944" s="56"/>
      <c r="X2944" s="56"/>
      <c r="Y2944" s="56"/>
      <c r="Z2944" s="56"/>
      <c r="AA2944" s="56"/>
    </row>
    <row r="2945" spans="9:27" ht="15" thickBot="1">
      <c r="I2945" s="44" t="s">
        <v>49</v>
      </c>
      <c r="T2945" s="56"/>
      <c r="U2945" s="56"/>
      <c r="V2945" s="56"/>
      <c r="W2945" s="56"/>
      <c r="X2945" s="56"/>
      <c r="Y2945" s="56"/>
      <c r="Z2945" s="56"/>
      <c r="AA2945" s="56"/>
    </row>
    <row r="2946" spans="9:27">
      <c r="I2946" s="17"/>
      <c r="J2946" s="17" t="s">
        <v>54</v>
      </c>
      <c r="K2946" s="17" t="s">
        <v>55</v>
      </c>
      <c r="L2946" s="17" t="s">
        <v>56</v>
      </c>
      <c r="M2946" s="17" t="s">
        <v>57</v>
      </c>
      <c r="N2946" s="17" t="s">
        <v>58</v>
      </c>
      <c r="T2946" s="56"/>
      <c r="U2946" s="56"/>
      <c r="V2946" s="56"/>
      <c r="W2946" s="56"/>
      <c r="X2946" s="56"/>
      <c r="Y2946" s="56"/>
      <c r="Z2946" s="56"/>
      <c r="AA2946" s="56"/>
    </row>
    <row r="2947" spans="9:27">
      <c r="I2947" s="15" t="s">
        <v>50</v>
      </c>
      <c r="J2947" s="15">
        <v>4</v>
      </c>
      <c r="K2947" s="15">
        <v>1789356.8221681044</v>
      </c>
      <c r="L2947" s="15">
        <v>447339.20554202609</v>
      </c>
      <c r="M2947" s="15">
        <v>378380582.26604104</v>
      </c>
      <c r="N2947" s="15">
        <v>1.1060204285601861E-118</v>
      </c>
      <c r="T2947" s="56"/>
      <c r="U2947" s="56"/>
      <c r="V2947" s="56"/>
      <c r="W2947" s="56"/>
      <c r="X2947" s="56"/>
      <c r="Y2947" s="56"/>
      <c r="Z2947" s="56"/>
      <c r="AA2947" s="56"/>
    </row>
    <row r="2948" spans="9:27">
      <c r="I2948" s="15" t="s">
        <v>51</v>
      </c>
      <c r="J2948" s="15">
        <v>32</v>
      </c>
      <c r="K2948" s="15">
        <v>3.7831895314543382E-2</v>
      </c>
      <c r="L2948" s="15">
        <v>1.1822467285794807E-3</v>
      </c>
      <c r="M2948" s="15"/>
      <c r="N2948" s="15"/>
      <c r="T2948" s="56"/>
      <c r="U2948" s="56"/>
      <c r="V2948" s="56"/>
      <c r="W2948" s="56"/>
      <c r="X2948" s="56"/>
      <c r="Y2948" s="56"/>
      <c r="Z2948" s="56"/>
      <c r="AA2948" s="56"/>
    </row>
    <row r="2949" spans="9:27" ht="15" thickBot="1">
      <c r="I2949" s="16" t="s">
        <v>52</v>
      </c>
      <c r="J2949" s="16">
        <v>36</v>
      </c>
      <c r="K2949" s="16">
        <v>1789356.8599999996</v>
      </c>
      <c r="L2949" s="16"/>
      <c r="M2949" s="16"/>
      <c r="N2949" s="16"/>
      <c r="T2949" s="56"/>
      <c r="U2949" s="56"/>
      <c r="V2949" s="56"/>
      <c r="W2949" s="56"/>
      <c r="X2949" s="56"/>
      <c r="Y2949" s="56"/>
      <c r="Z2949" s="56"/>
      <c r="AA2949" s="56"/>
    </row>
    <row r="2950" spans="9:27" ht="15" thickBot="1">
      <c r="T2950" s="56"/>
      <c r="U2950" s="56"/>
      <c r="V2950" s="56"/>
      <c r="W2950" s="56"/>
      <c r="X2950" s="56"/>
      <c r="Y2950" s="56"/>
      <c r="Z2950" s="56"/>
      <c r="AA2950" s="56"/>
    </row>
    <row r="2951" spans="9:27">
      <c r="I2951" s="17"/>
      <c r="J2951" s="17" t="s">
        <v>59</v>
      </c>
      <c r="K2951" s="17" t="s">
        <v>47</v>
      </c>
      <c r="L2951" s="17" t="s">
        <v>60</v>
      </c>
      <c r="M2951" s="17" t="s">
        <v>61</v>
      </c>
      <c r="N2951" s="17" t="s">
        <v>62</v>
      </c>
      <c r="O2951" s="17" t="s">
        <v>63</v>
      </c>
      <c r="P2951" s="17" t="s">
        <v>64</v>
      </c>
      <c r="Q2951" s="17" t="s">
        <v>65</v>
      </c>
      <c r="T2951" s="56"/>
      <c r="U2951" s="56"/>
      <c r="V2951" s="56"/>
      <c r="W2951" s="56"/>
      <c r="X2951" s="56"/>
      <c r="Y2951" s="56"/>
      <c r="Z2951" s="56"/>
      <c r="AA2951" s="56"/>
    </row>
    <row r="2952" spans="9:27">
      <c r="I2952" s="15" t="s">
        <v>53</v>
      </c>
      <c r="J2952" s="15">
        <v>0</v>
      </c>
      <c r="K2952" s="15" t="e">
        <v>#N/A</v>
      </c>
      <c r="L2952" s="15" t="e">
        <v>#N/A</v>
      </c>
      <c r="M2952" s="15" t="e">
        <v>#N/A</v>
      </c>
      <c r="N2952" s="15" t="e">
        <v>#N/A</v>
      </c>
      <c r="O2952" s="15" t="e">
        <v>#N/A</v>
      </c>
      <c r="P2952" s="15" t="e">
        <v>#N/A</v>
      </c>
      <c r="Q2952" s="15" t="e">
        <v>#N/A</v>
      </c>
      <c r="T2952" s="56"/>
      <c r="U2952" s="56"/>
      <c r="V2952" s="56"/>
      <c r="W2952" s="56"/>
      <c r="X2952" s="56"/>
      <c r="Y2952" s="56"/>
      <c r="Z2952" s="56"/>
      <c r="AA2952" s="56"/>
    </row>
    <row r="2953" spans="9:27">
      <c r="I2953" s="15" t="s">
        <v>85</v>
      </c>
      <c r="J2953" s="15">
        <v>0.12086301275980073</v>
      </c>
      <c r="K2953" s="15">
        <v>8.6497037938816339E-3</v>
      </c>
      <c r="L2953" s="15">
        <v>13.97308111814108</v>
      </c>
      <c r="M2953" s="15">
        <v>3.5916036855261792E-15</v>
      </c>
      <c r="N2953" s="15">
        <v>0.10324414276929625</v>
      </c>
      <c r="O2953" s="15">
        <v>0.13848188275030521</v>
      </c>
      <c r="P2953" s="15">
        <v>0.10324414276929625</v>
      </c>
      <c r="Q2953" s="15">
        <v>0.13848188275030521</v>
      </c>
      <c r="T2953" s="56"/>
      <c r="U2953" s="56"/>
      <c r="V2953" s="56"/>
      <c r="W2953" s="56"/>
      <c r="X2953" s="56"/>
      <c r="Y2953" s="56"/>
      <c r="Z2953" s="56"/>
      <c r="AA2953" s="56"/>
    </row>
    <row r="2954" spans="9:27">
      <c r="I2954" s="15" t="s">
        <v>80</v>
      </c>
      <c r="J2954" s="15">
        <v>0.27663593006564163</v>
      </c>
      <c r="K2954" s="15">
        <v>4.4082856155305871E-3</v>
      </c>
      <c r="L2954" s="15">
        <v>62.753631273581931</v>
      </c>
      <c r="M2954" s="15">
        <v>4.460114140286502E-35</v>
      </c>
      <c r="N2954" s="15">
        <v>0.26765654614778034</v>
      </c>
      <c r="O2954" s="15">
        <v>0.28561531398350293</v>
      </c>
      <c r="P2954" s="15">
        <v>0.26765654614778034</v>
      </c>
      <c r="Q2954" s="15">
        <v>0.28561531398350293</v>
      </c>
      <c r="T2954" s="56"/>
      <c r="U2954" s="56"/>
      <c r="V2954" s="56"/>
      <c r="W2954" s="56"/>
      <c r="X2954" s="56"/>
      <c r="Y2954" s="56"/>
      <c r="Z2954" s="56"/>
      <c r="AA2954" s="56"/>
    </row>
    <row r="2955" spans="9:27">
      <c r="I2955" s="15" t="s">
        <v>82</v>
      </c>
      <c r="J2955" s="15">
        <v>0.15874574971008149</v>
      </c>
      <c r="K2955" s="15">
        <v>6.3663723842779484E-3</v>
      </c>
      <c r="L2955" s="15">
        <v>24.935039945528708</v>
      </c>
      <c r="M2955" s="15">
        <v>1.5558287279873413E-22</v>
      </c>
      <c r="N2955" s="15">
        <v>0.14577787358129735</v>
      </c>
      <c r="O2955" s="15">
        <v>0.17171362583886562</v>
      </c>
      <c r="P2955" s="15">
        <v>0.14577787358129735</v>
      </c>
      <c r="Q2955" s="15">
        <v>0.17171362583886562</v>
      </c>
      <c r="T2955" s="56"/>
      <c r="U2955" s="56"/>
      <c r="V2955" s="56"/>
      <c r="W2955" s="56"/>
      <c r="X2955" s="56"/>
      <c r="Y2955" s="56"/>
      <c r="Z2955" s="56"/>
      <c r="AA2955" s="56"/>
    </row>
    <row r="2956" spans="9:27" ht="15" thickBot="1">
      <c r="I2956" s="16" t="s">
        <v>86</v>
      </c>
      <c r="J2956" s="16">
        <v>0.50220153747759055</v>
      </c>
      <c r="K2956" s="16">
        <v>1.0688454457580219E-2</v>
      </c>
      <c r="L2956" s="16">
        <v>46.985421463009629</v>
      </c>
      <c r="M2956" s="16">
        <v>4.2510135051926879E-31</v>
      </c>
      <c r="N2956" s="16">
        <v>0.48042986829965395</v>
      </c>
      <c r="O2956" s="16">
        <v>0.52397320665552716</v>
      </c>
      <c r="P2956" s="16">
        <v>0.48042986829965395</v>
      </c>
      <c r="Q2956" s="16">
        <v>0.52397320665552716</v>
      </c>
      <c r="T2956" s="56"/>
      <c r="U2956" s="56"/>
      <c r="V2956" s="56"/>
      <c r="W2956" s="56"/>
      <c r="X2956" s="56"/>
      <c r="Y2956" s="56"/>
      <c r="Z2956" s="56"/>
      <c r="AA2956" s="56"/>
    </row>
    <row r="2957" spans="9:27">
      <c r="I2957" s="44"/>
      <c r="T2957" s="56"/>
      <c r="U2957" s="56"/>
      <c r="V2957" s="56"/>
      <c r="W2957" s="56"/>
      <c r="X2957" s="56"/>
      <c r="Y2957" s="56"/>
      <c r="Z2957" s="56"/>
      <c r="AA2957" s="56"/>
    </row>
    <row r="2958" spans="9:27">
      <c r="I2958" s="44"/>
      <c r="T2958" s="56"/>
      <c r="U2958" s="56"/>
      <c r="V2958" s="56"/>
      <c r="W2958" s="56"/>
      <c r="X2958" s="56"/>
      <c r="Y2958" s="56"/>
      <c r="Z2958" s="56"/>
      <c r="AA2958" s="56"/>
    </row>
    <row r="2959" spans="9:27">
      <c r="I2959" s="11" t="s">
        <v>209</v>
      </c>
      <c r="T2959" s="12" t="str">
        <f>I2959</f>
        <v>1997/3 to 2000/2</v>
      </c>
      <c r="U2959" s="14">
        <f>J2964</f>
        <v>0.99999997915333627</v>
      </c>
      <c r="V2959" s="14">
        <f>J2967</f>
        <v>36</v>
      </c>
      <c r="W2959" s="56">
        <f>J2977</f>
        <v>0.12088913482630147</v>
      </c>
      <c r="X2959" s="56">
        <f>J2978</f>
        <v>0.27650011964298282</v>
      </c>
      <c r="Y2959" s="56">
        <f>J2979</f>
        <v>0.15898777204574105</v>
      </c>
      <c r="Z2959" s="56">
        <f>J2980</f>
        <v>0.50217479605502524</v>
      </c>
      <c r="AA2959" s="58">
        <f>SUM(W2959:Z2959)</f>
        <v>1.0585518225700508</v>
      </c>
    </row>
    <row r="2960" spans="9:27">
      <c r="I2960" s="44" t="s">
        <v>42</v>
      </c>
      <c r="T2960" s="56"/>
      <c r="U2960" s="56"/>
      <c r="V2960" s="56"/>
      <c r="W2960" s="56"/>
      <c r="X2960" s="56"/>
      <c r="Y2960" s="56"/>
      <c r="Z2960" s="56"/>
      <c r="AA2960" s="56"/>
    </row>
    <row r="2961" spans="9:27" ht="15" thickBot="1">
      <c r="T2961" s="56"/>
      <c r="U2961" s="56"/>
      <c r="V2961" s="56"/>
      <c r="W2961" s="56"/>
      <c r="X2961" s="56"/>
      <c r="Y2961" s="56"/>
      <c r="Z2961" s="56"/>
      <c r="AA2961" s="56"/>
    </row>
    <row r="2962" spans="9:27">
      <c r="I2962" s="18" t="s">
        <v>43</v>
      </c>
      <c r="J2962" s="18"/>
      <c r="T2962" s="56"/>
      <c r="U2962" s="56"/>
      <c r="V2962" s="56"/>
      <c r="W2962" s="56"/>
      <c r="X2962" s="56"/>
      <c r="Y2962" s="56"/>
      <c r="Z2962" s="56"/>
      <c r="AA2962" s="56"/>
    </row>
    <row r="2963" spans="9:27">
      <c r="I2963" s="15" t="s">
        <v>44</v>
      </c>
      <c r="J2963" s="15">
        <v>0.99999998957666814</v>
      </c>
      <c r="T2963" s="56"/>
      <c r="U2963" s="56"/>
      <c r="V2963" s="56"/>
      <c r="W2963" s="56"/>
      <c r="X2963" s="56"/>
      <c r="Y2963" s="56"/>
      <c r="Z2963" s="56"/>
      <c r="AA2963" s="56"/>
    </row>
    <row r="2964" spans="9:27">
      <c r="I2964" s="15" t="s">
        <v>45</v>
      </c>
      <c r="J2964" s="15">
        <v>0.99999997915333627</v>
      </c>
      <c r="T2964" s="56"/>
      <c r="U2964" s="56"/>
      <c r="V2964" s="56"/>
      <c r="W2964" s="56"/>
      <c r="X2964" s="56"/>
      <c r="Y2964" s="56"/>
      <c r="Z2964" s="56"/>
      <c r="AA2964" s="56"/>
    </row>
    <row r="2965" spans="9:27">
      <c r="I2965" s="15" t="s">
        <v>46</v>
      </c>
      <c r="J2965" s="15">
        <v>0.96874997719896161</v>
      </c>
      <c r="T2965" s="56"/>
      <c r="U2965" s="56"/>
      <c r="V2965" s="56"/>
      <c r="W2965" s="56"/>
      <c r="X2965" s="56"/>
      <c r="Y2965" s="56"/>
      <c r="Z2965" s="56"/>
      <c r="AA2965" s="56"/>
    </row>
    <row r="2966" spans="9:27">
      <c r="I2966" s="15" t="s">
        <v>47</v>
      </c>
      <c r="J2966" s="15">
        <v>3.4234863931502456E-2</v>
      </c>
      <c r="T2966" s="56"/>
      <c r="U2966" s="56"/>
      <c r="V2966" s="56"/>
      <c r="W2966" s="56"/>
      <c r="X2966" s="56"/>
      <c r="Y2966" s="56"/>
      <c r="Z2966" s="56"/>
      <c r="AA2966" s="56"/>
    </row>
    <row r="2967" spans="9:27" ht="15" thickBot="1">
      <c r="I2967" s="16" t="s">
        <v>48</v>
      </c>
      <c r="J2967" s="16">
        <v>36</v>
      </c>
      <c r="T2967" s="56"/>
      <c r="U2967" s="56"/>
      <c r="V2967" s="56"/>
      <c r="W2967" s="56"/>
      <c r="X2967" s="56"/>
      <c r="Y2967" s="56"/>
      <c r="Z2967" s="56"/>
      <c r="AA2967" s="56"/>
    </row>
    <row r="2968" spans="9:27">
      <c r="T2968" s="56"/>
      <c r="U2968" s="56"/>
      <c r="V2968" s="56"/>
      <c r="W2968" s="56"/>
      <c r="X2968" s="56"/>
      <c r="Y2968" s="56"/>
      <c r="Z2968" s="56"/>
      <c r="AA2968" s="56"/>
    </row>
    <row r="2969" spans="9:27" ht="15" thickBot="1">
      <c r="I2969" s="44" t="s">
        <v>49</v>
      </c>
      <c r="T2969" s="56"/>
      <c r="U2969" s="56"/>
      <c r="V2969" s="56"/>
      <c r="W2969" s="56"/>
      <c r="X2969" s="56"/>
      <c r="Y2969" s="56"/>
      <c r="Z2969" s="56"/>
      <c r="AA2969" s="56"/>
    </row>
    <row r="2970" spans="9:27">
      <c r="I2970" s="17"/>
      <c r="J2970" s="17" t="s">
        <v>54</v>
      </c>
      <c r="K2970" s="17" t="s">
        <v>55</v>
      </c>
      <c r="L2970" s="17" t="s">
        <v>56</v>
      </c>
      <c r="M2970" s="17" t="s">
        <v>57</v>
      </c>
      <c r="N2970" s="17" t="s">
        <v>58</v>
      </c>
      <c r="T2970" s="56"/>
      <c r="U2970" s="56"/>
      <c r="V2970" s="56"/>
      <c r="W2970" s="56"/>
      <c r="X2970" s="56"/>
      <c r="Y2970" s="56"/>
      <c r="Z2970" s="56"/>
      <c r="AA2970" s="56"/>
    </row>
    <row r="2971" spans="9:27">
      <c r="I2971" s="15" t="s">
        <v>50</v>
      </c>
      <c r="J2971" s="15">
        <v>4</v>
      </c>
      <c r="K2971" s="15">
        <v>1799080.5924951707</v>
      </c>
      <c r="L2971" s="15">
        <v>449770.14812379266</v>
      </c>
      <c r="M2971" s="15">
        <v>383754441.68682462</v>
      </c>
      <c r="N2971" s="15">
        <v>8.888577304080064E-119</v>
      </c>
      <c r="T2971" s="56"/>
      <c r="U2971" s="56"/>
      <c r="V2971" s="56"/>
      <c r="W2971" s="56"/>
      <c r="X2971" s="56"/>
      <c r="Y2971" s="56"/>
      <c r="Z2971" s="56"/>
      <c r="AA2971" s="56"/>
    </row>
    <row r="2972" spans="9:27">
      <c r="I2972" s="15" t="s">
        <v>51</v>
      </c>
      <c r="J2972" s="15">
        <v>32</v>
      </c>
      <c r="K2972" s="15">
        <v>3.7504829069071606E-2</v>
      </c>
      <c r="L2972" s="15">
        <v>1.1720259084084877E-3</v>
      </c>
      <c r="M2972" s="15"/>
      <c r="N2972" s="15"/>
      <c r="T2972" s="56"/>
      <c r="U2972" s="56"/>
      <c r="V2972" s="56"/>
      <c r="W2972" s="56"/>
      <c r="X2972" s="56"/>
      <c r="Y2972" s="56"/>
      <c r="Z2972" s="56"/>
      <c r="AA2972" s="56"/>
    </row>
    <row r="2973" spans="9:27" ht="15" thickBot="1">
      <c r="I2973" s="16" t="s">
        <v>52</v>
      </c>
      <c r="J2973" s="16">
        <v>36</v>
      </c>
      <c r="K2973" s="16">
        <v>1799080.6299999997</v>
      </c>
      <c r="L2973" s="16"/>
      <c r="M2973" s="16"/>
      <c r="N2973" s="16"/>
      <c r="T2973" s="56"/>
      <c r="U2973" s="56"/>
      <c r="V2973" s="56"/>
      <c r="W2973" s="56"/>
      <c r="X2973" s="56"/>
      <c r="Y2973" s="56"/>
      <c r="Z2973" s="56"/>
      <c r="AA2973" s="56"/>
    </row>
    <row r="2974" spans="9:27" ht="15" thickBot="1">
      <c r="T2974" s="56"/>
      <c r="U2974" s="56"/>
      <c r="V2974" s="56"/>
      <c r="W2974" s="56"/>
      <c r="X2974" s="56"/>
      <c r="Y2974" s="56"/>
      <c r="Z2974" s="56"/>
      <c r="AA2974" s="56"/>
    </row>
    <row r="2975" spans="9:27">
      <c r="I2975" s="17"/>
      <c r="J2975" s="17" t="s">
        <v>59</v>
      </c>
      <c r="K2975" s="17" t="s">
        <v>47</v>
      </c>
      <c r="L2975" s="17" t="s">
        <v>60</v>
      </c>
      <c r="M2975" s="17" t="s">
        <v>61</v>
      </c>
      <c r="N2975" s="17" t="s">
        <v>62</v>
      </c>
      <c r="O2975" s="17" t="s">
        <v>63</v>
      </c>
      <c r="P2975" s="17" t="s">
        <v>64</v>
      </c>
      <c r="Q2975" s="17" t="s">
        <v>65</v>
      </c>
      <c r="T2975" s="56"/>
      <c r="U2975" s="56"/>
      <c r="V2975" s="56"/>
      <c r="W2975" s="56"/>
      <c r="X2975" s="56"/>
      <c r="Y2975" s="56"/>
      <c r="Z2975" s="56"/>
      <c r="AA2975" s="56"/>
    </row>
    <row r="2976" spans="9:27">
      <c r="I2976" s="15" t="s">
        <v>53</v>
      </c>
      <c r="J2976" s="15">
        <v>0</v>
      </c>
      <c r="K2976" s="15" t="e">
        <v>#N/A</v>
      </c>
      <c r="L2976" s="15" t="e">
        <v>#N/A</v>
      </c>
      <c r="M2976" s="15" t="e">
        <v>#N/A</v>
      </c>
      <c r="N2976" s="15" t="e">
        <v>#N/A</v>
      </c>
      <c r="O2976" s="15" t="e">
        <v>#N/A</v>
      </c>
      <c r="P2976" s="15" t="e">
        <v>#N/A</v>
      </c>
      <c r="Q2976" s="15" t="e">
        <v>#N/A</v>
      </c>
      <c r="T2976" s="56"/>
      <c r="U2976" s="56"/>
      <c r="V2976" s="56"/>
      <c r="W2976" s="56"/>
      <c r="X2976" s="56"/>
      <c r="Y2976" s="56"/>
      <c r="Z2976" s="56"/>
      <c r="AA2976" s="56"/>
    </row>
    <row r="2977" spans="9:27">
      <c r="I2977" s="15" t="s">
        <v>85</v>
      </c>
      <c r="J2977" s="15">
        <v>0.12088913482630147</v>
      </c>
      <c r="K2977" s="15">
        <v>8.1020356430049241E-3</v>
      </c>
      <c r="L2977" s="15">
        <v>14.920834732524762</v>
      </c>
      <c r="M2977" s="15">
        <v>5.769365948920562E-16</v>
      </c>
      <c r="N2977" s="15">
        <v>0.10438582834851082</v>
      </c>
      <c r="O2977" s="15">
        <v>0.13739244130409212</v>
      </c>
      <c r="P2977" s="15">
        <v>0.10438582834851082</v>
      </c>
      <c r="Q2977" s="15">
        <v>0.13739244130409212</v>
      </c>
      <c r="T2977" s="56"/>
      <c r="U2977" s="56"/>
      <c r="V2977" s="56"/>
      <c r="W2977" s="56"/>
      <c r="X2977" s="56"/>
      <c r="Y2977" s="56"/>
      <c r="Z2977" s="56"/>
      <c r="AA2977" s="56"/>
    </row>
    <row r="2978" spans="9:27">
      <c r="I2978" s="15" t="s">
        <v>80</v>
      </c>
      <c r="J2978" s="15">
        <v>0.27650011964298282</v>
      </c>
      <c r="K2978" s="15">
        <v>4.3862688790617908E-3</v>
      </c>
      <c r="L2978" s="15">
        <v>63.03765848985649</v>
      </c>
      <c r="M2978" s="15">
        <v>3.8643459760294222E-35</v>
      </c>
      <c r="N2978" s="15">
        <v>0.26756558234954969</v>
      </c>
      <c r="O2978" s="15">
        <v>0.28543465693641595</v>
      </c>
      <c r="P2978" s="15">
        <v>0.26756558234954969</v>
      </c>
      <c r="Q2978" s="15">
        <v>0.28543465693641595</v>
      </c>
      <c r="T2978" s="56"/>
      <c r="U2978" s="56"/>
      <c r="V2978" s="56"/>
      <c r="W2978" s="56"/>
      <c r="X2978" s="56"/>
      <c r="Y2978" s="56"/>
      <c r="Z2978" s="56"/>
      <c r="AA2978" s="56"/>
    </row>
    <row r="2979" spans="9:27">
      <c r="I2979" s="15" t="s">
        <v>82</v>
      </c>
      <c r="J2979" s="15">
        <v>0.15898777204574105</v>
      </c>
      <c r="K2979" s="15">
        <v>6.3534028942433627E-3</v>
      </c>
      <c r="L2979" s="15">
        <v>25.024034315499705</v>
      </c>
      <c r="M2979" s="15">
        <v>1.39570615682326E-22</v>
      </c>
      <c r="N2979" s="15">
        <v>0.14604631390353862</v>
      </c>
      <c r="O2979" s="15">
        <v>0.17192923018794348</v>
      </c>
      <c r="P2979" s="15">
        <v>0.14604631390353862</v>
      </c>
      <c r="Q2979" s="15">
        <v>0.17192923018794348</v>
      </c>
      <c r="T2979" s="56"/>
      <c r="U2979" s="56"/>
      <c r="V2979" s="56"/>
      <c r="W2979" s="56"/>
      <c r="X2979" s="56"/>
      <c r="Y2979" s="56"/>
      <c r="Z2979" s="56"/>
      <c r="AA2979" s="56"/>
    </row>
    <row r="2980" spans="9:27" ht="15" thickBot="1">
      <c r="I2980" s="16" t="s">
        <v>86</v>
      </c>
      <c r="J2980" s="16">
        <v>0.50217479605502524</v>
      </c>
      <c r="K2980" s="16">
        <v>1.0413680949084882E-2</v>
      </c>
      <c r="L2980" s="16">
        <v>48.222602412181125</v>
      </c>
      <c r="M2980" s="16">
        <v>1.8714357542240532E-31</v>
      </c>
      <c r="N2980" s="16">
        <v>0.48096282219595476</v>
      </c>
      <c r="O2980" s="16">
        <v>0.52338676991409572</v>
      </c>
      <c r="P2980" s="16">
        <v>0.48096282219595476</v>
      </c>
      <c r="Q2980" s="16">
        <v>0.52338676991409572</v>
      </c>
      <c r="T2980" s="56"/>
      <c r="U2980" s="56"/>
      <c r="V2980" s="56"/>
      <c r="W2980" s="56"/>
      <c r="X2980" s="56"/>
      <c r="Y2980" s="56"/>
      <c r="Z2980" s="56"/>
      <c r="AA2980" s="56"/>
    </row>
    <row r="2981" spans="9:27">
      <c r="I2981" s="44"/>
      <c r="T2981" s="56"/>
      <c r="U2981" s="56"/>
      <c r="V2981" s="56"/>
      <c r="W2981" s="56"/>
      <c r="X2981" s="56"/>
      <c r="Y2981" s="56"/>
      <c r="Z2981" s="56"/>
      <c r="AA2981" s="56"/>
    </row>
    <row r="2982" spans="9:27">
      <c r="I2982" s="44"/>
      <c r="T2982" s="56"/>
      <c r="U2982" s="56"/>
      <c r="V2982" s="56"/>
      <c r="W2982" s="56"/>
      <c r="X2982" s="56"/>
      <c r="Y2982" s="56"/>
      <c r="Z2982" s="56"/>
      <c r="AA2982" s="56"/>
    </row>
    <row r="2983" spans="9:27">
      <c r="I2983" s="11" t="s">
        <v>210</v>
      </c>
      <c r="T2983" s="12" t="str">
        <f>I2983</f>
        <v>1997/4 to 2000/3</v>
      </c>
      <c r="U2983" s="14">
        <f>J2988</f>
        <v>0.99999997818038366</v>
      </c>
      <c r="V2983" s="14">
        <f>J2991</f>
        <v>36</v>
      </c>
      <c r="W2983" s="56">
        <f>J3001</f>
        <v>0.12560560110361407</v>
      </c>
      <c r="X2983" s="56">
        <f>J3002</f>
        <v>0.27785551523091639</v>
      </c>
      <c r="Y2983" s="56">
        <f>J3003</f>
        <v>0.15952817801000901</v>
      </c>
      <c r="Z2983" s="56">
        <f>J3004</f>
        <v>0.49724317980723304</v>
      </c>
      <c r="AA2983" s="58">
        <f>SUM(W2983:Z2983)</f>
        <v>1.0602324741517726</v>
      </c>
    </row>
    <row r="2984" spans="9:27">
      <c r="I2984" s="44" t="s">
        <v>42</v>
      </c>
      <c r="T2984" s="56"/>
      <c r="U2984" s="56"/>
      <c r="V2984" s="56"/>
      <c r="W2984" s="56"/>
      <c r="X2984" s="56"/>
      <c r="Y2984" s="56"/>
      <c r="Z2984" s="56"/>
      <c r="AA2984" s="56"/>
    </row>
    <row r="2985" spans="9:27" ht="15" thickBot="1">
      <c r="T2985" s="56"/>
      <c r="U2985" s="56"/>
      <c r="V2985" s="56"/>
      <c r="W2985" s="56"/>
      <c r="X2985" s="56"/>
      <c r="Y2985" s="56"/>
      <c r="Z2985" s="56"/>
      <c r="AA2985" s="56"/>
    </row>
    <row r="2986" spans="9:27">
      <c r="I2986" s="18" t="s">
        <v>43</v>
      </c>
      <c r="J2986" s="18"/>
      <c r="T2986" s="56"/>
      <c r="U2986" s="56"/>
      <c r="V2986" s="56"/>
      <c r="W2986" s="56"/>
      <c r="X2986" s="56"/>
      <c r="Y2986" s="56"/>
      <c r="Z2986" s="56"/>
      <c r="AA2986" s="56"/>
    </row>
    <row r="2987" spans="9:27">
      <c r="I2987" s="15" t="s">
        <v>44</v>
      </c>
      <c r="J2987" s="15">
        <v>0.99999998909019172</v>
      </c>
      <c r="T2987" s="56"/>
      <c r="U2987" s="56"/>
      <c r="V2987" s="56"/>
      <c r="W2987" s="56"/>
      <c r="X2987" s="56"/>
      <c r="Y2987" s="56"/>
      <c r="Z2987" s="56"/>
      <c r="AA2987" s="56"/>
    </row>
    <row r="2988" spans="9:27">
      <c r="I2988" s="15" t="s">
        <v>45</v>
      </c>
      <c r="J2988" s="15">
        <v>0.99999997818038366</v>
      </c>
      <c r="T2988" s="56"/>
      <c r="U2988" s="56"/>
      <c r="V2988" s="56"/>
      <c r="W2988" s="56"/>
      <c r="X2988" s="56"/>
      <c r="Y2988" s="56"/>
      <c r="Z2988" s="56"/>
      <c r="AA2988" s="56"/>
    </row>
    <row r="2989" spans="9:27">
      <c r="I2989" s="15" t="s">
        <v>46</v>
      </c>
      <c r="J2989" s="15">
        <v>0.96874997613479463</v>
      </c>
      <c r="T2989" s="56"/>
      <c r="U2989" s="56"/>
      <c r="V2989" s="56"/>
      <c r="W2989" s="56"/>
      <c r="X2989" s="56"/>
      <c r="Y2989" s="56"/>
      <c r="Z2989" s="56"/>
      <c r="AA2989" s="56"/>
    </row>
    <row r="2990" spans="9:27">
      <c r="I2990" s="15" t="s">
        <v>47</v>
      </c>
      <c r="J2990" s="15">
        <v>3.5120517911120142E-2</v>
      </c>
      <c r="T2990" s="56"/>
      <c r="U2990" s="56"/>
      <c r="V2990" s="56"/>
      <c r="W2990" s="56"/>
      <c r="X2990" s="56"/>
      <c r="Y2990" s="56"/>
      <c r="Z2990" s="56"/>
      <c r="AA2990" s="56"/>
    </row>
    <row r="2991" spans="9:27" ht="15" thickBot="1">
      <c r="I2991" s="16" t="s">
        <v>48</v>
      </c>
      <c r="J2991" s="16">
        <v>36</v>
      </c>
      <c r="T2991" s="56"/>
      <c r="U2991" s="56"/>
      <c r="V2991" s="56"/>
      <c r="W2991" s="56"/>
      <c r="X2991" s="56"/>
      <c r="Y2991" s="56"/>
      <c r="Z2991" s="56"/>
      <c r="AA2991" s="56"/>
    </row>
    <row r="2992" spans="9:27">
      <c r="T2992" s="56"/>
      <c r="U2992" s="56"/>
      <c r="V2992" s="56"/>
      <c r="W2992" s="56"/>
      <c r="X2992" s="56"/>
      <c r="Y2992" s="56"/>
      <c r="Z2992" s="56"/>
      <c r="AA2992" s="56"/>
    </row>
    <row r="2993" spans="9:27" ht="15" thickBot="1">
      <c r="I2993" s="44" t="s">
        <v>49</v>
      </c>
      <c r="T2993" s="56"/>
      <c r="U2993" s="56"/>
      <c r="V2993" s="56"/>
      <c r="W2993" s="56"/>
      <c r="X2993" s="56"/>
      <c r="Y2993" s="56"/>
      <c r="Z2993" s="56"/>
      <c r="AA2993" s="56"/>
    </row>
    <row r="2994" spans="9:27">
      <c r="I2994" s="17"/>
      <c r="J2994" s="17" t="s">
        <v>54</v>
      </c>
      <c r="K2994" s="17" t="s">
        <v>55</v>
      </c>
      <c r="L2994" s="17" t="s">
        <v>56</v>
      </c>
      <c r="M2994" s="17" t="s">
        <v>57</v>
      </c>
      <c r="N2994" s="17" t="s">
        <v>58</v>
      </c>
      <c r="T2994" s="56"/>
      <c r="U2994" s="56"/>
      <c r="V2994" s="56"/>
      <c r="W2994" s="56"/>
      <c r="X2994" s="56"/>
      <c r="Y2994" s="56"/>
      <c r="Z2994" s="56"/>
      <c r="AA2994" s="56"/>
    </row>
    <row r="2995" spans="9:27">
      <c r="I2995" s="15" t="s">
        <v>50</v>
      </c>
      <c r="J2995" s="15">
        <v>4</v>
      </c>
      <c r="K2995" s="15">
        <v>1808942.1605295748</v>
      </c>
      <c r="L2995" s="15">
        <v>452235.54013239371</v>
      </c>
      <c r="M2995" s="15">
        <v>366642551.18398255</v>
      </c>
      <c r="N2995" s="15">
        <v>1.8025850155659604E-118</v>
      </c>
      <c r="T2995" s="56"/>
      <c r="U2995" s="56"/>
      <c r="V2995" s="56"/>
      <c r="W2995" s="56"/>
      <c r="X2995" s="56"/>
      <c r="Y2995" s="56"/>
      <c r="Z2995" s="56"/>
      <c r="AA2995" s="56"/>
    </row>
    <row r="2996" spans="9:27">
      <c r="I2996" s="15" t="s">
        <v>51</v>
      </c>
      <c r="J2996" s="15">
        <v>32</v>
      </c>
      <c r="K2996" s="15">
        <v>3.9470424907049946E-2</v>
      </c>
      <c r="L2996" s="15">
        <v>1.2334507783453108E-3</v>
      </c>
      <c r="M2996" s="15"/>
      <c r="N2996" s="15"/>
      <c r="T2996" s="56"/>
      <c r="U2996" s="56"/>
      <c r="V2996" s="56"/>
      <c r="W2996" s="56"/>
      <c r="X2996" s="56"/>
      <c r="Y2996" s="56"/>
      <c r="Z2996" s="56"/>
      <c r="AA2996" s="56"/>
    </row>
    <row r="2997" spans="9:27" ht="15" thickBot="1">
      <c r="I2997" s="16" t="s">
        <v>52</v>
      </c>
      <c r="J2997" s="16">
        <v>36</v>
      </c>
      <c r="K2997" s="16">
        <v>1808942.1999999997</v>
      </c>
      <c r="L2997" s="16"/>
      <c r="M2997" s="16"/>
      <c r="N2997" s="16"/>
      <c r="T2997" s="56"/>
      <c r="U2997" s="56"/>
      <c r="V2997" s="56"/>
      <c r="W2997" s="56"/>
      <c r="X2997" s="56"/>
      <c r="Y2997" s="56"/>
      <c r="Z2997" s="56"/>
      <c r="AA2997" s="56"/>
    </row>
    <row r="2998" spans="9:27" ht="15" thickBot="1">
      <c r="T2998" s="56"/>
      <c r="U2998" s="56"/>
      <c r="V2998" s="56"/>
      <c r="W2998" s="56"/>
      <c r="X2998" s="56"/>
      <c r="Y2998" s="56"/>
      <c r="Z2998" s="56"/>
      <c r="AA2998" s="56"/>
    </row>
    <row r="2999" spans="9:27">
      <c r="I2999" s="17"/>
      <c r="J2999" s="17" t="s">
        <v>59</v>
      </c>
      <c r="K2999" s="17" t="s">
        <v>47</v>
      </c>
      <c r="L2999" s="17" t="s">
        <v>60</v>
      </c>
      <c r="M2999" s="17" t="s">
        <v>61</v>
      </c>
      <c r="N2999" s="17" t="s">
        <v>62</v>
      </c>
      <c r="O2999" s="17" t="s">
        <v>63</v>
      </c>
      <c r="P2999" s="17" t="s">
        <v>64</v>
      </c>
      <c r="Q2999" s="17" t="s">
        <v>65</v>
      </c>
      <c r="T2999" s="56"/>
      <c r="U2999" s="56"/>
      <c r="V2999" s="56"/>
      <c r="W2999" s="56"/>
      <c r="X2999" s="56"/>
      <c r="Y2999" s="56"/>
      <c r="Z2999" s="56"/>
      <c r="AA2999" s="56"/>
    </row>
    <row r="3000" spans="9:27">
      <c r="I3000" s="15" t="s">
        <v>53</v>
      </c>
      <c r="J3000" s="15">
        <v>0</v>
      </c>
      <c r="K3000" s="15" t="e">
        <v>#N/A</v>
      </c>
      <c r="L3000" s="15" t="e">
        <v>#N/A</v>
      </c>
      <c r="M3000" s="15" t="e">
        <v>#N/A</v>
      </c>
      <c r="N3000" s="15" t="e">
        <v>#N/A</v>
      </c>
      <c r="O3000" s="15" t="e">
        <v>#N/A</v>
      </c>
      <c r="P3000" s="15" t="e">
        <v>#N/A</v>
      </c>
      <c r="Q3000" s="15" t="e">
        <v>#N/A</v>
      </c>
      <c r="T3000" s="56"/>
      <c r="U3000" s="56"/>
      <c r="V3000" s="56"/>
      <c r="W3000" s="56"/>
      <c r="X3000" s="56"/>
      <c r="Y3000" s="56"/>
      <c r="Z3000" s="56"/>
      <c r="AA3000" s="56"/>
    </row>
    <row r="3001" spans="9:27">
      <c r="I3001" s="15" t="s">
        <v>85</v>
      </c>
      <c r="J3001" s="15">
        <v>0.12560560110361407</v>
      </c>
      <c r="K3001" s="15">
        <v>7.4506882405642356E-3</v>
      </c>
      <c r="L3001" s="15">
        <v>16.858254841448318</v>
      </c>
      <c r="M3001" s="15">
        <v>1.7811784799770961E-17</v>
      </c>
      <c r="N3001" s="15">
        <v>0.1104290458621343</v>
      </c>
      <c r="O3001" s="15">
        <v>0.14078215634509386</v>
      </c>
      <c r="P3001" s="15">
        <v>0.1104290458621343</v>
      </c>
      <c r="Q3001" s="15">
        <v>0.14078215634509386</v>
      </c>
      <c r="T3001" s="56"/>
      <c r="U3001" s="56"/>
      <c r="V3001" s="56"/>
      <c r="W3001" s="56"/>
      <c r="X3001" s="56"/>
      <c r="Y3001" s="56"/>
      <c r="Z3001" s="56"/>
      <c r="AA3001" s="56"/>
    </row>
    <row r="3002" spans="9:27">
      <c r="I3002" s="15" t="s">
        <v>80</v>
      </c>
      <c r="J3002" s="15">
        <v>0.27785551523091639</v>
      </c>
      <c r="K3002" s="15">
        <v>4.4557112640351221E-3</v>
      </c>
      <c r="L3002" s="15">
        <v>62.359407682823814</v>
      </c>
      <c r="M3002" s="15">
        <v>5.4479944701574472E-35</v>
      </c>
      <c r="N3002" s="15">
        <v>0.26877952842871033</v>
      </c>
      <c r="O3002" s="15">
        <v>0.28693150203312245</v>
      </c>
      <c r="P3002" s="15">
        <v>0.26877952842871033</v>
      </c>
      <c r="Q3002" s="15">
        <v>0.28693150203312245</v>
      </c>
      <c r="T3002" s="56"/>
      <c r="U3002" s="56"/>
      <c r="V3002" s="56"/>
      <c r="W3002" s="56"/>
      <c r="X3002" s="56"/>
      <c r="Y3002" s="56"/>
      <c r="Z3002" s="56"/>
      <c r="AA3002" s="56"/>
    </row>
    <row r="3003" spans="9:27">
      <c r="I3003" s="15" t="s">
        <v>82</v>
      </c>
      <c r="J3003" s="15">
        <v>0.15952817801000901</v>
      </c>
      <c r="K3003" s="15">
        <v>6.5072385422052089E-3</v>
      </c>
      <c r="L3003" s="15">
        <v>24.515495624653592</v>
      </c>
      <c r="M3003" s="15">
        <v>2.608526393161652E-22</v>
      </c>
      <c r="N3003" s="15">
        <v>0.146273366908453</v>
      </c>
      <c r="O3003" s="15">
        <v>0.17278298911156503</v>
      </c>
      <c r="P3003" s="15">
        <v>0.146273366908453</v>
      </c>
      <c r="Q3003" s="15">
        <v>0.17278298911156503</v>
      </c>
      <c r="T3003" s="56"/>
      <c r="U3003" s="56"/>
      <c r="V3003" s="56"/>
      <c r="W3003" s="56"/>
      <c r="X3003" s="56"/>
      <c r="Y3003" s="56"/>
      <c r="Z3003" s="56"/>
      <c r="AA3003" s="56"/>
    </row>
    <row r="3004" spans="9:27" ht="15" thickBot="1">
      <c r="I3004" s="16" t="s">
        <v>86</v>
      </c>
      <c r="J3004" s="16">
        <v>0.49724317980723304</v>
      </c>
      <c r="K3004" s="16">
        <v>1.0049834249367996E-2</v>
      </c>
      <c r="L3004" s="16">
        <v>49.477749330891022</v>
      </c>
      <c r="M3004" s="16">
        <v>8.3112266883413707E-32</v>
      </c>
      <c r="N3004" s="16">
        <v>0.47677233741942987</v>
      </c>
      <c r="O3004" s="16">
        <v>0.51771402219503615</v>
      </c>
      <c r="P3004" s="16">
        <v>0.47677233741942987</v>
      </c>
      <c r="Q3004" s="16">
        <v>0.51771402219503615</v>
      </c>
      <c r="T3004" s="56"/>
      <c r="U3004" s="56"/>
      <c r="V3004" s="56"/>
      <c r="W3004" s="56"/>
      <c r="X3004" s="56"/>
      <c r="Y3004" s="56"/>
      <c r="Z3004" s="56"/>
      <c r="AA3004" s="56"/>
    </row>
    <row r="3005" spans="9:27">
      <c r="I3005" s="44"/>
      <c r="T3005" s="56"/>
      <c r="U3005" s="56"/>
      <c r="V3005" s="56"/>
      <c r="W3005" s="56"/>
      <c r="X3005" s="56"/>
      <c r="Y3005" s="56"/>
      <c r="Z3005" s="56"/>
      <c r="AA3005" s="56"/>
    </row>
    <row r="3006" spans="9:27">
      <c r="I3006" s="44"/>
      <c r="T3006" s="56"/>
      <c r="U3006" s="56"/>
      <c r="V3006" s="56"/>
      <c r="W3006" s="56"/>
      <c r="X3006" s="56"/>
      <c r="Y3006" s="56"/>
      <c r="Z3006" s="56"/>
      <c r="AA3006" s="56"/>
    </row>
    <row r="3007" spans="9:27">
      <c r="I3007" s="11" t="s">
        <v>211</v>
      </c>
      <c r="T3007" s="12" t="str">
        <f>I3007</f>
        <v>1997/5 to 2000/4</v>
      </c>
      <c r="U3007" s="14">
        <f>J3012</f>
        <v>0.99999997399168161</v>
      </c>
      <c r="V3007" s="14">
        <f>J3015</f>
        <v>36</v>
      </c>
      <c r="W3007" s="56">
        <f>J3025</f>
        <v>0.13332052355352483</v>
      </c>
      <c r="X3007" s="56">
        <f>J3026</f>
        <v>0.28027552544371059</v>
      </c>
      <c r="Y3007" s="56">
        <f>J3027</f>
        <v>0.1604443699356615</v>
      </c>
      <c r="Z3007" s="56">
        <f>J3028</f>
        <v>0.48894643444392216</v>
      </c>
      <c r="AA3007" s="58">
        <f>SUM(W3007:Z3007)</f>
        <v>1.062986853376819</v>
      </c>
    </row>
    <row r="3008" spans="9:27">
      <c r="I3008" s="44" t="s">
        <v>42</v>
      </c>
      <c r="T3008" s="56"/>
      <c r="U3008" s="56"/>
      <c r="V3008" s="56"/>
      <c r="W3008" s="56"/>
      <c r="X3008" s="56"/>
      <c r="Y3008" s="56"/>
      <c r="Z3008" s="56"/>
      <c r="AA3008" s="56"/>
    </row>
    <row r="3009" spans="9:27" ht="15" thickBot="1">
      <c r="T3009" s="56"/>
      <c r="U3009" s="56"/>
      <c r="V3009" s="56"/>
      <c r="W3009" s="56"/>
      <c r="X3009" s="56"/>
      <c r="Y3009" s="56"/>
      <c r="Z3009" s="56"/>
      <c r="AA3009" s="56"/>
    </row>
    <row r="3010" spans="9:27">
      <c r="I3010" s="18" t="s">
        <v>43</v>
      </c>
      <c r="J3010" s="18"/>
      <c r="T3010" s="56"/>
      <c r="U3010" s="56"/>
      <c r="V3010" s="56"/>
      <c r="W3010" s="56"/>
      <c r="X3010" s="56"/>
      <c r="Y3010" s="56"/>
      <c r="Z3010" s="56"/>
      <c r="AA3010" s="56"/>
    </row>
    <row r="3011" spans="9:27">
      <c r="I3011" s="15" t="s">
        <v>44</v>
      </c>
      <c r="J3011" s="15">
        <v>0.9999999869958407</v>
      </c>
      <c r="T3011" s="56"/>
      <c r="U3011" s="56"/>
      <c r="V3011" s="56"/>
      <c r="W3011" s="56"/>
      <c r="X3011" s="56"/>
      <c r="Y3011" s="56"/>
      <c r="Z3011" s="56"/>
      <c r="AA3011" s="56"/>
    </row>
    <row r="3012" spans="9:27">
      <c r="I3012" s="15" t="s">
        <v>45</v>
      </c>
      <c r="J3012" s="15">
        <v>0.99999997399168161</v>
      </c>
      <c r="T3012" s="56"/>
      <c r="U3012" s="56"/>
      <c r="V3012" s="56"/>
      <c r="W3012" s="56"/>
      <c r="X3012" s="56"/>
      <c r="Y3012" s="56"/>
      <c r="Z3012" s="56"/>
      <c r="AA3012" s="56"/>
    </row>
    <row r="3013" spans="9:27">
      <c r="I3013" s="15" t="s">
        <v>46</v>
      </c>
      <c r="J3013" s="15">
        <v>0.96874997155340181</v>
      </c>
      <c r="T3013" s="56"/>
      <c r="U3013" s="56"/>
      <c r="V3013" s="56"/>
      <c r="W3013" s="56"/>
      <c r="X3013" s="56"/>
      <c r="Y3013" s="56"/>
      <c r="Z3013" s="56"/>
      <c r="AA3013" s="56"/>
    </row>
    <row r="3014" spans="9:27">
      <c r="I3014" s="15" t="s">
        <v>47</v>
      </c>
      <c r="J3014" s="15">
        <v>3.8448259593972182E-2</v>
      </c>
      <c r="T3014" s="56"/>
      <c r="U3014" s="56"/>
      <c r="V3014" s="56"/>
      <c r="W3014" s="56"/>
      <c r="X3014" s="56"/>
      <c r="Y3014" s="56"/>
      <c r="Z3014" s="56"/>
      <c r="AA3014" s="56"/>
    </row>
    <row r="3015" spans="9:27" ht="15" thickBot="1">
      <c r="I3015" s="16" t="s">
        <v>48</v>
      </c>
      <c r="J3015" s="16">
        <v>36</v>
      </c>
      <c r="T3015" s="56"/>
      <c r="U3015" s="56"/>
      <c r="V3015" s="56"/>
      <c r="W3015" s="56"/>
      <c r="X3015" s="56"/>
      <c r="Y3015" s="56"/>
      <c r="Z3015" s="56"/>
      <c r="AA3015" s="56"/>
    </row>
    <row r="3016" spans="9:27">
      <c r="T3016" s="56"/>
      <c r="U3016" s="56"/>
      <c r="V3016" s="56"/>
      <c r="W3016" s="56"/>
      <c r="X3016" s="56"/>
      <c r="Y3016" s="56"/>
      <c r="Z3016" s="56"/>
      <c r="AA3016" s="56"/>
    </row>
    <row r="3017" spans="9:27" ht="15" thickBot="1">
      <c r="I3017" s="44" t="s">
        <v>49</v>
      </c>
      <c r="T3017" s="56"/>
      <c r="U3017" s="56"/>
      <c r="V3017" s="56"/>
      <c r="W3017" s="56"/>
      <c r="X3017" s="56"/>
      <c r="Y3017" s="56"/>
      <c r="Z3017" s="56"/>
      <c r="AA3017" s="56"/>
    </row>
    <row r="3018" spans="9:27">
      <c r="I3018" s="17"/>
      <c r="J3018" s="17" t="s">
        <v>54</v>
      </c>
      <c r="K3018" s="17" t="s">
        <v>55</v>
      </c>
      <c r="L3018" s="17" t="s">
        <v>56</v>
      </c>
      <c r="M3018" s="17" t="s">
        <v>57</v>
      </c>
      <c r="N3018" s="17" t="s">
        <v>58</v>
      </c>
      <c r="T3018" s="56"/>
      <c r="U3018" s="56"/>
      <c r="V3018" s="56"/>
      <c r="W3018" s="56"/>
      <c r="X3018" s="56"/>
      <c r="Y3018" s="56"/>
      <c r="Z3018" s="56"/>
      <c r="AA3018" s="56"/>
    </row>
    <row r="3019" spans="9:27">
      <c r="I3019" s="15" t="s">
        <v>50</v>
      </c>
      <c r="J3019" s="15">
        <v>4</v>
      </c>
      <c r="K3019" s="15">
        <v>1818825.6226954027</v>
      </c>
      <c r="L3019" s="15">
        <v>454706.40567385068</v>
      </c>
      <c r="M3019" s="15">
        <v>307593887.49276626</v>
      </c>
      <c r="N3019" s="15">
        <v>2.741610716828776E-117</v>
      </c>
      <c r="T3019" s="56"/>
      <c r="U3019" s="56"/>
      <c r="V3019" s="56"/>
      <c r="W3019" s="56"/>
      <c r="X3019" s="56"/>
      <c r="Y3019" s="56"/>
      <c r="Z3019" s="56"/>
      <c r="AA3019" s="56"/>
    </row>
    <row r="3020" spans="9:27">
      <c r="I3020" s="15" t="s">
        <v>51</v>
      </c>
      <c r="J3020" s="15">
        <v>32</v>
      </c>
      <c r="K3020" s="15">
        <v>4.7304597305775166E-2</v>
      </c>
      <c r="L3020" s="15">
        <v>1.4782686658054739E-3</v>
      </c>
      <c r="M3020" s="15"/>
      <c r="N3020" s="15"/>
      <c r="T3020" s="56"/>
      <c r="U3020" s="56"/>
      <c r="V3020" s="56"/>
      <c r="W3020" s="56"/>
      <c r="X3020" s="56"/>
      <c r="Y3020" s="56"/>
      <c r="Z3020" s="56"/>
      <c r="AA3020" s="56"/>
    </row>
    <row r="3021" spans="9:27" ht="15" thickBot="1">
      <c r="I3021" s="16" t="s">
        <v>52</v>
      </c>
      <c r="J3021" s="16">
        <v>36</v>
      </c>
      <c r="K3021" s="16">
        <v>1818825.67</v>
      </c>
      <c r="L3021" s="16"/>
      <c r="M3021" s="16"/>
      <c r="N3021" s="16"/>
      <c r="T3021" s="56"/>
      <c r="U3021" s="56"/>
      <c r="V3021" s="56"/>
      <c r="W3021" s="56"/>
      <c r="X3021" s="56"/>
      <c r="Y3021" s="56"/>
      <c r="Z3021" s="56"/>
      <c r="AA3021" s="56"/>
    </row>
    <row r="3022" spans="9:27" ht="15" thickBot="1">
      <c r="T3022" s="56"/>
      <c r="U3022" s="56"/>
      <c r="V3022" s="56"/>
      <c r="W3022" s="56"/>
      <c r="X3022" s="56"/>
      <c r="Y3022" s="56"/>
      <c r="Z3022" s="56"/>
      <c r="AA3022" s="56"/>
    </row>
    <row r="3023" spans="9:27">
      <c r="I3023" s="17"/>
      <c r="J3023" s="17" t="s">
        <v>59</v>
      </c>
      <c r="K3023" s="17" t="s">
        <v>47</v>
      </c>
      <c r="L3023" s="17" t="s">
        <v>60</v>
      </c>
      <c r="M3023" s="17" t="s">
        <v>61</v>
      </c>
      <c r="N3023" s="17" t="s">
        <v>62</v>
      </c>
      <c r="O3023" s="17" t="s">
        <v>63</v>
      </c>
      <c r="P3023" s="17" t="s">
        <v>64</v>
      </c>
      <c r="Q3023" s="17" t="s">
        <v>65</v>
      </c>
      <c r="T3023" s="56"/>
      <c r="U3023" s="56"/>
      <c r="V3023" s="56"/>
      <c r="W3023" s="56"/>
      <c r="X3023" s="56"/>
      <c r="Y3023" s="56"/>
      <c r="Z3023" s="56"/>
      <c r="AA3023" s="56"/>
    </row>
    <row r="3024" spans="9:27">
      <c r="I3024" s="15" t="s">
        <v>53</v>
      </c>
      <c r="J3024" s="15">
        <v>0</v>
      </c>
      <c r="K3024" s="15" t="e">
        <v>#N/A</v>
      </c>
      <c r="L3024" s="15" t="e">
        <v>#N/A</v>
      </c>
      <c r="M3024" s="15" t="e">
        <v>#N/A</v>
      </c>
      <c r="N3024" s="15" t="e">
        <v>#N/A</v>
      </c>
      <c r="O3024" s="15" t="e">
        <v>#N/A</v>
      </c>
      <c r="P3024" s="15" t="e">
        <v>#N/A</v>
      </c>
      <c r="Q3024" s="15" t="e">
        <v>#N/A</v>
      </c>
      <c r="T3024" s="56"/>
      <c r="U3024" s="56"/>
      <c r="V3024" s="56"/>
      <c r="W3024" s="56"/>
      <c r="X3024" s="56"/>
      <c r="Y3024" s="56"/>
      <c r="Z3024" s="56"/>
      <c r="AA3024" s="56"/>
    </row>
    <row r="3025" spans="9:27">
      <c r="I3025" s="15" t="s">
        <v>85</v>
      </c>
      <c r="J3025" s="15">
        <v>0.13332052355352483</v>
      </c>
      <c r="K3025" s="15">
        <v>7.4365768773885354E-3</v>
      </c>
      <c r="L3025" s="15">
        <v>17.927673679928702</v>
      </c>
      <c r="M3025" s="15">
        <v>2.9883091008736184E-18</v>
      </c>
      <c r="N3025" s="15">
        <v>0.11817271221809156</v>
      </c>
      <c r="O3025" s="15">
        <v>0.14846833488895811</v>
      </c>
      <c r="P3025" s="15">
        <v>0.11817271221809156</v>
      </c>
      <c r="Q3025" s="15">
        <v>0.14846833488895811</v>
      </c>
      <c r="T3025" s="56"/>
      <c r="U3025" s="56"/>
      <c r="V3025" s="56"/>
      <c r="W3025" s="56"/>
      <c r="X3025" s="56"/>
      <c r="Y3025" s="56"/>
      <c r="Z3025" s="56"/>
      <c r="AA3025" s="56"/>
    </row>
    <row r="3026" spans="9:27">
      <c r="I3026" s="15" t="s">
        <v>80</v>
      </c>
      <c r="J3026" s="15">
        <v>0.28027552544371059</v>
      </c>
      <c r="K3026" s="15">
        <v>4.8548352334459735E-3</v>
      </c>
      <c r="L3026" s="15">
        <v>57.731212691387334</v>
      </c>
      <c r="M3026" s="15">
        <v>6.2919427755940535E-34</v>
      </c>
      <c r="N3026" s="15">
        <v>0.27038654972365073</v>
      </c>
      <c r="O3026" s="15">
        <v>0.29016450116377046</v>
      </c>
      <c r="P3026" s="15">
        <v>0.27038654972365073</v>
      </c>
      <c r="Q3026" s="15">
        <v>0.29016450116377046</v>
      </c>
      <c r="T3026" s="56"/>
      <c r="U3026" s="56"/>
      <c r="V3026" s="56"/>
      <c r="W3026" s="56"/>
      <c r="X3026" s="56"/>
      <c r="Y3026" s="56"/>
      <c r="Z3026" s="56"/>
      <c r="AA3026" s="56"/>
    </row>
    <row r="3027" spans="9:27">
      <c r="I3027" s="15" t="s">
        <v>82</v>
      </c>
      <c r="J3027" s="15">
        <v>0.1604443699356615</v>
      </c>
      <c r="K3027" s="15">
        <v>7.1456915689990441E-3</v>
      </c>
      <c r="L3027" s="15">
        <v>22.453301879377964</v>
      </c>
      <c r="M3027" s="15">
        <v>3.7354029363671279E-21</v>
      </c>
      <c r="N3027" s="15">
        <v>0.14588907258137604</v>
      </c>
      <c r="O3027" s="15">
        <v>0.17499966728994695</v>
      </c>
      <c r="P3027" s="15">
        <v>0.14588907258137604</v>
      </c>
      <c r="Q3027" s="15">
        <v>0.17499966728994695</v>
      </c>
      <c r="T3027" s="56"/>
      <c r="U3027" s="56"/>
      <c r="V3027" s="56"/>
      <c r="W3027" s="56"/>
      <c r="X3027" s="56"/>
      <c r="Y3027" s="56"/>
      <c r="Z3027" s="56"/>
      <c r="AA3027" s="56"/>
    </row>
    <row r="3028" spans="9:27" ht="15" thickBot="1">
      <c r="I3028" s="16" t="s">
        <v>86</v>
      </c>
      <c r="J3028" s="16">
        <v>0.48894643444392216</v>
      </c>
      <c r="K3028" s="16">
        <v>1.0494306984813188E-2</v>
      </c>
      <c r="L3028" s="16">
        <v>46.591588672934755</v>
      </c>
      <c r="M3028" s="16">
        <v>5.5441644673409803E-31</v>
      </c>
      <c r="N3028" s="16">
        <v>0.4675702307250556</v>
      </c>
      <c r="O3028" s="16">
        <v>0.51032263816278867</v>
      </c>
      <c r="P3028" s="16">
        <v>0.4675702307250556</v>
      </c>
      <c r="Q3028" s="16">
        <v>0.51032263816278867</v>
      </c>
      <c r="T3028" s="56"/>
      <c r="U3028" s="56"/>
      <c r="V3028" s="56"/>
      <c r="W3028" s="56"/>
      <c r="X3028" s="56"/>
      <c r="Y3028" s="56"/>
      <c r="Z3028" s="56"/>
      <c r="AA3028" s="56"/>
    </row>
    <row r="3029" spans="9:27">
      <c r="I3029" s="44"/>
      <c r="T3029" s="56"/>
      <c r="U3029" s="56"/>
      <c r="V3029" s="56"/>
      <c r="W3029" s="56"/>
      <c r="X3029" s="56"/>
      <c r="Y3029" s="56"/>
      <c r="Z3029" s="56"/>
      <c r="AA3029" s="56"/>
    </row>
    <row r="3030" spans="9:27">
      <c r="I3030" s="44"/>
      <c r="T3030" s="56"/>
      <c r="U3030" s="56"/>
      <c r="V3030" s="56"/>
      <c r="W3030" s="56"/>
      <c r="X3030" s="56"/>
      <c r="Y3030" s="56"/>
      <c r="Z3030" s="56"/>
      <c r="AA3030" s="56"/>
    </row>
    <row r="3031" spans="9:27">
      <c r="I3031" s="11" t="s">
        <v>212</v>
      </c>
      <c r="T3031" s="12" t="str">
        <f>I3031</f>
        <v>1997/6 to 2000/5</v>
      </c>
      <c r="U3031" s="14">
        <f>J3036</f>
        <v>0.99999997408911068</v>
      </c>
      <c r="V3031" s="14">
        <f>J3039</f>
        <v>36</v>
      </c>
      <c r="W3031" s="56">
        <f>J3049</f>
        <v>0.13406474611620364</v>
      </c>
      <c r="X3031" s="56">
        <f>J3050</f>
        <v>0.27959444812108275</v>
      </c>
      <c r="Y3031" s="56">
        <f>J3051</f>
        <v>0.15999995654891183</v>
      </c>
      <c r="Z3031" s="56">
        <f>J3052</f>
        <v>0.48942742575036124</v>
      </c>
      <c r="AA3031" s="58">
        <f>SUM(W3031:Z3031)</f>
        <v>1.0630865765365596</v>
      </c>
    </row>
    <row r="3032" spans="9:27">
      <c r="I3032" s="44" t="s">
        <v>42</v>
      </c>
      <c r="T3032" s="56"/>
      <c r="U3032" s="56"/>
      <c r="V3032" s="56"/>
      <c r="W3032" s="56"/>
      <c r="X3032" s="56"/>
      <c r="Y3032" s="56"/>
      <c r="Z3032" s="56"/>
      <c r="AA3032" s="56"/>
    </row>
    <row r="3033" spans="9:27" ht="15" thickBot="1">
      <c r="T3033" s="56"/>
      <c r="U3033" s="56"/>
      <c r="V3033" s="56"/>
      <c r="W3033" s="56"/>
      <c r="X3033" s="56"/>
      <c r="Y3033" s="56"/>
      <c r="Z3033" s="56"/>
      <c r="AA3033" s="56"/>
    </row>
    <row r="3034" spans="9:27">
      <c r="I3034" s="18" t="s">
        <v>43</v>
      </c>
      <c r="J3034" s="18"/>
      <c r="T3034" s="56"/>
      <c r="U3034" s="56"/>
      <c r="V3034" s="56"/>
      <c r="W3034" s="56"/>
      <c r="X3034" s="56"/>
      <c r="Y3034" s="56"/>
      <c r="Z3034" s="56"/>
      <c r="AA3034" s="56"/>
    </row>
    <row r="3035" spans="9:27">
      <c r="I3035" s="15" t="s">
        <v>44</v>
      </c>
      <c r="J3035" s="15">
        <v>0.99999998704455528</v>
      </c>
      <c r="T3035" s="56"/>
      <c r="U3035" s="56"/>
      <c r="V3035" s="56"/>
      <c r="W3035" s="56"/>
      <c r="X3035" s="56"/>
      <c r="Y3035" s="56"/>
      <c r="Z3035" s="56"/>
      <c r="AA3035" s="56"/>
    </row>
    <row r="3036" spans="9:27">
      <c r="I3036" s="15" t="s">
        <v>45</v>
      </c>
      <c r="J3036" s="15">
        <v>0.99999997408911068</v>
      </c>
      <c r="T3036" s="56"/>
      <c r="U3036" s="56"/>
      <c r="V3036" s="56"/>
      <c r="W3036" s="56"/>
      <c r="X3036" s="56"/>
      <c r="Y3036" s="56"/>
      <c r="Z3036" s="56"/>
      <c r="AA3036" s="56"/>
    </row>
    <row r="3037" spans="9:27">
      <c r="I3037" s="15" t="s">
        <v>46</v>
      </c>
      <c r="J3037" s="15">
        <v>0.96874997165996479</v>
      </c>
      <c r="T3037" s="56"/>
      <c r="U3037" s="56"/>
      <c r="V3037" s="56"/>
      <c r="W3037" s="56"/>
      <c r="X3037" s="56"/>
      <c r="Y3037" s="56"/>
      <c r="Z3037" s="56"/>
      <c r="AA3037" s="56"/>
    </row>
    <row r="3038" spans="9:27">
      <c r="I3038" s="15" t="s">
        <v>47</v>
      </c>
      <c r="J3038" s="15">
        <v>3.8480533936727637E-2</v>
      </c>
      <c r="T3038" s="56"/>
      <c r="U3038" s="56"/>
      <c r="V3038" s="56"/>
      <c r="W3038" s="56"/>
      <c r="X3038" s="56"/>
      <c r="Y3038" s="56"/>
      <c r="Z3038" s="56"/>
      <c r="AA3038" s="56"/>
    </row>
    <row r="3039" spans="9:27" ht="15" thickBot="1">
      <c r="I3039" s="16" t="s">
        <v>48</v>
      </c>
      <c r="J3039" s="16">
        <v>36</v>
      </c>
      <c r="T3039" s="56"/>
      <c r="U3039" s="56"/>
      <c r="V3039" s="56"/>
      <c r="W3039" s="56"/>
      <c r="X3039" s="56"/>
      <c r="Y3039" s="56"/>
      <c r="Z3039" s="56"/>
      <c r="AA3039" s="56"/>
    </row>
    <row r="3040" spans="9:27">
      <c r="T3040" s="56"/>
      <c r="U3040" s="56"/>
      <c r="V3040" s="56"/>
      <c r="W3040" s="56"/>
      <c r="X3040" s="56"/>
      <c r="Y3040" s="56"/>
      <c r="Z3040" s="56"/>
      <c r="AA3040" s="56"/>
    </row>
    <row r="3041" spans="9:27" ht="15" thickBot="1">
      <c r="I3041" s="44" t="s">
        <v>49</v>
      </c>
      <c r="T3041" s="56"/>
      <c r="U3041" s="56"/>
      <c r="V3041" s="56"/>
      <c r="W3041" s="56"/>
      <c r="X3041" s="56"/>
      <c r="Y3041" s="56"/>
      <c r="Z3041" s="56"/>
      <c r="AA3041" s="56"/>
    </row>
    <row r="3042" spans="9:27">
      <c r="I3042" s="17"/>
      <c r="J3042" s="17" t="s">
        <v>54</v>
      </c>
      <c r="K3042" s="17" t="s">
        <v>55</v>
      </c>
      <c r="L3042" s="17" t="s">
        <v>56</v>
      </c>
      <c r="M3042" s="17" t="s">
        <v>57</v>
      </c>
      <c r="N3042" s="17" t="s">
        <v>58</v>
      </c>
      <c r="T3042" s="56"/>
      <c r="U3042" s="56"/>
      <c r="V3042" s="56"/>
      <c r="W3042" s="56"/>
      <c r="X3042" s="56"/>
      <c r="Y3042" s="56"/>
      <c r="Z3042" s="56"/>
      <c r="AA3042" s="56"/>
    </row>
    <row r="3043" spans="9:27">
      <c r="I3043" s="15" t="s">
        <v>50</v>
      </c>
      <c r="J3043" s="15">
        <v>4</v>
      </c>
      <c r="K3043" s="15">
        <v>1828730.9926159522</v>
      </c>
      <c r="L3043" s="15">
        <v>457182.74815398804</v>
      </c>
      <c r="M3043" s="15">
        <v>308750489.6039685</v>
      </c>
      <c r="N3043" s="15">
        <v>2.5866728344354364E-117</v>
      </c>
      <c r="T3043" s="56"/>
      <c r="U3043" s="56"/>
      <c r="V3043" s="56"/>
      <c r="W3043" s="56"/>
      <c r="X3043" s="56"/>
      <c r="Y3043" s="56"/>
      <c r="Z3043" s="56"/>
      <c r="AA3043" s="56"/>
    </row>
    <row r="3044" spans="9:27">
      <c r="I3044" s="15" t="s">
        <v>51</v>
      </c>
      <c r="J3044" s="15">
        <v>32</v>
      </c>
      <c r="K3044" s="15">
        <v>4.738404774578072E-2</v>
      </c>
      <c r="L3044" s="15">
        <v>1.4807514920556475E-3</v>
      </c>
      <c r="M3044" s="15"/>
      <c r="N3044" s="15"/>
      <c r="T3044" s="56"/>
      <c r="U3044" s="56"/>
      <c r="V3044" s="56"/>
      <c r="W3044" s="56"/>
      <c r="X3044" s="56"/>
      <c r="Y3044" s="56"/>
      <c r="Z3044" s="56"/>
      <c r="AA3044" s="56"/>
    </row>
    <row r="3045" spans="9:27" ht="15" thickBot="1">
      <c r="I3045" s="16" t="s">
        <v>52</v>
      </c>
      <c r="J3045" s="16">
        <v>36</v>
      </c>
      <c r="K3045" s="16">
        <v>1828731.0399999998</v>
      </c>
      <c r="L3045" s="16"/>
      <c r="M3045" s="16"/>
      <c r="N3045" s="16"/>
      <c r="T3045" s="56"/>
      <c r="U3045" s="56"/>
      <c r="V3045" s="56"/>
      <c r="W3045" s="56"/>
      <c r="X3045" s="56"/>
      <c r="Y3045" s="56"/>
      <c r="Z3045" s="56"/>
      <c r="AA3045" s="56"/>
    </row>
    <row r="3046" spans="9:27" ht="15" thickBot="1">
      <c r="T3046" s="56"/>
      <c r="U3046" s="56"/>
      <c r="V3046" s="56"/>
      <c r="W3046" s="56"/>
      <c r="X3046" s="56"/>
      <c r="Y3046" s="56"/>
      <c r="Z3046" s="56"/>
      <c r="AA3046" s="56"/>
    </row>
    <row r="3047" spans="9:27">
      <c r="I3047" s="17"/>
      <c r="J3047" s="17" t="s">
        <v>59</v>
      </c>
      <c r="K3047" s="17" t="s">
        <v>47</v>
      </c>
      <c r="L3047" s="17" t="s">
        <v>60</v>
      </c>
      <c r="M3047" s="17" t="s">
        <v>61</v>
      </c>
      <c r="N3047" s="17" t="s">
        <v>62</v>
      </c>
      <c r="O3047" s="17" t="s">
        <v>63</v>
      </c>
      <c r="P3047" s="17" t="s">
        <v>64</v>
      </c>
      <c r="Q3047" s="17" t="s">
        <v>65</v>
      </c>
      <c r="T3047" s="56"/>
      <c r="U3047" s="56"/>
      <c r="V3047" s="56"/>
      <c r="W3047" s="56"/>
      <c r="X3047" s="56"/>
      <c r="Y3047" s="56"/>
      <c r="Z3047" s="56"/>
      <c r="AA3047" s="56"/>
    </row>
    <row r="3048" spans="9:27">
      <c r="I3048" s="15" t="s">
        <v>53</v>
      </c>
      <c r="J3048" s="15">
        <v>0</v>
      </c>
      <c r="K3048" s="15" t="e">
        <v>#N/A</v>
      </c>
      <c r="L3048" s="15" t="e">
        <v>#N/A</v>
      </c>
      <c r="M3048" s="15" t="e">
        <v>#N/A</v>
      </c>
      <c r="N3048" s="15" t="e">
        <v>#N/A</v>
      </c>
      <c r="O3048" s="15" t="e">
        <v>#N/A</v>
      </c>
      <c r="P3048" s="15" t="e">
        <v>#N/A</v>
      </c>
      <c r="Q3048" s="15" t="e">
        <v>#N/A</v>
      </c>
      <c r="T3048" s="56"/>
      <c r="U3048" s="56"/>
      <c r="V3048" s="56"/>
      <c r="W3048" s="56"/>
      <c r="X3048" s="56"/>
      <c r="Y3048" s="56"/>
      <c r="Z3048" s="56"/>
      <c r="AA3048" s="56"/>
    </row>
    <row r="3049" spans="9:27">
      <c r="I3049" s="15" t="s">
        <v>85</v>
      </c>
      <c r="J3049" s="15">
        <v>0.13406474611620364</v>
      </c>
      <c r="K3049" s="15">
        <v>7.3040425081344869E-3</v>
      </c>
      <c r="L3049" s="15">
        <v>18.354869370885535</v>
      </c>
      <c r="M3049" s="15">
        <v>1.5007522961736819E-18</v>
      </c>
      <c r="N3049" s="15">
        <v>0.11918689845545856</v>
      </c>
      <c r="O3049" s="15">
        <v>0.14894259377694874</v>
      </c>
      <c r="P3049" s="15">
        <v>0.11918689845545856</v>
      </c>
      <c r="Q3049" s="15">
        <v>0.14894259377694874</v>
      </c>
      <c r="T3049" s="56"/>
      <c r="U3049" s="56"/>
      <c r="V3049" s="56"/>
      <c r="W3049" s="56"/>
      <c r="X3049" s="56"/>
      <c r="Y3049" s="56"/>
      <c r="Z3049" s="56"/>
      <c r="AA3049" s="56"/>
    </row>
    <row r="3050" spans="9:27">
      <c r="I3050" s="15" t="s">
        <v>80</v>
      </c>
      <c r="J3050" s="15">
        <v>0.27959444812108275</v>
      </c>
      <c r="K3050" s="15">
        <v>4.9958738187771247E-3</v>
      </c>
      <c r="L3050" s="15">
        <v>55.965074031737863</v>
      </c>
      <c r="M3050" s="15">
        <v>1.6844924159696135E-33</v>
      </c>
      <c r="N3050" s="15">
        <v>0.26941818620512425</v>
      </c>
      <c r="O3050" s="15">
        <v>0.28977071003704125</v>
      </c>
      <c r="P3050" s="15">
        <v>0.26941818620512425</v>
      </c>
      <c r="Q3050" s="15">
        <v>0.28977071003704125</v>
      </c>
      <c r="T3050" s="56"/>
      <c r="U3050" s="56"/>
      <c r="V3050" s="56"/>
      <c r="W3050" s="56"/>
      <c r="X3050" s="56"/>
      <c r="Y3050" s="56"/>
      <c r="Z3050" s="56"/>
      <c r="AA3050" s="56"/>
    </row>
    <row r="3051" spans="9:27">
      <c r="I3051" s="15" t="s">
        <v>82</v>
      </c>
      <c r="J3051" s="15">
        <v>0.15999995654891183</v>
      </c>
      <c r="K3051" s="15">
        <v>7.1882607614093064E-3</v>
      </c>
      <c r="L3051" s="15">
        <v>22.258507566654103</v>
      </c>
      <c r="M3051" s="15">
        <v>4.8568831326860493E-21</v>
      </c>
      <c r="N3051" s="15">
        <v>0.14535794858758713</v>
      </c>
      <c r="O3051" s="15">
        <v>0.17464196451023653</v>
      </c>
      <c r="P3051" s="15">
        <v>0.14535794858758713</v>
      </c>
      <c r="Q3051" s="15">
        <v>0.17464196451023653</v>
      </c>
      <c r="T3051" s="56"/>
      <c r="U3051" s="56"/>
      <c r="V3051" s="56"/>
      <c r="W3051" s="56"/>
      <c r="X3051" s="56"/>
      <c r="Y3051" s="56"/>
      <c r="Z3051" s="56"/>
      <c r="AA3051" s="56"/>
    </row>
    <row r="3052" spans="9:27" ht="15" thickBot="1">
      <c r="I3052" s="16" t="s">
        <v>86</v>
      </c>
      <c r="J3052" s="16">
        <v>0.48942742575036124</v>
      </c>
      <c r="K3052" s="16">
        <v>1.0623079509147726E-2</v>
      </c>
      <c r="L3052" s="16">
        <v>46.072085342946593</v>
      </c>
      <c r="M3052" s="16">
        <v>7.8966557769922236E-31</v>
      </c>
      <c r="N3052" s="16">
        <v>0.46778892098412195</v>
      </c>
      <c r="O3052" s="16">
        <v>0.51106593051660054</v>
      </c>
      <c r="P3052" s="16">
        <v>0.46778892098412195</v>
      </c>
      <c r="Q3052" s="16">
        <v>0.51106593051660054</v>
      </c>
      <c r="T3052" s="56"/>
      <c r="U3052" s="56"/>
      <c r="V3052" s="56"/>
      <c r="W3052" s="56"/>
      <c r="X3052" s="56"/>
      <c r="Y3052" s="56"/>
      <c r="Z3052" s="56"/>
      <c r="AA3052" s="56"/>
    </row>
    <row r="3053" spans="9:27">
      <c r="I3053" s="44"/>
      <c r="T3053" s="56"/>
      <c r="U3053" s="56"/>
      <c r="V3053" s="56"/>
      <c r="W3053" s="56"/>
      <c r="X3053" s="56"/>
      <c r="Y3053" s="56"/>
      <c r="Z3053" s="56"/>
      <c r="AA3053" s="56"/>
    </row>
    <row r="3054" spans="9:27">
      <c r="I3054" s="44"/>
      <c r="T3054" s="56"/>
      <c r="U3054" s="56"/>
      <c r="V3054" s="56"/>
      <c r="W3054" s="56"/>
      <c r="X3054" s="56"/>
      <c r="Y3054" s="56"/>
      <c r="Z3054" s="56"/>
      <c r="AA3054" s="56"/>
    </row>
    <row r="3055" spans="9:27">
      <c r="I3055" s="11" t="s">
        <v>213</v>
      </c>
      <c r="T3055" s="12" t="str">
        <f>I3055</f>
        <v>1997/7 to 2000/6</v>
      </c>
      <c r="U3055" s="14">
        <f>J3060</f>
        <v>0.99999997344636304</v>
      </c>
      <c r="V3055" s="14">
        <f>J3063</f>
        <v>36</v>
      </c>
      <c r="W3055" s="56">
        <f>J3073</f>
        <v>0.1322236324249014</v>
      </c>
      <c r="X3055" s="56">
        <f>J3074</f>
        <v>0.27806186189501425</v>
      </c>
      <c r="Y3055" s="56">
        <f>J3075</f>
        <v>0.1584244566280737</v>
      </c>
      <c r="Z3055" s="56">
        <f>J3076</f>
        <v>0.49324648864561343</v>
      </c>
      <c r="AA3055" s="58">
        <f>SUM(W3055:Z3055)</f>
        <v>1.0619564395936028</v>
      </c>
    </row>
    <row r="3056" spans="9:27">
      <c r="I3056" s="44" t="s">
        <v>42</v>
      </c>
      <c r="T3056" s="56"/>
      <c r="U3056" s="56"/>
      <c r="V3056" s="56"/>
      <c r="W3056" s="56"/>
      <c r="X3056" s="56"/>
      <c r="Y3056" s="56"/>
      <c r="Z3056" s="56"/>
      <c r="AA3056" s="56"/>
    </row>
    <row r="3057" spans="9:27" ht="15" thickBot="1">
      <c r="T3057" s="56"/>
      <c r="U3057" s="56"/>
      <c r="V3057" s="56"/>
      <c r="W3057" s="56"/>
      <c r="X3057" s="56"/>
      <c r="Y3057" s="56"/>
      <c r="Z3057" s="56"/>
      <c r="AA3057" s="56"/>
    </row>
    <row r="3058" spans="9:27">
      <c r="I3058" s="18" t="s">
        <v>43</v>
      </c>
      <c r="J3058" s="18"/>
      <c r="T3058" s="56"/>
      <c r="U3058" s="56"/>
      <c r="V3058" s="56"/>
      <c r="W3058" s="56"/>
      <c r="X3058" s="56"/>
      <c r="Y3058" s="56"/>
      <c r="Z3058" s="56"/>
      <c r="AA3058" s="56"/>
    </row>
    <row r="3059" spans="9:27">
      <c r="I3059" s="15" t="s">
        <v>44</v>
      </c>
      <c r="J3059" s="15">
        <v>0.99999998672318147</v>
      </c>
      <c r="T3059" s="56"/>
      <c r="U3059" s="56"/>
      <c r="V3059" s="56"/>
      <c r="W3059" s="56"/>
      <c r="X3059" s="56"/>
      <c r="Y3059" s="56"/>
      <c r="Z3059" s="56"/>
      <c r="AA3059" s="56"/>
    </row>
    <row r="3060" spans="9:27">
      <c r="I3060" s="15" t="s">
        <v>45</v>
      </c>
      <c r="J3060" s="15">
        <v>0.99999997344636304</v>
      </c>
      <c r="T3060" s="56"/>
      <c r="U3060" s="56"/>
      <c r="V3060" s="56"/>
      <c r="W3060" s="56"/>
      <c r="X3060" s="56"/>
      <c r="Y3060" s="56"/>
      <c r="Z3060" s="56"/>
      <c r="AA3060" s="56"/>
    </row>
    <row r="3061" spans="9:27">
      <c r="I3061" s="15" t="s">
        <v>46</v>
      </c>
      <c r="J3061" s="15">
        <v>0.96874997095695958</v>
      </c>
      <c r="T3061" s="56"/>
      <c r="U3061" s="56"/>
      <c r="V3061" s="56"/>
      <c r="W3061" s="56"/>
      <c r="X3061" s="56"/>
      <c r="Y3061" s="56"/>
      <c r="Z3061" s="56"/>
      <c r="AA3061" s="56"/>
    </row>
    <row r="3062" spans="9:27">
      <c r="I3062" s="15" t="s">
        <v>47</v>
      </c>
      <c r="J3062" s="15">
        <v>3.9062907279357288E-2</v>
      </c>
      <c r="T3062" s="56"/>
      <c r="U3062" s="56"/>
      <c r="V3062" s="56"/>
      <c r="W3062" s="56"/>
      <c r="X3062" s="56"/>
      <c r="Y3062" s="56"/>
      <c r="Z3062" s="56"/>
      <c r="AA3062" s="56"/>
    </row>
    <row r="3063" spans="9:27" ht="15" thickBot="1">
      <c r="I3063" s="16" t="s">
        <v>48</v>
      </c>
      <c r="J3063" s="16">
        <v>36</v>
      </c>
      <c r="T3063" s="56"/>
      <c r="U3063" s="56"/>
      <c r="V3063" s="56"/>
      <c r="W3063" s="56"/>
      <c r="X3063" s="56"/>
      <c r="Y3063" s="56"/>
      <c r="Z3063" s="56"/>
      <c r="AA3063" s="56"/>
    </row>
    <row r="3064" spans="9:27">
      <c r="T3064" s="56"/>
      <c r="U3064" s="56"/>
      <c r="V3064" s="56"/>
      <c r="W3064" s="56"/>
      <c r="X3064" s="56"/>
      <c r="Y3064" s="56"/>
      <c r="Z3064" s="56"/>
      <c r="AA3064" s="56"/>
    </row>
    <row r="3065" spans="9:27" ht="15" thickBot="1">
      <c r="I3065" s="44" t="s">
        <v>49</v>
      </c>
      <c r="T3065" s="56"/>
      <c r="U3065" s="56"/>
      <c r="V3065" s="56"/>
      <c r="W3065" s="56"/>
      <c r="X3065" s="56"/>
      <c r="Y3065" s="56"/>
      <c r="Z3065" s="56"/>
      <c r="AA3065" s="56"/>
    </row>
    <row r="3066" spans="9:27">
      <c r="I3066" s="17"/>
      <c r="J3066" s="17" t="s">
        <v>54</v>
      </c>
      <c r="K3066" s="17" t="s">
        <v>55</v>
      </c>
      <c r="L3066" s="17" t="s">
        <v>56</v>
      </c>
      <c r="M3066" s="17" t="s">
        <v>57</v>
      </c>
      <c r="N3066" s="17" t="s">
        <v>58</v>
      </c>
      <c r="T3066" s="56"/>
      <c r="U3066" s="56"/>
      <c r="V3066" s="56"/>
      <c r="W3066" s="56"/>
      <c r="X3066" s="56"/>
      <c r="Y3066" s="56"/>
      <c r="Z3066" s="56"/>
      <c r="AA3066" s="56"/>
    </row>
    <row r="3067" spans="9:27">
      <c r="I3067" s="15" t="s">
        <v>50</v>
      </c>
      <c r="J3067" s="15">
        <v>4</v>
      </c>
      <c r="K3067" s="15">
        <v>1838887.1511708566</v>
      </c>
      <c r="L3067" s="15">
        <v>459721.78779271414</v>
      </c>
      <c r="M3067" s="15">
        <v>301276988.37549424</v>
      </c>
      <c r="N3067" s="15">
        <v>3.781705870559077E-117</v>
      </c>
      <c r="T3067" s="56"/>
      <c r="U3067" s="56"/>
      <c r="V3067" s="56"/>
      <c r="W3067" s="56"/>
      <c r="X3067" s="56"/>
      <c r="Y3067" s="56"/>
      <c r="Z3067" s="56"/>
      <c r="AA3067" s="56"/>
    </row>
    <row r="3068" spans="9:27">
      <c r="I3068" s="15" t="s">
        <v>51</v>
      </c>
      <c r="J3068" s="15">
        <v>32</v>
      </c>
      <c r="K3068" s="15">
        <v>4.882914320370127E-2</v>
      </c>
      <c r="L3068" s="15">
        <v>1.5259107251156647E-3</v>
      </c>
      <c r="M3068" s="15"/>
      <c r="N3068" s="15"/>
      <c r="T3068" s="56"/>
      <c r="U3068" s="56"/>
      <c r="V3068" s="56"/>
      <c r="W3068" s="56"/>
      <c r="X3068" s="56"/>
      <c r="Y3068" s="56"/>
      <c r="Z3068" s="56"/>
      <c r="AA3068" s="56"/>
    </row>
    <row r="3069" spans="9:27" ht="15" thickBot="1">
      <c r="I3069" s="16" t="s">
        <v>52</v>
      </c>
      <c r="J3069" s="16">
        <v>36</v>
      </c>
      <c r="K3069" s="16">
        <v>1838887.1999999997</v>
      </c>
      <c r="L3069" s="16"/>
      <c r="M3069" s="16"/>
      <c r="N3069" s="16"/>
      <c r="T3069" s="56"/>
      <c r="U3069" s="56"/>
      <c r="V3069" s="56"/>
      <c r="W3069" s="56"/>
      <c r="X3069" s="56"/>
      <c r="Y3069" s="56"/>
      <c r="Z3069" s="56"/>
      <c r="AA3069" s="56"/>
    </row>
    <row r="3070" spans="9:27" ht="15" thickBot="1">
      <c r="T3070" s="56"/>
      <c r="U3070" s="56"/>
      <c r="V3070" s="56"/>
      <c r="W3070" s="56"/>
      <c r="X3070" s="56"/>
      <c r="Y3070" s="56"/>
      <c r="Z3070" s="56"/>
      <c r="AA3070" s="56"/>
    </row>
    <row r="3071" spans="9:27">
      <c r="I3071" s="17"/>
      <c r="J3071" s="17" t="s">
        <v>59</v>
      </c>
      <c r="K3071" s="17" t="s">
        <v>47</v>
      </c>
      <c r="L3071" s="17" t="s">
        <v>60</v>
      </c>
      <c r="M3071" s="17" t="s">
        <v>61</v>
      </c>
      <c r="N3071" s="17" t="s">
        <v>62</v>
      </c>
      <c r="O3071" s="17" t="s">
        <v>63</v>
      </c>
      <c r="P3071" s="17" t="s">
        <v>64</v>
      </c>
      <c r="Q3071" s="17" t="s">
        <v>65</v>
      </c>
      <c r="T3071" s="56"/>
      <c r="U3071" s="56"/>
      <c r="V3071" s="56"/>
      <c r="W3071" s="56"/>
      <c r="X3071" s="56"/>
      <c r="Y3071" s="56"/>
      <c r="Z3071" s="56"/>
      <c r="AA3071" s="56"/>
    </row>
    <row r="3072" spans="9:27">
      <c r="I3072" s="15" t="s">
        <v>53</v>
      </c>
      <c r="J3072" s="15">
        <v>0</v>
      </c>
      <c r="K3072" s="15" t="e">
        <v>#N/A</v>
      </c>
      <c r="L3072" s="15" t="e">
        <v>#N/A</v>
      </c>
      <c r="M3072" s="15" t="e">
        <v>#N/A</v>
      </c>
      <c r="N3072" s="15" t="e">
        <v>#N/A</v>
      </c>
      <c r="O3072" s="15" t="e">
        <v>#N/A</v>
      </c>
      <c r="P3072" s="15" t="e">
        <v>#N/A</v>
      </c>
      <c r="Q3072" s="15" t="e">
        <v>#N/A</v>
      </c>
      <c r="T3072" s="56"/>
      <c r="U3072" s="56"/>
      <c r="V3072" s="56"/>
      <c r="W3072" s="56"/>
      <c r="X3072" s="56"/>
      <c r="Y3072" s="56"/>
      <c r="Z3072" s="56"/>
      <c r="AA3072" s="56"/>
    </row>
    <row r="3073" spans="9:27">
      <c r="I3073" s="15" t="s">
        <v>85</v>
      </c>
      <c r="J3073" s="15">
        <v>0.1322236324249014</v>
      </c>
      <c r="K3073" s="15">
        <v>7.3042883128449218E-3</v>
      </c>
      <c r="L3073" s="15">
        <v>18.102192405573607</v>
      </c>
      <c r="M3073" s="15">
        <v>2.2517709942793569E-18</v>
      </c>
      <c r="N3073" s="15">
        <v>0.11734528407634787</v>
      </c>
      <c r="O3073" s="15">
        <v>0.14710198077345493</v>
      </c>
      <c r="P3073" s="15">
        <v>0.11734528407634787</v>
      </c>
      <c r="Q3073" s="15">
        <v>0.14710198077345493</v>
      </c>
      <c r="T3073" s="56"/>
      <c r="U3073" s="56"/>
      <c r="V3073" s="56"/>
      <c r="W3073" s="56"/>
      <c r="X3073" s="56"/>
      <c r="Y3073" s="56"/>
      <c r="Z3073" s="56"/>
      <c r="AA3073" s="56"/>
    </row>
    <row r="3074" spans="9:27">
      <c r="I3074" s="15" t="s">
        <v>80</v>
      </c>
      <c r="J3074" s="15">
        <v>0.27806186189501425</v>
      </c>
      <c r="K3074" s="15">
        <v>5.1762044543436905E-3</v>
      </c>
      <c r="L3074" s="15">
        <v>53.719257874691259</v>
      </c>
      <c r="M3074" s="15">
        <v>6.1636165411799093E-33</v>
      </c>
      <c r="N3074" s="15">
        <v>0.26751827849625542</v>
      </c>
      <c r="O3074" s="15">
        <v>0.28860544529377308</v>
      </c>
      <c r="P3074" s="15">
        <v>0.26751827849625542</v>
      </c>
      <c r="Q3074" s="15">
        <v>0.28860544529377308</v>
      </c>
      <c r="T3074" s="56"/>
      <c r="U3074" s="56"/>
      <c r="V3074" s="56"/>
      <c r="W3074" s="56"/>
      <c r="X3074" s="56"/>
      <c r="Y3074" s="56"/>
      <c r="Z3074" s="56"/>
      <c r="AA3074" s="56"/>
    </row>
    <row r="3075" spans="9:27">
      <c r="I3075" s="15" t="s">
        <v>82</v>
      </c>
      <c r="J3075" s="15">
        <v>0.1584244566280737</v>
      </c>
      <c r="K3075" s="15">
        <v>7.2299135641891252E-3</v>
      </c>
      <c r="L3075" s="15">
        <v>21.912358318192684</v>
      </c>
      <c r="M3075" s="15">
        <v>7.7832420665473779E-21</v>
      </c>
      <c r="N3075" s="15">
        <v>0.14369760468429529</v>
      </c>
      <c r="O3075" s="15">
        <v>0.1731513085718521</v>
      </c>
      <c r="P3075" s="15">
        <v>0.14369760468429529</v>
      </c>
      <c r="Q3075" s="15">
        <v>0.1731513085718521</v>
      </c>
      <c r="T3075" s="56"/>
      <c r="U3075" s="56"/>
      <c r="V3075" s="56"/>
      <c r="W3075" s="56"/>
      <c r="X3075" s="56"/>
      <c r="Y3075" s="56"/>
      <c r="Z3075" s="56"/>
      <c r="AA3075" s="56"/>
    </row>
    <row r="3076" spans="9:27" ht="15" thickBot="1">
      <c r="I3076" s="16" t="s">
        <v>86</v>
      </c>
      <c r="J3076" s="16">
        <v>0.49324648864561343</v>
      </c>
      <c r="K3076" s="16">
        <v>1.070585406711614E-2</v>
      </c>
      <c r="L3076" s="16">
        <v>46.072595941752859</v>
      </c>
      <c r="M3076" s="16">
        <v>7.8938961469740415E-31</v>
      </c>
      <c r="N3076" s="16">
        <v>0.47143937762300747</v>
      </c>
      <c r="O3076" s="16">
        <v>0.5150535996682194</v>
      </c>
      <c r="P3076" s="16">
        <v>0.47143937762300747</v>
      </c>
      <c r="Q3076" s="16">
        <v>0.5150535996682194</v>
      </c>
      <c r="T3076" s="56"/>
      <c r="U3076" s="56"/>
      <c r="V3076" s="56"/>
      <c r="W3076" s="56"/>
      <c r="X3076" s="56"/>
      <c r="Y3076" s="56"/>
      <c r="Z3076" s="56"/>
      <c r="AA3076" s="56"/>
    </row>
    <row r="3077" spans="9:27">
      <c r="I3077" s="44"/>
      <c r="T3077" s="56"/>
      <c r="U3077" s="56"/>
      <c r="V3077" s="56"/>
      <c r="W3077" s="56"/>
      <c r="X3077" s="56"/>
      <c r="Y3077" s="56"/>
      <c r="Z3077" s="56"/>
      <c r="AA3077" s="56"/>
    </row>
    <row r="3078" spans="9:27">
      <c r="I3078" s="44"/>
      <c r="T3078" s="56"/>
      <c r="U3078" s="56"/>
      <c r="V3078" s="56"/>
      <c r="W3078" s="56"/>
      <c r="X3078" s="56"/>
      <c r="Y3078" s="56"/>
      <c r="Z3078" s="56"/>
      <c r="AA3078" s="56"/>
    </row>
    <row r="3079" spans="9:27">
      <c r="I3079" s="11" t="s">
        <v>214</v>
      </c>
      <c r="T3079" s="12" t="str">
        <f>I3079</f>
        <v>1997/8 to 2000/7</v>
      </c>
      <c r="U3079" s="14">
        <f>J3084</f>
        <v>0.99999997373251681</v>
      </c>
      <c r="V3079" s="14">
        <f>J3087</f>
        <v>36</v>
      </c>
      <c r="W3079" s="56">
        <f>J3097</f>
        <v>0.13224567014067579</v>
      </c>
      <c r="X3079" s="56">
        <f>J3098</f>
        <v>0.27708482859167721</v>
      </c>
      <c r="Y3079" s="56">
        <f>J3099</f>
        <v>0.1582332224339289</v>
      </c>
      <c r="Z3079" s="56">
        <f>J3100</f>
        <v>0.49436632859025192</v>
      </c>
      <c r="AA3079" s="58">
        <f>SUM(W3079:Z3079)</f>
        <v>1.0619300497565338</v>
      </c>
    </row>
    <row r="3080" spans="9:27">
      <c r="I3080" s="44" t="s">
        <v>42</v>
      </c>
      <c r="T3080" s="56"/>
      <c r="U3080" s="56"/>
      <c r="V3080" s="56"/>
      <c r="W3080" s="56"/>
      <c r="X3080" s="56"/>
      <c r="Y3080" s="56"/>
      <c r="Z3080" s="56"/>
      <c r="AA3080" s="56"/>
    </row>
    <row r="3081" spans="9:27" ht="15" thickBot="1">
      <c r="T3081" s="56"/>
      <c r="U3081" s="56"/>
      <c r="V3081" s="56"/>
      <c r="W3081" s="56"/>
      <c r="X3081" s="56"/>
      <c r="Y3081" s="56"/>
      <c r="Z3081" s="56"/>
      <c r="AA3081" s="56"/>
    </row>
    <row r="3082" spans="9:27">
      <c r="I3082" s="18" t="s">
        <v>43</v>
      </c>
      <c r="J3082" s="18"/>
      <c r="T3082" s="56"/>
      <c r="U3082" s="56"/>
      <c r="V3082" s="56"/>
      <c r="W3082" s="56"/>
      <c r="X3082" s="56"/>
      <c r="Y3082" s="56"/>
      <c r="Z3082" s="56"/>
      <c r="AA3082" s="56"/>
    </row>
    <row r="3083" spans="9:27">
      <c r="I3083" s="15" t="s">
        <v>44</v>
      </c>
      <c r="J3083" s="15">
        <v>0.99999998686625835</v>
      </c>
      <c r="T3083" s="56"/>
      <c r="U3083" s="56"/>
      <c r="V3083" s="56"/>
      <c r="W3083" s="56"/>
      <c r="X3083" s="56"/>
      <c r="Y3083" s="56"/>
      <c r="Z3083" s="56"/>
      <c r="AA3083" s="56"/>
    </row>
    <row r="3084" spans="9:27">
      <c r="I3084" s="15" t="s">
        <v>45</v>
      </c>
      <c r="J3084" s="15">
        <v>0.99999997373251681</v>
      </c>
      <c r="T3084" s="56"/>
      <c r="U3084" s="56"/>
      <c r="V3084" s="56"/>
      <c r="W3084" s="56"/>
      <c r="X3084" s="56"/>
      <c r="Y3084" s="56"/>
      <c r="Z3084" s="56"/>
      <c r="AA3084" s="56"/>
    </row>
    <row r="3085" spans="9:27">
      <c r="I3085" s="15" t="s">
        <v>46</v>
      </c>
      <c r="J3085" s="15">
        <v>0.96874997126994034</v>
      </c>
      <c r="T3085" s="56"/>
      <c r="U3085" s="56"/>
      <c r="V3085" s="56"/>
      <c r="W3085" s="56"/>
      <c r="X3085" s="56"/>
      <c r="Y3085" s="56"/>
      <c r="Z3085" s="56"/>
      <c r="AA3085" s="56"/>
    </row>
    <row r="3086" spans="9:27">
      <c r="I3086" s="15" t="s">
        <v>47</v>
      </c>
      <c r="J3086" s="15">
        <v>3.8959187787100863E-2</v>
      </c>
      <c r="T3086" s="56"/>
      <c r="U3086" s="56"/>
      <c r="V3086" s="56"/>
      <c r="W3086" s="56"/>
      <c r="X3086" s="56"/>
      <c r="Y3086" s="56"/>
      <c r="Z3086" s="56"/>
      <c r="AA3086" s="56"/>
    </row>
    <row r="3087" spans="9:27" ht="15" thickBot="1">
      <c r="I3087" s="16" t="s">
        <v>48</v>
      </c>
      <c r="J3087" s="16">
        <v>36</v>
      </c>
      <c r="T3087" s="56"/>
      <c r="U3087" s="56"/>
      <c r="V3087" s="56"/>
      <c r="W3087" s="56"/>
      <c r="X3087" s="56"/>
      <c r="Y3087" s="56"/>
      <c r="Z3087" s="56"/>
      <c r="AA3087" s="56"/>
    </row>
    <row r="3088" spans="9:27">
      <c r="T3088" s="56"/>
      <c r="U3088" s="56"/>
      <c r="V3088" s="56"/>
      <c r="W3088" s="56"/>
      <c r="X3088" s="56"/>
      <c r="Y3088" s="56"/>
      <c r="Z3088" s="56"/>
      <c r="AA3088" s="56"/>
    </row>
    <row r="3089" spans="9:27" ht="15" thickBot="1">
      <c r="I3089" s="44" t="s">
        <v>49</v>
      </c>
      <c r="T3089" s="56"/>
      <c r="U3089" s="56"/>
      <c r="V3089" s="56"/>
      <c r="W3089" s="56"/>
      <c r="X3089" s="56"/>
      <c r="Y3089" s="56"/>
      <c r="Z3089" s="56"/>
      <c r="AA3089" s="56"/>
    </row>
    <row r="3090" spans="9:27">
      <c r="I3090" s="17"/>
      <c r="J3090" s="17" t="s">
        <v>54</v>
      </c>
      <c r="K3090" s="17" t="s">
        <v>55</v>
      </c>
      <c r="L3090" s="17" t="s">
        <v>56</v>
      </c>
      <c r="M3090" s="17" t="s">
        <v>57</v>
      </c>
      <c r="N3090" s="17" t="s">
        <v>58</v>
      </c>
      <c r="T3090" s="56"/>
      <c r="U3090" s="56"/>
      <c r="V3090" s="56"/>
      <c r="W3090" s="56"/>
      <c r="X3090" s="56"/>
      <c r="Y3090" s="56"/>
      <c r="Z3090" s="56"/>
      <c r="AA3090" s="56"/>
    </row>
    <row r="3091" spans="9:27">
      <c r="I3091" s="15" t="s">
        <v>50</v>
      </c>
      <c r="J3091" s="15">
        <v>4</v>
      </c>
      <c r="K3091" s="15">
        <v>1849061.2314298137</v>
      </c>
      <c r="L3091" s="15">
        <v>462265.30785745342</v>
      </c>
      <c r="M3091" s="15">
        <v>304559052.87798256</v>
      </c>
      <c r="N3091" s="15">
        <v>3.1970666949078814E-117</v>
      </c>
      <c r="T3091" s="56"/>
      <c r="U3091" s="56"/>
      <c r="V3091" s="56"/>
      <c r="W3091" s="56"/>
      <c r="X3091" s="56"/>
      <c r="Y3091" s="56"/>
      <c r="Z3091" s="56"/>
      <c r="AA3091" s="56"/>
    </row>
    <row r="3092" spans="9:27">
      <c r="I3092" s="15" t="s">
        <v>51</v>
      </c>
      <c r="J3092" s="15">
        <v>32</v>
      </c>
      <c r="K3092" s="15">
        <v>4.8570186016978843E-2</v>
      </c>
      <c r="L3092" s="15">
        <v>1.5178183130305889E-3</v>
      </c>
      <c r="M3092" s="15"/>
      <c r="N3092" s="15"/>
      <c r="T3092" s="56"/>
      <c r="U3092" s="56"/>
      <c r="V3092" s="56"/>
      <c r="W3092" s="56"/>
      <c r="X3092" s="56"/>
      <c r="Y3092" s="56"/>
      <c r="Z3092" s="56"/>
      <c r="AA3092" s="56"/>
    </row>
    <row r="3093" spans="9:27" ht="15" thickBot="1">
      <c r="I3093" s="16" t="s">
        <v>52</v>
      </c>
      <c r="J3093" s="16">
        <v>36</v>
      </c>
      <c r="K3093" s="16">
        <v>1849061.2799999998</v>
      </c>
      <c r="L3093" s="16"/>
      <c r="M3093" s="16"/>
      <c r="N3093" s="16"/>
      <c r="T3093" s="56"/>
      <c r="U3093" s="56"/>
      <c r="V3093" s="56"/>
      <c r="W3093" s="56"/>
      <c r="X3093" s="56"/>
      <c r="Y3093" s="56"/>
      <c r="Z3093" s="56"/>
      <c r="AA3093" s="56"/>
    </row>
    <row r="3094" spans="9:27" ht="15" thickBot="1">
      <c r="T3094" s="56"/>
      <c r="U3094" s="56"/>
      <c r="V3094" s="56"/>
      <c r="W3094" s="56"/>
      <c r="X3094" s="56"/>
      <c r="Y3094" s="56"/>
      <c r="Z3094" s="56"/>
      <c r="AA3094" s="56"/>
    </row>
    <row r="3095" spans="9:27">
      <c r="I3095" s="17"/>
      <c r="J3095" s="17" t="s">
        <v>59</v>
      </c>
      <c r="K3095" s="17" t="s">
        <v>47</v>
      </c>
      <c r="L3095" s="17" t="s">
        <v>60</v>
      </c>
      <c r="M3095" s="17" t="s">
        <v>61</v>
      </c>
      <c r="N3095" s="17" t="s">
        <v>62</v>
      </c>
      <c r="O3095" s="17" t="s">
        <v>63</v>
      </c>
      <c r="P3095" s="17" t="s">
        <v>64</v>
      </c>
      <c r="Q3095" s="17" t="s">
        <v>65</v>
      </c>
      <c r="T3095" s="56"/>
      <c r="U3095" s="56"/>
      <c r="V3095" s="56"/>
      <c r="W3095" s="56"/>
      <c r="X3095" s="56"/>
      <c r="Y3095" s="56"/>
      <c r="Z3095" s="56"/>
      <c r="AA3095" s="56"/>
    </row>
    <row r="3096" spans="9:27">
      <c r="I3096" s="15" t="s">
        <v>53</v>
      </c>
      <c r="J3096" s="15">
        <v>0</v>
      </c>
      <c r="K3096" s="15" t="e">
        <v>#N/A</v>
      </c>
      <c r="L3096" s="15" t="e">
        <v>#N/A</v>
      </c>
      <c r="M3096" s="15" t="e">
        <v>#N/A</v>
      </c>
      <c r="N3096" s="15" t="e">
        <v>#N/A</v>
      </c>
      <c r="O3096" s="15" t="e">
        <v>#N/A</v>
      </c>
      <c r="P3096" s="15" t="e">
        <v>#N/A</v>
      </c>
      <c r="Q3096" s="15" t="e">
        <v>#N/A</v>
      </c>
      <c r="T3096" s="56"/>
      <c r="U3096" s="56"/>
      <c r="V3096" s="56"/>
      <c r="W3096" s="56"/>
      <c r="X3096" s="56"/>
      <c r="Y3096" s="56"/>
      <c r="Z3096" s="56"/>
      <c r="AA3096" s="56"/>
    </row>
    <row r="3097" spans="9:27">
      <c r="I3097" s="15" t="s">
        <v>85</v>
      </c>
      <c r="J3097" s="15">
        <v>0.13224567014067579</v>
      </c>
      <c r="K3097" s="15">
        <v>7.2451821558409939E-3</v>
      </c>
      <c r="L3097" s="15">
        <v>18.252911699957831</v>
      </c>
      <c r="M3097" s="15">
        <v>1.7667284708589778E-18</v>
      </c>
      <c r="N3097" s="15">
        <v>0.11748771709359225</v>
      </c>
      <c r="O3097" s="15">
        <v>0.14700362318775931</v>
      </c>
      <c r="P3097" s="15">
        <v>0.11748771709359225</v>
      </c>
      <c r="Q3097" s="15">
        <v>0.14700362318775931</v>
      </c>
      <c r="T3097" s="56"/>
      <c r="U3097" s="56"/>
      <c r="V3097" s="56"/>
      <c r="W3097" s="56"/>
      <c r="X3097" s="56"/>
      <c r="Y3097" s="56"/>
      <c r="Z3097" s="56"/>
      <c r="AA3097" s="56"/>
    </row>
    <row r="3098" spans="9:27">
      <c r="I3098" s="15" t="s">
        <v>80</v>
      </c>
      <c r="J3098" s="15">
        <v>0.27708482859167721</v>
      </c>
      <c r="K3098" s="15">
        <v>5.2875836501052589E-3</v>
      </c>
      <c r="L3098" s="15">
        <v>52.402921055662418</v>
      </c>
      <c r="M3098" s="15">
        <v>1.3516309537972097E-32</v>
      </c>
      <c r="N3098" s="15">
        <v>0.26631437319631218</v>
      </c>
      <c r="O3098" s="15">
        <v>0.28785528398704224</v>
      </c>
      <c r="P3098" s="15">
        <v>0.26631437319631218</v>
      </c>
      <c r="Q3098" s="15">
        <v>0.28785528398704224</v>
      </c>
      <c r="T3098" s="56"/>
      <c r="U3098" s="56"/>
      <c r="V3098" s="56"/>
      <c r="W3098" s="56"/>
      <c r="X3098" s="56"/>
      <c r="Y3098" s="56"/>
      <c r="Z3098" s="56"/>
      <c r="AA3098" s="56"/>
    </row>
    <row r="3099" spans="9:27">
      <c r="I3099" s="15" t="s">
        <v>82</v>
      </c>
      <c r="J3099" s="15">
        <v>0.1582332224339289</v>
      </c>
      <c r="K3099" s="15">
        <v>7.2002210016568436E-3</v>
      </c>
      <c r="L3099" s="15">
        <v>21.976161898019217</v>
      </c>
      <c r="M3099" s="15">
        <v>7.1317709205015696E-21</v>
      </c>
      <c r="N3099" s="15">
        <v>0.14356685226055649</v>
      </c>
      <c r="O3099" s="15">
        <v>0.17289959260730131</v>
      </c>
      <c r="P3099" s="15">
        <v>0.14356685226055649</v>
      </c>
      <c r="Q3099" s="15">
        <v>0.17289959260730131</v>
      </c>
      <c r="T3099" s="56"/>
      <c r="U3099" s="56"/>
      <c r="V3099" s="56"/>
      <c r="W3099" s="56"/>
      <c r="X3099" s="56"/>
      <c r="Y3099" s="56"/>
      <c r="Z3099" s="56"/>
      <c r="AA3099" s="56"/>
    </row>
    <row r="3100" spans="9:27" ht="15" thickBot="1">
      <c r="I3100" s="16" t="s">
        <v>86</v>
      </c>
      <c r="J3100" s="16">
        <v>0.49436632859025192</v>
      </c>
      <c r="K3100" s="16">
        <v>1.0830665670953137E-2</v>
      </c>
      <c r="L3100" s="16">
        <v>45.645054847930318</v>
      </c>
      <c r="M3100" s="16">
        <v>1.059187522095078E-30</v>
      </c>
      <c r="N3100" s="16">
        <v>0.47230498465126958</v>
      </c>
      <c r="O3100" s="16">
        <v>0.51642767252923427</v>
      </c>
      <c r="P3100" s="16">
        <v>0.47230498465126958</v>
      </c>
      <c r="Q3100" s="16">
        <v>0.51642767252923427</v>
      </c>
      <c r="T3100" s="56"/>
      <c r="U3100" s="56"/>
      <c r="V3100" s="56"/>
      <c r="W3100" s="56"/>
      <c r="X3100" s="56"/>
      <c r="Y3100" s="56"/>
      <c r="Z3100" s="56"/>
      <c r="AA3100" s="56"/>
    </row>
    <row r="3101" spans="9:27">
      <c r="I3101" s="44"/>
      <c r="T3101" s="56"/>
      <c r="U3101" s="56"/>
      <c r="V3101" s="56"/>
      <c r="W3101" s="56"/>
      <c r="X3101" s="56"/>
      <c r="Y3101" s="56"/>
      <c r="Z3101" s="56"/>
      <c r="AA3101" s="56"/>
    </row>
    <row r="3102" spans="9:27">
      <c r="I3102" s="44"/>
      <c r="T3102" s="56"/>
      <c r="U3102" s="56"/>
      <c r="V3102" s="56"/>
      <c r="W3102" s="56"/>
      <c r="X3102" s="56"/>
      <c r="Y3102" s="56"/>
      <c r="Z3102" s="56"/>
      <c r="AA3102" s="56"/>
    </row>
    <row r="3103" spans="9:27">
      <c r="I3103" s="11" t="s">
        <v>215</v>
      </c>
      <c r="T3103" s="12" t="str">
        <f>I3103</f>
        <v>1997/9 to 2000/8</v>
      </c>
      <c r="U3103" s="14">
        <f>J3108</f>
        <v>0.99999997521847062</v>
      </c>
      <c r="V3103" s="14">
        <f>J3111</f>
        <v>36</v>
      </c>
      <c r="W3103" s="56">
        <f>J3121</f>
        <v>0.1317867631510948</v>
      </c>
      <c r="X3103" s="56">
        <f>J3122</f>
        <v>0.27543924950516641</v>
      </c>
      <c r="Y3103" s="56">
        <f>J3123</f>
        <v>0.15759263293349704</v>
      </c>
      <c r="Z3103" s="56">
        <f>J3124</f>
        <v>0.49678933329803404</v>
      </c>
      <c r="AA3103" s="58">
        <f>SUM(W3103:Z3103)</f>
        <v>1.0616079788877923</v>
      </c>
    </row>
    <row r="3104" spans="9:27">
      <c r="I3104" s="44" t="s">
        <v>42</v>
      </c>
      <c r="T3104" s="56"/>
      <c r="U3104" s="56"/>
      <c r="V3104" s="56"/>
      <c r="W3104" s="56"/>
      <c r="X3104" s="56"/>
      <c r="Y3104" s="56"/>
      <c r="Z3104" s="56"/>
      <c r="AA3104" s="56"/>
    </row>
    <row r="3105" spans="9:27" ht="15" thickBot="1">
      <c r="T3105" s="56"/>
      <c r="U3105" s="56"/>
      <c r="V3105" s="56"/>
      <c r="W3105" s="56"/>
      <c r="X3105" s="56"/>
      <c r="Y3105" s="56"/>
      <c r="Z3105" s="56"/>
      <c r="AA3105" s="56"/>
    </row>
    <row r="3106" spans="9:27">
      <c r="I3106" s="18" t="s">
        <v>43</v>
      </c>
      <c r="J3106" s="18"/>
      <c r="T3106" s="56"/>
      <c r="U3106" s="56"/>
      <c r="V3106" s="56"/>
      <c r="W3106" s="56"/>
      <c r="X3106" s="56"/>
      <c r="Y3106" s="56"/>
      <c r="Z3106" s="56"/>
      <c r="AA3106" s="56"/>
    </row>
    <row r="3107" spans="9:27">
      <c r="I3107" s="15" t="s">
        <v>44</v>
      </c>
      <c r="J3107" s="15">
        <v>0.99999998760923525</v>
      </c>
      <c r="T3107" s="56"/>
      <c r="U3107" s="56"/>
      <c r="V3107" s="56"/>
      <c r="W3107" s="56"/>
      <c r="X3107" s="56"/>
      <c r="Y3107" s="56"/>
      <c r="Z3107" s="56"/>
      <c r="AA3107" s="56"/>
    </row>
    <row r="3108" spans="9:27">
      <c r="I3108" s="15" t="s">
        <v>45</v>
      </c>
      <c r="J3108" s="15">
        <v>0.99999997521847062</v>
      </c>
      <c r="T3108" s="56"/>
      <c r="U3108" s="56"/>
      <c r="V3108" s="56"/>
      <c r="W3108" s="56"/>
      <c r="X3108" s="56"/>
      <c r="Y3108" s="56"/>
      <c r="Z3108" s="56"/>
      <c r="AA3108" s="56"/>
    </row>
    <row r="3109" spans="9:27">
      <c r="I3109" s="15" t="s">
        <v>46</v>
      </c>
      <c r="J3109" s="15">
        <v>0.96874997289520226</v>
      </c>
      <c r="T3109" s="56"/>
      <c r="U3109" s="56"/>
      <c r="V3109" s="56"/>
      <c r="W3109" s="56"/>
      <c r="X3109" s="56"/>
      <c r="Y3109" s="56"/>
      <c r="Z3109" s="56"/>
      <c r="AA3109" s="56"/>
    </row>
    <row r="3110" spans="9:27">
      <c r="I3110" s="15" t="s">
        <v>47</v>
      </c>
      <c r="J3110" s="15">
        <v>3.7946305361061312E-2</v>
      </c>
      <c r="T3110" s="56"/>
      <c r="U3110" s="56"/>
      <c r="V3110" s="56"/>
      <c r="W3110" s="56"/>
      <c r="X3110" s="56"/>
      <c r="Y3110" s="56"/>
      <c r="Z3110" s="56"/>
      <c r="AA3110" s="56"/>
    </row>
    <row r="3111" spans="9:27" ht="15" thickBot="1">
      <c r="I3111" s="16" t="s">
        <v>48</v>
      </c>
      <c r="J3111" s="16">
        <v>36</v>
      </c>
      <c r="T3111" s="56"/>
      <c r="U3111" s="56"/>
      <c r="V3111" s="56"/>
      <c r="W3111" s="56"/>
      <c r="X3111" s="56"/>
      <c r="Y3111" s="56"/>
      <c r="Z3111" s="56"/>
      <c r="AA3111" s="56"/>
    </row>
    <row r="3112" spans="9:27">
      <c r="T3112" s="56"/>
      <c r="U3112" s="56"/>
      <c r="V3112" s="56"/>
      <c r="W3112" s="56"/>
      <c r="X3112" s="56"/>
      <c r="Y3112" s="56"/>
      <c r="Z3112" s="56"/>
      <c r="AA3112" s="56"/>
    </row>
    <row r="3113" spans="9:27" ht="15" thickBot="1">
      <c r="I3113" s="44" t="s">
        <v>49</v>
      </c>
      <c r="T3113" s="56"/>
      <c r="U3113" s="56"/>
      <c r="V3113" s="56"/>
      <c r="W3113" s="56"/>
      <c r="X3113" s="56"/>
      <c r="Y3113" s="56"/>
      <c r="Z3113" s="56"/>
      <c r="AA3113" s="56"/>
    </row>
    <row r="3114" spans="9:27">
      <c r="I3114" s="17"/>
      <c r="J3114" s="17" t="s">
        <v>54</v>
      </c>
      <c r="K3114" s="17" t="s">
        <v>55</v>
      </c>
      <c r="L3114" s="17" t="s">
        <v>56</v>
      </c>
      <c r="M3114" s="17" t="s">
        <v>57</v>
      </c>
      <c r="N3114" s="17" t="s">
        <v>58</v>
      </c>
      <c r="T3114" s="56"/>
      <c r="U3114" s="56"/>
      <c r="V3114" s="56"/>
      <c r="W3114" s="56"/>
      <c r="X3114" s="56"/>
      <c r="Y3114" s="56"/>
      <c r="Z3114" s="56"/>
      <c r="AA3114" s="56"/>
    </row>
    <row r="3115" spans="9:27">
      <c r="I3115" s="15" t="s">
        <v>50</v>
      </c>
      <c r="J3115" s="15">
        <v>4</v>
      </c>
      <c r="K3115" s="15">
        <v>1859348.753922493</v>
      </c>
      <c r="L3115" s="15">
        <v>464837.18848062324</v>
      </c>
      <c r="M3115" s="15">
        <v>322821068.95206147</v>
      </c>
      <c r="N3115" s="15">
        <v>1.2964362241731865E-117</v>
      </c>
      <c r="T3115" s="56"/>
      <c r="U3115" s="56"/>
      <c r="V3115" s="56"/>
      <c r="W3115" s="56"/>
      <c r="X3115" s="56"/>
      <c r="Y3115" s="56"/>
      <c r="Z3115" s="56"/>
      <c r="AA3115" s="56"/>
    </row>
    <row r="3116" spans="9:27">
      <c r="I3116" s="15" t="s">
        <v>51</v>
      </c>
      <c r="J3116" s="15">
        <v>32</v>
      </c>
      <c r="K3116" s="15">
        <v>4.6077506897757137E-2</v>
      </c>
      <c r="L3116" s="15">
        <v>1.4399220905549105E-3</v>
      </c>
      <c r="M3116" s="15"/>
      <c r="N3116" s="15"/>
      <c r="T3116" s="56"/>
      <c r="U3116" s="56"/>
      <c r="V3116" s="56"/>
      <c r="W3116" s="56"/>
      <c r="X3116" s="56"/>
      <c r="Y3116" s="56"/>
      <c r="Z3116" s="56"/>
      <c r="AA3116" s="56"/>
    </row>
    <row r="3117" spans="9:27" ht="15" thickBot="1">
      <c r="I3117" s="16" t="s">
        <v>52</v>
      </c>
      <c r="J3117" s="16">
        <v>36</v>
      </c>
      <c r="K3117" s="16">
        <v>1859348.7999999998</v>
      </c>
      <c r="L3117" s="16"/>
      <c r="M3117" s="16"/>
      <c r="N3117" s="16"/>
      <c r="T3117" s="56"/>
      <c r="U3117" s="56"/>
      <c r="V3117" s="56"/>
      <c r="W3117" s="56"/>
      <c r="X3117" s="56"/>
      <c r="Y3117" s="56"/>
      <c r="Z3117" s="56"/>
      <c r="AA3117" s="56"/>
    </row>
    <row r="3118" spans="9:27" ht="15" thickBot="1">
      <c r="T3118" s="56"/>
      <c r="U3118" s="56"/>
      <c r="V3118" s="56"/>
      <c r="W3118" s="56"/>
      <c r="X3118" s="56"/>
      <c r="Y3118" s="56"/>
      <c r="Z3118" s="56"/>
      <c r="AA3118" s="56"/>
    </row>
    <row r="3119" spans="9:27">
      <c r="I3119" s="17"/>
      <c r="J3119" s="17" t="s">
        <v>59</v>
      </c>
      <c r="K3119" s="17" t="s">
        <v>47</v>
      </c>
      <c r="L3119" s="17" t="s">
        <v>60</v>
      </c>
      <c r="M3119" s="17" t="s">
        <v>61</v>
      </c>
      <c r="N3119" s="17" t="s">
        <v>62</v>
      </c>
      <c r="O3119" s="17" t="s">
        <v>63</v>
      </c>
      <c r="P3119" s="17" t="s">
        <v>64</v>
      </c>
      <c r="Q3119" s="17" t="s">
        <v>65</v>
      </c>
      <c r="T3119" s="56"/>
      <c r="U3119" s="56"/>
      <c r="V3119" s="56"/>
      <c r="W3119" s="56"/>
      <c r="X3119" s="56"/>
      <c r="Y3119" s="56"/>
      <c r="Z3119" s="56"/>
      <c r="AA3119" s="56"/>
    </row>
    <row r="3120" spans="9:27">
      <c r="I3120" s="15" t="s">
        <v>53</v>
      </c>
      <c r="J3120" s="15">
        <v>0</v>
      </c>
      <c r="K3120" s="15" t="e">
        <v>#N/A</v>
      </c>
      <c r="L3120" s="15" t="e">
        <v>#N/A</v>
      </c>
      <c r="M3120" s="15" t="e">
        <v>#N/A</v>
      </c>
      <c r="N3120" s="15" t="e">
        <v>#N/A</v>
      </c>
      <c r="O3120" s="15" t="e">
        <v>#N/A</v>
      </c>
      <c r="P3120" s="15" t="e">
        <v>#N/A</v>
      </c>
      <c r="Q3120" s="15" t="e">
        <v>#N/A</v>
      </c>
      <c r="T3120" s="56"/>
      <c r="U3120" s="56"/>
      <c r="V3120" s="56"/>
      <c r="W3120" s="56"/>
      <c r="X3120" s="56"/>
      <c r="Y3120" s="56"/>
      <c r="Z3120" s="56"/>
      <c r="AA3120" s="56"/>
    </row>
    <row r="3121" spans="9:27">
      <c r="I3121" s="15" t="s">
        <v>85</v>
      </c>
      <c r="J3121" s="15">
        <v>0.1317867631510948</v>
      </c>
      <c r="K3121" s="15">
        <v>7.0461731174498157E-3</v>
      </c>
      <c r="L3121" s="15">
        <v>18.703310428851868</v>
      </c>
      <c r="M3121" s="15">
        <v>8.6415599962628928E-19</v>
      </c>
      <c r="N3121" s="15">
        <v>0.11743417824815855</v>
      </c>
      <c r="O3121" s="15">
        <v>0.14613934805403106</v>
      </c>
      <c r="P3121" s="15">
        <v>0.11743417824815855</v>
      </c>
      <c r="Q3121" s="15">
        <v>0.14613934805403106</v>
      </c>
      <c r="T3121" s="56"/>
      <c r="U3121" s="56"/>
      <c r="V3121" s="56"/>
      <c r="W3121" s="56"/>
      <c r="X3121" s="56"/>
      <c r="Y3121" s="56"/>
      <c r="Z3121" s="56"/>
      <c r="AA3121" s="56"/>
    </row>
    <row r="3122" spans="9:27">
      <c r="I3122" s="15" t="s">
        <v>80</v>
      </c>
      <c r="J3122" s="15">
        <v>0.27543924950516641</v>
      </c>
      <c r="K3122" s="15">
        <v>5.2148973053254945E-3</v>
      </c>
      <c r="L3122" s="15">
        <v>52.81777058656278</v>
      </c>
      <c r="M3122" s="15">
        <v>1.0531436097306693E-32</v>
      </c>
      <c r="N3122" s="15">
        <v>0.26481685134843952</v>
      </c>
      <c r="O3122" s="15">
        <v>0.28606164766189329</v>
      </c>
      <c r="P3122" s="15">
        <v>0.26481685134843952</v>
      </c>
      <c r="Q3122" s="15">
        <v>0.28606164766189329</v>
      </c>
      <c r="T3122" s="56"/>
      <c r="U3122" s="56"/>
      <c r="V3122" s="56"/>
      <c r="W3122" s="56"/>
      <c r="X3122" s="56"/>
      <c r="Y3122" s="56"/>
      <c r="Z3122" s="56"/>
      <c r="AA3122" s="56"/>
    </row>
    <row r="3123" spans="9:27">
      <c r="I3123" s="15" t="s">
        <v>82</v>
      </c>
      <c r="J3123" s="15">
        <v>0.15759263293349704</v>
      </c>
      <c r="K3123" s="15">
        <v>6.9827460845220514E-3</v>
      </c>
      <c r="L3123" s="15">
        <v>22.568862024471535</v>
      </c>
      <c r="M3123" s="15">
        <v>3.1996945284783176E-21</v>
      </c>
      <c r="N3123" s="15">
        <v>0.14336924466823389</v>
      </c>
      <c r="O3123" s="15">
        <v>0.17181602119876019</v>
      </c>
      <c r="P3123" s="15">
        <v>0.14336924466823389</v>
      </c>
      <c r="Q3123" s="15">
        <v>0.17181602119876019</v>
      </c>
      <c r="T3123" s="56"/>
      <c r="U3123" s="56"/>
      <c r="V3123" s="56"/>
      <c r="W3123" s="56"/>
      <c r="X3123" s="56"/>
      <c r="Y3123" s="56"/>
      <c r="Z3123" s="56"/>
      <c r="AA3123" s="56"/>
    </row>
    <row r="3124" spans="9:27" ht="15" thickBot="1">
      <c r="I3124" s="16" t="s">
        <v>86</v>
      </c>
      <c r="J3124" s="16">
        <v>0.49678933329803404</v>
      </c>
      <c r="K3124" s="16">
        <v>1.0648456950508129E-2</v>
      </c>
      <c r="L3124" s="16">
        <v>46.653645275274172</v>
      </c>
      <c r="M3124" s="16">
        <v>5.3161661990170659E-31</v>
      </c>
      <c r="N3124" s="16">
        <v>0.47509913637554579</v>
      </c>
      <c r="O3124" s="16">
        <v>0.51847953022052229</v>
      </c>
      <c r="P3124" s="16">
        <v>0.47509913637554579</v>
      </c>
      <c r="Q3124" s="16">
        <v>0.51847953022052229</v>
      </c>
      <c r="T3124" s="56"/>
      <c r="U3124" s="56"/>
      <c r="V3124" s="56"/>
      <c r="W3124" s="56"/>
      <c r="X3124" s="56"/>
      <c r="Y3124" s="56"/>
      <c r="Z3124" s="56"/>
      <c r="AA3124" s="56"/>
    </row>
    <row r="3125" spans="9:27">
      <c r="I3125" s="44"/>
      <c r="T3125" s="56"/>
      <c r="U3125" s="56"/>
      <c r="V3125" s="56"/>
      <c r="W3125" s="56"/>
      <c r="X3125" s="56"/>
      <c r="Y3125" s="56"/>
      <c r="Z3125" s="56"/>
      <c r="AA3125" s="56"/>
    </row>
    <row r="3126" spans="9:27">
      <c r="I3126" s="44"/>
      <c r="T3126" s="56"/>
      <c r="U3126" s="56"/>
      <c r="V3126" s="56"/>
      <c r="W3126" s="56"/>
      <c r="X3126" s="56"/>
      <c r="Y3126" s="56"/>
      <c r="Z3126" s="56"/>
      <c r="AA3126" s="56"/>
    </row>
    <row r="3127" spans="9:27">
      <c r="I3127" s="11" t="s">
        <v>216</v>
      </c>
      <c r="T3127" s="12" t="str">
        <f>I3127</f>
        <v>1997/10 to 2000/9</v>
      </c>
      <c r="U3127" s="14">
        <f>J3132</f>
        <v>0.99999997713959932</v>
      </c>
      <c r="V3127" s="14">
        <f>J3135</f>
        <v>36</v>
      </c>
      <c r="W3127" s="56">
        <f>J3145</f>
        <v>0.13075314644014763</v>
      </c>
      <c r="X3127" s="56">
        <f>J3146</f>
        <v>0.27407098594627377</v>
      </c>
      <c r="Y3127" s="56">
        <f>J3147</f>
        <v>0.15780671137796382</v>
      </c>
      <c r="Z3127" s="56">
        <f>J3148</f>
        <v>0.49878267833291767</v>
      </c>
      <c r="AA3127" s="58">
        <f>SUM(W3127:Z3127)</f>
        <v>1.0614135220973029</v>
      </c>
    </row>
    <row r="3128" spans="9:27">
      <c r="I3128" s="44" t="s">
        <v>42</v>
      </c>
      <c r="T3128" s="56"/>
      <c r="U3128" s="56"/>
      <c r="V3128" s="56"/>
      <c r="W3128" s="56"/>
      <c r="X3128" s="56"/>
      <c r="Y3128" s="56"/>
      <c r="Z3128" s="56"/>
      <c r="AA3128" s="56"/>
    </row>
    <row r="3129" spans="9:27" ht="15" thickBot="1">
      <c r="T3129" s="56"/>
      <c r="U3129" s="56"/>
      <c r="V3129" s="56"/>
      <c r="W3129" s="56"/>
      <c r="X3129" s="56"/>
      <c r="Y3129" s="56"/>
      <c r="Z3129" s="56"/>
      <c r="AA3129" s="56"/>
    </row>
    <row r="3130" spans="9:27">
      <c r="I3130" s="18" t="s">
        <v>43</v>
      </c>
      <c r="J3130" s="18"/>
      <c r="T3130" s="56"/>
      <c r="U3130" s="56"/>
      <c r="V3130" s="56"/>
      <c r="W3130" s="56"/>
      <c r="X3130" s="56"/>
      <c r="Y3130" s="56"/>
      <c r="Z3130" s="56"/>
      <c r="AA3130" s="56"/>
    </row>
    <row r="3131" spans="9:27">
      <c r="I3131" s="15" t="s">
        <v>44</v>
      </c>
      <c r="J3131" s="15">
        <v>0.99999998856979955</v>
      </c>
      <c r="T3131" s="56"/>
      <c r="U3131" s="56"/>
      <c r="V3131" s="56"/>
      <c r="W3131" s="56"/>
      <c r="X3131" s="56"/>
      <c r="Y3131" s="56"/>
      <c r="Z3131" s="56"/>
      <c r="AA3131" s="56"/>
    </row>
    <row r="3132" spans="9:27">
      <c r="I3132" s="15" t="s">
        <v>45</v>
      </c>
      <c r="J3132" s="15">
        <v>0.99999997713959932</v>
      </c>
      <c r="T3132" s="56"/>
      <c r="U3132" s="56"/>
      <c r="V3132" s="56"/>
      <c r="W3132" s="56"/>
      <c r="X3132" s="56"/>
      <c r="Y3132" s="56"/>
      <c r="Z3132" s="56"/>
      <c r="AA3132" s="56"/>
    </row>
    <row r="3133" spans="9:27">
      <c r="I3133" s="15" t="s">
        <v>46</v>
      </c>
      <c r="J3133" s="15">
        <v>0.96874997499643678</v>
      </c>
      <c r="T3133" s="56"/>
      <c r="U3133" s="56"/>
      <c r="V3133" s="56"/>
      <c r="W3133" s="56"/>
      <c r="X3133" s="56"/>
      <c r="Y3133" s="56"/>
      <c r="Z3133" s="56"/>
      <c r="AA3133" s="56"/>
    </row>
    <row r="3134" spans="9:27">
      <c r="I3134" s="15" t="s">
        <v>47</v>
      </c>
      <c r="J3134" s="15">
        <v>3.6547921883760964E-2</v>
      </c>
      <c r="T3134" s="56"/>
      <c r="U3134" s="56"/>
      <c r="V3134" s="56"/>
      <c r="W3134" s="56"/>
      <c r="X3134" s="56"/>
      <c r="Y3134" s="56"/>
      <c r="Z3134" s="56"/>
      <c r="AA3134" s="56"/>
    </row>
    <row r="3135" spans="9:27" ht="15" thickBot="1">
      <c r="I3135" s="16" t="s">
        <v>48</v>
      </c>
      <c r="J3135" s="16">
        <v>36</v>
      </c>
      <c r="T3135" s="56"/>
      <c r="U3135" s="56"/>
      <c r="V3135" s="56"/>
      <c r="W3135" s="56"/>
      <c r="X3135" s="56"/>
      <c r="Y3135" s="56"/>
      <c r="Z3135" s="56"/>
      <c r="AA3135" s="56"/>
    </row>
    <row r="3136" spans="9:27">
      <c r="T3136" s="56"/>
      <c r="U3136" s="56"/>
      <c r="V3136" s="56"/>
      <c r="W3136" s="56"/>
      <c r="X3136" s="56"/>
      <c r="Y3136" s="56"/>
      <c r="Z3136" s="56"/>
      <c r="AA3136" s="56"/>
    </row>
    <row r="3137" spans="9:27" ht="15" thickBot="1">
      <c r="I3137" s="44" t="s">
        <v>49</v>
      </c>
      <c r="T3137" s="56"/>
      <c r="U3137" s="56"/>
      <c r="V3137" s="56"/>
      <c r="W3137" s="56"/>
      <c r="X3137" s="56"/>
      <c r="Y3137" s="56"/>
      <c r="Z3137" s="56"/>
      <c r="AA3137" s="56"/>
    </row>
    <row r="3138" spans="9:27">
      <c r="I3138" s="17"/>
      <c r="J3138" s="17" t="s">
        <v>54</v>
      </c>
      <c r="K3138" s="17" t="s">
        <v>55</v>
      </c>
      <c r="L3138" s="17" t="s">
        <v>56</v>
      </c>
      <c r="M3138" s="17" t="s">
        <v>57</v>
      </c>
      <c r="N3138" s="17" t="s">
        <v>58</v>
      </c>
      <c r="T3138" s="56"/>
      <c r="U3138" s="56"/>
      <c r="V3138" s="56"/>
      <c r="W3138" s="56"/>
      <c r="X3138" s="56"/>
      <c r="Y3138" s="56"/>
      <c r="Z3138" s="56"/>
      <c r="AA3138" s="56"/>
    </row>
    <row r="3139" spans="9:27">
      <c r="I3139" s="15" t="s">
        <v>50</v>
      </c>
      <c r="J3139" s="15">
        <v>4</v>
      </c>
      <c r="K3139" s="15">
        <v>1869784.2872559805</v>
      </c>
      <c r="L3139" s="15">
        <v>467446.07181399514</v>
      </c>
      <c r="M3139" s="15">
        <v>349950113.37159359</v>
      </c>
      <c r="N3139" s="15">
        <v>3.7116330014018113E-118</v>
      </c>
      <c r="T3139" s="56"/>
      <c r="U3139" s="56"/>
      <c r="V3139" s="56"/>
      <c r="W3139" s="56"/>
      <c r="X3139" s="56"/>
      <c r="Y3139" s="56"/>
      <c r="Z3139" s="56"/>
      <c r="AA3139" s="56"/>
    </row>
    <row r="3140" spans="9:27">
      <c r="I3140" s="15" t="s">
        <v>51</v>
      </c>
      <c r="J3140" s="15">
        <v>32</v>
      </c>
      <c r="K3140" s="15">
        <v>4.2744019008687795E-2</v>
      </c>
      <c r="L3140" s="15">
        <v>1.3357505940214936E-3</v>
      </c>
      <c r="M3140" s="15"/>
      <c r="N3140" s="15"/>
      <c r="T3140" s="56"/>
      <c r="U3140" s="56"/>
      <c r="V3140" s="56"/>
      <c r="W3140" s="56"/>
      <c r="X3140" s="56"/>
      <c r="Y3140" s="56"/>
      <c r="Z3140" s="56"/>
      <c r="AA3140" s="56"/>
    </row>
    <row r="3141" spans="9:27" ht="15" thickBot="1">
      <c r="I3141" s="16" t="s">
        <v>52</v>
      </c>
      <c r="J3141" s="16">
        <v>36</v>
      </c>
      <c r="K3141" s="16">
        <v>1869784.3299999996</v>
      </c>
      <c r="L3141" s="16"/>
      <c r="M3141" s="16"/>
      <c r="N3141" s="16"/>
      <c r="T3141" s="56"/>
      <c r="U3141" s="56"/>
      <c r="V3141" s="56"/>
      <c r="W3141" s="56"/>
      <c r="X3141" s="56"/>
      <c r="Y3141" s="56"/>
      <c r="Z3141" s="56"/>
      <c r="AA3141" s="56"/>
    </row>
    <row r="3142" spans="9:27" ht="15" thickBot="1">
      <c r="T3142" s="56"/>
      <c r="U3142" s="56"/>
      <c r="V3142" s="56"/>
      <c r="W3142" s="56"/>
      <c r="X3142" s="56"/>
      <c r="Y3142" s="56"/>
      <c r="Z3142" s="56"/>
      <c r="AA3142" s="56"/>
    </row>
    <row r="3143" spans="9:27">
      <c r="I3143" s="17"/>
      <c r="J3143" s="17" t="s">
        <v>59</v>
      </c>
      <c r="K3143" s="17" t="s">
        <v>47</v>
      </c>
      <c r="L3143" s="17" t="s">
        <v>60</v>
      </c>
      <c r="M3143" s="17" t="s">
        <v>61</v>
      </c>
      <c r="N3143" s="17" t="s">
        <v>62</v>
      </c>
      <c r="O3143" s="17" t="s">
        <v>63</v>
      </c>
      <c r="P3143" s="17" t="s">
        <v>64</v>
      </c>
      <c r="Q3143" s="17" t="s">
        <v>65</v>
      </c>
      <c r="T3143" s="56"/>
      <c r="U3143" s="56"/>
      <c r="V3143" s="56"/>
      <c r="W3143" s="56"/>
      <c r="X3143" s="56"/>
      <c r="Y3143" s="56"/>
      <c r="Z3143" s="56"/>
      <c r="AA3143" s="56"/>
    </row>
    <row r="3144" spans="9:27">
      <c r="I3144" s="15" t="s">
        <v>53</v>
      </c>
      <c r="J3144" s="15">
        <v>0</v>
      </c>
      <c r="K3144" s="15" t="e">
        <v>#N/A</v>
      </c>
      <c r="L3144" s="15" t="e">
        <v>#N/A</v>
      </c>
      <c r="M3144" s="15" t="e">
        <v>#N/A</v>
      </c>
      <c r="N3144" s="15" t="e">
        <v>#N/A</v>
      </c>
      <c r="O3144" s="15" t="e">
        <v>#N/A</v>
      </c>
      <c r="P3144" s="15" t="e">
        <v>#N/A</v>
      </c>
      <c r="Q3144" s="15" t="e">
        <v>#N/A</v>
      </c>
      <c r="T3144" s="56"/>
      <c r="U3144" s="56"/>
      <c r="V3144" s="56"/>
      <c r="W3144" s="56"/>
      <c r="X3144" s="56"/>
      <c r="Y3144" s="56"/>
      <c r="Z3144" s="56"/>
      <c r="AA3144" s="56"/>
    </row>
    <row r="3145" spans="9:27">
      <c r="I3145" s="15" t="s">
        <v>85</v>
      </c>
      <c r="J3145" s="15">
        <v>0.13075314644014763</v>
      </c>
      <c r="K3145" s="15">
        <v>6.7612633789013547E-3</v>
      </c>
      <c r="L3145" s="15">
        <v>19.338567234071252</v>
      </c>
      <c r="M3145" s="15">
        <v>3.2287654855837491E-19</v>
      </c>
      <c r="N3145" s="15">
        <v>0.11698090368095793</v>
      </c>
      <c r="O3145" s="15">
        <v>0.14452538919933733</v>
      </c>
      <c r="P3145" s="15">
        <v>0.11698090368095793</v>
      </c>
      <c r="Q3145" s="15">
        <v>0.14452538919933733</v>
      </c>
      <c r="T3145" s="56"/>
      <c r="U3145" s="56"/>
      <c r="V3145" s="56"/>
      <c r="W3145" s="56"/>
      <c r="X3145" s="56"/>
      <c r="Y3145" s="56"/>
      <c r="Z3145" s="56"/>
      <c r="AA3145" s="56"/>
    </row>
    <row r="3146" spans="9:27">
      <c r="I3146" s="15" t="s">
        <v>80</v>
      </c>
      <c r="J3146" s="15">
        <v>0.27407098594627377</v>
      </c>
      <c r="K3146" s="15">
        <v>5.0824730895654936E-3</v>
      </c>
      <c r="L3146" s="15">
        <v>53.924729382030904</v>
      </c>
      <c r="M3146" s="15">
        <v>5.4618933183279702E-33</v>
      </c>
      <c r="N3146" s="15">
        <v>0.26371832708891113</v>
      </c>
      <c r="O3146" s="15">
        <v>0.28442364480363641</v>
      </c>
      <c r="P3146" s="15">
        <v>0.26371832708891113</v>
      </c>
      <c r="Q3146" s="15">
        <v>0.28442364480363641</v>
      </c>
      <c r="T3146" s="56"/>
      <c r="U3146" s="56"/>
      <c r="V3146" s="56"/>
      <c r="W3146" s="56"/>
      <c r="X3146" s="56"/>
      <c r="Y3146" s="56"/>
      <c r="Z3146" s="56"/>
      <c r="AA3146" s="56"/>
    </row>
    <row r="3147" spans="9:27">
      <c r="I3147" s="15" t="s">
        <v>82</v>
      </c>
      <c r="J3147" s="15">
        <v>0.15780671137796382</v>
      </c>
      <c r="K3147" s="15">
        <v>6.7034352417479452E-3</v>
      </c>
      <c r="L3147" s="15">
        <v>23.541170412920277</v>
      </c>
      <c r="M3147" s="15">
        <v>8.9382438731409509E-22</v>
      </c>
      <c r="N3147" s="15">
        <v>0.14415226067900855</v>
      </c>
      <c r="O3147" s="15">
        <v>0.17146116207691908</v>
      </c>
      <c r="P3147" s="15">
        <v>0.14415226067900855</v>
      </c>
      <c r="Q3147" s="15">
        <v>0.17146116207691908</v>
      </c>
      <c r="T3147" s="56"/>
      <c r="U3147" s="56"/>
      <c r="V3147" s="56"/>
      <c r="W3147" s="56"/>
      <c r="X3147" s="56"/>
      <c r="Y3147" s="56"/>
      <c r="Z3147" s="56"/>
      <c r="AA3147" s="56"/>
    </row>
    <row r="3148" spans="9:27" ht="15" thickBot="1">
      <c r="I3148" s="16" t="s">
        <v>86</v>
      </c>
      <c r="J3148" s="16">
        <v>0.49878267833291767</v>
      </c>
      <c r="K3148" s="16">
        <v>1.0332259666600091E-2</v>
      </c>
      <c r="L3148" s="16">
        <v>48.274307308136585</v>
      </c>
      <c r="M3148" s="16">
        <v>1.809163929102147E-31</v>
      </c>
      <c r="N3148" s="16">
        <v>0.47773655419827066</v>
      </c>
      <c r="O3148" s="16">
        <v>0.51982880246756469</v>
      </c>
      <c r="P3148" s="16">
        <v>0.47773655419827066</v>
      </c>
      <c r="Q3148" s="16">
        <v>0.51982880246756469</v>
      </c>
      <c r="T3148" s="56"/>
      <c r="U3148" s="56"/>
      <c r="V3148" s="56"/>
      <c r="W3148" s="56"/>
      <c r="X3148" s="56"/>
      <c r="Y3148" s="56"/>
      <c r="Z3148" s="56"/>
      <c r="AA3148" s="56"/>
    </row>
    <row r="3149" spans="9:27">
      <c r="I3149" s="44"/>
      <c r="T3149" s="56"/>
      <c r="U3149" s="56"/>
      <c r="V3149" s="56"/>
      <c r="W3149" s="56"/>
      <c r="X3149" s="56"/>
      <c r="Y3149" s="56"/>
      <c r="Z3149" s="56"/>
      <c r="AA3149" s="56"/>
    </row>
    <row r="3150" spans="9:27">
      <c r="I3150" s="44"/>
      <c r="T3150" s="56"/>
      <c r="U3150" s="56"/>
      <c r="V3150" s="56"/>
      <c r="W3150" s="56"/>
      <c r="X3150" s="56"/>
      <c r="Y3150" s="56"/>
      <c r="Z3150" s="56"/>
      <c r="AA3150" s="56"/>
    </row>
    <row r="3151" spans="9:27">
      <c r="I3151" s="11" t="s">
        <v>217</v>
      </c>
      <c r="T3151" s="12" t="str">
        <f>I3151</f>
        <v>1997/11 to 2000/10</v>
      </c>
      <c r="U3151" s="14">
        <f>J3156</f>
        <v>0.99999997759552051</v>
      </c>
      <c r="V3151" s="14">
        <f>J3159</f>
        <v>36</v>
      </c>
      <c r="W3151" s="56">
        <f>J3169</f>
        <v>0.13241705484177063</v>
      </c>
      <c r="X3151" s="56">
        <f>J3170</f>
        <v>0.27390409111462899</v>
      </c>
      <c r="Y3151" s="56">
        <f>J3171</f>
        <v>0.15581206770912975</v>
      </c>
      <c r="Z3151" s="56">
        <f>J3172</f>
        <v>0.49906684331507561</v>
      </c>
      <c r="AA3151" s="58">
        <f>SUM(W3151:Z3151)</f>
        <v>1.061200056980605</v>
      </c>
    </row>
    <row r="3152" spans="9:27">
      <c r="I3152" s="44" t="s">
        <v>42</v>
      </c>
      <c r="T3152" s="56"/>
      <c r="U3152" s="56"/>
      <c r="V3152" s="56"/>
      <c r="W3152" s="56"/>
      <c r="X3152" s="56"/>
      <c r="Y3152" s="56"/>
      <c r="Z3152" s="56"/>
      <c r="AA3152" s="56"/>
    </row>
    <row r="3153" spans="9:27" ht="15" thickBot="1">
      <c r="T3153" s="56"/>
      <c r="U3153" s="56"/>
      <c r="V3153" s="56"/>
      <c r="W3153" s="56"/>
      <c r="X3153" s="56"/>
      <c r="Y3153" s="56"/>
      <c r="Z3153" s="56"/>
      <c r="AA3153" s="56"/>
    </row>
    <row r="3154" spans="9:27">
      <c r="I3154" s="18" t="s">
        <v>43</v>
      </c>
      <c r="J3154" s="18"/>
      <c r="T3154" s="56"/>
      <c r="U3154" s="56"/>
      <c r="V3154" s="56"/>
      <c r="W3154" s="56"/>
      <c r="X3154" s="56"/>
      <c r="Y3154" s="56"/>
      <c r="Z3154" s="56"/>
      <c r="AA3154" s="56"/>
    </row>
    <row r="3155" spans="9:27">
      <c r="I3155" s="15" t="s">
        <v>44</v>
      </c>
      <c r="J3155" s="15">
        <v>0.9999999887977602</v>
      </c>
      <c r="T3155" s="56"/>
      <c r="U3155" s="56"/>
      <c r="V3155" s="56"/>
      <c r="W3155" s="56"/>
      <c r="X3155" s="56"/>
      <c r="Y3155" s="56"/>
      <c r="Z3155" s="56"/>
      <c r="AA3155" s="56"/>
    </row>
    <row r="3156" spans="9:27">
      <c r="I3156" s="15" t="s">
        <v>45</v>
      </c>
      <c r="J3156" s="15">
        <v>0.99999997759552051</v>
      </c>
      <c r="T3156" s="56"/>
      <c r="U3156" s="56"/>
      <c r="V3156" s="56"/>
      <c r="W3156" s="56"/>
      <c r="X3156" s="56"/>
      <c r="Y3156" s="56"/>
      <c r="Z3156" s="56"/>
      <c r="AA3156" s="56"/>
    </row>
    <row r="3157" spans="9:27">
      <c r="I3157" s="15" t="s">
        <v>46</v>
      </c>
      <c r="J3157" s="15">
        <v>0.96874997549510056</v>
      </c>
      <c r="T3157" s="56"/>
      <c r="U3157" s="56"/>
      <c r="V3157" s="56"/>
      <c r="W3157" s="56"/>
      <c r="X3157" s="56"/>
      <c r="Y3157" s="56"/>
      <c r="Z3157" s="56"/>
      <c r="AA3157" s="56"/>
    </row>
    <row r="3158" spans="9:27">
      <c r="I3158" s="15" t="s">
        <v>47</v>
      </c>
      <c r="J3158" s="15">
        <v>3.6282639488550462E-2</v>
      </c>
      <c r="T3158" s="56"/>
      <c r="U3158" s="56"/>
      <c r="V3158" s="56"/>
      <c r="W3158" s="56"/>
      <c r="X3158" s="56"/>
      <c r="Y3158" s="56"/>
      <c r="Z3158" s="56"/>
      <c r="AA3158" s="56"/>
    </row>
    <row r="3159" spans="9:27" ht="15" thickBot="1">
      <c r="I3159" s="16" t="s">
        <v>48</v>
      </c>
      <c r="J3159" s="16">
        <v>36</v>
      </c>
      <c r="T3159" s="56"/>
      <c r="U3159" s="56"/>
      <c r="V3159" s="56"/>
      <c r="W3159" s="56"/>
      <c r="X3159" s="56"/>
      <c r="Y3159" s="56"/>
      <c r="Z3159" s="56"/>
      <c r="AA3159" s="56"/>
    </row>
    <row r="3160" spans="9:27">
      <c r="T3160" s="56"/>
      <c r="U3160" s="56"/>
      <c r="V3160" s="56"/>
      <c r="W3160" s="56"/>
      <c r="X3160" s="56"/>
      <c r="Y3160" s="56"/>
      <c r="Z3160" s="56"/>
      <c r="AA3160" s="56"/>
    </row>
    <row r="3161" spans="9:27" ht="15" thickBot="1">
      <c r="I3161" s="44" t="s">
        <v>49</v>
      </c>
      <c r="T3161" s="56"/>
      <c r="U3161" s="56"/>
      <c r="V3161" s="56"/>
      <c r="W3161" s="56"/>
      <c r="X3161" s="56"/>
      <c r="Y3161" s="56"/>
      <c r="Z3161" s="56"/>
      <c r="AA3161" s="56"/>
    </row>
    <row r="3162" spans="9:27">
      <c r="I3162" s="17"/>
      <c r="J3162" s="17" t="s">
        <v>54</v>
      </c>
      <c r="K3162" s="17" t="s">
        <v>55</v>
      </c>
      <c r="L3162" s="17" t="s">
        <v>56</v>
      </c>
      <c r="M3162" s="17" t="s">
        <v>57</v>
      </c>
      <c r="N3162" s="17" t="s">
        <v>58</v>
      </c>
      <c r="T3162" s="56"/>
      <c r="U3162" s="56"/>
      <c r="V3162" s="56"/>
      <c r="W3162" s="56"/>
      <c r="X3162" s="56"/>
      <c r="Y3162" s="56"/>
      <c r="Z3162" s="56"/>
      <c r="AA3162" s="56"/>
    </row>
    <row r="3163" spans="9:27">
      <c r="I3163" s="15" t="s">
        <v>50</v>
      </c>
      <c r="J3163" s="15">
        <v>4</v>
      </c>
      <c r="K3163" s="15">
        <v>1880238.1378742419</v>
      </c>
      <c r="L3163" s="15">
        <v>470059.53446856048</v>
      </c>
      <c r="M3163" s="15">
        <v>357071443.28695846</v>
      </c>
      <c r="N3163" s="15">
        <v>2.7161630323793352E-118</v>
      </c>
      <c r="T3163" s="56"/>
      <c r="U3163" s="56"/>
      <c r="V3163" s="56"/>
      <c r="W3163" s="56"/>
      <c r="X3163" s="56"/>
      <c r="Y3163" s="56"/>
      <c r="Z3163" s="56"/>
      <c r="AA3163" s="56"/>
    </row>
    <row r="3164" spans="9:27">
      <c r="I3164" s="15" t="s">
        <v>51</v>
      </c>
      <c r="J3164" s="15">
        <v>32</v>
      </c>
      <c r="K3164" s="15">
        <v>4.2125757704195889E-2</v>
      </c>
      <c r="L3164" s="15">
        <v>1.3164299282561215E-3</v>
      </c>
      <c r="M3164" s="15"/>
      <c r="N3164" s="15"/>
      <c r="T3164" s="56"/>
      <c r="U3164" s="56"/>
      <c r="V3164" s="56"/>
      <c r="W3164" s="56"/>
      <c r="X3164" s="56"/>
      <c r="Y3164" s="56"/>
      <c r="Z3164" s="56"/>
      <c r="AA3164" s="56"/>
    </row>
    <row r="3165" spans="9:27" ht="15" thickBot="1">
      <c r="I3165" s="16" t="s">
        <v>52</v>
      </c>
      <c r="J3165" s="16">
        <v>36</v>
      </c>
      <c r="K3165" s="16">
        <v>1880238.1799999997</v>
      </c>
      <c r="L3165" s="16"/>
      <c r="M3165" s="16"/>
      <c r="N3165" s="16"/>
      <c r="T3165" s="56"/>
      <c r="U3165" s="56"/>
      <c r="V3165" s="56"/>
      <c r="W3165" s="56"/>
      <c r="X3165" s="56"/>
      <c r="Y3165" s="56"/>
      <c r="Z3165" s="56"/>
      <c r="AA3165" s="56"/>
    </row>
    <row r="3166" spans="9:27" ht="15" thickBot="1">
      <c r="T3166" s="56"/>
      <c r="U3166" s="56"/>
      <c r="V3166" s="56"/>
      <c r="W3166" s="56"/>
      <c r="X3166" s="56"/>
      <c r="Y3166" s="56"/>
      <c r="Z3166" s="56"/>
      <c r="AA3166" s="56"/>
    </row>
    <row r="3167" spans="9:27">
      <c r="I3167" s="17"/>
      <c r="J3167" s="17" t="s">
        <v>59</v>
      </c>
      <c r="K3167" s="17" t="s">
        <v>47</v>
      </c>
      <c r="L3167" s="17" t="s">
        <v>60</v>
      </c>
      <c r="M3167" s="17" t="s">
        <v>61</v>
      </c>
      <c r="N3167" s="17" t="s">
        <v>62</v>
      </c>
      <c r="O3167" s="17" t="s">
        <v>63</v>
      </c>
      <c r="P3167" s="17" t="s">
        <v>64</v>
      </c>
      <c r="Q3167" s="17" t="s">
        <v>65</v>
      </c>
      <c r="T3167" s="56"/>
      <c r="U3167" s="56"/>
      <c r="V3167" s="56"/>
      <c r="W3167" s="56"/>
      <c r="X3167" s="56"/>
      <c r="Y3167" s="56"/>
      <c r="Z3167" s="56"/>
      <c r="AA3167" s="56"/>
    </row>
    <row r="3168" spans="9:27">
      <c r="I3168" s="15" t="s">
        <v>53</v>
      </c>
      <c r="J3168" s="15">
        <v>0</v>
      </c>
      <c r="K3168" s="15" t="e">
        <v>#N/A</v>
      </c>
      <c r="L3168" s="15" t="e">
        <v>#N/A</v>
      </c>
      <c r="M3168" s="15" t="e">
        <v>#N/A</v>
      </c>
      <c r="N3168" s="15" t="e">
        <v>#N/A</v>
      </c>
      <c r="O3168" s="15" t="e">
        <v>#N/A</v>
      </c>
      <c r="P3168" s="15" t="e">
        <v>#N/A</v>
      </c>
      <c r="Q3168" s="15" t="e">
        <v>#N/A</v>
      </c>
      <c r="T3168" s="56"/>
      <c r="U3168" s="56"/>
      <c r="V3168" s="56"/>
      <c r="W3168" s="56"/>
      <c r="X3168" s="56"/>
      <c r="Y3168" s="56"/>
      <c r="Z3168" s="56"/>
      <c r="AA3168" s="56"/>
    </row>
    <row r="3169" spans="9:27">
      <c r="I3169" s="15" t="s">
        <v>85</v>
      </c>
      <c r="J3169" s="15">
        <v>0.13241705484177063</v>
      </c>
      <c r="K3169" s="15">
        <v>6.6628732326577261E-3</v>
      </c>
      <c r="L3169" s="15">
        <v>19.873866756572124</v>
      </c>
      <c r="M3169" s="15">
        <v>1.438442633779524E-19</v>
      </c>
      <c r="N3169" s="15">
        <v>0.11884522625124176</v>
      </c>
      <c r="O3169" s="15">
        <v>0.14598888343229949</v>
      </c>
      <c r="P3169" s="15">
        <v>0.11884522625124176</v>
      </c>
      <c r="Q3169" s="15">
        <v>0.14598888343229949</v>
      </c>
      <c r="T3169" s="56"/>
      <c r="U3169" s="56"/>
      <c r="V3169" s="56"/>
      <c r="W3169" s="56"/>
      <c r="X3169" s="56"/>
      <c r="Y3169" s="56"/>
      <c r="Z3169" s="56"/>
      <c r="AA3169" s="56"/>
    </row>
    <row r="3170" spans="9:27">
      <c r="I3170" s="15" t="s">
        <v>80</v>
      </c>
      <c r="J3170" s="15">
        <v>0.27390409111462899</v>
      </c>
      <c r="K3170" s="15">
        <v>5.0145286222838632E-3</v>
      </c>
      <c r="L3170" s="15">
        <v>54.622101446871305</v>
      </c>
      <c r="M3170" s="15">
        <v>3.6360703291505384E-33</v>
      </c>
      <c r="N3170" s="15">
        <v>0.26368983060756079</v>
      </c>
      <c r="O3170" s="15">
        <v>0.28411835162169718</v>
      </c>
      <c r="P3170" s="15">
        <v>0.26368983060756079</v>
      </c>
      <c r="Q3170" s="15">
        <v>0.28411835162169718</v>
      </c>
      <c r="T3170" s="56"/>
      <c r="U3170" s="56"/>
      <c r="V3170" s="56"/>
      <c r="W3170" s="56"/>
      <c r="X3170" s="56"/>
      <c r="Y3170" s="56"/>
      <c r="Z3170" s="56"/>
      <c r="AA3170" s="56"/>
    </row>
    <row r="3171" spans="9:27">
      <c r="I3171" s="15" t="s">
        <v>82</v>
      </c>
      <c r="J3171" s="15">
        <v>0.15581206770912975</v>
      </c>
      <c r="K3171" s="15">
        <v>6.5890895205668676E-3</v>
      </c>
      <c r="L3171" s="15">
        <v>23.646979939001504</v>
      </c>
      <c r="M3171" s="15">
        <v>7.8021904194689194E-22</v>
      </c>
      <c r="N3171" s="15">
        <v>0.14239053162129506</v>
      </c>
      <c r="O3171" s="15">
        <v>0.16923360379696445</v>
      </c>
      <c r="P3171" s="15">
        <v>0.14239053162129506</v>
      </c>
      <c r="Q3171" s="15">
        <v>0.16923360379696445</v>
      </c>
      <c r="T3171" s="56"/>
      <c r="U3171" s="56"/>
      <c r="V3171" s="56"/>
      <c r="W3171" s="56"/>
      <c r="X3171" s="56"/>
      <c r="Y3171" s="56"/>
      <c r="Z3171" s="56"/>
      <c r="AA3171" s="56"/>
    </row>
    <row r="3172" spans="9:27" ht="15" thickBot="1">
      <c r="I3172" s="16" t="s">
        <v>86</v>
      </c>
      <c r="J3172" s="16">
        <v>0.49906684331507561</v>
      </c>
      <c r="K3172" s="16">
        <v>1.0234589336963777E-2</v>
      </c>
      <c r="L3172" s="16">
        <v>48.762761932481233</v>
      </c>
      <c r="M3172" s="16">
        <v>1.3163985464806786E-31</v>
      </c>
      <c r="N3172" s="16">
        <v>0.47821966713064734</v>
      </c>
      <c r="O3172" s="16">
        <v>0.51991401949950389</v>
      </c>
      <c r="P3172" s="16">
        <v>0.47821966713064734</v>
      </c>
      <c r="Q3172" s="16">
        <v>0.51991401949950389</v>
      </c>
      <c r="T3172" s="56"/>
      <c r="U3172" s="56"/>
      <c r="V3172" s="56"/>
      <c r="W3172" s="56"/>
      <c r="X3172" s="56"/>
      <c r="Y3172" s="56"/>
      <c r="Z3172" s="56"/>
      <c r="AA3172" s="56"/>
    </row>
    <row r="3173" spans="9:27">
      <c r="I3173" s="44"/>
      <c r="T3173" s="56"/>
      <c r="U3173" s="56"/>
      <c r="V3173" s="56"/>
      <c r="W3173" s="56"/>
      <c r="X3173" s="56"/>
      <c r="Y3173" s="56"/>
      <c r="Z3173" s="56"/>
      <c r="AA3173" s="56"/>
    </row>
    <row r="3174" spans="9:27">
      <c r="I3174" s="44"/>
      <c r="T3174" s="56"/>
      <c r="U3174" s="56"/>
      <c r="V3174" s="56"/>
      <c r="W3174" s="56"/>
      <c r="X3174" s="56"/>
      <c r="Y3174" s="56"/>
      <c r="Z3174" s="56"/>
      <c r="AA3174" s="56"/>
    </row>
    <row r="3175" spans="9:27">
      <c r="I3175" s="11" t="s">
        <v>218</v>
      </c>
      <c r="T3175" s="12" t="str">
        <f>I3175</f>
        <v>1997/12 to 2000/11</v>
      </c>
      <c r="U3175" s="14">
        <f>J3180</f>
        <v>0.99999997793646767</v>
      </c>
      <c r="V3175" s="14">
        <f>J3183</f>
        <v>36</v>
      </c>
      <c r="W3175" s="56">
        <f>J3193</f>
        <v>0.13264212855919283</v>
      </c>
      <c r="X3175" s="56">
        <f>J3194</f>
        <v>0.27426736035266741</v>
      </c>
      <c r="Y3175" s="56">
        <f>J3195</f>
        <v>0.15652347668810807</v>
      </c>
      <c r="Z3175" s="56">
        <f>J3196</f>
        <v>0.49810027067579704</v>
      </c>
      <c r="AA3175" s="58">
        <f>SUM(W3175:Z3175)</f>
        <v>1.0615332362757655</v>
      </c>
    </row>
    <row r="3176" spans="9:27">
      <c r="I3176" s="44" t="s">
        <v>42</v>
      </c>
      <c r="T3176" s="56"/>
      <c r="U3176" s="56"/>
      <c r="V3176" s="56"/>
      <c r="W3176" s="56"/>
      <c r="X3176" s="56"/>
      <c r="Y3176" s="56"/>
      <c r="Z3176" s="56"/>
      <c r="AA3176" s="56"/>
    </row>
    <row r="3177" spans="9:27" ht="15" thickBot="1">
      <c r="T3177" s="56"/>
      <c r="U3177" s="56"/>
      <c r="V3177" s="56"/>
      <c r="W3177" s="56"/>
      <c r="X3177" s="56"/>
      <c r="Y3177" s="56"/>
      <c r="Z3177" s="56"/>
      <c r="AA3177" s="56"/>
    </row>
    <row r="3178" spans="9:27">
      <c r="I3178" s="18" t="s">
        <v>43</v>
      </c>
      <c r="J3178" s="18"/>
      <c r="T3178" s="56"/>
      <c r="U3178" s="56"/>
      <c r="V3178" s="56"/>
      <c r="W3178" s="56"/>
      <c r="X3178" s="56"/>
      <c r="Y3178" s="56"/>
      <c r="Z3178" s="56"/>
      <c r="AA3178" s="56"/>
    </row>
    <row r="3179" spans="9:27">
      <c r="I3179" s="15" t="s">
        <v>44</v>
      </c>
      <c r="J3179" s="15">
        <v>0.99999998896823372</v>
      </c>
      <c r="T3179" s="56"/>
      <c r="U3179" s="56"/>
      <c r="V3179" s="56"/>
      <c r="W3179" s="56"/>
      <c r="X3179" s="56"/>
      <c r="Y3179" s="56"/>
      <c r="Z3179" s="56"/>
      <c r="AA3179" s="56"/>
    </row>
    <row r="3180" spans="9:27">
      <c r="I3180" s="15" t="s">
        <v>45</v>
      </c>
      <c r="J3180" s="15">
        <v>0.99999997793646767</v>
      </c>
      <c r="T3180" s="56"/>
      <c r="U3180" s="56"/>
      <c r="V3180" s="56"/>
      <c r="W3180" s="56"/>
      <c r="X3180" s="56"/>
      <c r="Y3180" s="56"/>
      <c r="Z3180" s="56"/>
      <c r="AA3180" s="56"/>
    </row>
    <row r="3181" spans="9:27">
      <c r="I3181" s="15" t="s">
        <v>46</v>
      </c>
      <c r="J3181" s="15">
        <v>0.96874997586801159</v>
      </c>
      <c r="T3181" s="56"/>
      <c r="U3181" s="56"/>
      <c r="V3181" s="56"/>
      <c r="W3181" s="56"/>
      <c r="X3181" s="56"/>
      <c r="Y3181" s="56"/>
      <c r="Z3181" s="56"/>
      <c r="AA3181" s="56"/>
    </row>
    <row r="3182" spans="9:27">
      <c r="I3182" s="15" t="s">
        <v>47</v>
      </c>
      <c r="J3182" s="15">
        <v>3.6104678792073401E-2</v>
      </c>
      <c r="T3182" s="56"/>
      <c r="U3182" s="56"/>
      <c r="V3182" s="56"/>
      <c r="W3182" s="56"/>
      <c r="X3182" s="56"/>
      <c r="Y3182" s="56"/>
      <c r="Z3182" s="56"/>
      <c r="AA3182" s="56"/>
    </row>
    <row r="3183" spans="9:27" ht="15" thickBot="1">
      <c r="I3183" s="16" t="s">
        <v>48</v>
      </c>
      <c r="J3183" s="16">
        <v>36</v>
      </c>
      <c r="T3183" s="56"/>
      <c r="U3183" s="56"/>
      <c r="V3183" s="56"/>
      <c r="W3183" s="56"/>
      <c r="X3183" s="56"/>
      <c r="Y3183" s="56"/>
      <c r="Z3183" s="56"/>
      <c r="AA3183" s="56"/>
    </row>
    <row r="3184" spans="9:27">
      <c r="T3184" s="56"/>
      <c r="U3184" s="56"/>
      <c r="V3184" s="56"/>
      <c r="W3184" s="56"/>
      <c r="X3184" s="56"/>
      <c r="Y3184" s="56"/>
      <c r="Z3184" s="56"/>
      <c r="AA3184" s="56"/>
    </row>
    <row r="3185" spans="9:27" ht="15" thickBot="1">
      <c r="I3185" s="44" t="s">
        <v>49</v>
      </c>
      <c r="T3185" s="56"/>
      <c r="U3185" s="56"/>
      <c r="V3185" s="56"/>
      <c r="W3185" s="56"/>
      <c r="X3185" s="56"/>
      <c r="Y3185" s="56"/>
      <c r="Z3185" s="56"/>
      <c r="AA3185" s="56"/>
    </row>
    <row r="3186" spans="9:27">
      <c r="I3186" s="17"/>
      <c r="J3186" s="17" t="s">
        <v>54</v>
      </c>
      <c r="K3186" s="17" t="s">
        <v>55</v>
      </c>
      <c r="L3186" s="17" t="s">
        <v>56</v>
      </c>
      <c r="M3186" s="17" t="s">
        <v>57</v>
      </c>
      <c r="N3186" s="17" t="s">
        <v>58</v>
      </c>
      <c r="T3186" s="56"/>
      <c r="U3186" s="56"/>
      <c r="V3186" s="56"/>
      <c r="W3186" s="56"/>
      <c r="X3186" s="56"/>
      <c r="Y3186" s="56"/>
      <c r="Z3186" s="56"/>
      <c r="AA3186" s="56"/>
    </row>
    <row r="3187" spans="9:27">
      <c r="I3187" s="15" t="s">
        <v>50</v>
      </c>
      <c r="J3187" s="15">
        <v>4</v>
      </c>
      <c r="K3187" s="15">
        <v>1890609.7682864692</v>
      </c>
      <c r="L3187" s="15">
        <v>472652.44207161729</v>
      </c>
      <c r="M3187" s="15">
        <v>362589259.0573324</v>
      </c>
      <c r="N3187" s="15">
        <v>2.1415523230924692E-118</v>
      </c>
      <c r="T3187" s="56"/>
      <c r="U3187" s="56"/>
      <c r="V3187" s="56"/>
      <c r="W3187" s="56"/>
      <c r="X3187" s="56"/>
      <c r="Y3187" s="56"/>
      <c r="Z3187" s="56"/>
      <c r="AA3187" s="56"/>
    </row>
    <row r="3188" spans="9:27">
      <c r="I3188" s="15" t="s">
        <v>51</v>
      </c>
      <c r="J3188" s="15">
        <v>32</v>
      </c>
      <c r="K3188" s="15">
        <v>4.1713530581721441E-2</v>
      </c>
      <c r="L3188" s="15">
        <v>1.303547830678795E-3</v>
      </c>
      <c r="M3188" s="15"/>
      <c r="N3188" s="15"/>
      <c r="T3188" s="56"/>
      <c r="U3188" s="56"/>
      <c r="V3188" s="56"/>
      <c r="W3188" s="56"/>
      <c r="X3188" s="56"/>
      <c r="Y3188" s="56"/>
      <c r="Z3188" s="56"/>
      <c r="AA3188" s="56"/>
    </row>
    <row r="3189" spans="9:27" ht="15" thickBot="1">
      <c r="I3189" s="16" t="s">
        <v>52</v>
      </c>
      <c r="J3189" s="16">
        <v>36</v>
      </c>
      <c r="K3189" s="16">
        <v>1890609.8099999998</v>
      </c>
      <c r="L3189" s="16"/>
      <c r="M3189" s="16"/>
      <c r="N3189" s="16"/>
      <c r="T3189" s="56"/>
      <c r="U3189" s="56"/>
      <c r="V3189" s="56"/>
      <c r="W3189" s="56"/>
      <c r="X3189" s="56"/>
      <c r="Y3189" s="56"/>
      <c r="Z3189" s="56"/>
      <c r="AA3189" s="56"/>
    </row>
    <row r="3190" spans="9:27" ht="15" thickBot="1">
      <c r="T3190" s="56"/>
      <c r="U3190" s="56"/>
      <c r="V3190" s="56"/>
      <c r="W3190" s="56"/>
      <c r="X3190" s="56"/>
      <c r="Y3190" s="56"/>
      <c r="Z3190" s="56"/>
      <c r="AA3190" s="56"/>
    </row>
    <row r="3191" spans="9:27">
      <c r="I3191" s="17"/>
      <c r="J3191" s="17" t="s">
        <v>59</v>
      </c>
      <c r="K3191" s="17" t="s">
        <v>47</v>
      </c>
      <c r="L3191" s="17" t="s">
        <v>60</v>
      </c>
      <c r="M3191" s="17" t="s">
        <v>61</v>
      </c>
      <c r="N3191" s="17" t="s">
        <v>62</v>
      </c>
      <c r="O3191" s="17" t="s">
        <v>63</v>
      </c>
      <c r="P3191" s="17" t="s">
        <v>64</v>
      </c>
      <c r="Q3191" s="17" t="s">
        <v>65</v>
      </c>
      <c r="T3191" s="56"/>
      <c r="U3191" s="56"/>
      <c r="V3191" s="56"/>
      <c r="W3191" s="56"/>
      <c r="X3191" s="56"/>
      <c r="Y3191" s="56"/>
      <c r="Z3191" s="56"/>
      <c r="AA3191" s="56"/>
    </row>
    <row r="3192" spans="9:27">
      <c r="I3192" s="15" t="s">
        <v>53</v>
      </c>
      <c r="J3192" s="15">
        <v>0</v>
      </c>
      <c r="K3192" s="15" t="e">
        <v>#N/A</v>
      </c>
      <c r="L3192" s="15" t="e">
        <v>#N/A</v>
      </c>
      <c r="M3192" s="15" t="e">
        <v>#N/A</v>
      </c>
      <c r="N3192" s="15" t="e">
        <v>#N/A</v>
      </c>
      <c r="O3192" s="15" t="e">
        <v>#N/A</v>
      </c>
      <c r="P3192" s="15" t="e">
        <v>#N/A</v>
      </c>
      <c r="Q3192" s="15" t="e">
        <v>#N/A</v>
      </c>
      <c r="T3192" s="56"/>
      <c r="U3192" s="56"/>
      <c r="V3192" s="56"/>
      <c r="W3192" s="56"/>
      <c r="X3192" s="56"/>
      <c r="Y3192" s="56"/>
      <c r="Z3192" s="56"/>
      <c r="AA3192" s="56"/>
    </row>
    <row r="3193" spans="9:27">
      <c r="I3193" s="15" t="s">
        <v>85</v>
      </c>
      <c r="J3193" s="15">
        <v>0.13264212855919283</v>
      </c>
      <c r="K3193" s="15">
        <v>6.6420334862998028E-3</v>
      </c>
      <c r="L3193" s="15">
        <v>19.970108376115125</v>
      </c>
      <c r="M3193" s="15">
        <v>1.2462857212583897E-19</v>
      </c>
      <c r="N3193" s="15">
        <v>0.11911274914270101</v>
      </c>
      <c r="O3193" s="15">
        <v>0.14617150797568465</v>
      </c>
      <c r="P3193" s="15">
        <v>0.11911274914270101</v>
      </c>
      <c r="Q3193" s="15">
        <v>0.14617150797568465</v>
      </c>
      <c r="T3193" s="56"/>
      <c r="U3193" s="56"/>
      <c r="V3193" s="56"/>
      <c r="W3193" s="56"/>
      <c r="X3193" s="56"/>
      <c r="Y3193" s="56"/>
      <c r="Z3193" s="56"/>
      <c r="AA3193" s="56"/>
    </row>
    <row r="3194" spans="9:27">
      <c r="I3194" s="15" t="s">
        <v>80</v>
      </c>
      <c r="J3194" s="15">
        <v>0.27426736035266741</v>
      </c>
      <c r="K3194" s="15">
        <v>4.8862652610352211E-3</v>
      </c>
      <c r="L3194" s="15">
        <v>56.130264261289852</v>
      </c>
      <c r="M3194" s="15">
        <v>1.5342983740823386E-33</v>
      </c>
      <c r="N3194" s="15">
        <v>0.26431436376170969</v>
      </c>
      <c r="O3194" s="15">
        <v>0.28422035694362513</v>
      </c>
      <c r="P3194" s="15">
        <v>0.26431436376170969</v>
      </c>
      <c r="Q3194" s="15">
        <v>0.28422035694362513</v>
      </c>
      <c r="T3194" s="56"/>
      <c r="U3194" s="56"/>
      <c r="V3194" s="56"/>
      <c r="W3194" s="56"/>
      <c r="X3194" s="56"/>
      <c r="Y3194" s="56"/>
      <c r="Z3194" s="56"/>
      <c r="AA3194" s="56"/>
    </row>
    <row r="3195" spans="9:27">
      <c r="I3195" s="15" t="s">
        <v>82</v>
      </c>
      <c r="J3195" s="15">
        <v>0.15652347668810807</v>
      </c>
      <c r="K3195" s="15">
        <v>6.4824843440968657E-3</v>
      </c>
      <c r="L3195" s="15">
        <v>24.145600417938962</v>
      </c>
      <c r="M3195" s="15">
        <v>4.1415403953143563E-22</v>
      </c>
      <c r="N3195" s="15">
        <v>0.14331908823784545</v>
      </c>
      <c r="O3195" s="15">
        <v>0.16972786513837068</v>
      </c>
      <c r="P3195" s="15">
        <v>0.14331908823784545</v>
      </c>
      <c r="Q3195" s="15">
        <v>0.16972786513837068</v>
      </c>
      <c r="T3195" s="56"/>
      <c r="U3195" s="56"/>
      <c r="V3195" s="56"/>
      <c r="W3195" s="56"/>
      <c r="X3195" s="56"/>
      <c r="Y3195" s="56"/>
      <c r="Z3195" s="56"/>
      <c r="AA3195" s="56"/>
    </row>
    <row r="3196" spans="9:27" ht="15" thickBot="1">
      <c r="I3196" s="16" t="s">
        <v>86</v>
      </c>
      <c r="J3196" s="16">
        <v>0.49810027067579704</v>
      </c>
      <c r="K3196" s="16">
        <v>1.0091194338581624E-2</v>
      </c>
      <c r="L3196" s="16">
        <v>49.359892790034991</v>
      </c>
      <c r="M3196" s="16">
        <v>8.9617407286698298E-32</v>
      </c>
      <c r="N3196" s="16">
        <v>0.4775451805435606</v>
      </c>
      <c r="O3196" s="16">
        <v>0.51865536080803354</v>
      </c>
      <c r="P3196" s="16">
        <v>0.4775451805435606</v>
      </c>
      <c r="Q3196" s="16">
        <v>0.51865536080803354</v>
      </c>
      <c r="T3196" s="56"/>
      <c r="U3196" s="56"/>
      <c r="V3196" s="56"/>
      <c r="W3196" s="56"/>
      <c r="X3196" s="56"/>
      <c r="Y3196" s="56"/>
      <c r="Z3196" s="56"/>
      <c r="AA3196" s="56"/>
    </row>
    <row r="3197" spans="9:27">
      <c r="I3197" s="44"/>
      <c r="T3197" s="56"/>
      <c r="U3197" s="56"/>
      <c r="V3197" s="56"/>
      <c r="W3197" s="56"/>
      <c r="X3197" s="56"/>
      <c r="Y3197" s="56"/>
      <c r="Z3197" s="56"/>
      <c r="AA3197" s="56"/>
    </row>
    <row r="3198" spans="9:27">
      <c r="I3198" s="44"/>
      <c r="T3198" s="56"/>
      <c r="U3198" s="56"/>
      <c r="V3198" s="56"/>
      <c r="W3198" s="56"/>
      <c r="X3198" s="56"/>
      <c r="Y3198" s="56"/>
      <c r="Z3198" s="56"/>
      <c r="AA3198" s="56"/>
    </row>
    <row r="3199" spans="9:27">
      <c r="I3199" s="11" t="s">
        <v>219</v>
      </c>
      <c r="T3199" s="12" t="str">
        <f>I3199</f>
        <v>1998/1 to 2000/12</v>
      </c>
      <c r="U3199" s="14">
        <f>J3204</f>
        <v>0.99999997608680691</v>
      </c>
      <c r="V3199" s="14">
        <f>J3207</f>
        <v>36</v>
      </c>
      <c r="W3199" s="56">
        <f>J3217</f>
        <v>0.13327621038449489</v>
      </c>
      <c r="X3199" s="56">
        <f>J3218</f>
        <v>0.27285636838252136</v>
      </c>
      <c r="Y3199" s="56">
        <f>J3219</f>
        <v>0.15508593374363974</v>
      </c>
      <c r="Z3199" s="56">
        <f>J3220</f>
        <v>0.50003149695511917</v>
      </c>
      <c r="AA3199" s="58">
        <f>SUM(W3199:Z3199)</f>
        <v>1.0612500094657751</v>
      </c>
    </row>
    <row r="3200" spans="9:27">
      <c r="I3200" s="44" t="s">
        <v>42</v>
      </c>
      <c r="T3200" s="56"/>
      <c r="U3200" s="56"/>
      <c r="V3200" s="56"/>
      <c r="W3200" s="56"/>
      <c r="X3200" s="56"/>
      <c r="Y3200" s="56"/>
      <c r="Z3200" s="56"/>
      <c r="AA3200" s="56"/>
    </row>
    <row r="3201" spans="9:27" ht="15" thickBot="1">
      <c r="T3201" s="56"/>
      <c r="U3201" s="56"/>
      <c r="V3201" s="56"/>
      <c r="W3201" s="56"/>
      <c r="X3201" s="56"/>
      <c r="Y3201" s="56"/>
      <c r="Z3201" s="56"/>
      <c r="AA3201" s="56"/>
    </row>
    <row r="3202" spans="9:27">
      <c r="I3202" s="18" t="s">
        <v>43</v>
      </c>
      <c r="J3202" s="18"/>
      <c r="T3202" s="56"/>
      <c r="U3202" s="56"/>
      <c r="V3202" s="56"/>
      <c r="W3202" s="56"/>
      <c r="X3202" s="56"/>
      <c r="Y3202" s="56"/>
      <c r="Z3202" s="56"/>
      <c r="AA3202" s="56"/>
    </row>
    <row r="3203" spans="9:27">
      <c r="I3203" s="15" t="s">
        <v>44</v>
      </c>
      <c r="J3203" s="15">
        <v>0.9999999880434034</v>
      </c>
      <c r="T3203" s="56"/>
      <c r="U3203" s="56"/>
      <c r="V3203" s="56"/>
      <c r="W3203" s="56"/>
      <c r="X3203" s="56"/>
      <c r="Y3203" s="56"/>
      <c r="Z3203" s="56"/>
      <c r="AA3203" s="56"/>
    </row>
    <row r="3204" spans="9:27">
      <c r="I3204" s="15" t="s">
        <v>45</v>
      </c>
      <c r="J3204" s="15">
        <v>0.99999997608680691</v>
      </c>
      <c r="T3204" s="56"/>
      <c r="U3204" s="56"/>
      <c r="V3204" s="56"/>
      <c r="W3204" s="56"/>
      <c r="X3204" s="56"/>
      <c r="Y3204" s="56"/>
      <c r="Z3204" s="56"/>
      <c r="AA3204" s="56"/>
    </row>
    <row r="3205" spans="9:27">
      <c r="I3205" s="15" t="s">
        <v>46</v>
      </c>
      <c r="J3205" s="15">
        <v>0.96874997384494499</v>
      </c>
      <c r="T3205" s="56"/>
      <c r="U3205" s="56"/>
      <c r="V3205" s="56"/>
      <c r="W3205" s="56"/>
      <c r="X3205" s="56"/>
      <c r="Y3205" s="56"/>
      <c r="Z3205" s="56"/>
      <c r="AA3205" s="56"/>
    </row>
    <row r="3206" spans="9:27">
      <c r="I3206" s="15" t="s">
        <v>47</v>
      </c>
      <c r="J3206" s="15">
        <v>3.7691228968812655E-2</v>
      </c>
      <c r="T3206" s="56"/>
      <c r="U3206" s="56"/>
      <c r="V3206" s="56"/>
      <c r="W3206" s="56"/>
      <c r="X3206" s="56"/>
      <c r="Y3206" s="56"/>
      <c r="Z3206" s="56"/>
      <c r="AA3206" s="56"/>
    </row>
    <row r="3207" spans="9:27" ht="15" thickBot="1">
      <c r="I3207" s="16" t="s">
        <v>48</v>
      </c>
      <c r="J3207" s="16">
        <v>36</v>
      </c>
      <c r="T3207" s="56"/>
      <c r="U3207" s="56"/>
      <c r="V3207" s="56"/>
      <c r="W3207" s="56"/>
      <c r="X3207" s="56"/>
      <c r="Y3207" s="56"/>
      <c r="Z3207" s="56"/>
      <c r="AA3207" s="56"/>
    </row>
    <row r="3208" spans="9:27">
      <c r="T3208" s="56"/>
      <c r="U3208" s="56"/>
      <c r="V3208" s="56"/>
      <c r="W3208" s="56"/>
      <c r="X3208" s="56"/>
      <c r="Y3208" s="56"/>
      <c r="Z3208" s="56"/>
      <c r="AA3208" s="56"/>
    </row>
    <row r="3209" spans="9:27" ht="15" thickBot="1">
      <c r="I3209" s="44" t="s">
        <v>49</v>
      </c>
      <c r="T3209" s="56"/>
      <c r="U3209" s="56"/>
      <c r="V3209" s="56"/>
      <c r="W3209" s="56"/>
      <c r="X3209" s="56"/>
      <c r="Y3209" s="56"/>
      <c r="Z3209" s="56"/>
      <c r="AA3209" s="56"/>
    </row>
    <row r="3210" spans="9:27">
      <c r="I3210" s="17"/>
      <c r="J3210" s="17" t="s">
        <v>54</v>
      </c>
      <c r="K3210" s="17" t="s">
        <v>55</v>
      </c>
      <c r="L3210" s="17" t="s">
        <v>56</v>
      </c>
      <c r="M3210" s="17" t="s">
        <v>57</v>
      </c>
      <c r="N3210" s="17" t="s">
        <v>58</v>
      </c>
      <c r="T3210" s="56"/>
      <c r="U3210" s="56"/>
      <c r="V3210" s="56"/>
      <c r="W3210" s="56"/>
      <c r="X3210" s="56"/>
      <c r="Y3210" s="56"/>
      <c r="Z3210" s="56"/>
      <c r="AA3210" s="56"/>
    </row>
    <row r="3211" spans="9:27">
      <c r="I3211" s="15" t="s">
        <v>50</v>
      </c>
      <c r="J3211" s="15">
        <v>4</v>
      </c>
      <c r="K3211" s="15">
        <v>1901047.6045398803</v>
      </c>
      <c r="L3211" s="15">
        <v>475261.90113497007</v>
      </c>
      <c r="M3211" s="15">
        <v>334543352.0797199</v>
      </c>
      <c r="N3211" s="15">
        <v>7.4584383307829702E-118</v>
      </c>
      <c r="T3211" s="56"/>
      <c r="U3211" s="56"/>
      <c r="V3211" s="56"/>
      <c r="W3211" s="56"/>
      <c r="X3211" s="56"/>
      <c r="Y3211" s="56"/>
      <c r="Z3211" s="56"/>
      <c r="AA3211" s="56"/>
    </row>
    <row r="3212" spans="9:27">
      <c r="I3212" s="15" t="s">
        <v>51</v>
      </c>
      <c r="J3212" s="15">
        <v>32</v>
      </c>
      <c r="K3212" s="15">
        <v>4.5460119717742789E-2</v>
      </c>
      <c r="L3212" s="15">
        <v>1.4206287411794622E-3</v>
      </c>
      <c r="M3212" s="15"/>
      <c r="N3212" s="15"/>
      <c r="T3212" s="56"/>
      <c r="U3212" s="56"/>
      <c r="V3212" s="56"/>
      <c r="W3212" s="56"/>
      <c r="X3212" s="56"/>
      <c r="Y3212" s="56"/>
      <c r="Z3212" s="56"/>
      <c r="AA3212" s="56"/>
    </row>
    <row r="3213" spans="9:27" ht="15" thickBot="1">
      <c r="I3213" s="16" t="s">
        <v>52</v>
      </c>
      <c r="J3213" s="16">
        <v>36</v>
      </c>
      <c r="K3213" s="16">
        <v>1901047.65</v>
      </c>
      <c r="L3213" s="16"/>
      <c r="M3213" s="16"/>
      <c r="N3213" s="16"/>
      <c r="T3213" s="56"/>
      <c r="U3213" s="56"/>
      <c r="V3213" s="56"/>
      <c r="W3213" s="56"/>
      <c r="X3213" s="56"/>
      <c r="Y3213" s="56"/>
      <c r="Z3213" s="56"/>
      <c r="AA3213" s="56"/>
    </row>
    <row r="3214" spans="9:27" ht="15" thickBot="1">
      <c r="T3214" s="56"/>
      <c r="U3214" s="56"/>
      <c r="V3214" s="56"/>
      <c r="W3214" s="56"/>
      <c r="X3214" s="56"/>
      <c r="Y3214" s="56"/>
      <c r="Z3214" s="56"/>
      <c r="AA3214" s="56"/>
    </row>
    <row r="3215" spans="9:27">
      <c r="I3215" s="17"/>
      <c r="J3215" s="17" t="s">
        <v>59</v>
      </c>
      <c r="K3215" s="17" t="s">
        <v>47</v>
      </c>
      <c r="L3215" s="17" t="s">
        <v>60</v>
      </c>
      <c r="M3215" s="17" t="s">
        <v>61</v>
      </c>
      <c r="N3215" s="17" t="s">
        <v>62</v>
      </c>
      <c r="O3215" s="17" t="s">
        <v>63</v>
      </c>
      <c r="P3215" s="17" t="s">
        <v>64</v>
      </c>
      <c r="Q3215" s="17" t="s">
        <v>65</v>
      </c>
      <c r="T3215" s="56"/>
      <c r="U3215" s="56"/>
      <c r="V3215" s="56"/>
      <c r="W3215" s="56"/>
      <c r="X3215" s="56"/>
      <c r="Y3215" s="56"/>
      <c r="Z3215" s="56"/>
      <c r="AA3215" s="56"/>
    </row>
    <row r="3216" spans="9:27">
      <c r="I3216" s="15" t="s">
        <v>53</v>
      </c>
      <c r="J3216" s="15">
        <v>0</v>
      </c>
      <c r="K3216" s="15" t="e">
        <v>#N/A</v>
      </c>
      <c r="L3216" s="15" t="e">
        <v>#N/A</v>
      </c>
      <c r="M3216" s="15" t="e">
        <v>#N/A</v>
      </c>
      <c r="N3216" s="15" t="e">
        <v>#N/A</v>
      </c>
      <c r="O3216" s="15" t="e">
        <v>#N/A</v>
      </c>
      <c r="P3216" s="15" t="e">
        <v>#N/A</v>
      </c>
      <c r="Q3216" s="15" t="e">
        <v>#N/A</v>
      </c>
      <c r="T3216" s="56"/>
      <c r="U3216" s="56"/>
      <c r="V3216" s="56"/>
      <c r="W3216" s="56"/>
      <c r="X3216" s="56"/>
      <c r="Y3216" s="56"/>
      <c r="Z3216" s="56"/>
      <c r="AA3216" s="56"/>
    </row>
    <row r="3217" spans="9:27">
      <c r="I3217" s="15" t="s">
        <v>85</v>
      </c>
      <c r="J3217" s="15">
        <v>0.13327621038449489</v>
      </c>
      <c r="K3217" s="15">
        <v>6.9230640169550915E-3</v>
      </c>
      <c r="L3217" s="15">
        <v>19.251044054784366</v>
      </c>
      <c r="M3217" s="15">
        <v>3.6917565962991973E-19</v>
      </c>
      <c r="N3217" s="15">
        <v>0.11917439051212521</v>
      </c>
      <c r="O3217" s="15">
        <v>0.14737803025686458</v>
      </c>
      <c r="P3217" s="15">
        <v>0.11917439051212521</v>
      </c>
      <c r="Q3217" s="15">
        <v>0.14737803025686458</v>
      </c>
      <c r="T3217" s="56"/>
      <c r="U3217" s="56"/>
      <c r="V3217" s="56"/>
      <c r="W3217" s="56"/>
      <c r="X3217" s="56"/>
      <c r="Y3217" s="56"/>
      <c r="Z3217" s="56"/>
      <c r="AA3217" s="56"/>
    </row>
    <row r="3218" spans="9:27">
      <c r="I3218" s="15" t="s">
        <v>80</v>
      </c>
      <c r="J3218" s="15">
        <v>0.27285636838252136</v>
      </c>
      <c r="K3218" s="15">
        <v>5.0265229328765228E-3</v>
      </c>
      <c r="L3218" s="15">
        <v>54.283323089580364</v>
      </c>
      <c r="M3218" s="15">
        <v>4.4279176309629027E-33</v>
      </c>
      <c r="N3218" s="15">
        <v>0.26261767626438376</v>
      </c>
      <c r="O3218" s="15">
        <v>0.28309506050065897</v>
      </c>
      <c r="P3218" s="15">
        <v>0.26261767626438376</v>
      </c>
      <c r="Q3218" s="15">
        <v>0.28309506050065897</v>
      </c>
      <c r="T3218" s="56"/>
      <c r="U3218" s="56"/>
      <c r="V3218" s="56"/>
      <c r="W3218" s="56"/>
      <c r="X3218" s="56"/>
      <c r="Y3218" s="56"/>
      <c r="Z3218" s="56"/>
      <c r="AA3218" s="56"/>
    </row>
    <row r="3219" spans="9:27">
      <c r="I3219" s="15" t="s">
        <v>82</v>
      </c>
      <c r="J3219" s="15">
        <v>0.15508593374363974</v>
      </c>
      <c r="K3219" s="15">
        <v>6.8248733910292268E-3</v>
      </c>
      <c r="L3219" s="15">
        <v>22.723635276148613</v>
      </c>
      <c r="M3219" s="15">
        <v>2.6034107716801929E-21</v>
      </c>
      <c r="N3219" s="15">
        <v>0.14118412163034474</v>
      </c>
      <c r="O3219" s="15">
        <v>0.16898774585693474</v>
      </c>
      <c r="P3219" s="15">
        <v>0.14118412163034474</v>
      </c>
      <c r="Q3219" s="15">
        <v>0.16898774585693474</v>
      </c>
      <c r="T3219" s="56"/>
      <c r="U3219" s="56"/>
      <c r="V3219" s="56"/>
      <c r="W3219" s="56"/>
      <c r="X3219" s="56"/>
      <c r="Y3219" s="56"/>
      <c r="Z3219" s="56"/>
      <c r="AA3219" s="56"/>
    </row>
    <row r="3220" spans="9:27" ht="15" thickBot="1">
      <c r="I3220" s="16" t="s">
        <v>86</v>
      </c>
      <c r="J3220" s="16">
        <v>0.50003149695511917</v>
      </c>
      <c r="K3220" s="16">
        <v>1.0495460591917815E-2</v>
      </c>
      <c r="L3220" s="16">
        <v>47.642644415260428</v>
      </c>
      <c r="M3220" s="16">
        <v>2.7421167182272544E-31</v>
      </c>
      <c r="N3220" s="16">
        <v>0.47865294341548642</v>
      </c>
      <c r="O3220" s="16">
        <v>0.52141005049475198</v>
      </c>
      <c r="P3220" s="16">
        <v>0.47865294341548642</v>
      </c>
      <c r="Q3220" s="16">
        <v>0.52141005049475198</v>
      </c>
      <c r="T3220" s="56"/>
      <c r="U3220" s="56"/>
      <c r="V3220" s="56"/>
      <c r="W3220" s="56"/>
      <c r="X3220" s="56"/>
      <c r="Y3220" s="56"/>
      <c r="Z3220" s="56"/>
      <c r="AA3220" s="56"/>
    </row>
    <row r="3221" spans="9:27">
      <c r="I3221" s="44"/>
      <c r="T3221" s="56"/>
      <c r="U3221" s="56"/>
      <c r="V3221" s="56"/>
      <c r="W3221" s="56"/>
      <c r="X3221" s="56"/>
      <c r="Y3221" s="56"/>
      <c r="Z3221" s="56"/>
      <c r="AA3221" s="56"/>
    </row>
    <row r="3222" spans="9:27">
      <c r="I3222" s="44"/>
      <c r="T3222" s="56"/>
      <c r="U3222" s="56"/>
      <c r="V3222" s="56"/>
      <c r="W3222" s="56"/>
      <c r="X3222" s="56"/>
      <c r="Y3222" s="56"/>
      <c r="Z3222" s="56"/>
      <c r="AA3222" s="56"/>
    </row>
    <row r="3223" spans="9:27">
      <c r="I3223" s="11" t="s">
        <v>220</v>
      </c>
      <c r="T3223" s="12" t="str">
        <f>I3223</f>
        <v>1998/2 to 2001/1</v>
      </c>
      <c r="U3223" s="14">
        <f>J3228</f>
        <v>0.99999997616007441</v>
      </c>
      <c r="V3223" s="14">
        <f>J3231</f>
        <v>36</v>
      </c>
      <c r="W3223" s="56">
        <f>J3241</f>
        <v>0.13261208925880366</v>
      </c>
      <c r="X3223" s="56">
        <f>J3242</f>
        <v>0.27252999130117334</v>
      </c>
      <c r="Y3223" s="56">
        <f>J3243</f>
        <v>0.15523710159221116</v>
      </c>
      <c r="Z3223" s="56">
        <f>J3244</f>
        <v>0.50072901746291432</v>
      </c>
      <c r="AA3223" s="58">
        <f>SUM(W3223:Z3223)</f>
        <v>1.0611081996151026</v>
      </c>
    </row>
    <row r="3224" spans="9:27">
      <c r="I3224" s="44" t="s">
        <v>42</v>
      </c>
      <c r="T3224" s="56"/>
      <c r="U3224" s="56"/>
      <c r="V3224" s="56"/>
      <c r="W3224" s="56"/>
      <c r="X3224" s="56"/>
      <c r="Y3224" s="56"/>
      <c r="Z3224" s="56"/>
      <c r="AA3224" s="56"/>
    </row>
    <row r="3225" spans="9:27" ht="15" thickBot="1">
      <c r="T3225" s="56"/>
      <c r="U3225" s="56"/>
      <c r="V3225" s="56"/>
      <c r="W3225" s="56"/>
      <c r="X3225" s="56"/>
      <c r="Y3225" s="56"/>
      <c r="Z3225" s="56"/>
      <c r="AA3225" s="56"/>
    </row>
    <row r="3226" spans="9:27">
      <c r="I3226" s="18" t="s">
        <v>43</v>
      </c>
      <c r="J3226" s="18"/>
      <c r="T3226" s="56"/>
      <c r="U3226" s="56"/>
      <c r="V3226" s="56"/>
      <c r="W3226" s="56"/>
      <c r="X3226" s="56"/>
      <c r="Y3226" s="56"/>
      <c r="Z3226" s="56"/>
      <c r="AA3226" s="56"/>
    </row>
    <row r="3227" spans="9:27">
      <c r="I3227" s="15" t="s">
        <v>44</v>
      </c>
      <c r="J3227" s="15">
        <v>0.99999998808003709</v>
      </c>
      <c r="T3227" s="56"/>
      <c r="U3227" s="56"/>
      <c r="V3227" s="56"/>
      <c r="W3227" s="56"/>
      <c r="X3227" s="56"/>
      <c r="Y3227" s="56"/>
      <c r="Z3227" s="56"/>
      <c r="AA3227" s="56"/>
    </row>
    <row r="3228" spans="9:27">
      <c r="I3228" s="15" t="s">
        <v>45</v>
      </c>
      <c r="J3228" s="15">
        <v>0.99999997616007441</v>
      </c>
      <c r="T3228" s="56"/>
      <c r="U3228" s="56"/>
      <c r="V3228" s="56"/>
      <c r="W3228" s="56"/>
      <c r="X3228" s="56"/>
      <c r="Y3228" s="56"/>
      <c r="Z3228" s="56"/>
      <c r="AA3228" s="56"/>
    </row>
    <row r="3229" spans="9:27">
      <c r="I3229" s="15" t="s">
        <v>46</v>
      </c>
      <c r="J3229" s="15">
        <v>0.96874997392508133</v>
      </c>
      <c r="T3229" s="56"/>
      <c r="U3229" s="56"/>
      <c r="V3229" s="56"/>
      <c r="W3229" s="56"/>
      <c r="X3229" s="56"/>
      <c r="Y3229" s="56"/>
      <c r="Z3229" s="56"/>
      <c r="AA3229" s="56"/>
    </row>
    <row r="3230" spans="9:27">
      <c r="I3230" s="15" t="s">
        <v>47</v>
      </c>
      <c r="J3230" s="15">
        <v>3.7743275888772049E-2</v>
      </c>
      <c r="T3230" s="56"/>
      <c r="U3230" s="56"/>
      <c r="V3230" s="56"/>
      <c r="W3230" s="56"/>
      <c r="X3230" s="56"/>
      <c r="Y3230" s="56"/>
      <c r="Z3230" s="56"/>
      <c r="AA3230" s="56"/>
    </row>
    <row r="3231" spans="9:27" ht="15" thickBot="1">
      <c r="I3231" s="16" t="s">
        <v>48</v>
      </c>
      <c r="J3231" s="16">
        <v>36</v>
      </c>
      <c r="T3231" s="56"/>
      <c r="U3231" s="56"/>
      <c r="V3231" s="56"/>
      <c r="W3231" s="56"/>
      <c r="X3231" s="56"/>
      <c r="Y3231" s="56"/>
      <c r="Z3231" s="56"/>
      <c r="AA3231" s="56"/>
    </row>
    <row r="3232" spans="9:27">
      <c r="T3232" s="56"/>
      <c r="U3232" s="56"/>
      <c r="V3232" s="56"/>
      <c r="W3232" s="56"/>
      <c r="X3232" s="56"/>
      <c r="Y3232" s="56"/>
      <c r="Z3232" s="56"/>
      <c r="AA3232" s="56"/>
    </row>
    <row r="3233" spans="9:27" ht="15" thickBot="1">
      <c r="I3233" s="44" t="s">
        <v>49</v>
      </c>
      <c r="T3233" s="56"/>
      <c r="U3233" s="56"/>
      <c r="V3233" s="56"/>
      <c r="W3233" s="56"/>
      <c r="X3233" s="56"/>
      <c r="Y3233" s="56"/>
      <c r="Z3233" s="56"/>
      <c r="AA3233" s="56"/>
    </row>
    <row r="3234" spans="9:27">
      <c r="I3234" s="17"/>
      <c r="J3234" s="17" t="s">
        <v>54</v>
      </c>
      <c r="K3234" s="17" t="s">
        <v>55</v>
      </c>
      <c r="L3234" s="17" t="s">
        <v>56</v>
      </c>
      <c r="M3234" s="17" t="s">
        <v>57</v>
      </c>
      <c r="N3234" s="17" t="s">
        <v>58</v>
      </c>
      <c r="T3234" s="56"/>
      <c r="U3234" s="56"/>
      <c r="V3234" s="56"/>
      <c r="W3234" s="56"/>
      <c r="X3234" s="56"/>
      <c r="Y3234" s="56"/>
      <c r="Z3234" s="56"/>
      <c r="AA3234" s="56"/>
    </row>
    <row r="3235" spans="9:27">
      <c r="I3235" s="15" t="s">
        <v>50</v>
      </c>
      <c r="J3235" s="15">
        <v>4</v>
      </c>
      <c r="K3235" s="15">
        <v>1912160.114414244</v>
      </c>
      <c r="L3235" s="15">
        <v>478040.02860356099</v>
      </c>
      <c r="M3235" s="15">
        <v>335571508.72501069</v>
      </c>
      <c r="N3235" s="15">
        <v>7.1119946374754036E-118</v>
      </c>
      <c r="T3235" s="56"/>
      <c r="U3235" s="56"/>
      <c r="V3235" s="56"/>
      <c r="W3235" s="56"/>
      <c r="X3235" s="56"/>
      <c r="Y3235" s="56"/>
      <c r="Z3235" s="56"/>
      <c r="AA3235" s="56"/>
    </row>
    <row r="3236" spans="9:27">
      <c r="I3236" s="15" t="s">
        <v>51</v>
      </c>
      <c r="J3236" s="15">
        <v>32</v>
      </c>
      <c r="K3236" s="15">
        <v>4.5585755994110772E-2</v>
      </c>
      <c r="L3236" s="15">
        <v>1.4245548748159616E-3</v>
      </c>
      <c r="M3236" s="15"/>
      <c r="N3236" s="15"/>
      <c r="T3236" s="56"/>
      <c r="U3236" s="56"/>
      <c r="V3236" s="56"/>
      <c r="W3236" s="56"/>
      <c r="X3236" s="56"/>
      <c r="Y3236" s="56"/>
      <c r="Z3236" s="56"/>
      <c r="AA3236" s="56"/>
    </row>
    <row r="3237" spans="9:27" ht="15" thickBot="1">
      <c r="I3237" s="16" t="s">
        <v>52</v>
      </c>
      <c r="J3237" s="16">
        <v>36</v>
      </c>
      <c r="K3237" s="16">
        <v>1912160.16</v>
      </c>
      <c r="L3237" s="16"/>
      <c r="M3237" s="16"/>
      <c r="N3237" s="16"/>
      <c r="T3237" s="56"/>
      <c r="U3237" s="56"/>
      <c r="V3237" s="56"/>
      <c r="W3237" s="56"/>
      <c r="X3237" s="56"/>
      <c r="Y3237" s="56"/>
      <c r="Z3237" s="56"/>
      <c r="AA3237" s="56"/>
    </row>
    <row r="3238" spans="9:27" ht="15" thickBot="1">
      <c r="T3238" s="56"/>
      <c r="U3238" s="56"/>
      <c r="V3238" s="56"/>
      <c r="W3238" s="56"/>
      <c r="X3238" s="56"/>
      <c r="Y3238" s="56"/>
      <c r="Z3238" s="56"/>
      <c r="AA3238" s="56"/>
    </row>
    <row r="3239" spans="9:27">
      <c r="I3239" s="17"/>
      <c r="J3239" s="17" t="s">
        <v>59</v>
      </c>
      <c r="K3239" s="17" t="s">
        <v>47</v>
      </c>
      <c r="L3239" s="17" t="s">
        <v>60</v>
      </c>
      <c r="M3239" s="17" t="s">
        <v>61</v>
      </c>
      <c r="N3239" s="17" t="s">
        <v>62</v>
      </c>
      <c r="O3239" s="17" t="s">
        <v>63</v>
      </c>
      <c r="P3239" s="17" t="s">
        <v>64</v>
      </c>
      <c r="Q3239" s="17" t="s">
        <v>65</v>
      </c>
      <c r="T3239" s="56"/>
      <c r="U3239" s="56"/>
      <c r="V3239" s="56"/>
      <c r="W3239" s="56"/>
      <c r="X3239" s="56"/>
      <c r="Y3239" s="56"/>
      <c r="Z3239" s="56"/>
      <c r="AA3239" s="56"/>
    </row>
    <row r="3240" spans="9:27">
      <c r="I3240" s="15" t="s">
        <v>53</v>
      </c>
      <c r="J3240" s="15">
        <v>0</v>
      </c>
      <c r="K3240" s="15" t="e">
        <v>#N/A</v>
      </c>
      <c r="L3240" s="15" t="e">
        <v>#N/A</v>
      </c>
      <c r="M3240" s="15" t="e">
        <v>#N/A</v>
      </c>
      <c r="N3240" s="15" t="e">
        <v>#N/A</v>
      </c>
      <c r="O3240" s="15" t="e">
        <v>#N/A</v>
      </c>
      <c r="P3240" s="15" t="e">
        <v>#N/A</v>
      </c>
      <c r="Q3240" s="15" t="e">
        <v>#N/A</v>
      </c>
      <c r="T3240" s="56"/>
      <c r="U3240" s="56"/>
      <c r="V3240" s="56"/>
      <c r="W3240" s="56"/>
      <c r="X3240" s="56"/>
      <c r="Y3240" s="56"/>
      <c r="Z3240" s="56"/>
      <c r="AA3240" s="56"/>
    </row>
    <row r="3241" spans="9:27">
      <c r="I3241" s="15" t="s">
        <v>85</v>
      </c>
      <c r="J3241" s="15">
        <v>0.13261208925880366</v>
      </c>
      <c r="K3241" s="15">
        <v>6.7109391175504858E-3</v>
      </c>
      <c r="L3241" s="15">
        <v>19.760585953163513</v>
      </c>
      <c r="M3241" s="15">
        <v>1.7042139615163276E-19</v>
      </c>
      <c r="N3241" s="15">
        <v>0.11894235366508896</v>
      </c>
      <c r="O3241" s="15">
        <v>0.14628182485251837</v>
      </c>
      <c r="P3241" s="15">
        <v>0.11894235366508896</v>
      </c>
      <c r="Q3241" s="15">
        <v>0.14628182485251837</v>
      </c>
      <c r="T3241" s="56"/>
      <c r="U3241" s="56"/>
      <c r="V3241" s="56"/>
      <c r="W3241" s="56"/>
      <c r="X3241" s="56"/>
      <c r="Y3241" s="56"/>
      <c r="Z3241" s="56"/>
      <c r="AA3241" s="56"/>
    </row>
    <row r="3242" spans="9:27">
      <c r="I3242" s="15" t="s">
        <v>80</v>
      </c>
      <c r="J3242" s="15">
        <v>0.27252999130117334</v>
      </c>
      <c r="K3242" s="15">
        <v>4.9468392715133341E-3</v>
      </c>
      <c r="L3242" s="15">
        <v>55.091741684544587</v>
      </c>
      <c r="M3242" s="15">
        <v>2.772478971060388E-33</v>
      </c>
      <c r="N3242" s="15">
        <v>0.26245360948907404</v>
      </c>
      <c r="O3242" s="15">
        <v>0.28260637311327264</v>
      </c>
      <c r="P3242" s="15">
        <v>0.26245360948907404</v>
      </c>
      <c r="Q3242" s="15">
        <v>0.28260637311327264</v>
      </c>
      <c r="T3242" s="56"/>
      <c r="U3242" s="56"/>
      <c r="V3242" s="56"/>
      <c r="W3242" s="56"/>
      <c r="X3242" s="56"/>
      <c r="Y3242" s="56"/>
      <c r="Z3242" s="56"/>
      <c r="AA3242" s="56"/>
    </row>
    <row r="3243" spans="9:27">
      <c r="I3243" s="15" t="s">
        <v>82</v>
      </c>
      <c r="J3243" s="15">
        <v>0.15523710159221116</v>
      </c>
      <c r="K3243" s="15">
        <v>6.9054965105514645E-3</v>
      </c>
      <c r="L3243" s="15">
        <v>22.480223015826869</v>
      </c>
      <c r="M3243" s="15">
        <v>3.6028680275992823E-21</v>
      </c>
      <c r="N3243" s="15">
        <v>0.14117106555923742</v>
      </c>
      <c r="O3243" s="15">
        <v>0.1693031376251849</v>
      </c>
      <c r="P3243" s="15">
        <v>0.14117106555923742</v>
      </c>
      <c r="Q3243" s="15">
        <v>0.1693031376251849</v>
      </c>
      <c r="T3243" s="56"/>
      <c r="U3243" s="56"/>
      <c r="V3243" s="56"/>
      <c r="W3243" s="56"/>
      <c r="X3243" s="56"/>
      <c r="Y3243" s="56"/>
      <c r="Z3243" s="56"/>
      <c r="AA3243" s="56"/>
    </row>
    <row r="3244" spans="9:27" ht="15" thickBot="1">
      <c r="I3244" s="16" t="s">
        <v>86</v>
      </c>
      <c r="J3244" s="16">
        <v>0.50072901746291432</v>
      </c>
      <c r="K3244" s="16">
        <v>1.0282141913880631E-2</v>
      </c>
      <c r="L3244" s="16">
        <v>48.698901615717133</v>
      </c>
      <c r="M3244" s="16">
        <v>1.3720328931044961E-31</v>
      </c>
      <c r="N3244" s="16">
        <v>0.47978497984942714</v>
      </c>
      <c r="O3244" s="16">
        <v>0.52167305507640149</v>
      </c>
      <c r="P3244" s="16">
        <v>0.47978497984942714</v>
      </c>
      <c r="Q3244" s="16">
        <v>0.52167305507640149</v>
      </c>
      <c r="T3244" s="56"/>
      <c r="U3244" s="56"/>
      <c r="V3244" s="56"/>
      <c r="W3244" s="56"/>
      <c r="X3244" s="56"/>
      <c r="Y3244" s="56"/>
      <c r="Z3244" s="56"/>
      <c r="AA3244" s="56"/>
    </row>
    <row r="3245" spans="9:27">
      <c r="I3245" s="44"/>
      <c r="T3245" s="56"/>
      <c r="U3245" s="56"/>
      <c r="V3245" s="56"/>
      <c r="W3245" s="56"/>
      <c r="X3245" s="56"/>
      <c r="Y3245" s="56"/>
      <c r="Z3245" s="56"/>
      <c r="AA3245" s="56"/>
    </row>
    <row r="3246" spans="9:27">
      <c r="I3246" s="44"/>
      <c r="T3246" s="56"/>
      <c r="U3246" s="56"/>
      <c r="V3246" s="56"/>
      <c r="W3246" s="56"/>
      <c r="X3246" s="56"/>
      <c r="Y3246" s="56"/>
      <c r="Z3246" s="56"/>
      <c r="AA3246" s="56"/>
    </row>
    <row r="3247" spans="9:27">
      <c r="I3247" s="11" t="s">
        <v>221</v>
      </c>
      <c r="T3247" s="12" t="str">
        <f>I3247</f>
        <v>1998/3 to 2001/2</v>
      </c>
      <c r="U3247" s="14">
        <f>J3252</f>
        <v>0.99999997694608966</v>
      </c>
      <c r="V3247" s="14">
        <f>J3255</f>
        <v>36</v>
      </c>
      <c r="W3247" s="56">
        <f>J3265</f>
        <v>0.13293867407347457</v>
      </c>
      <c r="X3247" s="56">
        <f>J3266</f>
        <v>0.27319766154417852</v>
      </c>
      <c r="Y3247" s="56">
        <f>J3267</f>
        <v>0.15514046583511765</v>
      </c>
      <c r="Z3247" s="56">
        <f>J3268</f>
        <v>0.49986593552106989</v>
      </c>
      <c r="AA3247" s="58">
        <f>SUM(W3247:Z3247)</f>
        <v>1.0611427369738407</v>
      </c>
    </row>
    <row r="3248" spans="9:27">
      <c r="I3248" s="44" t="s">
        <v>42</v>
      </c>
      <c r="T3248" s="56"/>
      <c r="U3248" s="56"/>
      <c r="V3248" s="56"/>
      <c r="W3248" s="56"/>
      <c r="X3248" s="56"/>
      <c r="Y3248" s="56"/>
      <c r="Z3248" s="56"/>
      <c r="AA3248" s="56"/>
    </row>
    <row r="3249" spans="9:27" ht="15" thickBot="1">
      <c r="T3249" s="56"/>
      <c r="U3249" s="56"/>
      <c r="V3249" s="56"/>
      <c r="W3249" s="56"/>
      <c r="X3249" s="56"/>
      <c r="Y3249" s="56"/>
      <c r="Z3249" s="56"/>
      <c r="AA3249" s="56"/>
    </row>
    <row r="3250" spans="9:27">
      <c r="I3250" s="18" t="s">
        <v>43</v>
      </c>
      <c r="J3250" s="18"/>
      <c r="T3250" s="56"/>
      <c r="U3250" s="56"/>
      <c r="V3250" s="56"/>
      <c r="W3250" s="56"/>
      <c r="X3250" s="56"/>
      <c r="Y3250" s="56"/>
      <c r="Z3250" s="56"/>
      <c r="AA3250" s="56"/>
    </row>
    <row r="3251" spans="9:27">
      <c r="I3251" s="15" t="s">
        <v>44</v>
      </c>
      <c r="J3251" s="15">
        <v>0.99999998847304472</v>
      </c>
      <c r="T3251" s="56"/>
      <c r="U3251" s="56"/>
      <c r="V3251" s="56"/>
      <c r="W3251" s="56"/>
      <c r="X3251" s="56"/>
      <c r="Y3251" s="56"/>
      <c r="Z3251" s="56"/>
      <c r="AA3251" s="56"/>
    </row>
    <row r="3252" spans="9:27">
      <c r="I3252" s="15" t="s">
        <v>45</v>
      </c>
      <c r="J3252" s="15">
        <v>0.99999997694608966</v>
      </c>
      <c r="T3252" s="56"/>
      <c r="U3252" s="56"/>
      <c r="V3252" s="56"/>
      <c r="W3252" s="56"/>
      <c r="X3252" s="56"/>
      <c r="Y3252" s="56"/>
      <c r="Z3252" s="56"/>
      <c r="AA3252" s="56"/>
    </row>
    <row r="3253" spans="9:27">
      <c r="I3253" s="15" t="s">
        <v>46</v>
      </c>
      <c r="J3253" s="15">
        <v>0.96874997478478564</v>
      </c>
      <c r="T3253" s="56"/>
      <c r="U3253" s="56"/>
      <c r="V3253" s="56"/>
      <c r="W3253" s="56"/>
      <c r="X3253" s="56"/>
      <c r="Y3253" s="56"/>
      <c r="Z3253" s="56"/>
      <c r="AA3253" s="56"/>
    </row>
    <row r="3254" spans="9:27">
      <c r="I3254" s="15" t="s">
        <v>47</v>
      </c>
      <c r="J3254" s="15">
        <v>3.7225521954171704E-2</v>
      </c>
      <c r="T3254" s="56"/>
      <c r="U3254" s="56"/>
      <c r="V3254" s="56"/>
      <c r="W3254" s="56"/>
      <c r="X3254" s="56"/>
      <c r="Y3254" s="56"/>
      <c r="Z3254" s="56"/>
      <c r="AA3254" s="56"/>
    </row>
    <row r="3255" spans="9:27" ht="15" thickBot="1">
      <c r="I3255" s="16" t="s">
        <v>48</v>
      </c>
      <c r="J3255" s="16">
        <v>36</v>
      </c>
      <c r="T3255" s="56"/>
      <c r="U3255" s="56"/>
      <c r="V3255" s="56"/>
      <c r="W3255" s="56"/>
      <c r="X3255" s="56"/>
      <c r="Y3255" s="56"/>
      <c r="Z3255" s="56"/>
      <c r="AA3255" s="56"/>
    </row>
    <row r="3256" spans="9:27">
      <c r="T3256" s="56"/>
      <c r="U3256" s="56"/>
      <c r="V3256" s="56"/>
      <c r="W3256" s="56"/>
      <c r="X3256" s="56"/>
      <c r="Y3256" s="56"/>
      <c r="Z3256" s="56"/>
      <c r="AA3256" s="56"/>
    </row>
    <row r="3257" spans="9:27" ht="15" thickBot="1">
      <c r="I3257" s="44" t="s">
        <v>49</v>
      </c>
      <c r="T3257" s="56"/>
      <c r="U3257" s="56"/>
      <c r="V3257" s="56"/>
      <c r="W3257" s="56"/>
      <c r="X3257" s="56"/>
      <c r="Y3257" s="56"/>
      <c r="Z3257" s="56"/>
      <c r="AA3257" s="56"/>
    </row>
    <row r="3258" spans="9:27">
      <c r="I3258" s="17"/>
      <c r="J3258" s="17" t="s">
        <v>54</v>
      </c>
      <c r="K3258" s="17" t="s">
        <v>55</v>
      </c>
      <c r="L3258" s="17" t="s">
        <v>56</v>
      </c>
      <c r="M3258" s="17" t="s">
        <v>57</v>
      </c>
      <c r="N3258" s="17" t="s">
        <v>58</v>
      </c>
      <c r="T3258" s="56"/>
      <c r="U3258" s="56"/>
      <c r="V3258" s="56"/>
      <c r="W3258" s="56"/>
      <c r="X3258" s="56"/>
      <c r="Y3258" s="56"/>
      <c r="Z3258" s="56"/>
      <c r="AA3258" s="56"/>
    </row>
    <row r="3259" spans="9:27">
      <c r="I3259" s="15" t="s">
        <v>50</v>
      </c>
      <c r="J3259" s="15">
        <v>4</v>
      </c>
      <c r="K3259" s="15">
        <v>1923476.8356563365</v>
      </c>
      <c r="L3259" s="15">
        <v>480869.20891408413</v>
      </c>
      <c r="M3259" s="15">
        <v>347012706.35814124</v>
      </c>
      <c r="N3259" s="15">
        <v>4.2296733040767633E-118</v>
      </c>
      <c r="T3259" s="56"/>
      <c r="U3259" s="56"/>
      <c r="V3259" s="56"/>
      <c r="W3259" s="56"/>
      <c r="X3259" s="56"/>
      <c r="Y3259" s="56"/>
      <c r="Z3259" s="56"/>
      <c r="AA3259" s="56"/>
    </row>
    <row r="3260" spans="9:27">
      <c r="I3260" s="15" t="s">
        <v>51</v>
      </c>
      <c r="J3260" s="15">
        <v>32</v>
      </c>
      <c r="K3260" s="15">
        <v>4.434366351233663E-2</v>
      </c>
      <c r="L3260" s="15">
        <v>1.3857394847605197E-3</v>
      </c>
      <c r="M3260" s="15"/>
      <c r="N3260" s="15"/>
      <c r="T3260" s="56"/>
      <c r="U3260" s="56"/>
      <c r="V3260" s="56"/>
      <c r="W3260" s="56"/>
      <c r="X3260" s="56"/>
      <c r="Y3260" s="56"/>
      <c r="Z3260" s="56"/>
      <c r="AA3260" s="56"/>
    </row>
    <row r="3261" spans="9:27" ht="15" thickBot="1">
      <c r="I3261" s="16" t="s">
        <v>52</v>
      </c>
      <c r="J3261" s="16">
        <v>36</v>
      </c>
      <c r="K3261" s="16">
        <v>1923476.8800000001</v>
      </c>
      <c r="L3261" s="16"/>
      <c r="M3261" s="16"/>
      <c r="N3261" s="16"/>
      <c r="T3261" s="56"/>
      <c r="U3261" s="56"/>
      <c r="V3261" s="56"/>
      <c r="W3261" s="56"/>
      <c r="X3261" s="56"/>
      <c r="Y3261" s="56"/>
      <c r="Z3261" s="56"/>
      <c r="AA3261" s="56"/>
    </row>
    <row r="3262" spans="9:27" ht="15" thickBot="1">
      <c r="T3262" s="56"/>
      <c r="U3262" s="56"/>
      <c r="V3262" s="56"/>
      <c r="W3262" s="56"/>
      <c r="X3262" s="56"/>
      <c r="Y3262" s="56"/>
      <c r="Z3262" s="56"/>
      <c r="AA3262" s="56"/>
    </row>
    <row r="3263" spans="9:27">
      <c r="I3263" s="17"/>
      <c r="J3263" s="17" t="s">
        <v>59</v>
      </c>
      <c r="K3263" s="17" t="s">
        <v>47</v>
      </c>
      <c r="L3263" s="17" t="s">
        <v>60</v>
      </c>
      <c r="M3263" s="17" t="s">
        <v>61</v>
      </c>
      <c r="N3263" s="17" t="s">
        <v>62</v>
      </c>
      <c r="O3263" s="17" t="s">
        <v>63</v>
      </c>
      <c r="P3263" s="17" t="s">
        <v>64</v>
      </c>
      <c r="Q3263" s="17" t="s">
        <v>65</v>
      </c>
      <c r="T3263" s="56"/>
      <c r="U3263" s="56"/>
      <c r="V3263" s="56"/>
      <c r="W3263" s="56"/>
      <c r="X3263" s="56"/>
      <c r="Y3263" s="56"/>
      <c r="Z3263" s="56"/>
      <c r="AA3263" s="56"/>
    </row>
    <row r="3264" spans="9:27">
      <c r="I3264" s="15" t="s">
        <v>53</v>
      </c>
      <c r="J3264" s="15">
        <v>0</v>
      </c>
      <c r="K3264" s="15" t="e">
        <v>#N/A</v>
      </c>
      <c r="L3264" s="15" t="e">
        <v>#N/A</v>
      </c>
      <c r="M3264" s="15" t="e">
        <v>#N/A</v>
      </c>
      <c r="N3264" s="15" t="e">
        <v>#N/A</v>
      </c>
      <c r="O3264" s="15" t="e">
        <v>#N/A</v>
      </c>
      <c r="P3264" s="15" t="e">
        <v>#N/A</v>
      </c>
      <c r="Q3264" s="15" t="e">
        <v>#N/A</v>
      </c>
      <c r="T3264" s="56"/>
      <c r="U3264" s="56"/>
      <c r="V3264" s="56"/>
      <c r="W3264" s="56"/>
      <c r="X3264" s="56"/>
      <c r="Y3264" s="56"/>
      <c r="Z3264" s="56"/>
      <c r="AA3264" s="56"/>
    </row>
    <row r="3265" spans="9:27">
      <c r="I3265" s="15" t="s">
        <v>85</v>
      </c>
      <c r="J3265" s="15">
        <v>0.13293867407347457</v>
      </c>
      <c r="K3265" s="15">
        <v>6.522331135551473E-3</v>
      </c>
      <c r="L3265" s="15">
        <v>20.382079859279393</v>
      </c>
      <c r="M3265" s="15">
        <v>6.7907600060606878E-20</v>
      </c>
      <c r="N3265" s="15">
        <v>0.1196531203654289</v>
      </c>
      <c r="O3265" s="15">
        <v>0.14622422778152025</v>
      </c>
      <c r="P3265" s="15">
        <v>0.1196531203654289</v>
      </c>
      <c r="Q3265" s="15">
        <v>0.14622422778152025</v>
      </c>
      <c r="T3265" s="56"/>
      <c r="U3265" s="56"/>
      <c r="V3265" s="56"/>
      <c r="W3265" s="56"/>
      <c r="X3265" s="56"/>
      <c r="Y3265" s="56"/>
      <c r="Z3265" s="56"/>
      <c r="AA3265" s="56"/>
    </row>
    <row r="3266" spans="9:27">
      <c r="I3266" s="15" t="s">
        <v>80</v>
      </c>
      <c r="J3266" s="15">
        <v>0.27319766154417852</v>
      </c>
      <c r="K3266" s="15">
        <v>4.8733065676189197E-3</v>
      </c>
      <c r="L3266" s="15">
        <v>56.060019568533306</v>
      </c>
      <c r="M3266" s="15">
        <v>1.5964036675831471E-33</v>
      </c>
      <c r="N3266" s="15">
        <v>0.26327106094781083</v>
      </c>
      <c r="O3266" s="15">
        <v>0.2831242621405462</v>
      </c>
      <c r="P3266" s="15">
        <v>0.26327106094781083</v>
      </c>
      <c r="Q3266" s="15">
        <v>0.2831242621405462</v>
      </c>
      <c r="T3266" s="56"/>
      <c r="U3266" s="56"/>
      <c r="V3266" s="56"/>
      <c r="W3266" s="56"/>
      <c r="X3266" s="56"/>
      <c r="Y3266" s="56"/>
      <c r="Z3266" s="56"/>
      <c r="AA3266" s="56"/>
    </row>
    <row r="3267" spans="9:27">
      <c r="I3267" s="15" t="s">
        <v>82</v>
      </c>
      <c r="J3267" s="15">
        <v>0.15514046583511765</v>
      </c>
      <c r="K3267" s="15">
        <v>6.7896277348785585E-3</v>
      </c>
      <c r="L3267" s="15">
        <v>22.849627681081184</v>
      </c>
      <c r="M3267" s="15">
        <v>2.203081902177991E-21</v>
      </c>
      <c r="N3267" s="15">
        <v>0.141310446773729</v>
      </c>
      <c r="O3267" s="15">
        <v>0.16897048489650629</v>
      </c>
      <c r="P3267" s="15">
        <v>0.141310446773729</v>
      </c>
      <c r="Q3267" s="15">
        <v>0.16897048489650629</v>
      </c>
      <c r="T3267" s="56"/>
      <c r="U3267" s="56"/>
      <c r="V3267" s="56"/>
      <c r="W3267" s="56"/>
      <c r="X3267" s="56"/>
      <c r="Y3267" s="56"/>
      <c r="Z3267" s="56"/>
      <c r="AA3267" s="56"/>
    </row>
    <row r="3268" spans="9:27" ht="15" thickBot="1">
      <c r="I3268" s="16" t="s">
        <v>86</v>
      </c>
      <c r="J3268" s="16">
        <v>0.49986593552106989</v>
      </c>
      <c r="K3268" s="16">
        <v>1.0001380286009106E-2</v>
      </c>
      <c r="L3268" s="16">
        <v>49.979694924742589</v>
      </c>
      <c r="M3268" s="16">
        <v>6.0412562672684735E-32</v>
      </c>
      <c r="N3268" s="16">
        <v>0.47949379062641662</v>
      </c>
      <c r="O3268" s="16">
        <v>0.52023808041572317</v>
      </c>
      <c r="P3268" s="16">
        <v>0.47949379062641662</v>
      </c>
      <c r="Q3268" s="16">
        <v>0.52023808041572317</v>
      </c>
      <c r="T3268" s="56"/>
      <c r="U3268" s="56"/>
      <c r="V3268" s="56"/>
      <c r="W3268" s="56"/>
      <c r="X3268" s="56"/>
      <c r="Y3268" s="56"/>
      <c r="Z3268" s="56"/>
      <c r="AA3268" s="56"/>
    </row>
    <row r="3269" spans="9:27">
      <c r="I3269" s="44"/>
      <c r="T3269" s="56"/>
      <c r="U3269" s="56"/>
      <c r="V3269" s="56"/>
      <c r="W3269" s="56"/>
      <c r="X3269" s="56"/>
      <c r="Y3269" s="56"/>
      <c r="Z3269" s="56"/>
      <c r="AA3269" s="56"/>
    </row>
    <row r="3270" spans="9:27">
      <c r="I3270" s="44"/>
      <c r="T3270" s="56"/>
      <c r="U3270" s="56"/>
      <c r="V3270" s="56"/>
      <c r="W3270" s="56"/>
      <c r="X3270" s="56"/>
      <c r="Y3270" s="56"/>
      <c r="Z3270" s="56"/>
      <c r="AA3270" s="56"/>
    </row>
    <row r="3271" spans="9:27">
      <c r="I3271" s="11" t="s">
        <v>222</v>
      </c>
      <c r="T3271" s="12" t="str">
        <f>I3271</f>
        <v>1998/4 to 2001/3</v>
      </c>
      <c r="U3271" s="14">
        <f>J3276</f>
        <v>0.99999997697982412</v>
      </c>
      <c r="V3271" s="14">
        <f>J3279</f>
        <v>36</v>
      </c>
      <c r="W3271" s="56">
        <f>J3289</f>
        <v>0.13271136239595954</v>
      </c>
      <c r="X3271" s="56">
        <f>J3290</f>
        <v>0.27333728938820723</v>
      </c>
      <c r="Y3271" s="56">
        <f>J3291</f>
        <v>0.15579905542558342</v>
      </c>
      <c r="Z3271" s="56">
        <f>J3292</f>
        <v>0.49947118935362456</v>
      </c>
      <c r="AA3271" s="58">
        <f>SUM(W3271:Z3271)</f>
        <v>1.0613188965633746</v>
      </c>
    </row>
    <row r="3272" spans="9:27">
      <c r="I3272" s="44" t="s">
        <v>42</v>
      </c>
      <c r="T3272" s="56"/>
      <c r="U3272" s="56"/>
      <c r="V3272" s="56"/>
      <c r="W3272" s="56"/>
      <c r="X3272" s="56"/>
      <c r="Y3272" s="56"/>
      <c r="Z3272" s="56"/>
      <c r="AA3272" s="56"/>
    </row>
    <row r="3273" spans="9:27" ht="15" thickBot="1">
      <c r="T3273" s="56"/>
      <c r="U3273" s="56"/>
      <c r="V3273" s="56"/>
      <c r="W3273" s="56"/>
      <c r="X3273" s="56"/>
      <c r="Y3273" s="56"/>
      <c r="Z3273" s="56"/>
      <c r="AA3273" s="56"/>
    </row>
    <row r="3274" spans="9:27">
      <c r="I3274" s="18" t="s">
        <v>43</v>
      </c>
      <c r="J3274" s="18"/>
      <c r="T3274" s="56"/>
      <c r="U3274" s="56"/>
      <c r="V3274" s="56"/>
      <c r="W3274" s="56"/>
      <c r="X3274" s="56"/>
      <c r="Y3274" s="56"/>
      <c r="Z3274" s="56"/>
      <c r="AA3274" s="56"/>
    </row>
    <row r="3275" spans="9:27">
      <c r="I3275" s="15" t="s">
        <v>44</v>
      </c>
      <c r="J3275" s="15">
        <v>0.99999998848991201</v>
      </c>
      <c r="T3275" s="56"/>
      <c r="U3275" s="56"/>
      <c r="V3275" s="56"/>
      <c r="W3275" s="56"/>
      <c r="X3275" s="56"/>
      <c r="Y3275" s="56"/>
      <c r="Z3275" s="56"/>
      <c r="AA3275" s="56"/>
    </row>
    <row r="3276" spans="9:27">
      <c r="I3276" s="15" t="s">
        <v>45</v>
      </c>
      <c r="J3276" s="15">
        <v>0.99999997697982412</v>
      </c>
      <c r="T3276" s="56"/>
      <c r="U3276" s="56"/>
      <c r="V3276" s="56"/>
      <c r="W3276" s="56"/>
      <c r="X3276" s="56"/>
      <c r="Y3276" s="56"/>
      <c r="Z3276" s="56"/>
      <c r="AA3276" s="56"/>
    </row>
    <row r="3277" spans="9:27">
      <c r="I3277" s="15" t="s">
        <v>46</v>
      </c>
      <c r="J3277" s="15">
        <v>0.96874997482168257</v>
      </c>
      <c r="T3277" s="56"/>
      <c r="U3277" s="56"/>
      <c r="V3277" s="56"/>
      <c r="W3277" s="56"/>
      <c r="X3277" s="56"/>
      <c r="Y3277" s="56"/>
      <c r="Z3277" s="56"/>
      <c r="AA3277" s="56"/>
    </row>
    <row r="3278" spans="9:27">
      <c r="I3278" s="15" t="s">
        <v>47</v>
      </c>
      <c r="J3278" s="15">
        <v>3.730787257151176E-2</v>
      </c>
      <c r="T3278" s="56"/>
      <c r="U3278" s="56"/>
      <c r="V3278" s="56"/>
      <c r="W3278" s="56"/>
      <c r="X3278" s="56"/>
      <c r="Y3278" s="56"/>
      <c r="Z3278" s="56"/>
      <c r="AA3278" s="56"/>
    </row>
    <row r="3279" spans="9:27" ht="15" thickBot="1">
      <c r="I3279" s="16" t="s">
        <v>48</v>
      </c>
      <c r="J3279" s="16">
        <v>36</v>
      </c>
      <c r="T3279" s="56"/>
      <c r="U3279" s="56"/>
      <c r="V3279" s="56"/>
      <c r="W3279" s="56"/>
      <c r="X3279" s="56"/>
      <c r="Y3279" s="56"/>
      <c r="Z3279" s="56"/>
      <c r="AA3279" s="56"/>
    </row>
    <row r="3280" spans="9:27">
      <c r="T3280" s="56"/>
      <c r="U3280" s="56"/>
      <c r="V3280" s="56"/>
      <c r="W3280" s="56"/>
      <c r="X3280" s="56"/>
      <c r="Y3280" s="56"/>
      <c r="Z3280" s="56"/>
      <c r="AA3280" s="56"/>
    </row>
    <row r="3281" spans="9:27" ht="15" thickBot="1">
      <c r="I3281" s="44" t="s">
        <v>49</v>
      </c>
      <c r="T3281" s="56"/>
      <c r="U3281" s="56"/>
      <c r="V3281" s="56"/>
      <c r="W3281" s="56"/>
      <c r="X3281" s="56"/>
      <c r="Y3281" s="56"/>
      <c r="Z3281" s="56"/>
      <c r="AA3281" s="56"/>
    </row>
    <row r="3282" spans="9:27">
      <c r="I3282" s="17"/>
      <c r="J3282" s="17" t="s">
        <v>54</v>
      </c>
      <c r="K3282" s="17" t="s">
        <v>55</v>
      </c>
      <c r="L3282" s="17" t="s">
        <v>56</v>
      </c>
      <c r="M3282" s="17" t="s">
        <v>57</v>
      </c>
      <c r="N3282" s="17" t="s">
        <v>58</v>
      </c>
      <c r="T3282" s="56"/>
      <c r="U3282" s="56"/>
      <c r="V3282" s="56"/>
      <c r="W3282" s="56"/>
      <c r="X3282" s="56"/>
      <c r="Y3282" s="56"/>
      <c r="Z3282" s="56"/>
      <c r="AA3282" s="56"/>
    </row>
    <row r="3283" spans="9:27">
      <c r="I3283" s="15" t="s">
        <v>50</v>
      </c>
      <c r="J3283" s="15">
        <v>4</v>
      </c>
      <c r="K3283" s="15">
        <v>1934827.7154599247</v>
      </c>
      <c r="L3283" s="15">
        <v>483706.92886498116</v>
      </c>
      <c r="M3283" s="15">
        <v>347521228.68091238</v>
      </c>
      <c r="N3283" s="15">
        <v>4.1347515496290707E-118</v>
      </c>
      <c r="T3283" s="56"/>
      <c r="U3283" s="56"/>
      <c r="V3283" s="56"/>
      <c r="W3283" s="56"/>
      <c r="X3283" s="56"/>
      <c r="Y3283" s="56"/>
      <c r="Z3283" s="56"/>
      <c r="AA3283" s="56"/>
    </row>
    <row r="3284" spans="9:27">
      <c r="I3284" s="15" t="s">
        <v>51</v>
      </c>
      <c r="J3284" s="15">
        <v>32</v>
      </c>
      <c r="K3284" s="15">
        <v>4.4540075385989107E-2</v>
      </c>
      <c r="L3284" s="15">
        <v>1.3918773558121596E-3</v>
      </c>
      <c r="M3284" s="15"/>
      <c r="N3284" s="15"/>
      <c r="T3284" s="56"/>
      <c r="U3284" s="56"/>
      <c r="V3284" s="56"/>
      <c r="W3284" s="56"/>
      <c r="X3284" s="56"/>
      <c r="Y3284" s="56"/>
      <c r="Z3284" s="56"/>
      <c r="AA3284" s="56"/>
    </row>
    <row r="3285" spans="9:27" ht="15" thickBot="1">
      <c r="I3285" s="16" t="s">
        <v>52</v>
      </c>
      <c r="J3285" s="16">
        <v>36</v>
      </c>
      <c r="K3285" s="16">
        <v>1934827.76</v>
      </c>
      <c r="L3285" s="16"/>
      <c r="M3285" s="16"/>
      <c r="N3285" s="16"/>
      <c r="T3285" s="56"/>
      <c r="U3285" s="56"/>
      <c r="V3285" s="56"/>
      <c r="W3285" s="56"/>
      <c r="X3285" s="56"/>
      <c r="Y3285" s="56"/>
      <c r="Z3285" s="56"/>
      <c r="AA3285" s="56"/>
    </row>
    <row r="3286" spans="9:27" ht="15" thickBot="1">
      <c r="T3286" s="56"/>
      <c r="U3286" s="56"/>
      <c r="V3286" s="56"/>
      <c r="W3286" s="56"/>
      <c r="X3286" s="56"/>
      <c r="Y3286" s="56"/>
      <c r="Z3286" s="56"/>
      <c r="AA3286" s="56"/>
    </row>
    <row r="3287" spans="9:27">
      <c r="I3287" s="17"/>
      <c r="J3287" s="17" t="s">
        <v>59</v>
      </c>
      <c r="K3287" s="17" t="s">
        <v>47</v>
      </c>
      <c r="L3287" s="17" t="s">
        <v>60</v>
      </c>
      <c r="M3287" s="17" t="s">
        <v>61</v>
      </c>
      <c r="N3287" s="17" t="s">
        <v>62</v>
      </c>
      <c r="O3287" s="17" t="s">
        <v>63</v>
      </c>
      <c r="P3287" s="17" t="s">
        <v>64</v>
      </c>
      <c r="Q3287" s="17" t="s">
        <v>65</v>
      </c>
      <c r="T3287" s="56"/>
      <c r="U3287" s="56"/>
      <c r="V3287" s="56"/>
      <c r="W3287" s="56"/>
      <c r="X3287" s="56"/>
      <c r="Y3287" s="56"/>
      <c r="Z3287" s="56"/>
      <c r="AA3287" s="56"/>
    </row>
    <row r="3288" spans="9:27">
      <c r="I3288" s="15" t="s">
        <v>53</v>
      </c>
      <c r="J3288" s="15">
        <v>0</v>
      </c>
      <c r="K3288" s="15" t="e">
        <v>#N/A</v>
      </c>
      <c r="L3288" s="15" t="e">
        <v>#N/A</v>
      </c>
      <c r="M3288" s="15" t="e">
        <v>#N/A</v>
      </c>
      <c r="N3288" s="15" t="e">
        <v>#N/A</v>
      </c>
      <c r="O3288" s="15" t="e">
        <v>#N/A</v>
      </c>
      <c r="P3288" s="15" t="e">
        <v>#N/A</v>
      </c>
      <c r="Q3288" s="15" t="e">
        <v>#N/A</v>
      </c>
      <c r="T3288" s="56"/>
      <c r="U3288" s="56"/>
      <c r="V3288" s="56"/>
      <c r="W3288" s="56"/>
      <c r="X3288" s="56"/>
      <c r="Y3288" s="56"/>
      <c r="Z3288" s="56"/>
      <c r="AA3288" s="56"/>
    </row>
    <row r="3289" spans="9:27">
      <c r="I3289" s="15" t="s">
        <v>85</v>
      </c>
      <c r="J3289" s="15">
        <v>0.13271136239595954</v>
      </c>
      <c r="K3289" s="15">
        <v>6.5151423013693815E-3</v>
      </c>
      <c r="L3289" s="15">
        <v>20.369679779375758</v>
      </c>
      <c r="M3289" s="15">
        <v>6.9149396987727455E-20</v>
      </c>
      <c r="N3289" s="15">
        <v>0.1194404518638949</v>
      </c>
      <c r="O3289" s="15">
        <v>0.14598227292802418</v>
      </c>
      <c r="P3289" s="15">
        <v>0.1194404518638949</v>
      </c>
      <c r="Q3289" s="15">
        <v>0.14598227292802418</v>
      </c>
      <c r="T3289" s="56"/>
      <c r="U3289" s="56"/>
      <c r="V3289" s="56"/>
      <c r="W3289" s="56"/>
      <c r="X3289" s="56"/>
      <c r="Y3289" s="56"/>
      <c r="Z3289" s="56"/>
      <c r="AA3289" s="56"/>
    </row>
    <row r="3290" spans="9:27">
      <c r="I3290" s="15" t="s">
        <v>80</v>
      </c>
      <c r="J3290" s="15">
        <v>0.27333728938820723</v>
      </c>
      <c r="K3290" s="15">
        <v>4.8715917249574801E-3</v>
      </c>
      <c r="L3290" s="15">
        <v>56.108414830389535</v>
      </c>
      <c r="M3290" s="15">
        <v>1.5533445743415283E-33</v>
      </c>
      <c r="N3290" s="15">
        <v>0.26341418181201987</v>
      </c>
      <c r="O3290" s="15">
        <v>0.28326039696439459</v>
      </c>
      <c r="P3290" s="15">
        <v>0.26341418181201987</v>
      </c>
      <c r="Q3290" s="15">
        <v>0.28326039696439459</v>
      </c>
      <c r="T3290" s="56"/>
      <c r="U3290" s="56"/>
      <c r="V3290" s="56"/>
      <c r="W3290" s="56"/>
      <c r="X3290" s="56"/>
      <c r="Y3290" s="56"/>
      <c r="Z3290" s="56"/>
      <c r="AA3290" s="56"/>
    </row>
    <row r="3291" spans="9:27">
      <c r="I3291" s="15" t="s">
        <v>82</v>
      </c>
      <c r="J3291" s="15">
        <v>0.15579905542558342</v>
      </c>
      <c r="K3291" s="15">
        <v>6.764440971360146E-3</v>
      </c>
      <c r="L3291" s="15">
        <v>23.0320666682167</v>
      </c>
      <c r="M3291" s="15">
        <v>1.7324431620044301E-21</v>
      </c>
      <c r="N3291" s="15">
        <v>0.14202034012239126</v>
      </c>
      <c r="O3291" s="15">
        <v>0.16957777072877558</v>
      </c>
      <c r="P3291" s="15">
        <v>0.14202034012239126</v>
      </c>
      <c r="Q3291" s="15">
        <v>0.16957777072877558</v>
      </c>
      <c r="T3291" s="56"/>
      <c r="U3291" s="56"/>
      <c r="V3291" s="56"/>
      <c r="W3291" s="56"/>
      <c r="X3291" s="56"/>
      <c r="Y3291" s="56"/>
      <c r="Z3291" s="56"/>
      <c r="AA3291" s="56"/>
    </row>
    <row r="3292" spans="9:27" ht="15" thickBot="1">
      <c r="I3292" s="16" t="s">
        <v>86</v>
      </c>
      <c r="J3292" s="16">
        <v>0.49947118935362456</v>
      </c>
      <c r="K3292" s="16">
        <v>1.0009293406219895E-2</v>
      </c>
      <c r="L3292" s="16">
        <v>49.900744146759365</v>
      </c>
      <c r="M3292" s="16">
        <v>6.3507882721056735E-32</v>
      </c>
      <c r="N3292" s="16">
        <v>0.47908292596063473</v>
      </c>
      <c r="O3292" s="16">
        <v>0.51985945274661438</v>
      </c>
      <c r="P3292" s="16">
        <v>0.47908292596063473</v>
      </c>
      <c r="Q3292" s="16">
        <v>0.51985945274661438</v>
      </c>
      <c r="T3292" s="56"/>
      <c r="U3292" s="56"/>
      <c r="V3292" s="56"/>
      <c r="W3292" s="56"/>
      <c r="X3292" s="56"/>
      <c r="Y3292" s="56"/>
      <c r="Z3292" s="56"/>
      <c r="AA3292" s="56"/>
    </row>
    <row r="3293" spans="9:27">
      <c r="I3293" s="44"/>
      <c r="T3293" s="56"/>
      <c r="U3293" s="56"/>
      <c r="V3293" s="56"/>
      <c r="W3293" s="56"/>
      <c r="X3293" s="56"/>
      <c r="Y3293" s="56"/>
      <c r="Z3293" s="56"/>
      <c r="AA3293" s="56"/>
    </row>
    <row r="3294" spans="9:27">
      <c r="I3294" s="44"/>
      <c r="T3294" s="56"/>
      <c r="U3294" s="56"/>
      <c r="V3294" s="56"/>
      <c r="W3294" s="56"/>
      <c r="X3294" s="56"/>
      <c r="Y3294" s="56"/>
      <c r="Z3294" s="56"/>
      <c r="AA3294" s="56"/>
    </row>
    <row r="3295" spans="9:27">
      <c r="I3295" s="11" t="s">
        <v>223</v>
      </c>
      <c r="T3295" s="12" t="str">
        <f>I3295</f>
        <v>1998/5 to 2001/4</v>
      </c>
      <c r="U3295" s="14">
        <f>J3300</f>
        <v>0.9999999777651053</v>
      </c>
      <c r="V3295" s="14">
        <f>J3303</f>
        <v>36</v>
      </c>
      <c r="W3295" s="56">
        <f>J3313</f>
        <v>0.13280338273268344</v>
      </c>
      <c r="X3295" s="56">
        <f>J3314</f>
        <v>0.27314751620538846</v>
      </c>
      <c r="Y3295" s="56">
        <f>J3315</f>
        <v>0.15426293898056592</v>
      </c>
      <c r="Z3295" s="56">
        <f>J3316</f>
        <v>0.50054542346080422</v>
      </c>
      <c r="AA3295" s="58">
        <f>SUM(W3295:Z3295)</f>
        <v>1.0607592613794421</v>
      </c>
    </row>
    <row r="3296" spans="9:27">
      <c r="I3296" s="44" t="s">
        <v>42</v>
      </c>
      <c r="T3296" s="56"/>
      <c r="U3296" s="56"/>
      <c r="V3296" s="56"/>
      <c r="W3296" s="56"/>
      <c r="X3296" s="56"/>
      <c r="Y3296" s="56"/>
      <c r="Z3296" s="56"/>
      <c r="AA3296" s="56"/>
    </row>
    <row r="3297" spans="9:27" ht="15" thickBot="1">
      <c r="T3297" s="56"/>
      <c r="U3297" s="56"/>
      <c r="V3297" s="56"/>
      <c r="W3297" s="56"/>
      <c r="X3297" s="56"/>
      <c r="Y3297" s="56"/>
      <c r="Z3297" s="56"/>
      <c r="AA3297" s="56"/>
    </row>
    <row r="3298" spans="9:27">
      <c r="I3298" s="18" t="s">
        <v>43</v>
      </c>
      <c r="J3298" s="18"/>
      <c r="T3298" s="56"/>
      <c r="U3298" s="56"/>
      <c r="V3298" s="56"/>
      <c r="W3298" s="56"/>
      <c r="X3298" s="56"/>
      <c r="Y3298" s="56"/>
      <c r="Z3298" s="56"/>
      <c r="AA3298" s="56"/>
    </row>
    <row r="3299" spans="9:27">
      <c r="I3299" s="15" t="s">
        <v>44</v>
      </c>
      <c r="J3299" s="15">
        <v>0.99999998888255259</v>
      </c>
      <c r="T3299" s="56"/>
      <c r="U3299" s="56"/>
      <c r="V3299" s="56"/>
      <c r="W3299" s="56"/>
      <c r="X3299" s="56"/>
      <c r="Y3299" s="56"/>
      <c r="Z3299" s="56"/>
      <c r="AA3299" s="56"/>
    </row>
    <row r="3300" spans="9:27">
      <c r="I3300" s="15" t="s">
        <v>45</v>
      </c>
      <c r="J3300" s="15">
        <v>0.9999999777651053</v>
      </c>
      <c r="T3300" s="56"/>
      <c r="U3300" s="56"/>
      <c r="V3300" s="56"/>
      <c r="W3300" s="56"/>
      <c r="X3300" s="56"/>
      <c r="Y3300" s="56"/>
      <c r="Z3300" s="56"/>
      <c r="AA3300" s="56"/>
    </row>
    <row r="3301" spans="9:27">
      <c r="I3301" s="15" t="s">
        <v>46</v>
      </c>
      <c r="J3301" s="15">
        <v>0.96874997568058396</v>
      </c>
      <c r="T3301" s="56"/>
      <c r="U3301" s="56"/>
      <c r="V3301" s="56"/>
      <c r="W3301" s="56"/>
      <c r="X3301" s="56"/>
      <c r="Y3301" s="56"/>
      <c r="Z3301" s="56"/>
      <c r="AA3301" s="56"/>
    </row>
    <row r="3302" spans="9:27">
      <c r="I3302" s="15" t="s">
        <v>47</v>
      </c>
      <c r="J3302" s="15">
        <v>3.6774196361644834E-2</v>
      </c>
      <c r="T3302" s="56"/>
      <c r="U3302" s="56"/>
      <c r="V3302" s="56"/>
      <c r="W3302" s="56"/>
      <c r="X3302" s="56"/>
      <c r="Y3302" s="56"/>
      <c r="Z3302" s="56"/>
      <c r="AA3302" s="56"/>
    </row>
    <row r="3303" spans="9:27" ht="15" thickBot="1">
      <c r="I3303" s="16" t="s">
        <v>48</v>
      </c>
      <c r="J3303" s="16">
        <v>36</v>
      </c>
      <c r="T3303" s="56"/>
      <c r="U3303" s="56"/>
      <c r="V3303" s="56"/>
      <c r="W3303" s="56"/>
      <c r="X3303" s="56"/>
      <c r="Y3303" s="56"/>
      <c r="Z3303" s="56"/>
      <c r="AA3303" s="56"/>
    </row>
    <row r="3304" spans="9:27">
      <c r="T3304" s="56"/>
      <c r="U3304" s="56"/>
      <c r="V3304" s="56"/>
      <c r="W3304" s="56"/>
      <c r="X3304" s="56"/>
      <c r="Y3304" s="56"/>
      <c r="Z3304" s="56"/>
      <c r="AA3304" s="56"/>
    </row>
    <row r="3305" spans="9:27" ht="15" thickBot="1">
      <c r="I3305" s="44" t="s">
        <v>49</v>
      </c>
      <c r="T3305" s="56"/>
      <c r="U3305" s="56"/>
      <c r="V3305" s="56"/>
      <c r="W3305" s="56"/>
      <c r="X3305" s="56"/>
      <c r="Y3305" s="56"/>
      <c r="Z3305" s="56"/>
      <c r="AA3305" s="56"/>
    </row>
    <row r="3306" spans="9:27">
      <c r="I3306" s="17"/>
      <c r="J3306" s="17" t="s">
        <v>54</v>
      </c>
      <c r="K3306" s="17" t="s">
        <v>55</v>
      </c>
      <c r="L3306" s="17" t="s">
        <v>56</v>
      </c>
      <c r="M3306" s="17" t="s">
        <v>57</v>
      </c>
      <c r="N3306" s="17" t="s">
        <v>58</v>
      </c>
      <c r="T3306" s="56"/>
      <c r="U3306" s="56"/>
      <c r="V3306" s="56"/>
      <c r="W3306" s="56"/>
      <c r="X3306" s="56"/>
      <c r="Y3306" s="56"/>
      <c r="Z3306" s="56"/>
      <c r="AA3306" s="56"/>
    </row>
    <row r="3307" spans="9:27">
      <c r="I3307" s="15" t="s">
        <v>50</v>
      </c>
      <c r="J3307" s="15">
        <v>4</v>
      </c>
      <c r="K3307" s="15">
        <v>1946261.8667250716</v>
      </c>
      <c r="L3307" s="15">
        <v>486565.46668126789</v>
      </c>
      <c r="M3307" s="15">
        <v>359794815.28063583</v>
      </c>
      <c r="N3307" s="15">
        <v>2.4143999711055122E-118</v>
      </c>
      <c r="T3307" s="56"/>
      <c r="U3307" s="56"/>
      <c r="V3307" s="56"/>
      <c r="W3307" s="56"/>
      <c r="X3307" s="56"/>
      <c r="Y3307" s="56"/>
      <c r="Z3307" s="56"/>
      <c r="AA3307" s="56"/>
    </row>
    <row r="3308" spans="9:27">
      <c r="I3308" s="15" t="s">
        <v>51</v>
      </c>
      <c r="J3308" s="15">
        <v>32</v>
      </c>
      <c r="K3308" s="15">
        <v>4.3274928577433994E-2</v>
      </c>
      <c r="L3308" s="15">
        <v>1.3523415180448123E-3</v>
      </c>
      <c r="M3308" s="15"/>
      <c r="N3308" s="15"/>
      <c r="T3308" s="56"/>
      <c r="U3308" s="56"/>
      <c r="V3308" s="56"/>
      <c r="W3308" s="56"/>
      <c r="X3308" s="56"/>
      <c r="Y3308" s="56"/>
      <c r="Z3308" s="56"/>
      <c r="AA3308" s="56"/>
    </row>
    <row r="3309" spans="9:27" ht="15" thickBot="1">
      <c r="I3309" s="16" t="s">
        <v>52</v>
      </c>
      <c r="J3309" s="16">
        <v>36</v>
      </c>
      <c r="K3309" s="16">
        <v>1946261.9100000001</v>
      </c>
      <c r="L3309" s="16"/>
      <c r="M3309" s="16"/>
      <c r="N3309" s="16"/>
      <c r="T3309" s="56"/>
      <c r="U3309" s="56"/>
      <c r="V3309" s="56"/>
      <c r="W3309" s="56"/>
      <c r="X3309" s="56"/>
      <c r="Y3309" s="56"/>
      <c r="Z3309" s="56"/>
      <c r="AA3309" s="56"/>
    </row>
    <row r="3310" spans="9:27" ht="15" thickBot="1">
      <c r="T3310" s="56"/>
      <c r="U3310" s="56"/>
      <c r="V3310" s="56"/>
      <c r="W3310" s="56"/>
      <c r="X3310" s="56"/>
      <c r="Y3310" s="56"/>
      <c r="Z3310" s="56"/>
      <c r="AA3310" s="56"/>
    </row>
    <row r="3311" spans="9:27">
      <c r="I3311" s="17"/>
      <c r="J3311" s="17" t="s">
        <v>59</v>
      </c>
      <c r="K3311" s="17" t="s">
        <v>47</v>
      </c>
      <c r="L3311" s="17" t="s">
        <v>60</v>
      </c>
      <c r="M3311" s="17" t="s">
        <v>61</v>
      </c>
      <c r="N3311" s="17" t="s">
        <v>62</v>
      </c>
      <c r="O3311" s="17" t="s">
        <v>63</v>
      </c>
      <c r="P3311" s="17" t="s">
        <v>64</v>
      </c>
      <c r="Q3311" s="17" t="s">
        <v>65</v>
      </c>
      <c r="T3311" s="56"/>
      <c r="U3311" s="56"/>
      <c r="V3311" s="56"/>
      <c r="W3311" s="56"/>
      <c r="X3311" s="56"/>
      <c r="Y3311" s="56"/>
      <c r="Z3311" s="56"/>
      <c r="AA3311" s="56"/>
    </row>
    <row r="3312" spans="9:27">
      <c r="I3312" s="15" t="s">
        <v>53</v>
      </c>
      <c r="J3312" s="15">
        <v>0</v>
      </c>
      <c r="K3312" s="15" t="e">
        <v>#N/A</v>
      </c>
      <c r="L3312" s="15" t="e">
        <v>#N/A</v>
      </c>
      <c r="M3312" s="15" t="e">
        <v>#N/A</v>
      </c>
      <c r="N3312" s="15" t="e">
        <v>#N/A</v>
      </c>
      <c r="O3312" s="15" t="e">
        <v>#N/A</v>
      </c>
      <c r="P3312" s="15" t="e">
        <v>#N/A</v>
      </c>
      <c r="Q3312" s="15" t="e">
        <v>#N/A</v>
      </c>
      <c r="T3312" s="56"/>
      <c r="U3312" s="56"/>
      <c r="V3312" s="56"/>
      <c r="W3312" s="56"/>
      <c r="X3312" s="56"/>
      <c r="Y3312" s="56"/>
      <c r="Z3312" s="56"/>
      <c r="AA3312" s="56"/>
    </row>
    <row r="3313" spans="9:27">
      <c r="I3313" s="15" t="s">
        <v>85</v>
      </c>
      <c r="J3313" s="15">
        <v>0.13280338273268344</v>
      </c>
      <c r="K3313" s="15">
        <v>6.3717754278238238E-3</v>
      </c>
      <c r="L3313" s="15">
        <v>20.842445600447075</v>
      </c>
      <c r="M3313" s="15">
        <v>3.4883596501217174E-20</v>
      </c>
      <c r="N3313" s="15">
        <v>0.11982450096439345</v>
      </c>
      <c r="O3313" s="15">
        <v>0.14578226450097342</v>
      </c>
      <c r="P3313" s="15">
        <v>0.11982450096439345</v>
      </c>
      <c r="Q3313" s="15">
        <v>0.14578226450097342</v>
      </c>
      <c r="T3313" s="56"/>
      <c r="U3313" s="56"/>
      <c r="V3313" s="56"/>
      <c r="W3313" s="56"/>
      <c r="X3313" s="56"/>
      <c r="Y3313" s="56"/>
      <c r="Z3313" s="56"/>
      <c r="AA3313" s="56"/>
    </row>
    <row r="3314" spans="9:27">
      <c r="I3314" s="15" t="s">
        <v>80</v>
      </c>
      <c r="J3314" s="15">
        <v>0.27314751620538846</v>
      </c>
      <c r="K3314" s="15">
        <v>4.7992555887482512E-3</v>
      </c>
      <c r="L3314" s="15">
        <v>56.91455917575567</v>
      </c>
      <c r="M3314" s="15">
        <v>9.8838215365455811E-34</v>
      </c>
      <c r="N3314" s="15">
        <v>0.26337175251632788</v>
      </c>
      <c r="O3314" s="15">
        <v>0.28292327989444904</v>
      </c>
      <c r="P3314" s="15">
        <v>0.26337175251632788</v>
      </c>
      <c r="Q3314" s="15">
        <v>0.28292327989444904</v>
      </c>
      <c r="T3314" s="56"/>
      <c r="U3314" s="56"/>
      <c r="V3314" s="56"/>
      <c r="W3314" s="56"/>
      <c r="X3314" s="56"/>
      <c r="Y3314" s="56"/>
      <c r="Z3314" s="56"/>
      <c r="AA3314" s="56"/>
    </row>
    <row r="3315" spans="9:27">
      <c r="I3315" s="15" t="s">
        <v>82</v>
      </c>
      <c r="J3315" s="15">
        <v>0.15426293898056592</v>
      </c>
      <c r="K3315" s="15">
        <v>6.6803150845999738E-3</v>
      </c>
      <c r="L3315" s="15">
        <v>23.092165119005521</v>
      </c>
      <c r="M3315" s="15">
        <v>1.6011727936873998E-21</v>
      </c>
      <c r="N3315" s="15">
        <v>0.14065558250040211</v>
      </c>
      <c r="O3315" s="15">
        <v>0.16787029546072973</v>
      </c>
      <c r="P3315" s="15">
        <v>0.14065558250040211</v>
      </c>
      <c r="Q3315" s="15">
        <v>0.16787029546072973</v>
      </c>
      <c r="T3315" s="56"/>
      <c r="U3315" s="56"/>
      <c r="V3315" s="56"/>
      <c r="W3315" s="56"/>
      <c r="X3315" s="56"/>
      <c r="Y3315" s="56"/>
      <c r="Z3315" s="56"/>
      <c r="AA3315" s="56"/>
    </row>
    <row r="3316" spans="9:27" ht="15" thickBot="1">
      <c r="I3316" s="16" t="s">
        <v>86</v>
      </c>
      <c r="J3316" s="16">
        <v>0.50054542346080422</v>
      </c>
      <c r="K3316" s="16">
        <v>9.9063819529030678E-3</v>
      </c>
      <c r="L3316" s="16">
        <v>50.52757160389109</v>
      </c>
      <c r="M3316" s="16">
        <v>4.2800914731045199E-32</v>
      </c>
      <c r="N3316" s="16">
        <v>0.4803667838375677</v>
      </c>
      <c r="O3316" s="16">
        <v>0.52072406308404073</v>
      </c>
      <c r="P3316" s="16">
        <v>0.4803667838375677</v>
      </c>
      <c r="Q3316" s="16">
        <v>0.52072406308404073</v>
      </c>
      <c r="T3316" s="56"/>
      <c r="U3316" s="56"/>
      <c r="V3316" s="56"/>
      <c r="W3316" s="56"/>
      <c r="X3316" s="56"/>
      <c r="Y3316" s="56"/>
      <c r="Z3316" s="56"/>
      <c r="AA3316" s="56"/>
    </row>
    <row r="3317" spans="9:27">
      <c r="I3317" s="44"/>
      <c r="T3317" s="56"/>
      <c r="U3317" s="56"/>
      <c r="V3317" s="56"/>
      <c r="W3317" s="56"/>
      <c r="X3317" s="56"/>
      <c r="Y3317" s="56"/>
      <c r="Z3317" s="56"/>
      <c r="AA3317" s="56"/>
    </row>
    <row r="3318" spans="9:27">
      <c r="I3318" s="44"/>
      <c r="T3318" s="56"/>
      <c r="U3318" s="56"/>
      <c r="V3318" s="56"/>
      <c r="W3318" s="56"/>
      <c r="X3318" s="56"/>
      <c r="Y3318" s="56"/>
      <c r="Z3318" s="56"/>
      <c r="AA3318" s="56"/>
    </row>
    <row r="3319" spans="9:27">
      <c r="I3319" s="11" t="s">
        <v>224</v>
      </c>
      <c r="T3319" s="12" t="str">
        <f>I3319</f>
        <v>1998/6 to 2001/5</v>
      </c>
      <c r="U3319" s="14">
        <f>J3324</f>
        <v>0.99999997934483031</v>
      </c>
      <c r="V3319" s="14">
        <f>J3327</f>
        <v>36</v>
      </c>
      <c r="W3319" s="56">
        <f>J3337</f>
        <v>0.13361348804267786</v>
      </c>
      <c r="X3319" s="56">
        <f>J3338</f>
        <v>0.27413670069165719</v>
      </c>
      <c r="Y3319" s="56">
        <f>J3339</f>
        <v>0.1581598996877783</v>
      </c>
      <c r="Z3319" s="56">
        <f>J3340</f>
        <v>0.49657195884640221</v>
      </c>
      <c r="AA3319" s="58">
        <f>SUM(W3319:Z3319)</f>
        <v>1.0624820472685155</v>
      </c>
    </row>
    <row r="3320" spans="9:27">
      <c r="I3320" s="44" t="s">
        <v>42</v>
      </c>
      <c r="T3320" s="56"/>
      <c r="U3320" s="56"/>
      <c r="V3320" s="56"/>
      <c r="W3320" s="56"/>
      <c r="X3320" s="56"/>
      <c r="Y3320" s="56"/>
      <c r="Z3320" s="56"/>
      <c r="AA3320" s="56"/>
    </row>
    <row r="3321" spans="9:27" ht="15" thickBot="1">
      <c r="T3321" s="56"/>
      <c r="U3321" s="56"/>
      <c r="V3321" s="56"/>
      <c r="W3321" s="56"/>
      <c r="X3321" s="56"/>
      <c r="Y3321" s="56"/>
      <c r="Z3321" s="56"/>
      <c r="AA3321" s="56"/>
    </row>
    <row r="3322" spans="9:27">
      <c r="I3322" s="18" t="s">
        <v>43</v>
      </c>
      <c r="J3322" s="18"/>
      <c r="T3322" s="56"/>
      <c r="U3322" s="56"/>
      <c r="V3322" s="56"/>
      <c r="W3322" s="56"/>
      <c r="X3322" s="56"/>
      <c r="Y3322" s="56"/>
      <c r="Z3322" s="56"/>
      <c r="AA3322" s="56"/>
    </row>
    <row r="3323" spans="9:27">
      <c r="I3323" s="15" t="s">
        <v>44</v>
      </c>
      <c r="J3323" s="15">
        <v>0.9999999896724151</v>
      </c>
      <c r="T3323" s="56"/>
      <c r="U3323" s="56"/>
      <c r="V3323" s="56"/>
      <c r="W3323" s="56"/>
      <c r="X3323" s="56"/>
      <c r="Y3323" s="56"/>
      <c r="Z3323" s="56"/>
      <c r="AA3323" s="56"/>
    </row>
    <row r="3324" spans="9:27">
      <c r="I3324" s="15" t="s">
        <v>45</v>
      </c>
      <c r="J3324" s="15">
        <v>0.99999997934483031</v>
      </c>
      <c r="T3324" s="56"/>
      <c r="U3324" s="56"/>
      <c r="V3324" s="56"/>
      <c r="W3324" s="56"/>
      <c r="X3324" s="56"/>
      <c r="Y3324" s="56"/>
      <c r="Z3324" s="56"/>
      <c r="AA3324" s="56"/>
    </row>
    <row r="3325" spans="9:27">
      <c r="I3325" s="15" t="s">
        <v>46</v>
      </c>
      <c r="J3325" s="15">
        <v>0.96874997740840807</v>
      </c>
      <c r="T3325" s="56"/>
      <c r="U3325" s="56"/>
      <c r="V3325" s="56"/>
      <c r="W3325" s="56"/>
      <c r="X3325" s="56"/>
      <c r="Y3325" s="56"/>
      <c r="Z3325" s="56"/>
      <c r="AA3325" s="56"/>
    </row>
    <row r="3326" spans="9:27">
      <c r="I3326" s="15" t="s">
        <v>47</v>
      </c>
      <c r="J3326" s="15">
        <v>3.5546222894426334E-2</v>
      </c>
      <c r="T3326" s="56"/>
      <c r="U3326" s="56"/>
      <c r="V3326" s="56"/>
      <c r="W3326" s="56"/>
      <c r="X3326" s="56"/>
      <c r="Y3326" s="56"/>
      <c r="Z3326" s="56"/>
      <c r="AA3326" s="56"/>
    </row>
    <row r="3327" spans="9:27" ht="15" thickBot="1">
      <c r="I3327" s="16" t="s">
        <v>48</v>
      </c>
      <c r="J3327" s="16">
        <v>36</v>
      </c>
      <c r="T3327" s="56"/>
      <c r="U3327" s="56"/>
      <c r="V3327" s="56"/>
      <c r="W3327" s="56"/>
      <c r="X3327" s="56"/>
      <c r="Y3327" s="56"/>
      <c r="Z3327" s="56"/>
      <c r="AA3327" s="56"/>
    </row>
    <row r="3328" spans="9:27">
      <c r="T3328" s="56"/>
      <c r="U3328" s="56"/>
      <c r="V3328" s="56"/>
      <c r="W3328" s="56"/>
      <c r="X3328" s="56"/>
      <c r="Y3328" s="56"/>
      <c r="Z3328" s="56"/>
      <c r="AA3328" s="56"/>
    </row>
    <row r="3329" spans="9:27" ht="15" thickBot="1">
      <c r="I3329" s="44" t="s">
        <v>49</v>
      </c>
      <c r="T3329" s="56"/>
      <c r="U3329" s="56"/>
      <c r="V3329" s="56"/>
      <c r="W3329" s="56"/>
      <c r="X3329" s="56"/>
      <c r="Y3329" s="56"/>
      <c r="Z3329" s="56"/>
      <c r="AA3329" s="56"/>
    </row>
    <row r="3330" spans="9:27">
      <c r="I3330" s="17"/>
      <c r="J3330" s="17" t="s">
        <v>54</v>
      </c>
      <c r="K3330" s="17" t="s">
        <v>55</v>
      </c>
      <c r="L3330" s="17" t="s">
        <v>56</v>
      </c>
      <c r="M3330" s="17" t="s">
        <v>57</v>
      </c>
      <c r="N3330" s="17" t="s">
        <v>58</v>
      </c>
      <c r="T3330" s="56"/>
      <c r="U3330" s="56"/>
      <c r="V3330" s="56"/>
      <c r="W3330" s="56"/>
      <c r="X3330" s="56"/>
      <c r="Y3330" s="56"/>
      <c r="Z3330" s="56"/>
      <c r="AA3330" s="56"/>
    </row>
    <row r="3331" spans="9:27">
      <c r="I3331" s="15" t="s">
        <v>50</v>
      </c>
      <c r="J3331" s="15">
        <v>4</v>
      </c>
      <c r="K3331" s="15">
        <v>1957528.6195669132</v>
      </c>
      <c r="L3331" s="15">
        <v>489382.15489172831</v>
      </c>
      <c r="M3331" s="15">
        <v>387312228.70635986</v>
      </c>
      <c r="N3331" s="15">
        <v>7.7039143579094559E-119</v>
      </c>
      <c r="T3331" s="56"/>
      <c r="U3331" s="56"/>
      <c r="V3331" s="56"/>
      <c r="W3331" s="56"/>
      <c r="X3331" s="56"/>
      <c r="Y3331" s="56"/>
      <c r="Z3331" s="56"/>
      <c r="AA3331" s="56"/>
    </row>
    <row r="3332" spans="9:27">
      <c r="I3332" s="15" t="s">
        <v>51</v>
      </c>
      <c r="J3332" s="15">
        <v>32</v>
      </c>
      <c r="K3332" s="15">
        <v>4.0433086785927649E-2</v>
      </c>
      <c r="L3332" s="15">
        <v>1.263533962060239E-3</v>
      </c>
      <c r="M3332" s="15"/>
      <c r="N3332" s="15"/>
      <c r="T3332" s="56"/>
      <c r="U3332" s="56"/>
      <c r="V3332" s="56"/>
      <c r="W3332" s="56"/>
      <c r="X3332" s="56"/>
      <c r="Y3332" s="56"/>
      <c r="Z3332" s="56"/>
      <c r="AA3332" s="56"/>
    </row>
    <row r="3333" spans="9:27" ht="15" thickBot="1">
      <c r="I3333" s="16" t="s">
        <v>52</v>
      </c>
      <c r="J3333" s="16">
        <v>36</v>
      </c>
      <c r="K3333" s="16">
        <v>1957528.66</v>
      </c>
      <c r="L3333" s="16"/>
      <c r="M3333" s="16"/>
      <c r="N3333" s="16"/>
      <c r="T3333" s="56"/>
      <c r="U3333" s="56"/>
      <c r="V3333" s="56"/>
      <c r="W3333" s="56"/>
      <c r="X3333" s="56"/>
      <c r="Y3333" s="56"/>
      <c r="Z3333" s="56"/>
      <c r="AA3333" s="56"/>
    </row>
    <row r="3334" spans="9:27" ht="15" thickBot="1">
      <c r="T3334" s="56"/>
      <c r="U3334" s="56"/>
      <c r="V3334" s="56"/>
      <c r="W3334" s="56"/>
      <c r="X3334" s="56"/>
      <c r="Y3334" s="56"/>
      <c r="Z3334" s="56"/>
      <c r="AA3334" s="56"/>
    </row>
    <row r="3335" spans="9:27">
      <c r="I3335" s="17"/>
      <c r="J3335" s="17" t="s">
        <v>59</v>
      </c>
      <c r="K3335" s="17" t="s">
        <v>47</v>
      </c>
      <c r="L3335" s="17" t="s">
        <v>60</v>
      </c>
      <c r="M3335" s="17" t="s">
        <v>61</v>
      </c>
      <c r="N3335" s="17" t="s">
        <v>62</v>
      </c>
      <c r="O3335" s="17" t="s">
        <v>63</v>
      </c>
      <c r="P3335" s="17" t="s">
        <v>64</v>
      </c>
      <c r="Q3335" s="17" t="s">
        <v>65</v>
      </c>
      <c r="T3335" s="56"/>
      <c r="U3335" s="56"/>
      <c r="V3335" s="56"/>
      <c r="W3335" s="56"/>
      <c r="X3335" s="56"/>
      <c r="Y3335" s="56"/>
      <c r="Z3335" s="56"/>
      <c r="AA3335" s="56"/>
    </row>
    <row r="3336" spans="9:27">
      <c r="I3336" s="15" t="s">
        <v>53</v>
      </c>
      <c r="J3336" s="15">
        <v>0</v>
      </c>
      <c r="K3336" s="15" t="e">
        <v>#N/A</v>
      </c>
      <c r="L3336" s="15" t="e">
        <v>#N/A</v>
      </c>
      <c r="M3336" s="15" t="e">
        <v>#N/A</v>
      </c>
      <c r="N3336" s="15" t="e">
        <v>#N/A</v>
      </c>
      <c r="O3336" s="15" t="e">
        <v>#N/A</v>
      </c>
      <c r="P3336" s="15" t="e">
        <v>#N/A</v>
      </c>
      <c r="Q3336" s="15" t="e">
        <v>#N/A</v>
      </c>
      <c r="T3336" s="56"/>
      <c r="U3336" s="56"/>
      <c r="V3336" s="56"/>
      <c r="W3336" s="56"/>
      <c r="X3336" s="56"/>
      <c r="Y3336" s="56"/>
      <c r="Z3336" s="56"/>
      <c r="AA3336" s="56"/>
    </row>
    <row r="3337" spans="9:27">
      <c r="I3337" s="15" t="s">
        <v>85</v>
      </c>
      <c r="J3337" s="15">
        <v>0.13361348804267786</v>
      </c>
      <c r="K3337" s="15">
        <v>6.1589799594443393E-3</v>
      </c>
      <c r="L3337" s="15">
        <v>21.694093652276216</v>
      </c>
      <c r="M3337" s="15">
        <v>1.0513964595917118E-20</v>
      </c>
      <c r="N3337" s="15">
        <v>0.12106805645734081</v>
      </c>
      <c r="O3337" s="15">
        <v>0.14615891962801492</v>
      </c>
      <c r="P3337" s="15">
        <v>0.12106805645734081</v>
      </c>
      <c r="Q3337" s="15">
        <v>0.14615891962801492</v>
      </c>
      <c r="T3337" s="56"/>
      <c r="U3337" s="56"/>
      <c r="V3337" s="56"/>
      <c r="W3337" s="56"/>
      <c r="X3337" s="56"/>
      <c r="Y3337" s="56"/>
      <c r="Z3337" s="56"/>
      <c r="AA3337" s="56"/>
    </row>
    <row r="3338" spans="9:27">
      <c r="I3338" s="15" t="s">
        <v>80</v>
      </c>
      <c r="J3338" s="15">
        <v>0.27413670069165719</v>
      </c>
      <c r="K3338" s="15">
        <v>4.6683432994394274E-3</v>
      </c>
      <c r="L3338" s="15">
        <v>58.722480997611164</v>
      </c>
      <c r="M3338" s="15">
        <v>3.6671894195699647E-34</v>
      </c>
      <c r="N3338" s="15">
        <v>0.26462759660857332</v>
      </c>
      <c r="O3338" s="15">
        <v>0.28364580477474105</v>
      </c>
      <c r="P3338" s="15">
        <v>0.26462759660857332</v>
      </c>
      <c r="Q3338" s="15">
        <v>0.28364580477474105</v>
      </c>
      <c r="T3338" s="56"/>
      <c r="U3338" s="56"/>
      <c r="V3338" s="56"/>
      <c r="W3338" s="56"/>
      <c r="X3338" s="56"/>
      <c r="Y3338" s="56"/>
      <c r="Z3338" s="56"/>
      <c r="AA3338" s="56"/>
    </row>
    <row r="3339" spans="9:27">
      <c r="I3339" s="15" t="s">
        <v>82</v>
      </c>
      <c r="J3339" s="15">
        <v>0.1581598996877783</v>
      </c>
      <c r="K3339" s="15">
        <v>6.9600752523440619E-3</v>
      </c>
      <c r="L3339" s="15">
        <v>22.723877825101404</v>
      </c>
      <c r="M3339" s="15">
        <v>2.602572050717412E-21</v>
      </c>
      <c r="N3339" s="15">
        <v>0.14398269039629724</v>
      </c>
      <c r="O3339" s="15">
        <v>0.17233710897925936</v>
      </c>
      <c r="P3339" s="15">
        <v>0.14398269039629724</v>
      </c>
      <c r="Q3339" s="15">
        <v>0.17233710897925936</v>
      </c>
      <c r="T3339" s="56"/>
      <c r="U3339" s="56"/>
      <c r="V3339" s="56"/>
      <c r="W3339" s="56"/>
      <c r="X3339" s="56"/>
      <c r="Y3339" s="56"/>
      <c r="Z3339" s="56"/>
      <c r="AA3339" s="56"/>
    </row>
    <row r="3340" spans="9:27" ht="15" thickBot="1">
      <c r="I3340" s="16" t="s">
        <v>86</v>
      </c>
      <c r="J3340" s="16">
        <v>0.49657195884640221</v>
      </c>
      <c r="K3340" s="16">
        <v>9.9348357846553697E-3</v>
      </c>
      <c r="L3340" s="16">
        <v>49.982905566830951</v>
      </c>
      <c r="M3340" s="16">
        <v>6.0290028718130574E-32</v>
      </c>
      <c r="N3340" s="16">
        <v>0.47633536066477783</v>
      </c>
      <c r="O3340" s="16">
        <v>0.51680855702802653</v>
      </c>
      <c r="P3340" s="16">
        <v>0.47633536066477783</v>
      </c>
      <c r="Q3340" s="16">
        <v>0.51680855702802653</v>
      </c>
      <c r="T3340" s="56"/>
      <c r="U3340" s="56"/>
      <c r="V3340" s="56"/>
      <c r="W3340" s="56"/>
      <c r="X3340" s="56"/>
      <c r="Y3340" s="56"/>
      <c r="Z3340" s="56"/>
      <c r="AA3340" s="56"/>
    </row>
    <row r="3341" spans="9:27">
      <c r="I3341" s="44"/>
      <c r="T3341" s="56"/>
      <c r="U3341" s="56"/>
      <c r="V3341" s="56"/>
      <c r="W3341" s="56"/>
      <c r="X3341" s="56"/>
      <c r="Y3341" s="56"/>
      <c r="Z3341" s="56"/>
      <c r="AA3341" s="56"/>
    </row>
    <row r="3342" spans="9:27">
      <c r="I3342" s="44"/>
      <c r="T3342" s="56"/>
      <c r="U3342" s="56"/>
      <c r="V3342" s="56"/>
      <c r="W3342" s="56"/>
      <c r="X3342" s="56"/>
      <c r="Y3342" s="56"/>
      <c r="Z3342" s="56"/>
      <c r="AA3342" s="56"/>
    </row>
    <row r="3343" spans="9:27">
      <c r="I3343" s="11" t="s">
        <v>225</v>
      </c>
      <c r="T3343" s="12" t="str">
        <f>I3343</f>
        <v>1998/7 to 2001/6</v>
      </c>
      <c r="U3343" s="14">
        <f>J3348</f>
        <v>0.99999997955493836</v>
      </c>
      <c r="V3343" s="14">
        <f>J3351</f>
        <v>36</v>
      </c>
      <c r="W3343" s="56">
        <f>J3361</f>
        <v>0.13332234834498091</v>
      </c>
      <c r="X3343" s="56">
        <f>J3362</f>
        <v>0.27405246590155535</v>
      </c>
      <c r="Y3343" s="56">
        <f>J3363</f>
        <v>0.15907620579597717</v>
      </c>
      <c r="Z3343" s="56">
        <f>J3364</f>
        <v>0.49629275619237712</v>
      </c>
      <c r="AA3343" s="58">
        <f>SUM(W3343:Z3343)</f>
        <v>1.0627437762348906</v>
      </c>
    </row>
    <row r="3344" spans="9:27">
      <c r="I3344" s="44" t="s">
        <v>42</v>
      </c>
      <c r="T3344" s="56"/>
      <c r="U3344" s="56"/>
      <c r="V3344" s="56"/>
      <c r="W3344" s="56"/>
      <c r="X3344" s="56"/>
      <c r="Y3344" s="56"/>
      <c r="Z3344" s="56"/>
      <c r="AA3344" s="56"/>
    </row>
    <row r="3345" spans="9:27" ht="15" thickBot="1">
      <c r="T3345" s="56"/>
      <c r="U3345" s="56"/>
      <c r="V3345" s="56"/>
      <c r="W3345" s="56"/>
      <c r="X3345" s="56"/>
      <c r="Y3345" s="56"/>
      <c r="Z3345" s="56"/>
      <c r="AA3345" s="56"/>
    </row>
    <row r="3346" spans="9:27">
      <c r="I3346" s="18" t="s">
        <v>43</v>
      </c>
      <c r="J3346" s="18"/>
      <c r="T3346" s="56"/>
      <c r="U3346" s="56"/>
      <c r="V3346" s="56"/>
      <c r="W3346" s="56"/>
      <c r="X3346" s="56"/>
      <c r="Y3346" s="56"/>
      <c r="Z3346" s="56"/>
      <c r="AA3346" s="56"/>
    </row>
    <row r="3347" spans="9:27">
      <c r="I3347" s="15" t="s">
        <v>44</v>
      </c>
      <c r="J3347" s="15">
        <v>0.99999998977746918</v>
      </c>
      <c r="T3347" s="56"/>
      <c r="U3347" s="56"/>
      <c r="V3347" s="56"/>
      <c r="W3347" s="56"/>
      <c r="X3347" s="56"/>
      <c r="Y3347" s="56"/>
      <c r="Z3347" s="56"/>
      <c r="AA3347" s="56"/>
    </row>
    <row r="3348" spans="9:27">
      <c r="I3348" s="15" t="s">
        <v>45</v>
      </c>
      <c r="J3348" s="15">
        <v>0.99999997955493836</v>
      </c>
      <c r="T3348" s="56"/>
      <c r="U3348" s="56"/>
      <c r="V3348" s="56"/>
      <c r="W3348" s="56"/>
      <c r="X3348" s="56"/>
      <c r="Y3348" s="56"/>
      <c r="Z3348" s="56"/>
      <c r="AA3348" s="56"/>
    </row>
    <row r="3349" spans="9:27">
      <c r="I3349" s="15" t="s">
        <v>46</v>
      </c>
      <c r="J3349" s="15">
        <v>0.9687499776382138</v>
      </c>
      <c r="T3349" s="56"/>
      <c r="U3349" s="56"/>
      <c r="V3349" s="56"/>
      <c r="W3349" s="56"/>
      <c r="X3349" s="56"/>
      <c r="Y3349" s="56"/>
      <c r="Z3349" s="56"/>
      <c r="AA3349" s="56"/>
    </row>
    <row r="3350" spans="9:27">
      <c r="I3350" s="15" t="s">
        <v>47</v>
      </c>
      <c r="J3350" s="15">
        <v>3.5466499890364746E-2</v>
      </c>
      <c r="T3350" s="56"/>
      <c r="U3350" s="56"/>
      <c r="V3350" s="56"/>
      <c r="W3350" s="56"/>
      <c r="X3350" s="56"/>
      <c r="Y3350" s="56"/>
      <c r="Z3350" s="56"/>
      <c r="AA3350" s="56"/>
    </row>
    <row r="3351" spans="9:27" ht="15" thickBot="1">
      <c r="I3351" s="16" t="s">
        <v>48</v>
      </c>
      <c r="J3351" s="16">
        <v>36</v>
      </c>
      <c r="T3351" s="56"/>
      <c r="U3351" s="56"/>
      <c r="V3351" s="56"/>
      <c r="W3351" s="56"/>
      <c r="X3351" s="56"/>
      <c r="Y3351" s="56"/>
      <c r="Z3351" s="56"/>
      <c r="AA3351" s="56"/>
    </row>
    <row r="3352" spans="9:27">
      <c r="T3352" s="56"/>
      <c r="U3352" s="56"/>
      <c r="V3352" s="56"/>
      <c r="W3352" s="56"/>
      <c r="X3352" s="56"/>
      <c r="Y3352" s="56"/>
      <c r="Z3352" s="56"/>
      <c r="AA3352" s="56"/>
    </row>
    <row r="3353" spans="9:27" ht="15" thickBot="1">
      <c r="I3353" s="44" t="s">
        <v>49</v>
      </c>
      <c r="T3353" s="56"/>
      <c r="U3353" s="56"/>
      <c r="V3353" s="56"/>
      <c r="W3353" s="56"/>
      <c r="X3353" s="56"/>
      <c r="Y3353" s="56"/>
      <c r="Z3353" s="56"/>
      <c r="AA3353" s="56"/>
    </row>
    <row r="3354" spans="9:27">
      <c r="I3354" s="17"/>
      <c r="J3354" s="17" t="s">
        <v>54</v>
      </c>
      <c r="K3354" s="17" t="s">
        <v>55</v>
      </c>
      <c r="L3354" s="17" t="s">
        <v>56</v>
      </c>
      <c r="M3354" s="17" t="s">
        <v>57</v>
      </c>
      <c r="N3354" s="17" t="s">
        <v>58</v>
      </c>
      <c r="T3354" s="56"/>
      <c r="U3354" s="56"/>
      <c r="V3354" s="56"/>
      <c r="W3354" s="56"/>
      <c r="X3354" s="56"/>
      <c r="Y3354" s="56"/>
      <c r="Z3354" s="56"/>
      <c r="AA3354" s="56"/>
    </row>
    <row r="3355" spans="9:27">
      <c r="I3355" s="15" t="s">
        <v>50</v>
      </c>
      <c r="J3355" s="15">
        <v>4</v>
      </c>
      <c r="K3355" s="15">
        <v>1968784.6197480764</v>
      </c>
      <c r="L3355" s="15">
        <v>492196.15493701911</v>
      </c>
      <c r="M3355" s="15">
        <v>391292527.77566457</v>
      </c>
      <c r="N3355" s="15">
        <v>6.5748537322345417E-119</v>
      </c>
      <c r="T3355" s="56"/>
      <c r="U3355" s="56"/>
      <c r="V3355" s="56"/>
      <c r="W3355" s="56"/>
      <c r="X3355" s="56"/>
      <c r="Y3355" s="56"/>
      <c r="Z3355" s="56"/>
      <c r="AA3355" s="56"/>
    </row>
    <row r="3356" spans="9:27">
      <c r="I3356" s="15" t="s">
        <v>51</v>
      </c>
      <c r="J3356" s="15">
        <v>32</v>
      </c>
      <c r="K3356" s="15">
        <v>4.0251923663143764E-2</v>
      </c>
      <c r="L3356" s="15">
        <v>1.2578726144732426E-3</v>
      </c>
      <c r="M3356" s="15"/>
      <c r="N3356" s="15"/>
      <c r="T3356" s="56"/>
      <c r="U3356" s="56"/>
      <c r="V3356" s="56"/>
      <c r="W3356" s="56"/>
      <c r="X3356" s="56"/>
      <c r="Y3356" s="56"/>
      <c r="Z3356" s="56"/>
      <c r="AA3356" s="56"/>
    </row>
    <row r="3357" spans="9:27" ht="15" thickBot="1">
      <c r="I3357" s="16" t="s">
        <v>52</v>
      </c>
      <c r="J3357" s="16">
        <v>36</v>
      </c>
      <c r="K3357" s="16">
        <v>1968784.6600000001</v>
      </c>
      <c r="L3357" s="16"/>
      <c r="M3357" s="16"/>
      <c r="N3357" s="16"/>
      <c r="T3357" s="56"/>
      <c r="U3357" s="56"/>
      <c r="V3357" s="56"/>
      <c r="W3357" s="56"/>
      <c r="X3357" s="56"/>
      <c r="Y3357" s="56"/>
      <c r="Z3357" s="56"/>
      <c r="AA3357" s="56"/>
    </row>
    <row r="3358" spans="9:27" ht="15" thickBot="1">
      <c r="T3358" s="56"/>
      <c r="U3358" s="56"/>
      <c r="V3358" s="56"/>
      <c r="W3358" s="56"/>
      <c r="X3358" s="56"/>
      <c r="Y3358" s="56"/>
      <c r="Z3358" s="56"/>
      <c r="AA3358" s="56"/>
    </row>
    <row r="3359" spans="9:27">
      <c r="I3359" s="17"/>
      <c r="J3359" s="17" t="s">
        <v>59</v>
      </c>
      <c r="K3359" s="17" t="s">
        <v>47</v>
      </c>
      <c r="L3359" s="17" t="s">
        <v>60</v>
      </c>
      <c r="M3359" s="17" t="s">
        <v>61</v>
      </c>
      <c r="N3359" s="17" t="s">
        <v>62</v>
      </c>
      <c r="O3359" s="17" t="s">
        <v>63</v>
      </c>
      <c r="P3359" s="17" t="s">
        <v>64</v>
      </c>
      <c r="Q3359" s="17" t="s">
        <v>65</v>
      </c>
      <c r="T3359" s="56"/>
      <c r="U3359" s="56"/>
      <c r="V3359" s="56"/>
      <c r="W3359" s="56"/>
      <c r="X3359" s="56"/>
      <c r="Y3359" s="56"/>
      <c r="Z3359" s="56"/>
      <c r="AA3359" s="56"/>
    </row>
    <row r="3360" spans="9:27">
      <c r="I3360" s="15" t="s">
        <v>53</v>
      </c>
      <c r="J3360" s="15">
        <v>0</v>
      </c>
      <c r="K3360" s="15" t="e">
        <v>#N/A</v>
      </c>
      <c r="L3360" s="15" t="e">
        <v>#N/A</v>
      </c>
      <c r="M3360" s="15" t="e">
        <v>#N/A</v>
      </c>
      <c r="N3360" s="15" t="e">
        <v>#N/A</v>
      </c>
      <c r="O3360" s="15" t="e">
        <v>#N/A</v>
      </c>
      <c r="P3360" s="15" t="e">
        <v>#N/A</v>
      </c>
      <c r="Q3360" s="15" t="e">
        <v>#N/A</v>
      </c>
      <c r="T3360" s="56"/>
      <c r="U3360" s="56"/>
      <c r="V3360" s="56"/>
      <c r="W3360" s="56"/>
      <c r="X3360" s="56"/>
      <c r="Y3360" s="56"/>
      <c r="Z3360" s="56"/>
      <c r="AA3360" s="56"/>
    </row>
    <row r="3361" spans="9:27">
      <c r="I3361" s="15" t="s">
        <v>85</v>
      </c>
      <c r="J3361" s="15">
        <v>0.13332234834498091</v>
      </c>
      <c r="K3361" s="15">
        <v>6.1714017010427386E-3</v>
      </c>
      <c r="L3361" s="15">
        <v>21.603252357151597</v>
      </c>
      <c r="M3361" s="15">
        <v>1.1925163700563836E-20</v>
      </c>
      <c r="N3361" s="15">
        <v>0.1207516145001107</v>
      </c>
      <c r="O3361" s="15">
        <v>0.14589308218985114</v>
      </c>
      <c r="P3361" s="15">
        <v>0.1207516145001107</v>
      </c>
      <c r="Q3361" s="15">
        <v>0.14589308218985114</v>
      </c>
      <c r="T3361" s="56"/>
      <c r="U3361" s="56"/>
      <c r="V3361" s="56"/>
      <c r="W3361" s="56"/>
      <c r="X3361" s="56"/>
      <c r="Y3361" s="56"/>
      <c r="Z3361" s="56"/>
      <c r="AA3361" s="56"/>
    </row>
    <row r="3362" spans="9:27">
      <c r="I3362" s="15" t="s">
        <v>80</v>
      </c>
      <c r="J3362" s="15">
        <v>0.27405246590155535</v>
      </c>
      <c r="K3362" s="15">
        <v>4.6591224580274501E-3</v>
      </c>
      <c r="L3362" s="15">
        <v>58.820618768964913</v>
      </c>
      <c r="M3362" s="15">
        <v>3.4780348533186727E-34</v>
      </c>
      <c r="N3362" s="15">
        <v>0.26456214405771483</v>
      </c>
      <c r="O3362" s="15">
        <v>0.28354278774539587</v>
      </c>
      <c r="P3362" s="15">
        <v>0.26456214405771483</v>
      </c>
      <c r="Q3362" s="15">
        <v>0.28354278774539587</v>
      </c>
      <c r="T3362" s="56"/>
      <c r="U3362" s="56"/>
      <c r="V3362" s="56"/>
      <c r="W3362" s="56"/>
      <c r="X3362" s="56"/>
      <c r="Y3362" s="56"/>
      <c r="Z3362" s="56"/>
      <c r="AA3362" s="56"/>
    </row>
    <row r="3363" spans="9:27">
      <c r="I3363" s="15" t="s">
        <v>82</v>
      </c>
      <c r="J3363" s="15">
        <v>0.15907620579597717</v>
      </c>
      <c r="K3363" s="15">
        <v>7.3239424901554249E-3</v>
      </c>
      <c r="L3363" s="15">
        <v>21.720023881919005</v>
      </c>
      <c r="M3363" s="15">
        <v>1.0143552745519502E-20</v>
      </c>
      <c r="N3363" s="15">
        <v>0.14415782319849954</v>
      </c>
      <c r="O3363" s="15">
        <v>0.1739945883934548</v>
      </c>
      <c r="P3363" s="15">
        <v>0.14415782319849954</v>
      </c>
      <c r="Q3363" s="15">
        <v>0.1739945883934548</v>
      </c>
      <c r="T3363" s="56"/>
      <c r="U3363" s="56"/>
      <c r="V3363" s="56"/>
      <c r="W3363" s="56"/>
      <c r="X3363" s="56"/>
      <c r="Y3363" s="56"/>
      <c r="Z3363" s="56"/>
      <c r="AA3363" s="56"/>
    </row>
    <row r="3364" spans="9:27" ht="15" thickBot="1">
      <c r="I3364" s="16" t="s">
        <v>86</v>
      </c>
      <c r="J3364" s="16">
        <v>0.49629275619237712</v>
      </c>
      <c r="K3364" s="16">
        <v>9.9366498456081049E-3</v>
      </c>
      <c r="L3364" s="16">
        <v>49.945682287650833</v>
      </c>
      <c r="M3364" s="16">
        <v>6.1726528707048656E-32</v>
      </c>
      <c r="N3364" s="16">
        <v>0.47605246288952746</v>
      </c>
      <c r="O3364" s="16">
        <v>0.51653304949522671</v>
      </c>
      <c r="P3364" s="16">
        <v>0.47605246288952746</v>
      </c>
      <c r="Q3364" s="16">
        <v>0.51653304949522671</v>
      </c>
      <c r="T3364" s="56"/>
      <c r="U3364" s="56"/>
      <c r="V3364" s="56"/>
      <c r="W3364" s="56"/>
      <c r="X3364" s="56"/>
      <c r="Y3364" s="56"/>
      <c r="Z3364" s="56"/>
      <c r="AA3364" s="56"/>
    </row>
    <row r="3365" spans="9:27">
      <c r="I3365" s="44"/>
      <c r="T3365" s="56"/>
      <c r="U3365" s="56"/>
      <c r="V3365" s="56"/>
      <c r="W3365" s="56"/>
      <c r="X3365" s="56"/>
      <c r="Y3365" s="56"/>
      <c r="Z3365" s="56"/>
      <c r="AA3365" s="56"/>
    </row>
    <row r="3366" spans="9:27">
      <c r="I3366" s="44"/>
      <c r="T3366" s="56"/>
      <c r="U3366" s="56"/>
      <c r="V3366" s="56"/>
      <c r="W3366" s="56"/>
      <c r="X3366" s="56"/>
      <c r="Y3366" s="56"/>
      <c r="Z3366" s="56"/>
      <c r="AA3366" s="56"/>
    </row>
    <row r="3367" spans="9:27">
      <c r="I3367" s="11" t="s">
        <v>226</v>
      </c>
      <c r="T3367" s="12" t="str">
        <f>I3367</f>
        <v>1998/8 to 2001/7</v>
      </c>
      <c r="U3367" s="14">
        <f>J3372</f>
        <v>0.99999997947375585</v>
      </c>
      <c r="V3367" s="14">
        <f>J3375</f>
        <v>36</v>
      </c>
      <c r="W3367" s="56">
        <f>J3385</f>
        <v>0.13422760302115025</v>
      </c>
      <c r="X3367" s="56">
        <f>J3386</f>
        <v>0.27530741774851691</v>
      </c>
      <c r="Y3367" s="56">
        <f>J3387</f>
        <v>0.15823634127659683</v>
      </c>
      <c r="Z3367" s="56">
        <f>J3388</f>
        <v>0.49488844513620622</v>
      </c>
      <c r="AA3367" s="58">
        <f>SUM(W3367:Z3367)</f>
        <v>1.0626598071824702</v>
      </c>
    </row>
    <row r="3368" spans="9:27">
      <c r="I3368" s="44" t="s">
        <v>42</v>
      </c>
      <c r="T3368" s="56"/>
      <c r="U3368" s="56"/>
      <c r="V3368" s="56"/>
      <c r="W3368" s="56"/>
      <c r="X3368" s="56"/>
      <c r="Y3368" s="56"/>
      <c r="Z3368" s="56"/>
      <c r="AA3368" s="56"/>
    </row>
    <row r="3369" spans="9:27" ht="15" thickBot="1">
      <c r="T3369" s="56"/>
      <c r="U3369" s="56"/>
      <c r="V3369" s="56"/>
      <c r="W3369" s="56"/>
      <c r="X3369" s="56"/>
      <c r="Y3369" s="56"/>
      <c r="Z3369" s="56"/>
      <c r="AA3369" s="56"/>
    </row>
    <row r="3370" spans="9:27">
      <c r="I3370" s="18" t="s">
        <v>43</v>
      </c>
      <c r="J3370" s="18"/>
      <c r="T3370" s="56"/>
      <c r="U3370" s="56"/>
      <c r="V3370" s="56"/>
      <c r="W3370" s="56"/>
      <c r="X3370" s="56"/>
      <c r="Y3370" s="56"/>
      <c r="Z3370" s="56"/>
      <c r="AA3370" s="56"/>
    </row>
    <row r="3371" spans="9:27">
      <c r="I3371" s="15" t="s">
        <v>44</v>
      </c>
      <c r="J3371" s="15">
        <v>0.99999998973687787</v>
      </c>
      <c r="T3371" s="56"/>
      <c r="U3371" s="56"/>
      <c r="V3371" s="56"/>
      <c r="W3371" s="56"/>
      <c r="X3371" s="56"/>
      <c r="Y3371" s="56"/>
      <c r="Z3371" s="56"/>
      <c r="AA3371" s="56"/>
    </row>
    <row r="3372" spans="9:27">
      <c r="I3372" s="15" t="s">
        <v>45</v>
      </c>
      <c r="J3372" s="15">
        <v>0.99999997947375585</v>
      </c>
      <c r="T3372" s="56"/>
      <c r="U3372" s="56"/>
      <c r="V3372" s="56"/>
      <c r="W3372" s="56"/>
      <c r="X3372" s="56"/>
      <c r="Y3372" s="56"/>
      <c r="Z3372" s="56"/>
      <c r="AA3372" s="56"/>
    </row>
    <row r="3373" spans="9:27">
      <c r="I3373" s="15" t="s">
        <v>46</v>
      </c>
      <c r="J3373" s="15">
        <v>0.96874997754942038</v>
      </c>
      <c r="T3373" s="56"/>
      <c r="U3373" s="56"/>
      <c r="V3373" s="56"/>
      <c r="W3373" s="56"/>
      <c r="X3373" s="56"/>
      <c r="Y3373" s="56"/>
      <c r="Z3373" s="56"/>
      <c r="AA3373" s="56"/>
    </row>
    <row r="3374" spans="9:27">
      <c r="I3374" s="15" t="s">
        <v>47</v>
      </c>
      <c r="J3374" s="15">
        <v>3.5638415759994088E-2</v>
      </c>
      <c r="T3374" s="56"/>
      <c r="U3374" s="56"/>
      <c r="V3374" s="56"/>
      <c r="W3374" s="56"/>
      <c r="X3374" s="56"/>
      <c r="Y3374" s="56"/>
      <c r="Z3374" s="56"/>
      <c r="AA3374" s="56"/>
    </row>
    <row r="3375" spans="9:27" ht="15" thickBot="1">
      <c r="I3375" s="16" t="s">
        <v>48</v>
      </c>
      <c r="J3375" s="16">
        <v>36</v>
      </c>
      <c r="T3375" s="56"/>
      <c r="U3375" s="56"/>
      <c r="V3375" s="56"/>
      <c r="W3375" s="56"/>
      <c r="X3375" s="56"/>
      <c r="Y3375" s="56"/>
      <c r="Z3375" s="56"/>
      <c r="AA3375" s="56"/>
    </row>
    <row r="3376" spans="9:27">
      <c r="T3376" s="56"/>
      <c r="U3376" s="56"/>
      <c r="V3376" s="56"/>
      <c r="W3376" s="56"/>
      <c r="X3376" s="56"/>
      <c r="Y3376" s="56"/>
      <c r="Z3376" s="56"/>
      <c r="AA3376" s="56"/>
    </row>
    <row r="3377" spans="9:27" ht="15" thickBot="1">
      <c r="I3377" s="44" t="s">
        <v>49</v>
      </c>
      <c r="T3377" s="56"/>
      <c r="U3377" s="56"/>
      <c r="V3377" s="56"/>
      <c r="W3377" s="56"/>
      <c r="X3377" s="56"/>
      <c r="Y3377" s="56"/>
      <c r="Z3377" s="56"/>
      <c r="AA3377" s="56"/>
    </row>
    <row r="3378" spans="9:27">
      <c r="I3378" s="17"/>
      <c r="J3378" s="17" t="s">
        <v>54</v>
      </c>
      <c r="K3378" s="17" t="s">
        <v>55</v>
      </c>
      <c r="L3378" s="17" t="s">
        <v>56</v>
      </c>
      <c r="M3378" s="17" t="s">
        <v>57</v>
      </c>
      <c r="N3378" s="17" t="s">
        <v>58</v>
      </c>
      <c r="T3378" s="56"/>
      <c r="U3378" s="56"/>
      <c r="V3378" s="56"/>
      <c r="W3378" s="56"/>
      <c r="X3378" s="56"/>
      <c r="Y3378" s="56"/>
      <c r="Z3378" s="56"/>
      <c r="AA3378" s="56"/>
    </row>
    <row r="3379" spans="9:27">
      <c r="I3379" s="15" t="s">
        <v>50</v>
      </c>
      <c r="J3379" s="15">
        <v>4</v>
      </c>
      <c r="K3379" s="15">
        <v>1980055.0193569064</v>
      </c>
      <c r="L3379" s="15">
        <v>495013.7548392266</v>
      </c>
      <c r="M3379" s="15">
        <v>389744941.04230738</v>
      </c>
      <c r="N3379" s="15">
        <v>6.9913758109680094E-119</v>
      </c>
      <c r="T3379" s="56"/>
      <c r="U3379" s="56"/>
      <c r="V3379" s="56"/>
      <c r="W3379" s="56"/>
      <c r="X3379" s="56"/>
      <c r="Y3379" s="56"/>
      <c r="Z3379" s="56"/>
      <c r="AA3379" s="56"/>
    </row>
    <row r="3380" spans="9:27">
      <c r="I3380" s="15" t="s">
        <v>51</v>
      </c>
      <c r="J3380" s="15">
        <v>32</v>
      </c>
      <c r="K3380" s="15">
        <v>4.0643093692230244E-2</v>
      </c>
      <c r="L3380" s="15">
        <v>1.2700966778821951E-3</v>
      </c>
      <c r="M3380" s="15"/>
      <c r="N3380" s="15"/>
      <c r="T3380" s="56"/>
      <c r="U3380" s="56"/>
      <c r="V3380" s="56"/>
      <c r="W3380" s="56"/>
      <c r="X3380" s="56"/>
      <c r="Y3380" s="56"/>
      <c r="Z3380" s="56"/>
      <c r="AA3380" s="56"/>
    </row>
    <row r="3381" spans="9:27" ht="15" thickBot="1">
      <c r="I3381" s="16" t="s">
        <v>52</v>
      </c>
      <c r="J3381" s="16">
        <v>36</v>
      </c>
      <c r="K3381" s="16">
        <v>1980055.06</v>
      </c>
      <c r="L3381" s="16"/>
      <c r="M3381" s="16"/>
      <c r="N3381" s="16"/>
      <c r="T3381" s="56"/>
      <c r="U3381" s="56"/>
      <c r="V3381" s="56"/>
      <c r="W3381" s="56"/>
      <c r="X3381" s="56"/>
      <c r="Y3381" s="56"/>
      <c r="Z3381" s="56"/>
      <c r="AA3381" s="56"/>
    </row>
    <row r="3382" spans="9:27" ht="15" thickBot="1">
      <c r="T3382" s="56"/>
      <c r="U3382" s="56"/>
      <c r="V3382" s="56"/>
      <c r="W3382" s="56"/>
      <c r="X3382" s="56"/>
      <c r="Y3382" s="56"/>
      <c r="Z3382" s="56"/>
      <c r="AA3382" s="56"/>
    </row>
    <row r="3383" spans="9:27">
      <c r="I3383" s="17"/>
      <c r="J3383" s="17" t="s">
        <v>59</v>
      </c>
      <c r="K3383" s="17" t="s">
        <v>47</v>
      </c>
      <c r="L3383" s="17" t="s">
        <v>60</v>
      </c>
      <c r="M3383" s="17" t="s">
        <v>61</v>
      </c>
      <c r="N3383" s="17" t="s">
        <v>62</v>
      </c>
      <c r="O3383" s="17" t="s">
        <v>63</v>
      </c>
      <c r="P3383" s="17" t="s">
        <v>64</v>
      </c>
      <c r="Q3383" s="17" t="s">
        <v>65</v>
      </c>
      <c r="T3383" s="56"/>
      <c r="U3383" s="56"/>
      <c r="V3383" s="56"/>
      <c r="W3383" s="56"/>
      <c r="X3383" s="56"/>
      <c r="Y3383" s="56"/>
      <c r="Z3383" s="56"/>
      <c r="AA3383" s="56"/>
    </row>
    <row r="3384" spans="9:27">
      <c r="I3384" s="15" t="s">
        <v>53</v>
      </c>
      <c r="J3384" s="15">
        <v>0</v>
      </c>
      <c r="K3384" s="15" t="e">
        <v>#N/A</v>
      </c>
      <c r="L3384" s="15" t="e">
        <v>#N/A</v>
      </c>
      <c r="M3384" s="15" t="e">
        <v>#N/A</v>
      </c>
      <c r="N3384" s="15" t="e">
        <v>#N/A</v>
      </c>
      <c r="O3384" s="15" t="e">
        <v>#N/A</v>
      </c>
      <c r="P3384" s="15" t="e">
        <v>#N/A</v>
      </c>
      <c r="Q3384" s="15" t="e">
        <v>#N/A</v>
      </c>
      <c r="T3384" s="56"/>
      <c r="U3384" s="56"/>
      <c r="V3384" s="56"/>
      <c r="W3384" s="56"/>
      <c r="X3384" s="56"/>
      <c r="Y3384" s="56"/>
      <c r="Z3384" s="56"/>
      <c r="AA3384" s="56"/>
    </row>
    <row r="3385" spans="9:27">
      <c r="I3385" s="15" t="s">
        <v>85</v>
      </c>
      <c r="J3385" s="15">
        <v>0.13422760302115025</v>
      </c>
      <c r="K3385" s="15">
        <v>6.3208103371032703E-3</v>
      </c>
      <c r="L3385" s="15">
        <v>21.235821969412974</v>
      </c>
      <c r="M3385" s="15">
        <v>1.9942350896775399E-20</v>
      </c>
      <c r="N3385" s="15">
        <v>0.12135253374504004</v>
      </c>
      <c r="O3385" s="15">
        <v>0.14710267229726046</v>
      </c>
      <c r="P3385" s="15">
        <v>0.12135253374504004</v>
      </c>
      <c r="Q3385" s="15">
        <v>0.14710267229726046</v>
      </c>
      <c r="T3385" s="56"/>
      <c r="U3385" s="56"/>
      <c r="V3385" s="56"/>
      <c r="W3385" s="56"/>
      <c r="X3385" s="56"/>
      <c r="Y3385" s="56"/>
      <c r="Z3385" s="56"/>
      <c r="AA3385" s="56"/>
    </row>
    <row r="3386" spans="9:27">
      <c r="I3386" s="15" t="s">
        <v>80</v>
      </c>
      <c r="J3386" s="15">
        <v>0.27530741774851691</v>
      </c>
      <c r="K3386" s="15">
        <v>4.5843998565498678E-3</v>
      </c>
      <c r="L3386" s="15">
        <v>60.053098848953383</v>
      </c>
      <c r="M3386" s="15">
        <v>1.801601081726494E-34</v>
      </c>
      <c r="N3386" s="15">
        <v>0.26596930086245968</v>
      </c>
      <c r="O3386" s="15">
        <v>0.28464553463457415</v>
      </c>
      <c r="P3386" s="15">
        <v>0.26596930086245968</v>
      </c>
      <c r="Q3386" s="15">
        <v>0.28464553463457415</v>
      </c>
      <c r="T3386" s="56"/>
      <c r="U3386" s="56"/>
      <c r="V3386" s="56"/>
      <c r="W3386" s="56"/>
      <c r="X3386" s="56"/>
      <c r="Y3386" s="56"/>
      <c r="Z3386" s="56"/>
      <c r="AA3386" s="56"/>
    </row>
    <row r="3387" spans="9:27">
      <c r="I3387" s="15" t="s">
        <v>82</v>
      </c>
      <c r="J3387" s="15">
        <v>0.15823634127659683</v>
      </c>
      <c r="K3387" s="15">
        <v>7.8131839589556402E-3</v>
      </c>
      <c r="L3387" s="15">
        <v>20.252478644794088</v>
      </c>
      <c r="M3387" s="15">
        <v>8.2106470795673135E-20</v>
      </c>
      <c r="N3387" s="15">
        <v>0.14232140642274577</v>
      </c>
      <c r="O3387" s="15">
        <v>0.1741512761304479</v>
      </c>
      <c r="P3387" s="15">
        <v>0.14232140642274577</v>
      </c>
      <c r="Q3387" s="15">
        <v>0.1741512761304479</v>
      </c>
      <c r="T3387" s="56"/>
      <c r="U3387" s="56"/>
      <c r="V3387" s="56"/>
      <c r="W3387" s="56"/>
      <c r="X3387" s="56"/>
      <c r="Y3387" s="56"/>
      <c r="Z3387" s="56"/>
      <c r="AA3387" s="56"/>
    </row>
    <row r="3388" spans="9:27" ht="15" thickBot="1">
      <c r="I3388" s="16" t="s">
        <v>86</v>
      </c>
      <c r="J3388" s="16">
        <v>0.49488844513620622</v>
      </c>
      <c r="K3388" s="16">
        <v>9.7994534102033275E-3</v>
      </c>
      <c r="L3388" s="16">
        <v>50.501637634291058</v>
      </c>
      <c r="M3388" s="16">
        <v>4.3501291973483867E-32</v>
      </c>
      <c r="N3388" s="16">
        <v>0.47492761182599441</v>
      </c>
      <c r="O3388" s="16">
        <v>0.51484927844641803</v>
      </c>
      <c r="P3388" s="16">
        <v>0.47492761182599441</v>
      </c>
      <c r="Q3388" s="16">
        <v>0.51484927844641803</v>
      </c>
      <c r="T3388" s="56"/>
      <c r="U3388" s="56"/>
      <c r="V3388" s="56"/>
      <c r="W3388" s="56"/>
      <c r="X3388" s="56"/>
      <c r="Y3388" s="56"/>
      <c r="Z3388" s="56"/>
      <c r="AA3388" s="56"/>
    </row>
    <row r="3389" spans="9:27">
      <c r="I3389" s="44"/>
      <c r="T3389" s="56"/>
      <c r="U3389" s="56"/>
      <c r="V3389" s="56"/>
      <c r="W3389" s="56"/>
      <c r="X3389" s="56"/>
      <c r="Y3389" s="56"/>
      <c r="Z3389" s="56"/>
      <c r="AA3389" s="56"/>
    </row>
    <row r="3390" spans="9:27">
      <c r="I3390" s="44"/>
      <c r="T3390" s="56"/>
      <c r="U3390" s="56"/>
      <c r="V3390" s="56"/>
      <c r="W3390" s="56"/>
      <c r="X3390" s="56"/>
      <c r="Y3390" s="56"/>
      <c r="Z3390" s="56"/>
      <c r="AA3390" s="56"/>
    </row>
    <row r="3391" spans="9:27">
      <c r="I3391" s="11" t="s">
        <v>227</v>
      </c>
      <c r="T3391" s="12" t="str">
        <f>I3391</f>
        <v>1998/9 to 2001/8</v>
      </c>
      <c r="U3391" s="14">
        <f>J3396</f>
        <v>0.99999997984572531</v>
      </c>
      <c r="V3391" s="14">
        <f>J3399</f>
        <v>36</v>
      </c>
      <c r="W3391" s="56">
        <f>J3409</f>
        <v>0.13669276906537578</v>
      </c>
      <c r="X3391" s="56">
        <f>J3410</f>
        <v>0.27727249548731758</v>
      </c>
      <c r="Y3391" s="56">
        <f>J3411</f>
        <v>0.15747384489359254</v>
      </c>
      <c r="Z3391" s="56">
        <f>J3412</f>
        <v>0.491641145222181</v>
      </c>
      <c r="AA3391" s="58">
        <f>SUM(W3391:Z3391)</f>
        <v>1.0630802546684668</v>
      </c>
    </row>
    <row r="3392" spans="9:27">
      <c r="I3392" s="44" t="s">
        <v>42</v>
      </c>
      <c r="T3392" s="56"/>
      <c r="U3392" s="56"/>
      <c r="V3392" s="56"/>
      <c r="W3392" s="56"/>
      <c r="X3392" s="56"/>
      <c r="Y3392" s="56"/>
      <c r="Z3392" s="56"/>
      <c r="AA3392" s="56"/>
    </row>
    <row r="3393" spans="9:27" ht="15" thickBot="1">
      <c r="T3393" s="56"/>
      <c r="U3393" s="56"/>
      <c r="V3393" s="56"/>
      <c r="W3393" s="56"/>
      <c r="X3393" s="56"/>
      <c r="Y3393" s="56"/>
      <c r="Z3393" s="56"/>
      <c r="AA3393" s="56"/>
    </row>
    <row r="3394" spans="9:27">
      <c r="I3394" s="18" t="s">
        <v>43</v>
      </c>
      <c r="J3394" s="18"/>
      <c r="T3394" s="56"/>
      <c r="U3394" s="56"/>
      <c r="V3394" s="56"/>
      <c r="W3394" s="56"/>
      <c r="X3394" s="56"/>
      <c r="Y3394" s="56"/>
      <c r="Z3394" s="56"/>
      <c r="AA3394" s="56"/>
    </row>
    <row r="3395" spans="9:27">
      <c r="I3395" s="15" t="s">
        <v>44</v>
      </c>
      <c r="J3395" s="15">
        <v>0.99999998992286265</v>
      </c>
      <c r="T3395" s="56"/>
      <c r="U3395" s="56"/>
      <c r="V3395" s="56"/>
      <c r="W3395" s="56"/>
      <c r="X3395" s="56"/>
      <c r="Y3395" s="56"/>
      <c r="Z3395" s="56"/>
      <c r="AA3395" s="56"/>
    </row>
    <row r="3396" spans="9:27">
      <c r="I3396" s="15" t="s">
        <v>45</v>
      </c>
      <c r="J3396" s="15">
        <v>0.99999997984572531</v>
      </c>
      <c r="T3396" s="56"/>
      <c r="U3396" s="56"/>
      <c r="V3396" s="56"/>
      <c r="W3396" s="56"/>
      <c r="X3396" s="56"/>
      <c r="Y3396" s="56"/>
      <c r="Z3396" s="56"/>
      <c r="AA3396" s="56"/>
    </row>
    <row r="3397" spans="9:27">
      <c r="I3397" s="15" t="s">
        <v>46</v>
      </c>
      <c r="J3397" s="15">
        <v>0.96874997795626205</v>
      </c>
      <c r="T3397" s="56"/>
      <c r="U3397" s="56"/>
      <c r="V3397" s="56"/>
      <c r="W3397" s="56"/>
      <c r="X3397" s="56"/>
      <c r="Y3397" s="56"/>
      <c r="Z3397" s="56"/>
      <c r="AA3397" s="56"/>
    </row>
    <row r="3398" spans="9:27">
      <c r="I3398" s="15" t="s">
        <v>47</v>
      </c>
      <c r="J3398" s="15">
        <v>3.5416360308749971E-2</v>
      </c>
      <c r="T3398" s="56"/>
      <c r="U3398" s="56"/>
      <c r="V3398" s="56"/>
      <c r="W3398" s="56"/>
      <c r="X3398" s="56"/>
      <c r="Y3398" s="56"/>
      <c r="Z3398" s="56"/>
      <c r="AA3398" s="56"/>
    </row>
    <row r="3399" spans="9:27" ht="15" thickBot="1">
      <c r="I3399" s="16" t="s">
        <v>48</v>
      </c>
      <c r="J3399" s="16">
        <v>36</v>
      </c>
      <c r="T3399" s="56"/>
      <c r="U3399" s="56"/>
      <c r="V3399" s="56"/>
      <c r="W3399" s="56"/>
      <c r="X3399" s="56"/>
      <c r="Y3399" s="56"/>
      <c r="Z3399" s="56"/>
      <c r="AA3399" s="56"/>
    </row>
    <row r="3400" spans="9:27">
      <c r="T3400" s="56"/>
      <c r="U3400" s="56"/>
      <c r="V3400" s="56"/>
      <c r="W3400" s="56"/>
      <c r="X3400" s="56"/>
      <c r="Y3400" s="56"/>
      <c r="Z3400" s="56"/>
      <c r="AA3400" s="56"/>
    </row>
    <row r="3401" spans="9:27" ht="15" thickBot="1">
      <c r="I3401" s="44" t="s">
        <v>49</v>
      </c>
      <c r="T3401" s="56"/>
      <c r="U3401" s="56"/>
      <c r="V3401" s="56"/>
      <c r="W3401" s="56"/>
      <c r="X3401" s="56"/>
      <c r="Y3401" s="56"/>
      <c r="Z3401" s="56"/>
      <c r="AA3401" s="56"/>
    </row>
    <row r="3402" spans="9:27">
      <c r="I3402" s="17"/>
      <c r="J3402" s="17" t="s">
        <v>54</v>
      </c>
      <c r="K3402" s="17" t="s">
        <v>55</v>
      </c>
      <c r="L3402" s="17" t="s">
        <v>56</v>
      </c>
      <c r="M3402" s="17" t="s">
        <v>57</v>
      </c>
      <c r="N3402" s="17" t="s">
        <v>58</v>
      </c>
      <c r="T3402" s="56"/>
      <c r="U3402" s="56"/>
      <c r="V3402" s="56"/>
      <c r="W3402" s="56"/>
      <c r="X3402" s="56"/>
      <c r="Y3402" s="56"/>
      <c r="Z3402" s="56"/>
      <c r="AA3402" s="56"/>
    </row>
    <row r="3403" spans="9:27">
      <c r="I3403" s="15" t="s">
        <v>50</v>
      </c>
      <c r="J3403" s="15">
        <v>4</v>
      </c>
      <c r="K3403" s="15">
        <v>1991547.4198618056</v>
      </c>
      <c r="L3403" s="15">
        <v>497886.85496545141</v>
      </c>
      <c r="M3403" s="15">
        <v>396938117.54759741</v>
      </c>
      <c r="N3403" s="15">
        <v>5.2657071771938424E-119</v>
      </c>
      <c r="T3403" s="56"/>
      <c r="U3403" s="56"/>
      <c r="V3403" s="56"/>
      <c r="W3403" s="56"/>
      <c r="X3403" s="56"/>
      <c r="Y3403" s="56"/>
      <c r="Z3403" s="56"/>
      <c r="AA3403" s="56"/>
    </row>
    <row r="3404" spans="9:27">
      <c r="I3404" s="15" t="s">
        <v>51</v>
      </c>
      <c r="J3404" s="15">
        <v>32</v>
      </c>
      <c r="K3404" s="15">
        <v>4.0138194480614404E-2</v>
      </c>
      <c r="L3404" s="15">
        <v>1.2543185775192001E-3</v>
      </c>
      <c r="M3404" s="15"/>
      <c r="N3404" s="15"/>
      <c r="T3404" s="56"/>
      <c r="U3404" s="56"/>
      <c r="V3404" s="56"/>
      <c r="W3404" s="56"/>
      <c r="X3404" s="56"/>
      <c r="Y3404" s="56"/>
      <c r="Z3404" s="56"/>
      <c r="AA3404" s="56"/>
    </row>
    <row r="3405" spans="9:27" ht="15" thickBot="1">
      <c r="I3405" s="16" t="s">
        <v>52</v>
      </c>
      <c r="J3405" s="16">
        <v>36</v>
      </c>
      <c r="K3405" s="16">
        <v>1991547.4600000002</v>
      </c>
      <c r="L3405" s="16"/>
      <c r="M3405" s="16"/>
      <c r="N3405" s="16"/>
      <c r="T3405" s="56"/>
      <c r="U3405" s="56"/>
      <c r="V3405" s="56"/>
      <c r="W3405" s="56"/>
      <c r="X3405" s="56"/>
      <c r="Y3405" s="56"/>
      <c r="Z3405" s="56"/>
      <c r="AA3405" s="56"/>
    </row>
    <row r="3406" spans="9:27" ht="15" thickBot="1">
      <c r="T3406" s="56"/>
      <c r="U3406" s="56"/>
      <c r="V3406" s="56"/>
      <c r="W3406" s="56"/>
      <c r="X3406" s="56"/>
      <c r="Y3406" s="56"/>
      <c r="Z3406" s="56"/>
      <c r="AA3406" s="56"/>
    </row>
    <row r="3407" spans="9:27">
      <c r="I3407" s="17"/>
      <c r="J3407" s="17" t="s">
        <v>59</v>
      </c>
      <c r="K3407" s="17" t="s">
        <v>47</v>
      </c>
      <c r="L3407" s="17" t="s">
        <v>60</v>
      </c>
      <c r="M3407" s="17" t="s">
        <v>61</v>
      </c>
      <c r="N3407" s="17" t="s">
        <v>62</v>
      </c>
      <c r="O3407" s="17" t="s">
        <v>63</v>
      </c>
      <c r="P3407" s="17" t="s">
        <v>64</v>
      </c>
      <c r="Q3407" s="17" t="s">
        <v>65</v>
      </c>
      <c r="T3407" s="56"/>
      <c r="U3407" s="56"/>
      <c r="V3407" s="56"/>
      <c r="W3407" s="56"/>
      <c r="X3407" s="56"/>
      <c r="Y3407" s="56"/>
      <c r="Z3407" s="56"/>
      <c r="AA3407" s="56"/>
    </row>
    <row r="3408" spans="9:27">
      <c r="I3408" s="15" t="s">
        <v>53</v>
      </c>
      <c r="J3408" s="15">
        <v>0</v>
      </c>
      <c r="K3408" s="15" t="e">
        <v>#N/A</v>
      </c>
      <c r="L3408" s="15" t="e">
        <v>#N/A</v>
      </c>
      <c r="M3408" s="15" t="e">
        <v>#N/A</v>
      </c>
      <c r="N3408" s="15" t="e">
        <v>#N/A</v>
      </c>
      <c r="O3408" s="15" t="e">
        <v>#N/A</v>
      </c>
      <c r="P3408" s="15" t="e">
        <v>#N/A</v>
      </c>
      <c r="Q3408" s="15" t="e">
        <v>#N/A</v>
      </c>
      <c r="T3408" s="56"/>
      <c r="U3408" s="56"/>
      <c r="V3408" s="56"/>
      <c r="W3408" s="56"/>
      <c r="X3408" s="56"/>
      <c r="Y3408" s="56"/>
      <c r="Z3408" s="56"/>
      <c r="AA3408" s="56"/>
    </row>
    <row r="3409" spans="9:27">
      <c r="I3409" s="15" t="s">
        <v>85</v>
      </c>
      <c r="J3409" s="15">
        <v>0.13669276906537578</v>
      </c>
      <c r="K3409" s="15">
        <v>6.7759219487695307E-3</v>
      </c>
      <c r="L3409" s="15">
        <v>20.173309270511655</v>
      </c>
      <c r="M3409" s="15">
        <v>9.2251320554175426E-20</v>
      </c>
      <c r="N3409" s="15">
        <v>0.12289066777658686</v>
      </c>
      <c r="O3409" s="15">
        <v>0.1504948703541647</v>
      </c>
      <c r="P3409" s="15">
        <v>0.12289066777658686</v>
      </c>
      <c r="Q3409" s="15">
        <v>0.1504948703541647</v>
      </c>
      <c r="T3409" s="56"/>
      <c r="U3409" s="56"/>
      <c r="V3409" s="56"/>
      <c r="W3409" s="56"/>
      <c r="X3409" s="56"/>
      <c r="Y3409" s="56"/>
      <c r="Z3409" s="56"/>
      <c r="AA3409" s="56"/>
    </row>
    <row r="3410" spans="9:27">
      <c r="I3410" s="15" t="s">
        <v>80</v>
      </c>
      <c r="J3410" s="15">
        <v>0.27727249548731758</v>
      </c>
      <c r="K3410" s="15">
        <v>4.9407230271093774E-3</v>
      </c>
      <c r="L3410" s="15">
        <v>56.119821727699396</v>
      </c>
      <c r="M3410" s="15">
        <v>1.5433709362084854E-33</v>
      </c>
      <c r="N3410" s="15">
        <v>0.26720857205732607</v>
      </c>
      <c r="O3410" s="15">
        <v>0.2873364189173091</v>
      </c>
      <c r="P3410" s="15">
        <v>0.26720857205732607</v>
      </c>
      <c r="Q3410" s="15">
        <v>0.2873364189173091</v>
      </c>
      <c r="T3410" s="56"/>
      <c r="U3410" s="56"/>
      <c r="V3410" s="56"/>
      <c r="W3410" s="56"/>
      <c r="X3410" s="56"/>
      <c r="Y3410" s="56"/>
      <c r="Z3410" s="56"/>
      <c r="AA3410" s="56"/>
    </row>
    <row r="3411" spans="9:27">
      <c r="I3411" s="15" t="s">
        <v>82</v>
      </c>
      <c r="J3411" s="15">
        <v>0.15747384489359254</v>
      </c>
      <c r="K3411" s="15">
        <v>7.8569443956982357E-3</v>
      </c>
      <c r="L3411" s="15">
        <v>20.042631965145535</v>
      </c>
      <c r="M3411" s="15">
        <v>1.1190755232601184E-19</v>
      </c>
      <c r="N3411" s="15">
        <v>0.14146977294741228</v>
      </c>
      <c r="O3411" s="15">
        <v>0.17347791683977279</v>
      </c>
      <c r="P3411" s="15">
        <v>0.14146977294741228</v>
      </c>
      <c r="Q3411" s="15">
        <v>0.17347791683977279</v>
      </c>
      <c r="T3411" s="56"/>
      <c r="U3411" s="56"/>
      <c r="V3411" s="56"/>
      <c r="W3411" s="56"/>
      <c r="X3411" s="56"/>
      <c r="Y3411" s="56"/>
      <c r="Z3411" s="56"/>
      <c r="AA3411" s="56"/>
    </row>
    <row r="3412" spans="9:27" ht="15" thickBot="1">
      <c r="I3412" s="16" t="s">
        <v>86</v>
      </c>
      <c r="J3412" s="16">
        <v>0.491641145222181</v>
      </c>
      <c r="K3412" s="16">
        <v>1.0019979752078471E-2</v>
      </c>
      <c r="L3412" s="16">
        <v>49.066081707420473</v>
      </c>
      <c r="M3412" s="16">
        <v>1.0822130182310244E-31</v>
      </c>
      <c r="N3412" s="16">
        <v>0.47123111445508886</v>
      </c>
      <c r="O3412" s="16">
        <v>0.51205117598927319</v>
      </c>
      <c r="P3412" s="16">
        <v>0.47123111445508886</v>
      </c>
      <c r="Q3412" s="16">
        <v>0.51205117598927319</v>
      </c>
      <c r="T3412" s="56"/>
      <c r="U3412" s="56"/>
      <c r="V3412" s="56"/>
      <c r="W3412" s="56"/>
      <c r="X3412" s="56"/>
      <c r="Y3412" s="56"/>
      <c r="Z3412" s="56"/>
      <c r="AA3412" s="56"/>
    </row>
    <row r="3413" spans="9:27">
      <c r="I3413" s="44"/>
      <c r="T3413" s="56"/>
      <c r="U3413" s="56"/>
      <c r="V3413" s="56"/>
      <c r="W3413" s="56"/>
      <c r="X3413" s="56"/>
      <c r="Y3413" s="56"/>
      <c r="Z3413" s="56"/>
      <c r="AA3413" s="56"/>
    </row>
    <row r="3414" spans="9:27">
      <c r="I3414" s="44"/>
      <c r="T3414" s="56"/>
      <c r="U3414" s="56"/>
      <c r="V3414" s="56"/>
      <c r="W3414" s="56"/>
      <c r="X3414" s="56"/>
      <c r="Y3414" s="56"/>
      <c r="Z3414" s="56"/>
      <c r="AA3414" s="56"/>
    </row>
    <row r="3415" spans="9:27">
      <c r="I3415" s="11" t="s">
        <v>228</v>
      </c>
      <c r="T3415" s="12" t="str">
        <f>I3415</f>
        <v>1998/10 to 2001/9</v>
      </c>
      <c r="U3415" s="14">
        <f>J3420</f>
        <v>0.99999998211943053</v>
      </c>
      <c r="V3415" s="14">
        <f>J3423</f>
        <v>36</v>
      </c>
      <c r="W3415" s="56">
        <f>J3433</f>
        <v>0.1298214050401226</v>
      </c>
      <c r="X3415" s="56">
        <f>J3434</f>
        <v>0.2718484470098399</v>
      </c>
      <c r="Y3415" s="56">
        <f>J3435</f>
        <v>0.16145670067046469</v>
      </c>
      <c r="Z3415" s="56">
        <f>J3436</f>
        <v>0.49948807253122557</v>
      </c>
      <c r="AA3415" s="58">
        <f>SUM(W3415:Z3415)</f>
        <v>1.0626146252516528</v>
      </c>
    </row>
    <row r="3416" spans="9:27">
      <c r="I3416" s="44" t="s">
        <v>42</v>
      </c>
      <c r="T3416" s="56"/>
      <c r="U3416" s="56"/>
      <c r="V3416" s="56"/>
      <c r="W3416" s="56"/>
      <c r="X3416" s="56"/>
      <c r="Y3416" s="56"/>
      <c r="Z3416" s="56"/>
      <c r="AA3416" s="56"/>
    </row>
    <row r="3417" spans="9:27" ht="15" thickBot="1">
      <c r="T3417" s="56"/>
      <c r="U3417" s="56"/>
      <c r="V3417" s="56"/>
      <c r="W3417" s="56"/>
      <c r="X3417" s="56"/>
      <c r="Y3417" s="56"/>
      <c r="Z3417" s="56"/>
      <c r="AA3417" s="56"/>
    </row>
    <row r="3418" spans="9:27">
      <c r="I3418" s="18" t="s">
        <v>43</v>
      </c>
      <c r="J3418" s="18"/>
      <c r="T3418" s="56"/>
      <c r="U3418" s="56"/>
      <c r="V3418" s="56"/>
      <c r="W3418" s="56"/>
      <c r="X3418" s="56"/>
      <c r="Y3418" s="56"/>
      <c r="Z3418" s="56"/>
      <c r="AA3418" s="56"/>
    </row>
    <row r="3419" spans="9:27">
      <c r="I3419" s="15" t="s">
        <v>44</v>
      </c>
      <c r="J3419" s="15">
        <v>0.99999999105971527</v>
      </c>
      <c r="T3419" s="56"/>
      <c r="U3419" s="56"/>
      <c r="V3419" s="56"/>
      <c r="W3419" s="56"/>
      <c r="X3419" s="56"/>
      <c r="Y3419" s="56"/>
      <c r="Z3419" s="56"/>
      <c r="AA3419" s="56"/>
    </row>
    <row r="3420" spans="9:27">
      <c r="I3420" s="15" t="s">
        <v>45</v>
      </c>
      <c r="J3420" s="15">
        <v>0.99999998211943053</v>
      </c>
      <c r="T3420" s="56"/>
      <c r="U3420" s="56"/>
      <c r="V3420" s="56"/>
      <c r="W3420" s="56"/>
      <c r="X3420" s="56"/>
      <c r="Y3420" s="56"/>
      <c r="Z3420" s="56"/>
      <c r="AA3420" s="56"/>
    </row>
    <row r="3421" spans="9:27">
      <c r="I3421" s="15" t="s">
        <v>46</v>
      </c>
      <c r="J3421" s="15">
        <v>0.96874998044312721</v>
      </c>
      <c r="T3421" s="56"/>
      <c r="U3421" s="56"/>
      <c r="V3421" s="56"/>
      <c r="W3421" s="56"/>
      <c r="X3421" s="56"/>
      <c r="Y3421" s="56"/>
      <c r="Z3421" s="56"/>
      <c r="AA3421" s="56"/>
    </row>
    <row r="3422" spans="9:27">
      <c r="I3422" s="15" t="s">
        <v>47</v>
      </c>
      <c r="J3422" s="15">
        <v>3.3454291931167314E-2</v>
      </c>
      <c r="T3422" s="56"/>
      <c r="U3422" s="56"/>
      <c r="V3422" s="56"/>
      <c r="W3422" s="56"/>
      <c r="X3422" s="56"/>
      <c r="Y3422" s="56"/>
      <c r="Z3422" s="56"/>
      <c r="AA3422" s="56"/>
    </row>
    <row r="3423" spans="9:27" ht="15" thickBot="1">
      <c r="I3423" s="16" t="s">
        <v>48</v>
      </c>
      <c r="J3423" s="16">
        <v>36</v>
      </c>
      <c r="T3423" s="56"/>
      <c r="U3423" s="56"/>
      <c r="V3423" s="56"/>
      <c r="W3423" s="56"/>
      <c r="X3423" s="56"/>
      <c r="Y3423" s="56"/>
      <c r="Z3423" s="56"/>
      <c r="AA3423" s="56"/>
    </row>
    <row r="3424" spans="9:27">
      <c r="T3424" s="56"/>
      <c r="U3424" s="56"/>
      <c r="V3424" s="56"/>
      <c r="W3424" s="56"/>
      <c r="X3424" s="56"/>
      <c r="Y3424" s="56"/>
      <c r="Z3424" s="56"/>
      <c r="AA3424" s="56"/>
    </row>
    <row r="3425" spans="9:27" ht="15" thickBot="1">
      <c r="I3425" s="44" t="s">
        <v>49</v>
      </c>
      <c r="T3425" s="56"/>
      <c r="U3425" s="56"/>
      <c r="V3425" s="56"/>
      <c r="W3425" s="56"/>
      <c r="X3425" s="56"/>
      <c r="Y3425" s="56"/>
      <c r="Z3425" s="56"/>
      <c r="AA3425" s="56"/>
    </row>
    <row r="3426" spans="9:27">
      <c r="I3426" s="17"/>
      <c r="J3426" s="17" t="s">
        <v>54</v>
      </c>
      <c r="K3426" s="17" t="s">
        <v>55</v>
      </c>
      <c r="L3426" s="17" t="s">
        <v>56</v>
      </c>
      <c r="M3426" s="17" t="s">
        <v>57</v>
      </c>
      <c r="N3426" s="17" t="s">
        <v>58</v>
      </c>
      <c r="T3426" s="56"/>
      <c r="U3426" s="56"/>
      <c r="V3426" s="56"/>
      <c r="W3426" s="56"/>
      <c r="X3426" s="56"/>
      <c r="Y3426" s="56"/>
      <c r="Z3426" s="56"/>
      <c r="AA3426" s="56"/>
    </row>
    <row r="3427" spans="9:27">
      <c r="I3427" s="15" t="s">
        <v>50</v>
      </c>
      <c r="J3427" s="15">
        <v>4</v>
      </c>
      <c r="K3427" s="15">
        <v>2002960.1441859312</v>
      </c>
      <c r="L3427" s="15">
        <v>500740.0360464828</v>
      </c>
      <c r="M3427" s="15">
        <v>447413033.7658205</v>
      </c>
      <c r="N3427" s="15">
        <v>8.2352430352051529E-120</v>
      </c>
      <c r="T3427" s="56"/>
      <c r="U3427" s="56"/>
      <c r="V3427" s="56"/>
      <c r="W3427" s="56"/>
      <c r="X3427" s="56"/>
      <c r="Y3427" s="56"/>
      <c r="Z3427" s="56"/>
      <c r="AA3427" s="56"/>
    </row>
    <row r="3428" spans="9:27">
      <c r="I3428" s="15" t="s">
        <v>51</v>
      </c>
      <c r="J3428" s="15">
        <v>32</v>
      </c>
      <c r="K3428" s="15">
        <v>3.5814068755704531E-2</v>
      </c>
      <c r="L3428" s="15">
        <v>1.1191896486157666E-3</v>
      </c>
      <c r="M3428" s="15"/>
      <c r="N3428" s="15"/>
      <c r="T3428" s="56"/>
      <c r="U3428" s="56"/>
      <c r="V3428" s="56"/>
      <c r="W3428" s="56"/>
      <c r="X3428" s="56"/>
      <c r="Y3428" s="56"/>
      <c r="Z3428" s="56"/>
      <c r="AA3428" s="56"/>
    </row>
    <row r="3429" spans="9:27" ht="15" thickBot="1">
      <c r="I3429" s="16" t="s">
        <v>52</v>
      </c>
      <c r="J3429" s="16">
        <v>36</v>
      </c>
      <c r="K3429" s="16">
        <v>2002960.18</v>
      </c>
      <c r="L3429" s="16"/>
      <c r="M3429" s="16"/>
      <c r="N3429" s="16"/>
      <c r="T3429" s="56"/>
      <c r="U3429" s="56"/>
      <c r="V3429" s="56"/>
      <c r="W3429" s="56"/>
      <c r="X3429" s="56"/>
      <c r="Y3429" s="56"/>
      <c r="Z3429" s="56"/>
      <c r="AA3429" s="56"/>
    </row>
    <row r="3430" spans="9:27" ht="15" thickBot="1">
      <c r="T3430" s="56"/>
      <c r="U3430" s="56"/>
      <c r="V3430" s="56"/>
      <c r="W3430" s="56"/>
      <c r="X3430" s="56"/>
      <c r="Y3430" s="56"/>
      <c r="Z3430" s="56"/>
      <c r="AA3430" s="56"/>
    </row>
    <row r="3431" spans="9:27">
      <c r="I3431" s="17"/>
      <c r="J3431" s="17" t="s">
        <v>59</v>
      </c>
      <c r="K3431" s="17" t="s">
        <v>47</v>
      </c>
      <c r="L3431" s="17" t="s">
        <v>60</v>
      </c>
      <c r="M3431" s="17" t="s">
        <v>61</v>
      </c>
      <c r="N3431" s="17" t="s">
        <v>62</v>
      </c>
      <c r="O3431" s="17" t="s">
        <v>63</v>
      </c>
      <c r="P3431" s="17" t="s">
        <v>64</v>
      </c>
      <c r="Q3431" s="17" t="s">
        <v>65</v>
      </c>
      <c r="T3431" s="56"/>
      <c r="U3431" s="56"/>
      <c r="V3431" s="56"/>
      <c r="W3431" s="56"/>
      <c r="X3431" s="56"/>
      <c r="Y3431" s="56"/>
      <c r="Z3431" s="56"/>
      <c r="AA3431" s="56"/>
    </row>
    <row r="3432" spans="9:27">
      <c r="I3432" s="15" t="s">
        <v>53</v>
      </c>
      <c r="J3432" s="15">
        <v>0</v>
      </c>
      <c r="K3432" s="15" t="e">
        <v>#N/A</v>
      </c>
      <c r="L3432" s="15" t="e">
        <v>#N/A</v>
      </c>
      <c r="M3432" s="15" t="e">
        <v>#N/A</v>
      </c>
      <c r="N3432" s="15" t="e">
        <v>#N/A</v>
      </c>
      <c r="O3432" s="15" t="e">
        <v>#N/A</v>
      </c>
      <c r="P3432" s="15" t="e">
        <v>#N/A</v>
      </c>
      <c r="Q3432" s="15" t="e">
        <v>#N/A</v>
      </c>
      <c r="T3432" s="56"/>
      <c r="U3432" s="56"/>
      <c r="V3432" s="56"/>
      <c r="W3432" s="56"/>
      <c r="X3432" s="56"/>
      <c r="Y3432" s="56"/>
      <c r="Z3432" s="56"/>
      <c r="AA3432" s="56"/>
    </row>
    <row r="3433" spans="9:27">
      <c r="I3433" s="15" t="s">
        <v>85</v>
      </c>
      <c r="J3433" s="15">
        <v>0.1298214050401226</v>
      </c>
      <c r="K3433" s="15">
        <v>7.292253355595071E-3</v>
      </c>
      <c r="L3433" s="15">
        <v>17.802646001117822</v>
      </c>
      <c r="M3433" s="15">
        <v>3.6650676709089033E-18</v>
      </c>
      <c r="N3433" s="15">
        <v>0.11496757109716946</v>
      </c>
      <c r="O3433" s="15">
        <v>0.14467523898307574</v>
      </c>
      <c r="P3433" s="15">
        <v>0.11496757109716946</v>
      </c>
      <c r="Q3433" s="15">
        <v>0.14467523898307574</v>
      </c>
      <c r="T3433" s="56"/>
      <c r="U3433" s="56"/>
      <c r="V3433" s="56"/>
      <c r="W3433" s="56"/>
      <c r="X3433" s="56"/>
      <c r="Y3433" s="56"/>
      <c r="Z3433" s="56"/>
      <c r="AA3433" s="56"/>
    </row>
    <row r="3434" spans="9:27">
      <c r="I3434" s="15" t="s">
        <v>80</v>
      </c>
      <c r="J3434" s="15">
        <v>0.2718484470098399</v>
      </c>
      <c r="K3434" s="15">
        <v>5.4192998935635615E-3</v>
      </c>
      <c r="L3434" s="15">
        <v>50.163019642576174</v>
      </c>
      <c r="M3434" s="15">
        <v>5.3810546518537318E-32</v>
      </c>
      <c r="N3434" s="15">
        <v>0.2608096944074918</v>
      </c>
      <c r="O3434" s="15">
        <v>0.282887199612188</v>
      </c>
      <c r="P3434" s="15">
        <v>0.2608096944074918</v>
      </c>
      <c r="Q3434" s="15">
        <v>0.282887199612188</v>
      </c>
      <c r="T3434" s="56"/>
      <c r="U3434" s="56"/>
      <c r="V3434" s="56"/>
      <c r="W3434" s="56"/>
      <c r="X3434" s="56"/>
      <c r="Y3434" s="56"/>
      <c r="Z3434" s="56"/>
      <c r="AA3434" s="56"/>
    </row>
    <row r="3435" spans="9:27">
      <c r="I3435" s="15" t="s">
        <v>82</v>
      </c>
      <c r="J3435" s="15">
        <v>0.16145670067046469</v>
      </c>
      <c r="K3435" s="15">
        <v>7.6253789809721893E-3</v>
      </c>
      <c r="L3435" s="15">
        <v>21.173596889197494</v>
      </c>
      <c r="M3435" s="15">
        <v>2.177349380645021E-20</v>
      </c>
      <c r="N3435" s="15">
        <v>0.14592431203663569</v>
      </c>
      <c r="O3435" s="15">
        <v>0.17698908930429369</v>
      </c>
      <c r="P3435" s="15">
        <v>0.14592431203663569</v>
      </c>
      <c r="Q3435" s="15">
        <v>0.17698908930429369</v>
      </c>
      <c r="T3435" s="56"/>
      <c r="U3435" s="56"/>
      <c r="V3435" s="56"/>
      <c r="W3435" s="56"/>
      <c r="X3435" s="56"/>
      <c r="Y3435" s="56"/>
      <c r="Z3435" s="56"/>
      <c r="AA3435" s="56"/>
    </row>
    <row r="3436" spans="9:27" ht="15" thickBot="1">
      <c r="I3436" s="16" t="s">
        <v>86</v>
      </c>
      <c r="J3436" s="16">
        <v>0.49948807253122557</v>
      </c>
      <c r="K3436" s="16">
        <v>1.0235300670133346E-2</v>
      </c>
      <c r="L3436" s="16">
        <v>48.800527569134736</v>
      </c>
      <c r="M3436" s="16">
        <v>1.2845969628440958E-31</v>
      </c>
      <c r="N3436" s="16">
        <v>0.4786394474085523</v>
      </c>
      <c r="O3436" s="16">
        <v>0.52033669765389878</v>
      </c>
      <c r="P3436" s="16">
        <v>0.4786394474085523</v>
      </c>
      <c r="Q3436" s="16">
        <v>0.52033669765389878</v>
      </c>
      <c r="T3436" s="56"/>
      <c r="U3436" s="56"/>
      <c r="V3436" s="56"/>
      <c r="W3436" s="56"/>
      <c r="X3436" s="56"/>
      <c r="Y3436" s="56"/>
      <c r="Z3436" s="56"/>
      <c r="AA3436" s="56"/>
    </row>
    <row r="3437" spans="9:27">
      <c r="I3437" s="44"/>
      <c r="T3437" s="56"/>
      <c r="U3437" s="56"/>
      <c r="V3437" s="56"/>
      <c r="W3437" s="56"/>
      <c r="X3437" s="56"/>
      <c r="Y3437" s="56"/>
      <c r="Z3437" s="56"/>
      <c r="AA3437" s="56"/>
    </row>
    <row r="3438" spans="9:27">
      <c r="I3438" s="44"/>
      <c r="T3438" s="56"/>
      <c r="U3438" s="56"/>
      <c r="V3438" s="56"/>
      <c r="W3438" s="56"/>
      <c r="X3438" s="56"/>
      <c r="Y3438" s="56"/>
      <c r="Z3438" s="56"/>
      <c r="AA3438" s="56"/>
    </row>
    <row r="3439" spans="9:27">
      <c r="I3439" s="11" t="s">
        <v>229</v>
      </c>
      <c r="T3439" s="12" t="str">
        <f>I3439</f>
        <v>1998/11 to 2001/10</v>
      </c>
      <c r="U3439" s="14">
        <f>J3444</f>
        <v>0.99999998255716693</v>
      </c>
      <c r="V3439" s="14">
        <f>J3447</f>
        <v>36</v>
      </c>
      <c r="W3439" s="56">
        <f>J3457</f>
        <v>0.13518097312622912</v>
      </c>
      <c r="X3439" s="56">
        <f>J3458</f>
        <v>0.27541830793382688</v>
      </c>
      <c r="Y3439" s="56">
        <f>J3459</f>
        <v>0.15467901802801987</v>
      </c>
      <c r="Z3439" s="56">
        <f>J3460</f>
        <v>0.49631819029765956</v>
      </c>
      <c r="AA3439" s="58">
        <f>SUM(W3439:Z3439)</f>
        <v>1.0615964893857353</v>
      </c>
    </row>
    <row r="3440" spans="9:27">
      <c r="I3440" s="44" t="s">
        <v>42</v>
      </c>
      <c r="T3440" s="56"/>
      <c r="U3440" s="56"/>
      <c r="V3440" s="56"/>
      <c r="W3440" s="56"/>
      <c r="X3440" s="56"/>
      <c r="Y3440" s="56"/>
      <c r="Z3440" s="56"/>
      <c r="AA3440" s="56"/>
    </row>
    <row r="3441" spans="9:27" ht="15" thickBot="1">
      <c r="T3441" s="56"/>
      <c r="U3441" s="56"/>
      <c r="V3441" s="56"/>
      <c r="W3441" s="56"/>
      <c r="X3441" s="56"/>
      <c r="Y3441" s="56"/>
      <c r="Z3441" s="56"/>
      <c r="AA3441" s="56"/>
    </row>
    <row r="3442" spans="9:27">
      <c r="I3442" s="18" t="s">
        <v>43</v>
      </c>
      <c r="J3442" s="18"/>
      <c r="T3442" s="56"/>
      <c r="U3442" s="56"/>
      <c r="V3442" s="56"/>
      <c r="W3442" s="56"/>
      <c r="X3442" s="56"/>
      <c r="Y3442" s="56"/>
      <c r="Z3442" s="56"/>
      <c r="AA3442" s="56"/>
    </row>
    <row r="3443" spans="9:27">
      <c r="I3443" s="15" t="s">
        <v>44</v>
      </c>
      <c r="J3443" s="15">
        <v>0.99999999127858341</v>
      </c>
      <c r="T3443" s="56"/>
      <c r="U3443" s="56"/>
      <c r="V3443" s="56"/>
      <c r="W3443" s="56"/>
      <c r="X3443" s="56"/>
      <c r="Y3443" s="56"/>
      <c r="Z3443" s="56"/>
      <c r="AA3443" s="56"/>
    </row>
    <row r="3444" spans="9:27">
      <c r="I3444" s="15" t="s">
        <v>45</v>
      </c>
      <c r="J3444" s="15">
        <v>0.99999998255716693</v>
      </c>
      <c r="T3444" s="56"/>
      <c r="U3444" s="56"/>
      <c r="V3444" s="56"/>
      <c r="W3444" s="56"/>
      <c r="X3444" s="56"/>
      <c r="Y3444" s="56"/>
      <c r="Z3444" s="56"/>
      <c r="AA3444" s="56"/>
    </row>
    <row r="3445" spans="9:27">
      <c r="I3445" s="15" t="s">
        <v>46</v>
      </c>
      <c r="J3445" s="15">
        <v>0.96874998092190134</v>
      </c>
      <c r="T3445" s="56"/>
      <c r="U3445" s="56"/>
      <c r="V3445" s="56"/>
      <c r="W3445" s="56"/>
      <c r="X3445" s="56"/>
      <c r="Y3445" s="56"/>
      <c r="Z3445" s="56"/>
      <c r="AA3445" s="56"/>
    </row>
    <row r="3446" spans="9:27">
      <c r="I3446" s="15" t="s">
        <v>47</v>
      </c>
      <c r="J3446" s="15">
        <v>3.3136456637172976E-2</v>
      </c>
      <c r="T3446" s="56"/>
      <c r="U3446" s="56"/>
      <c r="V3446" s="56"/>
      <c r="W3446" s="56"/>
      <c r="X3446" s="56"/>
      <c r="Y3446" s="56"/>
      <c r="Z3446" s="56"/>
      <c r="AA3446" s="56"/>
    </row>
    <row r="3447" spans="9:27" ht="15" thickBot="1">
      <c r="I3447" s="16" t="s">
        <v>48</v>
      </c>
      <c r="J3447" s="16">
        <v>36</v>
      </c>
      <c r="T3447" s="56"/>
      <c r="U3447" s="56"/>
      <c r="V3447" s="56"/>
      <c r="W3447" s="56"/>
      <c r="X3447" s="56"/>
      <c r="Y3447" s="56"/>
      <c r="Z3447" s="56"/>
      <c r="AA3447" s="56"/>
    </row>
    <row r="3448" spans="9:27">
      <c r="T3448" s="56"/>
      <c r="U3448" s="56"/>
      <c r="V3448" s="56"/>
      <c r="W3448" s="56"/>
      <c r="X3448" s="56"/>
      <c r="Y3448" s="56"/>
      <c r="Z3448" s="56"/>
      <c r="AA3448" s="56"/>
    </row>
    <row r="3449" spans="9:27" ht="15" thickBot="1">
      <c r="I3449" s="44" t="s">
        <v>49</v>
      </c>
      <c r="T3449" s="56"/>
      <c r="U3449" s="56"/>
      <c r="V3449" s="56"/>
      <c r="W3449" s="56"/>
      <c r="X3449" s="56"/>
      <c r="Y3449" s="56"/>
      <c r="Z3449" s="56"/>
      <c r="AA3449" s="56"/>
    </row>
    <row r="3450" spans="9:27">
      <c r="I3450" s="17"/>
      <c r="J3450" s="17" t="s">
        <v>54</v>
      </c>
      <c r="K3450" s="17" t="s">
        <v>55</v>
      </c>
      <c r="L3450" s="17" t="s">
        <v>56</v>
      </c>
      <c r="M3450" s="17" t="s">
        <v>57</v>
      </c>
      <c r="N3450" s="17" t="s">
        <v>58</v>
      </c>
      <c r="T3450" s="56"/>
      <c r="U3450" s="56"/>
      <c r="V3450" s="56"/>
      <c r="W3450" s="56"/>
      <c r="X3450" s="56"/>
      <c r="Y3450" s="56"/>
      <c r="Z3450" s="56"/>
      <c r="AA3450" s="56"/>
    </row>
    <row r="3451" spans="9:27">
      <c r="I3451" s="15" t="s">
        <v>50</v>
      </c>
      <c r="J3451" s="15">
        <v>4</v>
      </c>
      <c r="K3451" s="15">
        <v>2014397.064863208</v>
      </c>
      <c r="L3451" s="15">
        <v>503599.266215802</v>
      </c>
      <c r="M3451" s="15">
        <v>458641084.66806006</v>
      </c>
      <c r="N3451" s="15">
        <v>5.6082762357951011E-120</v>
      </c>
      <c r="T3451" s="56"/>
      <c r="U3451" s="56"/>
      <c r="V3451" s="56"/>
      <c r="W3451" s="56"/>
      <c r="X3451" s="56"/>
      <c r="Y3451" s="56"/>
      <c r="Z3451" s="56"/>
      <c r="AA3451" s="56"/>
    </row>
    <row r="3452" spans="9:27">
      <c r="I3452" s="15" t="s">
        <v>51</v>
      </c>
      <c r="J3452" s="15">
        <v>32</v>
      </c>
      <c r="K3452" s="15">
        <v>3.5136792270951844E-2</v>
      </c>
      <c r="L3452" s="15">
        <v>1.0980247584672451E-3</v>
      </c>
      <c r="M3452" s="15"/>
      <c r="N3452" s="15"/>
      <c r="T3452" s="56"/>
      <c r="U3452" s="56"/>
      <c r="V3452" s="56"/>
      <c r="W3452" s="56"/>
      <c r="X3452" s="56"/>
      <c r="Y3452" s="56"/>
      <c r="Z3452" s="56"/>
      <c r="AA3452" s="56"/>
    </row>
    <row r="3453" spans="9:27" ht="15" thickBot="1">
      <c r="I3453" s="16" t="s">
        <v>52</v>
      </c>
      <c r="J3453" s="16">
        <v>36</v>
      </c>
      <c r="K3453" s="16">
        <v>2014397.1000000003</v>
      </c>
      <c r="L3453" s="16"/>
      <c r="M3453" s="16"/>
      <c r="N3453" s="16"/>
      <c r="T3453" s="56"/>
      <c r="U3453" s="56"/>
      <c r="V3453" s="56"/>
      <c r="W3453" s="56"/>
      <c r="X3453" s="56"/>
      <c r="Y3453" s="56"/>
      <c r="Z3453" s="56"/>
      <c r="AA3453" s="56"/>
    </row>
    <row r="3454" spans="9:27" ht="15" thickBot="1">
      <c r="T3454" s="56"/>
      <c r="U3454" s="56"/>
      <c r="V3454" s="56"/>
      <c r="W3454" s="56"/>
      <c r="X3454" s="56"/>
      <c r="Y3454" s="56"/>
      <c r="Z3454" s="56"/>
      <c r="AA3454" s="56"/>
    </row>
    <row r="3455" spans="9:27">
      <c r="I3455" s="17"/>
      <c r="J3455" s="17" t="s">
        <v>59</v>
      </c>
      <c r="K3455" s="17" t="s">
        <v>47</v>
      </c>
      <c r="L3455" s="17" t="s">
        <v>60</v>
      </c>
      <c r="M3455" s="17" t="s">
        <v>61</v>
      </c>
      <c r="N3455" s="17" t="s">
        <v>62</v>
      </c>
      <c r="O3455" s="17" t="s">
        <v>63</v>
      </c>
      <c r="P3455" s="17" t="s">
        <v>64</v>
      </c>
      <c r="Q3455" s="17" t="s">
        <v>65</v>
      </c>
      <c r="T3455" s="56"/>
      <c r="U3455" s="56"/>
      <c r="V3455" s="56"/>
      <c r="W3455" s="56"/>
      <c r="X3455" s="56"/>
      <c r="Y3455" s="56"/>
      <c r="Z3455" s="56"/>
      <c r="AA3455" s="56"/>
    </row>
    <row r="3456" spans="9:27">
      <c r="I3456" s="15" t="s">
        <v>53</v>
      </c>
      <c r="J3456" s="15">
        <v>0</v>
      </c>
      <c r="K3456" s="15" t="e">
        <v>#N/A</v>
      </c>
      <c r="L3456" s="15" t="e">
        <v>#N/A</v>
      </c>
      <c r="M3456" s="15" t="e">
        <v>#N/A</v>
      </c>
      <c r="N3456" s="15" t="e">
        <v>#N/A</v>
      </c>
      <c r="O3456" s="15" t="e">
        <v>#N/A</v>
      </c>
      <c r="P3456" s="15" t="e">
        <v>#N/A</v>
      </c>
      <c r="Q3456" s="15" t="e">
        <v>#N/A</v>
      </c>
      <c r="T3456" s="56"/>
      <c r="U3456" s="56"/>
      <c r="V3456" s="56"/>
      <c r="W3456" s="56"/>
      <c r="X3456" s="56"/>
      <c r="Y3456" s="56"/>
      <c r="Z3456" s="56"/>
      <c r="AA3456" s="56"/>
    </row>
    <row r="3457" spans="9:27">
      <c r="I3457" s="15" t="s">
        <v>85</v>
      </c>
      <c r="J3457" s="15">
        <v>0.13518097312622912</v>
      </c>
      <c r="K3457" s="15">
        <v>8.4604382907572558E-3</v>
      </c>
      <c r="L3457" s="15">
        <v>15.978010651517875</v>
      </c>
      <c r="M3457" s="15">
        <v>8.3010749654154078E-17</v>
      </c>
      <c r="N3457" s="15">
        <v>0.117947624348092</v>
      </c>
      <c r="O3457" s="15">
        <v>0.15241432190436624</v>
      </c>
      <c r="P3457" s="15">
        <v>0.117947624348092</v>
      </c>
      <c r="Q3457" s="15">
        <v>0.15241432190436624</v>
      </c>
      <c r="T3457" s="56"/>
      <c r="U3457" s="56"/>
      <c r="V3457" s="56"/>
      <c r="W3457" s="56"/>
      <c r="X3457" s="56"/>
      <c r="Y3457" s="56"/>
      <c r="Z3457" s="56"/>
      <c r="AA3457" s="56"/>
    </row>
    <row r="3458" spans="9:27">
      <c r="I3458" s="15" t="s">
        <v>80</v>
      </c>
      <c r="J3458" s="15">
        <v>0.27541830793382688</v>
      </c>
      <c r="K3458" s="15">
        <v>6.1902173464451881E-3</v>
      </c>
      <c r="L3458" s="15">
        <v>44.492510120341635</v>
      </c>
      <c r="M3458" s="15">
        <v>2.3715884826363676E-30</v>
      </c>
      <c r="N3458" s="15">
        <v>0.26280924787362803</v>
      </c>
      <c r="O3458" s="15">
        <v>0.28802736799402573</v>
      </c>
      <c r="P3458" s="15">
        <v>0.26280924787362803</v>
      </c>
      <c r="Q3458" s="15">
        <v>0.28802736799402573</v>
      </c>
      <c r="T3458" s="56"/>
      <c r="U3458" s="56"/>
      <c r="V3458" s="56"/>
      <c r="W3458" s="56"/>
      <c r="X3458" s="56"/>
      <c r="Y3458" s="56"/>
      <c r="Z3458" s="56"/>
      <c r="AA3458" s="56"/>
    </row>
    <row r="3459" spans="9:27">
      <c r="I3459" s="15" t="s">
        <v>82</v>
      </c>
      <c r="J3459" s="15">
        <v>0.15467901802801987</v>
      </c>
      <c r="K3459" s="15">
        <v>8.4346880120754926E-3</v>
      </c>
      <c r="L3459" s="15">
        <v>18.338439762866649</v>
      </c>
      <c r="M3459" s="15">
        <v>1.5406552721746625E-18</v>
      </c>
      <c r="N3459" s="15">
        <v>0.13749812085089991</v>
      </c>
      <c r="O3459" s="15">
        <v>0.17185991520513982</v>
      </c>
      <c r="P3459" s="15">
        <v>0.13749812085089991</v>
      </c>
      <c r="Q3459" s="15">
        <v>0.17185991520513982</v>
      </c>
      <c r="T3459" s="56"/>
      <c r="U3459" s="56"/>
      <c r="V3459" s="56"/>
      <c r="W3459" s="56"/>
      <c r="X3459" s="56"/>
      <c r="Y3459" s="56"/>
      <c r="Z3459" s="56"/>
      <c r="AA3459" s="56"/>
    </row>
    <row r="3460" spans="9:27" ht="15" thickBot="1">
      <c r="I3460" s="16" t="s">
        <v>86</v>
      </c>
      <c r="J3460" s="16">
        <v>0.49631819029765956</v>
      </c>
      <c r="K3460" s="16">
        <v>1.0684187567330984E-2</v>
      </c>
      <c r="L3460" s="16">
        <v>46.453526500718745</v>
      </c>
      <c r="M3460" s="16">
        <v>6.0882915825850512E-31</v>
      </c>
      <c r="N3460" s="16">
        <v>0.47455521249070587</v>
      </c>
      <c r="O3460" s="16">
        <v>0.51808116810461324</v>
      </c>
      <c r="P3460" s="16">
        <v>0.47455521249070587</v>
      </c>
      <c r="Q3460" s="16">
        <v>0.51808116810461324</v>
      </c>
      <c r="T3460" s="56"/>
      <c r="U3460" s="56"/>
      <c r="V3460" s="56"/>
      <c r="W3460" s="56"/>
      <c r="X3460" s="56"/>
      <c r="Y3460" s="56"/>
      <c r="Z3460" s="56"/>
      <c r="AA3460" s="56"/>
    </row>
    <row r="3461" spans="9:27">
      <c r="I3461" s="44"/>
      <c r="T3461" s="56"/>
      <c r="U3461" s="56"/>
      <c r="V3461" s="56"/>
      <c r="W3461" s="56"/>
      <c r="X3461" s="56"/>
      <c r="Y3461" s="56"/>
      <c r="Z3461" s="56"/>
      <c r="AA3461" s="56"/>
    </row>
    <row r="3462" spans="9:27">
      <c r="I3462" s="44"/>
      <c r="T3462" s="56"/>
      <c r="U3462" s="56"/>
      <c r="V3462" s="56"/>
      <c r="W3462" s="56"/>
      <c r="X3462" s="56"/>
      <c r="Y3462" s="56"/>
      <c r="Z3462" s="56"/>
      <c r="AA3462" s="56"/>
    </row>
    <row r="3463" spans="9:27">
      <c r="I3463" s="11" t="s">
        <v>230</v>
      </c>
      <c r="T3463" s="12" t="str">
        <f>I3463</f>
        <v>1998/12 to 2001/11</v>
      </c>
      <c r="U3463" s="14">
        <f>J3468</f>
        <v>0.99999998273547053</v>
      </c>
      <c r="V3463" s="14">
        <f>J3471</f>
        <v>36</v>
      </c>
      <c r="W3463" s="56">
        <f>J3481</f>
        <v>0.13451959820432699</v>
      </c>
      <c r="X3463" s="56">
        <f>J3482</f>
        <v>0.27456215842265413</v>
      </c>
      <c r="Y3463" s="56">
        <f>J3483</f>
        <v>0.15502508547417745</v>
      </c>
      <c r="Z3463" s="56">
        <f>J3484</f>
        <v>0.49745029840724947</v>
      </c>
      <c r="AA3463" s="58">
        <f>SUM(W3463:Z3463)</f>
        <v>1.0615571405084081</v>
      </c>
    </row>
    <row r="3464" spans="9:27">
      <c r="I3464" s="44" t="s">
        <v>42</v>
      </c>
      <c r="T3464" s="56"/>
      <c r="U3464" s="56"/>
      <c r="V3464" s="56"/>
      <c r="W3464" s="56"/>
      <c r="X3464" s="56"/>
      <c r="Y3464" s="56"/>
      <c r="Z3464" s="56"/>
      <c r="AA3464" s="56"/>
    </row>
    <row r="3465" spans="9:27" ht="15" thickBot="1">
      <c r="T3465" s="56"/>
      <c r="U3465" s="56"/>
      <c r="V3465" s="56"/>
      <c r="W3465" s="56"/>
      <c r="X3465" s="56"/>
      <c r="Y3465" s="56"/>
      <c r="Z3465" s="56"/>
      <c r="AA3465" s="56"/>
    </row>
    <row r="3466" spans="9:27">
      <c r="I3466" s="18" t="s">
        <v>43</v>
      </c>
      <c r="J3466" s="18"/>
      <c r="T3466" s="56"/>
      <c r="U3466" s="56"/>
      <c r="V3466" s="56"/>
      <c r="W3466" s="56"/>
      <c r="X3466" s="56"/>
      <c r="Y3466" s="56"/>
      <c r="Z3466" s="56"/>
      <c r="AA3466" s="56"/>
    </row>
    <row r="3467" spans="9:27">
      <c r="I3467" s="15" t="s">
        <v>44</v>
      </c>
      <c r="J3467" s="15">
        <v>0.99999999136773521</v>
      </c>
      <c r="T3467" s="56"/>
      <c r="U3467" s="56"/>
      <c r="V3467" s="56"/>
      <c r="W3467" s="56"/>
      <c r="X3467" s="56"/>
      <c r="Y3467" s="56"/>
      <c r="Z3467" s="56"/>
      <c r="AA3467" s="56"/>
    </row>
    <row r="3468" spans="9:27">
      <c r="I3468" s="15" t="s">
        <v>45</v>
      </c>
      <c r="J3468" s="15">
        <v>0.99999998273547053</v>
      </c>
      <c r="T3468" s="56"/>
      <c r="U3468" s="56"/>
      <c r="V3468" s="56"/>
      <c r="W3468" s="56"/>
      <c r="X3468" s="56"/>
      <c r="Y3468" s="56"/>
      <c r="Z3468" s="56"/>
      <c r="AA3468" s="56"/>
    </row>
    <row r="3469" spans="9:27">
      <c r="I3469" s="15" t="s">
        <v>46</v>
      </c>
      <c r="J3469" s="15">
        <v>0.9687499811169209</v>
      </c>
      <c r="T3469" s="56"/>
      <c r="U3469" s="56"/>
      <c r="V3469" s="56"/>
      <c r="W3469" s="56"/>
      <c r="X3469" s="56"/>
      <c r="Y3469" s="56"/>
      <c r="Z3469" s="56"/>
      <c r="AA3469" s="56"/>
    </row>
    <row r="3470" spans="9:27">
      <c r="I3470" s="15" t="s">
        <v>47</v>
      </c>
      <c r="J3470" s="15">
        <v>3.3061002247840171E-2</v>
      </c>
      <c r="T3470" s="56"/>
      <c r="U3470" s="56"/>
      <c r="V3470" s="56"/>
      <c r="W3470" s="56"/>
      <c r="X3470" s="56"/>
      <c r="Y3470" s="56"/>
      <c r="Z3470" s="56"/>
      <c r="AA3470" s="56"/>
    </row>
    <row r="3471" spans="9:27" ht="15" thickBot="1">
      <c r="I3471" s="16" t="s">
        <v>48</v>
      </c>
      <c r="J3471" s="16">
        <v>36</v>
      </c>
      <c r="T3471" s="56"/>
      <c r="U3471" s="56"/>
      <c r="V3471" s="56"/>
      <c r="W3471" s="56"/>
      <c r="X3471" s="56"/>
      <c r="Y3471" s="56"/>
      <c r="Z3471" s="56"/>
      <c r="AA3471" s="56"/>
    </row>
    <row r="3472" spans="9:27">
      <c r="T3472" s="56"/>
      <c r="U3472" s="56"/>
      <c r="V3472" s="56"/>
      <c r="W3472" s="56"/>
      <c r="X3472" s="56"/>
      <c r="Y3472" s="56"/>
      <c r="Z3472" s="56"/>
      <c r="AA3472" s="56"/>
    </row>
    <row r="3473" spans="9:27" ht="15" thickBot="1">
      <c r="I3473" s="44" t="s">
        <v>49</v>
      </c>
      <c r="T3473" s="56"/>
      <c r="U3473" s="56"/>
      <c r="V3473" s="56"/>
      <c r="W3473" s="56"/>
      <c r="X3473" s="56"/>
      <c r="Y3473" s="56"/>
      <c r="Z3473" s="56"/>
      <c r="AA3473" s="56"/>
    </row>
    <row r="3474" spans="9:27">
      <c r="I3474" s="17"/>
      <c r="J3474" s="17" t="s">
        <v>54</v>
      </c>
      <c r="K3474" s="17" t="s">
        <v>55</v>
      </c>
      <c r="L3474" s="17" t="s">
        <v>56</v>
      </c>
      <c r="M3474" s="17" t="s">
        <v>57</v>
      </c>
      <c r="N3474" s="17" t="s">
        <v>58</v>
      </c>
      <c r="T3474" s="56"/>
      <c r="U3474" s="56"/>
      <c r="V3474" s="56"/>
      <c r="W3474" s="56"/>
      <c r="X3474" s="56"/>
      <c r="Y3474" s="56"/>
      <c r="Z3474" s="56"/>
      <c r="AA3474" s="56"/>
    </row>
    <row r="3475" spans="9:27">
      <c r="I3475" s="15" t="s">
        <v>50</v>
      </c>
      <c r="J3475" s="15">
        <v>4</v>
      </c>
      <c r="K3475" s="15">
        <v>2025943.1450230444</v>
      </c>
      <c r="L3475" s="15">
        <v>506485.78625576111</v>
      </c>
      <c r="M3475" s="15">
        <v>463377809.08624804</v>
      </c>
      <c r="N3475" s="15">
        <v>4.7826006708648992E-120</v>
      </c>
      <c r="T3475" s="56"/>
      <c r="U3475" s="56"/>
      <c r="V3475" s="56"/>
      <c r="W3475" s="56"/>
      <c r="X3475" s="56"/>
      <c r="Y3475" s="56"/>
      <c r="Z3475" s="56"/>
      <c r="AA3475" s="56"/>
    </row>
    <row r="3476" spans="9:27">
      <c r="I3476" s="15" t="s">
        <v>51</v>
      </c>
      <c r="J3476" s="15">
        <v>32</v>
      </c>
      <c r="K3476" s="15">
        <v>3.4976955828214168E-2</v>
      </c>
      <c r="L3476" s="15">
        <v>1.0930298696316927E-3</v>
      </c>
      <c r="M3476" s="15"/>
      <c r="N3476" s="15"/>
      <c r="T3476" s="56"/>
      <c r="U3476" s="56"/>
      <c r="V3476" s="56"/>
      <c r="W3476" s="56"/>
      <c r="X3476" s="56"/>
      <c r="Y3476" s="56"/>
      <c r="Z3476" s="56"/>
      <c r="AA3476" s="56"/>
    </row>
    <row r="3477" spans="9:27" ht="15" thickBot="1">
      <c r="I3477" s="16" t="s">
        <v>52</v>
      </c>
      <c r="J3477" s="16">
        <v>36</v>
      </c>
      <c r="K3477" s="16">
        <v>2025943.1800000002</v>
      </c>
      <c r="L3477" s="16"/>
      <c r="M3477" s="16"/>
      <c r="N3477" s="16"/>
      <c r="T3477" s="56"/>
      <c r="U3477" s="56"/>
      <c r="V3477" s="56"/>
      <c r="W3477" s="56"/>
      <c r="X3477" s="56"/>
      <c r="Y3477" s="56"/>
      <c r="Z3477" s="56"/>
      <c r="AA3477" s="56"/>
    </row>
    <row r="3478" spans="9:27" ht="15" thickBot="1">
      <c r="T3478" s="56"/>
      <c r="U3478" s="56"/>
      <c r="V3478" s="56"/>
      <c r="W3478" s="56"/>
      <c r="X3478" s="56"/>
      <c r="Y3478" s="56"/>
      <c r="Z3478" s="56"/>
      <c r="AA3478" s="56"/>
    </row>
    <row r="3479" spans="9:27">
      <c r="I3479" s="17"/>
      <c r="J3479" s="17" t="s">
        <v>59</v>
      </c>
      <c r="K3479" s="17" t="s">
        <v>47</v>
      </c>
      <c r="L3479" s="17" t="s">
        <v>60</v>
      </c>
      <c r="M3479" s="17" t="s">
        <v>61</v>
      </c>
      <c r="N3479" s="17" t="s">
        <v>62</v>
      </c>
      <c r="O3479" s="17" t="s">
        <v>63</v>
      </c>
      <c r="P3479" s="17" t="s">
        <v>64</v>
      </c>
      <c r="Q3479" s="17" t="s">
        <v>65</v>
      </c>
      <c r="T3479" s="56"/>
      <c r="U3479" s="56"/>
      <c r="V3479" s="56"/>
      <c r="W3479" s="56"/>
      <c r="X3479" s="56"/>
      <c r="Y3479" s="56"/>
      <c r="Z3479" s="56"/>
      <c r="AA3479" s="56"/>
    </row>
    <row r="3480" spans="9:27">
      <c r="I3480" s="15" t="s">
        <v>53</v>
      </c>
      <c r="J3480" s="15">
        <v>0</v>
      </c>
      <c r="K3480" s="15" t="e">
        <v>#N/A</v>
      </c>
      <c r="L3480" s="15" t="e">
        <v>#N/A</v>
      </c>
      <c r="M3480" s="15" t="e">
        <v>#N/A</v>
      </c>
      <c r="N3480" s="15" t="e">
        <v>#N/A</v>
      </c>
      <c r="O3480" s="15" t="e">
        <v>#N/A</v>
      </c>
      <c r="P3480" s="15" t="e">
        <v>#N/A</v>
      </c>
      <c r="Q3480" s="15" t="e">
        <v>#N/A</v>
      </c>
      <c r="T3480" s="56"/>
      <c r="U3480" s="56"/>
      <c r="V3480" s="56"/>
      <c r="W3480" s="56"/>
      <c r="X3480" s="56"/>
      <c r="Y3480" s="56"/>
      <c r="Z3480" s="56"/>
      <c r="AA3480" s="56"/>
    </row>
    <row r="3481" spans="9:27">
      <c r="I3481" s="15" t="s">
        <v>85</v>
      </c>
      <c r="J3481" s="15">
        <v>0.13451959820432699</v>
      </c>
      <c r="K3481" s="15">
        <v>8.3625788145225855E-3</v>
      </c>
      <c r="L3481" s="15">
        <v>16.085899001719199</v>
      </c>
      <c r="M3481" s="15">
        <v>6.8495576681012483E-17</v>
      </c>
      <c r="N3481" s="15">
        <v>0.11748558265541989</v>
      </c>
      <c r="O3481" s="15">
        <v>0.15155361375323409</v>
      </c>
      <c r="P3481" s="15">
        <v>0.11748558265541989</v>
      </c>
      <c r="Q3481" s="15">
        <v>0.15155361375323409</v>
      </c>
      <c r="T3481" s="56"/>
      <c r="U3481" s="56"/>
      <c r="V3481" s="56"/>
      <c r="W3481" s="56"/>
      <c r="X3481" s="56"/>
      <c r="Y3481" s="56"/>
      <c r="Z3481" s="56"/>
      <c r="AA3481" s="56"/>
    </row>
    <row r="3482" spans="9:27">
      <c r="I3482" s="15" t="s">
        <v>80</v>
      </c>
      <c r="J3482" s="15">
        <v>0.27456215842265413</v>
      </c>
      <c r="K3482" s="15">
        <v>6.4721494195578554E-3</v>
      </c>
      <c r="L3482" s="15">
        <v>42.422098227981088</v>
      </c>
      <c r="M3482" s="15">
        <v>1.0630459098149794E-29</v>
      </c>
      <c r="N3482" s="15">
        <v>0.26137882152469361</v>
      </c>
      <c r="O3482" s="15">
        <v>0.28774549532061466</v>
      </c>
      <c r="P3482" s="15">
        <v>0.26137882152469361</v>
      </c>
      <c r="Q3482" s="15">
        <v>0.28774549532061466</v>
      </c>
      <c r="T3482" s="56"/>
      <c r="U3482" s="56"/>
      <c r="V3482" s="56"/>
      <c r="W3482" s="56"/>
      <c r="X3482" s="56"/>
      <c r="Y3482" s="56"/>
      <c r="Z3482" s="56"/>
      <c r="AA3482" s="56"/>
    </row>
    <row r="3483" spans="9:27">
      <c r="I3483" s="15" t="s">
        <v>82</v>
      </c>
      <c r="J3483" s="15">
        <v>0.15502508547417745</v>
      </c>
      <c r="K3483" s="15">
        <v>8.0286506848390449E-3</v>
      </c>
      <c r="L3483" s="15">
        <v>19.308983733333932</v>
      </c>
      <c r="M3483" s="15">
        <v>3.3781768699195035E-19</v>
      </c>
      <c r="N3483" s="15">
        <v>0.13867125926391896</v>
      </c>
      <c r="O3483" s="15">
        <v>0.17137891168443595</v>
      </c>
      <c r="P3483" s="15">
        <v>0.13867125926391896</v>
      </c>
      <c r="Q3483" s="15">
        <v>0.17137891168443595</v>
      </c>
      <c r="T3483" s="56"/>
      <c r="U3483" s="56"/>
      <c r="V3483" s="56"/>
      <c r="W3483" s="56"/>
      <c r="X3483" s="56"/>
      <c r="Y3483" s="56"/>
      <c r="Z3483" s="56"/>
      <c r="AA3483" s="56"/>
    </row>
    <row r="3484" spans="9:27" ht="15" thickBot="1">
      <c r="I3484" s="16" t="s">
        <v>86</v>
      </c>
      <c r="J3484" s="16">
        <v>0.49745029840724947</v>
      </c>
      <c r="K3484" s="16">
        <v>1.1025009240184149E-2</v>
      </c>
      <c r="L3484" s="16">
        <v>45.120170656559068</v>
      </c>
      <c r="M3484" s="16">
        <v>1.5251825066841154E-30</v>
      </c>
      <c r="N3484" s="16">
        <v>0.47499308957377284</v>
      </c>
      <c r="O3484" s="16">
        <v>0.5199075072407261</v>
      </c>
      <c r="P3484" s="16">
        <v>0.47499308957377284</v>
      </c>
      <c r="Q3484" s="16">
        <v>0.5199075072407261</v>
      </c>
      <c r="T3484" s="56"/>
      <c r="U3484" s="56"/>
      <c r="V3484" s="56"/>
      <c r="W3484" s="56"/>
      <c r="X3484" s="56"/>
      <c r="Y3484" s="56"/>
      <c r="Z3484" s="56"/>
      <c r="AA3484" s="56"/>
    </row>
    <row r="3485" spans="9:27">
      <c r="I3485" s="44"/>
      <c r="T3485" s="56"/>
      <c r="U3485" s="56"/>
      <c r="V3485" s="56"/>
      <c r="W3485" s="56"/>
      <c r="X3485" s="56"/>
      <c r="Y3485" s="56"/>
      <c r="Z3485" s="56"/>
      <c r="AA3485" s="56"/>
    </row>
    <row r="3486" spans="9:27">
      <c r="I3486" s="44"/>
      <c r="T3486" s="56"/>
      <c r="U3486" s="56"/>
      <c r="V3486" s="56"/>
      <c r="W3486" s="56"/>
      <c r="X3486" s="56"/>
      <c r="Y3486" s="56"/>
      <c r="Z3486" s="56"/>
      <c r="AA3486" s="56"/>
    </row>
    <row r="3487" spans="9:27">
      <c r="I3487" s="11" t="s">
        <v>231</v>
      </c>
      <c r="T3487" s="12" t="str">
        <f>I3487</f>
        <v>1999/1 to 2001/12</v>
      </c>
      <c r="U3487" s="14">
        <f>J3492</f>
        <v>0.99999998293138115</v>
      </c>
      <c r="V3487" s="14">
        <f>J3495</f>
        <v>36</v>
      </c>
      <c r="W3487" s="56">
        <f>J3505</f>
        <v>0.13196371066192447</v>
      </c>
      <c r="X3487" s="56">
        <f>J3506</f>
        <v>0.27141519143008647</v>
      </c>
      <c r="Y3487" s="56">
        <f>J3507</f>
        <v>0.15652381413349939</v>
      </c>
      <c r="Z3487" s="56">
        <f>J3508</f>
        <v>0.50155058214406889</v>
      </c>
      <c r="AA3487" s="58">
        <f>SUM(W3487:Z3487)</f>
        <v>1.0614532983695792</v>
      </c>
    </row>
    <row r="3488" spans="9:27">
      <c r="I3488" s="45" t="s">
        <v>42</v>
      </c>
      <c r="T3488" s="56"/>
      <c r="U3488" s="56"/>
      <c r="V3488" s="56"/>
      <c r="W3488" s="56"/>
      <c r="X3488" s="56"/>
      <c r="Y3488" s="56"/>
      <c r="Z3488" s="56"/>
      <c r="AA3488" s="56"/>
    </row>
    <row r="3489" spans="9:27" ht="15" thickBot="1">
      <c r="T3489" s="56"/>
      <c r="U3489" s="56"/>
      <c r="V3489" s="56"/>
      <c r="W3489" s="56"/>
      <c r="X3489" s="56"/>
      <c r="Y3489" s="56"/>
      <c r="Z3489" s="56"/>
      <c r="AA3489" s="56"/>
    </row>
    <row r="3490" spans="9:27">
      <c r="I3490" s="18" t="s">
        <v>43</v>
      </c>
      <c r="J3490" s="18"/>
      <c r="T3490" s="56"/>
      <c r="U3490" s="56"/>
      <c r="V3490" s="56"/>
      <c r="W3490" s="56"/>
      <c r="X3490" s="56"/>
      <c r="Y3490" s="56"/>
      <c r="Z3490" s="56"/>
      <c r="AA3490" s="56"/>
    </row>
    <row r="3491" spans="9:27">
      <c r="I3491" s="15" t="s">
        <v>44</v>
      </c>
      <c r="J3491" s="15">
        <v>0.99999999146569052</v>
      </c>
      <c r="T3491" s="56"/>
      <c r="U3491" s="56"/>
      <c r="V3491" s="56"/>
      <c r="W3491" s="56"/>
      <c r="X3491" s="56"/>
      <c r="Y3491" s="56"/>
      <c r="Z3491" s="56"/>
      <c r="AA3491" s="56"/>
    </row>
    <row r="3492" spans="9:27">
      <c r="I3492" s="15" t="s">
        <v>45</v>
      </c>
      <c r="J3492" s="15">
        <v>0.99999998293138115</v>
      </c>
      <c r="T3492" s="56"/>
      <c r="U3492" s="56"/>
      <c r="V3492" s="56"/>
      <c r="W3492" s="56"/>
      <c r="X3492" s="56"/>
      <c r="Y3492" s="56"/>
      <c r="Z3492" s="56"/>
      <c r="AA3492" s="56"/>
    </row>
    <row r="3493" spans="9:27">
      <c r="I3493" s="15" t="s">
        <v>46</v>
      </c>
      <c r="J3493" s="15">
        <v>0.96874998133119816</v>
      </c>
      <c r="T3493" s="56"/>
      <c r="U3493" s="56"/>
      <c r="V3493" s="56"/>
      <c r="W3493" s="56"/>
      <c r="X3493" s="56"/>
      <c r="Y3493" s="56"/>
      <c r="Z3493" s="56"/>
      <c r="AA3493" s="56"/>
    </row>
    <row r="3494" spans="9:27">
      <c r="I3494" s="15" t="s">
        <v>47</v>
      </c>
      <c r="J3494" s="15">
        <v>3.2966102088863844E-2</v>
      </c>
      <c r="T3494" s="56"/>
      <c r="U3494" s="56"/>
      <c r="V3494" s="56"/>
      <c r="W3494" s="56"/>
      <c r="X3494" s="56"/>
      <c r="Y3494" s="56"/>
      <c r="Z3494" s="56"/>
      <c r="AA3494" s="56"/>
    </row>
    <row r="3495" spans="9:27" ht="15" thickBot="1">
      <c r="I3495" s="16" t="s">
        <v>48</v>
      </c>
      <c r="J3495" s="16">
        <v>36</v>
      </c>
      <c r="T3495" s="56"/>
      <c r="U3495" s="56"/>
      <c r="V3495" s="56"/>
      <c r="W3495" s="56"/>
      <c r="X3495" s="56"/>
      <c r="Y3495" s="56"/>
      <c r="Z3495" s="56"/>
      <c r="AA3495" s="56"/>
    </row>
    <row r="3496" spans="9:27">
      <c r="T3496" s="56"/>
      <c r="U3496" s="56"/>
      <c r="V3496" s="56"/>
      <c r="W3496" s="56"/>
      <c r="X3496" s="56"/>
      <c r="Y3496" s="56"/>
      <c r="Z3496" s="56"/>
      <c r="AA3496" s="56"/>
    </row>
    <row r="3497" spans="9:27" ht="15" thickBot="1">
      <c r="I3497" s="45" t="s">
        <v>49</v>
      </c>
      <c r="T3497" s="56"/>
      <c r="U3497" s="56"/>
      <c r="V3497" s="56"/>
      <c r="W3497" s="56"/>
      <c r="X3497" s="56"/>
      <c r="Y3497" s="56"/>
      <c r="Z3497" s="56"/>
      <c r="AA3497" s="56"/>
    </row>
    <row r="3498" spans="9:27">
      <c r="I3498" s="17"/>
      <c r="J3498" s="17" t="s">
        <v>54</v>
      </c>
      <c r="K3498" s="17" t="s">
        <v>55</v>
      </c>
      <c r="L3498" s="17" t="s">
        <v>56</v>
      </c>
      <c r="M3498" s="17" t="s">
        <v>57</v>
      </c>
      <c r="N3498" s="17" t="s">
        <v>58</v>
      </c>
      <c r="T3498" s="56"/>
      <c r="U3498" s="56"/>
      <c r="V3498" s="56"/>
      <c r="W3498" s="56"/>
      <c r="X3498" s="56"/>
      <c r="Y3498" s="56"/>
      <c r="Z3498" s="56"/>
      <c r="AA3498" s="56"/>
    </row>
    <row r="3499" spans="9:27">
      <c r="I3499" s="15" t="s">
        <v>50</v>
      </c>
      <c r="J3499" s="15">
        <v>4</v>
      </c>
      <c r="K3499" s="15">
        <v>2037449.1952235561</v>
      </c>
      <c r="L3499" s="15">
        <v>509362.29880588903</v>
      </c>
      <c r="M3499" s="15">
        <v>468696379.15849102</v>
      </c>
      <c r="N3499" s="15">
        <v>4.0071946508072053E-120</v>
      </c>
      <c r="T3499" s="56"/>
      <c r="U3499" s="56"/>
      <c r="V3499" s="56"/>
      <c r="W3499" s="56"/>
      <c r="X3499" s="56"/>
      <c r="Y3499" s="56"/>
      <c r="Z3499" s="56"/>
      <c r="AA3499" s="56"/>
    </row>
    <row r="3500" spans="9:27">
      <c r="I3500" s="15" t="s">
        <v>51</v>
      </c>
      <c r="J3500" s="15">
        <v>32</v>
      </c>
      <c r="K3500" s="15">
        <v>3.4776444381868575E-2</v>
      </c>
      <c r="L3500" s="15">
        <v>1.086763886933393E-3</v>
      </c>
      <c r="M3500" s="15"/>
      <c r="N3500" s="15"/>
      <c r="T3500" s="56"/>
      <c r="U3500" s="56"/>
      <c r="V3500" s="56"/>
      <c r="W3500" s="56"/>
      <c r="X3500" s="56"/>
      <c r="Y3500" s="56"/>
      <c r="Z3500" s="56"/>
      <c r="AA3500" s="56"/>
    </row>
    <row r="3501" spans="9:27" ht="15" thickBot="1">
      <c r="I3501" s="16" t="s">
        <v>52</v>
      </c>
      <c r="J3501" s="16">
        <v>36</v>
      </c>
      <c r="K3501" s="16">
        <v>2037449.2300000004</v>
      </c>
      <c r="L3501" s="16"/>
      <c r="M3501" s="16"/>
      <c r="N3501" s="16"/>
      <c r="T3501" s="56"/>
      <c r="U3501" s="56"/>
      <c r="V3501" s="56"/>
      <c r="W3501" s="56"/>
      <c r="X3501" s="56"/>
      <c r="Y3501" s="56"/>
      <c r="Z3501" s="56"/>
      <c r="AA3501" s="56"/>
    </row>
    <row r="3502" spans="9:27" ht="15" thickBot="1">
      <c r="T3502" s="56"/>
      <c r="U3502" s="56"/>
      <c r="V3502" s="56"/>
      <c r="W3502" s="56"/>
      <c r="X3502" s="56"/>
      <c r="Y3502" s="56"/>
      <c r="Z3502" s="56"/>
      <c r="AA3502" s="56"/>
    </row>
    <row r="3503" spans="9:27">
      <c r="I3503" s="17"/>
      <c r="J3503" s="17" t="s">
        <v>59</v>
      </c>
      <c r="K3503" s="17" t="s">
        <v>47</v>
      </c>
      <c r="L3503" s="17" t="s">
        <v>60</v>
      </c>
      <c r="M3503" s="17" t="s">
        <v>61</v>
      </c>
      <c r="N3503" s="17" t="s">
        <v>62</v>
      </c>
      <c r="O3503" s="17" t="s">
        <v>63</v>
      </c>
      <c r="P3503" s="17" t="s">
        <v>64</v>
      </c>
      <c r="Q3503" s="17" t="s">
        <v>65</v>
      </c>
      <c r="T3503" s="56"/>
      <c r="U3503" s="56"/>
      <c r="V3503" s="56"/>
      <c r="W3503" s="56"/>
      <c r="X3503" s="56"/>
      <c r="Y3503" s="56"/>
      <c r="Z3503" s="56"/>
      <c r="AA3503" s="56"/>
    </row>
    <row r="3504" spans="9:27">
      <c r="I3504" s="15" t="s">
        <v>53</v>
      </c>
      <c r="J3504" s="15">
        <v>0</v>
      </c>
      <c r="K3504" s="15" t="e">
        <v>#N/A</v>
      </c>
      <c r="L3504" s="15" t="e">
        <v>#N/A</v>
      </c>
      <c r="M3504" s="15" t="e">
        <v>#N/A</v>
      </c>
      <c r="N3504" s="15" t="e">
        <v>#N/A</v>
      </c>
      <c r="O3504" s="15" t="e">
        <v>#N/A</v>
      </c>
      <c r="P3504" s="15" t="e">
        <v>#N/A</v>
      </c>
      <c r="Q3504" s="15" t="e">
        <v>#N/A</v>
      </c>
      <c r="T3504" s="56"/>
      <c r="U3504" s="56"/>
      <c r="V3504" s="56"/>
      <c r="W3504" s="56"/>
      <c r="X3504" s="56"/>
      <c r="Y3504" s="56"/>
      <c r="Z3504" s="56"/>
      <c r="AA3504" s="56"/>
    </row>
    <row r="3505" spans="9:27">
      <c r="I3505" s="15" t="s">
        <v>85</v>
      </c>
      <c r="J3505" s="15">
        <v>0.13196371066192447</v>
      </c>
      <c r="K3505" s="15">
        <v>8.124720525439149E-3</v>
      </c>
      <c r="L3505" s="15">
        <v>16.242246148496498</v>
      </c>
      <c r="M3505" s="15">
        <v>5.1937091636561965E-17</v>
      </c>
      <c r="N3505" s="15">
        <v>0.11541419659091645</v>
      </c>
      <c r="O3505" s="15">
        <v>0.14851322473293249</v>
      </c>
      <c r="P3505" s="15">
        <v>0.11541419659091645</v>
      </c>
      <c r="Q3505" s="15">
        <v>0.14851322473293249</v>
      </c>
      <c r="T3505" s="56"/>
      <c r="U3505" s="56"/>
      <c r="V3505" s="56"/>
      <c r="W3505" s="56"/>
      <c r="X3505" s="56"/>
      <c r="Y3505" s="56"/>
      <c r="Z3505" s="56"/>
      <c r="AA3505" s="56"/>
    </row>
    <row r="3506" spans="9:27">
      <c r="I3506" s="15" t="s">
        <v>80</v>
      </c>
      <c r="J3506" s="15">
        <v>0.27141519143008647</v>
      </c>
      <c r="K3506" s="15">
        <v>6.5404088128885041E-3</v>
      </c>
      <c r="L3506" s="15">
        <v>41.498199760118474</v>
      </c>
      <c r="M3506" s="15">
        <v>2.1245228233988662E-29</v>
      </c>
      <c r="N3506" s="15">
        <v>0.25809281469846435</v>
      </c>
      <c r="O3506" s="15">
        <v>0.28473756816170859</v>
      </c>
      <c r="P3506" s="15">
        <v>0.25809281469846435</v>
      </c>
      <c r="Q3506" s="15">
        <v>0.28473756816170859</v>
      </c>
      <c r="T3506" s="56"/>
      <c r="U3506" s="56"/>
      <c r="V3506" s="56"/>
      <c r="W3506" s="56"/>
      <c r="X3506" s="56"/>
      <c r="Y3506" s="56"/>
      <c r="Z3506" s="56"/>
      <c r="AA3506" s="56"/>
    </row>
    <row r="3507" spans="9:27">
      <c r="I3507" s="15" t="s">
        <v>82</v>
      </c>
      <c r="J3507" s="15">
        <v>0.15652381413349939</v>
      </c>
      <c r="K3507" s="15">
        <v>7.8821678326204472E-3</v>
      </c>
      <c r="L3507" s="15">
        <v>19.857965150871781</v>
      </c>
      <c r="M3507" s="15">
        <v>1.4730137179715653E-19</v>
      </c>
      <c r="N3507" s="15">
        <v>0.14046836372784396</v>
      </c>
      <c r="O3507" s="15">
        <v>0.17257926453915481</v>
      </c>
      <c r="P3507" s="15">
        <v>0.14046836372784396</v>
      </c>
      <c r="Q3507" s="15">
        <v>0.17257926453915481</v>
      </c>
      <c r="T3507" s="56"/>
      <c r="U3507" s="56"/>
      <c r="V3507" s="56"/>
      <c r="W3507" s="56"/>
      <c r="X3507" s="56"/>
      <c r="Y3507" s="56"/>
      <c r="Z3507" s="56"/>
      <c r="AA3507" s="56"/>
    </row>
    <row r="3508" spans="9:27" ht="15" thickBot="1">
      <c r="I3508" s="16" t="s">
        <v>86</v>
      </c>
      <c r="J3508" s="16">
        <v>0.50155058214406889</v>
      </c>
      <c r="K3508" s="16">
        <v>1.1043496944310061E-2</v>
      </c>
      <c r="L3508" s="16">
        <v>45.415920760722692</v>
      </c>
      <c r="M3508" s="16">
        <v>1.2413104237576761E-30</v>
      </c>
      <c r="N3508" s="16">
        <v>0.47905571508978151</v>
      </c>
      <c r="O3508" s="16">
        <v>0.52404544919835627</v>
      </c>
      <c r="P3508" s="16">
        <v>0.47905571508978151</v>
      </c>
      <c r="Q3508" s="16">
        <v>0.52404544919835627</v>
      </c>
      <c r="T3508" s="56"/>
      <c r="U3508" s="56"/>
      <c r="V3508" s="56"/>
      <c r="W3508" s="56"/>
      <c r="X3508" s="56"/>
      <c r="Y3508" s="56"/>
      <c r="Z3508" s="56"/>
      <c r="AA3508" s="56"/>
    </row>
    <row r="3509" spans="9:27">
      <c r="I3509" s="45"/>
      <c r="T3509" s="56"/>
      <c r="U3509" s="56"/>
      <c r="V3509" s="56"/>
      <c r="W3509" s="56"/>
      <c r="X3509" s="56"/>
      <c r="Y3509" s="56"/>
      <c r="Z3509" s="56"/>
      <c r="AA3509" s="56"/>
    </row>
    <row r="3510" spans="9:27">
      <c r="I3510" s="45"/>
      <c r="T3510" s="56"/>
      <c r="U3510" s="56"/>
      <c r="V3510" s="56"/>
      <c r="W3510" s="56"/>
      <c r="X3510" s="56"/>
      <c r="Y3510" s="56"/>
      <c r="Z3510" s="56"/>
      <c r="AA3510" s="56"/>
    </row>
    <row r="3511" spans="9:27">
      <c r="I3511" s="11" t="s">
        <v>232</v>
      </c>
      <c r="T3511" s="12" t="str">
        <f>I3511</f>
        <v>1999/2 to 2002/1</v>
      </c>
      <c r="U3511" s="14">
        <f>J3516</f>
        <v>0.99999998320293748</v>
      </c>
      <c r="V3511" s="14">
        <f>J3519</f>
        <v>36</v>
      </c>
      <c r="W3511" s="56">
        <f>J3529</f>
        <v>0.13414956254383567</v>
      </c>
      <c r="X3511" s="56">
        <f>J3530</f>
        <v>0.27103915669936351</v>
      </c>
      <c r="Y3511" s="56">
        <f>J3531</f>
        <v>0.1556010725387241</v>
      </c>
      <c r="Z3511" s="56">
        <f>J3532</f>
        <v>0.50106144838950017</v>
      </c>
      <c r="AA3511" s="58">
        <f>SUM(W3511:Z3511)</f>
        <v>1.0618512401714235</v>
      </c>
    </row>
    <row r="3512" spans="9:27">
      <c r="I3512" s="45" t="s">
        <v>42</v>
      </c>
      <c r="T3512" s="56"/>
      <c r="U3512" s="56"/>
      <c r="V3512" s="56"/>
      <c r="W3512" s="56"/>
      <c r="X3512" s="56"/>
      <c r="Y3512" s="56"/>
      <c r="Z3512" s="56"/>
      <c r="AA3512" s="56"/>
    </row>
    <row r="3513" spans="9:27" ht="15" thickBot="1">
      <c r="T3513" s="56"/>
      <c r="U3513" s="56"/>
      <c r="V3513" s="56"/>
      <c r="W3513" s="56"/>
      <c r="X3513" s="56"/>
      <c r="Y3513" s="56"/>
      <c r="Z3513" s="56"/>
      <c r="AA3513" s="56"/>
    </row>
    <row r="3514" spans="9:27">
      <c r="I3514" s="18" t="s">
        <v>43</v>
      </c>
      <c r="J3514" s="18"/>
      <c r="T3514" s="56"/>
      <c r="U3514" s="56"/>
      <c r="V3514" s="56"/>
      <c r="W3514" s="56"/>
      <c r="X3514" s="56"/>
      <c r="Y3514" s="56"/>
      <c r="Z3514" s="56"/>
      <c r="AA3514" s="56"/>
    </row>
    <row r="3515" spans="9:27">
      <c r="I3515" s="15" t="s">
        <v>44</v>
      </c>
      <c r="J3515" s="15">
        <v>0.99999999160146869</v>
      </c>
      <c r="T3515" s="56"/>
      <c r="U3515" s="56"/>
      <c r="V3515" s="56"/>
      <c r="W3515" s="56"/>
      <c r="X3515" s="56"/>
      <c r="Y3515" s="56"/>
      <c r="Z3515" s="56"/>
      <c r="AA3515" s="56"/>
    </row>
    <row r="3516" spans="9:27">
      <c r="I3516" s="15" t="s">
        <v>45</v>
      </c>
      <c r="J3516" s="15">
        <v>0.99999998320293748</v>
      </c>
      <c r="T3516" s="56"/>
      <c r="U3516" s="56"/>
      <c r="V3516" s="56"/>
      <c r="W3516" s="56"/>
      <c r="X3516" s="56"/>
      <c r="Y3516" s="56"/>
      <c r="Z3516" s="56"/>
      <c r="AA3516" s="56"/>
    </row>
    <row r="3517" spans="9:27">
      <c r="I3517" s="15" t="s">
        <v>46</v>
      </c>
      <c r="J3517" s="15">
        <v>0.9687499816282128</v>
      </c>
      <c r="T3517" s="56"/>
      <c r="U3517" s="56"/>
      <c r="V3517" s="56"/>
      <c r="W3517" s="56"/>
      <c r="X3517" s="56"/>
      <c r="Y3517" s="56"/>
      <c r="Z3517" s="56"/>
      <c r="AA3517" s="56"/>
    </row>
    <row r="3518" spans="9:27">
      <c r="I3518" s="15" t="s">
        <v>47</v>
      </c>
      <c r="J3518" s="15">
        <v>3.2797491669506094E-2</v>
      </c>
      <c r="T3518" s="56"/>
      <c r="U3518" s="56"/>
      <c r="V3518" s="56"/>
      <c r="W3518" s="56"/>
      <c r="X3518" s="56"/>
      <c r="Y3518" s="56"/>
      <c r="Z3518" s="56"/>
      <c r="AA3518" s="56"/>
    </row>
    <row r="3519" spans="9:27" ht="15" thickBot="1">
      <c r="I3519" s="16" t="s">
        <v>48</v>
      </c>
      <c r="J3519" s="16">
        <v>36</v>
      </c>
      <c r="T3519" s="56"/>
      <c r="U3519" s="56"/>
      <c r="V3519" s="56"/>
      <c r="W3519" s="56"/>
      <c r="X3519" s="56"/>
      <c r="Y3519" s="56"/>
      <c r="Z3519" s="56"/>
      <c r="AA3519" s="56"/>
    </row>
    <row r="3520" spans="9:27">
      <c r="T3520" s="56"/>
      <c r="U3520" s="56"/>
      <c r="V3520" s="56"/>
      <c r="W3520" s="56"/>
      <c r="X3520" s="56"/>
      <c r="Y3520" s="56"/>
      <c r="Z3520" s="56"/>
      <c r="AA3520" s="56"/>
    </row>
    <row r="3521" spans="9:27" ht="15" thickBot="1">
      <c r="I3521" s="45" t="s">
        <v>49</v>
      </c>
      <c r="T3521" s="56"/>
      <c r="U3521" s="56"/>
      <c r="V3521" s="56"/>
      <c r="W3521" s="56"/>
      <c r="X3521" s="56"/>
      <c r="Y3521" s="56"/>
      <c r="Z3521" s="56"/>
      <c r="AA3521" s="56"/>
    </row>
    <row r="3522" spans="9:27">
      <c r="I3522" s="17"/>
      <c r="J3522" s="17" t="s">
        <v>54</v>
      </c>
      <c r="K3522" s="17" t="s">
        <v>55</v>
      </c>
      <c r="L3522" s="17" t="s">
        <v>56</v>
      </c>
      <c r="M3522" s="17" t="s">
        <v>57</v>
      </c>
      <c r="N3522" s="17" t="s">
        <v>58</v>
      </c>
      <c r="T3522" s="56"/>
      <c r="U3522" s="56"/>
      <c r="V3522" s="56"/>
      <c r="W3522" s="56"/>
      <c r="X3522" s="56"/>
      <c r="Y3522" s="56"/>
      <c r="Z3522" s="56"/>
      <c r="AA3522" s="56"/>
    </row>
    <row r="3523" spans="9:27">
      <c r="I3523" s="15" t="s">
        <v>50</v>
      </c>
      <c r="J3523" s="15">
        <v>4</v>
      </c>
      <c r="K3523" s="15">
        <v>2049263.9155783858</v>
      </c>
      <c r="L3523" s="15">
        <v>512315.97889459645</v>
      </c>
      <c r="M3523" s="15">
        <v>476273744.29873019</v>
      </c>
      <c r="N3523" s="15">
        <v>3.1252321723886884E-120</v>
      </c>
      <c r="T3523" s="56"/>
      <c r="U3523" s="56"/>
      <c r="V3523" s="56"/>
      <c r="W3523" s="56"/>
      <c r="X3523" s="56"/>
      <c r="Y3523" s="56"/>
      <c r="Z3523" s="56"/>
      <c r="AA3523" s="56"/>
    </row>
    <row r="3524" spans="9:27">
      <c r="I3524" s="15" t="s">
        <v>51</v>
      </c>
      <c r="J3524" s="15">
        <v>32</v>
      </c>
      <c r="K3524" s="15">
        <v>3.4421614713962295E-2</v>
      </c>
      <c r="L3524" s="15">
        <v>1.0756754598113217E-3</v>
      </c>
      <c r="M3524" s="15"/>
      <c r="N3524" s="15"/>
      <c r="T3524" s="56"/>
      <c r="U3524" s="56"/>
      <c r="V3524" s="56"/>
      <c r="W3524" s="56"/>
      <c r="X3524" s="56"/>
      <c r="Y3524" s="56"/>
      <c r="Z3524" s="56"/>
      <c r="AA3524" s="56"/>
    </row>
    <row r="3525" spans="9:27" ht="15" thickBot="1">
      <c r="I3525" s="16" t="s">
        <v>52</v>
      </c>
      <c r="J3525" s="16">
        <v>36</v>
      </c>
      <c r="K3525" s="16">
        <v>2049263.9500000004</v>
      </c>
      <c r="L3525" s="16"/>
      <c r="M3525" s="16"/>
      <c r="N3525" s="16"/>
      <c r="T3525" s="56"/>
      <c r="U3525" s="56"/>
      <c r="V3525" s="56"/>
      <c r="W3525" s="56"/>
      <c r="X3525" s="56"/>
      <c r="Y3525" s="56"/>
      <c r="Z3525" s="56"/>
      <c r="AA3525" s="56"/>
    </row>
    <row r="3526" spans="9:27" ht="15" thickBot="1">
      <c r="T3526" s="56"/>
      <c r="U3526" s="56"/>
      <c r="V3526" s="56"/>
      <c r="W3526" s="56"/>
      <c r="X3526" s="56"/>
      <c r="Y3526" s="56"/>
      <c r="Z3526" s="56"/>
      <c r="AA3526" s="56"/>
    </row>
    <row r="3527" spans="9:27">
      <c r="I3527" s="17"/>
      <c r="J3527" s="17" t="s">
        <v>59</v>
      </c>
      <c r="K3527" s="17" t="s">
        <v>47</v>
      </c>
      <c r="L3527" s="17" t="s">
        <v>60</v>
      </c>
      <c r="M3527" s="17" t="s">
        <v>61</v>
      </c>
      <c r="N3527" s="17" t="s">
        <v>62</v>
      </c>
      <c r="O3527" s="17" t="s">
        <v>63</v>
      </c>
      <c r="P3527" s="17" t="s">
        <v>64</v>
      </c>
      <c r="Q3527" s="17" t="s">
        <v>65</v>
      </c>
      <c r="T3527" s="56"/>
      <c r="U3527" s="56"/>
      <c r="V3527" s="56"/>
      <c r="W3527" s="56"/>
      <c r="X3527" s="56"/>
      <c r="Y3527" s="56"/>
      <c r="Z3527" s="56"/>
      <c r="AA3527" s="56"/>
    </row>
    <row r="3528" spans="9:27">
      <c r="I3528" s="15" t="s">
        <v>53</v>
      </c>
      <c r="J3528" s="15">
        <v>0</v>
      </c>
      <c r="K3528" s="15" t="e">
        <v>#N/A</v>
      </c>
      <c r="L3528" s="15" t="e">
        <v>#N/A</v>
      </c>
      <c r="M3528" s="15" t="e">
        <v>#N/A</v>
      </c>
      <c r="N3528" s="15" t="e">
        <v>#N/A</v>
      </c>
      <c r="O3528" s="15" t="e">
        <v>#N/A</v>
      </c>
      <c r="P3528" s="15" t="e">
        <v>#N/A</v>
      </c>
      <c r="Q3528" s="15" t="e">
        <v>#N/A</v>
      </c>
      <c r="T3528" s="56"/>
      <c r="U3528" s="56"/>
      <c r="V3528" s="56"/>
      <c r="W3528" s="56"/>
      <c r="X3528" s="56"/>
      <c r="Y3528" s="56"/>
      <c r="Z3528" s="56"/>
      <c r="AA3528" s="56"/>
    </row>
    <row r="3529" spans="9:27">
      <c r="I3529" s="15" t="s">
        <v>85</v>
      </c>
      <c r="J3529" s="15">
        <v>0.13414956254383567</v>
      </c>
      <c r="K3529" s="15">
        <v>8.597289657952048E-3</v>
      </c>
      <c r="L3529" s="15">
        <v>15.603703944039419</v>
      </c>
      <c r="M3529" s="15">
        <v>1.6300190220853674E-16</v>
      </c>
      <c r="N3529" s="15">
        <v>0.1166374566540003</v>
      </c>
      <c r="O3529" s="15">
        <v>0.15166166843367104</v>
      </c>
      <c r="P3529" s="15">
        <v>0.1166374566540003</v>
      </c>
      <c r="Q3529" s="15">
        <v>0.15166166843367104</v>
      </c>
      <c r="T3529" s="56"/>
      <c r="U3529" s="56"/>
      <c r="V3529" s="56"/>
      <c r="W3529" s="56"/>
      <c r="X3529" s="56"/>
      <c r="Y3529" s="56"/>
      <c r="Z3529" s="56"/>
      <c r="AA3529" s="56"/>
    </row>
    <row r="3530" spans="9:27">
      <c r="I3530" s="15" t="s">
        <v>80</v>
      </c>
      <c r="J3530" s="15">
        <v>0.27103915669936351</v>
      </c>
      <c r="K3530" s="15">
        <v>6.4892040928338744E-3</v>
      </c>
      <c r="L3530" s="15">
        <v>41.767704147058055</v>
      </c>
      <c r="M3530" s="15">
        <v>1.7333297257895715E-29</v>
      </c>
      <c r="N3530" s="15">
        <v>0.25782108056889963</v>
      </c>
      <c r="O3530" s="15">
        <v>0.2842572328298274</v>
      </c>
      <c r="P3530" s="15">
        <v>0.25782108056889963</v>
      </c>
      <c r="Q3530" s="15">
        <v>0.2842572328298274</v>
      </c>
      <c r="T3530" s="56"/>
      <c r="U3530" s="56"/>
      <c r="V3530" s="56"/>
      <c r="W3530" s="56"/>
      <c r="X3530" s="56"/>
      <c r="Y3530" s="56"/>
      <c r="Z3530" s="56"/>
      <c r="AA3530" s="56"/>
    </row>
    <row r="3531" spans="9:27">
      <c r="I3531" s="15" t="s">
        <v>82</v>
      </c>
      <c r="J3531" s="15">
        <v>0.1556010725387241</v>
      </c>
      <c r="K3531" s="15">
        <v>7.9971143644295799E-3</v>
      </c>
      <c r="L3531" s="15">
        <v>19.457152348705076</v>
      </c>
      <c r="M3531" s="15">
        <v>2.6948902627466231E-19</v>
      </c>
      <c r="N3531" s="15">
        <v>0.13931148371075217</v>
      </c>
      <c r="O3531" s="15">
        <v>0.17189066136669603</v>
      </c>
      <c r="P3531" s="15">
        <v>0.13931148371075217</v>
      </c>
      <c r="Q3531" s="15">
        <v>0.17189066136669603</v>
      </c>
      <c r="T3531" s="56"/>
      <c r="U3531" s="56"/>
      <c r="V3531" s="56"/>
      <c r="W3531" s="56"/>
      <c r="X3531" s="56"/>
      <c r="Y3531" s="56"/>
      <c r="Z3531" s="56"/>
      <c r="AA3531" s="56"/>
    </row>
    <row r="3532" spans="9:27" ht="15" thickBot="1">
      <c r="I3532" s="16" t="s">
        <v>86</v>
      </c>
      <c r="J3532" s="16">
        <v>0.50106144838950017</v>
      </c>
      <c r="K3532" s="16">
        <v>1.0976968087988074E-2</v>
      </c>
      <c r="L3532" s="16">
        <v>45.646616112312834</v>
      </c>
      <c r="M3532" s="16">
        <v>1.0580458522117283E-30</v>
      </c>
      <c r="N3532" s="16">
        <v>0.47870209618035503</v>
      </c>
      <c r="O3532" s="16">
        <v>0.52342080059864526</v>
      </c>
      <c r="P3532" s="16">
        <v>0.47870209618035503</v>
      </c>
      <c r="Q3532" s="16">
        <v>0.52342080059864526</v>
      </c>
      <c r="T3532" s="56"/>
      <c r="U3532" s="56"/>
      <c r="V3532" s="56"/>
      <c r="W3532" s="56"/>
      <c r="X3532" s="56"/>
      <c r="Y3532" s="56"/>
      <c r="Z3532" s="56"/>
      <c r="AA3532" s="56"/>
    </row>
    <row r="3533" spans="9:27">
      <c r="I3533" s="45"/>
      <c r="T3533" s="56"/>
      <c r="U3533" s="56"/>
      <c r="V3533" s="56"/>
      <c r="W3533" s="56"/>
      <c r="X3533" s="56"/>
      <c r="Y3533" s="56"/>
      <c r="Z3533" s="56"/>
      <c r="AA3533" s="56"/>
    </row>
    <row r="3534" spans="9:27">
      <c r="I3534" s="45"/>
      <c r="T3534" s="56"/>
      <c r="U3534" s="56"/>
      <c r="V3534" s="56"/>
      <c r="W3534" s="56"/>
      <c r="X3534" s="56"/>
      <c r="Y3534" s="56"/>
      <c r="Z3534" s="56"/>
      <c r="AA3534" s="56"/>
    </row>
    <row r="3535" spans="9:27">
      <c r="I3535" s="11" t="s">
        <v>233</v>
      </c>
      <c r="T3535" s="12" t="str">
        <f>I3535</f>
        <v>1999/3 to 2002/2</v>
      </c>
      <c r="U3535" s="14">
        <f>J3540</f>
        <v>0.9999999828657945</v>
      </c>
      <c r="V3535" s="14">
        <f>J3543</f>
        <v>36</v>
      </c>
      <c r="W3535" s="56">
        <f>J3553</f>
        <v>0.13167101515482985</v>
      </c>
      <c r="X3535" s="56">
        <f>J3554</f>
        <v>0.2660357292410801</v>
      </c>
      <c r="Y3535" s="56">
        <f>J3555</f>
        <v>0.15598526911281402</v>
      </c>
      <c r="Z3535" s="56">
        <f>J3556</f>
        <v>0.50775363662202622</v>
      </c>
      <c r="AA3535" s="58">
        <f>SUM(W3535:Z3535)</f>
        <v>1.0614456501307501</v>
      </c>
    </row>
    <row r="3536" spans="9:27">
      <c r="I3536" s="45" t="s">
        <v>42</v>
      </c>
      <c r="T3536" s="56"/>
      <c r="U3536" s="56"/>
      <c r="V3536" s="56"/>
      <c r="W3536" s="56"/>
      <c r="X3536" s="56"/>
      <c r="Y3536" s="56"/>
      <c r="Z3536" s="56"/>
      <c r="AA3536" s="56"/>
    </row>
    <row r="3537" spans="9:27" ht="15" thickBot="1">
      <c r="T3537" s="56"/>
      <c r="U3537" s="56"/>
      <c r="V3537" s="56"/>
      <c r="W3537" s="56"/>
      <c r="X3537" s="56"/>
      <c r="Y3537" s="56"/>
      <c r="Z3537" s="56"/>
      <c r="AA3537" s="56"/>
    </row>
    <row r="3538" spans="9:27">
      <c r="I3538" s="18" t="s">
        <v>43</v>
      </c>
      <c r="J3538" s="18"/>
      <c r="T3538" s="56"/>
      <c r="U3538" s="56"/>
      <c r="V3538" s="56"/>
      <c r="W3538" s="56"/>
      <c r="X3538" s="56"/>
      <c r="Y3538" s="56"/>
      <c r="Z3538" s="56"/>
      <c r="AA3538" s="56"/>
    </row>
    <row r="3539" spans="9:27">
      <c r="I3539" s="15" t="s">
        <v>44</v>
      </c>
      <c r="J3539" s="15">
        <v>0.9999999914328972</v>
      </c>
      <c r="T3539" s="56"/>
      <c r="U3539" s="56"/>
      <c r="V3539" s="56"/>
      <c r="W3539" s="56"/>
      <c r="X3539" s="56"/>
      <c r="Y3539" s="56"/>
      <c r="Z3539" s="56"/>
      <c r="AA3539" s="56"/>
    </row>
    <row r="3540" spans="9:27">
      <c r="I3540" s="15" t="s">
        <v>45</v>
      </c>
      <c r="J3540" s="15">
        <v>0.9999999828657945</v>
      </c>
      <c r="T3540" s="56"/>
      <c r="U3540" s="56"/>
      <c r="V3540" s="56"/>
      <c r="W3540" s="56"/>
      <c r="X3540" s="56"/>
      <c r="Y3540" s="56"/>
      <c r="Z3540" s="56"/>
      <c r="AA3540" s="56"/>
    </row>
    <row r="3541" spans="9:27">
      <c r="I3541" s="15" t="s">
        <v>46</v>
      </c>
      <c r="J3541" s="15">
        <v>0.96874998125946266</v>
      </c>
      <c r="T3541" s="56"/>
      <c r="U3541" s="56"/>
      <c r="V3541" s="56"/>
      <c r="W3541" s="56"/>
      <c r="X3541" s="56"/>
      <c r="Y3541" s="56"/>
      <c r="Z3541" s="56"/>
      <c r="AA3541" s="56"/>
    </row>
    <row r="3542" spans="9:27">
      <c r="I3542" s="15" t="s">
        <v>47</v>
      </c>
      <c r="J3542" s="15">
        <v>3.3219944915102204E-2</v>
      </c>
      <c r="T3542" s="56"/>
      <c r="U3542" s="56"/>
      <c r="V3542" s="56"/>
      <c r="W3542" s="56"/>
      <c r="X3542" s="56"/>
      <c r="Y3542" s="56"/>
      <c r="Z3542" s="56"/>
      <c r="AA3542" s="56"/>
    </row>
    <row r="3543" spans="9:27" ht="15" thickBot="1">
      <c r="I3543" s="16" t="s">
        <v>48</v>
      </c>
      <c r="J3543" s="16">
        <v>36</v>
      </c>
      <c r="T3543" s="56"/>
      <c r="U3543" s="56"/>
      <c r="V3543" s="56"/>
      <c r="W3543" s="56"/>
      <c r="X3543" s="56"/>
      <c r="Y3543" s="56"/>
      <c r="Z3543" s="56"/>
      <c r="AA3543" s="56"/>
    </row>
    <row r="3544" spans="9:27">
      <c r="T3544" s="56"/>
      <c r="U3544" s="56"/>
      <c r="V3544" s="56"/>
      <c r="W3544" s="56"/>
      <c r="X3544" s="56"/>
      <c r="Y3544" s="56"/>
      <c r="Z3544" s="56"/>
      <c r="AA3544" s="56"/>
    </row>
    <row r="3545" spans="9:27" ht="15" thickBot="1">
      <c r="I3545" s="45" t="s">
        <v>49</v>
      </c>
      <c r="T3545" s="56"/>
      <c r="U3545" s="56"/>
      <c r="V3545" s="56"/>
      <c r="W3545" s="56"/>
      <c r="X3545" s="56"/>
      <c r="Y3545" s="56"/>
      <c r="Z3545" s="56"/>
      <c r="AA3545" s="56"/>
    </row>
    <row r="3546" spans="9:27">
      <c r="I3546" s="17"/>
      <c r="J3546" s="17" t="s">
        <v>54</v>
      </c>
      <c r="K3546" s="17" t="s">
        <v>55</v>
      </c>
      <c r="L3546" s="17" t="s">
        <v>56</v>
      </c>
      <c r="M3546" s="17" t="s">
        <v>57</v>
      </c>
      <c r="N3546" s="17" t="s">
        <v>58</v>
      </c>
      <c r="T3546" s="56"/>
      <c r="U3546" s="56"/>
      <c r="V3546" s="56"/>
      <c r="W3546" s="56"/>
      <c r="X3546" s="56"/>
      <c r="Y3546" s="56"/>
      <c r="Z3546" s="56"/>
      <c r="AA3546" s="56"/>
    </row>
    <row r="3547" spans="9:27">
      <c r="I3547" s="15" t="s">
        <v>50</v>
      </c>
      <c r="J3547" s="15">
        <v>4</v>
      </c>
      <c r="K3547" s="15">
        <v>2061027.6346859285</v>
      </c>
      <c r="L3547" s="15">
        <v>515256.90867148212</v>
      </c>
      <c r="M3547" s="15">
        <v>466902293.92037815</v>
      </c>
      <c r="N3547" s="15">
        <v>4.2526250786124615E-120</v>
      </c>
      <c r="T3547" s="56"/>
      <c r="U3547" s="56"/>
      <c r="V3547" s="56"/>
      <c r="W3547" s="56"/>
      <c r="X3547" s="56"/>
      <c r="Y3547" s="56"/>
      <c r="Z3547" s="56"/>
      <c r="AA3547" s="56"/>
    </row>
    <row r="3548" spans="9:27">
      <c r="I3548" s="15" t="s">
        <v>51</v>
      </c>
      <c r="J3548" s="15">
        <v>32</v>
      </c>
      <c r="K3548" s="15">
        <v>3.5314071685197589E-2</v>
      </c>
      <c r="L3548" s="15">
        <v>1.1035647401624246E-3</v>
      </c>
      <c r="M3548" s="15"/>
      <c r="N3548" s="15"/>
      <c r="T3548" s="56"/>
      <c r="U3548" s="56"/>
      <c r="V3548" s="56"/>
      <c r="W3548" s="56"/>
      <c r="X3548" s="56"/>
      <c r="Y3548" s="56"/>
      <c r="Z3548" s="56"/>
      <c r="AA3548" s="56"/>
    </row>
    <row r="3549" spans="9:27" ht="15" thickBot="1">
      <c r="I3549" s="16" t="s">
        <v>52</v>
      </c>
      <c r="J3549" s="16">
        <v>36</v>
      </c>
      <c r="K3549" s="16">
        <v>2061027.6700000002</v>
      </c>
      <c r="L3549" s="16"/>
      <c r="M3549" s="16"/>
      <c r="N3549" s="16"/>
      <c r="T3549" s="56"/>
      <c r="U3549" s="56"/>
      <c r="V3549" s="56"/>
      <c r="W3549" s="56"/>
      <c r="X3549" s="56"/>
      <c r="Y3549" s="56"/>
      <c r="Z3549" s="56"/>
      <c r="AA3549" s="56"/>
    </row>
    <row r="3550" spans="9:27" ht="15" thickBot="1">
      <c r="T3550" s="56"/>
      <c r="U3550" s="56"/>
      <c r="V3550" s="56"/>
      <c r="W3550" s="56"/>
      <c r="X3550" s="56"/>
      <c r="Y3550" s="56"/>
      <c r="Z3550" s="56"/>
      <c r="AA3550" s="56"/>
    </row>
    <row r="3551" spans="9:27">
      <c r="I3551" s="17"/>
      <c r="J3551" s="17" t="s">
        <v>59</v>
      </c>
      <c r="K3551" s="17" t="s">
        <v>47</v>
      </c>
      <c r="L3551" s="17" t="s">
        <v>60</v>
      </c>
      <c r="M3551" s="17" t="s">
        <v>61</v>
      </c>
      <c r="N3551" s="17" t="s">
        <v>62</v>
      </c>
      <c r="O3551" s="17" t="s">
        <v>63</v>
      </c>
      <c r="P3551" s="17" t="s">
        <v>64</v>
      </c>
      <c r="Q3551" s="17" t="s">
        <v>65</v>
      </c>
      <c r="T3551" s="56"/>
      <c r="U3551" s="56"/>
      <c r="V3551" s="56"/>
      <c r="W3551" s="56"/>
      <c r="X3551" s="56"/>
      <c r="Y3551" s="56"/>
      <c r="Z3551" s="56"/>
      <c r="AA3551" s="56"/>
    </row>
    <row r="3552" spans="9:27">
      <c r="I3552" s="15" t="s">
        <v>53</v>
      </c>
      <c r="J3552" s="15">
        <v>0</v>
      </c>
      <c r="K3552" s="15" t="e">
        <v>#N/A</v>
      </c>
      <c r="L3552" s="15" t="e">
        <v>#N/A</v>
      </c>
      <c r="M3552" s="15" t="e">
        <v>#N/A</v>
      </c>
      <c r="N3552" s="15" t="e">
        <v>#N/A</v>
      </c>
      <c r="O3552" s="15" t="e">
        <v>#N/A</v>
      </c>
      <c r="P3552" s="15" t="e">
        <v>#N/A</v>
      </c>
      <c r="Q3552" s="15" t="e">
        <v>#N/A</v>
      </c>
      <c r="T3552" s="56"/>
      <c r="U3552" s="56"/>
      <c r="V3552" s="56"/>
      <c r="W3552" s="56"/>
      <c r="X3552" s="56"/>
      <c r="Y3552" s="56"/>
      <c r="Z3552" s="56"/>
      <c r="AA3552" s="56"/>
    </row>
    <row r="3553" spans="9:27">
      <c r="I3553" s="15" t="s">
        <v>85</v>
      </c>
      <c r="J3553" s="15">
        <v>0.13167101515482985</v>
      </c>
      <c r="K3553" s="15">
        <v>8.2643293018861627E-3</v>
      </c>
      <c r="L3553" s="15">
        <v>15.932450214051689</v>
      </c>
      <c r="M3553" s="15">
        <v>9.0056852498646083E-17</v>
      </c>
      <c r="N3553" s="15">
        <v>0.11483712731330112</v>
      </c>
      <c r="O3553" s="15">
        <v>0.14850490299635857</v>
      </c>
      <c r="P3553" s="15">
        <v>0.11483712731330112</v>
      </c>
      <c r="Q3553" s="15">
        <v>0.14850490299635857</v>
      </c>
      <c r="T3553" s="56"/>
      <c r="U3553" s="56"/>
      <c r="V3553" s="56"/>
      <c r="W3553" s="56"/>
      <c r="X3553" s="56"/>
      <c r="Y3553" s="56"/>
      <c r="Z3553" s="56"/>
      <c r="AA3553" s="56"/>
    </row>
    <row r="3554" spans="9:27">
      <c r="I3554" s="15" t="s">
        <v>80</v>
      </c>
      <c r="J3554" s="15">
        <v>0.2660357292410801</v>
      </c>
      <c r="K3554" s="15">
        <v>5.563574918790907E-3</v>
      </c>
      <c r="L3554" s="15">
        <v>47.817407534595723</v>
      </c>
      <c r="M3554" s="15">
        <v>2.4427820395419193E-31</v>
      </c>
      <c r="N3554" s="15">
        <v>0.25470309803052399</v>
      </c>
      <c r="O3554" s="15">
        <v>0.27736836045163621</v>
      </c>
      <c r="P3554" s="15">
        <v>0.25470309803052399</v>
      </c>
      <c r="Q3554" s="15">
        <v>0.27736836045163621</v>
      </c>
      <c r="T3554" s="56"/>
      <c r="U3554" s="56"/>
      <c r="V3554" s="56"/>
      <c r="W3554" s="56"/>
      <c r="X3554" s="56"/>
      <c r="Y3554" s="56"/>
      <c r="Z3554" s="56"/>
      <c r="AA3554" s="56"/>
    </row>
    <row r="3555" spans="9:27">
      <c r="I3555" s="15" t="s">
        <v>82</v>
      </c>
      <c r="J3555" s="15">
        <v>0.15598526911281402</v>
      </c>
      <c r="K3555" s="15">
        <v>8.3266952304474375E-3</v>
      </c>
      <c r="L3555" s="15">
        <v>18.733154606456289</v>
      </c>
      <c r="M3555" s="15">
        <v>8.2458285917388322E-19</v>
      </c>
      <c r="N3555" s="15">
        <v>0.13902434603246758</v>
      </c>
      <c r="O3555" s="15">
        <v>0.17294619219316046</v>
      </c>
      <c r="P3555" s="15">
        <v>0.13902434603246758</v>
      </c>
      <c r="Q3555" s="15">
        <v>0.17294619219316046</v>
      </c>
      <c r="T3555" s="56"/>
      <c r="U3555" s="56"/>
      <c r="V3555" s="56"/>
      <c r="W3555" s="56"/>
      <c r="X3555" s="56"/>
      <c r="Y3555" s="56"/>
      <c r="Z3555" s="56"/>
      <c r="AA3555" s="56"/>
    </row>
    <row r="3556" spans="9:27" ht="15" thickBot="1">
      <c r="I3556" s="16" t="s">
        <v>86</v>
      </c>
      <c r="J3556" s="16">
        <v>0.50775363662202622</v>
      </c>
      <c r="K3556" s="16">
        <v>9.984728394204806E-3</v>
      </c>
      <c r="L3556" s="16">
        <v>50.853024396410156</v>
      </c>
      <c r="M3556" s="16">
        <v>3.4937418703102326E-32</v>
      </c>
      <c r="N3556" s="16">
        <v>0.48741541052087006</v>
      </c>
      <c r="O3556" s="16">
        <v>0.52809186272318243</v>
      </c>
      <c r="P3556" s="16">
        <v>0.48741541052087006</v>
      </c>
      <c r="Q3556" s="16">
        <v>0.52809186272318243</v>
      </c>
      <c r="T3556" s="56"/>
      <c r="U3556" s="56"/>
      <c r="V3556" s="56"/>
      <c r="W3556" s="56"/>
      <c r="X3556" s="56"/>
      <c r="Y3556" s="56"/>
      <c r="Z3556" s="56"/>
      <c r="AA3556" s="56"/>
    </row>
    <row r="3557" spans="9:27">
      <c r="I3557" s="45"/>
      <c r="T3557" s="56"/>
      <c r="U3557" s="56"/>
      <c r="V3557" s="56"/>
      <c r="W3557" s="56"/>
      <c r="X3557" s="56"/>
      <c r="Y3557" s="56"/>
      <c r="Z3557" s="56"/>
      <c r="AA3557" s="56"/>
    </row>
    <row r="3558" spans="9:27">
      <c r="I3558" s="45"/>
      <c r="T3558" s="56"/>
      <c r="U3558" s="56"/>
      <c r="V3558" s="56"/>
      <c r="W3558" s="56"/>
      <c r="X3558" s="56"/>
      <c r="Y3558" s="56"/>
      <c r="Z3558" s="56"/>
      <c r="AA3558" s="56"/>
    </row>
    <row r="3559" spans="9:27">
      <c r="I3559" s="11" t="s">
        <v>234</v>
      </c>
      <c r="T3559" s="12" t="str">
        <f>I3559</f>
        <v>1999/4 to 2002/3</v>
      </c>
      <c r="U3559" s="14">
        <f>J3564</f>
        <v>0.99999998275271651</v>
      </c>
      <c r="V3559" s="14">
        <f>J3567</f>
        <v>36</v>
      </c>
      <c r="W3559" s="56">
        <f>J3577</f>
        <v>0.1311616806595082</v>
      </c>
      <c r="X3559" s="56">
        <f>J3578</f>
        <v>0.26106537659893375</v>
      </c>
      <c r="Y3559" s="56">
        <f>J3579</f>
        <v>0.15442126984304297</v>
      </c>
      <c r="Z3559" s="56">
        <f>J3580</f>
        <v>0.51430112032794406</v>
      </c>
      <c r="AA3559" s="58">
        <f>SUM(W3559:Z3559)</f>
        <v>1.060949447429429</v>
      </c>
    </row>
    <row r="3560" spans="9:27">
      <c r="I3560" s="45" t="s">
        <v>42</v>
      </c>
      <c r="T3560" s="56"/>
      <c r="U3560" s="56"/>
      <c r="V3560" s="56"/>
      <c r="W3560" s="56"/>
      <c r="X3560" s="56"/>
      <c r="Y3560" s="56"/>
      <c r="Z3560" s="56"/>
      <c r="AA3560" s="56"/>
    </row>
    <row r="3561" spans="9:27" ht="15" thickBot="1">
      <c r="T3561" s="56"/>
      <c r="U3561" s="56"/>
      <c r="V3561" s="56"/>
      <c r="W3561" s="56"/>
      <c r="X3561" s="56"/>
      <c r="Y3561" s="56"/>
      <c r="Z3561" s="56"/>
      <c r="AA3561" s="56"/>
    </row>
    <row r="3562" spans="9:27">
      <c r="I3562" s="18" t="s">
        <v>43</v>
      </c>
      <c r="J3562" s="18"/>
      <c r="T3562" s="56"/>
      <c r="U3562" s="56"/>
      <c r="V3562" s="56"/>
      <c r="W3562" s="56"/>
      <c r="X3562" s="56"/>
      <c r="Y3562" s="56"/>
      <c r="Z3562" s="56"/>
      <c r="AA3562" s="56"/>
    </row>
    <row r="3563" spans="9:27">
      <c r="I3563" s="15" t="s">
        <v>44</v>
      </c>
      <c r="J3563" s="15">
        <v>0.9999999913763582</v>
      </c>
      <c r="T3563" s="56"/>
      <c r="U3563" s="56"/>
      <c r="V3563" s="56"/>
      <c r="W3563" s="56"/>
      <c r="X3563" s="56"/>
      <c r="Y3563" s="56"/>
      <c r="Z3563" s="56"/>
      <c r="AA3563" s="56"/>
    </row>
    <row r="3564" spans="9:27">
      <c r="I3564" s="15" t="s">
        <v>45</v>
      </c>
      <c r="J3564" s="15">
        <v>0.99999998275271651</v>
      </c>
      <c r="T3564" s="56"/>
      <c r="U3564" s="56"/>
      <c r="V3564" s="56"/>
      <c r="W3564" s="56"/>
      <c r="X3564" s="56"/>
      <c r="Y3564" s="56"/>
      <c r="Z3564" s="56"/>
      <c r="AA3564" s="56"/>
    </row>
    <row r="3565" spans="9:27">
      <c r="I3565" s="15" t="s">
        <v>46</v>
      </c>
      <c r="J3565" s="15">
        <v>0.96874998113578359</v>
      </c>
      <c r="T3565" s="56"/>
      <c r="U3565" s="56"/>
      <c r="V3565" s="56"/>
      <c r="W3565" s="56"/>
      <c r="X3565" s="56"/>
      <c r="Y3565" s="56"/>
      <c r="Z3565" s="56"/>
      <c r="AA3565" s="56"/>
    </row>
    <row r="3566" spans="9:27">
      <c r="I3566" s="15" t="s">
        <v>47</v>
      </c>
      <c r="J3566" s="15">
        <v>3.3424196378276053E-2</v>
      </c>
      <c r="T3566" s="56"/>
      <c r="U3566" s="56"/>
      <c r="V3566" s="56"/>
      <c r="W3566" s="56"/>
      <c r="X3566" s="56"/>
      <c r="Y3566" s="56"/>
      <c r="Z3566" s="56"/>
      <c r="AA3566" s="56"/>
    </row>
    <row r="3567" spans="9:27" ht="15" thickBot="1">
      <c r="I3567" s="16" t="s">
        <v>48</v>
      </c>
      <c r="J3567" s="16">
        <v>36</v>
      </c>
      <c r="T3567" s="56"/>
      <c r="U3567" s="56"/>
      <c r="V3567" s="56"/>
      <c r="W3567" s="56"/>
      <c r="X3567" s="56"/>
      <c r="Y3567" s="56"/>
      <c r="Z3567" s="56"/>
      <c r="AA3567" s="56"/>
    </row>
    <row r="3568" spans="9:27">
      <c r="T3568" s="56"/>
      <c r="U3568" s="56"/>
      <c r="V3568" s="56"/>
      <c r="W3568" s="56"/>
      <c r="X3568" s="56"/>
      <c r="Y3568" s="56"/>
      <c r="Z3568" s="56"/>
      <c r="AA3568" s="56"/>
    </row>
    <row r="3569" spans="9:27" ht="15" thickBot="1">
      <c r="I3569" s="45" t="s">
        <v>49</v>
      </c>
      <c r="T3569" s="56"/>
      <c r="U3569" s="56"/>
      <c r="V3569" s="56"/>
      <c r="W3569" s="56"/>
      <c r="X3569" s="56"/>
      <c r="Y3569" s="56"/>
      <c r="Z3569" s="56"/>
      <c r="AA3569" s="56"/>
    </row>
    <row r="3570" spans="9:27">
      <c r="I3570" s="17"/>
      <c r="J3570" s="17" t="s">
        <v>54</v>
      </c>
      <c r="K3570" s="17" t="s">
        <v>55</v>
      </c>
      <c r="L3570" s="17" t="s">
        <v>56</v>
      </c>
      <c r="M3570" s="17" t="s">
        <v>57</v>
      </c>
      <c r="N3570" s="17" t="s">
        <v>58</v>
      </c>
      <c r="T3570" s="56"/>
      <c r="U3570" s="56"/>
      <c r="V3570" s="56"/>
      <c r="W3570" s="56"/>
      <c r="X3570" s="56"/>
      <c r="Y3570" s="56"/>
      <c r="Z3570" s="56"/>
      <c r="AA3570" s="56"/>
    </row>
    <row r="3571" spans="9:27">
      <c r="I3571" s="15" t="s">
        <v>50</v>
      </c>
      <c r="J3571" s="15">
        <v>4</v>
      </c>
      <c r="K3571" s="15">
        <v>2072770.4842503394</v>
      </c>
      <c r="L3571" s="15">
        <v>518192.62106258486</v>
      </c>
      <c r="M3571" s="15">
        <v>463841151.23000962</v>
      </c>
      <c r="N3571" s="15">
        <v>4.7090839980854382E-120</v>
      </c>
      <c r="T3571" s="56"/>
      <c r="U3571" s="56"/>
      <c r="V3571" s="56"/>
      <c r="W3571" s="56"/>
      <c r="X3571" s="56"/>
      <c r="Y3571" s="56"/>
      <c r="Z3571" s="56"/>
      <c r="AA3571" s="56"/>
    </row>
    <row r="3572" spans="9:27">
      <c r="I3572" s="15" t="s">
        <v>51</v>
      </c>
      <c r="J3572" s="15">
        <v>32</v>
      </c>
      <c r="K3572" s="15">
        <v>3.5749660913073987E-2</v>
      </c>
      <c r="L3572" s="15">
        <v>1.1171769035335621E-3</v>
      </c>
      <c r="M3572" s="15"/>
      <c r="N3572" s="15"/>
      <c r="T3572" s="56"/>
      <c r="U3572" s="56"/>
      <c r="V3572" s="56"/>
      <c r="W3572" s="56"/>
      <c r="X3572" s="56"/>
      <c r="Y3572" s="56"/>
      <c r="Z3572" s="56"/>
      <c r="AA3572" s="56"/>
    </row>
    <row r="3573" spans="9:27" ht="15" thickBot="1">
      <c r="I3573" s="16" t="s">
        <v>52</v>
      </c>
      <c r="J3573" s="16">
        <v>36</v>
      </c>
      <c r="K3573" s="16">
        <v>2072770.5200000003</v>
      </c>
      <c r="L3573" s="16"/>
      <c r="M3573" s="16"/>
      <c r="N3573" s="16"/>
      <c r="T3573" s="56"/>
      <c r="U3573" s="56"/>
      <c r="V3573" s="56"/>
      <c r="W3573" s="56"/>
      <c r="X3573" s="56"/>
      <c r="Y3573" s="56"/>
      <c r="Z3573" s="56"/>
      <c r="AA3573" s="56"/>
    </row>
    <row r="3574" spans="9:27" ht="15" thickBot="1">
      <c r="T3574" s="56"/>
      <c r="U3574" s="56"/>
      <c r="V3574" s="56"/>
      <c r="W3574" s="56"/>
      <c r="X3574" s="56"/>
      <c r="Y3574" s="56"/>
      <c r="Z3574" s="56"/>
      <c r="AA3574" s="56"/>
    </row>
    <row r="3575" spans="9:27">
      <c r="I3575" s="17"/>
      <c r="J3575" s="17" t="s">
        <v>59</v>
      </c>
      <c r="K3575" s="17" t="s">
        <v>47</v>
      </c>
      <c r="L3575" s="17" t="s">
        <v>60</v>
      </c>
      <c r="M3575" s="17" t="s">
        <v>61</v>
      </c>
      <c r="N3575" s="17" t="s">
        <v>62</v>
      </c>
      <c r="O3575" s="17" t="s">
        <v>63</v>
      </c>
      <c r="P3575" s="17" t="s">
        <v>64</v>
      </c>
      <c r="Q3575" s="17" t="s">
        <v>65</v>
      </c>
      <c r="T3575" s="56"/>
      <c r="U3575" s="56"/>
      <c r="V3575" s="56"/>
      <c r="W3575" s="56"/>
      <c r="X3575" s="56"/>
      <c r="Y3575" s="56"/>
      <c r="Z3575" s="56"/>
      <c r="AA3575" s="56"/>
    </row>
    <row r="3576" spans="9:27">
      <c r="I3576" s="15" t="s">
        <v>53</v>
      </c>
      <c r="J3576" s="15">
        <v>0</v>
      </c>
      <c r="K3576" s="15" t="e">
        <v>#N/A</v>
      </c>
      <c r="L3576" s="15" t="e">
        <v>#N/A</v>
      </c>
      <c r="M3576" s="15" t="e">
        <v>#N/A</v>
      </c>
      <c r="N3576" s="15" t="e">
        <v>#N/A</v>
      </c>
      <c r="O3576" s="15" t="e">
        <v>#N/A</v>
      </c>
      <c r="P3576" s="15" t="e">
        <v>#N/A</v>
      </c>
      <c r="Q3576" s="15" t="e">
        <v>#N/A</v>
      </c>
      <c r="T3576" s="56"/>
      <c r="U3576" s="56"/>
      <c r="V3576" s="56"/>
      <c r="W3576" s="56"/>
      <c r="X3576" s="56"/>
      <c r="Y3576" s="56"/>
      <c r="Z3576" s="56"/>
      <c r="AA3576" s="56"/>
    </row>
    <row r="3577" spans="9:27">
      <c r="I3577" s="15" t="s">
        <v>85</v>
      </c>
      <c r="J3577" s="15">
        <v>0.1311616806595082</v>
      </c>
      <c r="K3577" s="15">
        <v>8.3271176513704318E-3</v>
      </c>
      <c r="L3577" s="15">
        <v>15.751150175946215</v>
      </c>
      <c r="M3577" s="15">
        <v>1.2476828226885509E-16</v>
      </c>
      <c r="N3577" s="15">
        <v>0.11419989713590256</v>
      </c>
      <c r="O3577" s="15">
        <v>0.14812346418311384</v>
      </c>
      <c r="P3577" s="15">
        <v>0.11419989713590256</v>
      </c>
      <c r="Q3577" s="15">
        <v>0.14812346418311384</v>
      </c>
      <c r="T3577" s="56"/>
      <c r="U3577" s="56"/>
      <c r="V3577" s="56"/>
      <c r="W3577" s="56"/>
      <c r="X3577" s="56"/>
      <c r="Y3577" s="56"/>
      <c r="Z3577" s="56"/>
      <c r="AA3577" s="56"/>
    </row>
    <row r="3578" spans="9:27">
      <c r="I3578" s="15" t="s">
        <v>80</v>
      </c>
      <c r="J3578" s="15">
        <v>0.26106537659893375</v>
      </c>
      <c r="K3578" s="15">
        <v>4.7248755134397732E-3</v>
      </c>
      <c r="L3578" s="15">
        <v>55.253387281070317</v>
      </c>
      <c r="M3578" s="15">
        <v>2.5267509420527161E-33</v>
      </c>
      <c r="N3578" s="15">
        <v>0.25144112016468473</v>
      </c>
      <c r="O3578" s="15">
        <v>0.27068963303318277</v>
      </c>
      <c r="P3578" s="15">
        <v>0.25144112016468473</v>
      </c>
      <c r="Q3578" s="15">
        <v>0.27068963303318277</v>
      </c>
      <c r="T3578" s="56"/>
      <c r="U3578" s="56"/>
      <c r="V3578" s="56"/>
      <c r="W3578" s="56"/>
      <c r="X3578" s="56"/>
      <c r="Y3578" s="56"/>
      <c r="Z3578" s="56"/>
      <c r="AA3578" s="56"/>
    </row>
    <row r="3579" spans="9:27">
      <c r="I3579" s="15" t="s">
        <v>82</v>
      </c>
      <c r="J3579" s="15">
        <v>0.15442126984304297</v>
      </c>
      <c r="K3579" s="15">
        <v>8.8342758168092374E-3</v>
      </c>
      <c r="L3579" s="15">
        <v>17.479788162060895</v>
      </c>
      <c r="M3579" s="15">
        <v>6.2431946128748548E-18</v>
      </c>
      <c r="N3579" s="15">
        <v>0.1364264389464383</v>
      </c>
      <c r="O3579" s="15">
        <v>0.17241610073964764</v>
      </c>
      <c r="P3579" s="15">
        <v>0.1364264389464383</v>
      </c>
      <c r="Q3579" s="15">
        <v>0.17241610073964764</v>
      </c>
      <c r="T3579" s="56"/>
      <c r="U3579" s="56"/>
      <c r="V3579" s="56"/>
      <c r="W3579" s="56"/>
      <c r="X3579" s="56"/>
      <c r="Y3579" s="56"/>
      <c r="Z3579" s="56"/>
      <c r="AA3579" s="56"/>
    </row>
    <row r="3580" spans="9:27" ht="15" thickBot="1">
      <c r="I3580" s="16" t="s">
        <v>86</v>
      </c>
      <c r="J3580" s="16">
        <v>0.51430112032794406</v>
      </c>
      <c r="K3580" s="16">
        <v>8.9872184819362443E-3</v>
      </c>
      <c r="L3580" s="16">
        <v>57.225839269586871</v>
      </c>
      <c r="M3580" s="16">
        <v>8.3145606850502112E-34</v>
      </c>
      <c r="N3580" s="16">
        <v>0.49599475541848914</v>
      </c>
      <c r="O3580" s="16">
        <v>0.53260748523739898</v>
      </c>
      <c r="P3580" s="16">
        <v>0.49599475541848914</v>
      </c>
      <c r="Q3580" s="16">
        <v>0.53260748523739898</v>
      </c>
      <c r="T3580" s="56"/>
      <c r="U3580" s="56"/>
      <c r="V3580" s="56"/>
      <c r="W3580" s="56"/>
      <c r="X3580" s="56"/>
      <c r="Y3580" s="56"/>
      <c r="Z3580" s="56"/>
      <c r="AA3580" s="56"/>
    </row>
    <row r="3581" spans="9:27">
      <c r="I3581" s="45"/>
      <c r="T3581" s="56"/>
      <c r="U3581" s="56"/>
      <c r="V3581" s="56"/>
      <c r="W3581" s="56"/>
      <c r="X3581" s="56"/>
      <c r="Y3581" s="56"/>
      <c r="Z3581" s="56"/>
      <c r="AA3581" s="56"/>
    </row>
    <row r="3582" spans="9:27">
      <c r="I3582" s="45"/>
      <c r="T3582" s="56"/>
      <c r="U3582" s="56"/>
      <c r="V3582" s="56"/>
      <c r="W3582" s="56"/>
      <c r="X3582" s="56"/>
      <c r="Y3582" s="56"/>
      <c r="Z3582" s="56"/>
      <c r="AA3582" s="56"/>
    </row>
    <row r="3583" spans="9:27">
      <c r="I3583" s="11" t="s">
        <v>235</v>
      </c>
      <c r="T3583" s="12" t="str">
        <f>I3583</f>
        <v>1999/5 to 2002/4</v>
      </c>
      <c r="U3583" s="14">
        <f>J3588</f>
        <v>0.99999998236641663</v>
      </c>
      <c r="V3583" s="14">
        <f>J3591</f>
        <v>36</v>
      </c>
      <c r="W3583" s="56">
        <f>J3601</f>
        <v>0.1296557351000287</v>
      </c>
      <c r="X3583" s="56">
        <f>J3602</f>
        <v>0.25677518982876457</v>
      </c>
      <c r="Y3583" s="56">
        <f>J3603</f>
        <v>0.15224083614192396</v>
      </c>
      <c r="Z3583" s="56">
        <f>J3604</f>
        <v>0.52116965436175755</v>
      </c>
      <c r="AA3583" s="58">
        <f>SUM(W3583:Z3583)</f>
        <v>1.0598414154324747</v>
      </c>
    </row>
    <row r="3584" spans="9:27">
      <c r="I3584" s="45" t="s">
        <v>42</v>
      </c>
      <c r="T3584" s="56"/>
      <c r="U3584" s="56"/>
      <c r="V3584" s="56"/>
      <c r="W3584" s="56"/>
      <c r="X3584" s="56"/>
      <c r="Y3584" s="56"/>
      <c r="Z3584" s="56"/>
      <c r="AA3584" s="56"/>
    </row>
    <row r="3585" spans="9:27" ht="15" thickBot="1">
      <c r="T3585" s="56"/>
      <c r="U3585" s="56"/>
      <c r="V3585" s="56"/>
      <c r="W3585" s="56"/>
      <c r="X3585" s="56"/>
      <c r="Y3585" s="56"/>
      <c r="Z3585" s="56"/>
      <c r="AA3585" s="56"/>
    </row>
    <row r="3586" spans="9:27">
      <c r="I3586" s="18" t="s">
        <v>43</v>
      </c>
      <c r="J3586" s="18"/>
      <c r="T3586" s="56"/>
      <c r="U3586" s="56"/>
      <c r="V3586" s="56"/>
      <c r="W3586" s="56"/>
      <c r="X3586" s="56"/>
      <c r="Y3586" s="56"/>
      <c r="Z3586" s="56"/>
      <c r="AA3586" s="56"/>
    </row>
    <row r="3587" spans="9:27">
      <c r="I3587" s="15" t="s">
        <v>44</v>
      </c>
      <c r="J3587" s="15">
        <v>0.99999999118320826</v>
      </c>
      <c r="T3587" s="56"/>
      <c r="U3587" s="56"/>
      <c r="V3587" s="56"/>
      <c r="W3587" s="56"/>
      <c r="X3587" s="56"/>
      <c r="Y3587" s="56"/>
      <c r="Z3587" s="56"/>
      <c r="AA3587" s="56"/>
    </row>
    <row r="3588" spans="9:27">
      <c r="I3588" s="15" t="s">
        <v>45</v>
      </c>
      <c r="J3588" s="15">
        <v>0.99999998236641663</v>
      </c>
      <c r="T3588" s="56"/>
      <c r="U3588" s="56"/>
      <c r="V3588" s="56"/>
      <c r="W3588" s="56"/>
      <c r="X3588" s="56"/>
      <c r="Y3588" s="56"/>
      <c r="Z3588" s="56"/>
      <c r="AA3588" s="56"/>
    </row>
    <row r="3589" spans="9:27">
      <c r="I3589" s="15" t="s">
        <v>46</v>
      </c>
      <c r="J3589" s="15">
        <v>0.96874998071326823</v>
      </c>
      <c r="T3589" s="56"/>
      <c r="U3589" s="56"/>
      <c r="V3589" s="56"/>
      <c r="W3589" s="56"/>
      <c r="X3589" s="56"/>
      <c r="Y3589" s="56"/>
      <c r="Z3589" s="56"/>
      <c r="AA3589" s="56"/>
    </row>
    <row r="3590" spans="9:27">
      <c r="I3590" s="15" t="s">
        <v>47</v>
      </c>
      <c r="J3590" s="15">
        <v>3.3891531795646412E-2</v>
      </c>
      <c r="T3590" s="56"/>
      <c r="U3590" s="56"/>
      <c r="V3590" s="56"/>
      <c r="W3590" s="56"/>
      <c r="X3590" s="56"/>
      <c r="Y3590" s="56"/>
      <c r="Z3590" s="56"/>
      <c r="AA3590" s="56"/>
    </row>
    <row r="3591" spans="9:27" ht="15" thickBot="1">
      <c r="I3591" s="16" t="s">
        <v>48</v>
      </c>
      <c r="J3591" s="16">
        <v>36</v>
      </c>
      <c r="T3591" s="56"/>
      <c r="U3591" s="56"/>
      <c r="V3591" s="56"/>
      <c r="W3591" s="56"/>
      <c r="X3591" s="56"/>
      <c r="Y3591" s="56"/>
      <c r="Z3591" s="56"/>
      <c r="AA3591" s="56"/>
    </row>
    <row r="3592" spans="9:27">
      <c r="T3592" s="56"/>
      <c r="U3592" s="56"/>
      <c r="V3592" s="56"/>
      <c r="W3592" s="56"/>
      <c r="X3592" s="56"/>
      <c r="Y3592" s="56"/>
      <c r="Z3592" s="56"/>
      <c r="AA3592" s="56"/>
    </row>
    <row r="3593" spans="9:27" ht="15" thickBot="1">
      <c r="I3593" s="45" t="s">
        <v>49</v>
      </c>
      <c r="T3593" s="56"/>
      <c r="U3593" s="56"/>
      <c r="V3593" s="56"/>
      <c r="W3593" s="56"/>
      <c r="X3593" s="56"/>
      <c r="Y3593" s="56"/>
      <c r="Z3593" s="56"/>
      <c r="AA3593" s="56"/>
    </row>
    <row r="3594" spans="9:27">
      <c r="I3594" s="17"/>
      <c r="J3594" s="17" t="s">
        <v>54</v>
      </c>
      <c r="K3594" s="17" t="s">
        <v>55</v>
      </c>
      <c r="L3594" s="17" t="s">
        <v>56</v>
      </c>
      <c r="M3594" s="17" t="s">
        <v>57</v>
      </c>
      <c r="N3594" s="17" t="s">
        <v>58</v>
      </c>
      <c r="T3594" s="56"/>
      <c r="U3594" s="56"/>
      <c r="V3594" s="56"/>
      <c r="W3594" s="56"/>
      <c r="X3594" s="56"/>
      <c r="Y3594" s="56"/>
      <c r="Z3594" s="56"/>
      <c r="AA3594" s="56"/>
    </row>
    <row r="3595" spans="9:27">
      <c r="I3595" s="15" t="s">
        <v>50</v>
      </c>
      <c r="J3595" s="15">
        <v>4</v>
      </c>
      <c r="K3595" s="15">
        <v>2084451.4932436505</v>
      </c>
      <c r="L3595" s="15">
        <v>521112.87331091263</v>
      </c>
      <c r="M3595" s="15">
        <v>453679761.23242658</v>
      </c>
      <c r="N3595" s="15">
        <v>6.6381096602582832E-120</v>
      </c>
      <c r="T3595" s="56"/>
      <c r="U3595" s="56"/>
      <c r="V3595" s="56"/>
      <c r="W3595" s="56"/>
      <c r="X3595" s="56"/>
      <c r="Y3595" s="56"/>
      <c r="Z3595" s="56"/>
      <c r="AA3595" s="56"/>
    </row>
    <row r="3596" spans="9:27">
      <c r="I3596" s="15" t="s">
        <v>51</v>
      </c>
      <c r="J3596" s="15">
        <v>32</v>
      </c>
      <c r="K3596" s="15">
        <v>3.6756349678569972E-2</v>
      </c>
      <c r="L3596" s="15">
        <v>1.1486359274553116E-3</v>
      </c>
      <c r="M3596" s="15"/>
      <c r="N3596" s="15"/>
      <c r="T3596" s="56"/>
      <c r="U3596" s="56"/>
      <c r="V3596" s="56"/>
      <c r="W3596" s="56"/>
      <c r="X3596" s="56"/>
      <c r="Y3596" s="56"/>
      <c r="Z3596" s="56"/>
      <c r="AA3596" s="56"/>
    </row>
    <row r="3597" spans="9:27" ht="15" thickBot="1">
      <c r="I3597" s="16" t="s">
        <v>52</v>
      </c>
      <c r="J3597" s="16">
        <v>36</v>
      </c>
      <c r="K3597" s="16">
        <v>2084451.5300000003</v>
      </c>
      <c r="L3597" s="16"/>
      <c r="M3597" s="16"/>
      <c r="N3597" s="16"/>
      <c r="T3597" s="56"/>
      <c r="U3597" s="56"/>
      <c r="V3597" s="56"/>
      <c r="W3597" s="56"/>
      <c r="X3597" s="56"/>
      <c r="Y3597" s="56"/>
      <c r="Z3597" s="56"/>
      <c r="AA3597" s="56"/>
    </row>
    <row r="3598" spans="9:27" ht="15" thickBot="1">
      <c r="T3598" s="56"/>
      <c r="U3598" s="56"/>
      <c r="V3598" s="56"/>
      <c r="W3598" s="56"/>
      <c r="X3598" s="56"/>
      <c r="Y3598" s="56"/>
      <c r="Z3598" s="56"/>
      <c r="AA3598" s="56"/>
    </row>
    <row r="3599" spans="9:27">
      <c r="I3599" s="17"/>
      <c r="J3599" s="17" t="s">
        <v>59</v>
      </c>
      <c r="K3599" s="17" t="s">
        <v>47</v>
      </c>
      <c r="L3599" s="17" t="s">
        <v>60</v>
      </c>
      <c r="M3599" s="17" t="s">
        <v>61</v>
      </c>
      <c r="N3599" s="17" t="s">
        <v>62</v>
      </c>
      <c r="O3599" s="17" t="s">
        <v>63</v>
      </c>
      <c r="P3599" s="17" t="s">
        <v>64</v>
      </c>
      <c r="Q3599" s="17" t="s">
        <v>65</v>
      </c>
      <c r="T3599" s="56"/>
      <c r="U3599" s="56"/>
      <c r="V3599" s="56"/>
      <c r="W3599" s="56"/>
      <c r="X3599" s="56"/>
      <c r="Y3599" s="56"/>
      <c r="Z3599" s="56"/>
      <c r="AA3599" s="56"/>
    </row>
    <row r="3600" spans="9:27">
      <c r="I3600" s="15" t="s">
        <v>53</v>
      </c>
      <c r="J3600" s="15">
        <v>0</v>
      </c>
      <c r="K3600" s="15" t="e">
        <v>#N/A</v>
      </c>
      <c r="L3600" s="15" t="e">
        <v>#N/A</v>
      </c>
      <c r="M3600" s="15" t="e">
        <v>#N/A</v>
      </c>
      <c r="N3600" s="15" t="e">
        <v>#N/A</v>
      </c>
      <c r="O3600" s="15" t="e">
        <v>#N/A</v>
      </c>
      <c r="P3600" s="15" t="e">
        <v>#N/A</v>
      </c>
      <c r="Q3600" s="15" t="e">
        <v>#N/A</v>
      </c>
      <c r="T3600" s="56"/>
      <c r="U3600" s="56"/>
      <c r="V3600" s="56"/>
      <c r="W3600" s="56"/>
      <c r="X3600" s="56"/>
      <c r="Y3600" s="56"/>
      <c r="Z3600" s="56"/>
      <c r="AA3600" s="56"/>
    </row>
    <row r="3601" spans="9:27">
      <c r="I3601" s="15" t="s">
        <v>85</v>
      </c>
      <c r="J3601" s="15">
        <v>0.1296557351000287</v>
      </c>
      <c r="K3601" s="15">
        <v>8.667955702154978E-3</v>
      </c>
      <c r="L3601" s="15">
        <v>14.958052343044903</v>
      </c>
      <c r="M3601" s="15">
        <v>5.3792429715346808E-16</v>
      </c>
      <c r="N3601" s="15">
        <v>0.11199968718914571</v>
      </c>
      <c r="O3601" s="15">
        <v>0.14731178301091169</v>
      </c>
      <c r="P3601" s="15">
        <v>0.11199968718914571</v>
      </c>
      <c r="Q3601" s="15">
        <v>0.14731178301091169</v>
      </c>
      <c r="T3601" s="56"/>
      <c r="U3601" s="56"/>
      <c r="V3601" s="56"/>
      <c r="W3601" s="56"/>
      <c r="X3601" s="56"/>
      <c r="Y3601" s="56"/>
      <c r="Z3601" s="56"/>
      <c r="AA3601" s="56"/>
    </row>
    <row r="3602" spans="9:27">
      <c r="I3602" s="15" t="s">
        <v>80</v>
      </c>
      <c r="J3602" s="15">
        <v>0.25677518982876457</v>
      </c>
      <c r="K3602" s="15">
        <v>3.9510346014231161E-3</v>
      </c>
      <c r="L3602" s="15">
        <v>64.989354873348148</v>
      </c>
      <c r="M3602" s="15">
        <v>1.4672877650121654E-35</v>
      </c>
      <c r="N3602" s="15">
        <v>0.24872719574373023</v>
      </c>
      <c r="O3602" s="15">
        <v>0.26482318391379894</v>
      </c>
      <c r="P3602" s="15">
        <v>0.24872719574373023</v>
      </c>
      <c r="Q3602" s="15">
        <v>0.26482318391379894</v>
      </c>
      <c r="T3602" s="56"/>
      <c r="U3602" s="56"/>
      <c r="V3602" s="56"/>
      <c r="W3602" s="56"/>
      <c r="X3602" s="56"/>
      <c r="Y3602" s="56"/>
      <c r="Z3602" s="56"/>
      <c r="AA3602" s="56"/>
    </row>
    <row r="3603" spans="9:27">
      <c r="I3603" s="15" t="s">
        <v>82</v>
      </c>
      <c r="J3603" s="15">
        <v>0.15224083614192396</v>
      </c>
      <c r="K3603" s="15">
        <v>1.0031308163236672E-2</v>
      </c>
      <c r="L3603" s="15">
        <v>15.176568565589994</v>
      </c>
      <c r="M3603" s="15">
        <v>3.5755488905220292E-16</v>
      </c>
      <c r="N3603" s="15">
        <v>0.13180773015651781</v>
      </c>
      <c r="O3603" s="15">
        <v>0.17267394212733012</v>
      </c>
      <c r="P3603" s="15">
        <v>0.13180773015651781</v>
      </c>
      <c r="Q3603" s="15">
        <v>0.17267394212733012</v>
      </c>
      <c r="T3603" s="56"/>
      <c r="U3603" s="56"/>
      <c r="V3603" s="56"/>
      <c r="W3603" s="56"/>
      <c r="X3603" s="56"/>
      <c r="Y3603" s="56"/>
      <c r="Z3603" s="56"/>
      <c r="AA3603" s="56"/>
    </row>
    <row r="3604" spans="9:27" ht="15" thickBot="1">
      <c r="I3604" s="16" t="s">
        <v>86</v>
      </c>
      <c r="J3604" s="16">
        <v>0.52116965436175755</v>
      </c>
      <c r="K3604" s="16">
        <v>7.5969642005283243E-3</v>
      </c>
      <c r="L3604" s="16">
        <v>68.602357547704813</v>
      </c>
      <c r="M3604" s="16">
        <v>2.629180528890921E-36</v>
      </c>
      <c r="N3604" s="16">
        <v>0.50569514474140453</v>
      </c>
      <c r="O3604" s="16">
        <v>0.53664416398211057</v>
      </c>
      <c r="P3604" s="16">
        <v>0.50569514474140453</v>
      </c>
      <c r="Q3604" s="16">
        <v>0.53664416398211057</v>
      </c>
      <c r="T3604" s="56"/>
      <c r="U3604" s="56"/>
      <c r="V3604" s="56"/>
      <c r="W3604" s="56"/>
      <c r="X3604" s="56"/>
      <c r="Y3604" s="56"/>
      <c r="Z3604" s="56"/>
      <c r="AA3604" s="56"/>
    </row>
    <row r="3605" spans="9:27">
      <c r="I3605" s="45"/>
      <c r="T3605" s="56"/>
      <c r="U3605" s="56"/>
      <c r="V3605" s="56"/>
      <c r="W3605" s="56"/>
      <c r="X3605" s="56"/>
      <c r="Y3605" s="56"/>
      <c r="Z3605" s="56"/>
      <c r="AA3605" s="56"/>
    </row>
    <row r="3606" spans="9:27">
      <c r="I3606" s="45"/>
      <c r="T3606" s="56"/>
      <c r="U3606" s="56"/>
      <c r="V3606" s="56"/>
      <c r="W3606" s="56"/>
      <c r="X3606" s="56"/>
      <c r="Y3606" s="56"/>
      <c r="Z3606" s="56"/>
      <c r="AA3606" s="56"/>
    </row>
    <row r="3607" spans="9:27">
      <c r="I3607" s="11" t="s">
        <v>236</v>
      </c>
      <c r="T3607" s="12" t="str">
        <f>I3607</f>
        <v>1999/6 to 2002/5</v>
      </c>
      <c r="U3607" s="14">
        <f>J3612</f>
        <v>0.99999998328189332</v>
      </c>
      <c r="V3607" s="14">
        <f>J3615</f>
        <v>36</v>
      </c>
      <c r="W3607" s="56">
        <f>J3625</f>
        <v>0.13047556327769647</v>
      </c>
      <c r="X3607" s="56">
        <f>J3626</f>
        <v>0.25243896313377573</v>
      </c>
      <c r="Y3607" s="56">
        <f>J3627</f>
        <v>0.15472406598291572</v>
      </c>
      <c r="Z3607" s="56">
        <f>J3628</f>
        <v>0.52370230669631934</v>
      </c>
      <c r="AA3607" s="58">
        <f>SUM(W3607:Z3607)</f>
        <v>1.0613408990907072</v>
      </c>
    </row>
    <row r="3608" spans="9:27">
      <c r="I3608" s="45" t="s">
        <v>42</v>
      </c>
      <c r="T3608" s="56"/>
      <c r="U3608" s="56"/>
      <c r="V3608" s="56"/>
      <c r="W3608" s="56"/>
      <c r="X3608" s="56"/>
      <c r="Y3608" s="56"/>
      <c r="Z3608" s="56"/>
      <c r="AA3608" s="56"/>
    </row>
    <row r="3609" spans="9:27" ht="15" thickBot="1">
      <c r="T3609" s="56"/>
      <c r="U3609" s="56"/>
      <c r="V3609" s="56"/>
      <c r="W3609" s="56"/>
      <c r="X3609" s="56"/>
      <c r="Y3609" s="56"/>
      <c r="Z3609" s="56"/>
      <c r="AA3609" s="56"/>
    </row>
    <row r="3610" spans="9:27">
      <c r="I3610" s="18" t="s">
        <v>43</v>
      </c>
      <c r="J3610" s="18"/>
      <c r="T3610" s="56"/>
      <c r="U3610" s="56"/>
      <c r="V3610" s="56"/>
      <c r="W3610" s="56"/>
      <c r="X3610" s="56"/>
      <c r="Y3610" s="56"/>
      <c r="Z3610" s="56"/>
      <c r="AA3610" s="56"/>
    </row>
    <row r="3611" spans="9:27">
      <c r="I3611" s="15" t="s">
        <v>44</v>
      </c>
      <c r="J3611" s="15">
        <v>0.99999999164094666</v>
      </c>
      <c r="T3611" s="56"/>
      <c r="U3611" s="56"/>
      <c r="V3611" s="56"/>
      <c r="W3611" s="56"/>
      <c r="X3611" s="56"/>
      <c r="Y3611" s="56"/>
      <c r="Z3611" s="56"/>
      <c r="AA3611" s="56"/>
    </row>
    <row r="3612" spans="9:27">
      <c r="I3612" s="15" t="s">
        <v>45</v>
      </c>
      <c r="J3612" s="15">
        <v>0.99999998328189332</v>
      </c>
      <c r="T3612" s="56"/>
      <c r="U3612" s="56"/>
      <c r="V3612" s="56"/>
      <c r="W3612" s="56"/>
      <c r="X3612" s="56"/>
      <c r="Y3612" s="56"/>
      <c r="Z3612" s="56"/>
      <c r="AA3612" s="56"/>
    </row>
    <row r="3613" spans="9:27">
      <c r="I3613" s="15" t="s">
        <v>46</v>
      </c>
      <c r="J3613" s="15">
        <v>0.96874998171457083</v>
      </c>
      <c r="T3613" s="56"/>
      <c r="U3613" s="56"/>
      <c r="V3613" s="56"/>
      <c r="W3613" s="56"/>
      <c r="X3613" s="56"/>
      <c r="Y3613" s="56"/>
      <c r="Z3613" s="56"/>
      <c r="AA3613" s="56"/>
    </row>
    <row r="3614" spans="9:27">
      <c r="I3614" s="15" t="s">
        <v>47</v>
      </c>
      <c r="J3614" s="15">
        <v>3.3092527665278759E-2</v>
      </c>
      <c r="T3614" s="56"/>
      <c r="U3614" s="56"/>
      <c r="V3614" s="56"/>
      <c r="W3614" s="56"/>
      <c r="X3614" s="56"/>
      <c r="Y3614" s="56"/>
      <c r="Z3614" s="56"/>
      <c r="AA3614" s="56"/>
    </row>
    <row r="3615" spans="9:27" ht="15" thickBot="1">
      <c r="I3615" s="16" t="s">
        <v>48</v>
      </c>
      <c r="J3615" s="16">
        <v>36</v>
      </c>
      <c r="T3615" s="56"/>
      <c r="U3615" s="56"/>
      <c r="V3615" s="56"/>
      <c r="W3615" s="56"/>
      <c r="X3615" s="56"/>
      <c r="Y3615" s="56"/>
      <c r="Z3615" s="56"/>
      <c r="AA3615" s="56"/>
    </row>
    <row r="3616" spans="9:27">
      <c r="T3616" s="56"/>
      <c r="U3616" s="56"/>
      <c r="V3616" s="56"/>
      <c r="W3616" s="56"/>
      <c r="X3616" s="56"/>
      <c r="Y3616" s="56"/>
      <c r="Z3616" s="56"/>
      <c r="AA3616" s="56"/>
    </row>
    <row r="3617" spans="9:27" ht="15" thickBot="1">
      <c r="I3617" s="45" t="s">
        <v>49</v>
      </c>
      <c r="T3617" s="56"/>
      <c r="U3617" s="56"/>
      <c r="V3617" s="56"/>
      <c r="W3617" s="56"/>
      <c r="X3617" s="56"/>
      <c r="Y3617" s="56"/>
      <c r="Z3617" s="56"/>
      <c r="AA3617" s="56"/>
    </row>
    <row r="3618" spans="9:27">
      <c r="I3618" s="17"/>
      <c r="J3618" s="17" t="s">
        <v>54</v>
      </c>
      <c r="K3618" s="17" t="s">
        <v>55</v>
      </c>
      <c r="L3618" s="17" t="s">
        <v>56</v>
      </c>
      <c r="M3618" s="17" t="s">
        <v>57</v>
      </c>
      <c r="N3618" s="17" t="s">
        <v>58</v>
      </c>
      <c r="T3618" s="56"/>
      <c r="U3618" s="56"/>
      <c r="V3618" s="56"/>
      <c r="W3618" s="56"/>
      <c r="X3618" s="56"/>
      <c r="Y3618" s="56"/>
      <c r="Z3618" s="56"/>
      <c r="AA3618" s="56"/>
    </row>
    <row r="3619" spans="9:27">
      <c r="I3619" s="15" t="s">
        <v>50</v>
      </c>
      <c r="J3619" s="15">
        <v>4</v>
      </c>
      <c r="K3619" s="15">
        <v>2096151.9449563078</v>
      </c>
      <c r="L3619" s="15">
        <v>524037.98623907694</v>
      </c>
      <c r="M3619" s="15">
        <v>478523078.32326275</v>
      </c>
      <c r="N3619" s="15">
        <v>2.9051292258125322E-120</v>
      </c>
      <c r="T3619" s="56"/>
      <c r="U3619" s="56"/>
      <c r="V3619" s="56"/>
      <c r="W3619" s="56"/>
      <c r="X3619" s="56"/>
      <c r="Y3619" s="56"/>
      <c r="Z3619" s="56"/>
      <c r="AA3619" s="56"/>
    </row>
    <row r="3620" spans="9:27">
      <c r="I3620" s="15" t="s">
        <v>51</v>
      </c>
      <c r="J3620" s="15">
        <v>32</v>
      </c>
      <c r="K3620" s="15">
        <v>3.5043692392871681E-2</v>
      </c>
      <c r="L3620" s="15">
        <v>1.09511538727724E-3</v>
      </c>
      <c r="M3620" s="15"/>
      <c r="N3620" s="15"/>
      <c r="T3620" s="56"/>
      <c r="U3620" s="56"/>
      <c r="V3620" s="56"/>
      <c r="W3620" s="56"/>
      <c r="X3620" s="56"/>
      <c r="Y3620" s="56"/>
      <c r="Z3620" s="56"/>
      <c r="AA3620" s="56"/>
    </row>
    <row r="3621" spans="9:27" ht="15" thickBot="1">
      <c r="I3621" s="16" t="s">
        <v>52</v>
      </c>
      <c r="J3621" s="16">
        <v>36</v>
      </c>
      <c r="K3621" s="16">
        <v>2096151.9800000002</v>
      </c>
      <c r="L3621" s="16"/>
      <c r="M3621" s="16"/>
      <c r="N3621" s="16"/>
      <c r="T3621" s="56"/>
      <c r="U3621" s="56"/>
      <c r="V3621" s="56"/>
      <c r="W3621" s="56"/>
      <c r="X3621" s="56"/>
      <c r="Y3621" s="56"/>
      <c r="Z3621" s="56"/>
      <c r="AA3621" s="56"/>
    </row>
    <row r="3622" spans="9:27" ht="15" thickBot="1">
      <c r="T3622" s="56"/>
      <c r="U3622" s="56"/>
      <c r="V3622" s="56"/>
      <c r="W3622" s="56"/>
      <c r="X3622" s="56"/>
      <c r="Y3622" s="56"/>
      <c r="Z3622" s="56"/>
      <c r="AA3622" s="56"/>
    </row>
    <row r="3623" spans="9:27">
      <c r="I3623" s="17"/>
      <c r="J3623" s="17" t="s">
        <v>59</v>
      </c>
      <c r="K3623" s="17" t="s">
        <v>47</v>
      </c>
      <c r="L3623" s="17" t="s">
        <v>60</v>
      </c>
      <c r="M3623" s="17" t="s">
        <v>61</v>
      </c>
      <c r="N3623" s="17" t="s">
        <v>62</v>
      </c>
      <c r="O3623" s="17" t="s">
        <v>63</v>
      </c>
      <c r="P3623" s="17" t="s">
        <v>64</v>
      </c>
      <c r="Q3623" s="17" t="s">
        <v>65</v>
      </c>
      <c r="T3623" s="56"/>
      <c r="U3623" s="56"/>
      <c r="V3623" s="56"/>
      <c r="W3623" s="56"/>
      <c r="X3623" s="56"/>
      <c r="Y3623" s="56"/>
      <c r="Z3623" s="56"/>
      <c r="AA3623" s="56"/>
    </row>
    <row r="3624" spans="9:27">
      <c r="I3624" s="15" t="s">
        <v>53</v>
      </c>
      <c r="J3624" s="15">
        <v>0</v>
      </c>
      <c r="K3624" s="15" t="e">
        <v>#N/A</v>
      </c>
      <c r="L3624" s="15" t="e">
        <v>#N/A</v>
      </c>
      <c r="M3624" s="15" t="e">
        <v>#N/A</v>
      </c>
      <c r="N3624" s="15" t="e">
        <v>#N/A</v>
      </c>
      <c r="O3624" s="15" t="e">
        <v>#N/A</v>
      </c>
      <c r="P3624" s="15" t="e">
        <v>#N/A</v>
      </c>
      <c r="Q3624" s="15" t="e">
        <v>#N/A</v>
      </c>
      <c r="T3624" s="56"/>
      <c r="U3624" s="56"/>
      <c r="V3624" s="56"/>
      <c r="W3624" s="56"/>
      <c r="X3624" s="56"/>
      <c r="Y3624" s="56"/>
      <c r="Z3624" s="56"/>
      <c r="AA3624" s="56"/>
    </row>
    <row r="3625" spans="9:27">
      <c r="I3625" s="15" t="s">
        <v>85</v>
      </c>
      <c r="J3625" s="15">
        <v>0.13047556327769647</v>
      </c>
      <c r="K3625" s="15">
        <v>8.4874224119372409E-3</v>
      </c>
      <c r="L3625" s="15">
        <v>15.372813670047515</v>
      </c>
      <c r="M3625" s="15">
        <v>2.4871253462559921E-16</v>
      </c>
      <c r="N3625" s="15">
        <v>0.11318724964362815</v>
      </c>
      <c r="O3625" s="15">
        <v>0.14776387691176476</v>
      </c>
      <c r="P3625" s="15">
        <v>0.11318724964362815</v>
      </c>
      <c r="Q3625" s="15">
        <v>0.14776387691176476</v>
      </c>
      <c r="T3625" s="56"/>
      <c r="U3625" s="56"/>
      <c r="V3625" s="56"/>
      <c r="W3625" s="56"/>
      <c r="X3625" s="56"/>
      <c r="Y3625" s="56"/>
      <c r="Z3625" s="56"/>
      <c r="AA3625" s="56"/>
    </row>
    <row r="3626" spans="9:27">
      <c r="I3626" s="15" t="s">
        <v>80</v>
      </c>
      <c r="J3626" s="15">
        <v>0.25243896313377573</v>
      </c>
      <c r="K3626" s="15">
        <v>3.4478109982618689E-3</v>
      </c>
      <c r="L3626" s="15">
        <v>73.217169752354977</v>
      </c>
      <c r="M3626" s="15">
        <v>3.3160327786868893E-37</v>
      </c>
      <c r="N3626" s="15">
        <v>0.24541600198068095</v>
      </c>
      <c r="O3626" s="15">
        <v>0.25946192428687054</v>
      </c>
      <c r="P3626" s="15">
        <v>0.24541600198068095</v>
      </c>
      <c r="Q3626" s="15">
        <v>0.25946192428687054</v>
      </c>
      <c r="T3626" s="56"/>
      <c r="U3626" s="56"/>
      <c r="V3626" s="56"/>
      <c r="W3626" s="56"/>
      <c r="X3626" s="56"/>
      <c r="Y3626" s="56"/>
      <c r="Z3626" s="56"/>
      <c r="AA3626" s="56"/>
    </row>
    <row r="3627" spans="9:27">
      <c r="I3627" s="15" t="s">
        <v>82</v>
      </c>
      <c r="J3627" s="15">
        <v>0.15472406598291572</v>
      </c>
      <c r="K3627" s="15">
        <v>9.8099600042874484E-3</v>
      </c>
      <c r="L3627" s="15">
        <v>15.77214034667761</v>
      </c>
      <c r="M3627" s="15">
        <v>1.2012872618558748E-16</v>
      </c>
      <c r="N3627" s="15">
        <v>0.13474183144098284</v>
      </c>
      <c r="O3627" s="15">
        <v>0.17470630052484859</v>
      </c>
      <c r="P3627" s="15">
        <v>0.13474183144098284</v>
      </c>
      <c r="Q3627" s="15">
        <v>0.17470630052484859</v>
      </c>
      <c r="T3627" s="56"/>
      <c r="U3627" s="56"/>
      <c r="V3627" s="56"/>
      <c r="W3627" s="56"/>
      <c r="X3627" s="56"/>
      <c r="Y3627" s="56"/>
      <c r="Z3627" s="56"/>
      <c r="AA3627" s="56"/>
    </row>
    <row r="3628" spans="9:27" ht="15" thickBot="1">
      <c r="I3628" s="16" t="s">
        <v>86</v>
      </c>
      <c r="J3628" s="16">
        <v>0.52370230669631934</v>
      </c>
      <c r="K3628" s="16">
        <v>7.0614049772930844E-3</v>
      </c>
      <c r="L3628" s="16">
        <v>74.164037947172815</v>
      </c>
      <c r="M3628" s="16">
        <v>2.2032333396518455E-37</v>
      </c>
      <c r="N3628" s="16">
        <v>0.50931869551032327</v>
      </c>
      <c r="O3628" s="16">
        <v>0.53808591788231541</v>
      </c>
      <c r="P3628" s="16">
        <v>0.50931869551032327</v>
      </c>
      <c r="Q3628" s="16">
        <v>0.53808591788231541</v>
      </c>
      <c r="T3628" s="56"/>
      <c r="U3628" s="56"/>
      <c r="V3628" s="56"/>
      <c r="W3628" s="56"/>
      <c r="X3628" s="56"/>
      <c r="Y3628" s="56"/>
      <c r="Z3628" s="56"/>
      <c r="AA3628" s="56"/>
    </row>
    <row r="3629" spans="9:27">
      <c r="I3629" s="45"/>
      <c r="T3629" s="56"/>
      <c r="U3629" s="56"/>
      <c r="V3629" s="56"/>
      <c r="W3629" s="56"/>
      <c r="X3629" s="56"/>
      <c r="Y3629" s="56"/>
      <c r="Z3629" s="56"/>
      <c r="AA3629" s="56"/>
    </row>
    <row r="3630" spans="9:27">
      <c r="I3630" s="45"/>
      <c r="T3630" s="56"/>
      <c r="U3630" s="56"/>
      <c r="V3630" s="56"/>
      <c r="W3630" s="56"/>
      <c r="X3630" s="56"/>
      <c r="Y3630" s="56"/>
      <c r="Z3630" s="56"/>
      <c r="AA3630" s="56"/>
    </row>
    <row r="3631" spans="9:27">
      <c r="I3631" s="11" t="s">
        <v>237</v>
      </c>
      <c r="T3631" s="12" t="str">
        <f>I3631</f>
        <v>1999/7 to 2002/6</v>
      </c>
      <c r="U3631" s="14">
        <f>J3636</f>
        <v>0.99999998384872912</v>
      </c>
      <c r="V3631" s="14">
        <f>J3639</f>
        <v>36</v>
      </c>
      <c r="W3631" s="56">
        <f>J3649</f>
        <v>0.13130861085615964</v>
      </c>
      <c r="X3631" s="56">
        <f>J3650</f>
        <v>0.25199411756302104</v>
      </c>
      <c r="Y3631" s="56">
        <f>J3651</f>
        <v>0.1560491467672572</v>
      </c>
      <c r="Z3631" s="56">
        <f>J3652</f>
        <v>0.5228154891357395</v>
      </c>
      <c r="AA3631" s="58">
        <f>SUM(W3631:Z3631)</f>
        <v>1.0621673643221774</v>
      </c>
    </row>
    <row r="3632" spans="9:27">
      <c r="I3632" s="45" t="s">
        <v>42</v>
      </c>
      <c r="T3632" s="56"/>
      <c r="U3632" s="56"/>
      <c r="V3632" s="56"/>
      <c r="W3632" s="56"/>
      <c r="X3632" s="56"/>
      <c r="Y3632" s="56"/>
      <c r="Z3632" s="56"/>
      <c r="AA3632" s="56"/>
    </row>
    <row r="3633" spans="9:27" ht="15" thickBot="1">
      <c r="T3633" s="56"/>
      <c r="U3633" s="56"/>
      <c r="V3633" s="56"/>
      <c r="W3633" s="56"/>
      <c r="X3633" s="56"/>
      <c r="Y3633" s="56"/>
      <c r="Z3633" s="56"/>
      <c r="AA3633" s="56"/>
    </row>
    <row r="3634" spans="9:27">
      <c r="I3634" s="18" t="s">
        <v>43</v>
      </c>
      <c r="J3634" s="18"/>
      <c r="T3634" s="56"/>
      <c r="U3634" s="56"/>
      <c r="V3634" s="56"/>
      <c r="W3634" s="56"/>
      <c r="X3634" s="56"/>
      <c r="Y3634" s="56"/>
      <c r="Z3634" s="56"/>
      <c r="AA3634" s="56"/>
    </row>
    <row r="3635" spans="9:27">
      <c r="I3635" s="15" t="s">
        <v>44</v>
      </c>
      <c r="J3635" s="15">
        <v>0.99999999192436451</v>
      </c>
      <c r="T3635" s="56"/>
      <c r="U3635" s="56"/>
      <c r="V3635" s="56"/>
      <c r="W3635" s="56"/>
      <c r="X3635" s="56"/>
      <c r="Y3635" s="56"/>
      <c r="Z3635" s="56"/>
      <c r="AA3635" s="56"/>
    </row>
    <row r="3636" spans="9:27">
      <c r="I3636" s="15" t="s">
        <v>45</v>
      </c>
      <c r="J3636" s="15">
        <v>0.99999998384872912</v>
      </c>
      <c r="T3636" s="56"/>
      <c r="U3636" s="56"/>
      <c r="V3636" s="56"/>
      <c r="W3636" s="56"/>
      <c r="X3636" s="56"/>
      <c r="Y3636" s="56"/>
      <c r="Z3636" s="56"/>
      <c r="AA3636" s="56"/>
    </row>
    <row r="3637" spans="9:27">
      <c r="I3637" s="15" t="s">
        <v>46</v>
      </c>
      <c r="J3637" s="15">
        <v>0.96874998233454757</v>
      </c>
      <c r="T3637" s="56"/>
      <c r="U3637" s="56"/>
      <c r="V3637" s="56"/>
      <c r="W3637" s="56"/>
      <c r="X3637" s="56"/>
      <c r="Y3637" s="56"/>
      <c r="Z3637" s="56"/>
      <c r="AA3637" s="56"/>
    </row>
    <row r="3638" spans="9:27">
      <c r="I3638" s="15" t="s">
        <v>47</v>
      </c>
      <c r="J3638" s="15">
        <v>3.2616028738686229E-2</v>
      </c>
      <c r="T3638" s="56"/>
      <c r="U3638" s="56"/>
      <c r="V3638" s="56"/>
      <c r="W3638" s="56"/>
      <c r="X3638" s="56"/>
      <c r="Y3638" s="56"/>
      <c r="Z3638" s="56"/>
      <c r="AA3638" s="56"/>
    </row>
    <row r="3639" spans="9:27" ht="15" thickBot="1">
      <c r="I3639" s="16" t="s">
        <v>48</v>
      </c>
      <c r="J3639" s="16">
        <v>36</v>
      </c>
      <c r="T3639" s="56"/>
      <c r="U3639" s="56"/>
      <c r="V3639" s="56"/>
      <c r="W3639" s="56"/>
      <c r="X3639" s="56"/>
      <c r="Y3639" s="56"/>
      <c r="Z3639" s="56"/>
      <c r="AA3639" s="56"/>
    </row>
    <row r="3640" spans="9:27">
      <c r="T3640" s="56"/>
      <c r="U3640" s="56"/>
      <c r="V3640" s="56"/>
      <c r="W3640" s="56"/>
      <c r="X3640" s="56"/>
      <c r="Y3640" s="56"/>
      <c r="Z3640" s="56"/>
      <c r="AA3640" s="56"/>
    </row>
    <row r="3641" spans="9:27" ht="15" thickBot="1">
      <c r="I3641" s="45" t="s">
        <v>49</v>
      </c>
      <c r="T3641" s="56"/>
      <c r="U3641" s="56"/>
      <c r="V3641" s="56"/>
      <c r="W3641" s="56"/>
      <c r="X3641" s="56"/>
      <c r="Y3641" s="56"/>
      <c r="Z3641" s="56"/>
      <c r="AA3641" s="56"/>
    </row>
    <row r="3642" spans="9:27">
      <c r="I3642" s="17"/>
      <c r="J3642" s="17" t="s">
        <v>54</v>
      </c>
      <c r="K3642" s="17" t="s">
        <v>55</v>
      </c>
      <c r="L3642" s="17" t="s">
        <v>56</v>
      </c>
      <c r="M3642" s="17" t="s">
        <v>57</v>
      </c>
      <c r="N3642" s="17" t="s">
        <v>58</v>
      </c>
      <c r="T3642" s="56"/>
      <c r="U3642" s="56"/>
      <c r="V3642" s="56"/>
      <c r="W3642" s="56"/>
      <c r="X3642" s="56"/>
      <c r="Y3642" s="56"/>
      <c r="Z3642" s="56"/>
      <c r="AA3642" s="56"/>
    </row>
    <row r="3643" spans="9:27">
      <c r="I3643" s="15" t="s">
        <v>50</v>
      </c>
      <c r="J3643" s="15">
        <v>4</v>
      </c>
      <c r="K3643" s="15">
        <v>2107683.6959582292</v>
      </c>
      <c r="L3643" s="15">
        <v>526920.92398955731</v>
      </c>
      <c r="M3643" s="15">
        <v>495317055.47231257</v>
      </c>
      <c r="N3643" s="15">
        <v>1.7020383555727202E-120</v>
      </c>
      <c r="T3643" s="56"/>
      <c r="U3643" s="56"/>
      <c r="V3643" s="56"/>
      <c r="W3643" s="56"/>
      <c r="X3643" s="56"/>
      <c r="Y3643" s="56"/>
      <c r="Z3643" s="56"/>
      <c r="AA3643" s="56"/>
    </row>
    <row r="3644" spans="9:27">
      <c r="I3644" s="15" t="s">
        <v>51</v>
      </c>
      <c r="J3644" s="15">
        <v>32</v>
      </c>
      <c r="K3644" s="15">
        <v>3.4041770581849796E-2</v>
      </c>
      <c r="L3644" s="15">
        <v>1.0638053306828061E-3</v>
      </c>
      <c r="M3644" s="15"/>
      <c r="N3644" s="15"/>
      <c r="T3644" s="56"/>
      <c r="U3644" s="56"/>
      <c r="V3644" s="56"/>
      <c r="W3644" s="56"/>
      <c r="X3644" s="56"/>
      <c r="Y3644" s="56"/>
      <c r="Z3644" s="56"/>
      <c r="AA3644" s="56"/>
    </row>
    <row r="3645" spans="9:27" ht="15" thickBot="1">
      <c r="I3645" s="16" t="s">
        <v>52</v>
      </c>
      <c r="J3645" s="16">
        <v>36</v>
      </c>
      <c r="K3645" s="16">
        <v>2107683.73</v>
      </c>
      <c r="L3645" s="16"/>
      <c r="M3645" s="16"/>
      <c r="N3645" s="16"/>
      <c r="T3645" s="56"/>
      <c r="U3645" s="56"/>
      <c r="V3645" s="56"/>
      <c r="W3645" s="56"/>
      <c r="X3645" s="56"/>
      <c r="Y3645" s="56"/>
      <c r="Z3645" s="56"/>
      <c r="AA3645" s="56"/>
    </row>
    <row r="3646" spans="9:27" ht="15" thickBot="1">
      <c r="T3646" s="56"/>
      <c r="U3646" s="56"/>
      <c r="V3646" s="56"/>
      <c r="W3646" s="56"/>
      <c r="X3646" s="56"/>
      <c r="Y3646" s="56"/>
      <c r="Z3646" s="56"/>
      <c r="AA3646" s="56"/>
    </row>
    <row r="3647" spans="9:27">
      <c r="I3647" s="17"/>
      <c r="J3647" s="17" t="s">
        <v>59</v>
      </c>
      <c r="K3647" s="17" t="s">
        <v>47</v>
      </c>
      <c r="L3647" s="17" t="s">
        <v>60</v>
      </c>
      <c r="M3647" s="17" t="s">
        <v>61</v>
      </c>
      <c r="N3647" s="17" t="s">
        <v>62</v>
      </c>
      <c r="O3647" s="17" t="s">
        <v>63</v>
      </c>
      <c r="P3647" s="17" t="s">
        <v>64</v>
      </c>
      <c r="Q3647" s="17" t="s">
        <v>65</v>
      </c>
      <c r="T3647" s="56"/>
      <c r="U3647" s="56"/>
      <c r="V3647" s="56"/>
      <c r="W3647" s="56"/>
      <c r="X3647" s="56"/>
      <c r="Y3647" s="56"/>
      <c r="Z3647" s="56"/>
      <c r="AA3647" s="56"/>
    </row>
    <row r="3648" spans="9:27">
      <c r="I3648" s="15" t="s">
        <v>53</v>
      </c>
      <c r="J3648" s="15">
        <v>0</v>
      </c>
      <c r="K3648" s="15" t="e">
        <v>#N/A</v>
      </c>
      <c r="L3648" s="15" t="e">
        <v>#N/A</v>
      </c>
      <c r="M3648" s="15" t="e">
        <v>#N/A</v>
      </c>
      <c r="N3648" s="15" t="e">
        <v>#N/A</v>
      </c>
      <c r="O3648" s="15" t="e">
        <v>#N/A</v>
      </c>
      <c r="P3648" s="15" t="e">
        <v>#N/A</v>
      </c>
      <c r="Q3648" s="15" t="e">
        <v>#N/A</v>
      </c>
      <c r="T3648" s="56"/>
      <c r="U3648" s="56"/>
      <c r="V3648" s="56"/>
      <c r="W3648" s="56"/>
      <c r="X3648" s="56"/>
      <c r="Y3648" s="56"/>
      <c r="Z3648" s="56"/>
      <c r="AA3648" s="56"/>
    </row>
    <row r="3649" spans="9:27">
      <c r="I3649" s="15" t="s">
        <v>85</v>
      </c>
      <c r="J3649" s="15">
        <v>0.13130861085615964</v>
      </c>
      <c r="K3649" s="15">
        <v>8.2066617480468351E-3</v>
      </c>
      <c r="L3649" s="15">
        <v>16.000246493333389</v>
      </c>
      <c r="M3649" s="15">
        <v>7.9780106806779757E-17</v>
      </c>
      <c r="N3649" s="15">
        <v>0.11459218797735994</v>
      </c>
      <c r="O3649" s="15">
        <v>0.14802503373495932</v>
      </c>
      <c r="P3649" s="15">
        <v>0.11459218797735994</v>
      </c>
      <c r="Q3649" s="15">
        <v>0.14802503373495932</v>
      </c>
      <c r="T3649" s="56"/>
      <c r="U3649" s="56"/>
      <c r="V3649" s="56"/>
      <c r="W3649" s="56"/>
      <c r="X3649" s="56"/>
      <c r="Y3649" s="56"/>
      <c r="Z3649" s="56"/>
      <c r="AA3649" s="56"/>
    </row>
    <row r="3650" spans="9:27">
      <c r="I3650" s="15" t="s">
        <v>80</v>
      </c>
      <c r="J3650" s="15">
        <v>0.25199411756302104</v>
      </c>
      <c r="K3650" s="15">
        <v>3.3553450997086602E-3</v>
      </c>
      <c r="L3650" s="15">
        <v>75.102295017255102</v>
      </c>
      <c r="M3650" s="15">
        <v>1.4767748644236236E-37</v>
      </c>
      <c r="N3650" s="15">
        <v>0.24515950328098518</v>
      </c>
      <c r="O3650" s="15">
        <v>0.25882873184505689</v>
      </c>
      <c r="P3650" s="15">
        <v>0.24515950328098518</v>
      </c>
      <c r="Q3650" s="15">
        <v>0.25882873184505689</v>
      </c>
      <c r="T3650" s="56"/>
      <c r="U3650" s="56"/>
      <c r="V3650" s="56"/>
      <c r="W3650" s="56"/>
      <c r="X3650" s="56"/>
      <c r="Y3650" s="56"/>
      <c r="Z3650" s="56"/>
      <c r="AA3650" s="56"/>
    </row>
    <row r="3651" spans="9:27">
      <c r="I3651" s="15" t="s">
        <v>82</v>
      </c>
      <c r="J3651" s="15">
        <v>0.1560491467672572</v>
      </c>
      <c r="K3651" s="15">
        <v>9.3014015151906618E-3</v>
      </c>
      <c r="L3651" s="15">
        <v>16.776949851310498</v>
      </c>
      <c r="M3651" s="15">
        <v>2.0476958813348983E-17</v>
      </c>
      <c r="N3651" s="15">
        <v>0.13710281196426127</v>
      </c>
      <c r="O3651" s="15">
        <v>0.17499548157025313</v>
      </c>
      <c r="P3651" s="15">
        <v>0.13710281196426127</v>
      </c>
      <c r="Q3651" s="15">
        <v>0.17499548157025313</v>
      </c>
      <c r="T3651" s="56"/>
      <c r="U3651" s="56"/>
      <c r="V3651" s="56"/>
      <c r="W3651" s="56"/>
      <c r="X3651" s="56"/>
      <c r="Y3651" s="56"/>
      <c r="Z3651" s="56"/>
      <c r="AA3651" s="56"/>
    </row>
    <row r="3652" spans="9:27" ht="15" thickBot="1">
      <c r="I3652" s="16" t="s">
        <v>86</v>
      </c>
      <c r="J3652" s="16">
        <v>0.5228154891357395</v>
      </c>
      <c r="K3652" s="16">
        <v>7.0179329131744789E-3</v>
      </c>
      <c r="L3652" s="16">
        <v>74.497077074401687</v>
      </c>
      <c r="M3652" s="16">
        <v>1.9104725972433488E-37</v>
      </c>
      <c r="N3652" s="16">
        <v>0.50852042764626215</v>
      </c>
      <c r="O3652" s="16">
        <v>0.53711055062521684</v>
      </c>
      <c r="P3652" s="16">
        <v>0.50852042764626215</v>
      </c>
      <c r="Q3652" s="16">
        <v>0.53711055062521684</v>
      </c>
      <c r="T3652" s="56"/>
      <c r="U3652" s="56"/>
      <c r="V3652" s="56"/>
      <c r="W3652" s="56"/>
      <c r="X3652" s="56"/>
      <c r="Y3652" s="56"/>
      <c r="Z3652" s="56"/>
      <c r="AA3652" s="56"/>
    </row>
    <row r="3653" spans="9:27">
      <c r="I3653" s="45"/>
      <c r="T3653" s="56"/>
      <c r="U3653" s="56"/>
      <c r="V3653" s="56"/>
      <c r="W3653" s="56"/>
      <c r="X3653" s="56"/>
      <c r="Y3653" s="56"/>
      <c r="Z3653" s="56"/>
      <c r="AA3653" s="56"/>
    </row>
    <row r="3654" spans="9:27">
      <c r="I3654" s="45"/>
      <c r="T3654" s="56"/>
      <c r="U3654" s="56"/>
      <c r="V3654" s="56"/>
      <c r="W3654" s="56"/>
      <c r="X3654" s="56"/>
      <c r="Y3654" s="56"/>
      <c r="Z3654" s="56"/>
      <c r="AA3654" s="56"/>
    </row>
    <row r="3655" spans="9:27">
      <c r="I3655" s="11" t="s">
        <v>238</v>
      </c>
      <c r="T3655" s="12" t="str">
        <f>I3655</f>
        <v>1999/8 to 2002/7</v>
      </c>
      <c r="U3655" s="14">
        <f>J3660</f>
        <v>0.99999998194943218</v>
      </c>
      <c r="V3655" s="14">
        <f>J3663</f>
        <v>36</v>
      </c>
      <c r="W3655" s="56">
        <f>J3673</f>
        <v>0.1313642576171262</v>
      </c>
      <c r="X3655" s="56">
        <f>J3674</f>
        <v>0.2524561091802347</v>
      </c>
      <c r="Y3655" s="56">
        <f>J3675</f>
        <v>0.16124012213126865</v>
      </c>
      <c r="Z3655" s="56">
        <f>J3676</f>
        <v>0.51911376121375452</v>
      </c>
      <c r="AA3655" s="58">
        <f>SUM(W3655:Z3655)</f>
        <v>1.0641742501423841</v>
      </c>
    </row>
    <row r="3656" spans="9:27">
      <c r="I3656" s="45" t="s">
        <v>42</v>
      </c>
      <c r="T3656" s="56"/>
      <c r="U3656" s="56"/>
      <c r="V3656" s="56"/>
      <c r="W3656" s="56"/>
      <c r="X3656" s="56"/>
      <c r="Y3656" s="56"/>
      <c r="Z3656" s="56"/>
      <c r="AA3656" s="56"/>
    </row>
    <row r="3657" spans="9:27" ht="15" thickBot="1">
      <c r="T3657" s="56"/>
      <c r="U3657" s="56"/>
      <c r="V3657" s="56"/>
      <c r="W3657" s="56"/>
      <c r="X3657" s="56"/>
      <c r="Y3657" s="56"/>
      <c r="Z3657" s="56"/>
      <c r="AA3657" s="56"/>
    </row>
    <row r="3658" spans="9:27">
      <c r="I3658" s="18" t="s">
        <v>43</v>
      </c>
      <c r="J3658" s="18"/>
      <c r="T3658" s="56"/>
      <c r="U3658" s="56"/>
      <c r="V3658" s="56"/>
      <c r="W3658" s="56"/>
      <c r="X3658" s="56"/>
      <c r="Y3658" s="56"/>
      <c r="Z3658" s="56"/>
      <c r="AA3658" s="56"/>
    </row>
    <row r="3659" spans="9:27">
      <c r="I3659" s="15" t="s">
        <v>44</v>
      </c>
      <c r="J3659" s="15">
        <v>0.99999999097471604</v>
      </c>
      <c r="T3659" s="56"/>
      <c r="U3659" s="56"/>
      <c r="V3659" s="56"/>
      <c r="W3659" s="56"/>
      <c r="X3659" s="56"/>
      <c r="Y3659" s="56"/>
      <c r="Z3659" s="56"/>
      <c r="AA3659" s="56"/>
    </row>
    <row r="3660" spans="9:27">
      <c r="I3660" s="15" t="s">
        <v>45</v>
      </c>
      <c r="J3660" s="15">
        <v>0.99999998194943218</v>
      </c>
      <c r="T3660" s="56"/>
      <c r="U3660" s="56"/>
      <c r="V3660" s="56"/>
      <c r="W3660" s="56"/>
      <c r="X3660" s="56"/>
      <c r="Y3660" s="56"/>
      <c r="Z3660" s="56"/>
      <c r="AA3660" s="56"/>
    </row>
    <row r="3661" spans="9:27">
      <c r="I3661" s="15" t="s">
        <v>46</v>
      </c>
      <c r="J3661" s="15">
        <v>0.9687499802571915</v>
      </c>
      <c r="T3661" s="56"/>
      <c r="U3661" s="56"/>
      <c r="V3661" s="56"/>
      <c r="W3661" s="56"/>
      <c r="X3661" s="56"/>
      <c r="Y3661" s="56"/>
      <c r="Z3661" s="56"/>
      <c r="AA3661" s="56"/>
    </row>
    <row r="3662" spans="9:27">
      <c r="I3662" s="15" t="s">
        <v>47</v>
      </c>
      <c r="J3662" s="15">
        <v>3.4580255857962386E-2</v>
      </c>
      <c r="T3662" s="56"/>
      <c r="U3662" s="56"/>
      <c r="V3662" s="56"/>
      <c r="W3662" s="56"/>
      <c r="X3662" s="56"/>
      <c r="Y3662" s="56"/>
      <c r="Z3662" s="56"/>
      <c r="AA3662" s="56"/>
    </row>
    <row r="3663" spans="9:27" ht="15" thickBot="1">
      <c r="I3663" s="16" t="s">
        <v>48</v>
      </c>
      <c r="J3663" s="16">
        <v>36</v>
      </c>
      <c r="T3663" s="56"/>
      <c r="U3663" s="56"/>
      <c r="V3663" s="56"/>
      <c r="W3663" s="56"/>
      <c r="X3663" s="56"/>
      <c r="Y3663" s="56"/>
      <c r="Z3663" s="56"/>
      <c r="AA3663" s="56"/>
    </row>
    <row r="3664" spans="9:27">
      <c r="T3664" s="56"/>
      <c r="U3664" s="56"/>
      <c r="V3664" s="56"/>
      <c r="W3664" s="56"/>
      <c r="X3664" s="56"/>
      <c r="Y3664" s="56"/>
      <c r="Z3664" s="56"/>
      <c r="AA3664" s="56"/>
    </row>
    <row r="3665" spans="9:27" ht="15" thickBot="1">
      <c r="I3665" s="45" t="s">
        <v>49</v>
      </c>
      <c r="T3665" s="56"/>
      <c r="U3665" s="56"/>
      <c r="V3665" s="56"/>
      <c r="W3665" s="56"/>
      <c r="X3665" s="56"/>
      <c r="Y3665" s="56"/>
      <c r="Z3665" s="56"/>
      <c r="AA3665" s="56"/>
    </row>
    <row r="3666" spans="9:27">
      <c r="I3666" s="17"/>
      <c r="J3666" s="17" t="s">
        <v>54</v>
      </c>
      <c r="K3666" s="17" t="s">
        <v>55</v>
      </c>
      <c r="L3666" s="17" t="s">
        <v>56</v>
      </c>
      <c r="M3666" s="17" t="s">
        <v>57</v>
      </c>
      <c r="N3666" s="17" t="s">
        <v>58</v>
      </c>
      <c r="T3666" s="56"/>
      <c r="U3666" s="56"/>
      <c r="V3666" s="56"/>
      <c r="W3666" s="56"/>
      <c r="X3666" s="56"/>
      <c r="Y3666" s="56"/>
      <c r="Z3666" s="56"/>
      <c r="AA3666" s="56"/>
    </row>
    <row r="3667" spans="9:27">
      <c r="I3667" s="15" t="s">
        <v>50</v>
      </c>
      <c r="J3667" s="15">
        <v>4</v>
      </c>
      <c r="K3667" s="15">
        <v>2119900.6517345887</v>
      </c>
      <c r="L3667" s="15">
        <v>529975.16293364717</v>
      </c>
      <c r="M3667" s="15">
        <v>443199347.66366118</v>
      </c>
      <c r="N3667" s="15">
        <v>9.5361695622417065E-120</v>
      </c>
      <c r="T3667" s="56"/>
      <c r="U3667" s="56"/>
      <c r="V3667" s="56"/>
      <c r="W3667" s="56"/>
      <c r="X3667" s="56"/>
      <c r="Y3667" s="56"/>
      <c r="Z3667" s="56"/>
      <c r="AA3667" s="56"/>
    </row>
    <row r="3668" spans="9:27">
      <c r="I3668" s="15" t="s">
        <v>51</v>
      </c>
      <c r="J3668" s="15">
        <v>32</v>
      </c>
      <c r="K3668" s="15">
        <v>3.8265411046468537E-2</v>
      </c>
      <c r="L3668" s="15">
        <v>1.1957940952021418E-3</v>
      </c>
      <c r="M3668" s="15"/>
      <c r="N3668" s="15"/>
      <c r="T3668" s="56"/>
      <c r="U3668" s="56"/>
      <c r="V3668" s="56"/>
      <c r="W3668" s="56"/>
      <c r="X3668" s="56"/>
      <c r="Y3668" s="56"/>
      <c r="Z3668" s="56"/>
      <c r="AA3668" s="56"/>
    </row>
    <row r="3669" spans="9:27" ht="15" thickBot="1">
      <c r="I3669" s="16" t="s">
        <v>52</v>
      </c>
      <c r="J3669" s="16">
        <v>36</v>
      </c>
      <c r="K3669" s="16">
        <v>2119900.69</v>
      </c>
      <c r="L3669" s="16"/>
      <c r="M3669" s="16"/>
      <c r="N3669" s="16"/>
      <c r="T3669" s="56"/>
      <c r="U3669" s="56"/>
      <c r="V3669" s="56"/>
      <c r="W3669" s="56"/>
      <c r="X3669" s="56"/>
      <c r="Y3669" s="56"/>
      <c r="Z3669" s="56"/>
      <c r="AA3669" s="56"/>
    </row>
    <row r="3670" spans="9:27" ht="15" thickBot="1">
      <c r="T3670" s="56"/>
      <c r="U3670" s="56"/>
      <c r="V3670" s="56"/>
      <c r="W3670" s="56"/>
      <c r="X3670" s="56"/>
      <c r="Y3670" s="56"/>
      <c r="Z3670" s="56"/>
      <c r="AA3670" s="56"/>
    </row>
    <row r="3671" spans="9:27">
      <c r="I3671" s="17"/>
      <c r="J3671" s="17" t="s">
        <v>59</v>
      </c>
      <c r="K3671" s="17" t="s">
        <v>47</v>
      </c>
      <c r="L3671" s="17" t="s">
        <v>60</v>
      </c>
      <c r="M3671" s="17" t="s">
        <v>61</v>
      </c>
      <c r="N3671" s="17" t="s">
        <v>62</v>
      </c>
      <c r="O3671" s="17" t="s">
        <v>63</v>
      </c>
      <c r="P3671" s="17" t="s">
        <v>64</v>
      </c>
      <c r="Q3671" s="17" t="s">
        <v>65</v>
      </c>
      <c r="T3671" s="56"/>
      <c r="U3671" s="56"/>
      <c r="V3671" s="56"/>
      <c r="W3671" s="56"/>
      <c r="X3671" s="56"/>
      <c r="Y3671" s="56"/>
      <c r="Z3671" s="56"/>
      <c r="AA3671" s="56"/>
    </row>
    <row r="3672" spans="9:27">
      <c r="I3672" s="15" t="s">
        <v>53</v>
      </c>
      <c r="J3672" s="15">
        <v>0</v>
      </c>
      <c r="K3672" s="15" t="e">
        <v>#N/A</v>
      </c>
      <c r="L3672" s="15" t="e">
        <v>#N/A</v>
      </c>
      <c r="M3672" s="15" t="e">
        <v>#N/A</v>
      </c>
      <c r="N3672" s="15" t="e">
        <v>#N/A</v>
      </c>
      <c r="O3672" s="15" t="e">
        <v>#N/A</v>
      </c>
      <c r="P3672" s="15" t="e">
        <v>#N/A</v>
      </c>
      <c r="Q3672" s="15" t="e">
        <v>#N/A</v>
      </c>
      <c r="T3672" s="56"/>
      <c r="U3672" s="56"/>
      <c r="V3672" s="56"/>
      <c r="W3672" s="56"/>
      <c r="X3672" s="56"/>
      <c r="Y3672" s="56"/>
      <c r="Z3672" s="56"/>
      <c r="AA3672" s="56"/>
    </row>
    <row r="3673" spans="9:27">
      <c r="I3673" s="15" t="s">
        <v>85</v>
      </c>
      <c r="J3673" s="15">
        <v>0.1313642576171262</v>
      </c>
      <c r="K3673" s="15">
        <v>9.2554441078306557E-3</v>
      </c>
      <c r="L3673" s="15">
        <v>14.193187932060896</v>
      </c>
      <c r="M3673" s="15">
        <v>2.3301206820898337E-15</v>
      </c>
      <c r="N3673" s="15">
        <v>0.11251153498914476</v>
      </c>
      <c r="O3673" s="15">
        <v>0.15021698024510763</v>
      </c>
      <c r="P3673" s="15">
        <v>0.11251153498914476</v>
      </c>
      <c r="Q3673" s="15">
        <v>0.15021698024510763</v>
      </c>
      <c r="T3673" s="56"/>
      <c r="U3673" s="56"/>
      <c r="V3673" s="56"/>
      <c r="W3673" s="56"/>
      <c r="X3673" s="56"/>
      <c r="Y3673" s="56"/>
      <c r="Z3673" s="56"/>
      <c r="AA3673" s="56"/>
    </row>
    <row r="3674" spans="9:27">
      <c r="I3674" s="15" t="s">
        <v>80</v>
      </c>
      <c r="J3674" s="15">
        <v>0.2524561091802347</v>
      </c>
      <c r="K3674" s="15">
        <v>3.7360430916871042E-3</v>
      </c>
      <c r="L3674" s="15">
        <v>67.57312562640486</v>
      </c>
      <c r="M3674" s="15">
        <v>4.2511213703586753E-36</v>
      </c>
      <c r="N3674" s="15">
        <v>0.24484603846799613</v>
      </c>
      <c r="O3674" s="15">
        <v>0.26006617989247327</v>
      </c>
      <c r="P3674" s="15">
        <v>0.24484603846799613</v>
      </c>
      <c r="Q3674" s="15">
        <v>0.26006617989247327</v>
      </c>
      <c r="T3674" s="56"/>
      <c r="U3674" s="56"/>
      <c r="V3674" s="56"/>
      <c r="W3674" s="56"/>
      <c r="X3674" s="56"/>
      <c r="Y3674" s="56"/>
      <c r="Z3674" s="56"/>
      <c r="AA3674" s="56"/>
    </row>
    <row r="3675" spans="9:27">
      <c r="I3675" s="15" t="s">
        <v>82</v>
      </c>
      <c r="J3675" s="15">
        <v>0.16124012213126865</v>
      </c>
      <c r="K3675" s="15">
        <v>9.8474332723817951E-3</v>
      </c>
      <c r="L3675" s="15">
        <v>16.373822261226611</v>
      </c>
      <c r="M3675" s="15">
        <v>4.1213637637797952E-17</v>
      </c>
      <c r="N3675" s="15">
        <v>0.14118155704040525</v>
      </c>
      <c r="O3675" s="15">
        <v>0.18129868722213205</v>
      </c>
      <c r="P3675" s="15">
        <v>0.14118155704040525</v>
      </c>
      <c r="Q3675" s="15">
        <v>0.18129868722213205</v>
      </c>
      <c r="T3675" s="56"/>
      <c r="U3675" s="56"/>
      <c r="V3675" s="56"/>
      <c r="W3675" s="56"/>
      <c r="X3675" s="56"/>
      <c r="Y3675" s="56"/>
      <c r="Z3675" s="56"/>
      <c r="AA3675" s="56"/>
    </row>
    <row r="3676" spans="9:27" ht="15" thickBot="1">
      <c r="I3676" s="16" t="s">
        <v>86</v>
      </c>
      <c r="J3676" s="16">
        <v>0.51911376121375452</v>
      </c>
      <c r="K3676" s="16">
        <v>7.2205341943519658E-3</v>
      </c>
      <c r="L3676" s="16">
        <v>71.894093600417378</v>
      </c>
      <c r="M3676" s="16">
        <v>5.9232981601197893E-37</v>
      </c>
      <c r="N3676" s="16">
        <v>0.50440601442105315</v>
      </c>
      <c r="O3676" s="16">
        <v>0.53382150800645589</v>
      </c>
      <c r="P3676" s="16">
        <v>0.50440601442105315</v>
      </c>
      <c r="Q3676" s="16">
        <v>0.53382150800645589</v>
      </c>
      <c r="T3676" s="56"/>
      <c r="U3676" s="56"/>
      <c r="V3676" s="56"/>
      <c r="W3676" s="56"/>
      <c r="X3676" s="56"/>
      <c r="Y3676" s="56"/>
      <c r="Z3676" s="56"/>
      <c r="AA3676" s="56"/>
    </row>
    <row r="3677" spans="9:27">
      <c r="I3677" s="45"/>
      <c r="T3677" s="56"/>
      <c r="U3677" s="56"/>
      <c r="V3677" s="56"/>
      <c r="W3677" s="56"/>
      <c r="X3677" s="56"/>
      <c r="Y3677" s="56"/>
      <c r="Z3677" s="56"/>
      <c r="AA3677" s="56"/>
    </row>
    <row r="3678" spans="9:27">
      <c r="I3678" s="45"/>
      <c r="T3678" s="56"/>
      <c r="U3678" s="56"/>
      <c r="V3678" s="56"/>
      <c r="W3678" s="56"/>
      <c r="X3678" s="56"/>
      <c r="Y3678" s="56"/>
      <c r="Z3678" s="56"/>
      <c r="AA3678" s="56"/>
    </row>
    <row r="3679" spans="9:27">
      <c r="I3679" s="11" t="s">
        <v>239</v>
      </c>
      <c r="T3679" s="12" t="str">
        <f>I3679</f>
        <v>1999/9 to 2002/8</v>
      </c>
      <c r="U3679" s="14">
        <f>J3684</f>
        <v>0.99999998151839253</v>
      </c>
      <c r="V3679" s="14">
        <f>J3687</f>
        <v>36</v>
      </c>
      <c r="W3679" s="56">
        <f>J3697</f>
        <v>0.13560944293736019</v>
      </c>
      <c r="X3679" s="56">
        <f>J3698</f>
        <v>0.25082330318218105</v>
      </c>
      <c r="Y3679" s="56">
        <f>J3699</f>
        <v>0.15460818807472373</v>
      </c>
      <c r="Z3679" s="56">
        <f>J3700</f>
        <v>0.5220884662838331</v>
      </c>
      <c r="AA3679" s="58">
        <f>SUM(W3679:Z3679)</f>
        <v>1.0631294004780982</v>
      </c>
    </row>
    <row r="3680" spans="9:27">
      <c r="I3680" s="45" t="s">
        <v>42</v>
      </c>
      <c r="T3680" s="56"/>
      <c r="U3680" s="56"/>
      <c r="V3680" s="56"/>
      <c r="W3680" s="56"/>
      <c r="X3680" s="56"/>
      <c r="Y3680" s="56"/>
      <c r="Z3680" s="56"/>
      <c r="AA3680" s="56"/>
    </row>
    <row r="3681" spans="9:27" ht="15" thickBot="1">
      <c r="T3681" s="56"/>
      <c r="U3681" s="56"/>
      <c r="V3681" s="56"/>
      <c r="W3681" s="56"/>
      <c r="X3681" s="56"/>
      <c r="Y3681" s="56"/>
      <c r="Z3681" s="56"/>
      <c r="AA3681" s="56"/>
    </row>
    <row r="3682" spans="9:27">
      <c r="I3682" s="18" t="s">
        <v>43</v>
      </c>
      <c r="J3682" s="18"/>
      <c r="T3682" s="56"/>
      <c r="U3682" s="56"/>
      <c r="V3682" s="56"/>
      <c r="W3682" s="56"/>
      <c r="X3682" s="56"/>
      <c r="Y3682" s="56"/>
      <c r="Z3682" s="56"/>
      <c r="AA3682" s="56"/>
    </row>
    <row r="3683" spans="9:27">
      <c r="I3683" s="15" t="s">
        <v>44</v>
      </c>
      <c r="J3683" s="15">
        <v>0.99999999075919621</v>
      </c>
      <c r="T3683" s="56"/>
      <c r="U3683" s="56"/>
      <c r="V3683" s="56"/>
      <c r="W3683" s="56"/>
      <c r="X3683" s="56"/>
      <c r="Y3683" s="56"/>
      <c r="Z3683" s="56"/>
      <c r="AA3683" s="56"/>
    </row>
    <row r="3684" spans="9:27">
      <c r="I3684" s="15" t="s">
        <v>45</v>
      </c>
      <c r="J3684" s="15">
        <v>0.99999998151839253</v>
      </c>
      <c r="T3684" s="56"/>
      <c r="U3684" s="56"/>
      <c r="V3684" s="56"/>
      <c r="W3684" s="56"/>
      <c r="X3684" s="56"/>
      <c r="Y3684" s="56"/>
      <c r="Z3684" s="56"/>
      <c r="AA3684" s="56"/>
    </row>
    <row r="3685" spans="9:27">
      <c r="I3685" s="15" t="s">
        <v>46</v>
      </c>
      <c r="J3685" s="15">
        <v>0.96874997978574173</v>
      </c>
      <c r="T3685" s="56"/>
      <c r="U3685" s="56"/>
      <c r="V3685" s="56"/>
      <c r="W3685" s="56"/>
      <c r="X3685" s="56"/>
      <c r="Y3685" s="56"/>
      <c r="Z3685" s="56"/>
      <c r="AA3685" s="56"/>
    </row>
    <row r="3686" spans="9:27">
      <c r="I3686" s="15" t="s">
        <v>47</v>
      </c>
      <c r="J3686" s="15">
        <v>3.5089826376514352E-2</v>
      </c>
      <c r="T3686" s="56"/>
      <c r="U3686" s="56"/>
      <c r="V3686" s="56"/>
      <c r="W3686" s="56"/>
      <c r="X3686" s="56"/>
      <c r="Y3686" s="56"/>
      <c r="Z3686" s="56"/>
      <c r="AA3686" s="56"/>
    </row>
    <row r="3687" spans="9:27" ht="15" thickBot="1">
      <c r="I3687" s="16" t="s">
        <v>48</v>
      </c>
      <c r="J3687" s="16">
        <v>36</v>
      </c>
      <c r="T3687" s="56"/>
      <c r="U3687" s="56"/>
      <c r="V3687" s="56"/>
      <c r="W3687" s="56"/>
      <c r="X3687" s="56"/>
      <c r="Y3687" s="56"/>
      <c r="Z3687" s="56"/>
      <c r="AA3687" s="56"/>
    </row>
    <row r="3688" spans="9:27">
      <c r="T3688" s="56"/>
      <c r="U3688" s="56"/>
      <c r="V3688" s="56"/>
      <c r="W3688" s="56"/>
      <c r="X3688" s="56"/>
      <c r="Y3688" s="56"/>
      <c r="Z3688" s="56"/>
      <c r="AA3688" s="56"/>
    </row>
    <row r="3689" spans="9:27" ht="15" thickBot="1">
      <c r="I3689" s="45" t="s">
        <v>49</v>
      </c>
      <c r="T3689" s="56"/>
      <c r="U3689" s="56"/>
      <c r="V3689" s="56"/>
      <c r="W3689" s="56"/>
      <c r="X3689" s="56"/>
      <c r="Y3689" s="56"/>
      <c r="Z3689" s="56"/>
      <c r="AA3689" s="56"/>
    </row>
    <row r="3690" spans="9:27">
      <c r="I3690" s="17"/>
      <c r="J3690" s="17" t="s">
        <v>54</v>
      </c>
      <c r="K3690" s="17" t="s">
        <v>55</v>
      </c>
      <c r="L3690" s="17" t="s">
        <v>56</v>
      </c>
      <c r="M3690" s="17" t="s">
        <v>57</v>
      </c>
      <c r="N3690" s="17" t="s">
        <v>58</v>
      </c>
      <c r="T3690" s="56"/>
      <c r="U3690" s="56"/>
      <c r="V3690" s="56"/>
      <c r="W3690" s="56"/>
      <c r="X3690" s="56"/>
      <c r="Y3690" s="56"/>
      <c r="Z3690" s="56"/>
      <c r="AA3690" s="56"/>
    </row>
    <row r="3691" spans="9:27">
      <c r="I3691" s="15" t="s">
        <v>50</v>
      </c>
      <c r="J3691" s="15">
        <v>4</v>
      </c>
      <c r="K3691" s="15">
        <v>2131928.6505985307</v>
      </c>
      <c r="L3691" s="15">
        <v>532982.16264963266</v>
      </c>
      <c r="M3691" s="15">
        <v>432862771.73400897</v>
      </c>
      <c r="N3691" s="15">
        <v>1.3747747498950875E-119</v>
      </c>
      <c r="T3691" s="56"/>
      <c r="U3691" s="56"/>
      <c r="V3691" s="56"/>
      <c r="W3691" s="56"/>
      <c r="X3691" s="56"/>
      <c r="Y3691" s="56"/>
      <c r="Z3691" s="56"/>
      <c r="AA3691" s="56"/>
    </row>
    <row r="3692" spans="9:27">
      <c r="I3692" s="15" t="s">
        <v>51</v>
      </c>
      <c r="J3692" s="15">
        <v>32</v>
      </c>
      <c r="K3692" s="15">
        <v>3.9401469284285513E-2</v>
      </c>
      <c r="L3692" s="15">
        <v>1.2312959151339223E-3</v>
      </c>
      <c r="M3692" s="15"/>
      <c r="N3692" s="15"/>
      <c r="T3692" s="56"/>
      <c r="U3692" s="56"/>
      <c r="V3692" s="56"/>
      <c r="W3692" s="56"/>
      <c r="X3692" s="56"/>
      <c r="Y3692" s="56"/>
      <c r="Z3692" s="56"/>
      <c r="AA3692" s="56"/>
    </row>
    <row r="3693" spans="9:27" ht="15" thickBot="1">
      <c r="I3693" s="16" t="s">
        <v>52</v>
      </c>
      <c r="J3693" s="16">
        <v>36</v>
      </c>
      <c r="K3693" s="16">
        <v>2131928.69</v>
      </c>
      <c r="L3693" s="16"/>
      <c r="M3693" s="16"/>
      <c r="N3693" s="16"/>
      <c r="T3693" s="56"/>
      <c r="U3693" s="56"/>
      <c r="V3693" s="56"/>
      <c r="W3693" s="56"/>
      <c r="X3693" s="56"/>
      <c r="Y3693" s="56"/>
      <c r="Z3693" s="56"/>
      <c r="AA3693" s="56"/>
    </row>
    <row r="3694" spans="9:27" ht="15" thickBot="1">
      <c r="T3694" s="56"/>
      <c r="U3694" s="56"/>
      <c r="V3694" s="56"/>
      <c r="W3694" s="56"/>
      <c r="X3694" s="56"/>
      <c r="Y3694" s="56"/>
      <c r="Z3694" s="56"/>
      <c r="AA3694" s="56"/>
    </row>
    <row r="3695" spans="9:27">
      <c r="I3695" s="17"/>
      <c r="J3695" s="17" t="s">
        <v>59</v>
      </c>
      <c r="K3695" s="17" t="s">
        <v>47</v>
      </c>
      <c r="L3695" s="17" t="s">
        <v>60</v>
      </c>
      <c r="M3695" s="17" t="s">
        <v>61</v>
      </c>
      <c r="N3695" s="17" t="s">
        <v>62</v>
      </c>
      <c r="O3695" s="17" t="s">
        <v>63</v>
      </c>
      <c r="P3695" s="17" t="s">
        <v>64</v>
      </c>
      <c r="Q3695" s="17" t="s">
        <v>65</v>
      </c>
      <c r="T3695" s="56"/>
      <c r="U3695" s="56"/>
      <c r="V3695" s="56"/>
      <c r="W3695" s="56"/>
      <c r="X3695" s="56"/>
      <c r="Y3695" s="56"/>
      <c r="Z3695" s="56"/>
      <c r="AA3695" s="56"/>
    </row>
    <row r="3696" spans="9:27">
      <c r="I3696" s="15" t="s">
        <v>53</v>
      </c>
      <c r="J3696" s="15">
        <v>0</v>
      </c>
      <c r="K3696" s="15" t="e">
        <v>#N/A</v>
      </c>
      <c r="L3696" s="15" t="e">
        <v>#N/A</v>
      </c>
      <c r="M3696" s="15" t="e">
        <v>#N/A</v>
      </c>
      <c r="N3696" s="15" t="e">
        <v>#N/A</v>
      </c>
      <c r="O3696" s="15" t="e">
        <v>#N/A</v>
      </c>
      <c r="P3696" s="15" t="e">
        <v>#N/A</v>
      </c>
      <c r="Q3696" s="15" t="e">
        <v>#N/A</v>
      </c>
      <c r="T3696" s="56"/>
      <c r="U3696" s="56"/>
      <c r="V3696" s="56"/>
      <c r="W3696" s="56"/>
      <c r="X3696" s="56"/>
      <c r="Y3696" s="56"/>
      <c r="Z3696" s="56"/>
      <c r="AA3696" s="56"/>
    </row>
    <row r="3697" spans="9:27">
      <c r="I3697" s="15" t="s">
        <v>85</v>
      </c>
      <c r="J3697" s="15">
        <v>0.13560944293736019</v>
      </c>
      <c r="K3697" s="15">
        <v>9.6049877275740676E-3</v>
      </c>
      <c r="L3697" s="15">
        <v>14.118648225655887</v>
      </c>
      <c r="M3697" s="15">
        <v>2.6963375558824269E-15</v>
      </c>
      <c r="N3697" s="15">
        <v>0.1160447232584941</v>
      </c>
      <c r="O3697" s="15">
        <v>0.15517416261622627</v>
      </c>
      <c r="P3697" s="15">
        <v>0.1160447232584941</v>
      </c>
      <c r="Q3697" s="15">
        <v>0.15517416261622627</v>
      </c>
      <c r="T3697" s="56"/>
      <c r="U3697" s="56"/>
      <c r="V3697" s="56"/>
      <c r="W3697" s="56"/>
      <c r="X3697" s="56"/>
      <c r="Y3697" s="56"/>
      <c r="Z3697" s="56"/>
      <c r="AA3697" s="56"/>
    </row>
    <row r="3698" spans="9:27">
      <c r="I3698" s="15" t="s">
        <v>80</v>
      </c>
      <c r="J3698" s="15">
        <v>0.25082330318218105</v>
      </c>
      <c r="K3698" s="15">
        <v>3.7518333758360706E-3</v>
      </c>
      <c r="L3698" s="15">
        <v>66.85352947644877</v>
      </c>
      <c r="M3698" s="15">
        <v>5.9741630025690396E-36</v>
      </c>
      <c r="N3698" s="15">
        <v>0.24318106871379969</v>
      </c>
      <c r="O3698" s="15">
        <v>0.2584655376505624</v>
      </c>
      <c r="P3698" s="15">
        <v>0.24318106871379969</v>
      </c>
      <c r="Q3698" s="15">
        <v>0.2584655376505624</v>
      </c>
      <c r="T3698" s="56"/>
      <c r="U3698" s="56"/>
      <c r="V3698" s="56"/>
      <c r="W3698" s="56"/>
      <c r="X3698" s="56"/>
      <c r="Y3698" s="56"/>
      <c r="Z3698" s="56"/>
      <c r="AA3698" s="56"/>
    </row>
    <row r="3699" spans="9:27">
      <c r="I3699" s="15" t="s">
        <v>82</v>
      </c>
      <c r="J3699" s="15">
        <v>0.15460818807472373</v>
      </c>
      <c r="K3699" s="15">
        <v>8.7748274888247556E-3</v>
      </c>
      <c r="L3699" s="15">
        <v>17.619513121098517</v>
      </c>
      <c r="M3699" s="15">
        <v>4.9530083249494188E-18</v>
      </c>
      <c r="N3699" s="15">
        <v>0.13673444945906543</v>
      </c>
      <c r="O3699" s="15">
        <v>0.17248192669038204</v>
      </c>
      <c r="P3699" s="15">
        <v>0.13673444945906543</v>
      </c>
      <c r="Q3699" s="15">
        <v>0.17248192669038204</v>
      </c>
      <c r="T3699" s="56"/>
      <c r="U3699" s="56"/>
      <c r="V3699" s="56"/>
      <c r="W3699" s="56"/>
      <c r="X3699" s="56"/>
      <c r="Y3699" s="56"/>
      <c r="Z3699" s="56"/>
      <c r="AA3699" s="56"/>
    </row>
    <row r="3700" spans="9:27" ht="15" thickBot="1">
      <c r="I3700" s="16" t="s">
        <v>86</v>
      </c>
      <c r="J3700" s="16">
        <v>0.5220884662838331</v>
      </c>
      <c r="K3700" s="16">
        <v>6.8167540101132752E-3</v>
      </c>
      <c r="L3700" s="16">
        <v>76.589013702015265</v>
      </c>
      <c r="M3700" s="16">
        <v>7.9132096766575218E-38</v>
      </c>
      <c r="N3700" s="16">
        <v>0.5082031928081806</v>
      </c>
      <c r="O3700" s="16">
        <v>0.53597373975948559</v>
      </c>
      <c r="P3700" s="16">
        <v>0.5082031928081806</v>
      </c>
      <c r="Q3700" s="16">
        <v>0.53597373975948559</v>
      </c>
      <c r="T3700" s="56"/>
      <c r="U3700" s="56"/>
      <c r="V3700" s="56"/>
      <c r="W3700" s="56"/>
      <c r="X3700" s="56"/>
      <c r="Y3700" s="56"/>
      <c r="Z3700" s="56"/>
      <c r="AA3700" s="56"/>
    </row>
    <row r="3701" spans="9:27">
      <c r="I3701" s="45"/>
      <c r="T3701" s="56"/>
      <c r="U3701" s="56"/>
      <c r="V3701" s="56"/>
      <c r="W3701" s="56"/>
      <c r="X3701" s="56"/>
      <c r="Y3701" s="56"/>
      <c r="Z3701" s="56"/>
      <c r="AA3701" s="56"/>
    </row>
    <row r="3702" spans="9:27">
      <c r="I3702" s="45"/>
      <c r="T3702" s="56"/>
      <c r="U3702" s="56"/>
      <c r="V3702" s="56"/>
      <c r="W3702" s="56"/>
      <c r="X3702" s="56"/>
      <c r="Y3702" s="56"/>
      <c r="Z3702" s="56"/>
      <c r="AA3702" s="56"/>
    </row>
    <row r="3703" spans="9:27">
      <c r="I3703" s="11" t="s">
        <v>240</v>
      </c>
      <c r="T3703" s="12" t="str">
        <f>I3703</f>
        <v>1999/10 to 2002/9</v>
      </c>
      <c r="U3703" s="14">
        <f>J3708</f>
        <v>0.99999998172767035</v>
      </c>
      <c r="V3703" s="14">
        <f>J3711</f>
        <v>36</v>
      </c>
      <c r="W3703" s="56">
        <f>J3721</f>
        <v>0.13426026565201993</v>
      </c>
      <c r="X3703" s="56">
        <f>J3722</f>
        <v>0.25108756005364474</v>
      </c>
      <c r="Y3703" s="56">
        <f>J3723</f>
        <v>0.15465830271066108</v>
      </c>
      <c r="Z3703" s="56">
        <f>J3724</f>
        <v>0.52266802561830983</v>
      </c>
      <c r="AA3703" s="58">
        <f>SUM(W3703:Z3703)</f>
        <v>1.0626741540346356</v>
      </c>
    </row>
    <row r="3704" spans="9:27">
      <c r="I3704" s="45" t="s">
        <v>42</v>
      </c>
      <c r="T3704" s="56"/>
      <c r="U3704" s="56"/>
      <c r="V3704" s="56"/>
      <c r="W3704" s="56"/>
      <c r="X3704" s="56"/>
      <c r="Y3704" s="56"/>
      <c r="Z3704" s="56"/>
      <c r="AA3704" s="56"/>
    </row>
    <row r="3705" spans="9:27" ht="15" thickBot="1">
      <c r="T3705" s="56"/>
      <c r="U3705" s="56"/>
      <c r="V3705" s="56"/>
      <c r="W3705" s="56"/>
      <c r="X3705" s="56"/>
      <c r="Y3705" s="56"/>
      <c r="Z3705" s="56"/>
      <c r="AA3705" s="56"/>
    </row>
    <row r="3706" spans="9:27">
      <c r="I3706" s="18" t="s">
        <v>43</v>
      </c>
      <c r="J3706" s="18"/>
      <c r="T3706" s="56"/>
      <c r="U3706" s="56"/>
      <c r="V3706" s="56"/>
      <c r="W3706" s="56"/>
      <c r="X3706" s="56"/>
      <c r="Y3706" s="56"/>
      <c r="Z3706" s="56"/>
      <c r="AA3706" s="56"/>
    </row>
    <row r="3707" spans="9:27">
      <c r="I3707" s="15" t="s">
        <v>44</v>
      </c>
      <c r="J3707" s="15">
        <v>0.99999999086383518</v>
      </c>
      <c r="T3707" s="56"/>
      <c r="U3707" s="56"/>
      <c r="V3707" s="56"/>
      <c r="W3707" s="56"/>
      <c r="X3707" s="56"/>
      <c r="Y3707" s="56"/>
      <c r="Z3707" s="56"/>
      <c r="AA3707" s="56"/>
    </row>
    <row r="3708" spans="9:27">
      <c r="I3708" s="15" t="s">
        <v>45</v>
      </c>
      <c r="J3708" s="15">
        <v>0.99999998172767035</v>
      </c>
      <c r="T3708" s="56"/>
      <c r="U3708" s="56"/>
      <c r="V3708" s="56"/>
      <c r="W3708" s="56"/>
      <c r="X3708" s="56"/>
      <c r="Y3708" s="56"/>
      <c r="Z3708" s="56"/>
      <c r="AA3708" s="56"/>
    </row>
    <row r="3709" spans="9:27">
      <c r="I3709" s="15" t="s">
        <v>46</v>
      </c>
      <c r="J3709" s="15">
        <v>0.96874998001463952</v>
      </c>
      <c r="T3709" s="56"/>
      <c r="U3709" s="56"/>
      <c r="V3709" s="56"/>
      <c r="W3709" s="56"/>
      <c r="X3709" s="56"/>
      <c r="Y3709" s="56"/>
      <c r="Z3709" s="56"/>
      <c r="AA3709" s="56"/>
    </row>
    <row r="3710" spans="9:27">
      <c r="I3710" s="15" t="s">
        <v>47</v>
      </c>
      <c r="J3710" s="15">
        <v>3.4987331480284579E-2</v>
      </c>
      <c r="T3710" s="56"/>
      <c r="U3710" s="56"/>
      <c r="V3710" s="56"/>
      <c r="W3710" s="56"/>
      <c r="X3710" s="56"/>
      <c r="Y3710" s="56"/>
      <c r="Z3710" s="56"/>
      <c r="AA3710" s="56"/>
    </row>
    <row r="3711" spans="9:27" ht="15" thickBot="1">
      <c r="I3711" s="16" t="s">
        <v>48</v>
      </c>
      <c r="J3711" s="16">
        <v>36</v>
      </c>
      <c r="T3711" s="56"/>
      <c r="U3711" s="56"/>
      <c r="V3711" s="56"/>
      <c r="W3711" s="56"/>
      <c r="X3711" s="56"/>
      <c r="Y3711" s="56"/>
      <c r="Z3711" s="56"/>
      <c r="AA3711" s="56"/>
    </row>
    <row r="3712" spans="9:27">
      <c r="T3712" s="56"/>
      <c r="U3712" s="56"/>
      <c r="V3712" s="56"/>
      <c r="W3712" s="56"/>
      <c r="X3712" s="56"/>
      <c r="Y3712" s="56"/>
      <c r="Z3712" s="56"/>
      <c r="AA3712" s="56"/>
    </row>
    <row r="3713" spans="9:27" ht="15" thickBot="1">
      <c r="I3713" s="45" t="s">
        <v>49</v>
      </c>
      <c r="T3713" s="56"/>
      <c r="U3713" s="56"/>
      <c r="V3713" s="56"/>
      <c r="W3713" s="56"/>
      <c r="X3713" s="56"/>
      <c r="Y3713" s="56"/>
      <c r="Z3713" s="56"/>
      <c r="AA3713" s="56"/>
    </row>
    <row r="3714" spans="9:27">
      <c r="I3714" s="17"/>
      <c r="J3714" s="17" t="s">
        <v>54</v>
      </c>
      <c r="K3714" s="17" t="s">
        <v>55</v>
      </c>
      <c r="L3714" s="17" t="s">
        <v>56</v>
      </c>
      <c r="M3714" s="17" t="s">
        <v>57</v>
      </c>
      <c r="N3714" s="17" t="s">
        <v>58</v>
      </c>
      <c r="T3714" s="56"/>
      <c r="U3714" s="56"/>
      <c r="V3714" s="56"/>
      <c r="W3714" s="56"/>
      <c r="X3714" s="56"/>
      <c r="Y3714" s="56"/>
      <c r="Z3714" s="56"/>
      <c r="AA3714" s="56"/>
    </row>
    <row r="3715" spans="9:27">
      <c r="I3715" s="15" t="s">
        <v>50</v>
      </c>
      <c r="J3715" s="15">
        <v>4</v>
      </c>
      <c r="K3715" s="15">
        <v>2143767.5308283721</v>
      </c>
      <c r="L3715" s="15">
        <v>535941.88270709303</v>
      </c>
      <c r="M3715" s="15">
        <v>437820465.34242254</v>
      </c>
      <c r="N3715" s="15">
        <v>1.1523152358320608E-119</v>
      </c>
      <c r="T3715" s="56"/>
      <c r="U3715" s="56"/>
      <c r="V3715" s="56"/>
      <c r="W3715" s="56"/>
      <c r="X3715" s="56"/>
      <c r="Y3715" s="56"/>
      <c r="Z3715" s="56"/>
      <c r="AA3715" s="56"/>
    </row>
    <row r="3716" spans="9:27">
      <c r="I3716" s="15" t="s">
        <v>51</v>
      </c>
      <c r="J3716" s="15">
        <v>32</v>
      </c>
      <c r="K3716" s="15">
        <v>3.9171627651561992E-2</v>
      </c>
      <c r="L3716" s="15">
        <v>1.2241133641113123E-3</v>
      </c>
      <c r="M3716" s="15"/>
      <c r="N3716" s="15"/>
      <c r="T3716" s="56"/>
      <c r="U3716" s="56"/>
      <c r="V3716" s="56"/>
      <c r="W3716" s="56"/>
      <c r="X3716" s="56"/>
      <c r="Y3716" s="56"/>
      <c r="Z3716" s="56"/>
      <c r="AA3716" s="56"/>
    </row>
    <row r="3717" spans="9:27" ht="15" thickBot="1">
      <c r="I3717" s="16" t="s">
        <v>52</v>
      </c>
      <c r="J3717" s="16">
        <v>36</v>
      </c>
      <c r="K3717" s="16">
        <v>2143767.5699999998</v>
      </c>
      <c r="L3717" s="16"/>
      <c r="M3717" s="16"/>
      <c r="N3717" s="16"/>
      <c r="T3717" s="56"/>
      <c r="U3717" s="56"/>
      <c r="V3717" s="56"/>
      <c r="W3717" s="56"/>
      <c r="X3717" s="56"/>
      <c r="Y3717" s="56"/>
      <c r="Z3717" s="56"/>
      <c r="AA3717" s="56"/>
    </row>
    <row r="3718" spans="9:27" ht="15" thickBot="1">
      <c r="T3718" s="56"/>
      <c r="U3718" s="56"/>
      <c r="V3718" s="56"/>
      <c r="W3718" s="56"/>
      <c r="X3718" s="56"/>
      <c r="Y3718" s="56"/>
      <c r="Z3718" s="56"/>
      <c r="AA3718" s="56"/>
    </row>
    <row r="3719" spans="9:27">
      <c r="I3719" s="17"/>
      <c r="J3719" s="17" t="s">
        <v>59</v>
      </c>
      <c r="K3719" s="17" t="s">
        <v>47</v>
      </c>
      <c r="L3719" s="17" t="s">
        <v>60</v>
      </c>
      <c r="M3719" s="17" t="s">
        <v>61</v>
      </c>
      <c r="N3719" s="17" t="s">
        <v>62</v>
      </c>
      <c r="O3719" s="17" t="s">
        <v>63</v>
      </c>
      <c r="P3719" s="17" t="s">
        <v>64</v>
      </c>
      <c r="Q3719" s="17" t="s">
        <v>65</v>
      </c>
      <c r="T3719" s="56"/>
      <c r="U3719" s="56"/>
      <c r="V3719" s="56"/>
      <c r="W3719" s="56"/>
      <c r="X3719" s="56"/>
      <c r="Y3719" s="56"/>
      <c r="Z3719" s="56"/>
      <c r="AA3719" s="56"/>
    </row>
    <row r="3720" spans="9:27">
      <c r="I3720" s="15" t="s">
        <v>53</v>
      </c>
      <c r="J3720" s="15">
        <v>0</v>
      </c>
      <c r="K3720" s="15" t="e">
        <v>#N/A</v>
      </c>
      <c r="L3720" s="15" t="e">
        <v>#N/A</v>
      </c>
      <c r="M3720" s="15" t="e">
        <v>#N/A</v>
      </c>
      <c r="N3720" s="15" t="e">
        <v>#N/A</v>
      </c>
      <c r="O3720" s="15" t="e">
        <v>#N/A</v>
      </c>
      <c r="P3720" s="15" t="e">
        <v>#N/A</v>
      </c>
      <c r="Q3720" s="15" t="e">
        <v>#N/A</v>
      </c>
      <c r="T3720" s="56"/>
      <c r="U3720" s="56"/>
      <c r="V3720" s="56"/>
      <c r="W3720" s="56"/>
      <c r="X3720" s="56"/>
      <c r="Y3720" s="56"/>
      <c r="Z3720" s="56"/>
      <c r="AA3720" s="56"/>
    </row>
    <row r="3721" spans="9:27">
      <c r="I3721" s="15" t="s">
        <v>85</v>
      </c>
      <c r="J3721" s="15">
        <v>0.13426026565201993</v>
      </c>
      <c r="K3721" s="15">
        <v>1.0050162262606884E-2</v>
      </c>
      <c r="L3721" s="15">
        <v>13.359014724722915</v>
      </c>
      <c r="M3721" s="15">
        <v>1.2333947591036497E-14</v>
      </c>
      <c r="N3721" s="15">
        <v>0.11378875512311636</v>
      </c>
      <c r="O3721" s="15">
        <v>0.15473177618092349</v>
      </c>
      <c r="P3721" s="15">
        <v>0.11378875512311636</v>
      </c>
      <c r="Q3721" s="15">
        <v>0.15473177618092349</v>
      </c>
      <c r="T3721" s="56"/>
      <c r="U3721" s="56"/>
      <c r="V3721" s="56"/>
      <c r="W3721" s="56"/>
      <c r="X3721" s="56"/>
      <c r="Y3721" s="56"/>
      <c r="Z3721" s="56"/>
      <c r="AA3721" s="56"/>
    </row>
    <row r="3722" spans="9:27">
      <c r="I3722" s="15" t="s">
        <v>80</v>
      </c>
      <c r="J3722" s="15">
        <v>0.25108756005364474</v>
      </c>
      <c r="K3722" s="15">
        <v>3.777043868388051E-3</v>
      </c>
      <c r="L3722" s="15">
        <v>66.477268679646741</v>
      </c>
      <c r="M3722" s="15">
        <v>7.1477663252594203E-36</v>
      </c>
      <c r="N3722" s="15">
        <v>0.24339397349260744</v>
      </c>
      <c r="O3722" s="15">
        <v>0.25878114661468204</v>
      </c>
      <c r="P3722" s="15">
        <v>0.24339397349260744</v>
      </c>
      <c r="Q3722" s="15">
        <v>0.25878114661468204</v>
      </c>
      <c r="T3722" s="56"/>
      <c r="U3722" s="56"/>
      <c r="V3722" s="56"/>
      <c r="W3722" s="56"/>
      <c r="X3722" s="56"/>
      <c r="Y3722" s="56"/>
      <c r="Z3722" s="56"/>
      <c r="AA3722" s="56"/>
    </row>
    <row r="3723" spans="9:27">
      <c r="I3723" s="15" t="s">
        <v>82</v>
      </c>
      <c r="J3723" s="15">
        <v>0.15465830271066108</v>
      </c>
      <c r="K3723" s="15">
        <v>8.0902892159381116E-3</v>
      </c>
      <c r="L3723" s="15">
        <v>19.116535711230149</v>
      </c>
      <c r="M3723" s="15">
        <v>4.5405565233985693E-19</v>
      </c>
      <c r="N3723" s="15">
        <v>0.13817892292172301</v>
      </c>
      <c r="O3723" s="15">
        <v>0.17113768249959915</v>
      </c>
      <c r="P3723" s="15">
        <v>0.13817892292172301</v>
      </c>
      <c r="Q3723" s="15">
        <v>0.17113768249959915</v>
      </c>
      <c r="T3723" s="56"/>
      <c r="U3723" s="56"/>
      <c r="V3723" s="56"/>
      <c r="W3723" s="56"/>
      <c r="X3723" s="56"/>
      <c r="Y3723" s="56"/>
      <c r="Z3723" s="56"/>
      <c r="AA3723" s="56"/>
    </row>
    <row r="3724" spans="9:27" ht="15" thickBot="1">
      <c r="I3724" s="16" t="s">
        <v>86</v>
      </c>
      <c r="J3724" s="16">
        <v>0.52266802561830983</v>
      </c>
      <c r="K3724" s="16">
        <v>6.6481665707407859E-3</v>
      </c>
      <c r="L3724" s="16">
        <v>78.618370953372562</v>
      </c>
      <c r="M3724" s="16">
        <v>3.4417208133650098E-38</v>
      </c>
      <c r="N3724" s="16">
        <v>0.50912615351767743</v>
      </c>
      <c r="O3724" s="16">
        <v>0.53620989771894223</v>
      </c>
      <c r="P3724" s="16">
        <v>0.50912615351767743</v>
      </c>
      <c r="Q3724" s="16">
        <v>0.53620989771894223</v>
      </c>
      <c r="T3724" s="56"/>
      <c r="U3724" s="56"/>
      <c r="V3724" s="56"/>
      <c r="W3724" s="56"/>
      <c r="X3724" s="56"/>
      <c r="Y3724" s="56"/>
      <c r="Z3724" s="56"/>
      <c r="AA3724" s="56"/>
    </row>
    <row r="3725" spans="9:27">
      <c r="I3725" s="45"/>
      <c r="T3725" s="56"/>
      <c r="U3725" s="56"/>
      <c r="V3725" s="56"/>
      <c r="W3725" s="56"/>
      <c r="X3725" s="56"/>
      <c r="Y3725" s="56"/>
      <c r="Z3725" s="56"/>
      <c r="AA3725" s="56"/>
    </row>
    <row r="3726" spans="9:27">
      <c r="I3726" s="45"/>
      <c r="T3726" s="56"/>
      <c r="U3726" s="56"/>
      <c r="V3726" s="56"/>
      <c r="W3726" s="56"/>
      <c r="X3726" s="56"/>
      <c r="Y3726" s="56"/>
      <c r="Z3726" s="56"/>
      <c r="AA3726" s="56"/>
    </row>
    <row r="3727" spans="9:27">
      <c r="I3727" s="11" t="s">
        <v>241</v>
      </c>
      <c r="T3727" s="12" t="str">
        <f>I3727</f>
        <v>1999/11 to 2002/10</v>
      </c>
      <c r="U3727" s="14">
        <f>J3732</f>
        <v>0.99999998268340362</v>
      </c>
      <c r="V3727" s="14">
        <f>J3735</f>
        <v>36</v>
      </c>
      <c r="W3727" s="56">
        <f>J3745</f>
        <v>0.13800829356835323</v>
      </c>
      <c r="X3727" s="56">
        <f>J3746</f>
        <v>0.25051785159508905</v>
      </c>
      <c r="Y3727" s="56">
        <f>J3747</f>
        <v>0.15512282179995243</v>
      </c>
      <c r="Z3727" s="56">
        <f>J3748</f>
        <v>0.52051738331716579</v>
      </c>
      <c r="AA3727" s="58">
        <f>SUM(W3727:Z3727)</f>
        <v>1.0641663502805605</v>
      </c>
    </row>
    <row r="3728" spans="9:27">
      <c r="I3728" s="45" t="s">
        <v>42</v>
      </c>
      <c r="T3728" s="56"/>
      <c r="U3728" s="56"/>
      <c r="V3728" s="56"/>
      <c r="W3728" s="56"/>
      <c r="X3728" s="56"/>
      <c r="Y3728" s="56"/>
      <c r="Z3728" s="56"/>
      <c r="AA3728" s="56"/>
    </row>
    <row r="3729" spans="9:27" ht="15" thickBot="1">
      <c r="T3729" s="56"/>
      <c r="U3729" s="56"/>
      <c r="V3729" s="56"/>
      <c r="W3729" s="56"/>
      <c r="X3729" s="56"/>
      <c r="Y3729" s="56"/>
      <c r="Z3729" s="56"/>
      <c r="AA3729" s="56"/>
    </row>
    <row r="3730" spans="9:27">
      <c r="I3730" s="18" t="s">
        <v>43</v>
      </c>
      <c r="J3730" s="18"/>
      <c r="T3730" s="56"/>
      <c r="U3730" s="56"/>
      <c r="V3730" s="56"/>
      <c r="W3730" s="56"/>
      <c r="X3730" s="56"/>
      <c r="Y3730" s="56"/>
      <c r="Z3730" s="56"/>
      <c r="AA3730" s="56"/>
    </row>
    <row r="3731" spans="9:27">
      <c r="I3731" s="15" t="s">
        <v>44</v>
      </c>
      <c r="J3731" s="15">
        <v>0.99999999134170181</v>
      </c>
      <c r="T3731" s="56"/>
      <c r="U3731" s="56"/>
      <c r="V3731" s="56"/>
      <c r="W3731" s="56"/>
      <c r="X3731" s="56"/>
      <c r="Y3731" s="56"/>
      <c r="Z3731" s="56"/>
      <c r="AA3731" s="56"/>
    </row>
    <row r="3732" spans="9:27">
      <c r="I3732" s="15" t="s">
        <v>45</v>
      </c>
      <c r="J3732" s="15">
        <v>0.99999998268340362</v>
      </c>
      <c r="T3732" s="56"/>
      <c r="U3732" s="56"/>
      <c r="V3732" s="56"/>
      <c r="W3732" s="56"/>
      <c r="X3732" s="56"/>
      <c r="Y3732" s="56"/>
      <c r="Z3732" s="56"/>
      <c r="AA3732" s="56"/>
    </row>
    <row r="3733" spans="9:27">
      <c r="I3733" s="15" t="s">
        <v>46</v>
      </c>
      <c r="J3733" s="15">
        <v>0.96874998105997268</v>
      </c>
      <c r="T3733" s="56"/>
      <c r="U3733" s="56"/>
      <c r="V3733" s="56"/>
      <c r="W3733" s="56"/>
      <c r="X3733" s="56"/>
      <c r="Y3733" s="56"/>
      <c r="Z3733" s="56"/>
      <c r="AA3733" s="56"/>
    </row>
    <row r="3734" spans="9:27">
      <c r="I3734" s="15" t="s">
        <v>47</v>
      </c>
      <c r="J3734" s="15">
        <v>3.4156984725994537E-2</v>
      </c>
      <c r="T3734" s="56"/>
      <c r="U3734" s="56"/>
      <c r="V3734" s="56"/>
      <c r="W3734" s="56"/>
      <c r="X3734" s="56"/>
      <c r="Y3734" s="56"/>
      <c r="Z3734" s="56"/>
      <c r="AA3734" s="56"/>
    </row>
    <row r="3735" spans="9:27" ht="15" thickBot="1">
      <c r="I3735" s="16" t="s">
        <v>48</v>
      </c>
      <c r="J3735" s="16">
        <v>36</v>
      </c>
      <c r="T3735" s="56"/>
      <c r="U3735" s="56"/>
      <c r="V3735" s="56"/>
      <c r="W3735" s="56"/>
      <c r="X3735" s="56"/>
      <c r="Y3735" s="56"/>
      <c r="Z3735" s="56"/>
      <c r="AA3735" s="56"/>
    </row>
    <row r="3736" spans="9:27">
      <c r="T3736" s="56"/>
      <c r="U3736" s="56"/>
      <c r="V3736" s="56"/>
      <c r="W3736" s="56"/>
      <c r="X3736" s="56"/>
      <c r="Y3736" s="56"/>
      <c r="Z3736" s="56"/>
      <c r="AA3736" s="56"/>
    </row>
    <row r="3737" spans="9:27" ht="15" thickBot="1">
      <c r="I3737" s="45" t="s">
        <v>49</v>
      </c>
      <c r="T3737" s="56"/>
      <c r="U3737" s="56"/>
      <c r="V3737" s="56"/>
      <c r="W3737" s="56"/>
      <c r="X3737" s="56"/>
      <c r="Y3737" s="56"/>
      <c r="Z3737" s="56"/>
      <c r="AA3737" s="56"/>
    </row>
    <row r="3738" spans="9:27">
      <c r="I3738" s="17"/>
      <c r="J3738" s="17" t="s">
        <v>54</v>
      </c>
      <c r="K3738" s="17" t="s">
        <v>55</v>
      </c>
      <c r="L3738" s="17" t="s">
        <v>56</v>
      </c>
      <c r="M3738" s="17" t="s">
        <v>57</v>
      </c>
      <c r="N3738" s="17" t="s">
        <v>58</v>
      </c>
      <c r="T3738" s="56"/>
      <c r="U3738" s="56"/>
      <c r="V3738" s="56"/>
      <c r="W3738" s="56"/>
      <c r="X3738" s="56"/>
      <c r="Y3738" s="56"/>
      <c r="Z3738" s="56"/>
      <c r="AA3738" s="56"/>
    </row>
    <row r="3739" spans="9:27">
      <c r="I3739" s="15" t="s">
        <v>50</v>
      </c>
      <c r="J3739" s="15">
        <v>4</v>
      </c>
      <c r="K3739" s="15">
        <v>2155988.7226656126</v>
      </c>
      <c r="L3739" s="15">
        <v>538997.18066640315</v>
      </c>
      <c r="M3739" s="15">
        <v>461984540.05838913</v>
      </c>
      <c r="N3739" s="15">
        <v>5.0111206004086984E-120</v>
      </c>
      <c r="T3739" s="56"/>
      <c r="U3739" s="56"/>
      <c r="V3739" s="56"/>
      <c r="W3739" s="56"/>
      <c r="X3739" s="56"/>
      <c r="Y3739" s="56"/>
      <c r="Z3739" s="56"/>
      <c r="AA3739" s="56"/>
    </row>
    <row r="3740" spans="9:27">
      <c r="I3740" s="15" t="s">
        <v>51</v>
      </c>
      <c r="J3740" s="15">
        <v>32</v>
      </c>
      <c r="K3740" s="15">
        <v>3.7334387378298368E-2</v>
      </c>
      <c r="L3740" s="15">
        <v>1.166699605571824E-3</v>
      </c>
      <c r="M3740" s="15"/>
      <c r="N3740" s="15"/>
      <c r="T3740" s="56"/>
      <c r="U3740" s="56"/>
      <c r="V3740" s="56"/>
      <c r="W3740" s="56"/>
      <c r="X3740" s="56"/>
      <c r="Y3740" s="56"/>
      <c r="Z3740" s="56"/>
      <c r="AA3740" s="56"/>
    </row>
    <row r="3741" spans="9:27" ht="15" thickBot="1">
      <c r="I3741" s="16" t="s">
        <v>52</v>
      </c>
      <c r="J3741" s="16">
        <v>36</v>
      </c>
      <c r="K3741" s="16">
        <v>2155988.7599999998</v>
      </c>
      <c r="L3741" s="16"/>
      <c r="M3741" s="16"/>
      <c r="N3741" s="16"/>
      <c r="T3741" s="56"/>
      <c r="U3741" s="56"/>
      <c r="V3741" s="56"/>
      <c r="W3741" s="56"/>
      <c r="X3741" s="56"/>
      <c r="Y3741" s="56"/>
      <c r="Z3741" s="56"/>
      <c r="AA3741" s="56"/>
    </row>
    <row r="3742" spans="9:27" ht="15" thickBot="1">
      <c r="T3742" s="56"/>
      <c r="U3742" s="56"/>
      <c r="V3742" s="56"/>
      <c r="W3742" s="56"/>
      <c r="X3742" s="56"/>
      <c r="Y3742" s="56"/>
      <c r="Z3742" s="56"/>
      <c r="AA3742" s="56"/>
    </row>
    <row r="3743" spans="9:27">
      <c r="I3743" s="17"/>
      <c r="J3743" s="17" t="s">
        <v>59</v>
      </c>
      <c r="K3743" s="17" t="s">
        <v>47</v>
      </c>
      <c r="L3743" s="17" t="s">
        <v>60</v>
      </c>
      <c r="M3743" s="17" t="s">
        <v>61</v>
      </c>
      <c r="N3743" s="17" t="s">
        <v>62</v>
      </c>
      <c r="O3743" s="17" t="s">
        <v>63</v>
      </c>
      <c r="P3743" s="17" t="s">
        <v>64</v>
      </c>
      <c r="Q3743" s="17" t="s">
        <v>65</v>
      </c>
      <c r="T3743" s="56"/>
      <c r="U3743" s="56"/>
      <c r="V3743" s="56"/>
      <c r="W3743" s="56"/>
      <c r="X3743" s="56"/>
      <c r="Y3743" s="56"/>
      <c r="Z3743" s="56"/>
      <c r="AA3743" s="56"/>
    </row>
    <row r="3744" spans="9:27">
      <c r="I3744" s="15" t="s">
        <v>53</v>
      </c>
      <c r="J3744" s="15">
        <v>0</v>
      </c>
      <c r="K3744" s="15" t="e">
        <v>#N/A</v>
      </c>
      <c r="L3744" s="15" t="e">
        <v>#N/A</v>
      </c>
      <c r="M3744" s="15" t="e">
        <v>#N/A</v>
      </c>
      <c r="N3744" s="15" t="e">
        <v>#N/A</v>
      </c>
      <c r="O3744" s="15" t="e">
        <v>#N/A</v>
      </c>
      <c r="P3744" s="15" t="e">
        <v>#N/A</v>
      </c>
      <c r="Q3744" s="15" t="e">
        <v>#N/A</v>
      </c>
      <c r="T3744" s="56"/>
      <c r="U3744" s="56"/>
      <c r="V3744" s="56"/>
      <c r="W3744" s="56"/>
      <c r="X3744" s="56"/>
      <c r="Y3744" s="56"/>
      <c r="Z3744" s="56"/>
      <c r="AA3744" s="56"/>
    </row>
    <row r="3745" spans="9:27">
      <c r="I3745" s="15" t="s">
        <v>85</v>
      </c>
      <c r="J3745" s="15">
        <v>0.13800829356835323</v>
      </c>
      <c r="K3745" s="15">
        <v>9.9085366055176143E-3</v>
      </c>
      <c r="L3745" s="15">
        <v>13.92822159949459</v>
      </c>
      <c r="M3745" s="15">
        <v>3.9250983131858315E-15</v>
      </c>
      <c r="N3745" s="15">
        <v>0.11782526506138209</v>
      </c>
      <c r="O3745" s="15">
        <v>0.15819132207532438</v>
      </c>
      <c r="P3745" s="15">
        <v>0.11782526506138209</v>
      </c>
      <c r="Q3745" s="15">
        <v>0.15819132207532438</v>
      </c>
      <c r="T3745" s="56"/>
      <c r="U3745" s="56"/>
      <c r="V3745" s="56"/>
      <c r="W3745" s="56"/>
      <c r="X3745" s="56"/>
      <c r="Y3745" s="56"/>
      <c r="Z3745" s="56"/>
      <c r="AA3745" s="56"/>
    </row>
    <row r="3746" spans="9:27">
      <c r="I3746" s="15" t="s">
        <v>80</v>
      </c>
      <c r="J3746" s="15">
        <v>0.25051785159508905</v>
      </c>
      <c r="K3746" s="15">
        <v>3.5830897049180729E-3</v>
      </c>
      <c r="L3746" s="15">
        <v>69.916712174756199</v>
      </c>
      <c r="M3746" s="15">
        <v>1.4380514435301238E-36</v>
      </c>
      <c r="N3746" s="15">
        <v>0.24321933673497076</v>
      </c>
      <c r="O3746" s="15">
        <v>0.25781636645520734</v>
      </c>
      <c r="P3746" s="15">
        <v>0.24321933673497076</v>
      </c>
      <c r="Q3746" s="15">
        <v>0.25781636645520734</v>
      </c>
      <c r="T3746" s="56"/>
      <c r="U3746" s="56"/>
      <c r="V3746" s="56"/>
      <c r="W3746" s="56"/>
      <c r="X3746" s="56"/>
      <c r="Y3746" s="56"/>
      <c r="Z3746" s="56"/>
      <c r="AA3746" s="56"/>
    </row>
    <row r="3747" spans="9:27">
      <c r="I3747" s="15" t="s">
        <v>82</v>
      </c>
      <c r="J3747" s="15">
        <v>0.15512282179995243</v>
      </c>
      <c r="K3747" s="15">
        <v>6.4461765252287377E-3</v>
      </c>
      <c r="L3747" s="15">
        <v>24.064314899357804</v>
      </c>
      <c r="M3747" s="15">
        <v>4.5882981951298934E-22</v>
      </c>
      <c r="N3747" s="15">
        <v>0.14199238995624192</v>
      </c>
      <c r="O3747" s="15">
        <v>0.16825325364366295</v>
      </c>
      <c r="P3747" s="15">
        <v>0.14199238995624192</v>
      </c>
      <c r="Q3747" s="15">
        <v>0.16825325364366295</v>
      </c>
      <c r="T3747" s="56"/>
      <c r="U3747" s="56"/>
      <c r="V3747" s="56"/>
      <c r="W3747" s="56"/>
      <c r="X3747" s="56"/>
      <c r="Y3747" s="56"/>
      <c r="Z3747" s="56"/>
      <c r="AA3747" s="56"/>
    </row>
    <row r="3748" spans="9:27" ht="15" thickBot="1">
      <c r="I3748" s="16" t="s">
        <v>86</v>
      </c>
      <c r="J3748" s="16">
        <v>0.52051738331716579</v>
      </c>
      <c r="K3748" s="16">
        <v>6.3818929247063914E-3</v>
      </c>
      <c r="L3748" s="16">
        <v>81.561597704353986</v>
      </c>
      <c r="M3748" s="16">
        <v>1.0677364192040162E-38</v>
      </c>
      <c r="N3748" s="16">
        <v>0.50751789288221494</v>
      </c>
      <c r="O3748" s="16">
        <v>0.53351687375211665</v>
      </c>
      <c r="P3748" s="16">
        <v>0.50751789288221494</v>
      </c>
      <c r="Q3748" s="16">
        <v>0.53351687375211665</v>
      </c>
      <c r="T3748" s="56"/>
      <c r="U3748" s="56"/>
      <c r="V3748" s="56"/>
      <c r="W3748" s="56"/>
      <c r="X3748" s="56"/>
      <c r="Y3748" s="56"/>
      <c r="Z3748" s="56"/>
      <c r="AA3748" s="56"/>
    </row>
    <row r="3749" spans="9:27">
      <c r="I3749" s="45"/>
      <c r="T3749" s="56"/>
      <c r="U3749" s="56"/>
      <c r="V3749" s="56"/>
      <c r="W3749" s="56"/>
      <c r="X3749" s="56"/>
      <c r="Y3749" s="56"/>
      <c r="Z3749" s="56"/>
      <c r="AA3749" s="56"/>
    </row>
    <row r="3750" spans="9:27">
      <c r="I3750" s="45"/>
      <c r="T3750" s="56"/>
      <c r="U3750" s="56"/>
      <c r="V3750" s="56"/>
      <c r="W3750" s="56"/>
      <c r="X3750" s="56"/>
      <c r="Y3750" s="56"/>
      <c r="Z3750" s="56"/>
      <c r="AA3750" s="56"/>
    </row>
    <row r="3751" spans="9:27">
      <c r="I3751" s="11" t="s">
        <v>242</v>
      </c>
      <c r="T3751" s="12" t="str">
        <f>I3751</f>
        <v>1999/12  to 2002/11</v>
      </c>
      <c r="U3751" s="14">
        <f>J3756</f>
        <v>0.99999998268972201</v>
      </c>
      <c r="V3751" s="14">
        <f>J3759</f>
        <v>36</v>
      </c>
      <c r="W3751" s="56">
        <f>J3769</f>
        <v>0.13726615505186954</v>
      </c>
      <c r="X3751" s="56">
        <f>J3770</f>
        <v>0.25106328036135345</v>
      </c>
      <c r="Y3751" s="56">
        <f>J3771</f>
        <v>0.15705191748348901</v>
      </c>
      <c r="Z3751" s="56">
        <f>J3772</f>
        <v>0.51925483846247544</v>
      </c>
      <c r="AA3751" s="58">
        <f>SUM(W3751:Z3751)</f>
        <v>1.0646361913591873</v>
      </c>
    </row>
    <row r="3752" spans="9:27">
      <c r="I3752" s="45" t="s">
        <v>42</v>
      </c>
      <c r="T3752" s="56"/>
      <c r="U3752" s="56"/>
      <c r="V3752" s="56"/>
      <c r="W3752" s="56"/>
      <c r="X3752" s="56"/>
      <c r="Y3752" s="56"/>
      <c r="Z3752" s="56"/>
      <c r="AA3752" s="56"/>
    </row>
    <row r="3753" spans="9:27" ht="15" thickBot="1">
      <c r="T3753" s="56"/>
      <c r="U3753" s="56"/>
      <c r="V3753" s="56"/>
      <c r="W3753" s="56"/>
      <c r="X3753" s="56"/>
      <c r="Y3753" s="56"/>
      <c r="Z3753" s="56"/>
      <c r="AA3753" s="56"/>
    </row>
    <row r="3754" spans="9:27">
      <c r="I3754" s="18" t="s">
        <v>43</v>
      </c>
      <c r="J3754" s="18"/>
      <c r="T3754" s="56"/>
      <c r="U3754" s="56"/>
      <c r="V3754" s="56"/>
      <c r="W3754" s="56"/>
      <c r="X3754" s="56"/>
      <c r="Y3754" s="56"/>
      <c r="Z3754" s="56"/>
      <c r="AA3754" s="56"/>
    </row>
    <row r="3755" spans="9:27">
      <c r="I3755" s="15" t="s">
        <v>44</v>
      </c>
      <c r="J3755" s="15">
        <v>0.99999999134486095</v>
      </c>
      <c r="T3755" s="56"/>
      <c r="U3755" s="56"/>
      <c r="V3755" s="56"/>
      <c r="W3755" s="56"/>
      <c r="X3755" s="56"/>
      <c r="Y3755" s="56"/>
      <c r="Z3755" s="56"/>
      <c r="AA3755" s="56"/>
    </row>
    <row r="3756" spans="9:27">
      <c r="I3756" s="15" t="s">
        <v>45</v>
      </c>
      <c r="J3756" s="15">
        <v>0.99999998268972201</v>
      </c>
      <c r="T3756" s="56"/>
      <c r="U3756" s="56"/>
      <c r="V3756" s="56"/>
      <c r="W3756" s="56"/>
      <c r="X3756" s="56"/>
      <c r="Y3756" s="56"/>
      <c r="Z3756" s="56"/>
      <c r="AA3756" s="56"/>
    </row>
    <row r="3757" spans="9:27">
      <c r="I3757" s="15" t="s">
        <v>46</v>
      </c>
      <c r="J3757" s="15">
        <v>0.96874998106688337</v>
      </c>
      <c r="T3757" s="56"/>
      <c r="U3757" s="56"/>
      <c r="V3757" s="56"/>
      <c r="W3757" s="56"/>
      <c r="X3757" s="56"/>
      <c r="Y3757" s="56"/>
      <c r="Z3757" s="56"/>
      <c r="AA3757" s="56"/>
    </row>
    <row r="3758" spans="9:27">
      <c r="I3758" s="15" t="s">
        <v>47</v>
      </c>
      <c r="J3758" s="15">
        <v>3.4247605597682487E-2</v>
      </c>
      <c r="T3758" s="56"/>
      <c r="U3758" s="56"/>
      <c r="V3758" s="56"/>
      <c r="W3758" s="56"/>
      <c r="X3758" s="56"/>
      <c r="Y3758" s="56"/>
      <c r="Z3758" s="56"/>
      <c r="AA3758" s="56"/>
    </row>
    <row r="3759" spans="9:27" ht="15" thickBot="1">
      <c r="I3759" s="16" t="s">
        <v>48</v>
      </c>
      <c r="J3759" s="16">
        <v>36</v>
      </c>
      <c r="T3759" s="56"/>
      <c r="U3759" s="56"/>
      <c r="V3759" s="56"/>
      <c r="W3759" s="56"/>
      <c r="X3759" s="56"/>
      <c r="Y3759" s="56"/>
      <c r="Z3759" s="56"/>
      <c r="AA3759" s="56"/>
    </row>
    <row r="3760" spans="9:27">
      <c r="T3760" s="56"/>
      <c r="U3760" s="56"/>
      <c r="V3760" s="56"/>
      <c r="W3760" s="56"/>
      <c r="X3760" s="56"/>
      <c r="Y3760" s="56"/>
      <c r="Z3760" s="56"/>
      <c r="AA3760" s="56"/>
    </row>
    <row r="3761" spans="9:27" ht="15" thickBot="1">
      <c r="I3761" s="45" t="s">
        <v>49</v>
      </c>
      <c r="T3761" s="56"/>
      <c r="U3761" s="56"/>
      <c r="V3761" s="56"/>
      <c r="W3761" s="56"/>
      <c r="X3761" s="56"/>
      <c r="Y3761" s="56"/>
      <c r="Z3761" s="56"/>
      <c r="AA3761" s="56"/>
    </row>
    <row r="3762" spans="9:27">
      <c r="I3762" s="17"/>
      <c r="J3762" s="17" t="s">
        <v>54</v>
      </c>
      <c r="K3762" s="17" t="s">
        <v>55</v>
      </c>
      <c r="L3762" s="17" t="s">
        <v>56</v>
      </c>
      <c r="M3762" s="17" t="s">
        <v>57</v>
      </c>
      <c r="N3762" s="17" t="s">
        <v>58</v>
      </c>
      <c r="T3762" s="56"/>
      <c r="U3762" s="56"/>
      <c r="V3762" s="56"/>
      <c r="W3762" s="56"/>
      <c r="X3762" s="56"/>
      <c r="Y3762" s="56"/>
      <c r="Z3762" s="56"/>
      <c r="AA3762" s="56"/>
    </row>
    <row r="3763" spans="9:27">
      <c r="I3763" s="15" t="s">
        <v>50</v>
      </c>
      <c r="J3763" s="15">
        <v>4</v>
      </c>
      <c r="K3763" s="15">
        <v>2168235.0124672484</v>
      </c>
      <c r="L3763" s="15">
        <v>542058.75311681209</v>
      </c>
      <c r="M3763" s="15">
        <v>462153168.51363659</v>
      </c>
      <c r="N3763" s="15">
        <v>4.9828546899670983E-120</v>
      </c>
      <c r="T3763" s="56"/>
      <c r="U3763" s="56"/>
      <c r="V3763" s="56"/>
      <c r="W3763" s="56"/>
      <c r="X3763" s="56"/>
      <c r="Y3763" s="56"/>
      <c r="Z3763" s="56"/>
      <c r="AA3763" s="56"/>
    </row>
    <row r="3764" spans="9:27">
      <c r="I3764" s="15" t="s">
        <v>51</v>
      </c>
      <c r="J3764" s="15">
        <v>32</v>
      </c>
      <c r="K3764" s="15">
        <v>3.7532751653581206E-2</v>
      </c>
      <c r="L3764" s="15">
        <v>1.1728984891744127E-3</v>
      </c>
      <c r="M3764" s="15"/>
      <c r="N3764" s="15"/>
      <c r="T3764" s="56"/>
      <c r="U3764" s="56"/>
      <c r="V3764" s="56"/>
      <c r="W3764" s="56"/>
      <c r="X3764" s="56"/>
      <c r="Y3764" s="56"/>
      <c r="Z3764" s="56"/>
      <c r="AA3764" s="56"/>
    </row>
    <row r="3765" spans="9:27" ht="15" thickBot="1">
      <c r="I3765" s="16" t="s">
        <v>52</v>
      </c>
      <c r="J3765" s="16">
        <v>36</v>
      </c>
      <c r="K3765" s="16">
        <v>2168235.0499999998</v>
      </c>
      <c r="L3765" s="16"/>
      <c r="M3765" s="16"/>
      <c r="N3765" s="16"/>
      <c r="T3765" s="56"/>
      <c r="U3765" s="56"/>
      <c r="V3765" s="56"/>
      <c r="W3765" s="56"/>
      <c r="X3765" s="56"/>
      <c r="Y3765" s="56"/>
      <c r="Z3765" s="56"/>
      <c r="AA3765" s="56"/>
    </row>
    <row r="3766" spans="9:27" ht="15" thickBot="1">
      <c r="T3766" s="56"/>
      <c r="U3766" s="56"/>
      <c r="V3766" s="56"/>
      <c r="W3766" s="56"/>
      <c r="X3766" s="56"/>
      <c r="Y3766" s="56"/>
      <c r="Z3766" s="56"/>
      <c r="AA3766" s="56"/>
    </row>
    <row r="3767" spans="9:27">
      <c r="I3767" s="17"/>
      <c r="J3767" s="17" t="s">
        <v>59</v>
      </c>
      <c r="K3767" s="17" t="s">
        <v>47</v>
      </c>
      <c r="L3767" s="17" t="s">
        <v>60</v>
      </c>
      <c r="M3767" s="17" t="s">
        <v>61</v>
      </c>
      <c r="N3767" s="17" t="s">
        <v>62</v>
      </c>
      <c r="O3767" s="17" t="s">
        <v>63</v>
      </c>
      <c r="P3767" s="17" t="s">
        <v>64</v>
      </c>
      <c r="Q3767" s="17" t="s">
        <v>65</v>
      </c>
      <c r="T3767" s="56"/>
      <c r="U3767" s="56"/>
      <c r="V3767" s="56"/>
      <c r="W3767" s="56"/>
      <c r="X3767" s="56"/>
      <c r="Y3767" s="56"/>
      <c r="Z3767" s="56"/>
      <c r="AA3767" s="56"/>
    </row>
    <row r="3768" spans="9:27">
      <c r="I3768" s="15" t="s">
        <v>53</v>
      </c>
      <c r="J3768" s="15">
        <v>0</v>
      </c>
      <c r="K3768" s="15" t="e">
        <v>#N/A</v>
      </c>
      <c r="L3768" s="15" t="e">
        <v>#N/A</v>
      </c>
      <c r="M3768" s="15" t="e">
        <v>#N/A</v>
      </c>
      <c r="N3768" s="15" t="e">
        <v>#N/A</v>
      </c>
      <c r="O3768" s="15" t="e">
        <v>#N/A</v>
      </c>
      <c r="P3768" s="15" t="e">
        <v>#N/A</v>
      </c>
      <c r="Q3768" s="15" t="e">
        <v>#N/A</v>
      </c>
      <c r="T3768" s="56"/>
      <c r="U3768" s="56"/>
      <c r="V3768" s="56"/>
      <c r="W3768" s="56"/>
      <c r="X3768" s="56"/>
      <c r="Y3768" s="56"/>
      <c r="Z3768" s="56"/>
      <c r="AA3768" s="56"/>
    </row>
    <row r="3769" spans="9:27">
      <c r="I3769" s="15" t="s">
        <v>85</v>
      </c>
      <c r="J3769" s="15">
        <v>0.13726615505186954</v>
      </c>
      <c r="K3769" s="15">
        <v>1.0082400239208519E-2</v>
      </c>
      <c r="L3769" s="15">
        <v>13.614432257714567</v>
      </c>
      <c r="M3769" s="15">
        <v>7.3473883260952E-15</v>
      </c>
      <c r="N3769" s="15">
        <v>0.11672897791379226</v>
      </c>
      <c r="O3769" s="15">
        <v>0.1578033321899468</v>
      </c>
      <c r="P3769" s="15">
        <v>0.11672897791379226</v>
      </c>
      <c r="Q3769" s="15">
        <v>0.1578033321899468</v>
      </c>
      <c r="T3769" s="56"/>
      <c r="U3769" s="56"/>
      <c r="V3769" s="56"/>
      <c r="W3769" s="56"/>
      <c r="X3769" s="56"/>
      <c r="Y3769" s="56"/>
      <c r="Z3769" s="56"/>
      <c r="AA3769" s="56"/>
    </row>
    <row r="3770" spans="9:27">
      <c r="I3770" s="15" t="s">
        <v>80</v>
      </c>
      <c r="J3770" s="15">
        <v>0.25106328036135345</v>
      </c>
      <c r="K3770" s="15">
        <v>3.3650730463202277E-3</v>
      </c>
      <c r="L3770" s="15">
        <v>74.608567750377958</v>
      </c>
      <c r="M3770" s="15">
        <v>1.8216848918656395E-37</v>
      </c>
      <c r="N3770" s="15">
        <v>0.24420885090058916</v>
      </c>
      <c r="O3770" s="15">
        <v>0.25791770982211776</v>
      </c>
      <c r="P3770" s="15">
        <v>0.24420885090058916</v>
      </c>
      <c r="Q3770" s="15">
        <v>0.25791770982211776</v>
      </c>
      <c r="T3770" s="56"/>
      <c r="U3770" s="56"/>
      <c r="V3770" s="56"/>
      <c r="W3770" s="56"/>
      <c r="X3770" s="56"/>
      <c r="Y3770" s="56"/>
      <c r="Z3770" s="56"/>
      <c r="AA3770" s="56"/>
    </row>
    <row r="3771" spans="9:27">
      <c r="I3771" s="15" t="s">
        <v>82</v>
      </c>
      <c r="J3771" s="15">
        <v>0.15705191748348901</v>
      </c>
      <c r="K3771" s="15">
        <v>5.007150312953893E-3</v>
      </c>
      <c r="L3771" s="15">
        <v>31.365528827281921</v>
      </c>
      <c r="M3771" s="15">
        <v>1.3366011025433387E-25</v>
      </c>
      <c r="N3771" s="15">
        <v>0.14685268610064661</v>
      </c>
      <c r="O3771" s="15">
        <v>0.16725114886633141</v>
      </c>
      <c r="P3771" s="15">
        <v>0.14685268610064661</v>
      </c>
      <c r="Q3771" s="15">
        <v>0.16725114886633141</v>
      </c>
      <c r="T3771" s="56"/>
      <c r="U3771" s="56"/>
      <c r="V3771" s="56"/>
      <c r="W3771" s="56"/>
      <c r="X3771" s="56"/>
      <c r="Y3771" s="56"/>
      <c r="Z3771" s="56"/>
      <c r="AA3771" s="56"/>
    </row>
    <row r="3772" spans="9:27" ht="15" thickBot="1">
      <c r="I3772" s="16" t="s">
        <v>86</v>
      </c>
      <c r="J3772" s="16">
        <v>0.51925483846247544</v>
      </c>
      <c r="K3772" s="16">
        <v>6.6102723731621066E-3</v>
      </c>
      <c r="L3772" s="16">
        <v>78.552714494892044</v>
      </c>
      <c r="M3772" s="16">
        <v>3.5345044344408065E-38</v>
      </c>
      <c r="N3772" s="16">
        <v>0.50579015431607166</v>
      </c>
      <c r="O3772" s="16">
        <v>0.53271952260887923</v>
      </c>
      <c r="P3772" s="16">
        <v>0.50579015431607166</v>
      </c>
      <c r="Q3772" s="16">
        <v>0.53271952260887923</v>
      </c>
      <c r="T3772" s="56"/>
      <c r="U3772" s="56"/>
      <c r="V3772" s="56"/>
      <c r="W3772" s="56"/>
      <c r="X3772" s="56"/>
      <c r="Y3772" s="56"/>
      <c r="Z3772" s="56"/>
      <c r="AA3772" s="56"/>
    </row>
    <row r="3773" spans="9:27">
      <c r="I3773" s="45"/>
      <c r="T3773" s="56"/>
      <c r="U3773" s="56"/>
      <c r="V3773" s="56"/>
      <c r="W3773" s="56"/>
      <c r="X3773" s="56"/>
      <c r="Y3773" s="56"/>
      <c r="Z3773" s="56"/>
      <c r="AA3773" s="56"/>
    </row>
    <row r="3774" spans="9:27">
      <c r="I3774" s="45"/>
      <c r="T3774" s="56"/>
      <c r="U3774" s="56"/>
      <c r="V3774" s="56"/>
      <c r="W3774" s="56"/>
      <c r="X3774" s="56"/>
      <c r="Y3774" s="56"/>
      <c r="Z3774" s="56"/>
      <c r="AA3774" s="56"/>
    </row>
    <row r="3775" spans="9:27">
      <c r="I3775" s="11" t="s">
        <v>243</v>
      </c>
      <c r="T3775" s="12" t="str">
        <f>I3775</f>
        <v>2000/1  to 2002/12</v>
      </c>
      <c r="U3775" s="14">
        <f>J3780</f>
        <v>0.99999998208807839</v>
      </c>
      <c r="V3775" s="14">
        <f>J3783</f>
        <v>36</v>
      </c>
      <c r="W3775" s="56">
        <f>J3793</f>
        <v>0.13189106937860517</v>
      </c>
      <c r="X3775" s="56">
        <f>J3794</f>
        <v>0.2518781799405006</v>
      </c>
      <c r="Y3775" s="56">
        <f>J3795</f>
        <v>0.1598476318660792</v>
      </c>
      <c r="Z3775" s="56">
        <f>J3796</f>
        <v>0.52023642781605139</v>
      </c>
      <c r="AA3775" s="58">
        <f>SUM(W3775:Z3775)</f>
        <v>1.0638533090012363</v>
      </c>
    </row>
    <row r="3776" spans="9:27">
      <c r="I3776" s="46" t="s">
        <v>42</v>
      </c>
      <c r="T3776" s="56"/>
      <c r="U3776" s="56"/>
      <c r="V3776" s="56"/>
      <c r="W3776" s="56"/>
      <c r="X3776" s="56"/>
      <c r="Y3776" s="56"/>
      <c r="Z3776" s="56"/>
      <c r="AA3776" s="56"/>
    </row>
    <row r="3777" spans="9:27" ht="15" thickBot="1">
      <c r="T3777" s="56"/>
      <c r="U3777" s="56"/>
      <c r="V3777" s="56"/>
      <c r="W3777" s="56"/>
      <c r="X3777" s="56"/>
      <c r="Y3777" s="56"/>
      <c r="Z3777" s="56"/>
      <c r="AA3777" s="56"/>
    </row>
    <row r="3778" spans="9:27">
      <c r="I3778" s="18" t="s">
        <v>43</v>
      </c>
      <c r="J3778" s="18"/>
      <c r="T3778" s="56"/>
      <c r="U3778" s="56"/>
      <c r="V3778" s="56"/>
      <c r="W3778" s="56"/>
      <c r="X3778" s="56"/>
      <c r="Y3778" s="56"/>
      <c r="Z3778" s="56"/>
      <c r="AA3778" s="56"/>
    </row>
    <row r="3779" spans="9:27">
      <c r="I3779" s="15" t="s">
        <v>44</v>
      </c>
      <c r="J3779" s="15">
        <v>0.99999999104403914</v>
      </c>
      <c r="T3779" s="56"/>
      <c r="U3779" s="56"/>
      <c r="V3779" s="56"/>
      <c r="W3779" s="56"/>
      <c r="X3779" s="56"/>
      <c r="Y3779" s="56"/>
      <c r="Z3779" s="56"/>
      <c r="AA3779" s="56"/>
    </row>
    <row r="3780" spans="9:27">
      <c r="I3780" s="15" t="s">
        <v>45</v>
      </c>
      <c r="J3780" s="15">
        <v>0.99999998208807839</v>
      </c>
      <c r="T3780" s="56"/>
      <c r="U3780" s="56"/>
      <c r="V3780" s="56"/>
      <c r="W3780" s="56"/>
      <c r="X3780" s="56"/>
      <c r="Y3780" s="56"/>
      <c r="Z3780" s="56"/>
      <c r="AA3780" s="56"/>
    </row>
    <row r="3781" spans="9:27">
      <c r="I3781" s="15" t="s">
        <v>46</v>
      </c>
      <c r="J3781" s="15">
        <v>0.96874998040883575</v>
      </c>
      <c r="T3781" s="56"/>
      <c r="U3781" s="56"/>
      <c r="V3781" s="56"/>
      <c r="W3781" s="56"/>
      <c r="X3781" s="56"/>
      <c r="Y3781" s="56"/>
      <c r="Z3781" s="56"/>
      <c r="AA3781" s="56"/>
    </row>
    <row r="3782" spans="9:27">
      <c r="I3782" s="15" t="s">
        <v>47</v>
      </c>
      <c r="J3782" s="15">
        <v>3.4936872067919143E-2</v>
      </c>
      <c r="T3782" s="56"/>
      <c r="U3782" s="56"/>
      <c r="V3782" s="56"/>
      <c r="W3782" s="56"/>
      <c r="X3782" s="56"/>
      <c r="Y3782" s="56"/>
      <c r="Z3782" s="56"/>
      <c r="AA3782" s="56"/>
    </row>
    <row r="3783" spans="9:27" ht="15" thickBot="1">
      <c r="I3783" s="16" t="s">
        <v>48</v>
      </c>
      <c r="J3783" s="16">
        <v>36</v>
      </c>
      <c r="T3783" s="56"/>
      <c r="U3783" s="56"/>
      <c r="V3783" s="56"/>
      <c r="W3783" s="56"/>
      <c r="X3783" s="56"/>
      <c r="Y3783" s="56"/>
      <c r="Z3783" s="56"/>
      <c r="AA3783" s="56"/>
    </row>
    <row r="3784" spans="9:27">
      <c r="T3784" s="56"/>
      <c r="U3784" s="56"/>
      <c r="V3784" s="56"/>
      <c r="W3784" s="56"/>
      <c r="X3784" s="56"/>
      <c r="Y3784" s="56"/>
      <c r="Z3784" s="56"/>
      <c r="AA3784" s="56"/>
    </row>
    <row r="3785" spans="9:27" ht="15" thickBot="1">
      <c r="I3785" s="46" t="s">
        <v>49</v>
      </c>
      <c r="T3785" s="56"/>
      <c r="U3785" s="56"/>
      <c r="V3785" s="56"/>
      <c r="W3785" s="56"/>
      <c r="X3785" s="56"/>
      <c r="Y3785" s="56"/>
      <c r="Z3785" s="56"/>
      <c r="AA3785" s="56"/>
    </row>
    <row r="3786" spans="9:27">
      <c r="I3786" s="17"/>
      <c r="J3786" s="17" t="s">
        <v>54</v>
      </c>
      <c r="K3786" s="17" t="s">
        <v>55</v>
      </c>
      <c r="L3786" s="17" t="s">
        <v>56</v>
      </c>
      <c r="M3786" s="17" t="s">
        <v>57</v>
      </c>
      <c r="N3786" s="17" t="s">
        <v>58</v>
      </c>
      <c r="T3786" s="56"/>
      <c r="U3786" s="56"/>
      <c r="V3786" s="56"/>
      <c r="W3786" s="56"/>
      <c r="X3786" s="56"/>
      <c r="Y3786" s="56"/>
      <c r="Z3786" s="56"/>
      <c r="AA3786" s="56"/>
    </row>
    <row r="3787" spans="9:27">
      <c r="I3787" s="15" t="s">
        <v>50</v>
      </c>
      <c r="J3787" s="15">
        <v>4</v>
      </c>
      <c r="K3787" s="15">
        <v>2180599.120941279</v>
      </c>
      <c r="L3787" s="15">
        <v>545149.78023531975</v>
      </c>
      <c r="M3787" s="15">
        <v>446629908.51557684</v>
      </c>
      <c r="N3787" s="15">
        <v>8.4619270184442251E-120</v>
      </c>
      <c r="T3787" s="56"/>
      <c r="U3787" s="56"/>
      <c r="V3787" s="56"/>
      <c r="W3787" s="56"/>
      <c r="X3787" s="56"/>
      <c r="Y3787" s="56"/>
      <c r="Z3787" s="56"/>
      <c r="AA3787" s="56"/>
    </row>
    <row r="3788" spans="9:27">
      <c r="I3788" s="15" t="s">
        <v>51</v>
      </c>
      <c r="J3788" s="15">
        <v>32</v>
      </c>
      <c r="K3788" s="15">
        <v>3.9058720956484758E-2</v>
      </c>
      <c r="L3788" s="15">
        <v>1.2205850298901487E-3</v>
      </c>
      <c r="M3788" s="15"/>
      <c r="N3788" s="15"/>
      <c r="T3788" s="56"/>
      <c r="U3788" s="56"/>
      <c r="V3788" s="56"/>
      <c r="W3788" s="56"/>
      <c r="X3788" s="56"/>
      <c r="Y3788" s="56"/>
      <c r="Z3788" s="56"/>
      <c r="AA3788" s="56"/>
    </row>
    <row r="3789" spans="9:27" ht="15" thickBot="1">
      <c r="I3789" s="16" t="s">
        <v>52</v>
      </c>
      <c r="J3789" s="16">
        <v>36</v>
      </c>
      <c r="K3789" s="16">
        <v>2180599.16</v>
      </c>
      <c r="L3789" s="16"/>
      <c r="M3789" s="16"/>
      <c r="N3789" s="16"/>
      <c r="T3789" s="56"/>
      <c r="U3789" s="56"/>
      <c r="V3789" s="56"/>
      <c r="W3789" s="56"/>
      <c r="X3789" s="56"/>
      <c r="Y3789" s="56"/>
      <c r="Z3789" s="56"/>
      <c r="AA3789" s="56"/>
    </row>
    <row r="3790" spans="9:27" ht="15" thickBot="1">
      <c r="T3790" s="56"/>
      <c r="U3790" s="56"/>
      <c r="V3790" s="56"/>
      <c r="W3790" s="56"/>
      <c r="X3790" s="56"/>
      <c r="Y3790" s="56"/>
      <c r="Z3790" s="56"/>
      <c r="AA3790" s="56"/>
    </row>
    <row r="3791" spans="9:27">
      <c r="I3791" s="17"/>
      <c r="J3791" s="17" t="s">
        <v>59</v>
      </c>
      <c r="K3791" s="17" t="s">
        <v>47</v>
      </c>
      <c r="L3791" s="17" t="s">
        <v>60</v>
      </c>
      <c r="M3791" s="17" t="s">
        <v>61</v>
      </c>
      <c r="N3791" s="17" t="s">
        <v>62</v>
      </c>
      <c r="O3791" s="17" t="s">
        <v>63</v>
      </c>
      <c r="P3791" s="17" t="s">
        <v>64</v>
      </c>
      <c r="Q3791" s="17" t="s">
        <v>65</v>
      </c>
      <c r="T3791" s="56"/>
      <c r="U3791" s="56"/>
      <c r="V3791" s="56"/>
      <c r="W3791" s="56"/>
      <c r="X3791" s="56"/>
      <c r="Y3791" s="56"/>
      <c r="Z3791" s="56"/>
      <c r="AA3791" s="56"/>
    </row>
    <row r="3792" spans="9:27">
      <c r="I3792" s="15" t="s">
        <v>53</v>
      </c>
      <c r="J3792" s="15">
        <v>0</v>
      </c>
      <c r="K3792" s="15" t="e">
        <v>#N/A</v>
      </c>
      <c r="L3792" s="15" t="e">
        <v>#N/A</v>
      </c>
      <c r="M3792" s="15" t="e">
        <v>#N/A</v>
      </c>
      <c r="N3792" s="15" t="e">
        <v>#N/A</v>
      </c>
      <c r="O3792" s="15" t="e">
        <v>#N/A</v>
      </c>
      <c r="P3792" s="15" t="e">
        <v>#N/A</v>
      </c>
      <c r="Q3792" s="15" t="e">
        <v>#N/A</v>
      </c>
      <c r="T3792" s="56"/>
      <c r="U3792" s="56"/>
      <c r="V3792" s="56"/>
      <c r="W3792" s="56"/>
      <c r="X3792" s="56"/>
      <c r="Y3792" s="56"/>
      <c r="Z3792" s="56"/>
      <c r="AA3792" s="56"/>
    </row>
    <row r="3793" spans="9:27">
      <c r="I3793" s="15" t="s">
        <v>85</v>
      </c>
      <c r="J3793" s="15">
        <v>0.13189106937860517</v>
      </c>
      <c r="K3793" s="15">
        <v>1.0252627429190198E-2</v>
      </c>
      <c r="L3793" s="15">
        <v>12.864123883317838</v>
      </c>
      <c r="M3793" s="15">
        <v>3.4336187996655198E-14</v>
      </c>
      <c r="N3793" s="15">
        <v>0.11100715080283177</v>
      </c>
      <c r="O3793" s="15">
        <v>0.15277498795437858</v>
      </c>
      <c r="P3793" s="15">
        <v>0.11100715080283177</v>
      </c>
      <c r="Q3793" s="15">
        <v>0.15277498795437858</v>
      </c>
      <c r="T3793" s="56"/>
      <c r="U3793" s="56"/>
      <c r="V3793" s="56"/>
      <c r="W3793" s="56"/>
      <c r="X3793" s="56"/>
      <c r="Y3793" s="56"/>
      <c r="Z3793" s="56"/>
      <c r="AA3793" s="56"/>
    </row>
    <row r="3794" spans="9:27">
      <c r="I3794" s="15" t="s">
        <v>80</v>
      </c>
      <c r="J3794" s="15">
        <v>0.2518781799405006</v>
      </c>
      <c r="K3794" s="15">
        <v>3.3553559153819733E-3</v>
      </c>
      <c r="L3794" s="15">
        <v>75.067499929236817</v>
      </c>
      <c r="M3794" s="15">
        <v>1.4987155602829401E-37</v>
      </c>
      <c r="N3794" s="15">
        <v>0.24504354362765923</v>
      </c>
      <c r="O3794" s="15">
        <v>0.25871281625334197</v>
      </c>
      <c r="P3794" s="15">
        <v>0.24504354362765923</v>
      </c>
      <c r="Q3794" s="15">
        <v>0.25871281625334197</v>
      </c>
      <c r="T3794" s="56"/>
      <c r="U3794" s="56"/>
      <c r="V3794" s="56"/>
      <c r="W3794" s="56"/>
      <c r="X3794" s="56"/>
      <c r="Y3794" s="56"/>
      <c r="Z3794" s="56"/>
      <c r="AA3794" s="56"/>
    </row>
    <row r="3795" spans="9:27">
      <c r="I3795" s="15" t="s">
        <v>82</v>
      </c>
      <c r="J3795" s="15">
        <v>0.1598476318660792</v>
      </c>
      <c r="K3795" s="15">
        <v>4.4541619273700843E-3</v>
      </c>
      <c r="L3795" s="15">
        <v>35.887252074030378</v>
      </c>
      <c r="M3795" s="15">
        <v>2.017230698472874E-27</v>
      </c>
      <c r="N3795" s="15">
        <v>0.1507748009593724</v>
      </c>
      <c r="O3795" s="15">
        <v>0.168920462772786</v>
      </c>
      <c r="P3795" s="15">
        <v>0.1507748009593724</v>
      </c>
      <c r="Q3795" s="15">
        <v>0.168920462772786</v>
      </c>
      <c r="T3795" s="56"/>
      <c r="U3795" s="56"/>
      <c r="V3795" s="56"/>
      <c r="W3795" s="56"/>
      <c r="X3795" s="56"/>
      <c r="Y3795" s="56"/>
      <c r="Z3795" s="56"/>
      <c r="AA3795" s="56"/>
    </row>
    <row r="3796" spans="9:27" ht="15" thickBot="1">
      <c r="I3796" s="16" t="s">
        <v>86</v>
      </c>
      <c r="J3796" s="16">
        <v>0.52023642781605139</v>
      </c>
      <c r="K3796" s="16">
        <v>7.3410018675128912E-3</v>
      </c>
      <c r="L3796" s="16">
        <v>70.867224556681109</v>
      </c>
      <c r="M3796" s="16">
        <v>9.3601240111517519E-37</v>
      </c>
      <c r="N3796" s="16">
        <v>0.50528329640417013</v>
      </c>
      <c r="O3796" s="16">
        <v>0.53518955922793265</v>
      </c>
      <c r="P3796" s="16">
        <v>0.50528329640417013</v>
      </c>
      <c r="Q3796" s="16">
        <v>0.53518955922793265</v>
      </c>
      <c r="T3796" s="56"/>
      <c r="U3796" s="56"/>
      <c r="V3796" s="56"/>
      <c r="W3796" s="56"/>
      <c r="X3796" s="56"/>
      <c r="Y3796" s="56"/>
      <c r="Z3796" s="56"/>
      <c r="AA3796" s="56"/>
    </row>
    <row r="3797" spans="9:27">
      <c r="I3797" s="46"/>
      <c r="T3797" s="56"/>
      <c r="U3797" s="56"/>
      <c r="V3797" s="56"/>
      <c r="W3797" s="56"/>
      <c r="X3797" s="56"/>
      <c r="Y3797" s="56"/>
      <c r="Z3797" s="56"/>
      <c r="AA3797" s="56"/>
    </row>
    <row r="3798" spans="9:27">
      <c r="I3798" s="46"/>
      <c r="T3798" s="56"/>
      <c r="U3798" s="56"/>
      <c r="V3798" s="56"/>
      <c r="W3798" s="56"/>
      <c r="X3798" s="56"/>
      <c r="Y3798" s="56"/>
      <c r="Z3798" s="56"/>
      <c r="AA3798" s="56"/>
    </row>
    <row r="3799" spans="9:27">
      <c r="I3799" s="11" t="s">
        <v>244</v>
      </c>
      <c r="T3799" s="12" t="str">
        <f>I3799</f>
        <v>2000/2  to 2003/1</v>
      </c>
      <c r="U3799" s="14">
        <f>J3804</f>
        <v>0.99999998196986306</v>
      </c>
      <c r="V3799" s="14">
        <f>J3807</f>
        <v>36</v>
      </c>
      <c r="W3799" s="56">
        <f>J3817</f>
        <v>0.13440225320297985</v>
      </c>
      <c r="X3799" s="56">
        <f>J3818</f>
        <v>0.25144923151117499</v>
      </c>
      <c r="Y3799" s="56">
        <f>J3819</f>
        <v>0.15863550172564758</v>
      </c>
      <c r="Z3799" s="56">
        <f>J3820</f>
        <v>0.51977228932181263</v>
      </c>
      <c r="AA3799" s="58">
        <f>SUM(W3799:Z3799)</f>
        <v>1.0642592757616152</v>
      </c>
    </row>
    <row r="3800" spans="9:27">
      <c r="I3800" s="46" t="s">
        <v>42</v>
      </c>
      <c r="T3800" s="56"/>
      <c r="U3800" s="56"/>
      <c r="V3800" s="56"/>
      <c r="W3800" s="56"/>
      <c r="X3800" s="56"/>
      <c r="Y3800" s="56"/>
      <c r="Z3800" s="56"/>
      <c r="AA3800" s="56"/>
    </row>
    <row r="3801" spans="9:27" ht="15" thickBot="1">
      <c r="T3801" s="56"/>
      <c r="U3801" s="56"/>
      <c r="V3801" s="56"/>
      <c r="W3801" s="56"/>
      <c r="X3801" s="56"/>
      <c r="Y3801" s="56"/>
      <c r="Z3801" s="56"/>
      <c r="AA3801" s="56"/>
    </row>
    <row r="3802" spans="9:27">
      <c r="I3802" s="18" t="s">
        <v>43</v>
      </c>
      <c r="J3802" s="18"/>
      <c r="T3802" s="56"/>
      <c r="U3802" s="56"/>
      <c r="V3802" s="56"/>
      <c r="W3802" s="56"/>
      <c r="X3802" s="56"/>
      <c r="Y3802" s="56"/>
      <c r="Z3802" s="56"/>
      <c r="AA3802" s="56"/>
    </row>
    <row r="3803" spans="9:27">
      <c r="I3803" s="15" t="s">
        <v>44</v>
      </c>
      <c r="J3803" s="15">
        <v>0.99999999098493153</v>
      </c>
      <c r="T3803" s="56"/>
      <c r="U3803" s="56"/>
      <c r="V3803" s="56"/>
      <c r="W3803" s="56"/>
      <c r="X3803" s="56"/>
      <c r="Y3803" s="56"/>
      <c r="Z3803" s="56"/>
      <c r="AA3803" s="56"/>
    </row>
    <row r="3804" spans="9:27">
      <c r="I3804" s="15" t="s">
        <v>45</v>
      </c>
      <c r="J3804" s="15">
        <v>0.99999998196986306</v>
      </c>
      <c r="T3804" s="56"/>
      <c r="U3804" s="56"/>
      <c r="V3804" s="56"/>
      <c r="W3804" s="56"/>
      <c r="X3804" s="56"/>
      <c r="Y3804" s="56"/>
      <c r="Z3804" s="56"/>
      <c r="AA3804" s="56"/>
    </row>
    <row r="3805" spans="9:27">
      <c r="I3805" s="15" t="s">
        <v>46</v>
      </c>
      <c r="J3805" s="15">
        <v>0.96874998027953763</v>
      </c>
      <c r="T3805" s="56"/>
      <c r="U3805" s="56"/>
      <c r="V3805" s="56"/>
      <c r="W3805" s="56"/>
      <c r="X3805" s="56"/>
      <c r="Y3805" s="56"/>
      <c r="Z3805" s="56"/>
      <c r="AA3805" s="56"/>
    </row>
    <row r="3806" spans="9:27">
      <c r="I3806" s="15" t="s">
        <v>47</v>
      </c>
      <c r="J3806" s="15">
        <v>3.5149289158436979E-2</v>
      </c>
      <c r="T3806" s="56"/>
      <c r="U3806" s="56"/>
      <c r="V3806" s="56"/>
      <c r="W3806" s="56"/>
      <c r="X3806" s="56"/>
      <c r="Y3806" s="56"/>
      <c r="Z3806" s="56"/>
      <c r="AA3806" s="56"/>
    </row>
    <row r="3807" spans="9:27" ht="15" thickBot="1">
      <c r="I3807" s="16" t="s">
        <v>48</v>
      </c>
      <c r="J3807" s="16">
        <v>36</v>
      </c>
      <c r="T3807" s="56"/>
      <c r="U3807" s="56"/>
      <c r="V3807" s="56"/>
      <c r="W3807" s="56"/>
      <c r="X3807" s="56"/>
      <c r="Y3807" s="56"/>
      <c r="Z3807" s="56"/>
      <c r="AA3807" s="56"/>
    </row>
    <row r="3808" spans="9:27">
      <c r="T3808" s="56"/>
      <c r="U3808" s="56"/>
      <c r="V3808" s="56"/>
      <c r="W3808" s="56"/>
      <c r="X3808" s="56"/>
      <c r="Y3808" s="56"/>
      <c r="Z3808" s="56"/>
      <c r="AA3808" s="56"/>
    </row>
    <row r="3809" spans="9:27" ht="15" thickBot="1">
      <c r="I3809" s="46" t="s">
        <v>49</v>
      </c>
      <c r="T3809" s="56"/>
      <c r="U3809" s="56"/>
      <c r="V3809" s="56"/>
      <c r="W3809" s="56"/>
      <c r="X3809" s="56"/>
      <c r="Y3809" s="56"/>
      <c r="Z3809" s="56"/>
      <c r="AA3809" s="56"/>
    </row>
    <row r="3810" spans="9:27">
      <c r="I3810" s="17"/>
      <c r="J3810" s="17" t="s">
        <v>54</v>
      </c>
      <c r="K3810" s="17" t="s">
        <v>55</v>
      </c>
      <c r="L3810" s="17" t="s">
        <v>56</v>
      </c>
      <c r="M3810" s="17" t="s">
        <v>57</v>
      </c>
      <c r="N3810" s="17" t="s">
        <v>58</v>
      </c>
      <c r="T3810" s="56"/>
      <c r="U3810" s="56"/>
      <c r="V3810" s="56"/>
      <c r="W3810" s="56"/>
      <c r="X3810" s="56"/>
      <c r="Y3810" s="56"/>
      <c r="Z3810" s="56"/>
      <c r="AA3810" s="56"/>
    </row>
    <row r="3811" spans="9:27">
      <c r="I3811" s="15" t="s">
        <v>50</v>
      </c>
      <c r="J3811" s="15">
        <v>4</v>
      </c>
      <c r="K3811" s="15">
        <v>2192724.3504648786</v>
      </c>
      <c r="L3811" s="15">
        <v>548181.08761621965</v>
      </c>
      <c r="M3811" s="15">
        <v>443701559.55733699</v>
      </c>
      <c r="N3811" s="15">
        <v>9.3702332682541051E-120</v>
      </c>
      <c r="T3811" s="56"/>
      <c r="U3811" s="56"/>
      <c r="V3811" s="56"/>
      <c r="W3811" s="56"/>
      <c r="X3811" s="56"/>
      <c r="Y3811" s="56"/>
      <c r="Z3811" s="56"/>
      <c r="AA3811" s="56"/>
    </row>
    <row r="3812" spans="9:27">
      <c r="I3812" s="15" t="s">
        <v>51</v>
      </c>
      <c r="J3812" s="15">
        <v>32</v>
      </c>
      <c r="K3812" s="15">
        <v>3.9535120906989296E-2</v>
      </c>
      <c r="L3812" s="15">
        <v>1.2354725283434155E-3</v>
      </c>
      <c r="M3812" s="15"/>
      <c r="N3812" s="15"/>
      <c r="T3812" s="56"/>
      <c r="U3812" s="56"/>
      <c r="V3812" s="56"/>
      <c r="W3812" s="56"/>
      <c r="X3812" s="56"/>
      <c r="Y3812" s="56"/>
      <c r="Z3812" s="56"/>
      <c r="AA3812" s="56"/>
    </row>
    <row r="3813" spans="9:27" ht="15" thickBot="1">
      <c r="I3813" s="16" t="s">
        <v>52</v>
      </c>
      <c r="J3813" s="16">
        <v>36</v>
      </c>
      <c r="K3813" s="16">
        <v>2192724.3899999997</v>
      </c>
      <c r="L3813" s="16"/>
      <c r="M3813" s="16"/>
      <c r="N3813" s="16"/>
      <c r="T3813" s="56"/>
      <c r="U3813" s="56"/>
      <c r="V3813" s="56"/>
      <c r="W3813" s="56"/>
      <c r="X3813" s="56"/>
      <c r="Y3813" s="56"/>
      <c r="Z3813" s="56"/>
      <c r="AA3813" s="56"/>
    </row>
    <row r="3814" spans="9:27" ht="15" thickBot="1">
      <c r="T3814" s="56"/>
      <c r="U3814" s="56"/>
      <c r="V3814" s="56"/>
      <c r="W3814" s="56"/>
      <c r="X3814" s="56"/>
      <c r="Y3814" s="56"/>
      <c r="Z3814" s="56"/>
      <c r="AA3814" s="56"/>
    </row>
    <row r="3815" spans="9:27">
      <c r="I3815" s="17"/>
      <c r="J3815" s="17" t="s">
        <v>59</v>
      </c>
      <c r="K3815" s="17" t="s">
        <v>47</v>
      </c>
      <c r="L3815" s="17" t="s">
        <v>60</v>
      </c>
      <c r="M3815" s="17" t="s">
        <v>61</v>
      </c>
      <c r="N3815" s="17" t="s">
        <v>62</v>
      </c>
      <c r="O3815" s="17" t="s">
        <v>63</v>
      </c>
      <c r="P3815" s="17" t="s">
        <v>64</v>
      </c>
      <c r="Q3815" s="17" t="s">
        <v>65</v>
      </c>
      <c r="T3815" s="56"/>
      <c r="U3815" s="56"/>
      <c r="V3815" s="56"/>
      <c r="W3815" s="56"/>
      <c r="X3815" s="56"/>
      <c r="Y3815" s="56"/>
      <c r="Z3815" s="56"/>
      <c r="AA3815" s="56"/>
    </row>
    <row r="3816" spans="9:27">
      <c r="I3816" s="15" t="s">
        <v>53</v>
      </c>
      <c r="J3816" s="15">
        <v>0</v>
      </c>
      <c r="K3816" s="15" t="e">
        <v>#N/A</v>
      </c>
      <c r="L3816" s="15" t="e">
        <v>#N/A</v>
      </c>
      <c r="M3816" s="15" t="e">
        <v>#N/A</v>
      </c>
      <c r="N3816" s="15" t="e">
        <v>#N/A</v>
      </c>
      <c r="O3816" s="15" t="e">
        <v>#N/A</v>
      </c>
      <c r="P3816" s="15" t="e">
        <v>#N/A</v>
      </c>
      <c r="Q3816" s="15" t="e">
        <v>#N/A</v>
      </c>
      <c r="T3816" s="56"/>
      <c r="U3816" s="56"/>
      <c r="V3816" s="56"/>
      <c r="W3816" s="56"/>
      <c r="X3816" s="56"/>
      <c r="Y3816" s="56"/>
      <c r="Z3816" s="56"/>
      <c r="AA3816" s="56"/>
    </row>
    <row r="3817" spans="9:27">
      <c r="I3817" s="15" t="s">
        <v>85</v>
      </c>
      <c r="J3817" s="15">
        <v>0.13440225320297985</v>
      </c>
      <c r="K3817" s="15">
        <v>1.0529158666429748E-2</v>
      </c>
      <c r="L3817" s="15">
        <v>12.764766631496995</v>
      </c>
      <c r="M3817" s="15">
        <v>4.2310121173134309E-14</v>
      </c>
      <c r="N3817" s="15">
        <v>0.11295505893206839</v>
      </c>
      <c r="O3817" s="15">
        <v>0.15584944747389132</v>
      </c>
      <c r="P3817" s="15">
        <v>0.11295505893206839</v>
      </c>
      <c r="Q3817" s="15">
        <v>0.15584944747389132</v>
      </c>
      <c r="T3817" s="56"/>
      <c r="U3817" s="56"/>
      <c r="V3817" s="56"/>
      <c r="W3817" s="56"/>
      <c r="X3817" s="56"/>
      <c r="Y3817" s="56"/>
      <c r="Z3817" s="56"/>
      <c r="AA3817" s="56"/>
    </row>
    <row r="3818" spans="9:27">
      <c r="I3818" s="15" t="s">
        <v>80</v>
      </c>
      <c r="J3818" s="15">
        <v>0.25144923151117499</v>
      </c>
      <c r="K3818" s="15">
        <v>3.3159844581699956E-3</v>
      </c>
      <c r="L3818" s="15">
        <v>75.829436079426983</v>
      </c>
      <c r="M3818" s="15">
        <v>1.0867577875572823E-37</v>
      </c>
      <c r="N3818" s="15">
        <v>0.24469479223195287</v>
      </c>
      <c r="O3818" s="15">
        <v>0.25820367079039708</v>
      </c>
      <c r="P3818" s="15">
        <v>0.24469479223195287</v>
      </c>
      <c r="Q3818" s="15">
        <v>0.25820367079039708</v>
      </c>
      <c r="T3818" s="56"/>
      <c r="U3818" s="56"/>
      <c r="V3818" s="56"/>
      <c r="W3818" s="56"/>
      <c r="X3818" s="56"/>
      <c r="Y3818" s="56"/>
      <c r="Z3818" s="56"/>
      <c r="AA3818" s="56"/>
    </row>
    <row r="3819" spans="9:27">
      <c r="I3819" s="15" t="s">
        <v>82</v>
      </c>
      <c r="J3819" s="15">
        <v>0.15863550172564758</v>
      </c>
      <c r="K3819" s="15">
        <v>4.0368323189832016E-3</v>
      </c>
      <c r="L3819" s="15">
        <v>39.297025288780077</v>
      </c>
      <c r="M3819" s="15">
        <v>1.1763399726099645E-28</v>
      </c>
      <c r="N3819" s="15">
        <v>0.15041274340969907</v>
      </c>
      <c r="O3819" s="15">
        <v>0.1668582600415961</v>
      </c>
      <c r="P3819" s="15">
        <v>0.15041274340969907</v>
      </c>
      <c r="Q3819" s="15">
        <v>0.1668582600415961</v>
      </c>
      <c r="T3819" s="56"/>
      <c r="U3819" s="56"/>
      <c r="V3819" s="56"/>
      <c r="W3819" s="56"/>
      <c r="X3819" s="56"/>
      <c r="Y3819" s="56"/>
      <c r="Z3819" s="56"/>
      <c r="AA3819" s="56"/>
    </row>
    <row r="3820" spans="9:27" ht="15" thickBot="1">
      <c r="I3820" s="16" t="s">
        <v>86</v>
      </c>
      <c r="J3820" s="16">
        <v>0.51977228932181263</v>
      </c>
      <c r="K3820" s="16">
        <v>7.7996969676716963E-3</v>
      </c>
      <c r="L3820" s="16">
        <v>66.640061976275845</v>
      </c>
      <c r="M3820" s="16">
        <v>6.6132624235312489E-36</v>
      </c>
      <c r="N3820" s="16">
        <v>0.50388482657008871</v>
      </c>
      <c r="O3820" s="16">
        <v>0.53565975207353655</v>
      </c>
      <c r="P3820" s="16">
        <v>0.50388482657008871</v>
      </c>
      <c r="Q3820" s="16">
        <v>0.53565975207353655</v>
      </c>
      <c r="T3820" s="56"/>
      <c r="U3820" s="56"/>
      <c r="V3820" s="56"/>
      <c r="W3820" s="56"/>
      <c r="X3820" s="56"/>
      <c r="Y3820" s="56"/>
      <c r="Z3820" s="56"/>
      <c r="AA3820" s="56"/>
    </row>
    <row r="3821" spans="9:27">
      <c r="I3821" s="46"/>
      <c r="T3821" s="56"/>
      <c r="U3821" s="56"/>
      <c r="V3821" s="56"/>
      <c r="W3821" s="56"/>
      <c r="X3821" s="56"/>
      <c r="Y3821" s="56"/>
      <c r="Z3821" s="56"/>
      <c r="AA3821" s="56"/>
    </row>
    <row r="3822" spans="9:27">
      <c r="I3822" s="46"/>
      <c r="T3822" s="56"/>
      <c r="U3822" s="56"/>
      <c r="V3822" s="56"/>
      <c r="W3822" s="56"/>
      <c r="X3822" s="56"/>
      <c r="Y3822" s="56"/>
      <c r="Z3822" s="56"/>
      <c r="AA3822" s="56"/>
    </row>
    <row r="3823" spans="9:27">
      <c r="I3823" s="11" t="s">
        <v>245</v>
      </c>
      <c r="T3823" s="12" t="str">
        <f>I3823</f>
        <v>2000/3  to 2003/2</v>
      </c>
      <c r="U3823" s="14">
        <f>J3828</f>
        <v>0.99999998200227191</v>
      </c>
      <c r="V3823" s="14">
        <f>J3831</f>
        <v>36</v>
      </c>
      <c r="W3823" s="56">
        <f>J3841</f>
        <v>0.13191130024437892</v>
      </c>
      <c r="X3823" s="56">
        <f>J3842</f>
        <v>0.25190709774147552</v>
      </c>
      <c r="Y3823" s="56">
        <f>J3843</f>
        <v>0.15952299664112574</v>
      </c>
      <c r="Z3823" s="56">
        <f>J3844</f>
        <v>0.52038760863452649</v>
      </c>
      <c r="AA3823" s="58">
        <f>SUM(W3823:Z3823)</f>
        <v>1.0637290032615065</v>
      </c>
    </row>
    <row r="3824" spans="9:27">
      <c r="I3824" s="46" t="s">
        <v>42</v>
      </c>
      <c r="T3824" s="56"/>
      <c r="U3824" s="56"/>
      <c r="V3824" s="56"/>
      <c r="W3824" s="56"/>
      <c r="X3824" s="56"/>
      <c r="Y3824" s="56"/>
      <c r="Z3824" s="56"/>
      <c r="AA3824" s="56"/>
    </row>
    <row r="3825" spans="9:27" ht="15" thickBot="1">
      <c r="T3825" s="56"/>
      <c r="U3825" s="56"/>
      <c r="V3825" s="56"/>
      <c r="W3825" s="56"/>
      <c r="X3825" s="56"/>
      <c r="Y3825" s="56"/>
      <c r="Z3825" s="56"/>
      <c r="AA3825" s="56"/>
    </row>
    <row r="3826" spans="9:27">
      <c r="I3826" s="18" t="s">
        <v>43</v>
      </c>
      <c r="J3826" s="18"/>
      <c r="T3826" s="56"/>
      <c r="U3826" s="56"/>
      <c r="V3826" s="56"/>
      <c r="W3826" s="56"/>
      <c r="X3826" s="56"/>
      <c r="Y3826" s="56"/>
      <c r="Z3826" s="56"/>
      <c r="AA3826" s="56"/>
    </row>
    <row r="3827" spans="9:27">
      <c r="I3827" s="15" t="s">
        <v>44</v>
      </c>
      <c r="J3827" s="15">
        <v>0.9999999910011359</v>
      </c>
      <c r="T3827" s="56"/>
      <c r="U3827" s="56"/>
      <c r="V3827" s="56"/>
      <c r="W3827" s="56"/>
      <c r="X3827" s="56"/>
      <c r="Y3827" s="56"/>
      <c r="Z3827" s="56"/>
      <c r="AA3827" s="56"/>
    </row>
    <row r="3828" spans="9:27">
      <c r="I3828" s="15" t="s">
        <v>45</v>
      </c>
      <c r="J3828" s="15">
        <v>0.99999998200227191</v>
      </c>
      <c r="T3828" s="56"/>
      <c r="U3828" s="56"/>
      <c r="V3828" s="56"/>
      <c r="W3828" s="56"/>
      <c r="X3828" s="56"/>
      <c r="Y3828" s="56"/>
      <c r="Z3828" s="56"/>
      <c r="AA3828" s="56"/>
    </row>
    <row r="3829" spans="9:27">
      <c r="I3829" s="15" t="s">
        <v>46</v>
      </c>
      <c r="J3829" s="15">
        <v>0.96874998031498483</v>
      </c>
      <c r="T3829" s="56"/>
      <c r="U3829" s="56"/>
      <c r="V3829" s="56"/>
      <c r="W3829" s="56"/>
      <c r="X3829" s="56"/>
      <c r="Y3829" s="56"/>
      <c r="Z3829" s="56"/>
      <c r="AA3829" s="56"/>
    </row>
    <row r="3830" spans="9:27">
      <c r="I3830" s="15" t="s">
        <v>47</v>
      </c>
      <c r="J3830" s="15">
        <v>3.5212045257768998E-2</v>
      </c>
      <c r="T3830" s="56"/>
      <c r="U3830" s="56"/>
      <c r="V3830" s="56"/>
      <c r="W3830" s="56"/>
      <c r="X3830" s="56"/>
      <c r="Y3830" s="56"/>
      <c r="Z3830" s="56"/>
      <c r="AA3830" s="56"/>
    </row>
    <row r="3831" spans="9:27" ht="15" thickBot="1">
      <c r="I3831" s="16" t="s">
        <v>48</v>
      </c>
      <c r="J3831" s="16">
        <v>36</v>
      </c>
      <c r="T3831" s="56"/>
      <c r="U3831" s="56"/>
      <c r="V3831" s="56"/>
      <c r="W3831" s="56"/>
      <c r="X3831" s="56"/>
      <c r="Y3831" s="56"/>
      <c r="Z3831" s="56"/>
      <c r="AA3831" s="56"/>
    </row>
    <row r="3832" spans="9:27">
      <c r="T3832" s="56"/>
      <c r="U3832" s="56"/>
      <c r="V3832" s="56"/>
      <c r="W3832" s="56"/>
      <c r="X3832" s="56"/>
      <c r="Y3832" s="56"/>
      <c r="Z3832" s="56"/>
      <c r="AA3832" s="56"/>
    </row>
    <row r="3833" spans="9:27" ht="15" thickBot="1">
      <c r="I3833" s="46" t="s">
        <v>49</v>
      </c>
      <c r="T3833" s="56"/>
      <c r="U3833" s="56"/>
      <c r="V3833" s="56"/>
      <c r="W3833" s="56"/>
      <c r="X3833" s="56"/>
      <c r="Y3833" s="56"/>
      <c r="Z3833" s="56"/>
      <c r="AA3833" s="56"/>
    </row>
    <row r="3834" spans="9:27">
      <c r="I3834" s="17"/>
      <c r="J3834" s="17" t="s">
        <v>54</v>
      </c>
      <c r="K3834" s="17" t="s">
        <v>55</v>
      </c>
      <c r="L3834" s="17" t="s">
        <v>56</v>
      </c>
      <c r="M3834" s="17" t="s">
        <v>57</v>
      </c>
      <c r="N3834" s="17" t="s">
        <v>58</v>
      </c>
      <c r="T3834" s="56"/>
      <c r="U3834" s="56"/>
      <c r="V3834" s="56"/>
      <c r="W3834" s="56"/>
      <c r="X3834" s="56"/>
      <c r="Y3834" s="56"/>
      <c r="Z3834" s="56"/>
      <c r="AA3834" s="56"/>
    </row>
    <row r="3835" spans="9:27">
      <c r="I3835" s="15" t="s">
        <v>50</v>
      </c>
      <c r="J3835" s="15">
        <v>4</v>
      </c>
      <c r="K3835" s="15">
        <v>2204523.7803235794</v>
      </c>
      <c r="L3835" s="15">
        <v>551130.94508089486</v>
      </c>
      <c r="M3835" s="15">
        <v>444500540.97369266</v>
      </c>
      <c r="N3835" s="15">
        <v>9.1125443247580327E-120</v>
      </c>
      <c r="T3835" s="56"/>
      <c r="U3835" s="56"/>
      <c r="V3835" s="56"/>
      <c r="W3835" s="56"/>
      <c r="X3835" s="56"/>
      <c r="Y3835" s="56"/>
      <c r="Z3835" s="56"/>
      <c r="AA3835" s="56"/>
    </row>
    <row r="3836" spans="9:27">
      <c r="I3836" s="15" t="s">
        <v>51</v>
      </c>
      <c r="J3836" s="15">
        <v>32</v>
      </c>
      <c r="K3836" s="15">
        <v>3.9676420199525511E-2</v>
      </c>
      <c r="L3836" s="15">
        <v>1.2398881312351722E-3</v>
      </c>
      <c r="M3836" s="15"/>
      <c r="N3836" s="15"/>
      <c r="T3836" s="56"/>
      <c r="U3836" s="56"/>
      <c r="V3836" s="56"/>
      <c r="W3836" s="56"/>
      <c r="X3836" s="56"/>
      <c r="Y3836" s="56"/>
      <c r="Z3836" s="56"/>
      <c r="AA3836" s="56"/>
    </row>
    <row r="3837" spans="9:27" ht="15" thickBot="1">
      <c r="I3837" s="16" t="s">
        <v>52</v>
      </c>
      <c r="J3837" s="16">
        <v>36</v>
      </c>
      <c r="K3837" s="16">
        <v>2204523.8199999998</v>
      </c>
      <c r="L3837" s="16"/>
      <c r="M3837" s="16"/>
      <c r="N3837" s="16"/>
      <c r="T3837" s="56"/>
      <c r="U3837" s="56"/>
      <c r="V3837" s="56"/>
      <c r="W3837" s="56"/>
      <c r="X3837" s="56"/>
      <c r="Y3837" s="56"/>
      <c r="Z3837" s="56"/>
      <c r="AA3837" s="56"/>
    </row>
    <row r="3838" spans="9:27" ht="15" thickBot="1">
      <c r="T3838" s="56"/>
      <c r="U3838" s="56"/>
      <c r="V3838" s="56"/>
      <c r="W3838" s="56"/>
      <c r="X3838" s="56"/>
      <c r="Y3838" s="56"/>
      <c r="Z3838" s="56"/>
      <c r="AA3838" s="56"/>
    </row>
    <row r="3839" spans="9:27">
      <c r="I3839" s="17"/>
      <c r="J3839" s="17" t="s">
        <v>59</v>
      </c>
      <c r="K3839" s="17" t="s">
        <v>47</v>
      </c>
      <c r="L3839" s="17" t="s">
        <v>60</v>
      </c>
      <c r="M3839" s="17" t="s">
        <v>61</v>
      </c>
      <c r="N3839" s="17" t="s">
        <v>62</v>
      </c>
      <c r="O3839" s="17" t="s">
        <v>63</v>
      </c>
      <c r="P3839" s="17" t="s">
        <v>64</v>
      </c>
      <c r="Q3839" s="17" t="s">
        <v>65</v>
      </c>
      <c r="T3839" s="56"/>
      <c r="U3839" s="56"/>
      <c r="V3839" s="56"/>
      <c r="W3839" s="56"/>
      <c r="X3839" s="56"/>
      <c r="Y3839" s="56"/>
      <c r="Z3839" s="56"/>
      <c r="AA3839" s="56"/>
    </row>
    <row r="3840" spans="9:27">
      <c r="I3840" s="15" t="s">
        <v>53</v>
      </c>
      <c r="J3840" s="15">
        <v>0</v>
      </c>
      <c r="K3840" s="15" t="e">
        <v>#N/A</v>
      </c>
      <c r="L3840" s="15" t="e">
        <v>#N/A</v>
      </c>
      <c r="M3840" s="15" t="e">
        <v>#N/A</v>
      </c>
      <c r="N3840" s="15" t="e">
        <v>#N/A</v>
      </c>
      <c r="O3840" s="15" t="e">
        <v>#N/A</v>
      </c>
      <c r="P3840" s="15" t="e">
        <v>#N/A</v>
      </c>
      <c r="Q3840" s="15" t="e">
        <v>#N/A</v>
      </c>
      <c r="T3840" s="56"/>
      <c r="U3840" s="56"/>
      <c r="V3840" s="56"/>
      <c r="W3840" s="56"/>
      <c r="X3840" s="56"/>
      <c r="Y3840" s="56"/>
      <c r="Z3840" s="56"/>
      <c r="AA3840" s="56"/>
    </row>
    <row r="3841" spans="9:27">
      <c r="I3841" s="15" t="s">
        <v>85</v>
      </c>
      <c r="J3841" s="15">
        <v>0.13191130024437892</v>
      </c>
      <c r="K3841" s="15">
        <v>1.0569822842140942E-2</v>
      </c>
      <c r="L3841" s="15">
        <v>12.479991596307586</v>
      </c>
      <c r="M3841" s="15">
        <v>7.7459334560859226E-14</v>
      </c>
      <c r="N3841" s="15">
        <v>0.11038127575844514</v>
      </c>
      <c r="O3841" s="15">
        <v>0.15344132473031269</v>
      </c>
      <c r="P3841" s="15">
        <v>0.11038127575844514</v>
      </c>
      <c r="Q3841" s="15">
        <v>0.15344132473031269</v>
      </c>
      <c r="T3841" s="56"/>
      <c r="U3841" s="56"/>
      <c r="V3841" s="56"/>
      <c r="W3841" s="56"/>
      <c r="X3841" s="56"/>
      <c r="Y3841" s="56"/>
      <c r="Z3841" s="56"/>
      <c r="AA3841" s="56"/>
    </row>
    <row r="3842" spans="9:27">
      <c r="I3842" s="15" t="s">
        <v>80</v>
      </c>
      <c r="J3842" s="15">
        <v>0.25190709774147552</v>
      </c>
      <c r="K3842" s="15">
        <v>3.328980481394675E-3</v>
      </c>
      <c r="L3842" s="15">
        <v>75.670944647875842</v>
      </c>
      <c r="M3842" s="15">
        <v>1.1615922503905688E-37</v>
      </c>
      <c r="N3842" s="15">
        <v>0.24512618642933234</v>
      </c>
      <c r="O3842" s="15">
        <v>0.25868800905361872</v>
      </c>
      <c r="P3842" s="15">
        <v>0.24512618642933234</v>
      </c>
      <c r="Q3842" s="15">
        <v>0.25868800905361872</v>
      </c>
      <c r="T3842" s="56"/>
      <c r="U3842" s="56"/>
      <c r="V3842" s="56"/>
      <c r="W3842" s="56"/>
      <c r="X3842" s="56"/>
      <c r="Y3842" s="56"/>
      <c r="Z3842" s="56"/>
      <c r="AA3842" s="56"/>
    </row>
    <row r="3843" spans="9:27">
      <c r="I3843" s="15" t="s">
        <v>82</v>
      </c>
      <c r="J3843" s="15">
        <v>0.15952299664112574</v>
      </c>
      <c r="K3843" s="15">
        <v>3.7863392678652514E-3</v>
      </c>
      <c r="L3843" s="15">
        <v>42.131194633032777</v>
      </c>
      <c r="M3843" s="15">
        <v>1.3199190513500493E-29</v>
      </c>
      <c r="N3843" s="15">
        <v>0.1518104759710367</v>
      </c>
      <c r="O3843" s="15">
        <v>0.16723551731121478</v>
      </c>
      <c r="P3843" s="15">
        <v>0.1518104759710367</v>
      </c>
      <c r="Q3843" s="15">
        <v>0.16723551731121478</v>
      </c>
      <c r="T3843" s="56"/>
      <c r="U3843" s="56"/>
      <c r="V3843" s="56"/>
      <c r="W3843" s="56"/>
      <c r="X3843" s="56"/>
      <c r="Y3843" s="56"/>
      <c r="Z3843" s="56"/>
      <c r="AA3843" s="56"/>
    </row>
    <row r="3844" spans="9:27" ht="15" thickBot="1">
      <c r="I3844" s="16" t="s">
        <v>86</v>
      </c>
      <c r="J3844" s="16">
        <v>0.52038760863452649</v>
      </c>
      <c r="K3844" s="16">
        <v>7.8768175483738805E-3</v>
      </c>
      <c r="L3844" s="16">
        <v>66.065718221689323</v>
      </c>
      <c r="M3844" s="16">
        <v>8.7070017711817994E-36</v>
      </c>
      <c r="N3844" s="16">
        <v>0.50434305640120147</v>
      </c>
      <c r="O3844" s="16">
        <v>0.5364321608678515</v>
      </c>
      <c r="P3844" s="16">
        <v>0.50434305640120147</v>
      </c>
      <c r="Q3844" s="16">
        <v>0.5364321608678515</v>
      </c>
      <c r="T3844" s="56"/>
      <c r="U3844" s="56"/>
      <c r="V3844" s="56"/>
      <c r="W3844" s="56"/>
      <c r="X3844" s="56"/>
      <c r="Y3844" s="56"/>
      <c r="Z3844" s="56"/>
      <c r="AA3844" s="56"/>
    </row>
    <row r="3845" spans="9:27">
      <c r="I3845" s="46"/>
      <c r="T3845" s="56"/>
      <c r="U3845" s="56"/>
      <c r="V3845" s="56"/>
      <c r="W3845" s="56"/>
      <c r="X3845" s="56"/>
      <c r="Y3845" s="56"/>
      <c r="Z3845" s="56"/>
      <c r="AA3845" s="56"/>
    </row>
    <row r="3846" spans="9:27">
      <c r="I3846" s="46"/>
      <c r="T3846" s="56"/>
      <c r="U3846" s="56"/>
      <c r="V3846" s="56"/>
      <c r="W3846" s="56"/>
      <c r="X3846" s="56"/>
      <c r="Y3846" s="56"/>
      <c r="Z3846" s="56"/>
      <c r="AA3846" s="56"/>
    </row>
    <row r="3847" spans="9:27">
      <c r="I3847" s="11" t="s">
        <v>246</v>
      </c>
      <c r="T3847" s="12" t="str">
        <f>I3847</f>
        <v>2000/4  to 2003/3</v>
      </c>
      <c r="U3847" s="14">
        <f>J3852</f>
        <v>0.99999998259834944</v>
      </c>
      <c r="V3847" s="14">
        <f>J3855</f>
        <v>36</v>
      </c>
      <c r="W3847" s="56">
        <f>J3865</f>
        <v>0.13191225204668247</v>
      </c>
      <c r="X3847" s="56">
        <f>J3866</f>
        <v>0.25131478298211207</v>
      </c>
      <c r="Y3847" s="56">
        <f>J3867</f>
        <v>0.15932056097919384</v>
      </c>
      <c r="Z3847" s="56">
        <f>J3868</f>
        <v>0.52114481719665195</v>
      </c>
      <c r="AA3847" s="58">
        <f>SUM(W3847:Z3847)</f>
        <v>1.0636924132046404</v>
      </c>
    </row>
    <row r="3848" spans="9:27">
      <c r="I3848" s="46" t="s">
        <v>42</v>
      </c>
      <c r="T3848" s="56"/>
      <c r="U3848" s="56"/>
      <c r="V3848" s="56"/>
      <c r="W3848" s="56"/>
      <c r="X3848" s="56"/>
      <c r="Y3848" s="56"/>
      <c r="Z3848" s="56"/>
      <c r="AA3848" s="56"/>
    </row>
    <row r="3849" spans="9:27" ht="15" thickBot="1">
      <c r="T3849" s="56"/>
      <c r="U3849" s="56"/>
      <c r="V3849" s="56"/>
      <c r="W3849" s="56"/>
      <c r="X3849" s="56"/>
      <c r="Y3849" s="56"/>
      <c r="Z3849" s="56"/>
      <c r="AA3849" s="56"/>
    </row>
    <row r="3850" spans="9:27">
      <c r="I3850" s="18" t="s">
        <v>43</v>
      </c>
      <c r="J3850" s="18"/>
      <c r="T3850" s="56"/>
      <c r="U3850" s="56"/>
      <c r="V3850" s="56"/>
      <c r="W3850" s="56"/>
      <c r="X3850" s="56"/>
      <c r="Y3850" s="56"/>
      <c r="Z3850" s="56"/>
      <c r="AA3850" s="56"/>
    </row>
    <row r="3851" spans="9:27">
      <c r="I3851" s="15" t="s">
        <v>44</v>
      </c>
      <c r="J3851" s="15">
        <v>0.99999999129917472</v>
      </c>
      <c r="T3851" s="56"/>
      <c r="U3851" s="56"/>
      <c r="V3851" s="56"/>
      <c r="W3851" s="56"/>
      <c r="X3851" s="56"/>
      <c r="Y3851" s="56"/>
      <c r="Z3851" s="56"/>
      <c r="AA3851" s="56"/>
    </row>
    <row r="3852" spans="9:27">
      <c r="I3852" s="15" t="s">
        <v>45</v>
      </c>
      <c r="J3852" s="15">
        <v>0.99999998259834944</v>
      </c>
      <c r="T3852" s="56"/>
      <c r="U3852" s="56"/>
      <c r="V3852" s="56"/>
      <c r="W3852" s="56"/>
      <c r="X3852" s="56"/>
      <c r="Y3852" s="56"/>
      <c r="Z3852" s="56"/>
      <c r="AA3852" s="56"/>
    </row>
    <row r="3853" spans="9:27">
      <c r="I3853" s="15" t="s">
        <v>46</v>
      </c>
      <c r="J3853" s="15">
        <v>0.96874998096694465</v>
      </c>
      <c r="T3853" s="56"/>
      <c r="U3853" s="56"/>
      <c r="V3853" s="56"/>
      <c r="W3853" s="56"/>
      <c r="X3853" s="56"/>
      <c r="Y3853" s="56"/>
      <c r="Z3853" s="56"/>
      <c r="AA3853" s="56"/>
    </row>
    <row r="3854" spans="9:27">
      <c r="I3854" s="15" t="s">
        <v>47</v>
      </c>
      <c r="J3854" s="15">
        <v>3.4713357980136812E-2</v>
      </c>
      <c r="T3854" s="56"/>
      <c r="U3854" s="56"/>
      <c r="V3854" s="56"/>
      <c r="W3854" s="56"/>
      <c r="X3854" s="56"/>
      <c r="Y3854" s="56"/>
      <c r="Z3854" s="56"/>
      <c r="AA3854" s="56"/>
    </row>
    <row r="3855" spans="9:27" ht="15" thickBot="1">
      <c r="I3855" s="16" t="s">
        <v>48</v>
      </c>
      <c r="J3855" s="16">
        <v>36</v>
      </c>
      <c r="T3855" s="56"/>
      <c r="U3855" s="56"/>
      <c r="V3855" s="56"/>
      <c r="W3855" s="56"/>
      <c r="X3855" s="56"/>
      <c r="Y3855" s="56"/>
      <c r="Z3855" s="56"/>
      <c r="AA3855" s="56"/>
    </row>
    <row r="3856" spans="9:27">
      <c r="T3856" s="56"/>
      <c r="U3856" s="56"/>
      <c r="V3856" s="56"/>
      <c r="W3856" s="56"/>
      <c r="X3856" s="56"/>
      <c r="Y3856" s="56"/>
      <c r="Z3856" s="56"/>
      <c r="AA3856" s="56"/>
    </row>
    <row r="3857" spans="9:27" ht="15" thickBot="1">
      <c r="I3857" s="46" t="s">
        <v>49</v>
      </c>
      <c r="T3857" s="56"/>
      <c r="U3857" s="56"/>
      <c r="V3857" s="56"/>
      <c r="W3857" s="56"/>
      <c r="X3857" s="56"/>
      <c r="Y3857" s="56"/>
      <c r="Z3857" s="56"/>
      <c r="AA3857" s="56"/>
    </row>
    <row r="3858" spans="9:27">
      <c r="I3858" s="17"/>
      <c r="J3858" s="17" t="s">
        <v>54</v>
      </c>
      <c r="K3858" s="17" t="s">
        <v>55</v>
      </c>
      <c r="L3858" s="17" t="s">
        <v>56</v>
      </c>
      <c r="M3858" s="17" t="s">
        <v>57</v>
      </c>
      <c r="N3858" s="17" t="s">
        <v>58</v>
      </c>
      <c r="T3858" s="56"/>
      <c r="U3858" s="56"/>
      <c r="V3858" s="56"/>
      <c r="W3858" s="56"/>
      <c r="X3858" s="56"/>
      <c r="Y3858" s="56"/>
      <c r="Z3858" s="56"/>
      <c r="AA3858" s="56"/>
    </row>
    <row r="3859" spans="9:27">
      <c r="I3859" s="15" t="s">
        <v>50</v>
      </c>
      <c r="J3859" s="15">
        <v>4</v>
      </c>
      <c r="K3859" s="15">
        <v>2215913.3814394493</v>
      </c>
      <c r="L3859" s="15">
        <v>553978.34535986232</v>
      </c>
      <c r="M3859" s="15">
        <v>459726496.12608916</v>
      </c>
      <c r="N3859" s="15">
        <v>5.4065151313125109E-120</v>
      </c>
      <c r="T3859" s="56"/>
      <c r="U3859" s="56"/>
      <c r="V3859" s="56"/>
      <c r="W3859" s="56"/>
      <c r="X3859" s="56"/>
      <c r="Y3859" s="56"/>
      <c r="Z3859" s="56"/>
      <c r="AA3859" s="56"/>
    </row>
    <row r="3860" spans="9:27">
      <c r="I3860" s="15" t="s">
        <v>51</v>
      </c>
      <c r="J3860" s="15">
        <v>32</v>
      </c>
      <c r="K3860" s="15">
        <v>3.85605511122281E-2</v>
      </c>
      <c r="L3860" s="15">
        <v>1.2050172222571281E-3</v>
      </c>
      <c r="M3860" s="15"/>
      <c r="N3860" s="15"/>
      <c r="T3860" s="56"/>
      <c r="U3860" s="56"/>
      <c r="V3860" s="56"/>
      <c r="W3860" s="56"/>
      <c r="X3860" s="56"/>
      <c r="Y3860" s="56"/>
      <c r="Z3860" s="56"/>
      <c r="AA3860" s="56"/>
    </row>
    <row r="3861" spans="9:27" ht="15" thickBot="1">
      <c r="I3861" s="16" t="s">
        <v>52</v>
      </c>
      <c r="J3861" s="16">
        <v>36</v>
      </c>
      <c r="K3861" s="16">
        <v>2215913.4200000004</v>
      </c>
      <c r="L3861" s="16"/>
      <c r="M3861" s="16"/>
      <c r="N3861" s="16"/>
      <c r="T3861" s="56"/>
      <c r="U3861" s="56"/>
      <c r="V3861" s="56"/>
      <c r="W3861" s="56"/>
      <c r="X3861" s="56"/>
      <c r="Y3861" s="56"/>
      <c r="Z3861" s="56"/>
      <c r="AA3861" s="56"/>
    </row>
    <row r="3862" spans="9:27" ht="15" thickBot="1">
      <c r="T3862" s="56"/>
      <c r="U3862" s="56"/>
      <c r="V3862" s="56"/>
      <c r="W3862" s="56"/>
      <c r="X3862" s="56"/>
      <c r="Y3862" s="56"/>
      <c r="Z3862" s="56"/>
      <c r="AA3862" s="56"/>
    </row>
    <row r="3863" spans="9:27">
      <c r="I3863" s="17"/>
      <c r="J3863" s="17" t="s">
        <v>59</v>
      </c>
      <c r="K3863" s="17" t="s">
        <v>47</v>
      </c>
      <c r="L3863" s="17" t="s">
        <v>60</v>
      </c>
      <c r="M3863" s="17" t="s">
        <v>61</v>
      </c>
      <c r="N3863" s="17" t="s">
        <v>62</v>
      </c>
      <c r="O3863" s="17" t="s">
        <v>63</v>
      </c>
      <c r="P3863" s="17" t="s">
        <v>64</v>
      </c>
      <c r="Q3863" s="17" t="s">
        <v>65</v>
      </c>
      <c r="T3863" s="56"/>
      <c r="U3863" s="56"/>
      <c r="V3863" s="56"/>
      <c r="W3863" s="56"/>
      <c r="X3863" s="56"/>
      <c r="Y3863" s="56"/>
      <c r="Z3863" s="56"/>
      <c r="AA3863" s="56"/>
    </row>
    <row r="3864" spans="9:27">
      <c r="I3864" s="15" t="s">
        <v>53</v>
      </c>
      <c r="J3864" s="15">
        <v>0</v>
      </c>
      <c r="K3864" s="15" t="e">
        <v>#N/A</v>
      </c>
      <c r="L3864" s="15" t="e">
        <v>#N/A</v>
      </c>
      <c r="M3864" s="15" t="e">
        <v>#N/A</v>
      </c>
      <c r="N3864" s="15" t="e">
        <v>#N/A</v>
      </c>
      <c r="O3864" s="15" t="e">
        <v>#N/A</v>
      </c>
      <c r="P3864" s="15" t="e">
        <v>#N/A</v>
      </c>
      <c r="Q3864" s="15" t="e">
        <v>#N/A</v>
      </c>
      <c r="T3864" s="56"/>
      <c r="U3864" s="56"/>
      <c r="V3864" s="56"/>
      <c r="W3864" s="56"/>
      <c r="X3864" s="56"/>
      <c r="Y3864" s="56"/>
      <c r="Z3864" s="56"/>
      <c r="AA3864" s="56"/>
    </row>
    <row r="3865" spans="9:27">
      <c r="I3865" s="15" t="s">
        <v>85</v>
      </c>
      <c r="J3865" s="15">
        <v>0.13191225204668247</v>
      </c>
      <c r="K3865" s="15">
        <v>1.0364564906919772E-2</v>
      </c>
      <c r="L3865" s="15">
        <v>12.727234884564513</v>
      </c>
      <c r="M3865" s="15">
        <v>4.5796093153386683E-14</v>
      </c>
      <c r="N3865" s="15">
        <v>0.11080032429115226</v>
      </c>
      <c r="O3865" s="15">
        <v>0.15302417980221267</v>
      </c>
      <c r="P3865" s="15">
        <v>0.11080032429115226</v>
      </c>
      <c r="Q3865" s="15">
        <v>0.15302417980221267</v>
      </c>
      <c r="T3865" s="56"/>
      <c r="U3865" s="56"/>
      <c r="V3865" s="56"/>
      <c r="W3865" s="56"/>
      <c r="X3865" s="56"/>
      <c r="Y3865" s="56"/>
      <c r="Z3865" s="56"/>
      <c r="AA3865" s="56"/>
    </row>
    <row r="3866" spans="9:27">
      <c r="I3866" s="15" t="s">
        <v>80</v>
      </c>
      <c r="J3866" s="15">
        <v>0.25131478298211207</v>
      </c>
      <c r="K3866" s="15">
        <v>3.3381117507088574E-3</v>
      </c>
      <c r="L3866" s="15">
        <v>75.286509784684313</v>
      </c>
      <c r="M3866" s="15">
        <v>1.3660093929407793E-37</v>
      </c>
      <c r="N3866" s="15">
        <v>0.24451527188311739</v>
      </c>
      <c r="O3866" s="15">
        <v>0.25811429408110675</v>
      </c>
      <c r="P3866" s="15">
        <v>0.24451527188311739</v>
      </c>
      <c r="Q3866" s="15">
        <v>0.25811429408110675</v>
      </c>
      <c r="T3866" s="56"/>
      <c r="U3866" s="56"/>
      <c r="V3866" s="56"/>
      <c r="W3866" s="56"/>
      <c r="X3866" s="56"/>
      <c r="Y3866" s="56"/>
      <c r="Z3866" s="56"/>
      <c r="AA3866" s="56"/>
    </row>
    <row r="3867" spans="9:27">
      <c r="I3867" s="15" t="s">
        <v>82</v>
      </c>
      <c r="J3867" s="15">
        <v>0.15932056097919384</v>
      </c>
      <c r="K3867" s="15">
        <v>3.6600110994880397E-3</v>
      </c>
      <c r="L3867" s="15">
        <v>43.53007590645818</v>
      </c>
      <c r="M3867" s="15">
        <v>4.7224104706817979E-30</v>
      </c>
      <c r="N3867" s="15">
        <v>0.1518653623663469</v>
      </c>
      <c r="O3867" s="15">
        <v>0.16677575959204077</v>
      </c>
      <c r="P3867" s="15">
        <v>0.1518653623663469</v>
      </c>
      <c r="Q3867" s="15">
        <v>0.16677575959204077</v>
      </c>
      <c r="T3867" s="56"/>
      <c r="U3867" s="56"/>
      <c r="V3867" s="56"/>
      <c r="W3867" s="56"/>
      <c r="X3867" s="56"/>
      <c r="Y3867" s="56"/>
      <c r="Z3867" s="56"/>
      <c r="AA3867" s="56"/>
    </row>
    <row r="3868" spans="9:27" ht="15" thickBot="1">
      <c r="I3868" s="16" t="s">
        <v>86</v>
      </c>
      <c r="J3868" s="16">
        <v>0.52114481719665195</v>
      </c>
      <c r="K3868" s="16">
        <v>7.7980563237575774E-3</v>
      </c>
      <c r="L3868" s="16">
        <v>66.830091443290925</v>
      </c>
      <c r="M3868" s="16">
        <v>6.0411073594551083E-36</v>
      </c>
      <c r="N3868" s="16">
        <v>0.5052606963272066</v>
      </c>
      <c r="O3868" s="16">
        <v>0.53702893806609731</v>
      </c>
      <c r="P3868" s="16">
        <v>0.5052606963272066</v>
      </c>
      <c r="Q3868" s="16">
        <v>0.53702893806609731</v>
      </c>
      <c r="T3868" s="56"/>
      <c r="U3868" s="56"/>
      <c r="V3868" s="56"/>
      <c r="W3868" s="56"/>
      <c r="X3868" s="56"/>
      <c r="Y3868" s="56"/>
      <c r="Z3868" s="56"/>
      <c r="AA3868" s="56"/>
    </row>
    <row r="3869" spans="9:27">
      <c r="I3869" s="46"/>
      <c r="T3869" s="56"/>
      <c r="U3869" s="56"/>
      <c r="V3869" s="56"/>
      <c r="W3869" s="56"/>
      <c r="X3869" s="56"/>
      <c r="Y3869" s="56"/>
      <c r="Z3869" s="56"/>
      <c r="AA3869" s="56"/>
    </row>
    <row r="3870" spans="9:27">
      <c r="I3870" s="46"/>
      <c r="T3870" s="56"/>
      <c r="U3870" s="56"/>
      <c r="V3870" s="56"/>
      <c r="W3870" s="56"/>
      <c r="X3870" s="56"/>
      <c r="Y3870" s="56"/>
      <c r="Z3870" s="56"/>
      <c r="AA3870" s="56"/>
    </row>
    <row r="3871" spans="9:27">
      <c r="I3871" s="11" t="s">
        <v>247</v>
      </c>
      <c r="T3871" s="12" t="str">
        <f>I3871</f>
        <v>2000/5  to 2003/4</v>
      </c>
      <c r="U3871" s="14">
        <f>J3876</f>
        <v>0.99999998667260226</v>
      </c>
      <c r="V3871" s="14">
        <f>J3879</f>
        <v>36</v>
      </c>
      <c r="W3871" s="56">
        <f>J3889</f>
        <v>0.12872742398482601</v>
      </c>
      <c r="X3871" s="56">
        <f>J3890</f>
        <v>0.24954416053870909</v>
      </c>
      <c r="Y3871" s="56">
        <f>J3891</f>
        <v>0.15931566949404843</v>
      </c>
      <c r="Z3871" s="56">
        <f>J3892</f>
        <v>0.52514871363304116</v>
      </c>
      <c r="AA3871" s="58">
        <f>SUM(W3871:Z3871)</f>
        <v>1.0627359676506247</v>
      </c>
    </row>
    <row r="3872" spans="9:27">
      <c r="I3872" s="46" t="s">
        <v>42</v>
      </c>
      <c r="T3872" s="56"/>
      <c r="U3872" s="56"/>
      <c r="V3872" s="56"/>
      <c r="W3872" s="56"/>
      <c r="X3872" s="56"/>
      <c r="Y3872" s="56"/>
      <c r="Z3872" s="56"/>
      <c r="AA3872" s="56"/>
    </row>
    <row r="3873" spans="9:27" ht="15" thickBot="1">
      <c r="T3873" s="56"/>
      <c r="U3873" s="56"/>
      <c r="V3873" s="56"/>
      <c r="W3873" s="56"/>
      <c r="X3873" s="56"/>
      <c r="Y3873" s="56"/>
      <c r="Z3873" s="56"/>
      <c r="AA3873" s="56"/>
    </row>
    <row r="3874" spans="9:27">
      <c r="I3874" s="18" t="s">
        <v>43</v>
      </c>
      <c r="J3874" s="18"/>
      <c r="T3874" s="56"/>
      <c r="U3874" s="56"/>
      <c r="V3874" s="56"/>
      <c r="W3874" s="56"/>
      <c r="X3874" s="56"/>
      <c r="Y3874" s="56"/>
      <c r="Z3874" s="56"/>
      <c r="AA3874" s="56"/>
    </row>
    <row r="3875" spans="9:27">
      <c r="I3875" s="15" t="s">
        <v>44</v>
      </c>
      <c r="J3875" s="15">
        <v>0.99999999333630107</v>
      </c>
      <c r="T3875" s="56"/>
      <c r="U3875" s="56"/>
      <c r="V3875" s="56"/>
      <c r="W3875" s="56"/>
      <c r="X3875" s="56"/>
      <c r="Y3875" s="56"/>
      <c r="Z3875" s="56"/>
      <c r="AA3875" s="56"/>
    </row>
    <row r="3876" spans="9:27">
      <c r="I3876" s="15" t="s">
        <v>45</v>
      </c>
      <c r="J3876" s="15">
        <v>0.99999998667260226</v>
      </c>
      <c r="T3876" s="56"/>
      <c r="U3876" s="56"/>
      <c r="V3876" s="56"/>
      <c r="W3876" s="56"/>
      <c r="X3876" s="56"/>
      <c r="Y3876" s="56"/>
      <c r="Z3876" s="56"/>
      <c r="AA3876" s="56"/>
    </row>
    <row r="3877" spans="9:27">
      <c r="I3877" s="15" t="s">
        <v>46</v>
      </c>
      <c r="J3877" s="15">
        <v>0.96874998542315871</v>
      </c>
      <c r="T3877" s="56"/>
      <c r="U3877" s="56"/>
      <c r="V3877" s="56"/>
      <c r="W3877" s="56"/>
      <c r="X3877" s="56"/>
      <c r="Y3877" s="56"/>
      <c r="Z3877" s="56"/>
      <c r="AA3877" s="56"/>
    </row>
    <row r="3878" spans="9:27">
      <c r="I3878" s="15" t="s">
        <v>47</v>
      </c>
      <c r="J3878" s="15">
        <v>3.0457882837645719E-2</v>
      </c>
      <c r="T3878" s="56"/>
      <c r="U3878" s="56"/>
      <c r="V3878" s="56"/>
      <c r="W3878" s="56"/>
      <c r="X3878" s="56"/>
      <c r="Y3878" s="56"/>
      <c r="Z3878" s="56"/>
      <c r="AA3878" s="56"/>
    </row>
    <row r="3879" spans="9:27" ht="15" thickBot="1">
      <c r="I3879" s="16" t="s">
        <v>48</v>
      </c>
      <c r="J3879" s="16">
        <v>36</v>
      </c>
      <c r="T3879" s="56"/>
      <c r="U3879" s="56"/>
      <c r="V3879" s="56"/>
      <c r="W3879" s="56"/>
      <c r="X3879" s="56"/>
      <c r="Y3879" s="56"/>
      <c r="Z3879" s="56"/>
      <c r="AA3879" s="56"/>
    </row>
    <row r="3880" spans="9:27">
      <c r="T3880" s="56"/>
      <c r="U3880" s="56"/>
      <c r="V3880" s="56"/>
      <c r="W3880" s="56"/>
      <c r="X3880" s="56"/>
      <c r="Y3880" s="56"/>
      <c r="Z3880" s="56"/>
      <c r="AA3880" s="56"/>
    </row>
    <row r="3881" spans="9:27" ht="15" thickBot="1">
      <c r="I3881" s="46" t="s">
        <v>49</v>
      </c>
      <c r="T3881" s="56"/>
      <c r="U3881" s="56"/>
      <c r="V3881" s="56"/>
      <c r="W3881" s="56"/>
      <c r="X3881" s="56"/>
      <c r="Y3881" s="56"/>
      <c r="Z3881" s="56"/>
      <c r="AA3881" s="56"/>
    </row>
    <row r="3882" spans="9:27">
      <c r="I3882" s="17"/>
      <c r="J3882" s="17" t="s">
        <v>54</v>
      </c>
      <c r="K3882" s="17" t="s">
        <v>55</v>
      </c>
      <c r="L3882" s="17" t="s">
        <v>56</v>
      </c>
      <c r="M3882" s="17" t="s">
        <v>57</v>
      </c>
      <c r="N3882" s="17" t="s">
        <v>58</v>
      </c>
      <c r="T3882" s="56"/>
      <c r="U3882" s="56"/>
      <c r="V3882" s="56"/>
      <c r="W3882" s="56"/>
      <c r="X3882" s="56"/>
      <c r="Y3882" s="56"/>
      <c r="Z3882" s="56"/>
      <c r="AA3882" s="56"/>
    </row>
    <row r="3883" spans="9:27">
      <c r="I3883" s="15" t="s">
        <v>50</v>
      </c>
      <c r="J3883" s="15">
        <v>4</v>
      </c>
      <c r="K3883" s="15">
        <v>2227429.8703141562</v>
      </c>
      <c r="L3883" s="15">
        <v>556857.46757853904</v>
      </c>
      <c r="M3883" s="15">
        <v>600267215.74845207</v>
      </c>
      <c r="N3883" s="15">
        <v>8.6560261671029942E-122</v>
      </c>
      <c r="T3883" s="56"/>
      <c r="U3883" s="56"/>
      <c r="V3883" s="56"/>
      <c r="W3883" s="56"/>
      <c r="X3883" s="56"/>
      <c r="Y3883" s="56"/>
      <c r="Z3883" s="56"/>
      <c r="AA3883" s="56"/>
    </row>
    <row r="3884" spans="9:27">
      <c r="I3884" s="15" t="s">
        <v>51</v>
      </c>
      <c r="J3884" s="15">
        <v>32</v>
      </c>
      <c r="K3884" s="15">
        <v>2.9685844062456116E-2</v>
      </c>
      <c r="L3884" s="15">
        <v>9.2768262695175363E-4</v>
      </c>
      <c r="M3884" s="15"/>
      <c r="N3884" s="15"/>
      <c r="T3884" s="56"/>
      <c r="U3884" s="56"/>
      <c r="V3884" s="56"/>
      <c r="W3884" s="56"/>
      <c r="X3884" s="56"/>
      <c r="Y3884" s="56"/>
      <c r="Z3884" s="56"/>
      <c r="AA3884" s="56"/>
    </row>
    <row r="3885" spans="9:27" ht="15" thickBot="1">
      <c r="I3885" s="16" t="s">
        <v>52</v>
      </c>
      <c r="J3885" s="16">
        <v>36</v>
      </c>
      <c r="K3885" s="16">
        <v>2227429.9000000004</v>
      </c>
      <c r="L3885" s="16"/>
      <c r="M3885" s="16"/>
      <c r="N3885" s="16"/>
      <c r="T3885" s="56"/>
      <c r="U3885" s="56"/>
      <c r="V3885" s="56"/>
      <c r="W3885" s="56"/>
      <c r="X3885" s="56"/>
      <c r="Y3885" s="56"/>
      <c r="Z3885" s="56"/>
      <c r="AA3885" s="56"/>
    </row>
    <row r="3886" spans="9:27" ht="15" thickBot="1">
      <c r="T3886" s="56"/>
      <c r="U3886" s="56"/>
      <c r="V3886" s="56"/>
      <c r="W3886" s="56"/>
      <c r="X3886" s="56"/>
      <c r="Y3886" s="56"/>
      <c r="Z3886" s="56"/>
      <c r="AA3886" s="56"/>
    </row>
    <row r="3887" spans="9:27">
      <c r="I3887" s="17"/>
      <c r="J3887" s="17" t="s">
        <v>59</v>
      </c>
      <c r="K3887" s="17" t="s">
        <v>47</v>
      </c>
      <c r="L3887" s="17" t="s">
        <v>60</v>
      </c>
      <c r="M3887" s="17" t="s">
        <v>61</v>
      </c>
      <c r="N3887" s="17" t="s">
        <v>62</v>
      </c>
      <c r="O3887" s="17" t="s">
        <v>63</v>
      </c>
      <c r="P3887" s="17" t="s">
        <v>64</v>
      </c>
      <c r="Q3887" s="17" t="s">
        <v>65</v>
      </c>
      <c r="T3887" s="56"/>
      <c r="U3887" s="56"/>
      <c r="V3887" s="56"/>
      <c r="W3887" s="56"/>
      <c r="X3887" s="56"/>
      <c r="Y3887" s="56"/>
      <c r="Z3887" s="56"/>
      <c r="AA3887" s="56"/>
    </row>
    <row r="3888" spans="9:27">
      <c r="I3888" s="15" t="s">
        <v>53</v>
      </c>
      <c r="J3888" s="15">
        <v>0</v>
      </c>
      <c r="K3888" s="15" t="e">
        <v>#N/A</v>
      </c>
      <c r="L3888" s="15" t="e">
        <v>#N/A</v>
      </c>
      <c r="M3888" s="15" t="e">
        <v>#N/A</v>
      </c>
      <c r="N3888" s="15" t="e">
        <v>#N/A</v>
      </c>
      <c r="O3888" s="15" t="e">
        <v>#N/A</v>
      </c>
      <c r="P3888" s="15" t="e">
        <v>#N/A</v>
      </c>
      <c r="Q3888" s="15" t="e">
        <v>#N/A</v>
      </c>
      <c r="T3888" s="56"/>
      <c r="U3888" s="56"/>
      <c r="V3888" s="56"/>
      <c r="W3888" s="56"/>
      <c r="X3888" s="56"/>
      <c r="Y3888" s="56"/>
      <c r="Z3888" s="56"/>
      <c r="AA3888" s="56"/>
    </row>
    <row r="3889" spans="9:27">
      <c r="I3889" s="15" t="s">
        <v>85</v>
      </c>
      <c r="J3889" s="15">
        <v>0.12872742398482601</v>
      </c>
      <c r="K3889" s="15">
        <v>9.1013900976346911E-3</v>
      </c>
      <c r="L3889" s="15">
        <v>14.143710202937049</v>
      </c>
      <c r="M3889" s="15">
        <v>2.5670348512065728E-15</v>
      </c>
      <c r="N3889" s="15">
        <v>0.11018849910551182</v>
      </c>
      <c r="O3889" s="15">
        <v>0.1472663488641402</v>
      </c>
      <c r="P3889" s="15">
        <v>0.11018849910551182</v>
      </c>
      <c r="Q3889" s="15">
        <v>0.1472663488641402</v>
      </c>
      <c r="T3889" s="56"/>
      <c r="U3889" s="56"/>
      <c r="V3889" s="56"/>
      <c r="W3889" s="56"/>
      <c r="X3889" s="56"/>
      <c r="Y3889" s="56"/>
      <c r="Z3889" s="56"/>
      <c r="AA3889" s="56"/>
    </row>
    <row r="3890" spans="9:27">
      <c r="I3890" s="15" t="s">
        <v>80</v>
      </c>
      <c r="J3890" s="15">
        <v>0.24954416053870909</v>
      </c>
      <c r="K3890" s="15">
        <v>2.9742613205031277E-3</v>
      </c>
      <c r="L3890" s="15">
        <v>83.901222403852557</v>
      </c>
      <c r="M3890" s="15">
        <v>4.3370842279345388E-39</v>
      </c>
      <c r="N3890" s="15">
        <v>0.24348578850973879</v>
      </c>
      <c r="O3890" s="15">
        <v>0.2556025325676794</v>
      </c>
      <c r="P3890" s="15">
        <v>0.24348578850973879</v>
      </c>
      <c r="Q3890" s="15">
        <v>0.2556025325676794</v>
      </c>
      <c r="T3890" s="56"/>
      <c r="U3890" s="56"/>
      <c r="V3890" s="56"/>
      <c r="W3890" s="56"/>
      <c r="X3890" s="56"/>
      <c r="Y3890" s="56"/>
      <c r="Z3890" s="56"/>
      <c r="AA3890" s="56"/>
    </row>
    <row r="3891" spans="9:27">
      <c r="I3891" s="15" t="s">
        <v>82</v>
      </c>
      <c r="J3891" s="15">
        <v>0.15931566949404843</v>
      </c>
      <c r="K3891" s="15">
        <v>3.1503590133265605E-3</v>
      </c>
      <c r="L3891" s="15">
        <v>50.570639352567675</v>
      </c>
      <c r="M3891" s="15">
        <v>4.1663391140320316E-32</v>
      </c>
      <c r="N3891" s="15">
        <v>0.15289859820445392</v>
      </c>
      <c r="O3891" s="15">
        <v>0.16573274078364295</v>
      </c>
      <c r="P3891" s="15">
        <v>0.15289859820445392</v>
      </c>
      <c r="Q3891" s="15">
        <v>0.16573274078364295</v>
      </c>
      <c r="T3891" s="56"/>
      <c r="U3891" s="56"/>
      <c r="V3891" s="56"/>
      <c r="W3891" s="56"/>
      <c r="X3891" s="56"/>
      <c r="Y3891" s="56"/>
      <c r="Z3891" s="56"/>
      <c r="AA3891" s="56"/>
    </row>
    <row r="3892" spans="9:27" ht="15" thickBot="1">
      <c r="I3892" s="16" t="s">
        <v>86</v>
      </c>
      <c r="J3892" s="16">
        <v>0.52514871363304116</v>
      </c>
      <c r="K3892" s="16">
        <v>6.9441611429524562E-3</v>
      </c>
      <c r="L3892" s="16">
        <v>75.624499896003726</v>
      </c>
      <c r="M3892" s="16">
        <v>1.1845138145170615E-37</v>
      </c>
      <c r="N3892" s="16">
        <v>0.51100392032146724</v>
      </c>
      <c r="O3892" s="16">
        <v>0.53929350694461509</v>
      </c>
      <c r="P3892" s="16">
        <v>0.51100392032146724</v>
      </c>
      <c r="Q3892" s="16">
        <v>0.53929350694461509</v>
      </c>
      <c r="T3892" s="56"/>
      <c r="U3892" s="56"/>
      <c r="V3892" s="56"/>
      <c r="W3892" s="56"/>
      <c r="X3892" s="56"/>
      <c r="Y3892" s="56"/>
      <c r="Z3892" s="56"/>
      <c r="AA3892" s="56"/>
    </row>
    <row r="3893" spans="9:27">
      <c r="I3893" s="46"/>
      <c r="T3893" s="56"/>
      <c r="U3893" s="56"/>
      <c r="V3893" s="56"/>
      <c r="W3893" s="56"/>
      <c r="X3893" s="56"/>
      <c r="Y3893" s="56"/>
      <c r="Z3893" s="56"/>
      <c r="AA3893" s="56"/>
    </row>
    <row r="3894" spans="9:27">
      <c r="I3894" s="46"/>
      <c r="T3894" s="56"/>
      <c r="U3894" s="56"/>
      <c r="V3894" s="56"/>
      <c r="W3894" s="56"/>
      <c r="X3894" s="56"/>
      <c r="Y3894" s="56"/>
      <c r="Z3894" s="56"/>
      <c r="AA3894" s="56"/>
    </row>
    <row r="3895" spans="9:27">
      <c r="I3895" s="11" t="s">
        <v>248</v>
      </c>
      <c r="T3895" s="12" t="str">
        <f>I3895</f>
        <v>2000/6  to 2003/5</v>
      </c>
      <c r="U3895" s="14">
        <f>J3900</f>
        <v>0.9999999863015534</v>
      </c>
      <c r="V3895" s="14">
        <f>J3903</f>
        <v>36</v>
      </c>
      <c r="W3895" s="56">
        <f>J3913</f>
        <v>0.13045863819914003</v>
      </c>
      <c r="X3895" s="56">
        <f>J3914</f>
        <v>0.24839144581056824</v>
      </c>
      <c r="Y3895" s="56">
        <f>J3915</f>
        <v>0.15916539149176434</v>
      </c>
      <c r="Z3895" s="56">
        <f>J3916</f>
        <v>0.52532682506925588</v>
      </c>
      <c r="AA3895" s="58">
        <f>SUM(W3895:Z3895)</f>
        <v>1.0633423005707283</v>
      </c>
    </row>
    <row r="3896" spans="9:27">
      <c r="I3896" s="46" t="s">
        <v>42</v>
      </c>
      <c r="T3896" s="56"/>
      <c r="U3896" s="56"/>
      <c r="V3896" s="56"/>
      <c r="W3896" s="56"/>
      <c r="X3896" s="56"/>
      <c r="Y3896" s="56"/>
      <c r="Z3896" s="56"/>
      <c r="AA3896" s="56"/>
    </row>
    <row r="3897" spans="9:27" ht="15" thickBot="1">
      <c r="T3897" s="56"/>
      <c r="U3897" s="56"/>
      <c r="V3897" s="56"/>
      <c r="W3897" s="56"/>
      <c r="X3897" s="56"/>
      <c r="Y3897" s="56"/>
      <c r="Z3897" s="56"/>
      <c r="AA3897" s="56"/>
    </row>
    <row r="3898" spans="9:27">
      <c r="I3898" s="18" t="s">
        <v>43</v>
      </c>
      <c r="J3898" s="18"/>
      <c r="T3898" s="56"/>
      <c r="U3898" s="56"/>
      <c r="V3898" s="56"/>
      <c r="W3898" s="56"/>
      <c r="X3898" s="56"/>
      <c r="Y3898" s="56"/>
      <c r="Z3898" s="56"/>
      <c r="AA3898" s="56"/>
    </row>
    <row r="3899" spans="9:27">
      <c r="I3899" s="15" t="s">
        <v>44</v>
      </c>
      <c r="J3899" s="15">
        <v>0.9999999931507767</v>
      </c>
      <c r="T3899" s="56"/>
      <c r="U3899" s="56"/>
      <c r="V3899" s="56"/>
      <c r="W3899" s="56"/>
      <c r="X3899" s="56"/>
      <c r="Y3899" s="56"/>
      <c r="Z3899" s="56"/>
      <c r="AA3899" s="56"/>
    </row>
    <row r="3900" spans="9:27">
      <c r="I3900" s="15" t="s">
        <v>45</v>
      </c>
      <c r="J3900" s="15">
        <v>0.9999999863015534</v>
      </c>
      <c r="T3900" s="56"/>
      <c r="U3900" s="56"/>
      <c r="V3900" s="56"/>
      <c r="W3900" s="56"/>
      <c r="X3900" s="56"/>
      <c r="Y3900" s="56"/>
      <c r="Z3900" s="56"/>
      <c r="AA3900" s="56"/>
    </row>
    <row r="3901" spans="9:27">
      <c r="I3901" s="15" t="s">
        <v>46</v>
      </c>
      <c r="J3901" s="15">
        <v>0.96874998501732401</v>
      </c>
      <c r="T3901" s="56"/>
      <c r="U3901" s="56"/>
      <c r="V3901" s="56"/>
      <c r="W3901" s="56"/>
      <c r="X3901" s="56"/>
      <c r="Y3901" s="56"/>
      <c r="Z3901" s="56"/>
      <c r="AA3901" s="56"/>
    </row>
    <row r="3902" spans="9:27">
      <c r="I3902" s="15" t="s">
        <v>47</v>
      </c>
      <c r="J3902" s="15">
        <v>3.0961729976744817E-2</v>
      </c>
      <c r="T3902" s="56"/>
      <c r="U3902" s="56"/>
      <c r="V3902" s="56"/>
      <c r="W3902" s="56"/>
      <c r="X3902" s="56"/>
      <c r="Y3902" s="56"/>
      <c r="Z3902" s="56"/>
      <c r="AA3902" s="56"/>
    </row>
    <row r="3903" spans="9:27" ht="15" thickBot="1">
      <c r="I3903" s="16" t="s">
        <v>48</v>
      </c>
      <c r="J3903" s="16">
        <v>36</v>
      </c>
      <c r="T3903" s="56"/>
      <c r="U3903" s="56"/>
      <c r="V3903" s="56"/>
      <c r="W3903" s="56"/>
      <c r="X3903" s="56"/>
      <c r="Y3903" s="56"/>
      <c r="Z3903" s="56"/>
      <c r="AA3903" s="56"/>
    </row>
    <row r="3904" spans="9:27">
      <c r="T3904" s="56"/>
      <c r="U3904" s="56"/>
      <c r="V3904" s="56"/>
      <c r="W3904" s="56"/>
      <c r="X3904" s="56"/>
      <c r="Y3904" s="56"/>
      <c r="Z3904" s="56"/>
      <c r="AA3904" s="56"/>
    </row>
    <row r="3905" spans="9:27" ht="15" thickBot="1">
      <c r="I3905" s="46" t="s">
        <v>49</v>
      </c>
      <c r="T3905" s="56"/>
      <c r="U3905" s="56"/>
      <c r="V3905" s="56"/>
      <c r="W3905" s="56"/>
      <c r="X3905" s="56"/>
      <c r="Y3905" s="56"/>
      <c r="Z3905" s="56"/>
      <c r="AA3905" s="56"/>
    </row>
    <row r="3906" spans="9:27">
      <c r="I3906" s="17"/>
      <c r="J3906" s="17" t="s">
        <v>54</v>
      </c>
      <c r="K3906" s="17" t="s">
        <v>55</v>
      </c>
      <c r="L3906" s="17" t="s">
        <v>56</v>
      </c>
      <c r="M3906" s="17" t="s">
        <v>57</v>
      </c>
      <c r="N3906" s="17" t="s">
        <v>58</v>
      </c>
      <c r="T3906" s="56"/>
      <c r="U3906" s="56"/>
      <c r="V3906" s="56"/>
      <c r="W3906" s="56"/>
      <c r="X3906" s="56"/>
      <c r="Y3906" s="56"/>
      <c r="Z3906" s="56"/>
      <c r="AA3906" s="56"/>
    </row>
    <row r="3907" spans="9:27">
      <c r="I3907" s="15" t="s">
        <v>50</v>
      </c>
      <c r="J3907" s="15">
        <v>4</v>
      </c>
      <c r="K3907" s="15">
        <v>2239386.6693238812</v>
      </c>
      <c r="L3907" s="15">
        <v>559846.66733097029</v>
      </c>
      <c r="M3907" s="15">
        <v>584007816.38346517</v>
      </c>
      <c r="N3907" s="15">
        <v>1.3248631233883859E-121</v>
      </c>
      <c r="T3907" s="56"/>
      <c r="U3907" s="56"/>
      <c r="V3907" s="56"/>
      <c r="W3907" s="56"/>
      <c r="X3907" s="56"/>
      <c r="Y3907" s="56"/>
      <c r="Z3907" s="56"/>
      <c r="AA3907" s="56"/>
    </row>
    <row r="3908" spans="9:27">
      <c r="I3908" s="15" t="s">
        <v>51</v>
      </c>
      <c r="J3908" s="15">
        <v>32</v>
      </c>
      <c r="K3908" s="15">
        <v>3.0676119140891474E-2</v>
      </c>
      <c r="L3908" s="15">
        <v>9.5862872315285856E-4</v>
      </c>
      <c r="M3908" s="15"/>
      <c r="N3908" s="15"/>
      <c r="T3908" s="56"/>
      <c r="U3908" s="56"/>
      <c r="V3908" s="56"/>
      <c r="W3908" s="56"/>
      <c r="X3908" s="56"/>
      <c r="Y3908" s="56"/>
      <c r="Z3908" s="56"/>
      <c r="AA3908" s="56"/>
    </row>
    <row r="3909" spans="9:27" ht="15" thickBot="1">
      <c r="I3909" s="16" t="s">
        <v>52</v>
      </c>
      <c r="J3909" s="16">
        <v>36</v>
      </c>
      <c r="K3909" s="16">
        <v>2239386.7000000002</v>
      </c>
      <c r="L3909" s="16"/>
      <c r="M3909" s="16"/>
      <c r="N3909" s="16"/>
      <c r="T3909" s="56"/>
      <c r="U3909" s="56"/>
      <c r="V3909" s="56"/>
      <c r="W3909" s="56"/>
      <c r="X3909" s="56"/>
      <c r="Y3909" s="56"/>
      <c r="Z3909" s="56"/>
      <c r="AA3909" s="56"/>
    </row>
    <row r="3910" spans="9:27" ht="15" thickBot="1">
      <c r="T3910" s="56"/>
      <c r="U3910" s="56"/>
      <c r="V3910" s="56"/>
      <c r="W3910" s="56"/>
      <c r="X3910" s="56"/>
      <c r="Y3910" s="56"/>
      <c r="Z3910" s="56"/>
      <c r="AA3910" s="56"/>
    </row>
    <row r="3911" spans="9:27">
      <c r="I3911" s="17"/>
      <c r="J3911" s="17" t="s">
        <v>59</v>
      </c>
      <c r="K3911" s="17" t="s">
        <v>47</v>
      </c>
      <c r="L3911" s="17" t="s">
        <v>60</v>
      </c>
      <c r="M3911" s="17" t="s">
        <v>61</v>
      </c>
      <c r="N3911" s="17" t="s">
        <v>62</v>
      </c>
      <c r="O3911" s="17" t="s">
        <v>63</v>
      </c>
      <c r="P3911" s="17" t="s">
        <v>64</v>
      </c>
      <c r="Q3911" s="17" t="s">
        <v>65</v>
      </c>
      <c r="T3911" s="56"/>
      <c r="U3911" s="56"/>
      <c r="V3911" s="56"/>
      <c r="W3911" s="56"/>
      <c r="X3911" s="56"/>
      <c r="Y3911" s="56"/>
      <c r="Z3911" s="56"/>
      <c r="AA3911" s="56"/>
    </row>
    <row r="3912" spans="9:27">
      <c r="I3912" s="15" t="s">
        <v>53</v>
      </c>
      <c r="J3912" s="15">
        <v>0</v>
      </c>
      <c r="K3912" s="15" t="e">
        <v>#N/A</v>
      </c>
      <c r="L3912" s="15" t="e">
        <v>#N/A</v>
      </c>
      <c r="M3912" s="15" t="e">
        <v>#N/A</v>
      </c>
      <c r="N3912" s="15" t="e">
        <v>#N/A</v>
      </c>
      <c r="O3912" s="15" t="e">
        <v>#N/A</v>
      </c>
      <c r="P3912" s="15" t="e">
        <v>#N/A</v>
      </c>
      <c r="Q3912" s="15" t="e">
        <v>#N/A</v>
      </c>
      <c r="T3912" s="56"/>
      <c r="U3912" s="56"/>
      <c r="V3912" s="56"/>
      <c r="W3912" s="56"/>
      <c r="X3912" s="56"/>
      <c r="Y3912" s="56"/>
      <c r="Z3912" s="56"/>
      <c r="AA3912" s="56"/>
    </row>
    <row r="3913" spans="9:27">
      <c r="I3913" s="15" t="s">
        <v>85</v>
      </c>
      <c r="J3913" s="15">
        <v>0.13045863819914003</v>
      </c>
      <c r="K3913" s="15">
        <v>9.2335161506305555E-3</v>
      </c>
      <c r="L3913" s="15">
        <v>14.1288146434044</v>
      </c>
      <c r="M3913" s="15">
        <v>2.6430982661783328E-15</v>
      </c>
      <c r="N3913" s="15">
        <v>0.11165058135813494</v>
      </c>
      <c r="O3913" s="15">
        <v>0.14926669504014511</v>
      </c>
      <c r="P3913" s="15">
        <v>0.11165058135813494</v>
      </c>
      <c r="Q3913" s="15">
        <v>0.14926669504014511</v>
      </c>
      <c r="T3913" s="56"/>
      <c r="U3913" s="56"/>
      <c r="V3913" s="56"/>
      <c r="W3913" s="56"/>
      <c r="X3913" s="56"/>
      <c r="Y3913" s="56"/>
      <c r="Z3913" s="56"/>
      <c r="AA3913" s="56"/>
    </row>
    <row r="3914" spans="9:27">
      <c r="I3914" s="15" t="s">
        <v>80</v>
      </c>
      <c r="J3914" s="15">
        <v>0.24839144581056824</v>
      </c>
      <c r="K3914" s="15">
        <v>2.9566896031764287E-3</v>
      </c>
      <c r="L3914" s="15">
        <v>84.009983849409323</v>
      </c>
      <c r="M3914" s="15">
        <v>4.1617234568518842E-39</v>
      </c>
      <c r="N3914" s="15">
        <v>0.24236886619836348</v>
      </c>
      <c r="O3914" s="15">
        <v>0.25441402542277303</v>
      </c>
      <c r="P3914" s="15">
        <v>0.24236886619836348</v>
      </c>
      <c r="Q3914" s="15">
        <v>0.25441402542277303</v>
      </c>
      <c r="T3914" s="56"/>
      <c r="U3914" s="56"/>
      <c r="V3914" s="56"/>
      <c r="W3914" s="56"/>
      <c r="X3914" s="56"/>
      <c r="Y3914" s="56"/>
      <c r="Z3914" s="56"/>
      <c r="AA3914" s="56"/>
    </row>
    <row r="3915" spans="9:27">
      <c r="I3915" s="15" t="s">
        <v>82</v>
      </c>
      <c r="J3915" s="15">
        <v>0.15916539149176434</v>
      </c>
      <c r="K3915" s="15">
        <v>3.2033299544277014E-3</v>
      </c>
      <c r="L3915" s="15">
        <v>49.687479515422076</v>
      </c>
      <c r="M3915" s="15">
        <v>7.2713203713623185E-32</v>
      </c>
      <c r="N3915" s="15">
        <v>0.152640421926486</v>
      </c>
      <c r="O3915" s="15">
        <v>0.16569036105704268</v>
      </c>
      <c r="P3915" s="15">
        <v>0.152640421926486</v>
      </c>
      <c r="Q3915" s="15">
        <v>0.16569036105704268</v>
      </c>
      <c r="T3915" s="56"/>
      <c r="U3915" s="56"/>
      <c r="V3915" s="56"/>
      <c r="W3915" s="56"/>
      <c r="X3915" s="56"/>
      <c r="Y3915" s="56"/>
      <c r="Z3915" s="56"/>
      <c r="AA3915" s="56"/>
    </row>
    <row r="3916" spans="9:27" ht="15" thickBot="1">
      <c r="I3916" s="16" t="s">
        <v>86</v>
      </c>
      <c r="J3916" s="16">
        <v>0.52532682506925588</v>
      </c>
      <c r="K3916" s="16">
        <v>7.0570487318747741E-3</v>
      </c>
      <c r="L3916" s="16">
        <v>74.440016645555687</v>
      </c>
      <c r="M3916" s="16">
        <v>1.9576281955017312E-37</v>
      </c>
      <c r="N3916" s="16">
        <v>0.51095208726476526</v>
      </c>
      <c r="O3916" s="16">
        <v>0.53970156287374649</v>
      </c>
      <c r="P3916" s="16">
        <v>0.51095208726476526</v>
      </c>
      <c r="Q3916" s="16">
        <v>0.53970156287374649</v>
      </c>
      <c r="T3916" s="56"/>
      <c r="U3916" s="56"/>
      <c r="V3916" s="56"/>
      <c r="W3916" s="56"/>
      <c r="X3916" s="56"/>
      <c r="Y3916" s="56"/>
      <c r="Z3916" s="56"/>
      <c r="AA3916" s="56"/>
    </row>
    <row r="3917" spans="9:27">
      <c r="I3917" s="46"/>
      <c r="T3917" s="56"/>
      <c r="U3917" s="56"/>
      <c r="V3917" s="56"/>
      <c r="W3917" s="56"/>
      <c r="X3917" s="56"/>
      <c r="Y3917" s="56"/>
      <c r="Z3917" s="56"/>
      <c r="AA3917" s="56"/>
    </row>
    <row r="3918" spans="9:27">
      <c r="I3918" s="46"/>
      <c r="T3918" s="56"/>
      <c r="U3918" s="56"/>
      <c r="V3918" s="56"/>
      <c r="W3918" s="56"/>
      <c r="X3918" s="56"/>
      <c r="Y3918" s="56"/>
      <c r="Z3918" s="56"/>
      <c r="AA3918" s="56"/>
    </row>
    <row r="3919" spans="9:27">
      <c r="I3919" s="11" t="s">
        <v>249</v>
      </c>
      <c r="T3919" s="12" t="str">
        <f>I3919</f>
        <v>2000/7 to 2003/6</v>
      </c>
      <c r="U3919" s="14">
        <f>J3924</f>
        <v>0.99999998652705091</v>
      </c>
      <c r="V3919" s="14">
        <f>J3927</f>
        <v>36</v>
      </c>
      <c r="W3919" s="56">
        <f>J3937</f>
        <v>0.12985883201991838</v>
      </c>
      <c r="X3919" s="56">
        <f>J3938</f>
        <v>0.24884361840467695</v>
      </c>
      <c r="Y3919" s="56">
        <f>J3939</f>
        <v>0.15947029081607175</v>
      </c>
      <c r="Z3919" s="56">
        <f>J3940</f>
        <v>0.52505346897438243</v>
      </c>
      <c r="AA3919" s="58">
        <f>SUM(W3919:Z3919)</f>
        <v>1.0632262102150496</v>
      </c>
    </row>
    <row r="3920" spans="9:27">
      <c r="I3920" s="46" t="s">
        <v>42</v>
      </c>
      <c r="T3920" s="56"/>
      <c r="U3920" s="56"/>
      <c r="V3920" s="56"/>
      <c r="W3920" s="56"/>
      <c r="X3920" s="56"/>
      <c r="Y3920" s="56"/>
      <c r="Z3920" s="56"/>
      <c r="AA3920" s="56"/>
    </row>
    <row r="3921" spans="9:27" ht="15" thickBot="1">
      <c r="T3921" s="56"/>
      <c r="U3921" s="56"/>
      <c r="V3921" s="56"/>
      <c r="W3921" s="56"/>
      <c r="X3921" s="56"/>
      <c r="Y3921" s="56"/>
      <c r="Z3921" s="56"/>
      <c r="AA3921" s="56"/>
    </row>
    <row r="3922" spans="9:27">
      <c r="I3922" s="18" t="s">
        <v>43</v>
      </c>
      <c r="J3922" s="18"/>
      <c r="T3922" s="56"/>
      <c r="U3922" s="56"/>
      <c r="V3922" s="56"/>
      <c r="W3922" s="56"/>
      <c r="X3922" s="56"/>
      <c r="Y3922" s="56"/>
      <c r="Z3922" s="56"/>
      <c r="AA3922" s="56"/>
    </row>
    <row r="3923" spans="9:27">
      <c r="I3923" s="15" t="s">
        <v>44</v>
      </c>
      <c r="J3923" s="15">
        <v>0.9999999932635254</v>
      </c>
      <c r="T3923" s="56"/>
      <c r="U3923" s="56"/>
      <c r="V3923" s="56"/>
      <c r="W3923" s="56"/>
      <c r="X3923" s="56"/>
      <c r="Y3923" s="56"/>
      <c r="Z3923" s="56"/>
      <c r="AA3923" s="56"/>
    </row>
    <row r="3924" spans="9:27">
      <c r="I3924" s="15" t="s">
        <v>45</v>
      </c>
      <c r="J3924" s="15">
        <v>0.99999998652705091</v>
      </c>
      <c r="T3924" s="56"/>
      <c r="U3924" s="56"/>
      <c r="V3924" s="56"/>
      <c r="W3924" s="56"/>
      <c r="X3924" s="56"/>
      <c r="Y3924" s="56"/>
      <c r="Z3924" s="56"/>
      <c r="AA3924" s="56"/>
    </row>
    <row r="3925" spans="9:27">
      <c r="I3925" s="15" t="s">
        <v>46</v>
      </c>
      <c r="J3925" s="15">
        <v>0.96874998526396183</v>
      </c>
      <c r="T3925" s="56"/>
      <c r="U3925" s="56"/>
      <c r="V3925" s="56"/>
      <c r="W3925" s="56"/>
      <c r="X3925" s="56"/>
      <c r="Y3925" s="56"/>
      <c r="Z3925" s="56"/>
      <c r="AA3925" s="56"/>
    </row>
    <row r="3926" spans="9:27">
      <c r="I3926" s="15" t="s">
        <v>47</v>
      </c>
      <c r="J3926" s="15">
        <v>3.0785814740378319E-2</v>
      </c>
      <c r="T3926" s="56"/>
      <c r="U3926" s="56"/>
      <c r="V3926" s="56"/>
      <c r="W3926" s="56"/>
      <c r="X3926" s="56"/>
      <c r="Y3926" s="56"/>
      <c r="Z3926" s="56"/>
      <c r="AA3926" s="56"/>
    </row>
    <row r="3927" spans="9:27" ht="15" thickBot="1">
      <c r="I3927" s="16" t="s">
        <v>48</v>
      </c>
      <c r="J3927" s="16">
        <v>36</v>
      </c>
      <c r="T3927" s="56"/>
      <c r="U3927" s="56"/>
      <c r="V3927" s="56"/>
      <c r="W3927" s="56"/>
      <c r="X3927" s="56"/>
      <c r="Y3927" s="56"/>
      <c r="Z3927" s="56"/>
      <c r="AA3927" s="56"/>
    </row>
    <row r="3928" spans="9:27">
      <c r="T3928" s="56"/>
      <c r="U3928" s="56"/>
      <c r="V3928" s="56"/>
      <c r="W3928" s="56"/>
      <c r="X3928" s="56"/>
      <c r="Y3928" s="56"/>
      <c r="Z3928" s="56"/>
      <c r="AA3928" s="56"/>
    </row>
    <row r="3929" spans="9:27" ht="15" thickBot="1">
      <c r="I3929" s="46" t="s">
        <v>49</v>
      </c>
      <c r="T3929" s="56"/>
      <c r="U3929" s="56"/>
      <c r="V3929" s="56"/>
      <c r="W3929" s="56"/>
      <c r="X3929" s="56"/>
      <c r="Y3929" s="56"/>
      <c r="Z3929" s="56"/>
      <c r="AA3929" s="56"/>
    </row>
    <row r="3930" spans="9:27">
      <c r="I3930" s="17"/>
      <c r="J3930" s="17" t="s">
        <v>54</v>
      </c>
      <c r="K3930" s="17" t="s">
        <v>55</v>
      </c>
      <c r="L3930" s="17" t="s">
        <v>56</v>
      </c>
      <c r="M3930" s="17" t="s">
        <v>57</v>
      </c>
      <c r="N3930" s="17" t="s">
        <v>58</v>
      </c>
      <c r="T3930" s="56"/>
      <c r="U3930" s="56"/>
      <c r="V3930" s="56"/>
      <c r="W3930" s="56"/>
      <c r="X3930" s="56"/>
      <c r="Y3930" s="56"/>
      <c r="Z3930" s="56"/>
      <c r="AA3930" s="56"/>
    </row>
    <row r="3931" spans="9:27">
      <c r="I3931" s="15" t="s">
        <v>50</v>
      </c>
      <c r="J3931" s="15">
        <v>4</v>
      </c>
      <c r="K3931" s="15">
        <v>2251067.9496714757</v>
      </c>
      <c r="L3931" s="15">
        <v>562766.98741786892</v>
      </c>
      <c r="M3931" s="15">
        <v>593782385.42067039</v>
      </c>
      <c r="N3931" s="15">
        <v>1.0243230215871085E-121</v>
      </c>
      <c r="T3931" s="56"/>
      <c r="U3931" s="56"/>
      <c r="V3931" s="56"/>
      <c r="W3931" s="56"/>
      <c r="X3931" s="56"/>
      <c r="Y3931" s="56"/>
      <c r="Z3931" s="56"/>
      <c r="AA3931" s="56"/>
    </row>
    <row r="3932" spans="9:27">
      <c r="I3932" s="15" t="s">
        <v>51</v>
      </c>
      <c r="J3932" s="15">
        <v>32</v>
      </c>
      <c r="K3932" s="15">
        <v>3.0328524455324642E-2</v>
      </c>
      <c r="L3932" s="15">
        <v>9.4776638922889505E-4</v>
      </c>
      <c r="M3932" s="15"/>
      <c r="N3932" s="15"/>
      <c r="T3932" s="56"/>
      <c r="U3932" s="56"/>
      <c r="V3932" s="56"/>
      <c r="W3932" s="56"/>
      <c r="X3932" s="56"/>
      <c r="Y3932" s="56"/>
      <c r="Z3932" s="56"/>
      <c r="AA3932" s="56"/>
    </row>
    <row r="3933" spans="9:27" ht="15" thickBot="1">
      <c r="I3933" s="16" t="s">
        <v>52</v>
      </c>
      <c r="J3933" s="16">
        <v>36</v>
      </c>
      <c r="K3933" s="16">
        <v>2251067.98</v>
      </c>
      <c r="L3933" s="16"/>
      <c r="M3933" s="16"/>
      <c r="N3933" s="16"/>
      <c r="T3933" s="56"/>
      <c r="U3933" s="56"/>
      <c r="V3933" s="56"/>
      <c r="W3933" s="56"/>
      <c r="X3933" s="56"/>
      <c r="Y3933" s="56"/>
      <c r="Z3933" s="56"/>
      <c r="AA3933" s="56"/>
    </row>
    <row r="3934" spans="9:27" ht="15" thickBot="1">
      <c r="T3934" s="56"/>
      <c r="U3934" s="56"/>
      <c r="V3934" s="56"/>
      <c r="W3934" s="56"/>
      <c r="X3934" s="56"/>
      <c r="Y3934" s="56"/>
      <c r="Z3934" s="56"/>
      <c r="AA3934" s="56"/>
    </row>
    <row r="3935" spans="9:27">
      <c r="I3935" s="17"/>
      <c r="J3935" s="17" t="s">
        <v>59</v>
      </c>
      <c r="K3935" s="17" t="s">
        <v>47</v>
      </c>
      <c r="L3935" s="17" t="s">
        <v>60</v>
      </c>
      <c r="M3935" s="17" t="s">
        <v>61</v>
      </c>
      <c r="N3935" s="17" t="s">
        <v>62</v>
      </c>
      <c r="O3935" s="17" t="s">
        <v>63</v>
      </c>
      <c r="P3935" s="17" t="s">
        <v>64</v>
      </c>
      <c r="Q3935" s="17" t="s">
        <v>65</v>
      </c>
      <c r="T3935" s="56"/>
      <c r="U3935" s="56"/>
      <c r="V3935" s="56"/>
      <c r="W3935" s="56"/>
      <c r="X3935" s="56"/>
      <c r="Y3935" s="56"/>
      <c r="Z3935" s="56"/>
      <c r="AA3935" s="56"/>
    </row>
    <row r="3936" spans="9:27">
      <c r="I3936" s="15" t="s">
        <v>53</v>
      </c>
      <c r="J3936" s="15">
        <v>0</v>
      </c>
      <c r="K3936" s="15" t="e">
        <v>#N/A</v>
      </c>
      <c r="L3936" s="15" t="e">
        <v>#N/A</v>
      </c>
      <c r="M3936" s="15" t="e">
        <v>#N/A</v>
      </c>
      <c r="N3936" s="15" t="e">
        <v>#N/A</v>
      </c>
      <c r="O3936" s="15" t="e">
        <v>#N/A</v>
      </c>
      <c r="P3936" s="15" t="e">
        <v>#N/A</v>
      </c>
      <c r="Q3936" s="15" t="e">
        <v>#N/A</v>
      </c>
      <c r="T3936" s="56"/>
      <c r="U3936" s="56"/>
      <c r="V3936" s="56"/>
      <c r="W3936" s="56"/>
      <c r="X3936" s="56"/>
      <c r="Y3936" s="56"/>
      <c r="Z3936" s="56"/>
      <c r="AA3936" s="56"/>
    </row>
    <row r="3937" spans="9:27">
      <c r="I3937" s="15" t="s">
        <v>85</v>
      </c>
      <c r="J3937" s="15">
        <v>0.12985883201991838</v>
      </c>
      <c r="K3937" s="15">
        <v>9.2340690634787215E-3</v>
      </c>
      <c r="L3937" s="15">
        <v>14.063012863258473</v>
      </c>
      <c r="M3937" s="15">
        <v>3.007821372419792E-15</v>
      </c>
      <c r="N3937" s="15">
        <v>0.11104964893230183</v>
      </c>
      <c r="O3937" s="15">
        <v>0.14866801510753491</v>
      </c>
      <c r="P3937" s="15">
        <v>0.11104964893230183</v>
      </c>
      <c r="Q3937" s="15">
        <v>0.14866801510753491</v>
      </c>
      <c r="T3937" s="56"/>
      <c r="U3937" s="56"/>
      <c r="V3937" s="56"/>
      <c r="W3937" s="56"/>
      <c r="X3937" s="56"/>
      <c r="Y3937" s="56"/>
      <c r="Z3937" s="56"/>
      <c r="AA3937" s="56"/>
    </row>
    <row r="3938" spans="9:27">
      <c r="I3938" s="15" t="s">
        <v>80</v>
      </c>
      <c r="J3938" s="15">
        <v>0.24884361840467695</v>
      </c>
      <c r="K3938" s="15">
        <v>2.8480102231832013E-3</v>
      </c>
      <c r="L3938" s="15">
        <v>87.374552373111271</v>
      </c>
      <c r="M3938" s="15">
        <v>1.1908112086053935E-39</v>
      </c>
      <c r="N3938" s="15">
        <v>0.24304241144434308</v>
      </c>
      <c r="O3938" s="15">
        <v>0.25464482536501082</v>
      </c>
      <c r="P3938" s="15">
        <v>0.24304241144434308</v>
      </c>
      <c r="Q3938" s="15">
        <v>0.25464482536501082</v>
      </c>
      <c r="T3938" s="56"/>
      <c r="U3938" s="56"/>
      <c r="V3938" s="56"/>
      <c r="W3938" s="56"/>
      <c r="X3938" s="56"/>
      <c r="Y3938" s="56"/>
      <c r="Z3938" s="56"/>
      <c r="AA3938" s="56"/>
    </row>
    <row r="3939" spans="9:27">
      <c r="I3939" s="15" t="s">
        <v>82</v>
      </c>
      <c r="J3939" s="15">
        <v>0.15947029081607175</v>
      </c>
      <c r="K3939" s="15">
        <v>3.1817824661468782E-3</v>
      </c>
      <c r="L3939" s="15">
        <v>50.119796847453692</v>
      </c>
      <c r="M3939" s="15">
        <v>5.5296939578422678E-32</v>
      </c>
      <c r="N3939" s="15">
        <v>0.15298921204794536</v>
      </c>
      <c r="O3939" s="15">
        <v>0.16595136958419815</v>
      </c>
      <c r="P3939" s="15">
        <v>0.15298921204794536</v>
      </c>
      <c r="Q3939" s="15">
        <v>0.16595136958419815</v>
      </c>
      <c r="T3939" s="56"/>
      <c r="U3939" s="56"/>
      <c r="V3939" s="56"/>
      <c r="W3939" s="56"/>
      <c r="X3939" s="56"/>
      <c r="Y3939" s="56"/>
      <c r="Z3939" s="56"/>
      <c r="AA3939" s="56"/>
    </row>
    <row r="3940" spans="9:27" ht="15" thickBot="1">
      <c r="I3940" s="16" t="s">
        <v>86</v>
      </c>
      <c r="J3940" s="16">
        <v>0.52505346897438243</v>
      </c>
      <c r="K3940" s="16">
        <v>6.8752085293824379E-3</v>
      </c>
      <c r="L3940" s="16">
        <v>76.369097276173108</v>
      </c>
      <c r="M3940" s="16">
        <v>8.6716922298163425E-38</v>
      </c>
      <c r="N3940" s="16">
        <v>0.51104912753988374</v>
      </c>
      <c r="O3940" s="16">
        <v>0.53905781040888112</v>
      </c>
      <c r="P3940" s="16">
        <v>0.51104912753988374</v>
      </c>
      <c r="Q3940" s="16">
        <v>0.53905781040888112</v>
      </c>
      <c r="T3940" s="56"/>
      <c r="U3940" s="56"/>
      <c r="V3940" s="56"/>
      <c r="W3940" s="56"/>
      <c r="X3940" s="56"/>
      <c r="Y3940" s="56"/>
      <c r="Z3940" s="56"/>
      <c r="AA3940" s="56"/>
    </row>
    <row r="3941" spans="9:27">
      <c r="I3941" s="46"/>
      <c r="T3941" s="56"/>
      <c r="U3941" s="56"/>
      <c r="V3941" s="56"/>
      <c r="W3941" s="56"/>
      <c r="X3941" s="56"/>
      <c r="Y3941" s="56"/>
      <c r="Z3941" s="56"/>
      <c r="AA3941" s="56"/>
    </row>
    <row r="3942" spans="9:27">
      <c r="I3942" s="46"/>
      <c r="T3942" s="56"/>
      <c r="U3942" s="56"/>
      <c r="V3942" s="56"/>
      <c r="W3942" s="56"/>
      <c r="X3942" s="56"/>
      <c r="Y3942" s="56"/>
      <c r="Z3942" s="56"/>
      <c r="AA3942" s="56"/>
    </row>
    <row r="3943" spans="9:27">
      <c r="I3943" s="11" t="s">
        <v>250</v>
      </c>
      <c r="T3943" s="12" t="str">
        <f>I3943</f>
        <v>2000/8 to 2003/7</v>
      </c>
      <c r="U3943" s="14">
        <f>J3948</f>
        <v>0.99999998612817675</v>
      </c>
      <c r="V3943" s="14">
        <f>J3951</f>
        <v>36</v>
      </c>
      <c r="W3943" s="56">
        <f>J3961</f>
        <v>0.13226056850320958</v>
      </c>
      <c r="X3943" s="56">
        <f>J3962</f>
        <v>0.24699196269909182</v>
      </c>
      <c r="Y3943" s="56">
        <f>J3963</f>
        <v>0.15884549475337914</v>
      </c>
      <c r="Z3943" s="56">
        <f>J3964</f>
        <v>0.52582599972960553</v>
      </c>
      <c r="AA3943" s="58">
        <f>SUM(W3943:Z3943)</f>
        <v>1.063924025685286</v>
      </c>
    </row>
    <row r="3944" spans="9:27">
      <c r="I3944" s="46" t="s">
        <v>42</v>
      </c>
      <c r="T3944" s="56"/>
      <c r="U3944" s="56"/>
      <c r="V3944" s="56"/>
      <c r="W3944" s="56"/>
      <c r="X3944" s="56"/>
      <c r="Y3944" s="56"/>
      <c r="Z3944" s="56"/>
      <c r="AA3944" s="56"/>
    </row>
    <row r="3945" spans="9:27" ht="15" thickBot="1">
      <c r="T3945" s="56"/>
      <c r="U3945" s="56"/>
      <c r="V3945" s="56"/>
      <c r="W3945" s="56"/>
      <c r="X3945" s="56"/>
      <c r="Y3945" s="56"/>
      <c r="Z3945" s="56"/>
      <c r="AA3945" s="56"/>
    </row>
    <row r="3946" spans="9:27">
      <c r="I3946" s="18" t="s">
        <v>43</v>
      </c>
      <c r="J3946" s="18"/>
      <c r="T3946" s="56"/>
      <c r="U3946" s="56"/>
      <c r="V3946" s="56"/>
      <c r="W3946" s="56"/>
      <c r="X3946" s="56"/>
      <c r="Y3946" s="56"/>
      <c r="Z3946" s="56"/>
      <c r="AA3946" s="56"/>
    </row>
    <row r="3947" spans="9:27">
      <c r="I3947" s="15" t="s">
        <v>44</v>
      </c>
      <c r="J3947" s="15">
        <v>0.99999999306408838</v>
      </c>
      <c r="T3947" s="56"/>
      <c r="U3947" s="56"/>
      <c r="V3947" s="56"/>
      <c r="W3947" s="56"/>
      <c r="X3947" s="56"/>
      <c r="Y3947" s="56"/>
      <c r="Z3947" s="56"/>
      <c r="AA3947" s="56"/>
    </row>
    <row r="3948" spans="9:27">
      <c r="I3948" s="15" t="s">
        <v>45</v>
      </c>
      <c r="J3948" s="15">
        <v>0.99999998612817675</v>
      </c>
      <c r="T3948" s="56"/>
      <c r="U3948" s="56"/>
      <c r="V3948" s="56"/>
      <c r="W3948" s="56"/>
      <c r="X3948" s="56"/>
      <c r="Y3948" s="56"/>
      <c r="Z3948" s="56"/>
      <c r="AA3948" s="56"/>
    </row>
    <row r="3949" spans="9:27">
      <c r="I3949" s="15" t="s">
        <v>46</v>
      </c>
      <c r="J3949" s="15">
        <v>0.96874998482769326</v>
      </c>
      <c r="T3949" s="56"/>
      <c r="U3949" s="56"/>
      <c r="V3949" s="56"/>
      <c r="W3949" s="56"/>
      <c r="X3949" s="56"/>
      <c r="Y3949" s="56"/>
      <c r="Z3949" s="56"/>
      <c r="AA3949" s="56"/>
    </row>
    <row r="3950" spans="9:27">
      <c r="I3950" s="15" t="s">
        <v>47</v>
      </c>
      <c r="J3950" s="15">
        <v>3.1320006738610712E-2</v>
      </c>
      <c r="T3950" s="56"/>
      <c r="U3950" s="56"/>
      <c r="V3950" s="56"/>
      <c r="W3950" s="56"/>
      <c r="X3950" s="56"/>
      <c r="Y3950" s="56"/>
      <c r="Z3950" s="56"/>
      <c r="AA3950" s="56"/>
    </row>
    <row r="3951" spans="9:27" ht="15" thickBot="1">
      <c r="I3951" s="16" t="s">
        <v>48</v>
      </c>
      <c r="J3951" s="16">
        <v>36</v>
      </c>
      <c r="T3951" s="56"/>
      <c r="U3951" s="56"/>
      <c r="V3951" s="56"/>
      <c r="W3951" s="56"/>
      <c r="X3951" s="56"/>
      <c r="Y3951" s="56"/>
      <c r="Z3951" s="56"/>
      <c r="AA3951" s="56"/>
    </row>
    <row r="3952" spans="9:27">
      <c r="T3952" s="56"/>
      <c r="U3952" s="56"/>
      <c r="V3952" s="56"/>
      <c r="W3952" s="56"/>
      <c r="X3952" s="56"/>
      <c r="Y3952" s="56"/>
      <c r="Z3952" s="56"/>
      <c r="AA3952" s="56"/>
    </row>
    <row r="3953" spans="9:27" ht="15" thickBot="1">
      <c r="I3953" s="46" t="s">
        <v>49</v>
      </c>
      <c r="T3953" s="56"/>
      <c r="U3953" s="56"/>
      <c r="V3953" s="56"/>
      <c r="W3953" s="56"/>
      <c r="X3953" s="56"/>
      <c r="Y3953" s="56"/>
      <c r="Z3953" s="56"/>
      <c r="AA3953" s="56"/>
    </row>
    <row r="3954" spans="9:27">
      <c r="I3954" s="17"/>
      <c r="J3954" s="17" t="s">
        <v>54</v>
      </c>
      <c r="K3954" s="17" t="s">
        <v>55</v>
      </c>
      <c r="L3954" s="17" t="s">
        <v>56</v>
      </c>
      <c r="M3954" s="17" t="s">
        <v>57</v>
      </c>
      <c r="N3954" s="17" t="s">
        <v>58</v>
      </c>
      <c r="T3954" s="56"/>
      <c r="U3954" s="56"/>
      <c r="V3954" s="56"/>
      <c r="W3954" s="56"/>
      <c r="X3954" s="56"/>
      <c r="Y3954" s="56"/>
      <c r="Z3954" s="56"/>
      <c r="AA3954" s="56"/>
    </row>
    <row r="3955" spans="9:27">
      <c r="I3955" s="15" t="s">
        <v>50</v>
      </c>
      <c r="J3955" s="15">
        <v>4</v>
      </c>
      <c r="K3955" s="15">
        <v>2262872.6686098301</v>
      </c>
      <c r="L3955" s="15">
        <v>565718.16715245752</v>
      </c>
      <c r="M3955" s="15">
        <v>576708605.64283609</v>
      </c>
      <c r="N3955" s="15">
        <v>1.6100358306216823E-121</v>
      </c>
      <c r="T3955" s="56"/>
      <c r="U3955" s="56"/>
      <c r="V3955" s="56"/>
      <c r="W3955" s="56"/>
      <c r="X3955" s="56"/>
      <c r="Y3955" s="56"/>
      <c r="Z3955" s="56"/>
      <c r="AA3955" s="56"/>
    </row>
    <row r="3956" spans="9:27">
      <c r="I3956" s="15" t="s">
        <v>51</v>
      </c>
      <c r="J3956" s="15">
        <v>32</v>
      </c>
      <c r="K3956" s="15">
        <v>3.1390170307411848E-2</v>
      </c>
      <c r="L3956" s="15">
        <v>9.8094282210662025E-4</v>
      </c>
      <c r="M3956" s="15"/>
      <c r="N3956" s="15"/>
      <c r="T3956" s="56"/>
      <c r="U3956" s="56"/>
      <c r="V3956" s="56"/>
      <c r="W3956" s="56"/>
      <c r="X3956" s="56"/>
      <c r="Y3956" s="56"/>
      <c r="Z3956" s="56"/>
      <c r="AA3956" s="56"/>
    </row>
    <row r="3957" spans="9:27" ht="15" thickBot="1">
      <c r="I3957" s="16" t="s">
        <v>52</v>
      </c>
      <c r="J3957" s="16">
        <v>36</v>
      </c>
      <c r="K3957" s="16">
        <v>2262872.7000000002</v>
      </c>
      <c r="L3957" s="16"/>
      <c r="M3957" s="16"/>
      <c r="N3957" s="16"/>
      <c r="T3957" s="56"/>
      <c r="U3957" s="56"/>
      <c r="V3957" s="56"/>
      <c r="W3957" s="56"/>
      <c r="X3957" s="56"/>
      <c r="Y3957" s="56"/>
      <c r="Z3957" s="56"/>
      <c r="AA3957" s="56"/>
    </row>
    <row r="3958" spans="9:27" ht="15" thickBot="1">
      <c r="T3958" s="56"/>
      <c r="U3958" s="56"/>
      <c r="V3958" s="56"/>
      <c r="W3958" s="56"/>
      <c r="X3958" s="56"/>
      <c r="Y3958" s="56"/>
      <c r="Z3958" s="56"/>
      <c r="AA3958" s="56"/>
    </row>
    <row r="3959" spans="9:27">
      <c r="I3959" s="17"/>
      <c r="J3959" s="17" t="s">
        <v>59</v>
      </c>
      <c r="K3959" s="17" t="s">
        <v>47</v>
      </c>
      <c r="L3959" s="17" t="s">
        <v>60</v>
      </c>
      <c r="M3959" s="17" t="s">
        <v>61</v>
      </c>
      <c r="N3959" s="17" t="s">
        <v>62</v>
      </c>
      <c r="O3959" s="17" t="s">
        <v>63</v>
      </c>
      <c r="P3959" s="17" t="s">
        <v>64</v>
      </c>
      <c r="Q3959" s="17" t="s">
        <v>65</v>
      </c>
      <c r="T3959" s="56"/>
      <c r="U3959" s="56"/>
      <c r="V3959" s="56"/>
      <c r="W3959" s="56"/>
      <c r="X3959" s="56"/>
      <c r="Y3959" s="56"/>
      <c r="Z3959" s="56"/>
      <c r="AA3959" s="56"/>
    </row>
    <row r="3960" spans="9:27">
      <c r="I3960" s="15" t="s">
        <v>53</v>
      </c>
      <c r="J3960" s="15">
        <v>0</v>
      </c>
      <c r="K3960" s="15" t="e">
        <v>#N/A</v>
      </c>
      <c r="L3960" s="15" t="e">
        <v>#N/A</v>
      </c>
      <c r="M3960" s="15" t="e">
        <v>#N/A</v>
      </c>
      <c r="N3960" s="15" t="e">
        <v>#N/A</v>
      </c>
      <c r="O3960" s="15" t="e">
        <v>#N/A</v>
      </c>
      <c r="P3960" s="15" t="e">
        <v>#N/A</v>
      </c>
      <c r="Q3960" s="15" t="e">
        <v>#N/A</v>
      </c>
      <c r="T3960" s="56"/>
      <c r="U3960" s="56"/>
      <c r="V3960" s="56"/>
      <c r="W3960" s="56"/>
      <c r="X3960" s="56"/>
      <c r="Y3960" s="56"/>
      <c r="Z3960" s="56"/>
      <c r="AA3960" s="56"/>
    </row>
    <row r="3961" spans="9:27">
      <c r="I3961" s="15" t="s">
        <v>85</v>
      </c>
      <c r="J3961" s="15">
        <v>0.13226056850320958</v>
      </c>
      <c r="K3961" s="15">
        <v>9.4205853545533819E-3</v>
      </c>
      <c r="L3961" s="15">
        <v>14.03952764350065</v>
      </c>
      <c r="M3961" s="15">
        <v>3.1501769205413187E-15</v>
      </c>
      <c r="N3961" s="15">
        <v>0.1130714641648931</v>
      </c>
      <c r="O3961" s="15">
        <v>0.15144967284152605</v>
      </c>
      <c r="P3961" s="15">
        <v>0.1130714641648931</v>
      </c>
      <c r="Q3961" s="15">
        <v>0.15144967284152605</v>
      </c>
      <c r="T3961" s="56"/>
      <c r="U3961" s="56"/>
      <c r="V3961" s="56"/>
      <c r="W3961" s="56"/>
      <c r="X3961" s="56"/>
      <c r="Y3961" s="56"/>
      <c r="Z3961" s="56"/>
      <c r="AA3961" s="56"/>
    </row>
    <row r="3962" spans="9:27">
      <c r="I3962" s="15" t="s">
        <v>80</v>
      </c>
      <c r="J3962" s="15">
        <v>0.24699196269909182</v>
      </c>
      <c r="K3962" s="15">
        <v>2.8085515492146597E-3</v>
      </c>
      <c r="L3962" s="15">
        <v>87.942826888171894</v>
      </c>
      <c r="M3962" s="15">
        <v>9.685251908797877E-40</v>
      </c>
      <c r="N3962" s="15">
        <v>0.24127113042709597</v>
      </c>
      <c r="O3962" s="15">
        <v>0.25271279497108767</v>
      </c>
      <c r="P3962" s="15">
        <v>0.24127113042709597</v>
      </c>
      <c r="Q3962" s="15">
        <v>0.25271279497108767</v>
      </c>
      <c r="T3962" s="56"/>
      <c r="U3962" s="56"/>
      <c r="V3962" s="56"/>
      <c r="W3962" s="56"/>
      <c r="X3962" s="56"/>
      <c r="Y3962" s="56"/>
      <c r="Z3962" s="56"/>
      <c r="AA3962" s="56"/>
    </row>
    <row r="3963" spans="9:27">
      <c r="I3963" s="15" t="s">
        <v>82</v>
      </c>
      <c r="J3963" s="15">
        <v>0.15884549475337914</v>
      </c>
      <c r="K3963" s="15">
        <v>3.2241445900351366E-3</v>
      </c>
      <c r="L3963" s="15">
        <v>49.267484852981745</v>
      </c>
      <c r="M3963" s="15">
        <v>9.5083726990785824E-32</v>
      </c>
      <c r="N3963" s="15">
        <v>0.15227812716298847</v>
      </c>
      <c r="O3963" s="15">
        <v>0.16541286234376981</v>
      </c>
      <c r="P3963" s="15">
        <v>0.15227812716298847</v>
      </c>
      <c r="Q3963" s="15">
        <v>0.16541286234376981</v>
      </c>
      <c r="T3963" s="56"/>
      <c r="U3963" s="56"/>
      <c r="V3963" s="56"/>
      <c r="W3963" s="56"/>
      <c r="X3963" s="56"/>
      <c r="Y3963" s="56"/>
      <c r="Z3963" s="56"/>
      <c r="AA3963" s="56"/>
    </row>
    <row r="3964" spans="9:27" ht="15" thickBot="1">
      <c r="I3964" s="16" t="s">
        <v>86</v>
      </c>
      <c r="J3964" s="16">
        <v>0.52582599972960553</v>
      </c>
      <c r="K3964" s="16">
        <v>6.9709981577846976E-3</v>
      </c>
      <c r="L3964" s="16">
        <v>75.430517671619484</v>
      </c>
      <c r="M3964" s="16">
        <v>1.2854066677269748E-37</v>
      </c>
      <c r="N3964" s="16">
        <v>0.51162654120792384</v>
      </c>
      <c r="O3964" s="16">
        <v>0.54002545825128723</v>
      </c>
      <c r="P3964" s="16">
        <v>0.51162654120792384</v>
      </c>
      <c r="Q3964" s="16">
        <v>0.54002545825128723</v>
      </c>
      <c r="T3964" s="56"/>
      <c r="U3964" s="56"/>
      <c r="V3964" s="56"/>
      <c r="W3964" s="56"/>
      <c r="X3964" s="56"/>
      <c r="Y3964" s="56"/>
      <c r="Z3964" s="56"/>
      <c r="AA3964" s="56"/>
    </row>
    <row r="3965" spans="9:27">
      <c r="I3965" s="46"/>
      <c r="T3965" s="56"/>
      <c r="U3965" s="56"/>
      <c r="V3965" s="56"/>
      <c r="W3965" s="56"/>
      <c r="X3965" s="56"/>
      <c r="Y3965" s="56"/>
      <c r="Z3965" s="56"/>
      <c r="AA3965" s="56"/>
    </row>
    <row r="3966" spans="9:27">
      <c r="I3966" s="46"/>
      <c r="T3966" s="56"/>
      <c r="U3966" s="56"/>
      <c r="V3966" s="56"/>
      <c r="W3966" s="56"/>
      <c r="X3966" s="56"/>
      <c r="Y3966" s="56"/>
      <c r="Z3966" s="56"/>
      <c r="AA3966" s="56"/>
    </row>
    <row r="3967" spans="9:27">
      <c r="I3967" s="11" t="s">
        <v>251</v>
      </c>
      <c r="T3967" s="12" t="str">
        <f>I3967</f>
        <v>2000/9 to 2003/8</v>
      </c>
      <c r="U3967" s="14">
        <f>J3972</f>
        <v>0.99999998399253931</v>
      </c>
      <c r="V3967" s="14">
        <f>J3975</f>
        <v>36</v>
      </c>
      <c r="W3967" s="56">
        <f>J3985</f>
        <v>0.13138947568678402</v>
      </c>
      <c r="X3967" s="56">
        <f>J3986</f>
        <v>0.24634391425383817</v>
      </c>
      <c r="Y3967" s="56">
        <f>J3987</f>
        <v>0.15992120704880214</v>
      </c>
      <c r="Z3967" s="56">
        <f>J3988</f>
        <v>0.52644450008599575</v>
      </c>
      <c r="AA3967" s="58">
        <f>SUM(W3967:Z3967)</f>
        <v>1.0640990970754203</v>
      </c>
    </row>
    <row r="3968" spans="9:27">
      <c r="I3968" s="46" t="s">
        <v>42</v>
      </c>
      <c r="T3968" s="56"/>
      <c r="U3968" s="56"/>
      <c r="V3968" s="56"/>
      <c r="W3968" s="56"/>
      <c r="X3968" s="56"/>
      <c r="Y3968" s="56"/>
      <c r="Z3968" s="56"/>
      <c r="AA3968" s="56"/>
    </row>
    <row r="3969" spans="9:27" ht="15" thickBot="1">
      <c r="T3969" s="56"/>
      <c r="U3969" s="56"/>
      <c r="V3969" s="56"/>
      <c r="W3969" s="56"/>
      <c r="X3969" s="56"/>
      <c r="Y3969" s="56"/>
      <c r="Z3969" s="56"/>
      <c r="AA3969" s="56"/>
    </row>
    <row r="3970" spans="9:27">
      <c r="I3970" s="18" t="s">
        <v>43</v>
      </c>
      <c r="J3970" s="18"/>
      <c r="T3970" s="56"/>
      <c r="U3970" s="56"/>
      <c r="V3970" s="56"/>
      <c r="W3970" s="56"/>
      <c r="X3970" s="56"/>
      <c r="Y3970" s="56"/>
      <c r="Z3970" s="56"/>
      <c r="AA3970" s="56"/>
    </row>
    <row r="3971" spans="9:27">
      <c r="I3971" s="15" t="s">
        <v>44</v>
      </c>
      <c r="J3971" s="15">
        <v>0.99999999199626965</v>
      </c>
      <c r="T3971" s="56"/>
      <c r="U3971" s="56"/>
      <c r="V3971" s="56"/>
      <c r="W3971" s="56"/>
      <c r="X3971" s="56"/>
      <c r="Y3971" s="56"/>
      <c r="Z3971" s="56"/>
      <c r="AA3971" s="56"/>
    </row>
    <row r="3972" spans="9:27">
      <c r="I3972" s="15" t="s">
        <v>45</v>
      </c>
      <c r="J3972" s="15">
        <v>0.99999998399253931</v>
      </c>
      <c r="T3972" s="56"/>
      <c r="U3972" s="56"/>
      <c r="V3972" s="56"/>
      <c r="W3972" s="56"/>
      <c r="X3972" s="56"/>
      <c r="Y3972" s="56"/>
      <c r="Z3972" s="56"/>
      <c r="AA3972" s="56"/>
    </row>
    <row r="3973" spans="9:27">
      <c r="I3973" s="15" t="s">
        <v>46</v>
      </c>
      <c r="J3973" s="15">
        <v>0.96874998249183997</v>
      </c>
      <c r="T3973" s="56"/>
      <c r="U3973" s="56"/>
      <c r="V3973" s="56"/>
      <c r="W3973" s="56"/>
      <c r="X3973" s="56"/>
      <c r="Y3973" s="56"/>
      <c r="Z3973" s="56"/>
      <c r="AA3973" s="56"/>
    </row>
    <row r="3974" spans="9:27">
      <c r="I3974" s="15" t="s">
        <v>47</v>
      </c>
      <c r="J3974" s="15">
        <v>3.3729414852742862E-2</v>
      </c>
      <c r="T3974" s="56"/>
      <c r="U3974" s="56"/>
      <c r="V3974" s="56"/>
      <c r="W3974" s="56"/>
      <c r="X3974" s="56"/>
      <c r="Y3974" s="56"/>
      <c r="Z3974" s="56"/>
      <c r="AA3974" s="56"/>
    </row>
    <row r="3975" spans="9:27" ht="15" thickBot="1">
      <c r="I3975" s="16" t="s">
        <v>48</v>
      </c>
      <c r="J3975" s="16">
        <v>36</v>
      </c>
      <c r="T3975" s="56"/>
      <c r="U3975" s="56"/>
      <c r="V3975" s="56"/>
      <c r="W3975" s="56"/>
      <c r="X3975" s="56"/>
      <c r="Y3975" s="56"/>
      <c r="Z3975" s="56"/>
      <c r="AA3975" s="56"/>
    </row>
    <row r="3976" spans="9:27">
      <c r="T3976" s="56"/>
      <c r="U3976" s="56"/>
      <c r="V3976" s="56"/>
      <c r="W3976" s="56"/>
      <c r="X3976" s="56"/>
      <c r="Y3976" s="56"/>
      <c r="Z3976" s="56"/>
      <c r="AA3976" s="56"/>
    </row>
    <row r="3977" spans="9:27" ht="15" thickBot="1">
      <c r="I3977" s="46" t="s">
        <v>49</v>
      </c>
      <c r="T3977" s="56"/>
      <c r="U3977" s="56"/>
      <c r="V3977" s="56"/>
      <c r="W3977" s="56"/>
      <c r="X3977" s="56"/>
      <c r="Y3977" s="56"/>
      <c r="Z3977" s="56"/>
      <c r="AA3977" s="56"/>
    </row>
    <row r="3978" spans="9:27">
      <c r="I3978" s="17"/>
      <c r="J3978" s="17" t="s">
        <v>54</v>
      </c>
      <c r="K3978" s="17" t="s">
        <v>55</v>
      </c>
      <c r="L3978" s="17" t="s">
        <v>56</v>
      </c>
      <c r="M3978" s="17" t="s">
        <v>57</v>
      </c>
      <c r="N3978" s="17" t="s">
        <v>58</v>
      </c>
      <c r="T3978" s="56"/>
      <c r="U3978" s="56"/>
      <c r="V3978" s="56"/>
      <c r="W3978" s="56"/>
      <c r="X3978" s="56"/>
      <c r="Y3978" s="56"/>
      <c r="Z3978" s="56"/>
      <c r="AA3978" s="56"/>
    </row>
    <row r="3979" spans="9:27">
      <c r="I3979" s="15" t="s">
        <v>50</v>
      </c>
      <c r="J3979" s="15">
        <v>4</v>
      </c>
      <c r="K3979" s="15">
        <v>2274286.3435944505</v>
      </c>
      <c r="L3979" s="15">
        <v>568571.58589861263</v>
      </c>
      <c r="M3979" s="15">
        <v>499766956.62439525</v>
      </c>
      <c r="N3979" s="15">
        <v>1.4817105720277221E-120</v>
      </c>
      <c r="T3979" s="56"/>
      <c r="U3979" s="56"/>
      <c r="V3979" s="56"/>
      <c r="W3979" s="56"/>
      <c r="X3979" s="56"/>
      <c r="Y3979" s="56"/>
      <c r="Z3979" s="56"/>
      <c r="AA3979" s="56"/>
    </row>
    <row r="3980" spans="9:27">
      <c r="I3980" s="15" t="s">
        <v>51</v>
      </c>
      <c r="J3980" s="15">
        <v>32</v>
      </c>
      <c r="K3980" s="15">
        <v>3.6405549641869782E-2</v>
      </c>
      <c r="L3980" s="15">
        <v>1.1376734263084307E-3</v>
      </c>
      <c r="M3980" s="15"/>
      <c r="N3980" s="15"/>
      <c r="T3980" s="56"/>
      <c r="U3980" s="56"/>
      <c r="V3980" s="56"/>
      <c r="W3980" s="56"/>
      <c r="X3980" s="56"/>
      <c r="Y3980" s="56"/>
      <c r="Z3980" s="56"/>
      <c r="AA3980" s="56"/>
    </row>
    <row r="3981" spans="9:27" ht="15" thickBot="1">
      <c r="I3981" s="16" t="s">
        <v>52</v>
      </c>
      <c r="J3981" s="16">
        <v>36</v>
      </c>
      <c r="K3981" s="16">
        <v>2274286.3800000004</v>
      </c>
      <c r="L3981" s="16"/>
      <c r="M3981" s="16"/>
      <c r="N3981" s="16"/>
      <c r="T3981" s="56"/>
      <c r="U3981" s="56"/>
      <c r="V3981" s="56"/>
      <c r="W3981" s="56"/>
      <c r="X3981" s="56"/>
      <c r="Y3981" s="56"/>
      <c r="Z3981" s="56"/>
      <c r="AA3981" s="56"/>
    </row>
    <row r="3982" spans="9:27" ht="15" thickBot="1">
      <c r="T3982" s="56"/>
      <c r="U3982" s="56"/>
      <c r="V3982" s="56"/>
      <c r="W3982" s="56"/>
      <c r="X3982" s="56"/>
      <c r="Y3982" s="56"/>
      <c r="Z3982" s="56"/>
      <c r="AA3982" s="56"/>
    </row>
    <row r="3983" spans="9:27">
      <c r="I3983" s="17"/>
      <c r="J3983" s="17" t="s">
        <v>59</v>
      </c>
      <c r="K3983" s="17" t="s">
        <v>47</v>
      </c>
      <c r="L3983" s="17" t="s">
        <v>60</v>
      </c>
      <c r="M3983" s="17" t="s">
        <v>61</v>
      </c>
      <c r="N3983" s="17" t="s">
        <v>62</v>
      </c>
      <c r="O3983" s="17" t="s">
        <v>63</v>
      </c>
      <c r="P3983" s="17" t="s">
        <v>64</v>
      </c>
      <c r="Q3983" s="17" t="s">
        <v>65</v>
      </c>
      <c r="T3983" s="56"/>
      <c r="U3983" s="56"/>
      <c r="V3983" s="56"/>
      <c r="W3983" s="56"/>
      <c r="X3983" s="56"/>
      <c r="Y3983" s="56"/>
      <c r="Z3983" s="56"/>
      <c r="AA3983" s="56"/>
    </row>
    <row r="3984" spans="9:27">
      <c r="I3984" s="15" t="s">
        <v>53</v>
      </c>
      <c r="J3984" s="15">
        <v>0</v>
      </c>
      <c r="K3984" s="15" t="e">
        <v>#N/A</v>
      </c>
      <c r="L3984" s="15" t="e">
        <v>#N/A</v>
      </c>
      <c r="M3984" s="15" t="e">
        <v>#N/A</v>
      </c>
      <c r="N3984" s="15" t="e">
        <v>#N/A</v>
      </c>
      <c r="O3984" s="15" t="e">
        <v>#N/A</v>
      </c>
      <c r="P3984" s="15" t="e">
        <v>#N/A</v>
      </c>
      <c r="Q3984" s="15" t="e">
        <v>#N/A</v>
      </c>
      <c r="T3984" s="56"/>
      <c r="U3984" s="56"/>
      <c r="V3984" s="56"/>
      <c r="W3984" s="56"/>
      <c r="X3984" s="56"/>
      <c r="Y3984" s="56"/>
      <c r="Z3984" s="56"/>
      <c r="AA3984" s="56"/>
    </row>
    <row r="3985" spans="9:27">
      <c r="I3985" s="15" t="s">
        <v>85</v>
      </c>
      <c r="J3985" s="15">
        <v>0.13138947568678402</v>
      </c>
      <c r="K3985" s="15">
        <v>1.032106760016915E-2</v>
      </c>
      <c r="L3985" s="15">
        <v>12.730221405063823</v>
      </c>
      <c r="M3985" s="15">
        <v>4.5508219354957644E-14</v>
      </c>
      <c r="N3985" s="15">
        <v>0.11036614904533108</v>
      </c>
      <c r="O3985" s="15">
        <v>0.15241280232823695</v>
      </c>
      <c r="P3985" s="15">
        <v>0.11036614904533108</v>
      </c>
      <c r="Q3985" s="15">
        <v>0.15241280232823695</v>
      </c>
      <c r="T3985" s="56"/>
      <c r="U3985" s="56"/>
      <c r="V3985" s="56"/>
      <c r="W3985" s="56"/>
      <c r="X3985" s="56"/>
      <c r="Y3985" s="56"/>
      <c r="Z3985" s="56"/>
      <c r="AA3985" s="56"/>
    </row>
    <row r="3986" spans="9:27">
      <c r="I3986" s="15" t="s">
        <v>80</v>
      </c>
      <c r="J3986" s="15">
        <v>0.24634391425383817</v>
      </c>
      <c r="K3986" s="15">
        <v>3.0371180394018413E-3</v>
      </c>
      <c r="L3986" s="15">
        <v>81.111076704267802</v>
      </c>
      <c r="M3986" s="15">
        <v>1.2737442985638166E-38</v>
      </c>
      <c r="N3986" s="15">
        <v>0.24015750727885163</v>
      </c>
      <c r="O3986" s="15">
        <v>0.25253032122882474</v>
      </c>
      <c r="P3986" s="15">
        <v>0.24015750727885163</v>
      </c>
      <c r="Q3986" s="15">
        <v>0.25253032122882474</v>
      </c>
      <c r="T3986" s="56"/>
      <c r="U3986" s="56"/>
      <c r="V3986" s="56"/>
      <c r="W3986" s="56"/>
      <c r="X3986" s="56"/>
      <c r="Y3986" s="56"/>
      <c r="Z3986" s="56"/>
      <c r="AA3986" s="56"/>
    </row>
    <row r="3987" spans="9:27">
      <c r="I3987" s="15" t="s">
        <v>82</v>
      </c>
      <c r="J3987" s="15">
        <v>0.15992120704880214</v>
      </c>
      <c r="K3987" s="15">
        <v>3.4364014955044018E-3</v>
      </c>
      <c r="L3987" s="15">
        <v>46.537404682780988</v>
      </c>
      <c r="M3987" s="15">
        <v>5.7514761866016507E-31</v>
      </c>
      <c r="N3987" s="15">
        <v>0.15292148629220303</v>
      </c>
      <c r="O3987" s="15">
        <v>0.16692092780540124</v>
      </c>
      <c r="P3987" s="15">
        <v>0.15292148629220303</v>
      </c>
      <c r="Q3987" s="15">
        <v>0.16692092780540124</v>
      </c>
      <c r="T3987" s="56"/>
      <c r="U3987" s="56"/>
      <c r="V3987" s="56"/>
      <c r="W3987" s="56"/>
      <c r="X3987" s="56"/>
      <c r="Y3987" s="56"/>
      <c r="Z3987" s="56"/>
      <c r="AA3987" s="56"/>
    </row>
    <row r="3988" spans="9:27" ht="15" thickBot="1">
      <c r="I3988" s="16" t="s">
        <v>86</v>
      </c>
      <c r="J3988" s="16">
        <v>0.52644450008599575</v>
      </c>
      <c r="K3988" s="16">
        <v>7.5564138993693694E-3</v>
      </c>
      <c r="L3988" s="16">
        <v>69.668563302220761</v>
      </c>
      <c r="M3988" s="16">
        <v>1.6101783254462837E-36</v>
      </c>
      <c r="N3988" s="16">
        <v>0.51105258872579362</v>
      </c>
      <c r="O3988" s="16">
        <v>0.54183641144619787</v>
      </c>
      <c r="P3988" s="16">
        <v>0.51105258872579362</v>
      </c>
      <c r="Q3988" s="16">
        <v>0.54183641144619787</v>
      </c>
      <c r="T3988" s="56"/>
      <c r="U3988" s="56"/>
      <c r="V3988" s="56"/>
      <c r="W3988" s="56"/>
      <c r="X3988" s="56"/>
      <c r="Y3988" s="56"/>
      <c r="Z3988" s="56"/>
      <c r="AA3988" s="56"/>
    </row>
    <row r="3989" spans="9:27">
      <c r="I3989" s="46"/>
      <c r="T3989" s="56"/>
      <c r="U3989" s="56"/>
      <c r="V3989" s="56"/>
      <c r="W3989" s="56"/>
      <c r="X3989" s="56"/>
      <c r="Y3989" s="56"/>
      <c r="Z3989" s="56"/>
      <c r="AA3989" s="56"/>
    </row>
    <row r="3990" spans="9:27">
      <c r="I3990" s="46"/>
      <c r="T3990" s="56"/>
      <c r="U3990" s="56"/>
      <c r="V3990" s="56"/>
      <c r="W3990" s="56"/>
      <c r="X3990" s="56"/>
      <c r="Y3990" s="56"/>
      <c r="Z3990" s="56"/>
      <c r="AA3990" s="56"/>
    </row>
    <row r="3991" spans="9:27">
      <c r="I3991" s="11" t="s">
        <v>252</v>
      </c>
      <c r="T3991" s="12" t="str">
        <f>I3991</f>
        <v>2000/10 to 2003/9</v>
      </c>
      <c r="U3991" s="14">
        <f>J3996</f>
        <v>0.99999998365414322</v>
      </c>
      <c r="V3991" s="14">
        <f>J3999</f>
        <v>36</v>
      </c>
      <c r="W3991" s="56">
        <f>J4009</f>
        <v>0.13083030764567005</v>
      </c>
      <c r="X3991" s="56">
        <f>J4010</f>
        <v>0.24564364570406164</v>
      </c>
      <c r="Y3991" s="56">
        <f>J4011</f>
        <v>0.16005840463929602</v>
      </c>
      <c r="Z3991" s="56">
        <f>J4012</f>
        <v>0.52748131113729457</v>
      </c>
      <c r="AA3991" s="58">
        <f>SUM(W3991:Z3991)</f>
        <v>1.0640136691263222</v>
      </c>
    </row>
    <row r="3992" spans="9:27">
      <c r="I3992" s="46" t="s">
        <v>42</v>
      </c>
      <c r="T3992" s="56"/>
      <c r="U3992" s="56"/>
      <c r="V3992" s="56"/>
      <c r="W3992" s="56"/>
      <c r="X3992" s="56"/>
      <c r="Y3992" s="56"/>
      <c r="Z3992" s="56"/>
      <c r="AA3992" s="56"/>
    </row>
    <row r="3993" spans="9:27" ht="15" thickBot="1">
      <c r="T3993" s="56"/>
      <c r="U3993" s="56"/>
      <c r="V3993" s="56"/>
      <c r="W3993" s="56"/>
      <c r="X3993" s="56"/>
      <c r="Y3993" s="56"/>
      <c r="Z3993" s="56"/>
      <c r="AA3993" s="56"/>
    </row>
    <row r="3994" spans="9:27">
      <c r="I3994" s="18" t="s">
        <v>43</v>
      </c>
      <c r="J3994" s="18"/>
      <c r="T3994" s="56"/>
      <c r="U3994" s="56"/>
      <c r="V3994" s="56"/>
      <c r="W3994" s="56"/>
      <c r="X3994" s="56"/>
      <c r="Y3994" s="56"/>
      <c r="Z3994" s="56"/>
      <c r="AA3994" s="56"/>
    </row>
    <row r="3995" spans="9:27">
      <c r="I3995" s="15" t="s">
        <v>44</v>
      </c>
      <c r="J3995" s="15">
        <v>0.99999999182707155</v>
      </c>
      <c r="T3995" s="56"/>
      <c r="U3995" s="56"/>
      <c r="V3995" s="56"/>
      <c r="W3995" s="56"/>
      <c r="X3995" s="56"/>
      <c r="Y3995" s="56"/>
      <c r="Z3995" s="56"/>
      <c r="AA3995" s="56"/>
    </row>
    <row r="3996" spans="9:27">
      <c r="I3996" s="15" t="s">
        <v>45</v>
      </c>
      <c r="J3996" s="15">
        <v>0.99999998365414322</v>
      </c>
      <c r="T3996" s="56"/>
      <c r="U3996" s="56"/>
      <c r="V3996" s="56"/>
      <c r="W3996" s="56"/>
      <c r="X3996" s="56"/>
      <c r="Y3996" s="56"/>
      <c r="Z3996" s="56"/>
      <c r="AA3996" s="56"/>
    </row>
    <row r="3997" spans="9:27">
      <c r="I3997" s="15" t="s">
        <v>46</v>
      </c>
      <c r="J3997" s="15">
        <v>0.96874998212171914</v>
      </c>
      <c r="T3997" s="56"/>
      <c r="U3997" s="56"/>
      <c r="V3997" s="56"/>
      <c r="W3997" s="56"/>
      <c r="X3997" s="56"/>
      <c r="Y3997" s="56"/>
      <c r="Z3997" s="56"/>
      <c r="AA3997" s="56"/>
    </row>
    <row r="3998" spans="9:27">
      <c r="I3998" s="15" t="s">
        <v>47</v>
      </c>
      <c r="J3998" s="15">
        <v>3.4170408536346085E-2</v>
      </c>
      <c r="T3998" s="56"/>
      <c r="U3998" s="56"/>
      <c r="V3998" s="56"/>
      <c r="W3998" s="56"/>
      <c r="X3998" s="56"/>
      <c r="Y3998" s="56"/>
      <c r="Z3998" s="56"/>
      <c r="AA3998" s="56"/>
    </row>
    <row r="3999" spans="9:27" ht="15" thickBot="1">
      <c r="I3999" s="16" t="s">
        <v>48</v>
      </c>
      <c r="J3999" s="16">
        <v>36</v>
      </c>
      <c r="T3999" s="56"/>
      <c r="U3999" s="56"/>
      <c r="V3999" s="56"/>
      <c r="W3999" s="56"/>
      <c r="X3999" s="56"/>
      <c r="Y3999" s="56"/>
      <c r="Z3999" s="56"/>
      <c r="AA3999" s="56"/>
    </row>
    <row r="4000" spans="9:27">
      <c r="T4000" s="56"/>
      <c r="U4000" s="56"/>
      <c r="V4000" s="56"/>
      <c r="W4000" s="56"/>
      <c r="X4000" s="56"/>
      <c r="Y4000" s="56"/>
      <c r="Z4000" s="56"/>
      <c r="AA4000" s="56"/>
    </row>
    <row r="4001" spans="9:27" ht="15" thickBot="1">
      <c r="I4001" s="46" t="s">
        <v>49</v>
      </c>
      <c r="T4001" s="56"/>
      <c r="U4001" s="56"/>
      <c r="V4001" s="56"/>
      <c r="W4001" s="56"/>
      <c r="X4001" s="56"/>
      <c r="Y4001" s="56"/>
      <c r="Z4001" s="56"/>
      <c r="AA4001" s="56"/>
    </row>
    <row r="4002" spans="9:27">
      <c r="I4002" s="17"/>
      <c r="J4002" s="17" t="s">
        <v>54</v>
      </c>
      <c r="K4002" s="17" t="s">
        <v>55</v>
      </c>
      <c r="L4002" s="17" t="s">
        <v>56</v>
      </c>
      <c r="M4002" s="17" t="s">
        <v>57</v>
      </c>
      <c r="N4002" s="17" t="s">
        <v>58</v>
      </c>
      <c r="T4002" s="56"/>
      <c r="U4002" s="56"/>
      <c r="V4002" s="56"/>
      <c r="W4002" s="56"/>
      <c r="X4002" s="56"/>
      <c r="Y4002" s="56"/>
      <c r="Z4002" s="56"/>
      <c r="AA4002" s="56"/>
    </row>
    <row r="4003" spans="9:27">
      <c r="I4003" s="15" t="s">
        <v>50</v>
      </c>
      <c r="J4003" s="15">
        <v>4</v>
      </c>
      <c r="K4003" s="15">
        <v>2285823.1426362619</v>
      </c>
      <c r="L4003" s="15">
        <v>571455.78565906547</v>
      </c>
      <c r="M4003" s="15">
        <v>489420652.47382325</v>
      </c>
      <c r="N4003" s="15">
        <v>2.0492016604478212E-120</v>
      </c>
      <c r="T4003" s="56"/>
      <c r="U4003" s="56"/>
      <c r="V4003" s="56"/>
      <c r="W4003" s="56"/>
      <c r="X4003" s="56"/>
      <c r="Y4003" s="56"/>
      <c r="Z4003" s="56"/>
      <c r="AA4003" s="56"/>
    </row>
    <row r="4004" spans="9:27">
      <c r="I4004" s="15" t="s">
        <v>51</v>
      </c>
      <c r="J4004" s="15">
        <v>32</v>
      </c>
      <c r="K4004" s="15">
        <v>3.7363738225305393E-2</v>
      </c>
      <c r="L4004" s="15">
        <v>1.1676168195407935E-3</v>
      </c>
      <c r="M4004" s="15"/>
      <c r="N4004" s="15"/>
      <c r="T4004" s="56"/>
      <c r="U4004" s="56"/>
      <c r="V4004" s="56"/>
      <c r="W4004" s="56"/>
      <c r="X4004" s="56"/>
      <c r="Y4004" s="56"/>
      <c r="Z4004" s="56"/>
      <c r="AA4004" s="56"/>
    </row>
    <row r="4005" spans="9:27" ht="15" thickBot="1">
      <c r="I4005" s="16" t="s">
        <v>52</v>
      </c>
      <c r="J4005" s="16">
        <v>36</v>
      </c>
      <c r="K4005" s="16">
        <v>2285823.1800000002</v>
      </c>
      <c r="L4005" s="16"/>
      <c r="M4005" s="16"/>
      <c r="N4005" s="16"/>
      <c r="T4005" s="56"/>
      <c r="U4005" s="56"/>
      <c r="V4005" s="56"/>
      <c r="W4005" s="56"/>
      <c r="X4005" s="56"/>
      <c r="Y4005" s="56"/>
      <c r="Z4005" s="56"/>
      <c r="AA4005" s="56"/>
    </row>
    <row r="4006" spans="9:27" ht="15" thickBot="1">
      <c r="T4006" s="56"/>
      <c r="U4006" s="56"/>
      <c r="V4006" s="56"/>
      <c r="W4006" s="56"/>
      <c r="X4006" s="56"/>
      <c r="Y4006" s="56"/>
      <c r="Z4006" s="56"/>
      <c r="AA4006" s="56"/>
    </row>
    <row r="4007" spans="9:27">
      <c r="I4007" s="17"/>
      <c r="J4007" s="17" t="s">
        <v>59</v>
      </c>
      <c r="K4007" s="17" t="s">
        <v>47</v>
      </c>
      <c r="L4007" s="17" t="s">
        <v>60</v>
      </c>
      <c r="M4007" s="17" t="s">
        <v>61</v>
      </c>
      <c r="N4007" s="17" t="s">
        <v>62</v>
      </c>
      <c r="O4007" s="17" t="s">
        <v>63</v>
      </c>
      <c r="P4007" s="17" t="s">
        <v>64</v>
      </c>
      <c r="Q4007" s="17" t="s">
        <v>65</v>
      </c>
      <c r="T4007" s="56"/>
      <c r="U4007" s="56"/>
      <c r="V4007" s="56"/>
      <c r="W4007" s="56"/>
      <c r="X4007" s="56"/>
      <c r="Y4007" s="56"/>
      <c r="Z4007" s="56"/>
      <c r="AA4007" s="56"/>
    </row>
    <row r="4008" spans="9:27">
      <c r="I4008" s="15" t="s">
        <v>53</v>
      </c>
      <c r="J4008" s="15">
        <v>0</v>
      </c>
      <c r="K4008" s="15" t="e">
        <v>#N/A</v>
      </c>
      <c r="L4008" s="15" t="e">
        <v>#N/A</v>
      </c>
      <c r="M4008" s="15" t="e">
        <v>#N/A</v>
      </c>
      <c r="N4008" s="15" t="e">
        <v>#N/A</v>
      </c>
      <c r="O4008" s="15" t="e">
        <v>#N/A</v>
      </c>
      <c r="P4008" s="15" t="e">
        <v>#N/A</v>
      </c>
      <c r="Q4008" s="15" t="e">
        <v>#N/A</v>
      </c>
      <c r="T4008" s="56"/>
      <c r="U4008" s="56"/>
      <c r="V4008" s="56"/>
      <c r="W4008" s="56"/>
      <c r="X4008" s="56"/>
      <c r="Y4008" s="56"/>
      <c r="Z4008" s="56"/>
      <c r="AA4008" s="56"/>
    </row>
    <row r="4009" spans="9:27">
      <c r="I4009" s="15" t="s">
        <v>85</v>
      </c>
      <c r="J4009" s="15">
        <v>0.13083030764567005</v>
      </c>
      <c r="K4009" s="15">
        <v>1.0491443674657949E-2</v>
      </c>
      <c r="L4009" s="15">
        <v>12.470191110274964</v>
      </c>
      <c r="M4009" s="15">
        <v>7.910132625293588E-14</v>
      </c>
      <c r="N4009" s="15">
        <v>0.10945993629870546</v>
      </c>
      <c r="O4009" s="15">
        <v>0.15220067899263465</v>
      </c>
      <c r="P4009" s="15">
        <v>0.10945993629870546</v>
      </c>
      <c r="Q4009" s="15">
        <v>0.15220067899263465</v>
      </c>
      <c r="T4009" s="56"/>
      <c r="U4009" s="56"/>
      <c r="V4009" s="56"/>
      <c r="W4009" s="56"/>
      <c r="X4009" s="56"/>
      <c r="Y4009" s="56"/>
      <c r="Z4009" s="56"/>
      <c r="AA4009" s="56"/>
    </row>
    <row r="4010" spans="9:27">
      <c r="I4010" s="15" t="s">
        <v>80</v>
      </c>
      <c r="J4010" s="15">
        <v>0.24564364570406164</v>
      </c>
      <c r="K4010" s="15">
        <v>3.0732292872820157E-3</v>
      </c>
      <c r="L4010" s="15">
        <v>79.930139518262408</v>
      </c>
      <c r="M4010" s="15">
        <v>2.03206500502678E-38</v>
      </c>
      <c r="N4010" s="15">
        <v>0.23938368252452094</v>
      </c>
      <c r="O4010" s="15">
        <v>0.25190360888360236</v>
      </c>
      <c r="P4010" s="15">
        <v>0.23938368252452094</v>
      </c>
      <c r="Q4010" s="15">
        <v>0.25190360888360236</v>
      </c>
      <c r="T4010" s="56"/>
      <c r="U4010" s="56"/>
      <c r="V4010" s="56"/>
      <c r="W4010" s="56"/>
      <c r="X4010" s="56"/>
      <c r="Y4010" s="56"/>
      <c r="Z4010" s="56"/>
      <c r="AA4010" s="56"/>
    </row>
    <row r="4011" spans="9:27">
      <c r="I4011" s="15" t="s">
        <v>82</v>
      </c>
      <c r="J4011" s="15">
        <v>0.16005840463929602</v>
      </c>
      <c r="K4011" s="15">
        <v>3.4785053524098841E-3</v>
      </c>
      <c r="L4011" s="15">
        <v>46.013557095264687</v>
      </c>
      <c r="M4011" s="15">
        <v>8.2196668795300108E-31</v>
      </c>
      <c r="N4011" s="15">
        <v>0.15297292113305905</v>
      </c>
      <c r="O4011" s="15">
        <v>0.16714388814553299</v>
      </c>
      <c r="P4011" s="15">
        <v>0.15297292113305905</v>
      </c>
      <c r="Q4011" s="15">
        <v>0.16714388814553299</v>
      </c>
      <c r="T4011" s="56"/>
      <c r="U4011" s="56"/>
      <c r="V4011" s="56"/>
      <c r="W4011" s="56"/>
      <c r="X4011" s="56"/>
      <c r="Y4011" s="56"/>
      <c r="Z4011" s="56"/>
      <c r="AA4011" s="56"/>
    </row>
    <row r="4012" spans="9:27" ht="15" thickBot="1">
      <c r="I4012" s="16" t="s">
        <v>86</v>
      </c>
      <c r="J4012" s="16">
        <v>0.52748131113729457</v>
      </c>
      <c r="K4012" s="16">
        <v>7.569618032922062E-3</v>
      </c>
      <c r="L4012" s="16">
        <v>69.684006358465297</v>
      </c>
      <c r="M4012" s="16">
        <v>1.5988706398694327E-36</v>
      </c>
      <c r="N4012" s="16">
        <v>0.512062503837307</v>
      </c>
      <c r="O4012" s="16">
        <v>0.54290011843728214</v>
      </c>
      <c r="P4012" s="16">
        <v>0.512062503837307</v>
      </c>
      <c r="Q4012" s="16">
        <v>0.54290011843728214</v>
      </c>
      <c r="T4012" s="56"/>
      <c r="U4012" s="56"/>
      <c r="V4012" s="56"/>
      <c r="W4012" s="56"/>
      <c r="X4012" s="56"/>
      <c r="Y4012" s="56"/>
      <c r="Z4012" s="56"/>
      <c r="AA4012" s="56"/>
    </row>
    <row r="4013" spans="9:27">
      <c r="I4013" s="46"/>
      <c r="T4013" s="56"/>
      <c r="U4013" s="56"/>
      <c r="V4013" s="56"/>
      <c r="W4013" s="56"/>
      <c r="X4013" s="56"/>
      <c r="Y4013" s="56"/>
      <c r="Z4013" s="56"/>
      <c r="AA4013" s="56"/>
    </row>
    <row r="4014" spans="9:27">
      <c r="I4014" s="46"/>
      <c r="T4014" s="56"/>
      <c r="U4014" s="56"/>
      <c r="V4014" s="56"/>
      <c r="W4014" s="56"/>
      <c r="X4014" s="56"/>
      <c r="Y4014" s="56"/>
      <c r="Z4014" s="56"/>
      <c r="AA4014" s="56"/>
    </row>
    <row r="4015" spans="9:27">
      <c r="I4015" s="11" t="s">
        <v>253</v>
      </c>
      <c r="T4015" s="12" t="str">
        <f>I4015</f>
        <v>2000/11 to 2003/10</v>
      </c>
      <c r="U4015" s="14">
        <f>J4020</f>
        <v>0.99999998462356321</v>
      </c>
      <c r="V4015" s="14">
        <f>J4023</f>
        <v>36</v>
      </c>
      <c r="W4015" s="56">
        <f>J4033</f>
        <v>0.13155115141013532</v>
      </c>
      <c r="X4015" s="56">
        <f>J4034</f>
        <v>0.24546001839996154</v>
      </c>
      <c r="Y4015" s="56">
        <f>J4035</f>
        <v>0.16044205717917803</v>
      </c>
      <c r="Z4015" s="56">
        <f>J4036</f>
        <v>0.52697782913241942</v>
      </c>
      <c r="AA4015" s="58">
        <f>SUM(W4015:Z4015)</f>
        <v>1.0644310561216943</v>
      </c>
    </row>
    <row r="4016" spans="9:27">
      <c r="I4016" s="46" t="s">
        <v>42</v>
      </c>
      <c r="T4016" s="56"/>
      <c r="U4016" s="56"/>
      <c r="V4016" s="56"/>
      <c r="W4016" s="56"/>
      <c r="X4016" s="56"/>
      <c r="Y4016" s="56"/>
      <c r="Z4016" s="56"/>
      <c r="AA4016" s="56"/>
    </row>
    <row r="4017" spans="9:27" ht="15" thickBot="1">
      <c r="T4017" s="56"/>
      <c r="U4017" s="56"/>
      <c r="V4017" s="56"/>
      <c r="W4017" s="56"/>
      <c r="X4017" s="56"/>
      <c r="Y4017" s="56"/>
      <c r="Z4017" s="56"/>
      <c r="AA4017" s="56"/>
    </row>
    <row r="4018" spans="9:27">
      <c r="I4018" s="18" t="s">
        <v>43</v>
      </c>
      <c r="J4018" s="18"/>
      <c r="T4018" s="56"/>
      <c r="U4018" s="56"/>
      <c r="V4018" s="56"/>
      <c r="W4018" s="56"/>
      <c r="X4018" s="56"/>
      <c r="Y4018" s="56"/>
      <c r="Z4018" s="56"/>
      <c r="AA4018" s="56"/>
    </row>
    <row r="4019" spans="9:27">
      <c r="I4019" s="15" t="s">
        <v>44</v>
      </c>
      <c r="J4019" s="15">
        <v>0.9999999923117816</v>
      </c>
      <c r="T4019" s="56"/>
      <c r="U4019" s="56"/>
      <c r="V4019" s="56"/>
      <c r="W4019" s="56"/>
      <c r="X4019" s="56"/>
      <c r="Y4019" s="56"/>
      <c r="Z4019" s="56"/>
      <c r="AA4019" s="56"/>
    </row>
    <row r="4020" spans="9:27">
      <c r="I4020" s="15" t="s">
        <v>45</v>
      </c>
      <c r="J4020" s="15">
        <v>0.99999998462356321</v>
      </c>
      <c r="T4020" s="56"/>
      <c r="U4020" s="56"/>
      <c r="V4020" s="56"/>
      <c r="W4020" s="56"/>
      <c r="X4020" s="56"/>
      <c r="Y4020" s="56"/>
      <c r="Z4020" s="56"/>
      <c r="AA4020" s="56"/>
    </row>
    <row r="4021" spans="9:27">
      <c r="I4021" s="15" t="s">
        <v>46</v>
      </c>
      <c r="J4021" s="15">
        <v>0.96874998318202232</v>
      </c>
      <c r="T4021" s="56"/>
      <c r="U4021" s="56"/>
      <c r="V4021" s="56"/>
      <c r="W4021" s="56"/>
      <c r="X4021" s="56"/>
      <c r="Y4021" s="56"/>
      <c r="Z4021" s="56"/>
      <c r="AA4021" s="56"/>
    </row>
    <row r="4022" spans="9:27">
      <c r="I4022" s="15" t="s">
        <v>47</v>
      </c>
      <c r="J4022" s="15">
        <v>3.3226457029855994E-2</v>
      </c>
      <c r="T4022" s="56"/>
      <c r="U4022" s="56"/>
      <c r="V4022" s="56"/>
      <c r="W4022" s="56"/>
      <c r="X4022" s="56"/>
      <c r="Y4022" s="56"/>
      <c r="Z4022" s="56"/>
      <c r="AA4022" s="56"/>
    </row>
    <row r="4023" spans="9:27" ht="15" thickBot="1">
      <c r="I4023" s="16" t="s">
        <v>48</v>
      </c>
      <c r="J4023" s="16">
        <v>36</v>
      </c>
      <c r="T4023" s="56"/>
      <c r="U4023" s="56"/>
      <c r="V4023" s="56"/>
      <c r="W4023" s="56"/>
      <c r="X4023" s="56"/>
      <c r="Y4023" s="56"/>
      <c r="Z4023" s="56"/>
      <c r="AA4023" s="56"/>
    </row>
    <row r="4024" spans="9:27">
      <c r="T4024" s="56"/>
      <c r="U4024" s="56"/>
      <c r="V4024" s="56"/>
      <c r="W4024" s="56"/>
      <c r="X4024" s="56"/>
      <c r="Y4024" s="56"/>
      <c r="Z4024" s="56"/>
      <c r="AA4024" s="56"/>
    </row>
    <row r="4025" spans="9:27" ht="15" thickBot="1">
      <c r="I4025" s="46" t="s">
        <v>49</v>
      </c>
      <c r="T4025" s="56"/>
      <c r="U4025" s="56"/>
      <c r="V4025" s="56"/>
      <c r="W4025" s="56"/>
      <c r="X4025" s="56"/>
      <c r="Y4025" s="56"/>
      <c r="Z4025" s="56"/>
      <c r="AA4025" s="56"/>
    </row>
    <row r="4026" spans="9:27">
      <c r="I4026" s="17"/>
      <c r="J4026" s="17" t="s">
        <v>54</v>
      </c>
      <c r="K4026" s="17" t="s">
        <v>55</v>
      </c>
      <c r="L4026" s="17" t="s">
        <v>56</v>
      </c>
      <c r="M4026" s="17" t="s">
        <v>57</v>
      </c>
      <c r="N4026" s="17" t="s">
        <v>58</v>
      </c>
      <c r="T4026" s="56"/>
      <c r="U4026" s="56"/>
      <c r="V4026" s="56"/>
      <c r="W4026" s="56"/>
      <c r="X4026" s="56"/>
      <c r="Y4026" s="56"/>
      <c r="Z4026" s="56"/>
      <c r="AA4026" s="56"/>
    </row>
    <row r="4027" spans="9:27">
      <c r="I4027" s="15" t="s">
        <v>50</v>
      </c>
      <c r="J4027" s="15">
        <v>4</v>
      </c>
      <c r="K4027" s="15">
        <v>2297536.054672082</v>
      </c>
      <c r="L4027" s="15">
        <v>574384.01366802049</v>
      </c>
      <c r="M4027" s="15">
        <v>520276577.95346063</v>
      </c>
      <c r="N4027" s="15">
        <v>7.943812103463193E-121</v>
      </c>
      <c r="T4027" s="56"/>
      <c r="U4027" s="56"/>
      <c r="V4027" s="56"/>
      <c r="W4027" s="56"/>
      <c r="X4027" s="56"/>
      <c r="Y4027" s="56"/>
      <c r="Z4027" s="56"/>
      <c r="AA4027" s="56"/>
    </row>
    <row r="4028" spans="9:27">
      <c r="I4028" s="15" t="s">
        <v>51</v>
      </c>
      <c r="J4028" s="15">
        <v>32</v>
      </c>
      <c r="K4028" s="15">
        <v>3.5327918296219736E-2</v>
      </c>
      <c r="L4028" s="15">
        <v>1.1039974467568668E-3</v>
      </c>
      <c r="M4028" s="15"/>
      <c r="N4028" s="15"/>
      <c r="T4028" s="56"/>
      <c r="U4028" s="56"/>
      <c r="V4028" s="56"/>
      <c r="W4028" s="56"/>
      <c r="X4028" s="56"/>
      <c r="Y4028" s="56"/>
      <c r="Z4028" s="56"/>
      <c r="AA4028" s="56"/>
    </row>
    <row r="4029" spans="9:27" ht="15" thickBot="1">
      <c r="I4029" s="16" t="s">
        <v>52</v>
      </c>
      <c r="J4029" s="16">
        <v>36</v>
      </c>
      <c r="K4029" s="16">
        <v>2297536.0900000003</v>
      </c>
      <c r="L4029" s="16"/>
      <c r="M4029" s="16"/>
      <c r="N4029" s="16"/>
      <c r="T4029" s="56"/>
      <c r="U4029" s="56"/>
      <c r="V4029" s="56"/>
      <c r="W4029" s="56"/>
      <c r="X4029" s="56"/>
      <c r="Y4029" s="56"/>
      <c r="Z4029" s="56"/>
      <c r="AA4029" s="56"/>
    </row>
    <row r="4030" spans="9:27" ht="15" thickBot="1">
      <c r="T4030" s="56"/>
      <c r="U4030" s="56"/>
      <c r="V4030" s="56"/>
      <c r="W4030" s="56"/>
      <c r="X4030" s="56"/>
      <c r="Y4030" s="56"/>
      <c r="Z4030" s="56"/>
      <c r="AA4030" s="56"/>
    </row>
    <row r="4031" spans="9:27">
      <c r="I4031" s="17"/>
      <c r="J4031" s="17" t="s">
        <v>59</v>
      </c>
      <c r="K4031" s="17" t="s">
        <v>47</v>
      </c>
      <c r="L4031" s="17" t="s">
        <v>60</v>
      </c>
      <c r="M4031" s="17" t="s">
        <v>61</v>
      </c>
      <c r="N4031" s="17" t="s">
        <v>62</v>
      </c>
      <c r="O4031" s="17" t="s">
        <v>63</v>
      </c>
      <c r="P4031" s="17" t="s">
        <v>64</v>
      </c>
      <c r="Q4031" s="17" t="s">
        <v>65</v>
      </c>
      <c r="T4031" s="56"/>
      <c r="U4031" s="56"/>
      <c r="V4031" s="56"/>
      <c r="W4031" s="56"/>
      <c r="X4031" s="56"/>
      <c r="Y4031" s="56"/>
      <c r="Z4031" s="56"/>
      <c r="AA4031" s="56"/>
    </row>
    <row r="4032" spans="9:27">
      <c r="I4032" s="15" t="s">
        <v>53</v>
      </c>
      <c r="J4032" s="15">
        <v>0</v>
      </c>
      <c r="K4032" s="15" t="e">
        <v>#N/A</v>
      </c>
      <c r="L4032" s="15" t="e">
        <v>#N/A</v>
      </c>
      <c r="M4032" s="15" t="e">
        <v>#N/A</v>
      </c>
      <c r="N4032" s="15" t="e">
        <v>#N/A</v>
      </c>
      <c r="O4032" s="15" t="e">
        <v>#N/A</v>
      </c>
      <c r="P4032" s="15" t="e">
        <v>#N/A</v>
      </c>
      <c r="Q4032" s="15" t="e">
        <v>#N/A</v>
      </c>
      <c r="T4032" s="56"/>
      <c r="U4032" s="56"/>
      <c r="V4032" s="56"/>
      <c r="W4032" s="56"/>
      <c r="X4032" s="56"/>
      <c r="Y4032" s="56"/>
      <c r="Z4032" s="56"/>
      <c r="AA4032" s="56"/>
    </row>
    <row r="4033" spans="9:27">
      <c r="I4033" s="15" t="s">
        <v>85</v>
      </c>
      <c r="J4033" s="15">
        <v>0.13155115141013532</v>
      </c>
      <c r="K4033" s="15">
        <v>9.9848715641349325E-3</v>
      </c>
      <c r="L4033" s="15">
        <v>13.175046926257847</v>
      </c>
      <c r="M4033" s="15">
        <v>1.7989959931148086E-14</v>
      </c>
      <c r="N4033" s="15">
        <v>0.11121263368137599</v>
      </c>
      <c r="O4033" s="15">
        <v>0.15188966913889465</v>
      </c>
      <c r="P4033" s="15">
        <v>0.11121263368137599</v>
      </c>
      <c r="Q4033" s="15">
        <v>0.15188966913889465</v>
      </c>
      <c r="T4033" s="56"/>
      <c r="U4033" s="56"/>
      <c r="V4033" s="56"/>
      <c r="W4033" s="56"/>
      <c r="X4033" s="56"/>
      <c r="Y4033" s="56"/>
      <c r="Z4033" s="56"/>
      <c r="AA4033" s="56"/>
    </row>
    <row r="4034" spans="9:27">
      <c r="I4034" s="15" t="s">
        <v>80</v>
      </c>
      <c r="J4034" s="15">
        <v>0.24546001839996154</v>
      </c>
      <c r="K4034" s="15">
        <v>2.9831177736044929E-3</v>
      </c>
      <c r="L4034" s="15">
        <v>82.283046473010316</v>
      </c>
      <c r="M4034" s="15">
        <v>8.0656498572254557E-39</v>
      </c>
      <c r="N4034" s="15">
        <v>0.23938360636644446</v>
      </c>
      <c r="O4034" s="15">
        <v>0.25153643043347862</v>
      </c>
      <c r="P4034" s="15">
        <v>0.23938360636644446</v>
      </c>
      <c r="Q4034" s="15">
        <v>0.25153643043347862</v>
      </c>
      <c r="T4034" s="56"/>
      <c r="U4034" s="56"/>
      <c r="V4034" s="56"/>
      <c r="W4034" s="56"/>
      <c r="X4034" s="56"/>
      <c r="Y4034" s="56"/>
      <c r="Z4034" s="56"/>
      <c r="AA4034" s="56"/>
    </row>
    <row r="4035" spans="9:27">
      <c r="I4035" s="15" t="s">
        <v>82</v>
      </c>
      <c r="J4035" s="15">
        <v>0.16044205717917803</v>
      </c>
      <c r="K4035" s="15">
        <v>3.3831922628464327E-3</v>
      </c>
      <c r="L4035" s="15">
        <v>47.423275035569773</v>
      </c>
      <c r="M4035" s="15">
        <v>3.1721568897434838E-31</v>
      </c>
      <c r="N4035" s="15">
        <v>0.15355072008227819</v>
      </c>
      <c r="O4035" s="15">
        <v>0.16733339427607788</v>
      </c>
      <c r="P4035" s="15">
        <v>0.15355072008227819</v>
      </c>
      <c r="Q4035" s="15">
        <v>0.16733339427607788</v>
      </c>
      <c r="T4035" s="56"/>
      <c r="U4035" s="56"/>
      <c r="V4035" s="56"/>
      <c r="W4035" s="56"/>
      <c r="X4035" s="56"/>
      <c r="Y4035" s="56"/>
      <c r="Z4035" s="56"/>
      <c r="AA4035" s="56"/>
    </row>
    <row r="4036" spans="9:27" ht="15" thickBot="1">
      <c r="I4036" s="16" t="s">
        <v>86</v>
      </c>
      <c r="J4036" s="16">
        <v>0.52697782913241942</v>
      </c>
      <c r="K4036" s="16">
        <v>7.2162834643653704E-3</v>
      </c>
      <c r="L4036" s="16">
        <v>73.026209645821339</v>
      </c>
      <c r="M4036" s="16">
        <v>3.6033207075175289E-37</v>
      </c>
      <c r="N4036" s="16">
        <v>0.51227874079332336</v>
      </c>
      <c r="O4036" s="16">
        <v>0.54167691747151547</v>
      </c>
      <c r="P4036" s="16">
        <v>0.51227874079332336</v>
      </c>
      <c r="Q4036" s="16">
        <v>0.54167691747151547</v>
      </c>
      <c r="T4036" s="56"/>
      <c r="U4036" s="56"/>
      <c r="V4036" s="56"/>
      <c r="W4036" s="56"/>
      <c r="X4036" s="56"/>
      <c r="Y4036" s="56"/>
      <c r="Z4036" s="56"/>
      <c r="AA4036" s="56"/>
    </row>
    <row r="4037" spans="9:27">
      <c r="I4037" s="46"/>
      <c r="T4037" s="56"/>
      <c r="U4037" s="56"/>
      <c r="V4037" s="56"/>
      <c r="W4037" s="56"/>
      <c r="X4037" s="56"/>
      <c r="Y4037" s="56"/>
      <c r="Z4037" s="56"/>
      <c r="AA4037" s="56"/>
    </row>
    <row r="4038" spans="9:27">
      <c r="I4038" s="46"/>
      <c r="T4038" s="56"/>
      <c r="U4038" s="56"/>
      <c r="V4038" s="56"/>
      <c r="W4038" s="56"/>
      <c r="X4038" s="56"/>
      <c r="Y4038" s="56"/>
      <c r="Z4038" s="56"/>
      <c r="AA4038" s="56"/>
    </row>
    <row r="4039" spans="9:27">
      <c r="I4039" s="11" t="s">
        <v>254</v>
      </c>
      <c r="T4039" s="12" t="str">
        <f>I4039</f>
        <v>2000/12 to 2003/11</v>
      </c>
      <c r="U4039" s="14">
        <f>J4044</f>
        <v>0.99999998411942581</v>
      </c>
      <c r="V4039" s="14">
        <f>J4047</f>
        <v>36</v>
      </c>
      <c r="W4039" s="56">
        <f>J4057</f>
        <v>0.12932195172383737</v>
      </c>
      <c r="X4039" s="56">
        <f>J4058</f>
        <v>0.24527639427954537</v>
      </c>
      <c r="Y4039" s="56">
        <f>J4059</f>
        <v>0.16069918183445236</v>
      </c>
      <c r="Z4039" s="56">
        <f>J4060</f>
        <v>0.52848833359695402</v>
      </c>
      <c r="AA4039" s="58">
        <f>SUM(W4039:Z4039)</f>
        <v>1.063785861434789</v>
      </c>
    </row>
    <row r="4040" spans="9:27">
      <c r="I4040" s="46" t="s">
        <v>42</v>
      </c>
      <c r="T4040" s="56"/>
      <c r="U4040" s="56"/>
      <c r="V4040" s="56"/>
      <c r="W4040" s="56"/>
      <c r="X4040" s="56"/>
      <c r="Y4040" s="56"/>
      <c r="Z4040" s="56"/>
      <c r="AA4040" s="56"/>
    </row>
    <row r="4041" spans="9:27" ht="15" thickBot="1">
      <c r="T4041" s="56"/>
      <c r="U4041" s="56"/>
      <c r="V4041" s="56"/>
      <c r="W4041" s="56"/>
      <c r="X4041" s="56"/>
      <c r="Y4041" s="56"/>
      <c r="Z4041" s="56"/>
      <c r="AA4041" s="56"/>
    </row>
    <row r="4042" spans="9:27">
      <c r="I4042" s="18" t="s">
        <v>43</v>
      </c>
      <c r="J4042" s="18"/>
      <c r="T4042" s="56"/>
      <c r="U4042" s="56"/>
      <c r="V4042" s="56"/>
      <c r="W4042" s="56"/>
      <c r="X4042" s="56"/>
      <c r="Y4042" s="56"/>
      <c r="Z4042" s="56"/>
      <c r="AA4042" s="56"/>
    </row>
    <row r="4043" spans="9:27">
      <c r="I4043" s="15" t="s">
        <v>44</v>
      </c>
      <c r="J4043" s="15">
        <v>0.99999999205971291</v>
      </c>
      <c r="T4043" s="56"/>
      <c r="U4043" s="56"/>
      <c r="V4043" s="56"/>
      <c r="W4043" s="56"/>
      <c r="X4043" s="56"/>
      <c r="Y4043" s="56"/>
      <c r="Z4043" s="56"/>
      <c r="AA4043" s="56"/>
    </row>
    <row r="4044" spans="9:27">
      <c r="I4044" s="15" t="s">
        <v>45</v>
      </c>
      <c r="J4044" s="15">
        <v>0.99999998411942581</v>
      </c>
      <c r="T4044" s="56"/>
      <c r="U4044" s="56"/>
      <c r="V4044" s="56"/>
      <c r="W4044" s="56"/>
      <c r="X4044" s="56"/>
      <c r="Y4044" s="56"/>
      <c r="Z4044" s="56"/>
      <c r="AA4044" s="56"/>
    </row>
    <row r="4045" spans="9:27">
      <c r="I4045" s="15" t="s">
        <v>46</v>
      </c>
      <c r="J4045" s="15">
        <v>0.96874998263062206</v>
      </c>
      <c r="T4045" s="56"/>
      <c r="U4045" s="56"/>
      <c r="V4045" s="56"/>
      <c r="W4045" s="56"/>
      <c r="X4045" s="56"/>
      <c r="Y4045" s="56"/>
      <c r="Z4045" s="56"/>
      <c r="AA4045" s="56"/>
    </row>
    <row r="4046" spans="9:27">
      <c r="I4046" s="15" t="s">
        <v>47</v>
      </c>
      <c r="J4046" s="15">
        <v>3.3852362642276874E-2</v>
      </c>
      <c r="T4046" s="56"/>
      <c r="U4046" s="56"/>
      <c r="V4046" s="56"/>
      <c r="W4046" s="56"/>
      <c r="X4046" s="56"/>
      <c r="Y4046" s="56"/>
      <c r="Z4046" s="56"/>
      <c r="AA4046" s="56"/>
    </row>
    <row r="4047" spans="9:27" ht="15" thickBot="1">
      <c r="I4047" s="16" t="s">
        <v>48</v>
      </c>
      <c r="J4047" s="16">
        <v>36</v>
      </c>
      <c r="T4047" s="56"/>
      <c r="U4047" s="56"/>
      <c r="V4047" s="56"/>
      <c r="W4047" s="56"/>
      <c r="X4047" s="56"/>
      <c r="Y4047" s="56"/>
      <c r="Z4047" s="56"/>
      <c r="AA4047" s="56"/>
    </row>
    <row r="4048" spans="9:27">
      <c r="T4048" s="56"/>
      <c r="U4048" s="56"/>
      <c r="V4048" s="56"/>
      <c r="W4048" s="56"/>
      <c r="X4048" s="56"/>
      <c r="Y4048" s="56"/>
      <c r="Z4048" s="56"/>
      <c r="AA4048" s="56"/>
    </row>
    <row r="4049" spans="9:27" ht="15" thickBot="1">
      <c r="I4049" s="46" t="s">
        <v>49</v>
      </c>
      <c r="T4049" s="56"/>
      <c r="U4049" s="56"/>
      <c r="V4049" s="56"/>
      <c r="W4049" s="56"/>
      <c r="X4049" s="56"/>
      <c r="Y4049" s="56"/>
      <c r="Z4049" s="56"/>
      <c r="AA4049" s="56"/>
    </row>
    <row r="4050" spans="9:27">
      <c r="I4050" s="17"/>
      <c r="J4050" s="17" t="s">
        <v>54</v>
      </c>
      <c r="K4050" s="17" t="s">
        <v>55</v>
      </c>
      <c r="L4050" s="17" t="s">
        <v>56</v>
      </c>
      <c r="M4050" s="17" t="s">
        <v>57</v>
      </c>
      <c r="N4050" s="17" t="s">
        <v>58</v>
      </c>
      <c r="T4050" s="56"/>
      <c r="U4050" s="56"/>
      <c r="V4050" s="56"/>
      <c r="W4050" s="56"/>
      <c r="X4050" s="56"/>
      <c r="Y4050" s="56"/>
      <c r="Z4050" s="56"/>
      <c r="AA4050" s="56"/>
    </row>
    <row r="4051" spans="9:27">
      <c r="I4051" s="15" t="s">
        <v>50</v>
      </c>
      <c r="J4051" s="15">
        <v>4</v>
      </c>
      <c r="K4051" s="15">
        <v>2309201.0133285616</v>
      </c>
      <c r="L4051" s="15">
        <v>577300.25333214039</v>
      </c>
      <c r="M4051" s="15">
        <v>503760114.36800158</v>
      </c>
      <c r="N4051" s="15">
        <v>1.3097597812973016E-120</v>
      </c>
      <c r="T4051" s="56"/>
      <c r="U4051" s="56"/>
      <c r="V4051" s="56"/>
      <c r="W4051" s="56"/>
      <c r="X4051" s="56"/>
      <c r="Y4051" s="56"/>
      <c r="Z4051" s="56"/>
      <c r="AA4051" s="56"/>
    </row>
    <row r="4052" spans="9:27">
      <c r="I4052" s="15" t="s">
        <v>51</v>
      </c>
      <c r="J4052" s="15">
        <v>32</v>
      </c>
      <c r="K4052" s="15">
        <v>3.6671438606855136E-2</v>
      </c>
      <c r="L4052" s="15">
        <v>1.145982456464223E-3</v>
      </c>
      <c r="M4052" s="15"/>
      <c r="N4052" s="15"/>
      <c r="T4052" s="56"/>
      <c r="U4052" s="56"/>
      <c r="V4052" s="56"/>
      <c r="W4052" s="56"/>
      <c r="X4052" s="56"/>
      <c r="Y4052" s="56"/>
      <c r="Z4052" s="56"/>
      <c r="AA4052" s="56"/>
    </row>
    <row r="4053" spans="9:27" ht="15" thickBot="1">
      <c r="I4053" s="16" t="s">
        <v>52</v>
      </c>
      <c r="J4053" s="16">
        <v>36</v>
      </c>
      <c r="K4053" s="16">
        <v>2309201.0500000003</v>
      </c>
      <c r="L4053" s="16"/>
      <c r="M4053" s="16"/>
      <c r="N4053" s="16"/>
      <c r="T4053" s="56"/>
      <c r="U4053" s="56"/>
      <c r="V4053" s="56"/>
      <c r="W4053" s="56"/>
      <c r="X4053" s="56"/>
      <c r="Y4053" s="56"/>
      <c r="Z4053" s="56"/>
      <c r="AA4053" s="56"/>
    </row>
    <row r="4054" spans="9:27" ht="15" thickBot="1">
      <c r="T4054" s="56"/>
      <c r="U4054" s="56"/>
      <c r="V4054" s="56"/>
      <c r="W4054" s="56"/>
      <c r="X4054" s="56"/>
      <c r="Y4054" s="56"/>
      <c r="Z4054" s="56"/>
      <c r="AA4054" s="56"/>
    </row>
    <row r="4055" spans="9:27">
      <c r="I4055" s="17"/>
      <c r="J4055" s="17" t="s">
        <v>59</v>
      </c>
      <c r="K4055" s="17" t="s">
        <v>47</v>
      </c>
      <c r="L4055" s="17" t="s">
        <v>60</v>
      </c>
      <c r="M4055" s="17" t="s">
        <v>61</v>
      </c>
      <c r="N4055" s="17" t="s">
        <v>62</v>
      </c>
      <c r="O4055" s="17" t="s">
        <v>63</v>
      </c>
      <c r="P4055" s="17" t="s">
        <v>64</v>
      </c>
      <c r="Q4055" s="17" t="s">
        <v>65</v>
      </c>
      <c r="T4055" s="56"/>
      <c r="U4055" s="56"/>
      <c r="V4055" s="56"/>
      <c r="W4055" s="56"/>
      <c r="X4055" s="56"/>
      <c r="Y4055" s="56"/>
      <c r="Z4055" s="56"/>
      <c r="AA4055" s="56"/>
    </row>
    <row r="4056" spans="9:27">
      <c r="I4056" s="15" t="s">
        <v>53</v>
      </c>
      <c r="J4056" s="15">
        <v>0</v>
      </c>
      <c r="K4056" s="15" t="e">
        <v>#N/A</v>
      </c>
      <c r="L4056" s="15" t="e">
        <v>#N/A</v>
      </c>
      <c r="M4056" s="15" t="e">
        <v>#N/A</v>
      </c>
      <c r="N4056" s="15" t="e">
        <v>#N/A</v>
      </c>
      <c r="O4056" s="15" t="e">
        <v>#N/A</v>
      </c>
      <c r="P4056" s="15" t="e">
        <v>#N/A</v>
      </c>
      <c r="Q4056" s="15" t="e">
        <v>#N/A</v>
      </c>
      <c r="T4056" s="56"/>
      <c r="U4056" s="56"/>
      <c r="V4056" s="56"/>
      <c r="W4056" s="56"/>
      <c r="X4056" s="56"/>
      <c r="Y4056" s="56"/>
      <c r="Z4056" s="56"/>
      <c r="AA4056" s="56"/>
    </row>
    <row r="4057" spans="9:27">
      <c r="I4057" s="15" t="s">
        <v>85</v>
      </c>
      <c r="J4057" s="15">
        <v>0.12932195172383737</v>
      </c>
      <c r="K4057" s="15">
        <v>1.0219168249723907E-2</v>
      </c>
      <c r="L4057" s="15">
        <v>12.654841232047557</v>
      </c>
      <c r="M4057" s="15">
        <v>5.3376037902059608E-14</v>
      </c>
      <c r="N4057" s="15">
        <v>0.10850618726606076</v>
      </c>
      <c r="O4057" s="15">
        <v>0.15013771618161398</v>
      </c>
      <c r="P4057" s="15">
        <v>0.10850618726606076</v>
      </c>
      <c r="Q4057" s="15">
        <v>0.15013771618161398</v>
      </c>
      <c r="T4057" s="56"/>
      <c r="U4057" s="56"/>
      <c r="V4057" s="56"/>
      <c r="W4057" s="56"/>
      <c r="X4057" s="56"/>
      <c r="Y4057" s="56"/>
      <c r="Z4057" s="56"/>
      <c r="AA4057" s="56"/>
    </row>
    <row r="4058" spans="9:27">
      <c r="I4058" s="15" t="s">
        <v>80</v>
      </c>
      <c r="J4058" s="15">
        <v>0.24527639427954537</v>
      </c>
      <c r="K4058" s="15">
        <v>3.0357017420159726E-3</v>
      </c>
      <c r="L4058" s="15">
        <v>80.797263737991699</v>
      </c>
      <c r="M4058" s="15">
        <v>1.4411215013553674E-38</v>
      </c>
      <c r="N4058" s="15">
        <v>0.23909287220791553</v>
      </c>
      <c r="O4058" s="15">
        <v>0.25145991635117521</v>
      </c>
      <c r="P4058" s="15">
        <v>0.23909287220791553</v>
      </c>
      <c r="Q4058" s="15">
        <v>0.25145991635117521</v>
      </c>
      <c r="T4058" s="56"/>
      <c r="U4058" s="56"/>
      <c r="V4058" s="56"/>
      <c r="W4058" s="56"/>
      <c r="X4058" s="56"/>
      <c r="Y4058" s="56"/>
      <c r="Z4058" s="56"/>
      <c r="AA4058" s="56"/>
    </row>
    <row r="4059" spans="9:27">
      <c r="I4059" s="15" t="s">
        <v>82</v>
      </c>
      <c r="J4059" s="15">
        <v>0.16069918183445236</v>
      </c>
      <c r="K4059" s="15">
        <v>3.4480631585717845E-3</v>
      </c>
      <c r="L4059" s="15">
        <v>46.605637554799102</v>
      </c>
      <c r="M4059" s="15">
        <v>5.4916806152626888E-31</v>
      </c>
      <c r="N4059" s="15">
        <v>0.15367570704761668</v>
      </c>
      <c r="O4059" s="15">
        <v>0.16772265662128805</v>
      </c>
      <c r="P4059" s="15">
        <v>0.15367570704761668</v>
      </c>
      <c r="Q4059" s="15">
        <v>0.16772265662128805</v>
      </c>
      <c r="T4059" s="56"/>
      <c r="U4059" s="56"/>
      <c r="V4059" s="56"/>
      <c r="W4059" s="56"/>
      <c r="X4059" s="56"/>
      <c r="Y4059" s="56"/>
      <c r="Z4059" s="56"/>
      <c r="AA4059" s="56"/>
    </row>
    <row r="4060" spans="9:27" ht="15" thickBot="1">
      <c r="I4060" s="16" t="s">
        <v>86</v>
      </c>
      <c r="J4060" s="16">
        <v>0.52848833359695402</v>
      </c>
      <c r="K4060" s="16">
        <v>7.3853912973006119E-3</v>
      </c>
      <c r="L4060" s="16">
        <v>71.558609736781108</v>
      </c>
      <c r="M4060" s="16">
        <v>6.8734658093089793E-37</v>
      </c>
      <c r="N4060" s="16">
        <v>0.5134447838758428</v>
      </c>
      <c r="O4060" s="16">
        <v>0.54353188331806523</v>
      </c>
      <c r="P4060" s="16">
        <v>0.5134447838758428</v>
      </c>
      <c r="Q4060" s="16">
        <v>0.54353188331806523</v>
      </c>
      <c r="T4060" s="56"/>
      <c r="U4060" s="56"/>
      <c r="V4060" s="56"/>
      <c r="W4060" s="56"/>
      <c r="X4060" s="56"/>
      <c r="Y4060" s="56"/>
      <c r="Z4060" s="56"/>
      <c r="AA4060" s="56"/>
    </row>
    <row r="4061" spans="9:27">
      <c r="I4061" s="46"/>
      <c r="T4061" s="56"/>
      <c r="U4061" s="56"/>
      <c r="V4061" s="56"/>
      <c r="W4061" s="56"/>
      <c r="X4061" s="56"/>
      <c r="Y4061" s="56"/>
      <c r="Z4061" s="56"/>
      <c r="AA4061" s="56"/>
    </row>
    <row r="4062" spans="9:27">
      <c r="I4062" s="46"/>
      <c r="T4062" s="56"/>
      <c r="U4062" s="56"/>
      <c r="V4062" s="56"/>
      <c r="W4062" s="56"/>
      <c r="X4062" s="56"/>
      <c r="Y4062" s="56"/>
      <c r="Z4062" s="56"/>
      <c r="AA4062" s="56"/>
    </row>
    <row r="4063" spans="9:27">
      <c r="I4063" s="11" t="s">
        <v>255</v>
      </c>
      <c r="T4063" s="12" t="str">
        <f>I4063</f>
        <v>2001/1 to 2003/12</v>
      </c>
      <c r="U4063" s="14">
        <f>J4068</f>
        <v>0.99999998575701077</v>
      </c>
      <c r="V4063" s="14">
        <f>J4071</f>
        <v>36</v>
      </c>
      <c r="W4063" s="56">
        <f>J4081</f>
        <v>0.13088761568351959</v>
      </c>
      <c r="X4063" s="56">
        <f>J4082</f>
        <v>0.24475596347075243</v>
      </c>
      <c r="Y4063" s="56">
        <f>J4083</f>
        <v>0.16121938858338053</v>
      </c>
      <c r="Z4063" s="56">
        <f>J4084</f>
        <v>0.52770922792406216</v>
      </c>
      <c r="AA4063" s="58">
        <f>SUM(W4063:Z4063)</f>
        <v>1.0645721956617149</v>
      </c>
    </row>
    <row r="4064" spans="9:27">
      <c r="I4064" s="46" t="s">
        <v>42</v>
      </c>
      <c r="T4064" s="56"/>
      <c r="U4064" s="56"/>
      <c r="V4064" s="56"/>
      <c r="W4064" s="56"/>
      <c r="X4064" s="56"/>
      <c r="Y4064" s="56"/>
      <c r="Z4064" s="56"/>
      <c r="AA4064" s="56"/>
    </row>
    <row r="4065" spans="9:27" ht="15" thickBot="1">
      <c r="T4065" s="56"/>
      <c r="U4065" s="56"/>
      <c r="V4065" s="56"/>
      <c r="W4065" s="56"/>
      <c r="X4065" s="56"/>
      <c r="Y4065" s="56"/>
      <c r="Z4065" s="56"/>
      <c r="AA4065" s="56"/>
    </row>
    <row r="4066" spans="9:27">
      <c r="I4066" s="18" t="s">
        <v>43</v>
      </c>
      <c r="J4066" s="18"/>
      <c r="T4066" s="56"/>
      <c r="U4066" s="56"/>
      <c r="V4066" s="56"/>
      <c r="W4066" s="56"/>
      <c r="X4066" s="56"/>
      <c r="Y4066" s="56"/>
      <c r="Z4066" s="56"/>
      <c r="AA4066" s="56"/>
    </row>
    <row r="4067" spans="9:27">
      <c r="I4067" s="15" t="s">
        <v>44</v>
      </c>
      <c r="J4067" s="15">
        <v>0.99999999287850538</v>
      </c>
      <c r="T4067" s="56"/>
      <c r="U4067" s="56"/>
      <c r="V4067" s="56"/>
      <c r="W4067" s="56"/>
      <c r="X4067" s="56"/>
      <c r="Y4067" s="56"/>
      <c r="Z4067" s="56"/>
      <c r="AA4067" s="56"/>
    </row>
    <row r="4068" spans="9:27">
      <c r="I4068" s="15" t="s">
        <v>45</v>
      </c>
      <c r="J4068" s="15">
        <v>0.99999998575701077</v>
      </c>
      <c r="T4068" s="56"/>
      <c r="U4068" s="56"/>
      <c r="V4068" s="56"/>
      <c r="W4068" s="56"/>
      <c r="X4068" s="56"/>
      <c r="Y4068" s="56"/>
      <c r="Z4068" s="56"/>
      <c r="AA4068" s="56"/>
    </row>
    <row r="4069" spans="9:27">
      <c r="I4069" s="15" t="s">
        <v>46</v>
      </c>
      <c r="J4069" s="15">
        <v>0.96874998442173044</v>
      </c>
      <c r="T4069" s="56"/>
      <c r="U4069" s="56"/>
      <c r="V4069" s="56"/>
      <c r="W4069" s="56"/>
      <c r="X4069" s="56"/>
      <c r="Y4069" s="56"/>
      <c r="Z4069" s="56"/>
      <c r="AA4069" s="56"/>
    </row>
    <row r="4070" spans="9:27">
      <c r="I4070" s="15" t="s">
        <v>47</v>
      </c>
      <c r="J4070" s="15">
        <v>3.21427036925249E-2</v>
      </c>
      <c r="T4070" s="56"/>
      <c r="U4070" s="56"/>
      <c r="V4070" s="56"/>
      <c r="W4070" s="56"/>
      <c r="X4070" s="56"/>
      <c r="Y4070" s="56"/>
      <c r="Z4070" s="56"/>
      <c r="AA4070" s="56"/>
    </row>
    <row r="4071" spans="9:27" ht="15" thickBot="1">
      <c r="I4071" s="16" t="s">
        <v>48</v>
      </c>
      <c r="J4071" s="16">
        <v>36</v>
      </c>
      <c r="T4071" s="56"/>
      <c r="U4071" s="56"/>
      <c r="V4071" s="56"/>
      <c r="W4071" s="56"/>
      <c r="X4071" s="56"/>
      <c r="Y4071" s="56"/>
      <c r="Z4071" s="56"/>
      <c r="AA4071" s="56"/>
    </row>
    <row r="4072" spans="9:27">
      <c r="T4072" s="56"/>
      <c r="U4072" s="56"/>
      <c r="V4072" s="56"/>
      <c r="W4072" s="56"/>
      <c r="X4072" s="56"/>
      <c r="Y4072" s="56"/>
      <c r="Z4072" s="56"/>
      <c r="AA4072" s="56"/>
    </row>
    <row r="4073" spans="9:27" ht="15" thickBot="1">
      <c r="I4073" s="46" t="s">
        <v>49</v>
      </c>
      <c r="T4073" s="56"/>
      <c r="U4073" s="56"/>
      <c r="V4073" s="56"/>
      <c r="W4073" s="56"/>
      <c r="X4073" s="56"/>
      <c r="Y4073" s="56"/>
      <c r="Z4073" s="56"/>
      <c r="AA4073" s="56"/>
    </row>
    <row r="4074" spans="9:27">
      <c r="I4074" s="17"/>
      <c r="J4074" s="17" t="s">
        <v>54</v>
      </c>
      <c r="K4074" s="17" t="s">
        <v>55</v>
      </c>
      <c r="L4074" s="17" t="s">
        <v>56</v>
      </c>
      <c r="M4074" s="17" t="s">
        <v>57</v>
      </c>
      <c r="N4074" s="17" t="s">
        <v>58</v>
      </c>
      <c r="T4074" s="56"/>
      <c r="U4074" s="56"/>
      <c r="V4074" s="56"/>
      <c r="W4074" s="56"/>
      <c r="X4074" s="56"/>
      <c r="Y4074" s="56"/>
      <c r="Z4074" s="56"/>
      <c r="AA4074" s="56"/>
    </row>
    <row r="4075" spans="9:27">
      <c r="I4075" s="15" t="s">
        <v>50</v>
      </c>
      <c r="J4075" s="15">
        <v>4</v>
      </c>
      <c r="K4075" s="15">
        <v>2321205.7369390908</v>
      </c>
      <c r="L4075" s="15">
        <v>580301.43423477269</v>
      </c>
      <c r="M4075" s="15">
        <v>561679837.53525925</v>
      </c>
      <c r="N4075" s="15">
        <v>2.4242829174408589E-121</v>
      </c>
      <c r="T4075" s="56"/>
      <c r="U4075" s="56"/>
      <c r="V4075" s="56"/>
      <c r="W4075" s="56"/>
      <c r="X4075" s="56"/>
      <c r="Y4075" s="56"/>
      <c r="Z4075" s="56"/>
      <c r="AA4075" s="56"/>
    </row>
    <row r="4076" spans="9:27">
      <c r="I4076" s="15" t="s">
        <v>51</v>
      </c>
      <c r="J4076" s="15">
        <v>32</v>
      </c>
      <c r="K4076" s="15">
        <v>3.3060908821294518E-2</v>
      </c>
      <c r="L4076" s="15">
        <v>1.0331534006654537E-3</v>
      </c>
      <c r="M4076" s="15"/>
      <c r="N4076" s="15"/>
      <c r="T4076" s="56"/>
      <c r="U4076" s="56"/>
      <c r="V4076" s="56"/>
      <c r="W4076" s="56"/>
      <c r="X4076" s="56"/>
      <c r="Y4076" s="56"/>
      <c r="Z4076" s="56"/>
      <c r="AA4076" s="56"/>
    </row>
    <row r="4077" spans="9:27" ht="15" thickBot="1">
      <c r="I4077" s="16" t="s">
        <v>52</v>
      </c>
      <c r="J4077" s="16">
        <v>36</v>
      </c>
      <c r="K4077" s="16">
        <v>2321205.7699999996</v>
      </c>
      <c r="L4077" s="16"/>
      <c r="M4077" s="16"/>
      <c r="N4077" s="16"/>
      <c r="T4077" s="56"/>
      <c r="U4077" s="56"/>
      <c r="V4077" s="56"/>
      <c r="W4077" s="56"/>
      <c r="X4077" s="56"/>
      <c r="Y4077" s="56"/>
      <c r="Z4077" s="56"/>
      <c r="AA4077" s="56"/>
    </row>
    <row r="4078" spans="9:27" ht="15" thickBot="1">
      <c r="T4078" s="56"/>
      <c r="U4078" s="56"/>
      <c r="V4078" s="56"/>
      <c r="W4078" s="56"/>
      <c r="X4078" s="56"/>
      <c r="Y4078" s="56"/>
      <c r="Z4078" s="56"/>
      <c r="AA4078" s="56"/>
    </row>
    <row r="4079" spans="9:27">
      <c r="I4079" s="17"/>
      <c r="J4079" s="17" t="s">
        <v>59</v>
      </c>
      <c r="K4079" s="17" t="s">
        <v>47</v>
      </c>
      <c r="L4079" s="17" t="s">
        <v>60</v>
      </c>
      <c r="M4079" s="17" t="s">
        <v>61</v>
      </c>
      <c r="N4079" s="17" t="s">
        <v>62</v>
      </c>
      <c r="O4079" s="17" t="s">
        <v>63</v>
      </c>
      <c r="P4079" s="17" t="s">
        <v>64</v>
      </c>
      <c r="Q4079" s="17" t="s">
        <v>65</v>
      </c>
      <c r="T4079" s="56"/>
      <c r="U4079" s="56"/>
      <c r="V4079" s="56"/>
      <c r="W4079" s="56"/>
      <c r="X4079" s="56"/>
      <c r="Y4079" s="56"/>
      <c r="Z4079" s="56"/>
      <c r="AA4079" s="56"/>
    </row>
    <row r="4080" spans="9:27">
      <c r="I4080" s="15" t="s">
        <v>53</v>
      </c>
      <c r="J4080" s="15">
        <v>0</v>
      </c>
      <c r="K4080" s="15" t="e">
        <v>#N/A</v>
      </c>
      <c r="L4080" s="15" t="e">
        <v>#N/A</v>
      </c>
      <c r="M4080" s="15" t="e">
        <v>#N/A</v>
      </c>
      <c r="N4080" s="15" t="e">
        <v>#N/A</v>
      </c>
      <c r="O4080" s="15" t="e">
        <v>#N/A</v>
      </c>
      <c r="P4080" s="15" t="e">
        <v>#N/A</v>
      </c>
      <c r="Q4080" s="15" t="e">
        <v>#N/A</v>
      </c>
      <c r="T4080" s="56"/>
      <c r="U4080" s="56"/>
      <c r="V4080" s="56"/>
      <c r="W4080" s="56"/>
      <c r="X4080" s="56"/>
      <c r="Y4080" s="56"/>
      <c r="Z4080" s="56"/>
      <c r="AA4080" s="56"/>
    </row>
    <row r="4081" spans="9:27">
      <c r="I4081" s="15" t="s">
        <v>85</v>
      </c>
      <c r="J4081" s="15">
        <v>0.13088761568351959</v>
      </c>
      <c r="K4081" s="15">
        <v>9.6875644325600599E-3</v>
      </c>
      <c r="L4081" s="15">
        <v>13.510889821140617</v>
      </c>
      <c r="M4081" s="15">
        <v>9.0566436223892338E-15</v>
      </c>
      <c r="N4081" s="15">
        <v>0.11115469276162204</v>
      </c>
      <c r="O4081" s="15">
        <v>0.15062053860541713</v>
      </c>
      <c r="P4081" s="15">
        <v>0.11115469276162204</v>
      </c>
      <c r="Q4081" s="15">
        <v>0.15062053860541713</v>
      </c>
      <c r="T4081" s="56"/>
      <c r="U4081" s="56"/>
      <c r="V4081" s="56"/>
      <c r="W4081" s="56"/>
      <c r="X4081" s="56"/>
      <c r="Y4081" s="56"/>
      <c r="Z4081" s="56"/>
      <c r="AA4081" s="56"/>
    </row>
    <row r="4082" spans="9:27">
      <c r="I4082" s="15" t="s">
        <v>80</v>
      </c>
      <c r="J4082" s="15">
        <v>0.24475596347075243</v>
      </c>
      <c r="K4082" s="15">
        <v>2.8436332327793608E-3</v>
      </c>
      <c r="L4082" s="15">
        <v>86.07156529519402</v>
      </c>
      <c r="M4082" s="15">
        <v>1.9221734650804295E-39</v>
      </c>
      <c r="N4082" s="15">
        <v>0.23896367214807651</v>
      </c>
      <c r="O4082" s="15">
        <v>0.25054825479342835</v>
      </c>
      <c r="P4082" s="15">
        <v>0.23896367214807651</v>
      </c>
      <c r="Q4082" s="15">
        <v>0.25054825479342835</v>
      </c>
      <c r="T4082" s="56"/>
      <c r="U4082" s="56"/>
      <c r="V4082" s="56"/>
      <c r="W4082" s="56"/>
      <c r="X4082" s="56"/>
      <c r="Y4082" s="56"/>
      <c r="Z4082" s="56"/>
      <c r="AA4082" s="56"/>
    </row>
    <row r="4083" spans="9:27">
      <c r="I4083" s="15" t="s">
        <v>82</v>
      </c>
      <c r="J4083" s="15">
        <v>0.16121938858338053</v>
      </c>
      <c r="K4083" s="15">
        <v>3.2836680109592704E-3</v>
      </c>
      <c r="L4083" s="15">
        <v>49.097347248658949</v>
      </c>
      <c r="M4083" s="15">
        <v>1.0606512288584257E-31</v>
      </c>
      <c r="N4083" s="15">
        <v>0.15453077575273155</v>
      </c>
      <c r="O4083" s="15">
        <v>0.16790800141402951</v>
      </c>
      <c r="P4083" s="15">
        <v>0.15453077575273155</v>
      </c>
      <c r="Q4083" s="15">
        <v>0.16790800141402951</v>
      </c>
      <c r="T4083" s="56"/>
      <c r="U4083" s="56"/>
      <c r="V4083" s="56"/>
      <c r="W4083" s="56"/>
      <c r="X4083" s="56"/>
      <c r="Y4083" s="56"/>
      <c r="Z4083" s="56"/>
      <c r="AA4083" s="56"/>
    </row>
    <row r="4084" spans="9:27" ht="15" thickBot="1">
      <c r="I4084" s="16" t="s">
        <v>86</v>
      </c>
      <c r="J4084" s="16">
        <v>0.52770922792406216</v>
      </c>
      <c r="K4084" s="16">
        <v>6.9001896440991604E-3</v>
      </c>
      <c r="L4084" s="16">
        <v>76.477496292488652</v>
      </c>
      <c r="M4084" s="16">
        <v>8.2888821303744519E-38</v>
      </c>
      <c r="N4084" s="16">
        <v>0.51365400162426633</v>
      </c>
      <c r="O4084" s="16">
        <v>0.54176445422385799</v>
      </c>
      <c r="P4084" s="16">
        <v>0.51365400162426633</v>
      </c>
      <c r="Q4084" s="16">
        <v>0.54176445422385799</v>
      </c>
      <c r="T4084" s="56"/>
      <c r="U4084" s="56"/>
      <c r="V4084" s="56"/>
      <c r="W4084" s="56"/>
      <c r="X4084" s="56"/>
      <c r="Y4084" s="56"/>
      <c r="Z4084" s="56"/>
      <c r="AA4084" s="56"/>
    </row>
    <row r="4085" spans="9:27">
      <c r="I4085" s="46"/>
      <c r="T4085" s="56"/>
      <c r="U4085" s="56"/>
      <c r="V4085" s="56"/>
      <c r="W4085" s="56"/>
      <c r="X4085" s="56"/>
      <c r="Y4085" s="56"/>
      <c r="Z4085" s="56"/>
      <c r="AA4085" s="56"/>
    </row>
    <row r="4086" spans="9:27">
      <c r="I4086" s="46"/>
      <c r="T4086" s="56"/>
      <c r="U4086" s="56"/>
      <c r="V4086" s="56"/>
      <c r="W4086" s="56"/>
      <c r="X4086" s="56"/>
      <c r="Y4086" s="56"/>
      <c r="Z4086" s="56"/>
      <c r="AA4086" s="56"/>
    </row>
    <row r="4087" spans="9:27">
      <c r="I4087" s="11" t="s">
        <v>256</v>
      </c>
      <c r="T4087" s="12" t="str">
        <f>I4087</f>
        <v>2001/2 to 2004/1</v>
      </c>
      <c r="U4087" s="14">
        <f>J4092</f>
        <v>0.99999998594409278</v>
      </c>
      <c r="V4087" s="14">
        <f>J4095</f>
        <v>36</v>
      </c>
      <c r="W4087" s="56">
        <f>J4105</f>
        <v>0.1300728557737624</v>
      </c>
      <c r="X4087" s="56">
        <f>J4106</f>
        <v>0.24433430947962351</v>
      </c>
      <c r="Y4087" s="56">
        <f>J4107</f>
        <v>0.16096161193260689</v>
      </c>
      <c r="Z4087" s="56">
        <f>J4108</f>
        <v>0.52885634714471352</v>
      </c>
      <c r="AA4087" s="58">
        <f>SUM(W4087:Z4087)</f>
        <v>1.0642251243307062</v>
      </c>
    </row>
    <row r="4088" spans="9:27">
      <c r="I4088" s="46" t="s">
        <v>42</v>
      </c>
      <c r="T4088" s="56"/>
      <c r="U4088" s="56"/>
      <c r="V4088" s="56"/>
      <c r="W4088" s="56"/>
      <c r="X4088" s="56"/>
      <c r="Y4088" s="56"/>
      <c r="Z4088" s="56"/>
      <c r="AA4088" s="56"/>
    </row>
    <row r="4089" spans="9:27" ht="15" thickBot="1">
      <c r="T4089" s="56"/>
      <c r="U4089" s="56"/>
      <c r="V4089" s="56"/>
      <c r="W4089" s="56"/>
      <c r="X4089" s="56"/>
      <c r="Y4089" s="56"/>
      <c r="Z4089" s="56"/>
      <c r="AA4089" s="56"/>
    </row>
    <row r="4090" spans="9:27">
      <c r="I4090" s="18" t="s">
        <v>43</v>
      </c>
      <c r="J4090" s="18"/>
      <c r="T4090" s="56"/>
      <c r="U4090" s="56"/>
      <c r="V4090" s="56"/>
      <c r="W4090" s="56"/>
      <c r="X4090" s="56"/>
      <c r="Y4090" s="56"/>
      <c r="Z4090" s="56"/>
      <c r="AA4090" s="56"/>
    </row>
    <row r="4091" spans="9:27">
      <c r="I4091" s="15" t="s">
        <v>44</v>
      </c>
      <c r="J4091" s="15">
        <v>0.99999999297204634</v>
      </c>
      <c r="T4091" s="56"/>
      <c r="U4091" s="56"/>
      <c r="V4091" s="56"/>
      <c r="W4091" s="56"/>
      <c r="X4091" s="56"/>
      <c r="Y4091" s="56"/>
      <c r="Z4091" s="56"/>
      <c r="AA4091" s="56"/>
    </row>
    <row r="4092" spans="9:27">
      <c r="I4092" s="15" t="s">
        <v>45</v>
      </c>
      <c r="J4092" s="15">
        <v>0.99999998594409278</v>
      </c>
      <c r="T4092" s="56"/>
      <c r="U4092" s="56"/>
      <c r="V4092" s="56"/>
      <c r="W4092" s="56"/>
      <c r="X4092" s="56"/>
      <c r="Y4092" s="56"/>
      <c r="Z4092" s="56"/>
      <c r="AA4092" s="56"/>
    </row>
    <row r="4093" spans="9:27">
      <c r="I4093" s="15" t="s">
        <v>46</v>
      </c>
      <c r="J4093" s="15">
        <v>0.96874998462635142</v>
      </c>
      <c r="T4093" s="56"/>
      <c r="U4093" s="56"/>
      <c r="V4093" s="56"/>
      <c r="W4093" s="56"/>
      <c r="X4093" s="56"/>
      <c r="Y4093" s="56"/>
      <c r="Z4093" s="56"/>
      <c r="AA4093" s="56"/>
    </row>
    <row r="4094" spans="9:27">
      <c r="I4094" s="15" t="s">
        <v>47</v>
      </c>
      <c r="J4094" s="15">
        <v>3.2010838095858855E-2</v>
      </c>
      <c r="T4094" s="56"/>
      <c r="U4094" s="56"/>
      <c r="V4094" s="56"/>
      <c r="W4094" s="56"/>
      <c r="X4094" s="56"/>
      <c r="Y4094" s="56"/>
      <c r="Z4094" s="56"/>
      <c r="AA4094" s="56"/>
    </row>
    <row r="4095" spans="9:27" ht="15" thickBot="1">
      <c r="I4095" s="16" t="s">
        <v>48</v>
      </c>
      <c r="J4095" s="16">
        <v>36</v>
      </c>
      <c r="T4095" s="56"/>
      <c r="U4095" s="56"/>
      <c r="V4095" s="56"/>
      <c r="W4095" s="56"/>
      <c r="X4095" s="56"/>
      <c r="Y4095" s="56"/>
      <c r="Z4095" s="56"/>
      <c r="AA4095" s="56"/>
    </row>
    <row r="4096" spans="9:27">
      <c r="T4096" s="56"/>
      <c r="U4096" s="56"/>
      <c r="V4096" s="56"/>
      <c r="W4096" s="56"/>
      <c r="X4096" s="56"/>
      <c r="Y4096" s="56"/>
      <c r="Z4096" s="56"/>
      <c r="AA4096" s="56"/>
    </row>
    <row r="4097" spans="9:27" ht="15" thickBot="1">
      <c r="I4097" s="46" t="s">
        <v>49</v>
      </c>
      <c r="T4097" s="56"/>
      <c r="U4097" s="56"/>
      <c r="V4097" s="56"/>
      <c r="W4097" s="56"/>
      <c r="X4097" s="56"/>
      <c r="Y4097" s="56"/>
      <c r="Z4097" s="56"/>
      <c r="AA4097" s="56"/>
    </row>
    <row r="4098" spans="9:27">
      <c r="I4098" s="17"/>
      <c r="J4098" s="17" t="s">
        <v>54</v>
      </c>
      <c r="K4098" s="17" t="s">
        <v>55</v>
      </c>
      <c r="L4098" s="17" t="s">
        <v>56</v>
      </c>
      <c r="M4098" s="17" t="s">
        <v>57</v>
      </c>
      <c r="N4098" s="17" t="s">
        <v>58</v>
      </c>
      <c r="T4098" s="56"/>
      <c r="U4098" s="56"/>
      <c r="V4098" s="56"/>
      <c r="W4098" s="56"/>
      <c r="X4098" s="56"/>
      <c r="Y4098" s="56"/>
      <c r="Z4098" s="56"/>
      <c r="AA4098" s="56"/>
    </row>
    <row r="4099" spans="9:27">
      <c r="I4099" s="15" t="s">
        <v>50</v>
      </c>
      <c r="J4099" s="15">
        <v>4</v>
      </c>
      <c r="K4099" s="15">
        <v>2332841.2272097999</v>
      </c>
      <c r="L4099" s="15">
        <v>583210.30680244998</v>
      </c>
      <c r="M4099" s="15">
        <v>569155714.68605399</v>
      </c>
      <c r="N4099" s="15">
        <v>1.9750503585463646E-121</v>
      </c>
      <c r="T4099" s="56"/>
      <c r="U4099" s="56"/>
      <c r="V4099" s="56"/>
      <c r="W4099" s="56"/>
      <c r="X4099" s="56"/>
      <c r="Y4099" s="56"/>
      <c r="Z4099" s="56"/>
      <c r="AA4099" s="56"/>
    </row>
    <row r="4100" spans="9:27">
      <c r="I4100" s="15" t="s">
        <v>51</v>
      </c>
      <c r="J4100" s="15">
        <v>32</v>
      </c>
      <c r="K4100" s="15">
        <v>3.2790200179177241E-2</v>
      </c>
      <c r="L4100" s="15">
        <v>1.0246937555992888E-3</v>
      </c>
      <c r="M4100" s="15"/>
      <c r="N4100" s="15"/>
      <c r="T4100" s="56"/>
      <c r="U4100" s="56"/>
      <c r="V4100" s="56"/>
      <c r="W4100" s="56"/>
      <c r="X4100" s="56"/>
      <c r="Y4100" s="56"/>
      <c r="Z4100" s="56"/>
      <c r="AA4100" s="56"/>
    </row>
    <row r="4101" spans="9:27" ht="15" thickBot="1">
      <c r="I4101" s="16" t="s">
        <v>52</v>
      </c>
      <c r="J4101" s="16">
        <v>36</v>
      </c>
      <c r="K4101" s="16">
        <v>2332841.2600000002</v>
      </c>
      <c r="L4101" s="16"/>
      <c r="M4101" s="16"/>
      <c r="N4101" s="16"/>
      <c r="T4101" s="56"/>
      <c r="U4101" s="56"/>
      <c r="V4101" s="56"/>
      <c r="W4101" s="56"/>
      <c r="X4101" s="56"/>
      <c r="Y4101" s="56"/>
      <c r="Z4101" s="56"/>
      <c r="AA4101" s="56"/>
    </row>
    <row r="4102" spans="9:27" ht="15" thickBot="1">
      <c r="T4102" s="56"/>
      <c r="U4102" s="56"/>
      <c r="V4102" s="56"/>
      <c r="W4102" s="56"/>
      <c r="X4102" s="56"/>
      <c r="Y4102" s="56"/>
      <c r="Z4102" s="56"/>
      <c r="AA4102" s="56"/>
    </row>
    <row r="4103" spans="9:27">
      <c r="I4103" s="17"/>
      <c r="J4103" s="17" t="s">
        <v>59</v>
      </c>
      <c r="K4103" s="17" t="s">
        <v>47</v>
      </c>
      <c r="L4103" s="17" t="s">
        <v>60</v>
      </c>
      <c r="M4103" s="17" t="s">
        <v>61</v>
      </c>
      <c r="N4103" s="17" t="s">
        <v>62</v>
      </c>
      <c r="O4103" s="17" t="s">
        <v>63</v>
      </c>
      <c r="P4103" s="17" t="s">
        <v>64</v>
      </c>
      <c r="Q4103" s="17" t="s">
        <v>65</v>
      </c>
      <c r="T4103" s="56"/>
      <c r="U4103" s="56"/>
      <c r="V4103" s="56"/>
      <c r="W4103" s="56"/>
      <c r="X4103" s="56"/>
      <c r="Y4103" s="56"/>
      <c r="Z4103" s="56"/>
      <c r="AA4103" s="56"/>
    </row>
    <row r="4104" spans="9:27">
      <c r="I4104" s="15" t="s">
        <v>53</v>
      </c>
      <c r="J4104" s="15">
        <v>0</v>
      </c>
      <c r="K4104" s="15" t="e">
        <v>#N/A</v>
      </c>
      <c r="L4104" s="15" t="e">
        <v>#N/A</v>
      </c>
      <c r="M4104" s="15" t="e">
        <v>#N/A</v>
      </c>
      <c r="N4104" s="15" t="e">
        <v>#N/A</v>
      </c>
      <c r="O4104" s="15" t="e">
        <v>#N/A</v>
      </c>
      <c r="P4104" s="15" t="e">
        <v>#N/A</v>
      </c>
      <c r="Q4104" s="15" t="e">
        <v>#N/A</v>
      </c>
      <c r="T4104" s="56"/>
      <c r="U4104" s="56"/>
      <c r="V4104" s="56"/>
      <c r="W4104" s="56"/>
      <c r="X4104" s="56"/>
      <c r="Y4104" s="56"/>
      <c r="Z4104" s="56"/>
      <c r="AA4104" s="56"/>
    </row>
    <row r="4105" spans="9:27">
      <c r="I4105" s="15" t="s">
        <v>85</v>
      </c>
      <c r="J4105" s="15">
        <v>0.1300728557737624</v>
      </c>
      <c r="K4105" s="15">
        <v>9.7734505658683569E-3</v>
      </c>
      <c r="L4105" s="15">
        <v>13.308795588327163</v>
      </c>
      <c r="M4105" s="15">
        <v>1.3667607194396106E-14</v>
      </c>
      <c r="N4105" s="15">
        <v>0.11016498852396586</v>
      </c>
      <c r="O4105" s="15">
        <v>0.14998072302355894</v>
      </c>
      <c r="P4105" s="15">
        <v>0.11016498852396586</v>
      </c>
      <c r="Q4105" s="15">
        <v>0.14998072302355894</v>
      </c>
      <c r="T4105" s="56"/>
      <c r="U4105" s="56"/>
      <c r="V4105" s="56"/>
      <c r="W4105" s="56"/>
      <c r="X4105" s="56"/>
      <c r="Y4105" s="56"/>
      <c r="Z4105" s="56"/>
      <c r="AA4105" s="56"/>
    </row>
    <row r="4106" spans="9:27">
      <c r="I4106" s="15" t="s">
        <v>80</v>
      </c>
      <c r="J4106" s="15">
        <v>0.24433430947962351</v>
      </c>
      <c r="K4106" s="15">
        <v>2.7537374057165689E-3</v>
      </c>
      <c r="L4106" s="15">
        <v>88.728253090655031</v>
      </c>
      <c r="M4106" s="15">
        <v>7.2951204934249769E-40</v>
      </c>
      <c r="N4106" s="15">
        <v>0.23872512996371589</v>
      </c>
      <c r="O4106" s="15">
        <v>0.24994348899553112</v>
      </c>
      <c r="P4106" s="15">
        <v>0.23872512996371589</v>
      </c>
      <c r="Q4106" s="15">
        <v>0.24994348899553112</v>
      </c>
      <c r="T4106" s="56"/>
      <c r="U4106" s="56"/>
      <c r="V4106" s="56"/>
      <c r="W4106" s="56"/>
      <c r="X4106" s="56"/>
      <c r="Y4106" s="56"/>
      <c r="Z4106" s="56"/>
      <c r="AA4106" s="56"/>
    </row>
    <row r="4107" spans="9:27">
      <c r="I4107" s="15" t="s">
        <v>82</v>
      </c>
      <c r="J4107" s="15">
        <v>0.16096161193260689</v>
      </c>
      <c r="K4107" s="15">
        <v>3.2292579553901486E-3</v>
      </c>
      <c r="L4107" s="15">
        <v>49.844767484101475</v>
      </c>
      <c r="M4107" s="15">
        <v>6.5801175616403916E-32</v>
      </c>
      <c r="N4107" s="15">
        <v>0.1543838287578736</v>
      </c>
      <c r="O4107" s="15">
        <v>0.16753939510734017</v>
      </c>
      <c r="P4107" s="15">
        <v>0.1543838287578736</v>
      </c>
      <c r="Q4107" s="15">
        <v>0.16753939510734017</v>
      </c>
      <c r="T4107" s="56"/>
      <c r="U4107" s="56"/>
      <c r="V4107" s="56"/>
      <c r="W4107" s="56"/>
      <c r="X4107" s="56"/>
      <c r="Y4107" s="56"/>
      <c r="Z4107" s="56"/>
      <c r="AA4107" s="56"/>
    </row>
    <row r="4108" spans="9:27" ht="15" thickBot="1">
      <c r="I4108" s="16" t="s">
        <v>86</v>
      </c>
      <c r="J4108" s="16">
        <v>0.52885634714471352</v>
      </c>
      <c r="K4108" s="16">
        <v>7.0124456761859744E-3</v>
      </c>
      <c r="L4108" s="16">
        <v>75.416819119282678</v>
      </c>
      <c r="M4108" s="16">
        <v>1.292858259118915E-37</v>
      </c>
      <c r="N4108" s="16">
        <v>0.51457246279117186</v>
      </c>
      <c r="O4108" s="16">
        <v>0.54314023149825519</v>
      </c>
      <c r="P4108" s="16">
        <v>0.51457246279117186</v>
      </c>
      <c r="Q4108" s="16">
        <v>0.54314023149825519</v>
      </c>
      <c r="T4108" s="56"/>
      <c r="U4108" s="56"/>
      <c r="V4108" s="56"/>
      <c r="W4108" s="56"/>
      <c r="X4108" s="56"/>
      <c r="Y4108" s="56"/>
      <c r="Z4108" s="56"/>
      <c r="AA4108" s="56"/>
    </row>
    <row r="4109" spans="9:27">
      <c r="I4109" s="46"/>
      <c r="T4109" s="56"/>
      <c r="U4109" s="56"/>
      <c r="V4109" s="56"/>
      <c r="W4109" s="56"/>
      <c r="X4109" s="56"/>
      <c r="Y4109" s="56"/>
      <c r="Z4109" s="56"/>
      <c r="AA4109" s="56"/>
    </row>
    <row r="4110" spans="9:27">
      <c r="I4110" s="46"/>
      <c r="T4110" s="56"/>
      <c r="U4110" s="56"/>
      <c r="V4110" s="56"/>
      <c r="W4110" s="56"/>
      <c r="X4110" s="56"/>
      <c r="Y4110" s="56"/>
      <c r="Z4110" s="56"/>
      <c r="AA4110" s="56"/>
    </row>
    <row r="4111" spans="9:27">
      <c r="I4111" s="11" t="s">
        <v>257</v>
      </c>
      <c r="T4111" s="12" t="str">
        <f>I4111</f>
        <v>2001/3 to 2004/2</v>
      </c>
      <c r="U4111" s="14">
        <f>J4116</f>
        <v>0.99999998679717794</v>
      </c>
      <c r="V4111" s="14">
        <f>J4119</f>
        <v>36</v>
      </c>
      <c r="W4111" s="56">
        <f>J4129</f>
        <v>0.12398350747434472</v>
      </c>
      <c r="X4111" s="56">
        <f>J4130</f>
        <v>0.24374225524117887</v>
      </c>
      <c r="Y4111" s="56">
        <f>J4131</f>
        <v>0.16009798188763294</v>
      </c>
      <c r="Z4111" s="56">
        <f>J4132</f>
        <v>0.5340372567761309</v>
      </c>
      <c r="AA4111" s="58">
        <f>SUM(W4111:Z4111)</f>
        <v>1.0618610013792873</v>
      </c>
    </row>
    <row r="4112" spans="9:27">
      <c r="I4112" s="46" t="s">
        <v>42</v>
      </c>
      <c r="T4112" s="56"/>
      <c r="U4112" s="56"/>
      <c r="V4112" s="56"/>
      <c r="W4112" s="56"/>
      <c r="X4112" s="56"/>
      <c r="Y4112" s="56"/>
      <c r="Z4112" s="56"/>
      <c r="AA4112" s="56"/>
    </row>
    <row r="4113" spans="9:27" ht="15" thickBot="1">
      <c r="T4113" s="56"/>
      <c r="U4113" s="56"/>
      <c r="V4113" s="56"/>
      <c r="W4113" s="56"/>
      <c r="X4113" s="56"/>
      <c r="Y4113" s="56"/>
      <c r="Z4113" s="56"/>
      <c r="AA4113" s="56"/>
    </row>
    <row r="4114" spans="9:27">
      <c r="I4114" s="18" t="s">
        <v>43</v>
      </c>
      <c r="J4114" s="18"/>
      <c r="T4114" s="56"/>
      <c r="U4114" s="56"/>
      <c r="V4114" s="56"/>
      <c r="W4114" s="56"/>
      <c r="X4114" s="56"/>
      <c r="Y4114" s="56"/>
      <c r="Z4114" s="56"/>
      <c r="AA4114" s="56"/>
    </row>
    <row r="4115" spans="9:27">
      <c r="I4115" s="15" t="s">
        <v>44</v>
      </c>
      <c r="J4115" s="15">
        <v>0.99999999339858892</v>
      </c>
      <c r="T4115" s="56"/>
      <c r="U4115" s="56"/>
      <c r="V4115" s="56"/>
      <c r="W4115" s="56"/>
      <c r="X4115" s="56"/>
      <c r="Y4115" s="56"/>
      <c r="Z4115" s="56"/>
      <c r="AA4115" s="56"/>
    </row>
    <row r="4116" spans="9:27">
      <c r="I4116" s="15" t="s">
        <v>45</v>
      </c>
      <c r="J4116" s="15">
        <v>0.99999998679717794</v>
      </c>
      <c r="T4116" s="56"/>
      <c r="U4116" s="56"/>
      <c r="V4116" s="56"/>
      <c r="W4116" s="56"/>
      <c r="X4116" s="56"/>
      <c r="Y4116" s="56"/>
      <c r="Z4116" s="56"/>
      <c r="AA4116" s="56"/>
    </row>
    <row r="4117" spans="9:27">
      <c r="I4117" s="15" t="s">
        <v>46</v>
      </c>
      <c r="J4117" s="15">
        <v>0.96874998555941327</v>
      </c>
      <c r="T4117" s="56"/>
      <c r="U4117" s="56"/>
      <c r="V4117" s="56"/>
      <c r="W4117" s="56"/>
      <c r="X4117" s="56"/>
      <c r="Y4117" s="56"/>
      <c r="Z4117" s="56"/>
      <c r="AA4117" s="56"/>
    </row>
    <row r="4118" spans="9:27">
      <c r="I4118" s="15" t="s">
        <v>47</v>
      </c>
      <c r="J4118" s="15">
        <v>3.1190353937480379E-2</v>
      </c>
      <c r="T4118" s="56"/>
      <c r="U4118" s="56"/>
      <c r="V4118" s="56"/>
      <c r="W4118" s="56"/>
      <c r="X4118" s="56"/>
      <c r="Y4118" s="56"/>
      <c r="Z4118" s="56"/>
      <c r="AA4118" s="56"/>
    </row>
    <row r="4119" spans="9:27" ht="15" thickBot="1">
      <c r="I4119" s="16" t="s">
        <v>48</v>
      </c>
      <c r="J4119" s="16">
        <v>36</v>
      </c>
      <c r="T4119" s="56"/>
      <c r="U4119" s="56"/>
      <c r="V4119" s="56"/>
      <c r="W4119" s="56"/>
      <c r="X4119" s="56"/>
      <c r="Y4119" s="56"/>
      <c r="Z4119" s="56"/>
      <c r="AA4119" s="56"/>
    </row>
    <row r="4120" spans="9:27">
      <c r="T4120" s="56"/>
      <c r="U4120" s="56"/>
      <c r="V4120" s="56"/>
      <c r="W4120" s="56"/>
      <c r="X4120" s="56"/>
      <c r="Y4120" s="56"/>
      <c r="Z4120" s="56"/>
      <c r="AA4120" s="56"/>
    </row>
    <row r="4121" spans="9:27" ht="15" thickBot="1">
      <c r="I4121" s="46" t="s">
        <v>49</v>
      </c>
      <c r="T4121" s="56"/>
      <c r="U4121" s="56"/>
      <c r="V4121" s="56"/>
      <c r="W4121" s="56"/>
      <c r="X4121" s="56"/>
      <c r="Y4121" s="56"/>
      <c r="Z4121" s="56"/>
      <c r="AA4121" s="56"/>
    </row>
    <row r="4122" spans="9:27">
      <c r="I4122" s="17"/>
      <c r="J4122" s="17" t="s">
        <v>54</v>
      </c>
      <c r="K4122" s="17" t="s">
        <v>55</v>
      </c>
      <c r="L4122" s="17" t="s">
        <v>56</v>
      </c>
      <c r="M4122" s="17" t="s">
        <v>57</v>
      </c>
      <c r="N4122" s="17" t="s">
        <v>58</v>
      </c>
      <c r="T4122" s="56"/>
      <c r="U4122" s="56"/>
      <c r="V4122" s="56"/>
      <c r="W4122" s="56"/>
      <c r="X4122" s="56"/>
      <c r="Y4122" s="56"/>
      <c r="Z4122" s="56"/>
      <c r="AA4122" s="56"/>
    </row>
    <row r="4123" spans="9:27">
      <c r="I4123" s="15" t="s">
        <v>50</v>
      </c>
      <c r="J4123" s="15">
        <v>4</v>
      </c>
      <c r="K4123" s="15">
        <v>2357891.4688691776</v>
      </c>
      <c r="L4123" s="15">
        <v>589472.86721729441</v>
      </c>
      <c r="M4123" s="15">
        <v>605931058.31594467</v>
      </c>
      <c r="N4123" s="15">
        <v>7.4834253066226094E-122</v>
      </c>
      <c r="T4123" s="56"/>
      <c r="U4123" s="56"/>
      <c r="V4123" s="56"/>
      <c r="W4123" s="56"/>
      <c r="X4123" s="56"/>
      <c r="Y4123" s="56"/>
      <c r="Z4123" s="56"/>
      <c r="AA4123" s="56"/>
    </row>
    <row r="4124" spans="9:27">
      <c r="I4124" s="15" t="s">
        <v>51</v>
      </c>
      <c r="J4124" s="15">
        <v>32</v>
      </c>
      <c r="K4124" s="15">
        <v>3.1130821719849527E-2</v>
      </c>
      <c r="L4124" s="15">
        <v>9.7283817874529771E-4</v>
      </c>
      <c r="M4124" s="15"/>
      <c r="N4124" s="15"/>
      <c r="T4124" s="56"/>
      <c r="U4124" s="56"/>
      <c r="V4124" s="56"/>
      <c r="W4124" s="56"/>
      <c r="X4124" s="56"/>
      <c r="Y4124" s="56"/>
      <c r="Z4124" s="56"/>
      <c r="AA4124" s="56"/>
    </row>
    <row r="4125" spans="9:27" ht="15" thickBot="1">
      <c r="I4125" s="16" t="s">
        <v>52</v>
      </c>
      <c r="J4125" s="16">
        <v>36</v>
      </c>
      <c r="K4125" s="16">
        <v>2357891.4999999995</v>
      </c>
      <c r="L4125" s="16"/>
      <c r="M4125" s="16"/>
      <c r="N4125" s="16"/>
      <c r="T4125" s="56"/>
      <c r="U4125" s="56"/>
      <c r="V4125" s="56"/>
      <c r="W4125" s="56"/>
      <c r="X4125" s="56"/>
      <c r="Y4125" s="56"/>
      <c r="Z4125" s="56"/>
      <c r="AA4125" s="56"/>
    </row>
    <row r="4126" spans="9:27" ht="15" thickBot="1">
      <c r="T4126" s="56"/>
      <c r="U4126" s="56"/>
      <c r="V4126" s="56"/>
      <c r="W4126" s="56"/>
      <c r="X4126" s="56"/>
      <c r="Y4126" s="56"/>
      <c r="Z4126" s="56"/>
      <c r="AA4126" s="56"/>
    </row>
    <row r="4127" spans="9:27">
      <c r="I4127" s="17"/>
      <c r="J4127" s="17" t="s">
        <v>59</v>
      </c>
      <c r="K4127" s="17" t="s">
        <v>47</v>
      </c>
      <c r="L4127" s="17" t="s">
        <v>60</v>
      </c>
      <c r="M4127" s="17" t="s">
        <v>61</v>
      </c>
      <c r="N4127" s="17" t="s">
        <v>62</v>
      </c>
      <c r="O4127" s="17" t="s">
        <v>63</v>
      </c>
      <c r="P4127" s="17" t="s">
        <v>64</v>
      </c>
      <c r="Q4127" s="17" t="s">
        <v>65</v>
      </c>
      <c r="T4127" s="56"/>
      <c r="U4127" s="56"/>
      <c r="V4127" s="56"/>
      <c r="W4127" s="56"/>
      <c r="X4127" s="56"/>
      <c r="Y4127" s="56"/>
      <c r="Z4127" s="56"/>
      <c r="AA4127" s="56"/>
    </row>
    <row r="4128" spans="9:27">
      <c r="I4128" s="15" t="s">
        <v>53</v>
      </c>
      <c r="J4128" s="15">
        <v>0</v>
      </c>
      <c r="K4128" s="15" t="e">
        <v>#N/A</v>
      </c>
      <c r="L4128" s="15" t="e">
        <v>#N/A</v>
      </c>
      <c r="M4128" s="15" t="e">
        <v>#N/A</v>
      </c>
      <c r="N4128" s="15" t="e">
        <v>#N/A</v>
      </c>
      <c r="O4128" s="15" t="e">
        <v>#N/A</v>
      </c>
      <c r="P4128" s="15" t="e">
        <v>#N/A</v>
      </c>
      <c r="Q4128" s="15" t="e">
        <v>#N/A</v>
      </c>
      <c r="T4128" s="56"/>
      <c r="U4128" s="56"/>
      <c r="V4128" s="56"/>
      <c r="W4128" s="56"/>
      <c r="X4128" s="56"/>
      <c r="Y4128" s="56"/>
      <c r="Z4128" s="56"/>
      <c r="AA4128" s="56"/>
    </row>
    <row r="4129" spans="9:27">
      <c r="I4129" s="15" t="s">
        <v>85</v>
      </c>
      <c r="J4129" s="15">
        <v>0.12398350747434472</v>
      </c>
      <c r="K4129" s="15">
        <v>6.653669833067857E-3</v>
      </c>
      <c r="L4129" s="15">
        <v>18.633853284718626</v>
      </c>
      <c r="M4129" s="15">
        <v>9.6400002937845049E-19</v>
      </c>
      <c r="N4129" s="15">
        <v>0.11043042559523032</v>
      </c>
      <c r="O4129" s="15">
        <v>0.13753658935345911</v>
      </c>
      <c r="P4129" s="15">
        <v>0.11043042559523032</v>
      </c>
      <c r="Q4129" s="15">
        <v>0.13753658935345911</v>
      </c>
      <c r="T4129" s="56"/>
      <c r="U4129" s="56"/>
      <c r="V4129" s="56"/>
      <c r="W4129" s="56"/>
      <c r="X4129" s="56"/>
      <c r="Y4129" s="56"/>
      <c r="Z4129" s="56"/>
      <c r="AA4129" s="56"/>
    </row>
    <row r="4130" spans="9:27">
      <c r="I4130" s="15" t="s">
        <v>80</v>
      </c>
      <c r="J4130" s="15">
        <v>0.24374225524117887</v>
      </c>
      <c r="K4130" s="15">
        <v>2.7018882880919123E-3</v>
      </c>
      <c r="L4130" s="15">
        <v>90.211818273697375</v>
      </c>
      <c r="M4130" s="15">
        <v>4.3000646183746402E-40</v>
      </c>
      <c r="N4130" s="15">
        <v>0.2382386889213205</v>
      </c>
      <c r="O4130" s="15">
        <v>0.24924582156103725</v>
      </c>
      <c r="P4130" s="15">
        <v>0.2382386889213205</v>
      </c>
      <c r="Q4130" s="15">
        <v>0.24924582156103725</v>
      </c>
      <c r="T4130" s="56"/>
      <c r="U4130" s="56"/>
      <c r="V4130" s="56"/>
      <c r="W4130" s="56"/>
      <c r="X4130" s="56"/>
      <c r="Y4130" s="56"/>
      <c r="Z4130" s="56"/>
      <c r="AA4130" s="56"/>
    </row>
    <row r="4131" spans="9:27">
      <c r="I4131" s="15" t="s">
        <v>82</v>
      </c>
      <c r="J4131" s="15">
        <v>0.16009798188763294</v>
      </c>
      <c r="K4131" s="15">
        <v>3.0940272674247061E-3</v>
      </c>
      <c r="L4131" s="15">
        <v>51.744205221852965</v>
      </c>
      <c r="M4131" s="15">
        <v>2.0168271144283685E-32</v>
      </c>
      <c r="N4131" s="15">
        <v>0.15379565460905126</v>
      </c>
      <c r="O4131" s="15">
        <v>0.16640030916621462</v>
      </c>
      <c r="P4131" s="15">
        <v>0.15379565460905126</v>
      </c>
      <c r="Q4131" s="15">
        <v>0.16640030916621462</v>
      </c>
      <c r="T4131" s="56"/>
      <c r="U4131" s="56"/>
      <c r="V4131" s="56"/>
      <c r="W4131" s="56"/>
      <c r="X4131" s="56"/>
      <c r="Y4131" s="56"/>
      <c r="Z4131" s="56"/>
      <c r="AA4131" s="56"/>
    </row>
    <row r="4132" spans="9:27" ht="15" thickBot="1">
      <c r="I4132" s="16" t="s">
        <v>86</v>
      </c>
      <c r="J4132" s="16">
        <v>0.5340372567761309</v>
      </c>
      <c r="K4132" s="16">
        <v>5.0588083774507258E-3</v>
      </c>
      <c r="L4132" s="16">
        <v>105.56582043244879</v>
      </c>
      <c r="M4132" s="16">
        <v>2.8594826340392281E-42</v>
      </c>
      <c r="N4132" s="16">
        <v>0.523732801359724</v>
      </c>
      <c r="O4132" s="16">
        <v>0.5443417121925378</v>
      </c>
      <c r="P4132" s="16">
        <v>0.523732801359724</v>
      </c>
      <c r="Q4132" s="16">
        <v>0.5443417121925378</v>
      </c>
      <c r="T4132" s="56"/>
      <c r="U4132" s="56"/>
      <c r="V4132" s="56"/>
      <c r="W4132" s="56"/>
      <c r="X4132" s="56"/>
      <c r="Y4132" s="56"/>
      <c r="Z4132" s="56"/>
      <c r="AA4132" s="56"/>
    </row>
    <row r="4133" spans="9:27">
      <c r="I4133" s="46"/>
      <c r="T4133" s="56"/>
      <c r="U4133" s="56"/>
      <c r="V4133" s="56"/>
      <c r="W4133" s="56"/>
      <c r="X4133" s="56"/>
      <c r="Y4133" s="56"/>
      <c r="Z4133" s="56"/>
      <c r="AA4133" s="56"/>
    </row>
    <row r="4134" spans="9:27">
      <c r="I4134" s="46"/>
      <c r="T4134" s="56"/>
      <c r="U4134" s="56"/>
      <c r="V4134" s="56"/>
      <c r="W4134" s="56"/>
      <c r="X4134" s="56"/>
      <c r="Y4134" s="56"/>
      <c r="Z4134" s="56"/>
      <c r="AA4134" s="56"/>
    </row>
    <row r="4135" spans="9:27">
      <c r="I4135" s="11" t="s">
        <v>258</v>
      </c>
      <c r="T4135" s="12" t="str">
        <f>I4135</f>
        <v>2001/4 to 2004/3</v>
      </c>
      <c r="U4135" s="14">
        <f>J4140</f>
        <v>0.99999998873507134</v>
      </c>
      <c r="V4135" s="14">
        <f>J4143</f>
        <v>36</v>
      </c>
      <c r="W4135" s="56">
        <f>J4153</f>
        <v>0.12386847237158993</v>
      </c>
      <c r="X4135" s="56">
        <f>J4154</f>
        <v>0.24331604616875446</v>
      </c>
      <c r="Y4135" s="56">
        <f>J4155</f>
        <v>0.16077053352494358</v>
      </c>
      <c r="Z4135" s="56">
        <f>J4156</f>
        <v>0.53418096806020121</v>
      </c>
      <c r="AA4135" s="58">
        <f>SUM(W4135:Z4135)</f>
        <v>1.0621360201254892</v>
      </c>
    </row>
    <row r="4136" spans="9:27">
      <c r="I4136" s="46" t="s">
        <v>42</v>
      </c>
      <c r="T4136" s="56"/>
      <c r="U4136" s="56"/>
      <c r="V4136" s="56"/>
      <c r="W4136" s="56"/>
      <c r="X4136" s="56"/>
      <c r="Y4136" s="56"/>
      <c r="Z4136" s="56"/>
      <c r="AA4136" s="56"/>
    </row>
    <row r="4137" spans="9:27" ht="15" thickBot="1">
      <c r="T4137" s="56"/>
      <c r="U4137" s="56"/>
      <c r="V4137" s="56"/>
      <c r="W4137" s="56"/>
      <c r="X4137" s="56"/>
      <c r="Y4137" s="56"/>
      <c r="Z4137" s="56"/>
      <c r="AA4137" s="56"/>
    </row>
    <row r="4138" spans="9:27">
      <c r="I4138" s="18" t="s">
        <v>43</v>
      </c>
      <c r="J4138" s="18"/>
      <c r="T4138" s="56"/>
      <c r="U4138" s="56"/>
      <c r="V4138" s="56"/>
      <c r="W4138" s="56"/>
      <c r="X4138" s="56"/>
      <c r="Y4138" s="56"/>
      <c r="Z4138" s="56"/>
      <c r="AA4138" s="56"/>
    </row>
    <row r="4139" spans="9:27">
      <c r="I4139" s="15" t="s">
        <v>44</v>
      </c>
      <c r="J4139" s="15">
        <v>0.99999999436753562</v>
      </c>
      <c r="T4139" s="56"/>
      <c r="U4139" s="56"/>
      <c r="V4139" s="56"/>
      <c r="W4139" s="56"/>
      <c r="X4139" s="56"/>
      <c r="Y4139" s="56"/>
      <c r="Z4139" s="56"/>
      <c r="AA4139" s="56"/>
    </row>
    <row r="4140" spans="9:27">
      <c r="I4140" s="15" t="s">
        <v>45</v>
      </c>
      <c r="J4140" s="15">
        <v>0.99999998873507134</v>
      </c>
      <c r="T4140" s="56"/>
      <c r="U4140" s="56"/>
      <c r="V4140" s="56"/>
      <c r="W4140" s="56"/>
      <c r="X4140" s="56"/>
      <c r="Y4140" s="56"/>
      <c r="Z4140" s="56"/>
      <c r="AA4140" s="56"/>
    </row>
    <row r="4141" spans="9:27">
      <c r="I4141" s="15" t="s">
        <v>46</v>
      </c>
      <c r="J4141" s="15">
        <v>0.96874998767898424</v>
      </c>
      <c r="T4141" s="56"/>
      <c r="U4141" s="56"/>
      <c r="V4141" s="56"/>
      <c r="W4141" s="56"/>
      <c r="X4141" s="56"/>
      <c r="Y4141" s="56"/>
      <c r="Z4141" s="56"/>
      <c r="AA4141" s="56"/>
    </row>
    <row r="4142" spans="9:27">
      <c r="I4142" s="15" t="s">
        <v>47</v>
      </c>
      <c r="J4142" s="15">
        <v>2.8889256982981788E-2</v>
      </c>
      <c r="T4142" s="56"/>
      <c r="U4142" s="56"/>
      <c r="V4142" s="56"/>
      <c r="W4142" s="56"/>
      <c r="X4142" s="56"/>
      <c r="Y4142" s="56"/>
      <c r="Z4142" s="56"/>
      <c r="AA4142" s="56"/>
    </row>
    <row r="4143" spans="9:27" ht="15" thickBot="1">
      <c r="I4143" s="16" t="s">
        <v>48</v>
      </c>
      <c r="J4143" s="16">
        <v>36</v>
      </c>
      <c r="T4143" s="56"/>
      <c r="U4143" s="56"/>
      <c r="V4143" s="56"/>
      <c r="W4143" s="56"/>
      <c r="X4143" s="56"/>
      <c r="Y4143" s="56"/>
      <c r="Z4143" s="56"/>
      <c r="AA4143" s="56"/>
    </row>
    <row r="4144" spans="9:27">
      <c r="T4144" s="56"/>
      <c r="U4144" s="56"/>
      <c r="V4144" s="56"/>
      <c r="W4144" s="56"/>
      <c r="X4144" s="56"/>
      <c r="Y4144" s="56"/>
      <c r="Z4144" s="56"/>
      <c r="AA4144" s="56"/>
    </row>
    <row r="4145" spans="9:27" ht="15" thickBot="1">
      <c r="I4145" s="46" t="s">
        <v>49</v>
      </c>
      <c r="T4145" s="56"/>
      <c r="U4145" s="56"/>
      <c r="V4145" s="56"/>
      <c r="W4145" s="56"/>
      <c r="X4145" s="56"/>
      <c r="Y4145" s="56"/>
      <c r="Z4145" s="56"/>
      <c r="AA4145" s="56"/>
    </row>
    <row r="4146" spans="9:27">
      <c r="I4146" s="17"/>
      <c r="J4146" s="17" t="s">
        <v>54</v>
      </c>
      <c r="K4146" s="17" t="s">
        <v>55</v>
      </c>
      <c r="L4146" s="17" t="s">
        <v>56</v>
      </c>
      <c r="M4146" s="17" t="s">
        <v>57</v>
      </c>
      <c r="N4146" s="17" t="s">
        <v>58</v>
      </c>
      <c r="T4146" s="56"/>
      <c r="U4146" s="56"/>
      <c r="V4146" s="56"/>
      <c r="W4146" s="56"/>
      <c r="X4146" s="56"/>
      <c r="Y4146" s="56"/>
      <c r="Z4146" s="56"/>
      <c r="AA4146" s="56"/>
    </row>
    <row r="4147" spans="9:27">
      <c r="I4147" s="15" t="s">
        <v>50</v>
      </c>
      <c r="J4147" s="15">
        <v>4</v>
      </c>
      <c r="K4147" s="15">
        <v>2370796.4732931461</v>
      </c>
      <c r="L4147" s="15">
        <v>592699.11832328653</v>
      </c>
      <c r="M4147" s="15">
        <v>710168715.7203697</v>
      </c>
      <c r="N4147" s="15">
        <v>6.3908177593540338E-123</v>
      </c>
      <c r="T4147" s="56"/>
      <c r="U4147" s="56"/>
      <c r="V4147" s="56"/>
      <c r="W4147" s="56"/>
      <c r="X4147" s="56"/>
      <c r="Y4147" s="56"/>
      <c r="Z4147" s="56"/>
      <c r="AA4147" s="56"/>
    </row>
    <row r="4148" spans="9:27">
      <c r="I4148" s="15" t="s">
        <v>51</v>
      </c>
      <c r="J4148" s="15">
        <v>32</v>
      </c>
      <c r="K4148" s="15">
        <v>2.6706853408920386E-2</v>
      </c>
      <c r="L4148" s="15">
        <v>8.3458916902876207E-4</v>
      </c>
      <c r="M4148" s="15"/>
      <c r="N4148" s="15"/>
      <c r="T4148" s="56"/>
      <c r="U4148" s="56"/>
      <c r="V4148" s="56"/>
      <c r="W4148" s="56"/>
      <c r="X4148" s="56"/>
      <c r="Y4148" s="56"/>
      <c r="Z4148" s="56"/>
      <c r="AA4148" s="56"/>
    </row>
    <row r="4149" spans="9:27" ht="15" thickBot="1">
      <c r="I4149" s="16" t="s">
        <v>52</v>
      </c>
      <c r="J4149" s="16">
        <v>36</v>
      </c>
      <c r="K4149" s="16">
        <v>2370796.4999999995</v>
      </c>
      <c r="L4149" s="16"/>
      <c r="M4149" s="16"/>
      <c r="N4149" s="16"/>
      <c r="T4149" s="56"/>
      <c r="U4149" s="56"/>
      <c r="V4149" s="56"/>
      <c r="W4149" s="56"/>
      <c r="X4149" s="56"/>
      <c r="Y4149" s="56"/>
      <c r="Z4149" s="56"/>
      <c r="AA4149" s="56"/>
    </row>
    <row r="4150" spans="9:27" ht="15" thickBot="1">
      <c r="T4150" s="56"/>
      <c r="U4150" s="56"/>
      <c r="V4150" s="56"/>
      <c r="W4150" s="56"/>
      <c r="X4150" s="56"/>
      <c r="Y4150" s="56"/>
      <c r="Z4150" s="56"/>
      <c r="AA4150" s="56"/>
    </row>
    <row r="4151" spans="9:27">
      <c r="I4151" s="17"/>
      <c r="J4151" s="17" t="s">
        <v>59</v>
      </c>
      <c r="K4151" s="17" t="s">
        <v>47</v>
      </c>
      <c r="L4151" s="17" t="s">
        <v>60</v>
      </c>
      <c r="M4151" s="17" t="s">
        <v>61</v>
      </c>
      <c r="N4151" s="17" t="s">
        <v>62</v>
      </c>
      <c r="O4151" s="17" t="s">
        <v>63</v>
      </c>
      <c r="P4151" s="17" t="s">
        <v>64</v>
      </c>
      <c r="Q4151" s="17" t="s">
        <v>65</v>
      </c>
      <c r="T4151" s="56"/>
      <c r="U4151" s="56"/>
      <c r="V4151" s="56"/>
      <c r="W4151" s="56"/>
      <c r="X4151" s="56"/>
      <c r="Y4151" s="56"/>
      <c r="Z4151" s="56"/>
      <c r="AA4151" s="56"/>
    </row>
    <row r="4152" spans="9:27">
      <c r="I4152" s="15" t="s">
        <v>53</v>
      </c>
      <c r="J4152" s="15">
        <v>0</v>
      </c>
      <c r="K4152" s="15" t="e">
        <v>#N/A</v>
      </c>
      <c r="L4152" s="15" t="e">
        <v>#N/A</v>
      </c>
      <c r="M4152" s="15" t="e">
        <v>#N/A</v>
      </c>
      <c r="N4152" s="15" t="e">
        <v>#N/A</v>
      </c>
      <c r="O4152" s="15" t="e">
        <v>#N/A</v>
      </c>
      <c r="P4152" s="15" t="e">
        <v>#N/A</v>
      </c>
      <c r="Q4152" s="15" t="e">
        <v>#N/A</v>
      </c>
      <c r="T4152" s="56"/>
      <c r="U4152" s="56"/>
      <c r="V4152" s="56"/>
      <c r="W4152" s="56"/>
      <c r="X4152" s="56"/>
      <c r="Y4152" s="56"/>
      <c r="Z4152" s="56"/>
      <c r="AA4152" s="56"/>
    </row>
    <row r="4153" spans="9:27">
      <c r="I4153" s="15" t="s">
        <v>85</v>
      </c>
      <c r="J4153" s="15">
        <v>0.12386847237158993</v>
      </c>
      <c r="K4153" s="15">
        <v>5.886109567793868E-3</v>
      </c>
      <c r="L4153" s="15">
        <v>21.044200918267347</v>
      </c>
      <c r="M4153" s="15">
        <v>2.6156380397696043E-20</v>
      </c>
      <c r="N4153" s="15">
        <v>0.11187885958297843</v>
      </c>
      <c r="O4153" s="15">
        <v>0.13585808516020143</v>
      </c>
      <c r="P4153" s="15">
        <v>0.11187885958297843</v>
      </c>
      <c r="Q4153" s="15">
        <v>0.13585808516020143</v>
      </c>
      <c r="T4153" s="56"/>
      <c r="U4153" s="56"/>
      <c r="V4153" s="56"/>
      <c r="W4153" s="56"/>
      <c r="X4153" s="56"/>
      <c r="Y4153" s="56"/>
      <c r="Z4153" s="56"/>
      <c r="AA4153" s="56"/>
    </row>
    <row r="4154" spans="9:27">
      <c r="I4154" s="15" t="s">
        <v>80</v>
      </c>
      <c r="J4154" s="15">
        <v>0.24331604616875446</v>
      </c>
      <c r="K4154" s="15">
        <v>2.5025579183175391E-3</v>
      </c>
      <c r="L4154" s="15">
        <v>97.226939040170137</v>
      </c>
      <c r="M4154" s="15">
        <v>3.9482867485266348E-41</v>
      </c>
      <c r="N4154" s="15">
        <v>0.23821850252364921</v>
      </c>
      <c r="O4154" s="15">
        <v>0.24841358981385972</v>
      </c>
      <c r="P4154" s="15">
        <v>0.23821850252364921</v>
      </c>
      <c r="Q4154" s="15">
        <v>0.24841358981385972</v>
      </c>
      <c r="T4154" s="56"/>
      <c r="U4154" s="56"/>
      <c r="V4154" s="56"/>
      <c r="W4154" s="56"/>
      <c r="X4154" s="56"/>
      <c r="Y4154" s="56"/>
      <c r="Z4154" s="56"/>
      <c r="AA4154" s="56"/>
    </row>
    <row r="4155" spans="9:27">
      <c r="I4155" s="15" t="s">
        <v>82</v>
      </c>
      <c r="J4155" s="15">
        <v>0.16077053352494358</v>
      </c>
      <c r="K4155" s="15">
        <v>2.8742921340020192E-3</v>
      </c>
      <c r="L4155" s="15">
        <v>55.93395731181117</v>
      </c>
      <c r="M4155" s="15">
        <v>1.7144400289700047E-33</v>
      </c>
      <c r="N4155" s="15">
        <v>0.15491579206437095</v>
      </c>
      <c r="O4155" s="15">
        <v>0.16662527498551621</v>
      </c>
      <c r="P4155" s="15">
        <v>0.15491579206437095</v>
      </c>
      <c r="Q4155" s="15">
        <v>0.16662527498551621</v>
      </c>
      <c r="T4155" s="56"/>
      <c r="U4155" s="56"/>
      <c r="V4155" s="56"/>
      <c r="W4155" s="56"/>
      <c r="X4155" s="56"/>
      <c r="Y4155" s="56"/>
      <c r="Z4155" s="56"/>
      <c r="AA4155" s="56"/>
    </row>
    <row r="4156" spans="9:27" ht="15" thickBot="1">
      <c r="I4156" s="16" t="s">
        <v>86</v>
      </c>
      <c r="J4156" s="16">
        <v>0.53418096806020121</v>
      </c>
      <c r="K4156" s="16">
        <v>4.5501044923606584E-3</v>
      </c>
      <c r="L4156" s="16">
        <v>117.39971443668112</v>
      </c>
      <c r="M4156" s="16">
        <v>9.6246842755039989E-44</v>
      </c>
      <c r="N4156" s="16">
        <v>0.52491270854467664</v>
      </c>
      <c r="O4156" s="16">
        <v>0.54344922757572578</v>
      </c>
      <c r="P4156" s="16">
        <v>0.52491270854467664</v>
      </c>
      <c r="Q4156" s="16">
        <v>0.54344922757572578</v>
      </c>
      <c r="T4156" s="56"/>
      <c r="U4156" s="56"/>
      <c r="V4156" s="56"/>
      <c r="W4156" s="56"/>
      <c r="X4156" s="56"/>
      <c r="Y4156" s="56"/>
      <c r="Z4156" s="56"/>
      <c r="AA4156" s="56"/>
    </row>
    <row r="4157" spans="9:27">
      <c r="I4157" s="46"/>
      <c r="T4157" s="56"/>
      <c r="U4157" s="56"/>
      <c r="V4157" s="56"/>
      <c r="W4157" s="56"/>
      <c r="X4157" s="56"/>
      <c r="Y4157" s="56"/>
      <c r="Z4157" s="56"/>
      <c r="AA4157" s="56"/>
    </row>
    <row r="4158" spans="9:27">
      <c r="I4158" s="46"/>
      <c r="T4158" s="56"/>
      <c r="U4158" s="56"/>
      <c r="V4158" s="56"/>
      <c r="W4158" s="56"/>
      <c r="X4158" s="56"/>
      <c r="Y4158" s="56"/>
      <c r="Z4158" s="56"/>
      <c r="AA4158" s="56"/>
    </row>
    <row r="4159" spans="9:27">
      <c r="I4159" s="11" t="s">
        <v>259</v>
      </c>
      <c r="T4159" s="12" t="str">
        <f>I4159</f>
        <v>2001/5 to 2004/4</v>
      </c>
      <c r="U4159" s="14">
        <f>J4164</f>
        <v>0.99999998829696124</v>
      </c>
      <c r="V4159" s="14">
        <f>J4167</f>
        <v>36</v>
      </c>
      <c r="W4159" s="56">
        <f>J4177</f>
        <v>0.12174659431502453</v>
      </c>
      <c r="X4159" s="56">
        <f>J4178</f>
        <v>0.24310543703188381</v>
      </c>
      <c r="Y4159" s="56">
        <f>J4179</f>
        <v>0.16045108492318327</v>
      </c>
      <c r="Z4159" s="56">
        <f>J4180</f>
        <v>0.53600562271105678</v>
      </c>
      <c r="AA4159" s="58">
        <f>SUM(W4159:Z4159)</f>
        <v>1.0613087389811484</v>
      </c>
    </row>
    <row r="4160" spans="9:27">
      <c r="I4160" s="46" t="s">
        <v>42</v>
      </c>
      <c r="T4160" s="56"/>
      <c r="U4160" s="56"/>
      <c r="V4160" s="56"/>
      <c r="W4160" s="56"/>
      <c r="X4160" s="56"/>
      <c r="Y4160" s="56"/>
      <c r="Z4160" s="56"/>
      <c r="AA4160" s="56"/>
    </row>
    <row r="4161" spans="9:27" ht="15" thickBot="1">
      <c r="T4161" s="56"/>
      <c r="U4161" s="56"/>
      <c r="V4161" s="56"/>
      <c r="W4161" s="56"/>
      <c r="X4161" s="56"/>
      <c r="Y4161" s="56"/>
      <c r="Z4161" s="56"/>
      <c r="AA4161" s="56"/>
    </row>
    <row r="4162" spans="9:27">
      <c r="I4162" s="18" t="s">
        <v>43</v>
      </c>
      <c r="J4162" s="18"/>
      <c r="T4162" s="56"/>
      <c r="U4162" s="56"/>
      <c r="V4162" s="56"/>
      <c r="W4162" s="56"/>
      <c r="X4162" s="56"/>
      <c r="Y4162" s="56"/>
      <c r="Z4162" s="56"/>
      <c r="AA4162" s="56"/>
    </row>
    <row r="4163" spans="9:27">
      <c r="I4163" s="15" t="s">
        <v>44</v>
      </c>
      <c r="J4163" s="15">
        <v>0.99999999414848062</v>
      </c>
      <c r="T4163" s="56"/>
      <c r="U4163" s="56"/>
      <c r="V4163" s="56"/>
      <c r="W4163" s="56"/>
      <c r="X4163" s="56"/>
      <c r="Y4163" s="56"/>
      <c r="Z4163" s="56"/>
      <c r="AA4163" s="56"/>
    </row>
    <row r="4164" spans="9:27">
      <c r="I4164" s="15" t="s">
        <v>45</v>
      </c>
      <c r="J4164" s="15">
        <v>0.99999998829696124</v>
      </c>
      <c r="T4164" s="56"/>
      <c r="U4164" s="56"/>
      <c r="V4164" s="56"/>
      <c r="W4164" s="56"/>
      <c r="X4164" s="56"/>
      <c r="Y4164" s="56"/>
      <c r="Z4164" s="56"/>
      <c r="AA4164" s="56"/>
    </row>
    <row r="4165" spans="9:27">
      <c r="I4165" s="15" t="s">
        <v>46</v>
      </c>
      <c r="J4165" s="15">
        <v>0.96874998719980132</v>
      </c>
      <c r="T4165" s="56"/>
      <c r="U4165" s="56"/>
      <c r="V4165" s="56"/>
      <c r="W4165" s="56"/>
      <c r="X4165" s="56"/>
      <c r="Y4165" s="56"/>
      <c r="Z4165" s="56"/>
      <c r="AA4165" s="56"/>
    </row>
    <row r="4166" spans="9:27">
      <c r="I4166" s="15" t="s">
        <v>47</v>
      </c>
      <c r="J4166" s="15">
        <v>2.9526101770649866E-2</v>
      </c>
      <c r="T4166" s="56"/>
      <c r="U4166" s="56"/>
      <c r="V4166" s="56"/>
      <c r="W4166" s="56"/>
      <c r="X4166" s="56"/>
      <c r="Y4166" s="56"/>
      <c r="Z4166" s="56"/>
      <c r="AA4166" s="56"/>
    </row>
    <row r="4167" spans="9:27" ht="15" thickBot="1">
      <c r="I4167" s="16" t="s">
        <v>48</v>
      </c>
      <c r="J4167" s="16">
        <v>36</v>
      </c>
      <c r="T4167" s="56"/>
      <c r="U4167" s="56"/>
      <c r="V4167" s="56"/>
      <c r="W4167" s="56"/>
      <c r="X4167" s="56"/>
      <c r="Y4167" s="56"/>
      <c r="Z4167" s="56"/>
      <c r="AA4167" s="56"/>
    </row>
    <row r="4168" spans="9:27">
      <c r="T4168" s="56"/>
      <c r="U4168" s="56"/>
      <c r="V4168" s="56"/>
      <c r="W4168" s="56"/>
      <c r="X4168" s="56"/>
      <c r="Y4168" s="56"/>
      <c r="Z4168" s="56"/>
      <c r="AA4168" s="56"/>
    </row>
    <row r="4169" spans="9:27" ht="15" thickBot="1">
      <c r="I4169" s="46" t="s">
        <v>49</v>
      </c>
      <c r="T4169" s="56"/>
      <c r="U4169" s="56"/>
      <c r="V4169" s="56"/>
      <c r="W4169" s="56"/>
      <c r="X4169" s="56"/>
      <c r="Y4169" s="56"/>
      <c r="Z4169" s="56"/>
      <c r="AA4169" s="56"/>
    </row>
    <row r="4170" spans="9:27">
      <c r="I4170" s="17"/>
      <c r="J4170" s="17" t="s">
        <v>54</v>
      </c>
      <c r="K4170" s="17" t="s">
        <v>55</v>
      </c>
      <c r="L4170" s="17" t="s">
        <v>56</v>
      </c>
      <c r="M4170" s="17" t="s">
        <v>57</v>
      </c>
      <c r="N4170" s="17" t="s">
        <v>58</v>
      </c>
      <c r="T4170" s="56"/>
      <c r="U4170" s="56"/>
      <c r="V4170" s="56"/>
      <c r="W4170" s="56"/>
      <c r="X4170" s="56"/>
      <c r="Y4170" s="56"/>
      <c r="Z4170" s="56"/>
      <c r="AA4170" s="56"/>
    </row>
    <row r="4171" spans="9:27">
      <c r="I4171" s="15" t="s">
        <v>50</v>
      </c>
      <c r="J4171" s="15">
        <v>4</v>
      </c>
      <c r="K4171" s="15">
        <v>2383765.6421026979</v>
      </c>
      <c r="L4171" s="15">
        <v>595941.41052567447</v>
      </c>
      <c r="M4171" s="15">
        <v>683583135.55367589</v>
      </c>
      <c r="N4171" s="15">
        <v>1.1545014547216571E-122</v>
      </c>
      <c r="T4171" s="56"/>
      <c r="U4171" s="56"/>
      <c r="V4171" s="56"/>
      <c r="W4171" s="56"/>
      <c r="X4171" s="56"/>
      <c r="Y4171" s="56"/>
      <c r="Z4171" s="56"/>
      <c r="AA4171" s="56"/>
    </row>
    <row r="4172" spans="9:27">
      <c r="I4172" s="15" t="s">
        <v>51</v>
      </c>
      <c r="J4172" s="15">
        <v>32</v>
      </c>
      <c r="K4172" s="15">
        <v>2.7897301944664742E-2</v>
      </c>
      <c r="L4172" s="15">
        <v>8.7179068577077318E-4</v>
      </c>
      <c r="M4172" s="15"/>
      <c r="N4172" s="15"/>
      <c r="T4172" s="56"/>
      <c r="U4172" s="56"/>
      <c r="V4172" s="56"/>
      <c r="W4172" s="56"/>
      <c r="X4172" s="56"/>
      <c r="Y4172" s="56"/>
      <c r="Z4172" s="56"/>
      <c r="AA4172" s="56"/>
    </row>
    <row r="4173" spans="9:27" ht="15" thickBot="1">
      <c r="I4173" s="16" t="s">
        <v>52</v>
      </c>
      <c r="J4173" s="16">
        <v>36</v>
      </c>
      <c r="K4173" s="16">
        <v>2383765.67</v>
      </c>
      <c r="L4173" s="16"/>
      <c r="M4173" s="16"/>
      <c r="N4173" s="16"/>
      <c r="T4173" s="56"/>
      <c r="U4173" s="56"/>
      <c r="V4173" s="56"/>
      <c r="W4173" s="56"/>
      <c r="X4173" s="56"/>
      <c r="Y4173" s="56"/>
      <c r="Z4173" s="56"/>
      <c r="AA4173" s="56"/>
    </row>
    <row r="4174" spans="9:27" ht="15" thickBot="1">
      <c r="T4174" s="56"/>
      <c r="U4174" s="56"/>
      <c r="V4174" s="56"/>
      <c r="W4174" s="56"/>
      <c r="X4174" s="56"/>
      <c r="Y4174" s="56"/>
      <c r="Z4174" s="56"/>
      <c r="AA4174" s="56"/>
    </row>
    <row r="4175" spans="9:27">
      <c r="I4175" s="17"/>
      <c r="J4175" s="17" t="s">
        <v>59</v>
      </c>
      <c r="K4175" s="17" t="s">
        <v>47</v>
      </c>
      <c r="L4175" s="17" t="s">
        <v>60</v>
      </c>
      <c r="M4175" s="17" t="s">
        <v>61</v>
      </c>
      <c r="N4175" s="17" t="s">
        <v>62</v>
      </c>
      <c r="O4175" s="17" t="s">
        <v>63</v>
      </c>
      <c r="P4175" s="17" t="s">
        <v>64</v>
      </c>
      <c r="Q4175" s="17" t="s">
        <v>65</v>
      </c>
      <c r="T4175" s="56"/>
      <c r="U4175" s="56"/>
      <c r="V4175" s="56"/>
      <c r="W4175" s="56"/>
      <c r="X4175" s="56"/>
      <c r="Y4175" s="56"/>
      <c r="Z4175" s="56"/>
      <c r="AA4175" s="56"/>
    </row>
    <row r="4176" spans="9:27">
      <c r="I4176" s="15" t="s">
        <v>53</v>
      </c>
      <c r="J4176" s="15">
        <v>0</v>
      </c>
      <c r="K4176" s="15" t="e">
        <v>#N/A</v>
      </c>
      <c r="L4176" s="15" t="e">
        <v>#N/A</v>
      </c>
      <c r="M4176" s="15" t="e">
        <v>#N/A</v>
      </c>
      <c r="N4176" s="15" t="e">
        <v>#N/A</v>
      </c>
      <c r="O4176" s="15" t="e">
        <v>#N/A</v>
      </c>
      <c r="P4176" s="15" t="e">
        <v>#N/A</v>
      </c>
      <c r="Q4176" s="15" t="e">
        <v>#N/A</v>
      </c>
      <c r="T4176" s="56"/>
      <c r="U4176" s="56"/>
      <c r="V4176" s="56"/>
      <c r="W4176" s="56"/>
      <c r="X4176" s="56"/>
      <c r="Y4176" s="56"/>
      <c r="Z4176" s="56"/>
      <c r="AA4176" s="56"/>
    </row>
    <row r="4177" spans="9:27">
      <c r="I4177" s="15" t="s">
        <v>85</v>
      </c>
      <c r="J4177" s="15">
        <v>0.12174659431502453</v>
      </c>
      <c r="K4177" s="15">
        <v>5.909862170005423E-3</v>
      </c>
      <c r="L4177" s="15">
        <v>20.600580997122105</v>
      </c>
      <c r="M4177" s="15">
        <v>4.9421306789887885E-20</v>
      </c>
      <c r="N4177" s="15">
        <v>0.10970859905918941</v>
      </c>
      <c r="O4177" s="15">
        <v>0.13378458957085967</v>
      </c>
      <c r="P4177" s="15">
        <v>0.10970859905918941</v>
      </c>
      <c r="Q4177" s="15">
        <v>0.13378458957085967</v>
      </c>
      <c r="T4177" s="56"/>
      <c r="U4177" s="56"/>
      <c r="V4177" s="56"/>
      <c r="W4177" s="56"/>
      <c r="X4177" s="56"/>
      <c r="Y4177" s="56"/>
      <c r="Z4177" s="56"/>
      <c r="AA4177" s="56"/>
    </row>
    <row r="4178" spans="9:27">
      <c r="I4178" s="15" t="s">
        <v>80</v>
      </c>
      <c r="J4178" s="15">
        <v>0.24310543703188381</v>
      </c>
      <c r="K4178" s="15">
        <v>2.5591511455771844E-3</v>
      </c>
      <c r="L4178" s="15">
        <v>94.994559993858601</v>
      </c>
      <c r="M4178" s="15">
        <v>8.282069511323435E-41</v>
      </c>
      <c r="N4178" s="15">
        <v>0.23789261675567169</v>
      </c>
      <c r="O4178" s="15">
        <v>0.24831825730809592</v>
      </c>
      <c r="P4178" s="15">
        <v>0.23789261675567169</v>
      </c>
      <c r="Q4178" s="15">
        <v>0.24831825730809592</v>
      </c>
      <c r="T4178" s="56"/>
      <c r="U4178" s="56"/>
      <c r="V4178" s="56"/>
      <c r="W4178" s="56"/>
      <c r="X4178" s="56"/>
      <c r="Y4178" s="56"/>
      <c r="Z4178" s="56"/>
      <c r="AA4178" s="56"/>
    </row>
    <row r="4179" spans="9:27">
      <c r="I4179" s="15" t="s">
        <v>82</v>
      </c>
      <c r="J4179" s="15">
        <v>0.16045108492318327</v>
      </c>
      <c r="K4179" s="15">
        <v>2.9253395586208244E-3</v>
      </c>
      <c r="L4179" s="15">
        <v>54.848704469312707</v>
      </c>
      <c r="M4179" s="15">
        <v>3.1892416133867544E-33</v>
      </c>
      <c r="N4179" s="15">
        <v>0.15449236326176896</v>
      </c>
      <c r="O4179" s="15">
        <v>0.16640980658459759</v>
      </c>
      <c r="P4179" s="15">
        <v>0.15449236326176896</v>
      </c>
      <c r="Q4179" s="15">
        <v>0.16640980658459759</v>
      </c>
      <c r="T4179" s="56"/>
      <c r="U4179" s="56"/>
      <c r="V4179" s="56"/>
      <c r="W4179" s="56"/>
      <c r="X4179" s="56"/>
      <c r="Y4179" s="56"/>
      <c r="Z4179" s="56"/>
      <c r="AA4179" s="56"/>
    </row>
    <row r="4180" spans="9:27" ht="15" thickBot="1">
      <c r="I4180" s="16" t="s">
        <v>86</v>
      </c>
      <c r="J4180" s="16">
        <v>0.53600562271105678</v>
      </c>
      <c r="K4180" s="16">
        <v>4.5247230017618472E-3</v>
      </c>
      <c r="L4180" s="16">
        <v>118.46153289435523</v>
      </c>
      <c r="M4180" s="16">
        <v>7.2199711275012647E-44</v>
      </c>
      <c r="N4180" s="16">
        <v>0.52678906359980981</v>
      </c>
      <c r="O4180" s="16">
        <v>0.54522218182230375</v>
      </c>
      <c r="P4180" s="16">
        <v>0.52678906359980981</v>
      </c>
      <c r="Q4180" s="16">
        <v>0.54522218182230375</v>
      </c>
      <c r="T4180" s="56"/>
      <c r="U4180" s="56"/>
      <c r="V4180" s="56"/>
      <c r="W4180" s="56"/>
      <c r="X4180" s="56"/>
      <c r="Y4180" s="56"/>
      <c r="Z4180" s="56"/>
      <c r="AA4180" s="56"/>
    </row>
    <row r="4181" spans="9:27">
      <c r="I4181" s="46"/>
      <c r="T4181" s="56"/>
      <c r="U4181" s="56"/>
      <c r="V4181" s="56"/>
      <c r="W4181" s="56"/>
      <c r="X4181" s="56"/>
      <c r="Y4181" s="56"/>
      <c r="Z4181" s="56"/>
      <c r="AA4181" s="56"/>
    </row>
    <row r="4182" spans="9:27">
      <c r="I4182" s="46"/>
      <c r="T4182" s="56"/>
      <c r="U4182" s="56"/>
      <c r="V4182" s="56"/>
      <c r="W4182" s="56"/>
      <c r="X4182" s="56"/>
      <c r="Y4182" s="56"/>
      <c r="Z4182" s="56"/>
      <c r="AA4182" s="56"/>
    </row>
    <row r="4183" spans="9:27">
      <c r="I4183" s="11" t="s">
        <v>260</v>
      </c>
      <c r="T4183" s="12" t="str">
        <f>I4183</f>
        <v>2001/6 to 2004/5</v>
      </c>
      <c r="U4183" s="14">
        <f>J4188</f>
        <v>0.99999998762079523</v>
      </c>
      <c r="V4183" s="14">
        <f>J4191</f>
        <v>36</v>
      </c>
      <c r="W4183" s="56">
        <f>J4201</f>
        <v>0.11976020943833085</v>
      </c>
      <c r="X4183" s="56">
        <f>J4202</f>
        <v>0.24352002656919852</v>
      </c>
      <c r="Y4183" s="56">
        <f>J4203</f>
        <v>0.1606774008801177</v>
      </c>
      <c r="Z4183" s="56">
        <f>J4204</f>
        <v>0.5367396329143177</v>
      </c>
      <c r="AA4183" s="58">
        <f>SUM(W4183:Z4183)</f>
        <v>1.0606972698019648</v>
      </c>
    </row>
    <row r="4184" spans="9:27">
      <c r="I4184" s="46" t="s">
        <v>42</v>
      </c>
      <c r="T4184" s="56"/>
      <c r="U4184" s="56"/>
      <c r="V4184" s="56"/>
      <c r="W4184" s="56"/>
      <c r="X4184" s="56"/>
      <c r="Y4184" s="56"/>
      <c r="Z4184" s="56"/>
      <c r="AA4184" s="56"/>
    </row>
    <row r="4185" spans="9:27" ht="15" thickBot="1">
      <c r="T4185" s="56"/>
      <c r="U4185" s="56"/>
      <c r="V4185" s="56"/>
      <c r="W4185" s="56"/>
      <c r="X4185" s="56"/>
      <c r="Y4185" s="56"/>
      <c r="Z4185" s="56"/>
      <c r="AA4185" s="56"/>
    </row>
    <row r="4186" spans="9:27">
      <c r="I4186" s="18" t="s">
        <v>43</v>
      </c>
      <c r="J4186" s="18"/>
      <c r="T4186" s="56"/>
      <c r="U4186" s="56"/>
      <c r="V4186" s="56"/>
      <c r="W4186" s="56"/>
      <c r="X4186" s="56"/>
      <c r="Y4186" s="56"/>
      <c r="Z4186" s="56"/>
      <c r="AA4186" s="56"/>
    </row>
    <row r="4187" spans="9:27">
      <c r="I4187" s="15" t="s">
        <v>44</v>
      </c>
      <c r="J4187" s="15">
        <v>0.99999999381039761</v>
      </c>
      <c r="T4187" s="56"/>
      <c r="U4187" s="56"/>
      <c r="V4187" s="56"/>
      <c r="W4187" s="56"/>
      <c r="X4187" s="56"/>
      <c r="Y4187" s="56"/>
      <c r="Z4187" s="56"/>
      <c r="AA4187" s="56"/>
    </row>
    <row r="4188" spans="9:27">
      <c r="I4188" s="15" t="s">
        <v>45</v>
      </c>
      <c r="J4188" s="15">
        <v>0.99999998762079523</v>
      </c>
      <c r="T4188" s="56"/>
      <c r="U4188" s="56"/>
      <c r="V4188" s="56"/>
      <c r="W4188" s="56"/>
      <c r="X4188" s="56"/>
      <c r="Y4188" s="56"/>
      <c r="Z4188" s="56"/>
      <c r="AA4188" s="56"/>
    </row>
    <row r="4189" spans="9:27">
      <c r="I4189" s="15" t="s">
        <v>46</v>
      </c>
      <c r="J4189" s="15">
        <v>0.96874998646024468</v>
      </c>
      <c r="T4189" s="56"/>
      <c r="U4189" s="56"/>
      <c r="V4189" s="56"/>
      <c r="W4189" s="56"/>
      <c r="X4189" s="56"/>
      <c r="Y4189" s="56"/>
      <c r="Z4189" s="56"/>
      <c r="AA4189" s="56"/>
    </row>
    <row r="4190" spans="9:27">
      <c r="I4190" s="15" t="s">
        <v>47</v>
      </c>
      <c r="J4190" s="15">
        <v>3.0449808256398418E-2</v>
      </c>
      <c r="T4190" s="56"/>
      <c r="U4190" s="56"/>
      <c r="V4190" s="56"/>
      <c r="W4190" s="56"/>
      <c r="X4190" s="56"/>
      <c r="Y4190" s="56"/>
      <c r="Z4190" s="56"/>
      <c r="AA4190" s="56"/>
    </row>
    <row r="4191" spans="9:27" ht="15" thickBot="1">
      <c r="I4191" s="16" t="s">
        <v>48</v>
      </c>
      <c r="J4191" s="16">
        <v>36</v>
      </c>
      <c r="T4191" s="56"/>
      <c r="U4191" s="56"/>
      <c r="V4191" s="56"/>
      <c r="W4191" s="56"/>
      <c r="X4191" s="56"/>
      <c r="Y4191" s="56"/>
      <c r="Z4191" s="56"/>
      <c r="AA4191" s="56"/>
    </row>
    <row r="4192" spans="9:27">
      <c r="T4192" s="56"/>
      <c r="U4192" s="56"/>
      <c r="V4192" s="56"/>
      <c r="W4192" s="56"/>
      <c r="X4192" s="56"/>
      <c r="Y4192" s="56"/>
      <c r="Z4192" s="56"/>
      <c r="AA4192" s="56"/>
    </row>
    <row r="4193" spans="9:27" ht="15" thickBot="1">
      <c r="I4193" s="46" t="s">
        <v>49</v>
      </c>
      <c r="T4193" s="56"/>
      <c r="U4193" s="56"/>
      <c r="V4193" s="56"/>
      <c r="W4193" s="56"/>
      <c r="X4193" s="56"/>
      <c r="Y4193" s="56"/>
      <c r="Z4193" s="56"/>
      <c r="AA4193" s="56"/>
    </row>
    <row r="4194" spans="9:27">
      <c r="I4194" s="17"/>
      <c r="J4194" s="17" t="s">
        <v>54</v>
      </c>
      <c r="K4194" s="17" t="s">
        <v>55</v>
      </c>
      <c r="L4194" s="17" t="s">
        <v>56</v>
      </c>
      <c r="M4194" s="17" t="s">
        <v>57</v>
      </c>
      <c r="N4194" s="17" t="s">
        <v>58</v>
      </c>
      <c r="T4194" s="56"/>
      <c r="U4194" s="56"/>
      <c r="V4194" s="56"/>
      <c r="W4194" s="56"/>
      <c r="X4194" s="56"/>
      <c r="Y4194" s="56"/>
      <c r="Z4194" s="56"/>
      <c r="AA4194" s="56"/>
    </row>
    <row r="4195" spans="9:27">
      <c r="I4195" s="15" t="s">
        <v>50</v>
      </c>
      <c r="J4195" s="15">
        <v>4</v>
      </c>
      <c r="K4195" s="15">
        <v>2396769.9503298937</v>
      </c>
      <c r="L4195" s="15">
        <v>599192.48758247343</v>
      </c>
      <c r="M4195" s="15">
        <v>646245058.53040195</v>
      </c>
      <c r="N4195" s="15">
        <v>2.7574211357961587E-122</v>
      </c>
      <c r="T4195" s="56"/>
      <c r="U4195" s="56"/>
      <c r="V4195" s="56"/>
      <c r="W4195" s="56"/>
      <c r="X4195" s="56"/>
      <c r="Y4195" s="56"/>
      <c r="Z4195" s="56"/>
      <c r="AA4195" s="56"/>
    </row>
    <row r="4196" spans="9:27">
      <c r="I4196" s="15" t="s">
        <v>51</v>
      </c>
      <c r="J4196" s="15">
        <v>32</v>
      </c>
      <c r="K4196" s="15">
        <v>2.9670106331245734E-2</v>
      </c>
      <c r="L4196" s="15">
        <v>9.2719082285142918E-4</v>
      </c>
      <c r="M4196" s="15"/>
      <c r="N4196" s="15"/>
      <c r="T4196" s="56"/>
      <c r="U4196" s="56"/>
      <c r="V4196" s="56"/>
      <c r="W4196" s="56"/>
      <c r="X4196" s="56"/>
      <c r="Y4196" s="56"/>
      <c r="Z4196" s="56"/>
      <c r="AA4196" s="56"/>
    </row>
    <row r="4197" spans="9:27" ht="15" thickBot="1">
      <c r="I4197" s="16" t="s">
        <v>52</v>
      </c>
      <c r="J4197" s="16">
        <v>36</v>
      </c>
      <c r="K4197" s="16">
        <v>2396769.98</v>
      </c>
      <c r="L4197" s="16"/>
      <c r="M4197" s="16"/>
      <c r="N4197" s="16"/>
      <c r="T4197" s="56"/>
      <c r="U4197" s="56"/>
      <c r="V4197" s="56"/>
      <c r="W4197" s="56"/>
      <c r="X4197" s="56"/>
      <c r="Y4197" s="56"/>
      <c r="Z4197" s="56"/>
      <c r="AA4197" s="56"/>
    </row>
    <row r="4198" spans="9:27" ht="15" thickBot="1">
      <c r="T4198" s="56"/>
      <c r="U4198" s="56"/>
      <c r="V4198" s="56"/>
      <c r="W4198" s="56"/>
      <c r="X4198" s="56"/>
      <c r="Y4198" s="56"/>
      <c r="Z4198" s="56"/>
      <c r="AA4198" s="56"/>
    </row>
    <row r="4199" spans="9:27">
      <c r="I4199" s="17"/>
      <c r="J4199" s="17" t="s">
        <v>59</v>
      </c>
      <c r="K4199" s="17" t="s">
        <v>47</v>
      </c>
      <c r="L4199" s="17" t="s">
        <v>60</v>
      </c>
      <c r="M4199" s="17" t="s">
        <v>61</v>
      </c>
      <c r="N4199" s="17" t="s">
        <v>62</v>
      </c>
      <c r="O4199" s="17" t="s">
        <v>63</v>
      </c>
      <c r="P4199" s="17" t="s">
        <v>64</v>
      </c>
      <c r="Q4199" s="17" t="s">
        <v>65</v>
      </c>
      <c r="T4199" s="56"/>
      <c r="U4199" s="56"/>
      <c r="V4199" s="56"/>
      <c r="W4199" s="56"/>
      <c r="X4199" s="56"/>
      <c r="Y4199" s="56"/>
      <c r="Z4199" s="56"/>
      <c r="AA4199" s="56"/>
    </row>
    <row r="4200" spans="9:27">
      <c r="I4200" s="15" t="s">
        <v>53</v>
      </c>
      <c r="J4200" s="15">
        <v>0</v>
      </c>
      <c r="K4200" s="15" t="e">
        <v>#N/A</v>
      </c>
      <c r="L4200" s="15" t="e">
        <v>#N/A</v>
      </c>
      <c r="M4200" s="15" t="e">
        <v>#N/A</v>
      </c>
      <c r="N4200" s="15" t="e">
        <v>#N/A</v>
      </c>
      <c r="O4200" s="15" t="e">
        <v>#N/A</v>
      </c>
      <c r="P4200" s="15" t="e">
        <v>#N/A</v>
      </c>
      <c r="Q4200" s="15" t="e">
        <v>#N/A</v>
      </c>
      <c r="T4200" s="56"/>
      <c r="U4200" s="56"/>
      <c r="V4200" s="56"/>
      <c r="W4200" s="56"/>
      <c r="X4200" s="56"/>
      <c r="Y4200" s="56"/>
      <c r="Z4200" s="56"/>
      <c r="AA4200" s="56"/>
    </row>
    <row r="4201" spans="9:27">
      <c r="I4201" s="15" t="s">
        <v>85</v>
      </c>
      <c r="J4201" s="15">
        <v>0.11976020943833085</v>
      </c>
      <c r="K4201" s="15">
        <v>5.9695486040186934E-3</v>
      </c>
      <c r="L4201" s="15">
        <v>20.061853480463903</v>
      </c>
      <c r="M4201" s="15">
        <v>1.0876545754737647E-19</v>
      </c>
      <c r="N4201" s="15">
        <v>0.10760063689544221</v>
      </c>
      <c r="O4201" s="15">
        <v>0.13191978198121951</v>
      </c>
      <c r="P4201" s="15">
        <v>0.10760063689544221</v>
      </c>
      <c r="Q4201" s="15">
        <v>0.13191978198121951</v>
      </c>
      <c r="T4201" s="56"/>
      <c r="U4201" s="56"/>
      <c r="V4201" s="56"/>
      <c r="W4201" s="56"/>
      <c r="X4201" s="56"/>
      <c r="Y4201" s="56"/>
      <c r="Z4201" s="56"/>
      <c r="AA4201" s="56"/>
    </row>
    <row r="4202" spans="9:27">
      <c r="I4202" s="15" t="s">
        <v>80</v>
      </c>
      <c r="J4202" s="15">
        <v>0.24352002656919852</v>
      </c>
      <c r="K4202" s="15">
        <v>2.6239785552196197E-3</v>
      </c>
      <c r="L4202" s="15">
        <v>92.805646633349326</v>
      </c>
      <c r="M4202" s="15">
        <v>1.7417275292538335E-40</v>
      </c>
      <c r="N4202" s="15">
        <v>0.23817515718130247</v>
      </c>
      <c r="O4202" s="15">
        <v>0.24886489595709457</v>
      </c>
      <c r="P4202" s="15">
        <v>0.23817515718130247</v>
      </c>
      <c r="Q4202" s="15">
        <v>0.24886489595709457</v>
      </c>
      <c r="T4202" s="56"/>
      <c r="U4202" s="56"/>
      <c r="V4202" s="56"/>
      <c r="W4202" s="56"/>
      <c r="X4202" s="56"/>
      <c r="Y4202" s="56"/>
      <c r="Z4202" s="56"/>
      <c r="AA4202" s="56"/>
    </row>
    <row r="4203" spans="9:27">
      <c r="I4203" s="15" t="s">
        <v>82</v>
      </c>
      <c r="J4203" s="15">
        <v>0.1606774008801177</v>
      </c>
      <c r="K4203" s="15">
        <v>3.0213575195146875E-3</v>
      </c>
      <c r="L4203" s="15">
        <v>53.180532208557324</v>
      </c>
      <c r="M4203" s="15">
        <v>8.4801584440808032E-33</v>
      </c>
      <c r="N4203" s="15">
        <v>0.15452309703345687</v>
      </c>
      <c r="O4203" s="15">
        <v>0.16683170472677852</v>
      </c>
      <c r="P4203" s="15">
        <v>0.15452309703345687</v>
      </c>
      <c r="Q4203" s="15">
        <v>0.16683170472677852</v>
      </c>
      <c r="T4203" s="56"/>
      <c r="U4203" s="56"/>
      <c r="V4203" s="56"/>
      <c r="W4203" s="56"/>
      <c r="X4203" s="56"/>
      <c r="Y4203" s="56"/>
      <c r="Z4203" s="56"/>
      <c r="AA4203" s="56"/>
    </row>
    <row r="4204" spans="9:27" ht="15" thickBot="1">
      <c r="I4204" s="16" t="s">
        <v>86</v>
      </c>
      <c r="J4204" s="16">
        <v>0.5367396329143177</v>
      </c>
      <c r="K4204" s="16">
        <v>4.6592646943570629E-3</v>
      </c>
      <c r="L4204" s="16">
        <v>115.19835599045805</v>
      </c>
      <c r="M4204" s="16">
        <v>1.7613596464645805E-43</v>
      </c>
      <c r="N4204" s="16">
        <v>0.52724902134455598</v>
      </c>
      <c r="O4204" s="16">
        <v>0.54623024448407942</v>
      </c>
      <c r="P4204" s="16">
        <v>0.52724902134455598</v>
      </c>
      <c r="Q4204" s="16">
        <v>0.54623024448407942</v>
      </c>
      <c r="T4204" s="56"/>
      <c r="U4204" s="56"/>
      <c r="V4204" s="56"/>
      <c r="W4204" s="56"/>
      <c r="X4204" s="56"/>
      <c r="Y4204" s="56"/>
      <c r="Z4204" s="56"/>
      <c r="AA4204" s="56"/>
    </row>
    <row r="4205" spans="9:27">
      <c r="I4205" s="46"/>
      <c r="T4205" s="56"/>
      <c r="U4205" s="56"/>
      <c r="V4205" s="56"/>
      <c r="W4205" s="56"/>
      <c r="X4205" s="56"/>
      <c r="Y4205" s="56"/>
      <c r="Z4205" s="56"/>
      <c r="AA4205" s="56"/>
    </row>
    <row r="4206" spans="9:27">
      <c r="I4206" s="46"/>
      <c r="T4206" s="56"/>
      <c r="U4206" s="56"/>
      <c r="V4206" s="56"/>
      <c r="W4206" s="56"/>
      <c r="X4206" s="56"/>
      <c r="Y4206" s="56"/>
      <c r="Z4206" s="56"/>
      <c r="AA4206" s="56"/>
    </row>
    <row r="4207" spans="9:27">
      <c r="I4207" s="11" t="s">
        <v>264</v>
      </c>
      <c r="T4207" s="12" t="str">
        <f>I4207</f>
        <v>2001/7 to 2004/6</v>
      </c>
      <c r="U4207" s="14">
        <f>J4212</f>
        <v>0.99999998693715952</v>
      </c>
      <c r="V4207" s="14">
        <f>J4215</f>
        <v>36</v>
      </c>
      <c r="W4207" s="56">
        <f>J4225</f>
        <v>0.12360358935509887</v>
      </c>
      <c r="X4207" s="56">
        <f>J4226</f>
        <v>0.24158575225748138</v>
      </c>
      <c r="Y4207" s="56">
        <f>J4227</f>
        <v>0.15832360439401758</v>
      </c>
      <c r="Z4207" s="56">
        <f>J4228</f>
        <v>0.5376812146777058</v>
      </c>
      <c r="AA4207" s="58">
        <f>SUM(W4207:Z4207)</f>
        <v>1.0611941606843036</v>
      </c>
    </row>
    <row r="4208" spans="9:27">
      <c r="I4208" s="46" t="s">
        <v>42</v>
      </c>
      <c r="T4208" s="56"/>
      <c r="U4208" s="56"/>
      <c r="V4208" s="56"/>
      <c r="W4208" s="56"/>
      <c r="X4208" s="56"/>
      <c r="Y4208" s="56"/>
      <c r="Z4208" s="56"/>
      <c r="AA4208" s="56"/>
    </row>
    <row r="4209" spans="9:27" ht="15" thickBot="1">
      <c r="T4209" s="56"/>
      <c r="U4209" s="56"/>
      <c r="V4209" s="56"/>
      <c r="W4209" s="56"/>
      <c r="X4209" s="56"/>
      <c r="Y4209" s="56"/>
      <c r="Z4209" s="56"/>
      <c r="AA4209" s="56"/>
    </row>
    <row r="4210" spans="9:27">
      <c r="I4210" s="18" t="s">
        <v>43</v>
      </c>
      <c r="J4210" s="18"/>
      <c r="T4210" s="56"/>
      <c r="U4210" s="56"/>
      <c r="V4210" s="56"/>
      <c r="W4210" s="56"/>
      <c r="X4210" s="56"/>
      <c r="Y4210" s="56"/>
      <c r="Z4210" s="56"/>
      <c r="AA4210" s="56"/>
    </row>
    <row r="4211" spans="9:27">
      <c r="I4211" s="15" t="s">
        <v>44</v>
      </c>
      <c r="J4211" s="15">
        <v>0.99999999346857971</v>
      </c>
      <c r="T4211" s="56"/>
      <c r="U4211" s="56"/>
      <c r="V4211" s="56"/>
      <c r="W4211" s="56"/>
      <c r="X4211" s="56"/>
      <c r="Y4211" s="56"/>
      <c r="Z4211" s="56"/>
      <c r="AA4211" s="56"/>
    </row>
    <row r="4212" spans="9:27">
      <c r="I4212" s="15" t="s">
        <v>45</v>
      </c>
      <c r="J4212" s="15">
        <v>0.99999998693715952</v>
      </c>
      <c r="T4212" s="56"/>
      <c r="U4212" s="56"/>
      <c r="V4212" s="56"/>
      <c r="W4212" s="56"/>
      <c r="X4212" s="56"/>
      <c r="Y4212" s="56"/>
      <c r="Z4212" s="56"/>
      <c r="AA4212" s="56"/>
    </row>
    <row r="4213" spans="9:27">
      <c r="I4213" s="15" t="s">
        <v>46</v>
      </c>
      <c r="J4213" s="15">
        <v>0.96874998571251814</v>
      </c>
      <c r="T4213" s="56"/>
      <c r="U4213" s="56"/>
      <c r="V4213" s="56"/>
      <c r="W4213" s="56"/>
      <c r="X4213" s="56"/>
      <c r="Y4213" s="56"/>
      <c r="Z4213" s="56"/>
      <c r="AA4213" s="56"/>
    </row>
    <row r="4214" spans="9:27">
      <c r="I4214" s="15" t="s">
        <v>47</v>
      </c>
      <c r="J4214" s="15">
        <v>3.136555513354003E-2</v>
      </c>
      <c r="T4214" s="56"/>
      <c r="U4214" s="56"/>
      <c r="V4214" s="56"/>
      <c r="W4214" s="56"/>
      <c r="X4214" s="56"/>
      <c r="Y4214" s="56"/>
      <c r="Z4214" s="56"/>
      <c r="AA4214" s="56"/>
    </row>
    <row r="4215" spans="9:27" ht="15" thickBot="1">
      <c r="I4215" s="16" t="s">
        <v>48</v>
      </c>
      <c r="J4215" s="16">
        <v>36</v>
      </c>
      <c r="T4215" s="56"/>
      <c r="U4215" s="56"/>
      <c r="V4215" s="56"/>
      <c r="W4215" s="56"/>
      <c r="X4215" s="56"/>
      <c r="Y4215" s="56"/>
      <c r="Z4215" s="56"/>
      <c r="AA4215" s="56"/>
    </row>
    <row r="4216" spans="9:27">
      <c r="T4216" s="56"/>
      <c r="U4216" s="56"/>
      <c r="V4216" s="56"/>
      <c r="W4216" s="56"/>
      <c r="X4216" s="56"/>
      <c r="Y4216" s="56"/>
      <c r="Z4216" s="56"/>
      <c r="AA4216" s="56"/>
    </row>
    <row r="4217" spans="9:27" ht="15" thickBot="1">
      <c r="I4217" s="46" t="s">
        <v>49</v>
      </c>
      <c r="T4217" s="56"/>
      <c r="U4217" s="56"/>
      <c r="V4217" s="56"/>
      <c r="W4217" s="56"/>
      <c r="X4217" s="56"/>
      <c r="Y4217" s="56"/>
      <c r="Z4217" s="56"/>
      <c r="AA4217" s="56"/>
    </row>
    <row r="4218" spans="9:27">
      <c r="I4218" s="17"/>
      <c r="J4218" s="17" t="s">
        <v>54</v>
      </c>
      <c r="K4218" s="17" t="s">
        <v>55</v>
      </c>
      <c r="L4218" s="17" t="s">
        <v>56</v>
      </c>
      <c r="M4218" s="17" t="s">
        <v>57</v>
      </c>
      <c r="N4218" s="17" t="s">
        <v>58</v>
      </c>
      <c r="T4218" s="56"/>
      <c r="U4218" s="56"/>
      <c r="V4218" s="56"/>
      <c r="W4218" s="56"/>
      <c r="X4218" s="56"/>
      <c r="Y4218" s="56"/>
      <c r="Z4218" s="56"/>
      <c r="AA4218" s="56"/>
    </row>
    <row r="4219" spans="9:27">
      <c r="I4219" s="15" t="s">
        <v>50</v>
      </c>
      <c r="J4219" s="15">
        <v>4</v>
      </c>
      <c r="K4219" s="15">
        <v>2410006.9985184628</v>
      </c>
      <c r="L4219" s="15">
        <v>602501.74962961569</v>
      </c>
      <c r="M4219" s="15">
        <v>612424216.88374424</v>
      </c>
      <c r="N4219" s="15">
        <v>6.343789037548323E-122</v>
      </c>
      <c r="T4219" s="56"/>
      <c r="U4219" s="56"/>
      <c r="V4219" s="56"/>
      <c r="W4219" s="56"/>
      <c r="X4219" s="56"/>
      <c r="Y4219" s="56"/>
      <c r="Z4219" s="56"/>
      <c r="AA4219" s="56"/>
    </row>
    <row r="4220" spans="9:27">
      <c r="I4220" s="15" t="s">
        <v>51</v>
      </c>
      <c r="J4220" s="15">
        <v>32</v>
      </c>
      <c r="K4220" s="15">
        <v>3.1481537562724454E-2</v>
      </c>
      <c r="L4220" s="15">
        <v>9.837980488351392E-4</v>
      </c>
      <c r="M4220" s="15"/>
      <c r="N4220" s="15"/>
      <c r="T4220" s="56"/>
      <c r="U4220" s="56"/>
      <c r="V4220" s="56"/>
      <c r="W4220" s="56"/>
      <c r="X4220" s="56"/>
      <c r="Y4220" s="56"/>
      <c r="Z4220" s="56"/>
      <c r="AA4220" s="56"/>
    </row>
    <row r="4221" spans="9:27" ht="15" thickBot="1">
      <c r="I4221" s="16" t="s">
        <v>52</v>
      </c>
      <c r="J4221" s="16">
        <v>36</v>
      </c>
      <c r="K4221" s="16">
        <v>2410007.0300000003</v>
      </c>
      <c r="L4221" s="16"/>
      <c r="M4221" s="16"/>
      <c r="N4221" s="16"/>
      <c r="T4221" s="56"/>
      <c r="U4221" s="56"/>
      <c r="V4221" s="56"/>
      <c r="W4221" s="56"/>
      <c r="X4221" s="56"/>
      <c r="Y4221" s="56"/>
      <c r="Z4221" s="56"/>
      <c r="AA4221" s="56"/>
    </row>
    <row r="4222" spans="9:27" ht="15" thickBot="1">
      <c r="T4222" s="56"/>
      <c r="U4222" s="56"/>
      <c r="V4222" s="56"/>
      <c r="W4222" s="56"/>
      <c r="X4222" s="56"/>
      <c r="Y4222" s="56"/>
      <c r="Z4222" s="56"/>
      <c r="AA4222" s="56"/>
    </row>
    <row r="4223" spans="9:27">
      <c r="I4223" s="17"/>
      <c r="J4223" s="17" t="s">
        <v>59</v>
      </c>
      <c r="K4223" s="17" t="s">
        <v>47</v>
      </c>
      <c r="L4223" s="17" t="s">
        <v>60</v>
      </c>
      <c r="M4223" s="17" t="s">
        <v>61</v>
      </c>
      <c r="N4223" s="17" t="s">
        <v>62</v>
      </c>
      <c r="O4223" s="17" t="s">
        <v>63</v>
      </c>
      <c r="P4223" s="17" t="s">
        <v>64</v>
      </c>
      <c r="Q4223" s="17" t="s">
        <v>65</v>
      </c>
      <c r="T4223" s="56"/>
      <c r="U4223" s="56"/>
      <c r="V4223" s="56"/>
      <c r="W4223" s="56"/>
      <c r="X4223" s="56"/>
      <c r="Y4223" s="56"/>
      <c r="Z4223" s="56"/>
      <c r="AA4223" s="56"/>
    </row>
    <row r="4224" spans="9:27">
      <c r="I4224" s="15" t="s">
        <v>53</v>
      </c>
      <c r="J4224" s="15">
        <v>0</v>
      </c>
      <c r="K4224" s="15" t="e">
        <v>#N/A</v>
      </c>
      <c r="L4224" s="15" t="e">
        <v>#N/A</v>
      </c>
      <c r="M4224" s="15" t="e">
        <v>#N/A</v>
      </c>
      <c r="N4224" s="15" t="e">
        <v>#N/A</v>
      </c>
      <c r="O4224" s="15" t="e">
        <v>#N/A</v>
      </c>
      <c r="P4224" s="15" t="e">
        <v>#N/A</v>
      </c>
      <c r="Q4224" s="15" t="e">
        <v>#N/A</v>
      </c>
      <c r="T4224" s="56"/>
      <c r="U4224" s="56"/>
      <c r="V4224" s="56"/>
      <c r="W4224" s="56"/>
      <c r="X4224" s="56"/>
      <c r="Y4224" s="56"/>
      <c r="Z4224" s="56"/>
      <c r="AA4224" s="56"/>
    </row>
    <row r="4225" spans="9:27">
      <c r="I4225" s="15" t="s">
        <v>85</v>
      </c>
      <c r="J4225" s="15">
        <v>0.12360358935509887</v>
      </c>
      <c r="K4225" s="15">
        <v>5.8662725162856155E-3</v>
      </c>
      <c r="L4225" s="15">
        <v>21.070209236266734</v>
      </c>
      <c r="M4225" s="15">
        <v>2.5207751522731243E-20</v>
      </c>
      <c r="N4225" s="15">
        <v>0.11165438331796088</v>
      </c>
      <c r="O4225" s="15">
        <v>0.13555279539223686</v>
      </c>
      <c r="P4225" s="15">
        <v>0.11165438331796088</v>
      </c>
      <c r="Q4225" s="15">
        <v>0.13555279539223686</v>
      </c>
      <c r="T4225" s="56"/>
      <c r="U4225" s="56"/>
      <c r="V4225" s="56"/>
      <c r="W4225" s="56"/>
      <c r="X4225" s="56"/>
      <c r="Y4225" s="56"/>
      <c r="Z4225" s="56"/>
      <c r="AA4225" s="56"/>
    </row>
    <row r="4226" spans="9:27">
      <c r="I4226" s="15" t="s">
        <v>80</v>
      </c>
      <c r="J4226" s="15">
        <v>0.24158575225748138</v>
      </c>
      <c r="K4226" s="15">
        <v>2.5089314462139072E-3</v>
      </c>
      <c r="L4226" s="15">
        <v>96.290296262197742</v>
      </c>
      <c r="M4226" s="15">
        <v>5.3764396556504227E-41</v>
      </c>
      <c r="N4226" s="15">
        <v>0.23647522616094624</v>
      </c>
      <c r="O4226" s="15">
        <v>0.24669627835401653</v>
      </c>
      <c r="P4226" s="15">
        <v>0.23647522616094624</v>
      </c>
      <c r="Q4226" s="15">
        <v>0.24669627835401653</v>
      </c>
      <c r="T4226" s="56"/>
      <c r="U4226" s="56"/>
      <c r="V4226" s="56"/>
      <c r="W4226" s="56"/>
      <c r="X4226" s="56"/>
      <c r="Y4226" s="56"/>
      <c r="Z4226" s="56"/>
      <c r="AA4226" s="56"/>
    </row>
    <row r="4227" spans="9:27">
      <c r="I4227" s="15" t="s">
        <v>82</v>
      </c>
      <c r="J4227" s="15">
        <v>0.15832360439401758</v>
      </c>
      <c r="K4227" s="15">
        <v>3.0338849219574368E-3</v>
      </c>
      <c r="L4227" s="15">
        <v>52.185105390176936</v>
      </c>
      <c r="M4227" s="15">
        <v>1.5420344736481178E-32</v>
      </c>
      <c r="N4227" s="15">
        <v>0.15214378306372758</v>
      </c>
      <c r="O4227" s="15">
        <v>0.16450342572430757</v>
      </c>
      <c r="P4227" s="15">
        <v>0.15214378306372758</v>
      </c>
      <c r="Q4227" s="15">
        <v>0.16450342572430757</v>
      </c>
      <c r="T4227" s="56"/>
      <c r="U4227" s="56"/>
      <c r="V4227" s="56"/>
      <c r="W4227" s="56"/>
      <c r="X4227" s="56"/>
      <c r="Y4227" s="56"/>
      <c r="Z4227" s="56"/>
      <c r="AA4227" s="56"/>
    </row>
    <row r="4228" spans="9:27" ht="15" thickBot="1">
      <c r="I4228" s="16" t="s">
        <v>86</v>
      </c>
      <c r="J4228" s="16">
        <v>0.5376812146777058</v>
      </c>
      <c r="K4228" s="16">
        <v>4.7877138140412666E-3</v>
      </c>
      <c r="L4228" s="16">
        <v>112.30437648566422</v>
      </c>
      <c r="M4228" s="16">
        <v>3.9681527958551076E-43</v>
      </c>
      <c r="N4228" s="16">
        <v>0.52792896081428409</v>
      </c>
      <c r="O4228" s="16">
        <v>0.54743346854112751</v>
      </c>
      <c r="P4228" s="16">
        <v>0.52792896081428409</v>
      </c>
      <c r="Q4228" s="16">
        <v>0.54743346854112751</v>
      </c>
      <c r="T4228" s="56"/>
      <c r="U4228" s="56"/>
      <c r="V4228" s="56"/>
      <c r="W4228" s="56"/>
      <c r="X4228" s="56"/>
      <c r="Y4228" s="56"/>
      <c r="Z4228" s="56"/>
      <c r="AA4228" s="56"/>
    </row>
    <row r="4229" spans="9:27">
      <c r="I4229" s="46"/>
      <c r="T4229" s="56"/>
      <c r="U4229" s="56"/>
      <c r="V4229" s="56"/>
      <c r="W4229" s="56"/>
      <c r="X4229" s="56"/>
      <c r="Y4229" s="56"/>
      <c r="Z4229" s="56"/>
      <c r="AA4229" s="56"/>
    </row>
    <row r="4230" spans="9:27">
      <c r="I4230" s="46"/>
      <c r="T4230" s="56"/>
      <c r="U4230" s="56"/>
      <c r="V4230" s="56"/>
      <c r="W4230" s="56"/>
      <c r="X4230" s="56"/>
      <c r="Y4230" s="56"/>
      <c r="Z4230" s="56"/>
      <c r="AA4230" s="56"/>
    </row>
    <row r="4231" spans="9:27">
      <c r="I4231" s="11" t="s">
        <v>263</v>
      </c>
      <c r="T4231" s="12" t="str">
        <f>I4231</f>
        <v>2001/8 to 2004/7</v>
      </c>
      <c r="U4231" s="14">
        <f>J4236</f>
        <v>0.99999998707085702</v>
      </c>
      <c r="V4231" s="14">
        <f>J4239</f>
        <v>36</v>
      </c>
      <c r="W4231" s="56">
        <f>J4249</f>
        <v>0.12172919869425793</v>
      </c>
      <c r="X4231" s="56">
        <f>J4250</f>
        <v>0.24134582805334842</v>
      </c>
      <c r="Y4231" s="56">
        <f>J4251</f>
        <v>0.1583933738345478</v>
      </c>
      <c r="Z4231" s="56">
        <f>J4252</f>
        <v>0.53914720339240441</v>
      </c>
      <c r="AA4231" s="58">
        <f>SUM(W4231:Z4231)</f>
        <v>1.0606156039745587</v>
      </c>
    </row>
    <row r="4232" spans="9:27">
      <c r="I4232" s="46" t="s">
        <v>42</v>
      </c>
      <c r="T4232" s="56"/>
      <c r="U4232" s="56"/>
      <c r="V4232" s="56"/>
      <c r="W4232" s="56"/>
      <c r="X4232" s="56"/>
      <c r="Y4232" s="56"/>
      <c r="Z4232" s="56"/>
      <c r="AA4232" s="56"/>
    </row>
    <row r="4233" spans="9:27" ht="15" thickBot="1">
      <c r="T4233" s="56"/>
      <c r="U4233" s="56"/>
      <c r="V4233" s="56"/>
      <c r="W4233" s="56"/>
      <c r="X4233" s="56"/>
      <c r="Y4233" s="56"/>
      <c r="Z4233" s="56"/>
      <c r="AA4233" s="56"/>
    </row>
    <row r="4234" spans="9:27">
      <c r="I4234" s="18" t="s">
        <v>43</v>
      </c>
      <c r="J4234" s="18"/>
      <c r="T4234" s="56"/>
      <c r="U4234" s="56"/>
      <c r="V4234" s="56"/>
      <c r="W4234" s="56"/>
      <c r="X4234" s="56"/>
      <c r="Y4234" s="56"/>
      <c r="Z4234" s="56"/>
      <c r="AA4234" s="56"/>
    </row>
    <row r="4235" spans="9:27">
      <c r="I4235" s="15" t="s">
        <v>44</v>
      </c>
      <c r="J4235" s="15">
        <v>0.99999999353542846</v>
      </c>
      <c r="T4235" s="56"/>
      <c r="U4235" s="56"/>
      <c r="V4235" s="56"/>
      <c r="W4235" s="56"/>
      <c r="X4235" s="56"/>
      <c r="Y4235" s="56"/>
      <c r="Z4235" s="56"/>
      <c r="AA4235" s="56"/>
    </row>
    <row r="4236" spans="9:27">
      <c r="I4236" s="15" t="s">
        <v>45</v>
      </c>
      <c r="J4236" s="15">
        <v>0.99999998707085702</v>
      </c>
      <c r="T4236" s="56"/>
      <c r="U4236" s="56"/>
      <c r="V4236" s="56"/>
      <c r="W4236" s="56"/>
      <c r="X4236" s="56"/>
      <c r="Y4236" s="56"/>
      <c r="Z4236" s="56"/>
      <c r="AA4236" s="56"/>
    </row>
    <row r="4237" spans="9:27">
      <c r="I4237" s="15" t="s">
        <v>46</v>
      </c>
      <c r="J4237" s="15">
        <v>0.96874998585874983</v>
      </c>
      <c r="T4237" s="56"/>
      <c r="U4237" s="56"/>
      <c r="V4237" s="56"/>
      <c r="W4237" s="56"/>
      <c r="X4237" s="56"/>
      <c r="Y4237" s="56"/>
      <c r="Z4237" s="56"/>
      <c r="AA4237" s="56"/>
    </row>
    <row r="4238" spans="9:27">
      <c r="I4238" s="15" t="s">
        <v>47</v>
      </c>
      <c r="J4238" s="15">
        <v>3.1290857780100816E-2</v>
      </c>
      <c r="T4238" s="56"/>
      <c r="U4238" s="56"/>
      <c r="V4238" s="56"/>
      <c r="W4238" s="56"/>
      <c r="X4238" s="56"/>
      <c r="Y4238" s="56"/>
      <c r="Z4238" s="56"/>
      <c r="AA4238" s="56"/>
    </row>
    <row r="4239" spans="9:27" ht="15" thickBot="1">
      <c r="I4239" s="16" t="s">
        <v>48</v>
      </c>
      <c r="J4239" s="16">
        <v>36</v>
      </c>
      <c r="T4239" s="56"/>
      <c r="U4239" s="56"/>
      <c r="V4239" s="56"/>
      <c r="W4239" s="56"/>
      <c r="X4239" s="56"/>
      <c r="Y4239" s="56"/>
      <c r="Z4239" s="56"/>
      <c r="AA4239" s="56"/>
    </row>
    <row r="4240" spans="9:27">
      <c r="T4240" s="56"/>
      <c r="U4240" s="56"/>
      <c r="V4240" s="56"/>
      <c r="W4240" s="56"/>
      <c r="X4240" s="56"/>
      <c r="Y4240" s="56"/>
      <c r="Z4240" s="56"/>
      <c r="AA4240" s="56"/>
    </row>
    <row r="4241" spans="9:27" ht="15" thickBot="1">
      <c r="I4241" s="46" t="s">
        <v>49</v>
      </c>
      <c r="T4241" s="56"/>
      <c r="U4241" s="56"/>
      <c r="V4241" s="56"/>
      <c r="W4241" s="56"/>
      <c r="X4241" s="56"/>
      <c r="Y4241" s="56"/>
      <c r="Z4241" s="56"/>
      <c r="AA4241" s="56"/>
    </row>
    <row r="4242" spans="9:27">
      <c r="I4242" s="17"/>
      <c r="J4242" s="17" t="s">
        <v>54</v>
      </c>
      <c r="K4242" s="17" t="s">
        <v>55</v>
      </c>
      <c r="L4242" s="17" t="s">
        <v>56</v>
      </c>
      <c r="M4242" s="17" t="s">
        <v>57</v>
      </c>
      <c r="N4242" s="17" t="s">
        <v>58</v>
      </c>
      <c r="T4242" s="56"/>
      <c r="U4242" s="56"/>
      <c r="V4242" s="56"/>
      <c r="W4242" s="56"/>
      <c r="X4242" s="56"/>
      <c r="Y4242" s="56"/>
      <c r="Z4242" s="56"/>
      <c r="AA4242" s="56"/>
    </row>
    <row r="4243" spans="9:27">
      <c r="I4243" s="15" t="s">
        <v>50</v>
      </c>
      <c r="J4243" s="15">
        <v>4</v>
      </c>
      <c r="K4243" s="15">
        <v>2423344.5986682312</v>
      </c>
      <c r="L4243" s="15">
        <v>605836.14966705779</v>
      </c>
      <c r="M4243" s="15">
        <v>618757172.69359982</v>
      </c>
      <c r="N4243" s="15">
        <v>5.4087439842793594E-122</v>
      </c>
      <c r="T4243" s="56"/>
      <c r="U4243" s="56"/>
      <c r="V4243" s="56"/>
      <c r="W4243" s="56"/>
      <c r="X4243" s="56"/>
      <c r="Y4243" s="56"/>
      <c r="Z4243" s="56"/>
      <c r="AA4243" s="56"/>
    </row>
    <row r="4244" spans="9:27">
      <c r="I4244" s="15" t="s">
        <v>51</v>
      </c>
      <c r="J4244" s="15">
        <v>32</v>
      </c>
      <c r="K4244" s="15">
        <v>3.1331768979663867E-2</v>
      </c>
      <c r="L4244" s="15">
        <v>9.7911778061449584E-4</v>
      </c>
      <c r="M4244" s="15"/>
      <c r="N4244" s="15"/>
      <c r="T4244" s="56"/>
      <c r="U4244" s="56"/>
      <c r="V4244" s="56"/>
      <c r="W4244" s="56"/>
      <c r="X4244" s="56"/>
      <c r="Y4244" s="56"/>
      <c r="Z4244" s="56"/>
      <c r="AA4244" s="56"/>
    </row>
    <row r="4245" spans="9:27" ht="15" thickBot="1">
      <c r="I4245" s="16" t="s">
        <v>52</v>
      </c>
      <c r="J4245" s="16">
        <v>36</v>
      </c>
      <c r="K4245" s="16">
        <v>2423344.6300000004</v>
      </c>
      <c r="L4245" s="16"/>
      <c r="M4245" s="16"/>
      <c r="N4245" s="16"/>
      <c r="T4245" s="56"/>
      <c r="U4245" s="56"/>
      <c r="V4245" s="56"/>
      <c r="W4245" s="56"/>
      <c r="X4245" s="56"/>
      <c r="Y4245" s="56"/>
      <c r="Z4245" s="56"/>
      <c r="AA4245" s="56"/>
    </row>
    <row r="4246" spans="9:27" ht="15" thickBot="1">
      <c r="T4246" s="56"/>
      <c r="U4246" s="56"/>
      <c r="V4246" s="56"/>
      <c r="W4246" s="56"/>
      <c r="X4246" s="56"/>
      <c r="Y4246" s="56"/>
      <c r="Z4246" s="56"/>
      <c r="AA4246" s="56"/>
    </row>
    <row r="4247" spans="9:27">
      <c r="I4247" s="17"/>
      <c r="J4247" s="17" t="s">
        <v>59</v>
      </c>
      <c r="K4247" s="17" t="s">
        <v>47</v>
      </c>
      <c r="L4247" s="17" t="s">
        <v>60</v>
      </c>
      <c r="M4247" s="17" t="s">
        <v>61</v>
      </c>
      <c r="N4247" s="17" t="s">
        <v>62</v>
      </c>
      <c r="O4247" s="17" t="s">
        <v>63</v>
      </c>
      <c r="P4247" s="17" t="s">
        <v>64</v>
      </c>
      <c r="Q4247" s="17" t="s">
        <v>65</v>
      </c>
      <c r="T4247" s="56"/>
      <c r="U4247" s="56"/>
      <c r="V4247" s="56"/>
      <c r="W4247" s="56"/>
      <c r="X4247" s="56"/>
      <c r="Y4247" s="56"/>
      <c r="Z4247" s="56"/>
      <c r="AA4247" s="56"/>
    </row>
    <row r="4248" spans="9:27">
      <c r="I4248" s="15" t="s">
        <v>53</v>
      </c>
      <c r="J4248" s="15">
        <v>0</v>
      </c>
      <c r="K4248" s="15" t="e">
        <v>#N/A</v>
      </c>
      <c r="L4248" s="15" t="e">
        <v>#N/A</v>
      </c>
      <c r="M4248" s="15" t="e">
        <v>#N/A</v>
      </c>
      <c r="N4248" s="15" t="e">
        <v>#N/A</v>
      </c>
      <c r="O4248" s="15" t="e">
        <v>#N/A</v>
      </c>
      <c r="P4248" s="15" t="e">
        <v>#N/A</v>
      </c>
      <c r="Q4248" s="15" t="e">
        <v>#N/A</v>
      </c>
      <c r="T4248" s="56"/>
      <c r="U4248" s="56"/>
      <c r="V4248" s="56"/>
      <c r="W4248" s="56"/>
      <c r="X4248" s="56"/>
      <c r="Y4248" s="56"/>
      <c r="Z4248" s="56"/>
      <c r="AA4248" s="56"/>
    </row>
    <row r="4249" spans="9:27">
      <c r="I4249" s="15" t="s">
        <v>85</v>
      </c>
      <c r="J4249" s="15">
        <v>0.12172919869425793</v>
      </c>
      <c r="K4249" s="15">
        <v>5.7332698591072021E-3</v>
      </c>
      <c r="L4249" s="15">
        <v>21.232072043651172</v>
      </c>
      <c r="M4249" s="15">
        <v>2.0048079124121033E-20</v>
      </c>
      <c r="N4249" s="15">
        <v>0.11005091020309135</v>
      </c>
      <c r="O4249" s="15">
        <v>0.1334074871854245</v>
      </c>
      <c r="P4249" s="15">
        <v>0.11005091020309135</v>
      </c>
      <c r="Q4249" s="15">
        <v>0.1334074871854245</v>
      </c>
      <c r="T4249" s="56"/>
      <c r="U4249" s="56"/>
      <c r="V4249" s="56"/>
      <c r="W4249" s="56"/>
      <c r="X4249" s="56"/>
      <c r="Y4249" s="56"/>
      <c r="Z4249" s="56"/>
      <c r="AA4249" s="56"/>
    </row>
    <row r="4250" spans="9:27">
      <c r="I4250" s="15" t="s">
        <v>80</v>
      </c>
      <c r="J4250" s="15">
        <v>0.24134582805334842</v>
      </c>
      <c r="K4250" s="15">
        <v>2.5219601006165829E-3</v>
      </c>
      <c r="L4250" s="15">
        <v>95.697718609562003</v>
      </c>
      <c r="M4250" s="15">
        <v>6.5463111311474163E-41</v>
      </c>
      <c r="N4250" s="15">
        <v>0.236208763456358</v>
      </c>
      <c r="O4250" s="15">
        <v>0.24648289265033885</v>
      </c>
      <c r="P4250" s="15">
        <v>0.236208763456358</v>
      </c>
      <c r="Q4250" s="15">
        <v>0.24648289265033885</v>
      </c>
      <c r="T4250" s="56"/>
      <c r="U4250" s="56"/>
      <c r="V4250" s="56"/>
      <c r="W4250" s="56"/>
      <c r="X4250" s="56"/>
      <c r="Y4250" s="56"/>
      <c r="Z4250" s="56"/>
      <c r="AA4250" s="56"/>
    </row>
    <row r="4251" spans="9:27">
      <c r="I4251" s="15" t="s">
        <v>82</v>
      </c>
      <c r="J4251" s="15">
        <v>0.1583933738345478</v>
      </c>
      <c r="K4251" s="15">
        <v>3.0266656996681802E-3</v>
      </c>
      <c r="L4251" s="15">
        <v>52.332629220304312</v>
      </c>
      <c r="M4251" s="15">
        <v>1.4102737735806389E-32</v>
      </c>
      <c r="N4251" s="15">
        <v>0.1522282575787873</v>
      </c>
      <c r="O4251" s="15">
        <v>0.16455849009030829</v>
      </c>
      <c r="P4251" s="15">
        <v>0.1522282575787873</v>
      </c>
      <c r="Q4251" s="15">
        <v>0.16455849009030829</v>
      </c>
      <c r="T4251" s="56"/>
      <c r="U4251" s="56"/>
      <c r="V4251" s="56"/>
      <c r="W4251" s="56"/>
      <c r="X4251" s="56"/>
      <c r="Y4251" s="56"/>
      <c r="Z4251" s="56"/>
      <c r="AA4251" s="56"/>
    </row>
    <row r="4252" spans="9:27" ht="15" thickBot="1">
      <c r="I4252" s="16" t="s">
        <v>86</v>
      </c>
      <c r="J4252" s="16">
        <v>0.53914720339240441</v>
      </c>
      <c r="K4252" s="16">
        <v>4.7741205182903756E-3</v>
      </c>
      <c r="L4252" s="16">
        <v>112.93120928280929</v>
      </c>
      <c r="M4252" s="16">
        <v>3.322185043927409E-43</v>
      </c>
      <c r="N4252" s="16">
        <v>0.52942263816622215</v>
      </c>
      <c r="O4252" s="16">
        <v>0.54887176861858666</v>
      </c>
      <c r="P4252" s="16">
        <v>0.52942263816622215</v>
      </c>
      <c r="Q4252" s="16">
        <v>0.54887176861858666</v>
      </c>
      <c r="T4252" s="56"/>
      <c r="U4252" s="56"/>
      <c r="V4252" s="56"/>
      <c r="W4252" s="56"/>
      <c r="X4252" s="56"/>
      <c r="Y4252" s="56"/>
      <c r="Z4252" s="56"/>
      <c r="AA4252" s="56"/>
    </row>
    <row r="4253" spans="9:27">
      <c r="I4253" s="46"/>
      <c r="T4253" s="56"/>
      <c r="U4253" s="56"/>
      <c r="V4253" s="56"/>
      <c r="W4253" s="56"/>
      <c r="X4253" s="56"/>
      <c r="Y4253" s="56"/>
      <c r="Z4253" s="56"/>
      <c r="AA4253" s="56"/>
    </row>
    <row r="4254" spans="9:27">
      <c r="I4254" s="46"/>
      <c r="T4254" s="56"/>
      <c r="U4254" s="56"/>
      <c r="V4254" s="56"/>
      <c r="W4254" s="56"/>
      <c r="X4254" s="56"/>
      <c r="Y4254" s="56"/>
      <c r="Z4254" s="56"/>
      <c r="AA4254" s="56"/>
    </row>
    <row r="4255" spans="9:27">
      <c r="I4255" s="11" t="s">
        <v>265</v>
      </c>
      <c r="T4255" s="12" t="str">
        <f>I4255</f>
        <v>2001/9 to 2004/8</v>
      </c>
      <c r="U4255" s="14">
        <f>J4260</f>
        <v>0.99999998688372338</v>
      </c>
      <c r="V4255" s="14">
        <f>J4263</f>
        <v>36</v>
      </c>
      <c r="W4255" s="56">
        <f>J4273</f>
        <v>0.12111145387102525</v>
      </c>
      <c r="X4255" s="56">
        <f>J4274</f>
        <v>0.24125589416879031</v>
      </c>
      <c r="Y4255" s="56">
        <f>J4275</f>
        <v>0.15814469955763827</v>
      </c>
      <c r="Z4255" s="56">
        <f>J4276</f>
        <v>0.53980197863893953</v>
      </c>
      <c r="AA4255" s="58">
        <f>SUM(W4255:Z4255)</f>
        <v>1.0603140262363935</v>
      </c>
    </row>
    <row r="4256" spans="9:27">
      <c r="I4256" s="46" t="s">
        <v>42</v>
      </c>
      <c r="T4256" s="56"/>
      <c r="U4256" s="56"/>
      <c r="V4256" s="56"/>
      <c r="W4256" s="56"/>
      <c r="X4256" s="56"/>
      <c r="Y4256" s="56"/>
      <c r="Z4256" s="56"/>
      <c r="AA4256" s="56"/>
    </row>
    <row r="4257" spans="9:27" ht="15" thickBot="1">
      <c r="T4257" s="56"/>
      <c r="U4257" s="56"/>
      <c r="V4257" s="56"/>
      <c r="W4257" s="56"/>
      <c r="X4257" s="56"/>
      <c r="Y4257" s="56"/>
      <c r="Z4257" s="56"/>
      <c r="AA4257" s="56"/>
    </row>
    <row r="4258" spans="9:27">
      <c r="I4258" s="18" t="s">
        <v>43</v>
      </c>
      <c r="J4258" s="18"/>
      <c r="T4258" s="56"/>
      <c r="U4258" s="56"/>
      <c r="V4258" s="56"/>
      <c r="W4258" s="56"/>
      <c r="X4258" s="56"/>
      <c r="Y4258" s="56"/>
      <c r="Z4258" s="56"/>
      <c r="AA4258" s="56"/>
    </row>
    <row r="4259" spans="9:27">
      <c r="I4259" s="15" t="s">
        <v>44</v>
      </c>
      <c r="J4259" s="15">
        <v>0.99999999344186163</v>
      </c>
      <c r="T4259" s="56"/>
      <c r="U4259" s="56"/>
      <c r="V4259" s="56"/>
      <c r="W4259" s="56"/>
      <c r="X4259" s="56"/>
      <c r="Y4259" s="56"/>
      <c r="Z4259" s="56"/>
      <c r="AA4259" s="56"/>
    </row>
    <row r="4260" spans="9:27">
      <c r="I4260" s="15" t="s">
        <v>45</v>
      </c>
      <c r="J4260" s="15">
        <v>0.99999998688372338</v>
      </c>
      <c r="T4260" s="56"/>
      <c r="U4260" s="56"/>
      <c r="V4260" s="56"/>
      <c r="W4260" s="56"/>
      <c r="X4260" s="56"/>
      <c r="Y4260" s="56"/>
      <c r="Z4260" s="56"/>
      <c r="AA4260" s="56"/>
    </row>
    <row r="4261" spans="9:27">
      <c r="I4261" s="15" t="s">
        <v>46</v>
      </c>
      <c r="J4261" s="15">
        <v>0.96874998565407244</v>
      </c>
      <c r="T4261" s="56"/>
      <c r="U4261" s="56"/>
      <c r="V4261" s="56"/>
      <c r="W4261" s="56"/>
      <c r="X4261" s="56"/>
      <c r="Y4261" s="56"/>
      <c r="Z4261" s="56"/>
      <c r="AA4261" s="56"/>
    </row>
    <row r="4262" spans="9:27">
      <c r="I4262" s="15" t="s">
        <v>47</v>
      </c>
      <c r="J4262" s="15">
        <v>3.1602461448985625E-2</v>
      </c>
      <c r="T4262" s="56"/>
      <c r="U4262" s="56"/>
      <c r="V4262" s="56"/>
      <c r="W4262" s="56"/>
      <c r="X4262" s="56"/>
      <c r="Y4262" s="56"/>
      <c r="Z4262" s="56"/>
      <c r="AA4262" s="56"/>
    </row>
    <row r="4263" spans="9:27" ht="15" thickBot="1">
      <c r="I4263" s="16" t="s">
        <v>48</v>
      </c>
      <c r="J4263" s="16">
        <v>36</v>
      </c>
      <c r="T4263" s="56"/>
      <c r="U4263" s="56"/>
      <c r="V4263" s="56"/>
      <c r="W4263" s="56"/>
      <c r="X4263" s="56"/>
      <c r="Y4263" s="56"/>
      <c r="Z4263" s="56"/>
      <c r="AA4263" s="56"/>
    </row>
    <row r="4264" spans="9:27">
      <c r="T4264" s="56"/>
      <c r="U4264" s="56"/>
      <c r="V4264" s="56"/>
      <c r="W4264" s="56"/>
      <c r="X4264" s="56"/>
      <c r="Y4264" s="56"/>
      <c r="Z4264" s="56"/>
      <c r="AA4264" s="56"/>
    </row>
    <row r="4265" spans="9:27" ht="15" thickBot="1">
      <c r="I4265" s="46" t="s">
        <v>49</v>
      </c>
      <c r="T4265" s="56"/>
      <c r="U4265" s="56"/>
      <c r="V4265" s="56"/>
      <c r="W4265" s="56"/>
      <c r="X4265" s="56"/>
      <c r="Y4265" s="56"/>
      <c r="Z4265" s="56"/>
      <c r="AA4265" s="56"/>
    </row>
    <row r="4266" spans="9:27">
      <c r="I4266" s="17"/>
      <c r="J4266" s="17" t="s">
        <v>54</v>
      </c>
      <c r="K4266" s="17" t="s">
        <v>55</v>
      </c>
      <c r="L4266" s="17" t="s">
        <v>56</v>
      </c>
      <c r="M4266" s="17" t="s">
        <v>57</v>
      </c>
      <c r="N4266" s="17" t="s">
        <v>58</v>
      </c>
      <c r="T4266" s="56"/>
      <c r="U4266" s="56"/>
      <c r="V4266" s="56"/>
      <c r="W4266" s="56"/>
      <c r="X4266" s="56"/>
      <c r="Y4266" s="56"/>
      <c r="Z4266" s="56"/>
      <c r="AA4266" s="56"/>
    </row>
    <row r="4267" spans="9:27">
      <c r="I4267" s="15" t="s">
        <v>50</v>
      </c>
      <c r="J4267" s="15">
        <v>4</v>
      </c>
      <c r="K4267" s="15">
        <v>2436583.0780411023</v>
      </c>
      <c r="L4267" s="15">
        <v>609145.76951027557</v>
      </c>
      <c r="M4267" s="15">
        <v>609929181.07117307</v>
      </c>
      <c r="N4267" s="15">
        <v>6.7581738081847257E-122</v>
      </c>
      <c r="T4267" s="56"/>
      <c r="U4267" s="56"/>
      <c r="V4267" s="56"/>
      <c r="W4267" s="56"/>
      <c r="X4267" s="56"/>
      <c r="Y4267" s="56"/>
      <c r="Z4267" s="56"/>
      <c r="AA4267" s="56"/>
    </row>
    <row r="4268" spans="9:27">
      <c r="I4268" s="15" t="s">
        <v>51</v>
      </c>
      <c r="J4268" s="15">
        <v>32</v>
      </c>
      <c r="K4268" s="15">
        <v>3.1958898228307928E-2</v>
      </c>
      <c r="L4268" s="15">
        <v>9.9871556963462274E-4</v>
      </c>
      <c r="M4268" s="15"/>
      <c r="N4268" s="15"/>
      <c r="T4268" s="56"/>
      <c r="U4268" s="56"/>
      <c r="V4268" s="56"/>
      <c r="W4268" s="56"/>
      <c r="X4268" s="56"/>
      <c r="Y4268" s="56"/>
      <c r="Z4268" s="56"/>
      <c r="AA4268" s="56"/>
    </row>
    <row r="4269" spans="9:27" ht="15" thickBot="1">
      <c r="I4269" s="16" t="s">
        <v>52</v>
      </c>
      <c r="J4269" s="16">
        <v>36</v>
      </c>
      <c r="K4269" s="16">
        <v>2436583.1100000003</v>
      </c>
      <c r="L4269" s="16"/>
      <c r="M4269" s="16"/>
      <c r="N4269" s="16"/>
      <c r="T4269" s="56"/>
      <c r="U4269" s="56"/>
      <c r="V4269" s="56"/>
      <c r="W4269" s="56"/>
      <c r="X4269" s="56"/>
      <c r="Y4269" s="56"/>
      <c r="Z4269" s="56"/>
      <c r="AA4269" s="56"/>
    </row>
    <row r="4270" spans="9:27" ht="15" thickBot="1">
      <c r="T4270" s="56"/>
      <c r="U4270" s="56"/>
      <c r="V4270" s="56"/>
      <c r="W4270" s="56"/>
      <c r="X4270" s="56"/>
      <c r="Y4270" s="56"/>
      <c r="Z4270" s="56"/>
      <c r="AA4270" s="56"/>
    </row>
    <row r="4271" spans="9:27">
      <c r="I4271" s="17"/>
      <c r="J4271" s="17" t="s">
        <v>59</v>
      </c>
      <c r="K4271" s="17" t="s">
        <v>47</v>
      </c>
      <c r="L4271" s="17" t="s">
        <v>60</v>
      </c>
      <c r="M4271" s="17" t="s">
        <v>61</v>
      </c>
      <c r="N4271" s="17" t="s">
        <v>62</v>
      </c>
      <c r="O4271" s="17" t="s">
        <v>63</v>
      </c>
      <c r="P4271" s="17" t="s">
        <v>64</v>
      </c>
      <c r="Q4271" s="17" t="s">
        <v>65</v>
      </c>
      <c r="T4271" s="56"/>
      <c r="U4271" s="56"/>
      <c r="V4271" s="56"/>
      <c r="W4271" s="56"/>
      <c r="X4271" s="56"/>
      <c r="Y4271" s="56"/>
      <c r="Z4271" s="56"/>
      <c r="AA4271" s="56"/>
    </row>
    <row r="4272" spans="9:27">
      <c r="I4272" s="15" t="s">
        <v>53</v>
      </c>
      <c r="J4272" s="15">
        <v>0</v>
      </c>
      <c r="K4272" s="15" t="e">
        <v>#N/A</v>
      </c>
      <c r="L4272" s="15" t="e">
        <v>#N/A</v>
      </c>
      <c r="M4272" s="15" t="e">
        <v>#N/A</v>
      </c>
      <c r="N4272" s="15" t="e">
        <v>#N/A</v>
      </c>
      <c r="O4272" s="15" t="e">
        <v>#N/A</v>
      </c>
      <c r="P4272" s="15" t="e">
        <v>#N/A</v>
      </c>
      <c r="Q4272" s="15" t="e">
        <v>#N/A</v>
      </c>
      <c r="T4272" s="56"/>
      <c r="U4272" s="56"/>
      <c r="V4272" s="56"/>
      <c r="W4272" s="56"/>
      <c r="X4272" s="56"/>
      <c r="Y4272" s="56"/>
      <c r="Z4272" s="56"/>
      <c r="AA4272" s="56"/>
    </row>
    <row r="4273" spans="9:27">
      <c r="I4273" s="15" t="s">
        <v>85</v>
      </c>
      <c r="J4273" s="15">
        <v>0.12111145387102525</v>
      </c>
      <c r="K4273" s="15">
        <v>5.7444146114564209E-3</v>
      </c>
      <c r="L4273" s="15">
        <v>21.083341308527</v>
      </c>
      <c r="M4273" s="15">
        <v>2.4742294916227761E-20</v>
      </c>
      <c r="N4273" s="15">
        <v>0.10941046426229484</v>
      </c>
      <c r="O4273" s="15">
        <v>0.13281244347975565</v>
      </c>
      <c r="P4273" s="15">
        <v>0.10941046426229484</v>
      </c>
      <c r="Q4273" s="15">
        <v>0.13281244347975565</v>
      </c>
      <c r="T4273" s="56"/>
      <c r="U4273" s="56"/>
      <c r="V4273" s="56"/>
      <c r="W4273" s="56"/>
      <c r="X4273" s="56"/>
      <c r="Y4273" s="56"/>
      <c r="Z4273" s="56"/>
      <c r="AA4273" s="56"/>
    </row>
    <row r="4274" spans="9:27">
      <c r="I4274" s="15" t="s">
        <v>80</v>
      </c>
      <c r="J4274" s="15">
        <v>0.24125589416879031</v>
      </c>
      <c r="K4274" s="15">
        <v>2.5835733481694373E-3</v>
      </c>
      <c r="L4274" s="15">
        <v>93.380702483143949</v>
      </c>
      <c r="M4274" s="15">
        <v>1.4303397733009952E-40</v>
      </c>
      <c r="N4274" s="15">
        <v>0.23599332749401841</v>
      </c>
      <c r="O4274" s="15">
        <v>0.24651846084356221</v>
      </c>
      <c r="P4274" s="15">
        <v>0.23599332749401841</v>
      </c>
      <c r="Q4274" s="15">
        <v>0.24651846084356221</v>
      </c>
      <c r="T4274" s="56"/>
      <c r="U4274" s="56"/>
      <c r="V4274" s="56"/>
      <c r="W4274" s="56"/>
      <c r="X4274" s="56"/>
      <c r="Y4274" s="56"/>
      <c r="Z4274" s="56"/>
      <c r="AA4274" s="56"/>
    </row>
    <row r="4275" spans="9:27">
      <c r="I4275" s="15" t="s">
        <v>82</v>
      </c>
      <c r="J4275" s="15">
        <v>0.15814469955763827</v>
      </c>
      <c r="K4275" s="15">
        <v>3.0414322555621914E-3</v>
      </c>
      <c r="L4275" s="15">
        <v>51.996785155553667</v>
      </c>
      <c r="M4275" s="15">
        <v>1.7288924959622561E-32</v>
      </c>
      <c r="N4275" s="15">
        <v>0.15194950481194286</v>
      </c>
      <c r="O4275" s="15">
        <v>0.16433989430333368</v>
      </c>
      <c r="P4275" s="15">
        <v>0.15194950481194286</v>
      </c>
      <c r="Q4275" s="15">
        <v>0.16433989430333368</v>
      </c>
      <c r="T4275" s="56"/>
      <c r="U4275" s="56"/>
      <c r="V4275" s="56"/>
      <c r="W4275" s="56"/>
      <c r="X4275" s="56"/>
      <c r="Y4275" s="56"/>
      <c r="Z4275" s="56"/>
      <c r="AA4275" s="56"/>
    </row>
    <row r="4276" spans="9:27" ht="15" thickBot="1">
      <c r="I4276" s="16" t="s">
        <v>86</v>
      </c>
      <c r="J4276" s="16">
        <v>0.53980197863893953</v>
      </c>
      <c r="K4276" s="16">
        <v>4.8039107370271596E-3</v>
      </c>
      <c r="L4276" s="16">
        <v>112.36719585114299</v>
      </c>
      <c r="M4276" s="16">
        <v>3.89794654154482E-43</v>
      </c>
      <c r="N4276" s="16">
        <v>0.53001673272317307</v>
      </c>
      <c r="O4276" s="16">
        <v>0.54958722455470599</v>
      </c>
      <c r="P4276" s="16">
        <v>0.53001673272317307</v>
      </c>
      <c r="Q4276" s="16">
        <v>0.54958722455470599</v>
      </c>
      <c r="T4276" s="56"/>
      <c r="U4276" s="56"/>
      <c r="V4276" s="56"/>
      <c r="W4276" s="56"/>
      <c r="X4276" s="56"/>
      <c r="Y4276" s="56"/>
      <c r="Z4276" s="56"/>
      <c r="AA4276" s="56"/>
    </row>
    <row r="4277" spans="9:27">
      <c r="I4277" s="46"/>
      <c r="T4277" s="56"/>
      <c r="U4277" s="56"/>
      <c r="V4277" s="56"/>
      <c r="W4277" s="56"/>
      <c r="X4277" s="56"/>
      <c r="Y4277" s="56"/>
      <c r="Z4277" s="56"/>
      <c r="AA4277" s="56"/>
    </row>
    <row r="4278" spans="9:27">
      <c r="I4278" s="46"/>
      <c r="T4278" s="56"/>
      <c r="U4278" s="56"/>
      <c r="V4278" s="56"/>
      <c r="W4278" s="56"/>
      <c r="X4278" s="56"/>
      <c r="Y4278" s="56"/>
      <c r="Z4278" s="56"/>
      <c r="AA4278" s="56"/>
    </row>
    <row r="4279" spans="9:27">
      <c r="I4279" s="11" t="s">
        <v>261</v>
      </c>
      <c r="T4279" s="12" t="str">
        <f>I4279</f>
        <v>2001/10 to 2004/9</v>
      </c>
      <c r="U4279" s="14">
        <f>J4284</f>
        <v>0.99999998545979318</v>
      </c>
      <c r="V4279" s="14">
        <f>J4287</f>
        <v>36</v>
      </c>
      <c r="W4279" s="56">
        <f>J4297</f>
        <v>0.12001669741324272</v>
      </c>
      <c r="X4279" s="56">
        <f>J4298</f>
        <v>0.24105796229887472</v>
      </c>
      <c r="Y4279" s="56">
        <f>J4299</f>
        <v>0.15719476264249682</v>
      </c>
      <c r="Z4279" s="56">
        <f>J4300</f>
        <v>0.54130203782667352</v>
      </c>
      <c r="AA4279" s="58">
        <f>SUM(W4279:Z4279)</f>
        <v>1.0595714601812878</v>
      </c>
    </row>
    <row r="4280" spans="9:27">
      <c r="I4280" s="46" t="s">
        <v>42</v>
      </c>
      <c r="T4280" s="56"/>
      <c r="U4280" s="56"/>
      <c r="V4280" s="56"/>
      <c r="W4280" s="56"/>
      <c r="X4280" s="56"/>
      <c r="Y4280" s="56"/>
      <c r="Z4280" s="56"/>
      <c r="AA4280" s="56"/>
    </row>
    <row r="4281" spans="9:27" ht="15" thickBot="1">
      <c r="T4281" s="56"/>
      <c r="U4281" s="56"/>
      <c r="V4281" s="56"/>
      <c r="W4281" s="56"/>
      <c r="X4281" s="56"/>
      <c r="Y4281" s="56"/>
      <c r="Z4281" s="56"/>
      <c r="AA4281" s="56"/>
    </row>
    <row r="4282" spans="9:27">
      <c r="I4282" s="18" t="s">
        <v>43</v>
      </c>
      <c r="J4282" s="18"/>
      <c r="T4282" s="56"/>
      <c r="U4282" s="56"/>
      <c r="V4282" s="56"/>
      <c r="W4282" s="56"/>
      <c r="X4282" s="56"/>
      <c r="Y4282" s="56"/>
      <c r="Z4282" s="56"/>
      <c r="AA4282" s="56"/>
    </row>
    <row r="4283" spans="9:27">
      <c r="I4283" s="15" t="s">
        <v>44</v>
      </c>
      <c r="J4283" s="15">
        <v>0.99999999272989659</v>
      </c>
      <c r="T4283" s="56"/>
      <c r="U4283" s="56"/>
      <c r="V4283" s="56"/>
      <c r="W4283" s="56"/>
      <c r="X4283" s="56"/>
      <c r="Y4283" s="56"/>
      <c r="Z4283" s="56"/>
      <c r="AA4283" s="56"/>
    </row>
    <row r="4284" spans="9:27">
      <c r="I4284" s="15" t="s">
        <v>45</v>
      </c>
      <c r="J4284" s="15">
        <v>0.99999998545979318</v>
      </c>
      <c r="T4284" s="56"/>
      <c r="U4284" s="56"/>
      <c r="V4284" s="56"/>
      <c r="W4284" s="56"/>
      <c r="X4284" s="56"/>
      <c r="Y4284" s="56"/>
      <c r="Z4284" s="56"/>
      <c r="AA4284" s="56"/>
    </row>
    <row r="4285" spans="9:27">
      <c r="I4285" s="15" t="s">
        <v>46</v>
      </c>
      <c r="J4285" s="15">
        <v>0.9687499840966487</v>
      </c>
      <c r="T4285" s="56"/>
      <c r="U4285" s="56"/>
      <c r="V4285" s="56"/>
      <c r="W4285" s="56"/>
      <c r="X4285" s="56"/>
      <c r="Y4285" s="56"/>
      <c r="Z4285" s="56"/>
      <c r="AA4285" s="56"/>
    </row>
    <row r="4286" spans="9:27">
      <c r="I4286" s="15" t="s">
        <v>47</v>
      </c>
      <c r="J4286" s="15">
        <v>3.3363755579986602E-2</v>
      </c>
      <c r="T4286" s="56"/>
      <c r="U4286" s="56"/>
      <c r="V4286" s="56"/>
      <c r="W4286" s="56"/>
      <c r="X4286" s="56"/>
      <c r="Y4286" s="56"/>
      <c r="Z4286" s="56"/>
      <c r="AA4286" s="56"/>
    </row>
    <row r="4287" spans="9:27" ht="15" thickBot="1">
      <c r="I4287" s="16" t="s">
        <v>48</v>
      </c>
      <c r="J4287" s="16">
        <v>36</v>
      </c>
      <c r="T4287" s="56"/>
      <c r="U4287" s="56"/>
      <c r="V4287" s="56"/>
      <c r="W4287" s="56"/>
      <c r="X4287" s="56"/>
      <c r="Y4287" s="56"/>
      <c r="Z4287" s="56"/>
      <c r="AA4287" s="56"/>
    </row>
    <row r="4288" spans="9:27">
      <c r="T4288" s="56"/>
      <c r="U4288" s="56"/>
      <c r="V4288" s="56"/>
      <c r="W4288" s="56"/>
      <c r="X4288" s="56"/>
      <c r="Y4288" s="56"/>
      <c r="Z4288" s="56"/>
      <c r="AA4288" s="56"/>
    </row>
    <row r="4289" spans="9:27" ht="15" thickBot="1">
      <c r="I4289" s="46" t="s">
        <v>49</v>
      </c>
      <c r="T4289" s="56"/>
      <c r="U4289" s="56"/>
      <c r="V4289" s="56"/>
      <c r="W4289" s="56"/>
      <c r="X4289" s="56"/>
      <c r="Y4289" s="56"/>
      <c r="Z4289" s="56"/>
      <c r="AA4289" s="56"/>
    </row>
    <row r="4290" spans="9:27">
      <c r="I4290" s="17"/>
      <c r="J4290" s="17" t="s">
        <v>54</v>
      </c>
      <c r="K4290" s="17" t="s">
        <v>55</v>
      </c>
      <c r="L4290" s="17" t="s">
        <v>56</v>
      </c>
      <c r="M4290" s="17" t="s">
        <v>57</v>
      </c>
      <c r="N4290" s="17" t="s">
        <v>58</v>
      </c>
      <c r="T4290" s="56"/>
      <c r="U4290" s="56"/>
      <c r="V4290" s="56"/>
      <c r="W4290" s="56"/>
      <c r="X4290" s="56"/>
      <c r="Y4290" s="56"/>
      <c r="Z4290" s="56"/>
      <c r="AA4290" s="56"/>
    </row>
    <row r="4291" spans="9:27">
      <c r="I4291" s="15" t="s">
        <v>50</v>
      </c>
      <c r="J4291" s="15">
        <v>4</v>
      </c>
      <c r="K4291" s="15">
        <v>2449792.2043795143</v>
      </c>
      <c r="L4291" s="15">
        <v>612448.05109487858</v>
      </c>
      <c r="M4291" s="15">
        <v>550198491.23855186</v>
      </c>
      <c r="N4291" s="15">
        <v>3.3389476352237512E-121</v>
      </c>
      <c r="T4291" s="56"/>
      <c r="U4291" s="56"/>
      <c r="V4291" s="56"/>
      <c r="W4291" s="56"/>
      <c r="X4291" s="56"/>
      <c r="Y4291" s="56"/>
      <c r="Z4291" s="56"/>
      <c r="AA4291" s="56"/>
    </row>
    <row r="4292" spans="9:27">
      <c r="I4292" s="15" t="s">
        <v>51</v>
      </c>
      <c r="J4292" s="15">
        <v>32</v>
      </c>
      <c r="K4292" s="15">
        <v>3.5620485964834789E-2</v>
      </c>
      <c r="L4292" s="15">
        <v>1.1131401864010871E-3</v>
      </c>
      <c r="M4292" s="15"/>
      <c r="N4292" s="15"/>
      <c r="T4292" s="56"/>
      <c r="U4292" s="56"/>
      <c r="V4292" s="56"/>
      <c r="W4292" s="56"/>
      <c r="X4292" s="56"/>
      <c r="Y4292" s="56"/>
      <c r="Z4292" s="56"/>
      <c r="AA4292" s="56"/>
    </row>
    <row r="4293" spans="9:27" ht="15" thickBot="1">
      <c r="I4293" s="16" t="s">
        <v>52</v>
      </c>
      <c r="J4293" s="16">
        <v>36</v>
      </c>
      <c r="K4293" s="16">
        <v>2449792.2400000002</v>
      </c>
      <c r="L4293" s="16"/>
      <c r="M4293" s="16"/>
      <c r="N4293" s="16"/>
      <c r="T4293" s="56"/>
      <c r="U4293" s="56"/>
      <c r="V4293" s="56"/>
      <c r="W4293" s="56"/>
      <c r="X4293" s="56"/>
      <c r="Y4293" s="56"/>
      <c r="Z4293" s="56"/>
      <c r="AA4293" s="56"/>
    </row>
    <row r="4294" spans="9:27" ht="15" thickBot="1">
      <c r="T4294" s="56"/>
      <c r="U4294" s="56"/>
      <c r="V4294" s="56"/>
      <c r="W4294" s="56"/>
      <c r="X4294" s="56"/>
      <c r="Y4294" s="56"/>
      <c r="Z4294" s="56"/>
      <c r="AA4294" s="56"/>
    </row>
    <row r="4295" spans="9:27">
      <c r="I4295" s="17"/>
      <c r="J4295" s="17" t="s">
        <v>59</v>
      </c>
      <c r="K4295" s="17" t="s">
        <v>47</v>
      </c>
      <c r="L4295" s="17" t="s">
        <v>60</v>
      </c>
      <c r="M4295" s="17" t="s">
        <v>61</v>
      </c>
      <c r="N4295" s="17" t="s">
        <v>62</v>
      </c>
      <c r="O4295" s="17" t="s">
        <v>63</v>
      </c>
      <c r="P4295" s="17" t="s">
        <v>64</v>
      </c>
      <c r="Q4295" s="17" t="s">
        <v>65</v>
      </c>
      <c r="T4295" s="56"/>
      <c r="U4295" s="56"/>
      <c r="V4295" s="56"/>
      <c r="W4295" s="56"/>
      <c r="X4295" s="56"/>
      <c r="Y4295" s="56"/>
      <c r="Z4295" s="56"/>
      <c r="AA4295" s="56"/>
    </row>
    <row r="4296" spans="9:27">
      <c r="I4296" s="15" t="s">
        <v>53</v>
      </c>
      <c r="J4296" s="15">
        <v>0</v>
      </c>
      <c r="K4296" s="15" t="e">
        <v>#N/A</v>
      </c>
      <c r="L4296" s="15" t="e">
        <v>#N/A</v>
      </c>
      <c r="M4296" s="15" t="e">
        <v>#N/A</v>
      </c>
      <c r="N4296" s="15" t="e">
        <v>#N/A</v>
      </c>
      <c r="O4296" s="15" t="e">
        <v>#N/A</v>
      </c>
      <c r="P4296" s="15" t="e">
        <v>#N/A</v>
      </c>
      <c r="Q4296" s="15" t="e">
        <v>#N/A</v>
      </c>
      <c r="T4296" s="56"/>
      <c r="U4296" s="56"/>
      <c r="V4296" s="56"/>
      <c r="W4296" s="56"/>
      <c r="X4296" s="56"/>
      <c r="Y4296" s="56"/>
      <c r="Z4296" s="56"/>
      <c r="AA4296" s="56"/>
    </row>
    <row r="4297" spans="9:27">
      <c r="I4297" s="15" t="s">
        <v>85</v>
      </c>
      <c r="J4297" s="15">
        <v>0.12001669741324272</v>
      </c>
      <c r="K4297" s="15">
        <v>6.0596519589066564E-3</v>
      </c>
      <c r="L4297" s="15">
        <v>19.805873048012042</v>
      </c>
      <c r="M4297" s="15">
        <v>1.5923727827412707E-19</v>
      </c>
      <c r="N4297" s="15">
        <v>0.10767359034324088</v>
      </c>
      <c r="O4297" s="15">
        <v>0.13235980448324458</v>
      </c>
      <c r="P4297" s="15">
        <v>0.10767359034324088</v>
      </c>
      <c r="Q4297" s="15">
        <v>0.13235980448324458</v>
      </c>
      <c r="T4297" s="56"/>
      <c r="U4297" s="56"/>
      <c r="V4297" s="56"/>
      <c r="W4297" s="56"/>
      <c r="X4297" s="56"/>
      <c r="Y4297" s="56"/>
      <c r="Z4297" s="56"/>
      <c r="AA4297" s="56"/>
    </row>
    <row r="4298" spans="9:27">
      <c r="I4298" s="15" t="s">
        <v>80</v>
      </c>
      <c r="J4298" s="15">
        <v>0.24105796229887472</v>
      </c>
      <c r="K4298" s="15">
        <v>2.7980749505603108E-3</v>
      </c>
      <c r="L4298" s="15">
        <v>86.151359973614419</v>
      </c>
      <c r="M4298" s="15">
        <v>1.8662435508243277E-39</v>
      </c>
      <c r="N4298" s="15">
        <v>0.2353584701599091</v>
      </c>
      <c r="O4298" s="15">
        <v>0.24675745443784033</v>
      </c>
      <c r="P4298" s="15">
        <v>0.2353584701599091</v>
      </c>
      <c r="Q4298" s="15">
        <v>0.24675745443784033</v>
      </c>
      <c r="T4298" s="56"/>
      <c r="U4298" s="56"/>
      <c r="V4298" s="56"/>
      <c r="W4298" s="56"/>
      <c r="X4298" s="56"/>
      <c r="Y4298" s="56"/>
      <c r="Z4298" s="56"/>
      <c r="AA4298" s="56"/>
    </row>
    <row r="4299" spans="9:27">
      <c r="I4299" s="15" t="s">
        <v>82</v>
      </c>
      <c r="J4299" s="15">
        <v>0.15719476264249682</v>
      </c>
      <c r="K4299" s="15">
        <v>3.1682071522243361E-3</v>
      </c>
      <c r="L4299" s="15">
        <v>49.616314555736501</v>
      </c>
      <c r="M4299" s="15">
        <v>7.6082437268933464E-32</v>
      </c>
      <c r="N4299" s="15">
        <v>0.1507413358838243</v>
      </c>
      <c r="O4299" s="15">
        <v>0.16364818940116935</v>
      </c>
      <c r="P4299" s="15">
        <v>0.1507413358838243</v>
      </c>
      <c r="Q4299" s="15">
        <v>0.16364818940116935</v>
      </c>
      <c r="T4299" s="56"/>
      <c r="U4299" s="56"/>
      <c r="V4299" s="56"/>
      <c r="W4299" s="56"/>
      <c r="X4299" s="56"/>
      <c r="Y4299" s="56"/>
      <c r="Z4299" s="56"/>
      <c r="AA4299" s="56"/>
    </row>
    <row r="4300" spans="9:27" ht="15" thickBot="1">
      <c r="I4300" s="16" t="s">
        <v>86</v>
      </c>
      <c r="J4300" s="16">
        <v>0.54130203782667352</v>
      </c>
      <c r="K4300" s="16">
        <v>5.1192856868339295E-3</v>
      </c>
      <c r="L4300" s="16">
        <v>105.73780619800628</v>
      </c>
      <c r="M4300" s="16">
        <v>2.7147337693202786E-42</v>
      </c>
      <c r="N4300" s="16">
        <v>0.53087439416280868</v>
      </c>
      <c r="O4300" s="16">
        <v>0.55172968149053836</v>
      </c>
      <c r="P4300" s="16">
        <v>0.53087439416280868</v>
      </c>
      <c r="Q4300" s="16">
        <v>0.55172968149053836</v>
      </c>
      <c r="T4300" s="56"/>
      <c r="U4300" s="56"/>
      <c r="V4300" s="56"/>
      <c r="W4300" s="56"/>
      <c r="X4300" s="56"/>
      <c r="Y4300" s="56"/>
      <c r="Z4300" s="56"/>
      <c r="AA4300" s="56"/>
    </row>
    <row r="4301" spans="9:27">
      <c r="I4301" s="46"/>
      <c r="T4301" s="56"/>
      <c r="U4301" s="56"/>
      <c r="V4301" s="56"/>
      <c r="W4301" s="56"/>
      <c r="X4301" s="56"/>
      <c r="Y4301" s="56"/>
      <c r="Z4301" s="56"/>
      <c r="AA4301" s="56"/>
    </row>
    <row r="4302" spans="9:27">
      <c r="I4302" s="46"/>
      <c r="T4302" s="56"/>
      <c r="U4302" s="56"/>
      <c r="V4302" s="56"/>
      <c r="W4302" s="56"/>
      <c r="X4302" s="56"/>
      <c r="Y4302" s="56"/>
      <c r="Z4302" s="56"/>
      <c r="AA4302" s="56"/>
    </row>
    <row r="4303" spans="9:27">
      <c r="I4303" s="11" t="s">
        <v>262</v>
      </c>
      <c r="T4303" s="12" t="str">
        <f>I4303</f>
        <v>2001/11 to 2004/10</v>
      </c>
      <c r="U4303" s="14">
        <f>J4308</f>
        <v>0.9999999843075511</v>
      </c>
      <c r="V4303" s="14">
        <f>J4311</f>
        <v>36</v>
      </c>
      <c r="W4303" s="56">
        <f>J4321</f>
        <v>0.12187124231362466</v>
      </c>
      <c r="X4303" s="56">
        <f>J4322</f>
        <v>0.24060083702351057</v>
      </c>
      <c r="Y4303" s="56">
        <f>J4323</f>
        <v>0.15699424251724117</v>
      </c>
      <c r="Z4303" s="56">
        <f>J4324</f>
        <v>0.54068835891931255</v>
      </c>
      <c r="AA4303" s="58">
        <f>SUM(W4303:Z4303)</f>
        <v>1.0601546807736888</v>
      </c>
    </row>
    <row r="4304" spans="9:27">
      <c r="I4304" s="46" t="s">
        <v>42</v>
      </c>
      <c r="T4304" s="56"/>
      <c r="U4304" s="56"/>
      <c r="V4304" s="56"/>
      <c r="W4304" s="56"/>
      <c r="X4304" s="56"/>
      <c r="Y4304" s="56"/>
      <c r="Z4304" s="56"/>
      <c r="AA4304" s="56"/>
    </row>
    <row r="4305" spans="9:27" ht="15" thickBot="1">
      <c r="T4305" s="56"/>
      <c r="U4305" s="56"/>
      <c r="V4305" s="56"/>
      <c r="W4305" s="56"/>
      <c r="X4305" s="56"/>
      <c r="Y4305" s="56"/>
      <c r="Z4305" s="56"/>
      <c r="AA4305" s="56"/>
    </row>
    <row r="4306" spans="9:27">
      <c r="I4306" s="18" t="s">
        <v>43</v>
      </c>
      <c r="J4306" s="18"/>
      <c r="T4306" s="56"/>
      <c r="U4306" s="56"/>
      <c r="V4306" s="56"/>
      <c r="W4306" s="56"/>
      <c r="X4306" s="56"/>
      <c r="Y4306" s="56"/>
      <c r="Z4306" s="56"/>
      <c r="AA4306" s="56"/>
    </row>
    <row r="4307" spans="9:27">
      <c r="I4307" s="15" t="s">
        <v>44</v>
      </c>
      <c r="J4307" s="15">
        <v>0.99999999215377555</v>
      </c>
      <c r="T4307" s="56"/>
      <c r="U4307" s="56"/>
      <c r="V4307" s="56"/>
      <c r="W4307" s="56"/>
      <c r="X4307" s="56"/>
      <c r="Y4307" s="56"/>
      <c r="Z4307" s="56"/>
      <c r="AA4307" s="56"/>
    </row>
    <row r="4308" spans="9:27">
      <c r="I4308" s="15" t="s">
        <v>45</v>
      </c>
      <c r="J4308" s="15">
        <v>0.9999999843075511</v>
      </c>
      <c r="T4308" s="56"/>
      <c r="U4308" s="56"/>
      <c r="V4308" s="56"/>
      <c r="W4308" s="56"/>
      <c r="X4308" s="56"/>
      <c r="Y4308" s="56"/>
      <c r="Z4308" s="56"/>
      <c r="AA4308" s="56"/>
    </row>
    <row r="4309" spans="9:27">
      <c r="I4309" s="15" t="s">
        <v>46</v>
      </c>
      <c r="J4309" s="15">
        <v>0.96874998283638392</v>
      </c>
      <c r="T4309" s="56"/>
      <c r="U4309" s="56"/>
      <c r="V4309" s="56"/>
      <c r="W4309" s="56"/>
      <c r="X4309" s="56"/>
      <c r="Y4309" s="56"/>
      <c r="Z4309" s="56"/>
      <c r="AA4309" s="56"/>
    </row>
    <row r="4310" spans="9:27">
      <c r="I4310" s="15" t="s">
        <v>47</v>
      </c>
      <c r="J4310" s="15">
        <v>3.4754361772210224E-2</v>
      </c>
      <c r="T4310" s="56"/>
      <c r="U4310" s="56"/>
      <c r="V4310" s="56"/>
      <c r="W4310" s="56"/>
      <c r="X4310" s="56"/>
      <c r="Y4310" s="56"/>
      <c r="Z4310" s="56"/>
      <c r="AA4310" s="56"/>
    </row>
    <row r="4311" spans="9:27" ht="15" thickBot="1">
      <c r="I4311" s="16" t="s">
        <v>48</v>
      </c>
      <c r="J4311" s="16">
        <v>36</v>
      </c>
      <c r="T4311" s="56"/>
      <c r="U4311" s="56"/>
      <c r="V4311" s="56"/>
      <c r="W4311" s="56"/>
      <c r="X4311" s="56"/>
      <c r="Y4311" s="56"/>
      <c r="Z4311" s="56"/>
      <c r="AA4311" s="56"/>
    </row>
    <row r="4312" spans="9:27">
      <c r="T4312" s="56"/>
      <c r="U4312" s="56"/>
      <c r="V4312" s="56"/>
      <c r="W4312" s="56"/>
      <c r="X4312" s="56"/>
      <c r="Y4312" s="56"/>
      <c r="Z4312" s="56"/>
      <c r="AA4312" s="56"/>
    </row>
    <row r="4313" spans="9:27" ht="15" thickBot="1">
      <c r="I4313" s="46" t="s">
        <v>49</v>
      </c>
      <c r="T4313" s="56"/>
      <c r="U4313" s="56"/>
      <c r="V4313" s="56"/>
      <c r="W4313" s="56"/>
      <c r="X4313" s="56"/>
      <c r="Y4313" s="56"/>
      <c r="Z4313" s="56"/>
      <c r="AA4313" s="56"/>
    </row>
    <row r="4314" spans="9:27">
      <c r="I4314" s="17"/>
      <c r="J4314" s="17" t="s">
        <v>54</v>
      </c>
      <c r="K4314" s="17" t="s">
        <v>55</v>
      </c>
      <c r="L4314" s="17" t="s">
        <v>56</v>
      </c>
      <c r="M4314" s="17" t="s">
        <v>57</v>
      </c>
      <c r="N4314" s="17" t="s">
        <v>58</v>
      </c>
      <c r="T4314" s="56"/>
      <c r="U4314" s="56"/>
      <c r="V4314" s="56"/>
      <c r="W4314" s="56"/>
      <c r="X4314" s="56"/>
      <c r="Y4314" s="56"/>
      <c r="Z4314" s="56"/>
      <c r="AA4314" s="56"/>
    </row>
    <row r="4315" spans="9:27">
      <c r="I4315" s="15" t="s">
        <v>50</v>
      </c>
      <c r="J4315" s="15">
        <v>4</v>
      </c>
      <c r="K4315" s="15">
        <v>2463076.4013482993</v>
      </c>
      <c r="L4315" s="15">
        <v>615769.10033707484</v>
      </c>
      <c r="M4315" s="15">
        <v>509799325.877635</v>
      </c>
      <c r="N4315" s="15">
        <v>1.0888592461693714E-120</v>
      </c>
      <c r="T4315" s="56"/>
      <c r="U4315" s="56"/>
      <c r="V4315" s="56"/>
      <c r="W4315" s="56"/>
      <c r="X4315" s="56"/>
      <c r="Y4315" s="56"/>
      <c r="Z4315" s="56"/>
      <c r="AA4315" s="56"/>
    </row>
    <row r="4316" spans="9:27">
      <c r="I4316" s="15" t="s">
        <v>51</v>
      </c>
      <c r="J4316" s="15">
        <v>32</v>
      </c>
      <c r="K4316" s="15">
        <v>3.8651701190197355E-2</v>
      </c>
      <c r="L4316" s="15">
        <v>1.2078656621936673E-3</v>
      </c>
      <c r="M4316" s="15"/>
      <c r="N4316" s="15"/>
      <c r="T4316" s="56"/>
      <c r="U4316" s="56"/>
      <c r="V4316" s="56"/>
      <c r="W4316" s="56"/>
      <c r="X4316" s="56"/>
      <c r="Y4316" s="56"/>
      <c r="Z4316" s="56"/>
      <c r="AA4316" s="56"/>
    </row>
    <row r="4317" spans="9:27" ht="15" thickBot="1">
      <c r="I4317" s="16" t="s">
        <v>52</v>
      </c>
      <c r="J4317" s="16">
        <v>36</v>
      </c>
      <c r="K4317" s="16">
        <v>2463076.4400000004</v>
      </c>
      <c r="L4317" s="16"/>
      <c r="M4317" s="16"/>
      <c r="N4317" s="16"/>
      <c r="T4317" s="56"/>
      <c r="U4317" s="56"/>
      <c r="V4317" s="56"/>
      <c r="W4317" s="56"/>
      <c r="X4317" s="56"/>
      <c r="Y4317" s="56"/>
      <c r="Z4317" s="56"/>
      <c r="AA4317" s="56"/>
    </row>
    <row r="4318" spans="9:27" ht="15" thickBot="1">
      <c r="T4318" s="56"/>
      <c r="U4318" s="56"/>
      <c r="V4318" s="56"/>
      <c r="W4318" s="56"/>
      <c r="X4318" s="56"/>
      <c r="Y4318" s="56"/>
      <c r="Z4318" s="56"/>
      <c r="AA4318" s="56"/>
    </row>
    <row r="4319" spans="9:27">
      <c r="I4319" s="17"/>
      <c r="J4319" s="17" t="s">
        <v>59</v>
      </c>
      <c r="K4319" s="17" t="s">
        <v>47</v>
      </c>
      <c r="L4319" s="17" t="s">
        <v>60</v>
      </c>
      <c r="M4319" s="17" t="s">
        <v>61</v>
      </c>
      <c r="N4319" s="17" t="s">
        <v>62</v>
      </c>
      <c r="O4319" s="17" t="s">
        <v>63</v>
      </c>
      <c r="P4319" s="17" t="s">
        <v>64</v>
      </c>
      <c r="Q4319" s="17" t="s">
        <v>65</v>
      </c>
      <c r="T4319" s="56"/>
      <c r="U4319" s="56"/>
      <c r="V4319" s="56"/>
      <c r="W4319" s="56"/>
      <c r="X4319" s="56"/>
      <c r="Y4319" s="56"/>
      <c r="Z4319" s="56"/>
      <c r="AA4319" s="56"/>
    </row>
    <row r="4320" spans="9:27">
      <c r="I4320" s="15" t="s">
        <v>53</v>
      </c>
      <c r="J4320" s="15">
        <v>0</v>
      </c>
      <c r="K4320" s="15" t="e">
        <v>#N/A</v>
      </c>
      <c r="L4320" s="15" t="e">
        <v>#N/A</v>
      </c>
      <c r="M4320" s="15" t="e">
        <v>#N/A</v>
      </c>
      <c r="N4320" s="15" t="e">
        <v>#N/A</v>
      </c>
      <c r="O4320" s="15" t="e">
        <v>#N/A</v>
      </c>
      <c r="P4320" s="15" t="e">
        <v>#N/A</v>
      </c>
      <c r="Q4320" s="15" t="e">
        <v>#N/A</v>
      </c>
      <c r="T4320" s="56"/>
      <c r="U4320" s="56"/>
      <c r="V4320" s="56"/>
      <c r="W4320" s="56"/>
      <c r="X4320" s="56"/>
      <c r="Y4320" s="56"/>
      <c r="Z4320" s="56"/>
      <c r="AA4320" s="56"/>
    </row>
    <row r="4321" spans="9:27">
      <c r="I4321" s="15" t="s">
        <v>85</v>
      </c>
      <c r="J4321" s="15">
        <v>0.12187124231362466</v>
      </c>
      <c r="K4321" s="15">
        <v>6.2421235632371475E-3</v>
      </c>
      <c r="L4321" s="15">
        <v>19.524003502811563</v>
      </c>
      <c r="M4321" s="15">
        <v>2.4348314559490177E-19</v>
      </c>
      <c r="N4321" s="15">
        <v>0.10915645275017931</v>
      </c>
      <c r="O4321" s="15">
        <v>0.13458603187707002</v>
      </c>
      <c r="P4321" s="15">
        <v>0.10915645275017931</v>
      </c>
      <c r="Q4321" s="15">
        <v>0.13458603187707002</v>
      </c>
      <c r="T4321" s="56"/>
      <c r="U4321" s="56"/>
      <c r="V4321" s="56"/>
      <c r="W4321" s="56"/>
      <c r="X4321" s="56"/>
      <c r="Y4321" s="56"/>
      <c r="Z4321" s="56"/>
      <c r="AA4321" s="56"/>
    </row>
    <row r="4322" spans="9:27">
      <c r="I4322" s="15" t="s">
        <v>80</v>
      </c>
      <c r="J4322" s="15">
        <v>0.24060083702351057</v>
      </c>
      <c r="K4322" s="15">
        <v>2.9282335247033629E-3</v>
      </c>
      <c r="L4322" s="15">
        <v>82.165863819855019</v>
      </c>
      <c r="M4322" s="15">
        <v>8.4402401033227256E-39</v>
      </c>
      <c r="N4322" s="15">
        <v>0.23463622054611408</v>
      </c>
      <c r="O4322" s="15">
        <v>0.24656545350090706</v>
      </c>
      <c r="P4322" s="15">
        <v>0.23463622054611408</v>
      </c>
      <c r="Q4322" s="15">
        <v>0.24656545350090706</v>
      </c>
      <c r="T4322" s="56"/>
      <c r="U4322" s="56"/>
      <c r="V4322" s="56"/>
      <c r="W4322" s="56"/>
      <c r="X4322" s="56"/>
      <c r="Y4322" s="56"/>
      <c r="Z4322" s="56"/>
      <c r="AA4322" s="56"/>
    </row>
    <row r="4323" spans="9:27">
      <c r="I4323" s="15" t="s">
        <v>82</v>
      </c>
      <c r="J4323" s="15">
        <v>0.15699424251724117</v>
      </c>
      <c r="K4323" s="15">
        <v>3.3004428391042312E-3</v>
      </c>
      <c r="L4323" s="15">
        <v>47.567629609319567</v>
      </c>
      <c r="M4323" s="15">
        <v>2.881967945968681E-31</v>
      </c>
      <c r="N4323" s="15">
        <v>0.15027146047996479</v>
      </c>
      <c r="O4323" s="15">
        <v>0.16371702455451756</v>
      </c>
      <c r="P4323" s="15">
        <v>0.15027146047996479</v>
      </c>
      <c r="Q4323" s="15">
        <v>0.16371702455451756</v>
      </c>
      <c r="T4323" s="56"/>
      <c r="U4323" s="56"/>
      <c r="V4323" s="56"/>
      <c r="W4323" s="56"/>
      <c r="X4323" s="56"/>
      <c r="Y4323" s="56"/>
      <c r="Z4323" s="56"/>
      <c r="AA4323" s="56"/>
    </row>
    <row r="4324" spans="9:27" ht="15" thickBot="1">
      <c r="I4324" s="16" t="s">
        <v>86</v>
      </c>
      <c r="J4324" s="16">
        <v>0.54068835891931255</v>
      </c>
      <c r="K4324" s="16">
        <v>5.3827188949646899E-3</v>
      </c>
      <c r="L4324" s="16">
        <v>100.44893100865885</v>
      </c>
      <c r="M4324" s="16">
        <v>1.3956178726176548E-41</v>
      </c>
      <c r="N4324" s="16">
        <v>0.52972411937241637</v>
      </c>
      <c r="O4324" s="16">
        <v>0.55165259846620873</v>
      </c>
      <c r="P4324" s="16">
        <v>0.52972411937241637</v>
      </c>
      <c r="Q4324" s="16">
        <v>0.55165259846620873</v>
      </c>
      <c r="T4324" s="56"/>
      <c r="U4324" s="56"/>
      <c r="V4324" s="56"/>
      <c r="W4324" s="56"/>
      <c r="X4324" s="56"/>
      <c r="Y4324" s="56"/>
      <c r="Z4324" s="56"/>
      <c r="AA4324" s="56"/>
    </row>
    <row r="4325" spans="9:27">
      <c r="I4325" s="46"/>
      <c r="T4325" s="56"/>
      <c r="U4325" s="56"/>
      <c r="V4325" s="56"/>
      <c r="W4325" s="56"/>
      <c r="X4325" s="56"/>
      <c r="Y4325" s="56"/>
      <c r="Z4325" s="56"/>
      <c r="AA4325" s="56"/>
    </row>
    <row r="4326" spans="9:27">
      <c r="I4326" s="46"/>
      <c r="T4326" s="56"/>
      <c r="U4326" s="56"/>
      <c r="V4326" s="56"/>
      <c r="W4326" s="56"/>
      <c r="X4326" s="56"/>
      <c r="Y4326" s="56"/>
      <c r="Z4326" s="56"/>
      <c r="AA4326" s="56"/>
    </row>
    <row r="4327" spans="9:27">
      <c r="I4327" s="11" t="s">
        <v>266</v>
      </c>
      <c r="T4327" s="12" t="str">
        <f>I4327</f>
        <v>2001/12 to 2004/11</v>
      </c>
      <c r="U4327" s="14">
        <f>J4332</f>
        <v>0.99999998166500559</v>
      </c>
      <c r="V4327" s="14">
        <f>J4335</f>
        <v>36</v>
      </c>
      <c r="W4327" s="56">
        <f>J4345</f>
        <v>0.12443509704931525</v>
      </c>
      <c r="X4327" s="56">
        <f>J4346</f>
        <v>0.23834889249298874</v>
      </c>
      <c r="Y4327" s="56">
        <f>J4347</f>
        <v>0.15508636284401178</v>
      </c>
      <c r="Z4327" s="56">
        <f>J4348</f>
        <v>0.54256334679263041</v>
      </c>
      <c r="AA4327" s="58">
        <f>SUM(W4327:Z4327)</f>
        <v>1.060433699178946</v>
      </c>
    </row>
    <row r="4328" spans="9:27">
      <c r="I4328" s="46" t="s">
        <v>42</v>
      </c>
      <c r="T4328" s="56"/>
      <c r="U4328" s="56"/>
      <c r="V4328" s="56"/>
      <c r="W4328" s="56"/>
      <c r="X4328" s="56"/>
      <c r="Y4328" s="56"/>
      <c r="Z4328" s="56"/>
      <c r="AA4328" s="56"/>
    </row>
    <row r="4329" spans="9:27" ht="15" thickBot="1">
      <c r="T4329" s="56"/>
      <c r="U4329" s="56"/>
      <c r="V4329" s="56"/>
      <c r="W4329" s="56"/>
      <c r="X4329" s="56"/>
      <c r="Y4329" s="56"/>
      <c r="Z4329" s="56"/>
      <c r="AA4329" s="56"/>
    </row>
    <row r="4330" spans="9:27">
      <c r="I4330" s="18" t="s">
        <v>43</v>
      </c>
      <c r="J4330" s="18"/>
      <c r="T4330" s="56"/>
      <c r="U4330" s="56"/>
      <c r="V4330" s="56"/>
      <c r="W4330" s="56"/>
      <c r="X4330" s="56"/>
      <c r="Y4330" s="56"/>
      <c r="Z4330" s="56"/>
      <c r="AA4330" s="56"/>
    </row>
    <row r="4331" spans="9:27">
      <c r="I4331" s="15" t="s">
        <v>44</v>
      </c>
      <c r="J4331" s="15">
        <v>0.99999999083250279</v>
      </c>
      <c r="T4331" s="56"/>
      <c r="U4331" s="56"/>
      <c r="V4331" s="56"/>
      <c r="W4331" s="56"/>
      <c r="X4331" s="56"/>
      <c r="Y4331" s="56"/>
      <c r="Z4331" s="56"/>
      <c r="AA4331" s="56"/>
    </row>
    <row r="4332" spans="9:27">
      <c r="I4332" s="15" t="s">
        <v>45</v>
      </c>
      <c r="J4332" s="15">
        <v>0.99999998166500559</v>
      </c>
      <c r="T4332" s="56"/>
      <c r="U4332" s="56"/>
      <c r="V4332" s="56"/>
      <c r="W4332" s="56"/>
      <c r="X4332" s="56"/>
      <c r="Y4332" s="56"/>
      <c r="Z4332" s="56"/>
      <c r="AA4332" s="56"/>
    </row>
    <row r="4333" spans="9:27">
      <c r="I4333" s="15" t="s">
        <v>46</v>
      </c>
      <c r="J4333" s="15">
        <v>0.9687499799460999</v>
      </c>
      <c r="T4333" s="56"/>
      <c r="U4333" s="56"/>
      <c r="V4333" s="56"/>
      <c r="W4333" s="56"/>
      <c r="X4333" s="56"/>
      <c r="Y4333" s="56"/>
      <c r="Z4333" s="56"/>
      <c r="AA4333" s="56"/>
    </row>
    <row r="4334" spans="9:27">
      <c r="I4334" s="15" t="s">
        <v>47</v>
      </c>
      <c r="J4334" s="15">
        <v>3.7669272458764225E-2</v>
      </c>
      <c r="T4334" s="56"/>
      <c r="U4334" s="56"/>
      <c r="V4334" s="56"/>
      <c r="W4334" s="56"/>
      <c r="X4334" s="56"/>
      <c r="Y4334" s="56"/>
      <c r="Z4334" s="56"/>
      <c r="AA4334" s="56"/>
    </row>
    <row r="4335" spans="9:27" ht="15" thickBot="1">
      <c r="I4335" s="16" t="s">
        <v>48</v>
      </c>
      <c r="J4335" s="16">
        <v>36</v>
      </c>
      <c r="T4335" s="56"/>
      <c r="U4335" s="56"/>
      <c r="V4335" s="56"/>
      <c r="W4335" s="56"/>
      <c r="X4335" s="56"/>
      <c r="Y4335" s="56"/>
      <c r="Z4335" s="56"/>
      <c r="AA4335" s="56"/>
    </row>
    <row r="4336" spans="9:27">
      <c r="T4336" s="56"/>
      <c r="U4336" s="56"/>
      <c r="V4336" s="56"/>
      <c r="W4336" s="56"/>
      <c r="X4336" s="56"/>
      <c r="Y4336" s="56"/>
      <c r="Z4336" s="56"/>
      <c r="AA4336" s="56"/>
    </row>
    <row r="4337" spans="9:27" ht="15" thickBot="1">
      <c r="I4337" s="46" t="s">
        <v>49</v>
      </c>
      <c r="T4337" s="56"/>
      <c r="U4337" s="56"/>
      <c r="V4337" s="56"/>
      <c r="W4337" s="56"/>
      <c r="X4337" s="56"/>
      <c r="Y4337" s="56"/>
      <c r="Z4337" s="56"/>
      <c r="AA4337" s="56"/>
    </row>
    <row r="4338" spans="9:27">
      <c r="I4338" s="17"/>
      <c r="J4338" s="17" t="s">
        <v>54</v>
      </c>
      <c r="K4338" s="17" t="s">
        <v>55</v>
      </c>
      <c r="L4338" s="17" t="s">
        <v>56</v>
      </c>
      <c r="M4338" s="17" t="s">
        <v>57</v>
      </c>
      <c r="N4338" s="17" t="s">
        <v>58</v>
      </c>
      <c r="T4338" s="56"/>
      <c r="U4338" s="56"/>
      <c r="V4338" s="56"/>
      <c r="W4338" s="56"/>
      <c r="X4338" s="56"/>
      <c r="Y4338" s="56"/>
      <c r="Z4338" s="56"/>
      <c r="AA4338" s="56"/>
    </row>
    <row r="4339" spans="9:27">
      <c r="I4339" s="15" t="s">
        <v>50</v>
      </c>
      <c r="J4339" s="15">
        <v>4</v>
      </c>
      <c r="K4339" s="15">
        <v>2476530.3445928297</v>
      </c>
      <c r="L4339" s="15">
        <v>619132.58614820743</v>
      </c>
      <c r="M4339" s="15">
        <v>436324096.09912962</v>
      </c>
      <c r="N4339" s="15">
        <v>1.2151157287695664E-119</v>
      </c>
      <c r="T4339" s="56"/>
      <c r="U4339" s="56"/>
      <c r="V4339" s="56"/>
      <c r="W4339" s="56"/>
      <c r="X4339" s="56"/>
      <c r="Y4339" s="56"/>
      <c r="Z4339" s="56"/>
      <c r="AA4339" s="56"/>
    </row>
    <row r="4340" spans="9:27">
      <c r="I4340" s="15" t="s">
        <v>51</v>
      </c>
      <c r="J4340" s="15">
        <v>32</v>
      </c>
      <c r="K4340" s="15">
        <v>4.5407170802323607E-2</v>
      </c>
      <c r="L4340" s="15">
        <v>1.4189740875726127E-3</v>
      </c>
      <c r="M4340" s="15"/>
      <c r="N4340" s="15"/>
      <c r="T4340" s="56"/>
      <c r="U4340" s="56"/>
      <c r="V4340" s="56"/>
      <c r="W4340" s="56"/>
      <c r="X4340" s="56"/>
      <c r="Y4340" s="56"/>
      <c r="Z4340" s="56"/>
      <c r="AA4340" s="56"/>
    </row>
    <row r="4341" spans="9:27" ht="15" thickBot="1">
      <c r="I4341" s="16" t="s">
        <v>52</v>
      </c>
      <c r="J4341" s="16">
        <v>36</v>
      </c>
      <c r="K4341" s="16">
        <v>2476530.3900000006</v>
      </c>
      <c r="L4341" s="16"/>
      <c r="M4341" s="16"/>
      <c r="N4341" s="16"/>
      <c r="T4341" s="56"/>
      <c r="U4341" s="56"/>
      <c r="V4341" s="56"/>
      <c r="W4341" s="56"/>
      <c r="X4341" s="56"/>
      <c r="Y4341" s="56"/>
      <c r="Z4341" s="56"/>
      <c r="AA4341" s="56"/>
    </row>
    <row r="4342" spans="9:27" ht="15" thickBot="1">
      <c r="T4342" s="56"/>
      <c r="U4342" s="56"/>
      <c r="V4342" s="56"/>
      <c r="W4342" s="56"/>
      <c r="X4342" s="56"/>
      <c r="Y4342" s="56"/>
      <c r="Z4342" s="56"/>
      <c r="AA4342" s="56"/>
    </row>
    <row r="4343" spans="9:27">
      <c r="I4343" s="17"/>
      <c r="J4343" s="17" t="s">
        <v>59</v>
      </c>
      <c r="K4343" s="17" t="s">
        <v>47</v>
      </c>
      <c r="L4343" s="17" t="s">
        <v>60</v>
      </c>
      <c r="M4343" s="17" t="s">
        <v>61</v>
      </c>
      <c r="N4343" s="17" t="s">
        <v>62</v>
      </c>
      <c r="O4343" s="17" t="s">
        <v>63</v>
      </c>
      <c r="P4343" s="17" t="s">
        <v>64</v>
      </c>
      <c r="Q4343" s="17" t="s">
        <v>65</v>
      </c>
      <c r="T4343" s="56"/>
      <c r="U4343" s="56"/>
      <c r="V4343" s="56"/>
      <c r="W4343" s="56"/>
      <c r="X4343" s="56"/>
      <c r="Y4343" s="56"/>
      <c r="Z4343" s="56"/>
      <c r="AA4343" s="56"/>
    </row>
    <row r="4344" spans="9:27">
      <c r="I4344" s="15" t="s">
        <v>53</v>
      </c>
      <c r="J4344" s="15">
        <v>0</v>
      </c>
      <c r="K4344" s="15" t="e">
        <v>#N/A</v>
      </c>
      <c r="L4344" s="15" t="e">
        <v>#N/A</v>
      </c>
      <c r="M4344" s="15" t="e">
        <v>#N/A</v>
      </c>
      <c r="N4344" s="15" t="e">
        <v>#N/A</v>
      </c>
      <c r="O4344" s="15" t="e">
        <v>#N/A</v>
      </c>
      <c r="P4344" s="15" t="e">
        <v>#N/A</v>
      </c>
      <c r="Q4344" s="15" t="e">
        <v>#N/A</v>
      </c>
      <c r="T4344" s="56"/>
      <c r="U4344" s="56"/>
      <c r="V4344" s="56"/>
      <c r="W4344" s="56"/>
      <c r="X4344" s="56"/>
      <c r="Y4344" s="56"/>
      <c r="Z4344" s="56"/>
      <c r="AA4344" s="56"/>
    </row>
    <row r="4345" spans="9:27">
      <c r="I4345" s="15" t="s">
        <v>85</v>
      </c>
      <c r="J4345" s="15">
        <v>0.12443509704931525</v>
      </c>
      <c r="K4345" s="15">
        <v>6.6848055140241464E-3</v>
      </c>
      <c r="L4345" s="15">
        <v>18.61461740184679</v>
      </c>
      <c r="M4345" s="15">
        <v>9.9369702985306765E-19</v>
      </c>
      <c r="N4345" s="15">
        <v>0.11081859386377153</v>
      </c>
      <c r="O4345" s="15">
        <v>0.13805160023485899</v>
      </c>
      <c r="P4345" s="15">
        <v>0.11081859386377153</v>
      </c>
      <c r="Q4345" s="15">
        <v>0.13805160023485899</v>
      </c>
      <c r="T4345" s="56"/>
      <c r="U4345" s="56"/>
      <c r="V4345" s="56"/>
      <c r="W4345" s="56"/>
      <c r="X4345" s="56"/>
      <c r="Y4345" s="56"/>
      <c r="Z4345" s="56"/>
      <c r="AA4345" s="56"/>
    </row>
    <row r="4346" spans="9:27">
      <c r="I4346" s="15" t="s">
        <v>80</v>
      </c>
      <c r="J4346" s="15">
        <v>0.23834889249298874</v>
      </c>
      <c r="K4346" s="15">
        <v>3.0205714499669878E-3</v>
      </c>
      <c r="L4346" s="15">
        <v>78.908543115440523</v>
      </c>
      <c r="M4346" s="15">
        <v>3.0607732209741062E-38</v>
      </c>
      <c r="N4346" s="15">
        <v>0.2321961898175928</v>
      </c>
      <c r="O4346" s="15">
        <v>0.24450159516838468</v>
      </c>
      <c r="P4346" s="15">
        <v>0.2321961898175928</v>
      </c>
      <c r="Q4346" s="15">
        <v>0.24450159516838468</v>
      </c>
      <c r="T4346" s="56"/>
      <c r="U4346" s="56"/>
      <c r="V4346" s="56"/>
      <c r="W4346" s="56"/>
      <c r="X4346" s="56"/>
      <c r="Y4346" s="56"/>
      <c r="Z4346" s="56"/>
      <c r="AA4346" s="56"/>
    </row>
    <row r="4347" spans="9:27">
      <c r="I4347" s="15" t="s">
        <v>82</v>
      </c>
      <c r="J4347" s="15">
        <v>0.15508636284401178</v>
      </c>
      <c r="K4347" s="15">
        <v>3.4998733520313135E-3</v>
      </c>
      <c r="L4347" s="15">
        <v>44.311992819397375</v>
      </c>
      <c r="M4347" s="15">
        <v>2.6956498962694692E-30</v>
      </c>
      <c r="N4347" s="15">
        <v>0.14795735414705632</v>
      </c>
      <c r="O4347" s="15">
        <v>0.16221537154096724</v>
      </c>
      <c r="P4347" s="15">
        <v>0.14795735414705632</v>
      </c>
      <c r="Q4347" s="15">
        <v>0.16221537154096724</v>
      </c>
      <c r="T4347" s="56"/>
      <c r="U4347" s="56"/>
      <c r="V4347" s="56"/>
      <c r="W4347" s="56"/>
      <c r="X4347" s="56"/>
      <c r="Y4347" s="56"/>
      <c r="Z4347" s="56"/>
      <c r="AA4347" s="56"/>
    </row>
    <row r="4348" spans="9:27" ht="15" thickBot="1">
      <c r="I4348" s="16" t="s">
        <v>86</v>
      </c>
      <c r="J4348" s="16">
        <v>0.54256334679263041</v>
      </c>
      <c r="K4348" s="16">
        <v>5.7888308939556075E-3</v>
      </c>
      <c r="L4348" s="16">
        <v>93.725893316238782</v>
      </c>
      <c r="M4348" s="16">
        <v>1.2715752606386765E-40</v>
      </c>
      <c r="N4348" s="16">
        <v>0.530771884177487</v>
      </c>
      <c r="O4348" s="16">
        <v>0.55435480940777382</v>
      </c>
      <c r="P4348" s="16">
        <v>0.530771884177487</v>
      </c>
      <c r="Q4348" s="16">
        <v>0.55435480940777382</v>
      </c>
      <c r="T4348" s="56"/>
      <c r="U4348" s="56"/>
      <c r="V4348" s="56"/>
      <c r="W4348" s="56"/>
      <c r="X4348" s="56"/>
      <c r="Y4348" s="56"/>
      <c r="Z4348" s="56"/>
      <c r="AA4348" s="56"/>
    </row>
    <row r="4349" spans="9:27">
      <c r="I4349" s="46"/>
      <c r="T4349" s="56"/>
      <c r="U4349" s="56"/>
      <c r="V4349" s="56"/>
      <c r="W4349" s="56"/>
      <c r="X4349" s="56"/>
      <c r="Y4349" s="56"/>
      <c r="Z4349" s="56"/>
      <c r="AA4349" s="56"/>
    </row>
    <row r="4350" spans="9:27">
      <c r="I4350" s="46"/>
      <c r="T4350" s="56"/>
      <c r="U4350" s="56"/>
      <c r="V4350" s="56"/>
      <c r="W4350" s="56"/>
      <c r="X4350" s="56"/>
      <c r="Y4350" s="56"/>
      <c r="Z4350" s="56"/>
      <c r="AA4350" s="56"/>
    </row>
    <row r="4351" spans="9:27">
      <c r="I4351" s="11" t="s">
        <v>267</v>
      </c>
      <c r="T4351" s="12" t="str">
        <f>I4351</f>
        <v>2002/1 to 2004/12</v>
      </c>
      <c r="U4351" s="14">
        <f>J4356</f>
        <v>0.99999998166500559</v>
      </c>
      <c r="V4351" s="14">
        <f>J4359</f>
        <v>36</v>
      </c>
      <c r="W4351" s="56">
        <f>J4369</f>
        <v>0.12443509704931525</v>
      </c>
      <c r="X4351" s="56">
        <f>J4370</f>
        <v>0.23834889249298874</v>
      </c>
      <c r="Y4351" s="56">
        <f>J4371</f>
        <v>0.15508636284401178</v>
      </c>
      <c r="Z4351" s="56">
        <f>J4372</f>
        <v>0.54256334679263041</v>
      </c>
      <c r="AA4351" s="58">
        <f>SUM(W4351:Z4351)</f>
        <v>1.060433699178946</v>
      </c>
    </row>
    <row r="4352" spans="9:27">
      <c r="I4352" s="47" t="s">
        <v>42</v>
      </c>
      <c r="T4352" s="56"/>
      <c r="U4352" s="56"/>
      <c r="V4352" s="56"/>
      <c r="W4352" s="56"/>
      <c r="X4352" s="56"/>
      <c r="Y4352" s="56"/>
      <c r="Z4352" s="56"/>
      <c r="AA4352" s="56"/>
    </row>
    <row r="4353" spans="9:27" ht="15" thickBot="1">
      <c r="T4353" s="56"/>
      <c r="U4353" s="56"/>
      <c r="V4353" s="56"/>
      <c r="W4353" s="56"/>
      <c r="X4353" s="56"/>
      <c r="Y4353" s="56"/>
      <c r="Z4353" s="56"/>
      <c r="AA4353" s="56"/>
    </row>
    <row r="4354" spans="9:27">
      <c r="I4354" s="18" t="s">
        <v>43</v>
      </c>
      <c r="J4354" s="18"/>
      <c r="T4354" s="56"/>
      <c r="U4354" s="56"/>
      <c r="V4354" s="56"/>
      <c r="W4354" s="56"/>
      <c r="X4354" s="56"/>
      <c r="Y4354" s="56"/>
      <c r="Z4354" s="56"/>
      <c r="AA4354" s="56"/>
    </row>
    <row r="4355" spans="9:27">
      <c r="I4355" s="15" t="s">
        <v>44</v>
      </c>
      <c r="J4355" s="15">
        <v>0.99999999083250279</v>
      </c>
      <c r="T4355" s="56"/>
      <c r="U4355" s="56"/>
      <c r="V4355" s="56"/>
      <c r="W4355" s="56"/>
      <c r="X4355" s="56"/>
      <c r="Y4355" s="56"/>
      <c r="Z4355" s="56"/>
      <c r="AA4355" s="56"/>
    </row>
    <row r="4356" spans="9:27">
      <c r="I4356" s="15" t="s">
        <v>45</v>
      </c>
      <c r="J4356" s="15">
        <v>0.99999998166500559</v>
      </c>
      <c r="T4356" s="56"/>
      <c r="U4356" s="56"/>
      <c r="V4356" s="56"/>
      <c r="W4356" s="56"/>
      <c r="X4356" s="56"/>
      <c r="Y4356" s="56"/>
      <c r="Z4356" s="56"/>
      <c r="AA4356" s="56"/>
    </row>
    <row r="4357" spans="9:27">
      <c r="I4357" s="15" t="s">
        <v>46</v>
      </c>
      <c r="J4357" s="15">
        <v>0.9687499799460999</v>
      </c>
      <c r="T4357" s="56"/>
      <c r="U4357" s="56"/>
      <c r="V4357" s="56"/>
      <c r="W4357" s="56"/>
      <c r="X4357" s="56"/>
      <c r="Y4357" s="56"/>
      <c r="Z4357" s="56"/>
      <c r="AA4357" s="56"/>
    </row>
    <row r="4358" spans="9:27">
      <c r="I4358" s="15" t="s">
        <v>47</v>
      </c>
      <c r="J4358" s="15">
        <v>3.7669272458764225E-2</v>
      </c>
      <c r="T4358" s="56"/>
      <c r="U4358" s="56"/>
      <c r="V4358" s="56"/>
      <c r="W4358" s="56"/>
      <c r="X4358" s="56"/>
      <c r="Y4358" s="56"/>
      <c r="Z4358" s="56"/>
      <c r="AA4358" s="56"/>
    </row>
    <row r="4359" spans="9:27" ht="15" thickBot="1">
      <c r="I4359" s="16" t="s">
        <v>48</v>
      </c>
      <c r="J4359" s="16">
        <v>36</v>
      </c>
      <c r="T4359" s="56"/>
      <c r="U4359" s="56"/>
      <c r="V4359" s="56"/>
      <c r="W4359" s="56"/>
      <c r="X4359" s="56"/>
      <c r="Y4359" s="56"/>
      <c r="Z4359" s="56"/>
      <c r="AA4359" s="56"/>
    </row>
    <row r="4360" spans="9:27">
      <c r="T4360" s="56"/>
      <c r="U4360" s="56"/>
      <c r="V4360" s="56"/>
      <c r="W4360" s="56"/>
      <c r="X4360" s="56"/>
      <c r="Y4360" s="56"/>
      <c r="Z4360" s="56"/>
      <c r="AA4360" s="56"/>
    </row>
    <row r="4361" spans="9:27" ht="15" thickBot="1">
      <c r="I4361" s="47" t="s">
        <v>49</v>
      </c>
      <c r="T4361" s="56"/>
      <c r="U4361" s="56"/>
      <c r="V4361" s="56"/>
      <c r="W4361" s="56"/>
      <c r="X4361" s="56"/>
      <c r="Y4361" s="56"/>
      <c r="Z4361" s="56"/>
      <c r="AA4361" s="56"/>
    </row>
    <row r="4362" spans="9:27">
      <c r="I4362" s="17"/>
      <c r="J4362" s="17" t="s">
        <v>54</v>
      </c>
      <c r="K4362" s="17" t="s">
        <v>55</v>
      </c>
      <c r="L4362" s="17" t="s">
        <v>56</v>
      </c>
      <c r="M4362" s="17" t="s">
        <v>57</v>
      </c>
      <c r="N4362" s="17" t="s">
        <v>58</v>
      </c>
      <c r="T4362" s="56"/>
      <c r="U4362" s="56"/>
      <c r="V4362" s="56"/>
      <c r="W4362" s="56"/>
      <c r="X4362" s="56"/>
      <c r="Y4362" s="56"/>
      <c r="Z4362" s="56"/>
      <c r="AA4362" s="56"/>
    </row>
    <row r="4363" spans="9:27">
      <c r="I4363" s="15" t="s">
        <v>50</v>
      </c>
      <c r="J4363" s="15">
        <v>4</v>
      </c>
      <c r="K4363" s="15">
        <v>2476530.3445928297</v>
      </c>
      <c r="L4363" s="15">
        <v>619132.58614820743</v>
      </c>
      <c r="M4363" s="15">
        <v>436324096.09912962</v>
      </c>
      <c r="N4363" s="15">
        <v>1.2151157287695664E-119</v>
      </c>
      <c r="T4363" s="56"/>
      <c r="U4363" s="56"/>
      <c r="V4363" s="56"/>
      <c r="W4363" s="56"/>
      <c r="X4363" s="56"/>
      <c r="Y4363" s="56"/>
      <c r="Z4363" s="56"/>
      <c r="AA4363" s="56"/>
    </row>
    <row r="4364" spans="9:27">
      <c r="I4364" s="15" t="s">
        <v>51</v>
      </c>
      <c r="J4364" s="15">
        <v>32</v>
      </c>
      <c r="K4364" s="15">
        <v>4.5407170802323607E-2</v>
      </c>
      <c r="L4364" s="15">
        <v>1.4189740875726127E-3</v>
      </c>
      <c r="M4364" s="15"/>
      <c r="N4364" s="15"/>
      <c r="T4364" s="56"/>
      <c r="U4364" s="56"/>
      <c r="V4364" s="56"/>
      <c r="W4364" s="56"/>
      <c r="X4364" s="56"/>
      <c r="Y4364" s="56"/>
      <c r="Z4364" s="56"/>
      <c r="AA4364" s="56"/>
    </row>
    <row r="4365" spans="9:27" ht="15" thickBot="1">
      <c r="I4365" s="16" t="s">
        <v>52</v>
      </c>
      <c r="J4365" s="16">
        <v>36</v>
      </c>
      <c r="K4365" s="16">
        <v>2476530.3900000006</v>
      </c>
      <c r="L4365" s="16"/>
      <c r="M4365" s="16"/>
      <c r="N4365" s="16"/>
      <c r="T4365" s="56"/>
      <c r="U4365" s="56"/>
      <c r="V4365" s="56"/>
      <c r="W4365" s="56"/>
      <c r="X4365" s="56"/>
      <c r="Y4365" s="56"/>
      <c r="Z4365" s="56"/>
      <c r="AA4365" s="56"/>
    </row>
    <row r="4366" spans="9:27" ht="15" thickBot="1">
      <c r="T4366" s="56"/>
      <c r="U4366" s="56"/>
      <c r="V4366" s="56"/>
      <c r="W4366" s="56"/>
      <c r="X4366" s="56"/>
      <c r="Y4366" s="56"/>
      <c r="Z4366" s="56"/>
      <c r="AA4366" s="56"/>
    </row>
    <row r="4367" spans="9:27">
      <c r="I4367" s="17"/>
      <c r="J4367" s="17" t="s">
        <v>59</v>
      </c>
      <c r="K4367" s="17" t="s">
        <v>47</v>
      </c>
      <c r="L4367" s="17" t="s">
        <v>60</v>
      </c>
      <c r="M4367" s="17" t="s">
        <v>61</v>
      </c>
      <c r="N4367" s="17" t="s">
        <v>62</v>
      </c>
      <c r="O4367" s="17" t="s">
        <v>63</v>
      </c>
      <c r="P4367" s="17" t="s">
        <v>64</v>
      </c>
      <c r="Q4367" s="17" t="s">
        <v>65</v>
      </c>
      <c r="T4367" s="56"/>
      <c r="U4367" s="56"/>
      <c r="V4367" s="56"/>
      <c r="W4367" s="56"/>
      <c r="X4367" s="56"/>
      <c r="Y4367" s="56"/>
      <c r="Z4367" s="56"/>
      <c r="AA4367" s="56"/>
    </row>
    <row r="4368" spans="9:27">
      <c r="I4368" s="15" t="s">
        <v>53</v>
      </c>
      <c r="J4368" s="15">
        <v>0</v>
      </c>
      <c r="K4368" s="15" t="e">
        <v>#N/A</v>
      </c>
      <c r="L4368" s="15" t="e">
        <v>#N/A</v>
      </c>
      <c r="M4368" s="15" t="e">
        <v>#N/A</v>
      </c>
      <c r="N4368" s="15" t="e">
        <v>#N/A</v>
      </c>
      <c r="O4368" s="15" t="e">
        <v>#N/A</v>
      </c>
      <c r="P4368" s="15" t="e">
        <v>#N/A</v>
      </c>
      <c r="Q4368" s="15" t="e">
        <v>#N/A</v>
      </c>
      <c r="T4368" s="56"/>
      <c r="U4368" s="56"/>
      <c r="V4368" s="56"/>
      <c r="W4368" s="56"/>
      <c r="X4368" s="56"/>
      <c r="Y4368" s="56"/>
      <c r="Z4368" s="56"/>
      <c r="AA4368" s="56"/>
    </row>
    <row r="4369" spans="9:27">
      <c r="I4369" s="15" t="s">
        <v>85</v>
      </c>
      <c r="J4369" s="15">
        <v>0.12443509704931525</v>
      </c>
      <c r="K4369" s="15">
        <v>6.6848055140241464E-3</v>
      </c>
      <c r="L4369" s="15">
        <v>18.61461740184679</v>
      </c>
      <c r="M4369" s="15">
        <v>9.9369702985306765E-19</v>
      </c>
      <c r="N4369" s="15">
        <v>0.11081859386377153</v>
      </c>
      <c r="O4369" s="15">
        <v>0.13805160023485899</v>
      </c>
      <c r="P4369" s="15">
        <v>0.11081859386377153</v>
      </c>
      <c r="Q4369" s="15">
        <v>0.13805160023485899</v>
      </c>
      <c r="T4369" s="56"/>
      <c r="U4369" s="56"/>
      <c r="V4369" s="56"/>
      <c r="W4369" s="56"/>
      <c r="X4369" s="56"/>
      <c r="Y4369" s="56"/>
      <c r="Z4369" s="56"/>
      <c r="AA4369" s="56"/>
    </row>
    <row r="4370" spans="9:27">
      <c r="I4370" s="15" t="s">
        <v>80</v>
      </c>
      <c r="J4370" s="15">
        <v>0.23834889249298874</v>
      </c>
      <c r="K4370" s="15">
        <v>3.0205714499669878E-3</v>
      </c>
      <c r="L4370" s="15">
        <v>78.908543115440523</v>
      </c>
      <c r="M4370" s="15">
        <v>3.0607732209741062E-38</v>
      </c>
      <c r="N4370" s="15">
        <v>0.2321961898175928</v>
      </c>
      <c r="O4370" s="15">
        <v>0.24450159516838468</v>
      </c>
      <c r="P4370" s="15">
        <v>0.2321961898175928</v>
      </c>
      <c r="Q4370" s="15">
        <v>0.24450159516838468</v>
      </c>
      <c r="T4370" s="56"/>
      <c r="U4370" s="56"/>
      <c r="V4370" s="56"/>
      <c r="W4370" s="56"/>
      <c r="X4370" s="56"/>
      <c r="Y4370" s="56"/>
      <c r="Z4370" s="56"/>
      <c r="AA4370" s="56"/>
    </row>
    <row r="4371" spans="9:27">
      <c r="I4371" s="15" t="s">
        <v>82</v>
      </c>
      <c r="J4371" s="15">
        <v>0.15508636284401178</v>
      </c>
      <c r="K4371" s="15">
        <v>3.4998733520313135E-3</v>
      </c>
      <c r="L4371" s="15">
        <v>44.311992819397375</v>
      </c>
      <c r="M4371" s="15">
        <v>2.6956498962694692E-30</v>
      </c>
      <c r="N4371" s="15">
        <v>0.14795735414705632</v>
      </c>
      <c r="O4371" s="15">
        <v>0.16221537154096724</v>
      </c>
      <c r="P4371" s="15">
        <v>0.14795735414705632</v>
      </c>
      <c r="Q4371" s="15">
        <v>0.16221537154096724</v>
      </c>
      <c r="T4371" s="56"/>
      <c r="U4371" s="56"/>
      <c r="V4371" s="56"/>
      <c r="W4371" s="56"/>
      <c r="X4371" s="56"/>
      <c r="Y4371" s="56"/>
      <c r="Z4371" s="56"/>
      <c r="AA4371" s="56"/>
    </row>
    <row r="4372" spans="9:27" ht="15" thickBot="1">
      <c r="I4372" s="16" t="s">
        <v>86</v>
      </c>
      <c r="J4372" s="16">
        <v>0.54256334679263041</v>
      </c>
      <c r="K4372" s="16">
        <v>5.7888308939556075E-3</v>
      </c>
      <c r="L4372" s="16">
        <v>93.725893316238782</v>
      </c>
      <c r="M4372" s="16">
        <v>1.2715752606386765E-40</v>
      </c>
      <c r="N4372" s="16">
        <v>0.530771884177487</v>
      </c>
      <c r="O4372" s="16">
        <v>0.55435480940777382</v>
      </c>
      <c r="P4372" s="16">
        <v>0.530771884177487</v>
      </c>
      <c r="Q4372" s="16">
        <v>0.55435480940777382</v>
      </c>
      <c r="T4372" s="56"/>
      <c r="U4372" s="56"/>
      <c r="V4372" s="56"/>
      <c r="W4372" s="56"/>
      <c r="X4372" s="56"/>
      <c r="Y4372" s="56"/>
      <c r="Z4372" s="56"/>
      <c r="AA4372" s="56"/>
    </row>
    <row r="4373" spans="9:27">
      <c r="I4373" s="47"/>
      <c r="T4373" s="56"/>
      <c r="U4373" s="56"/>
      <c r="V4373" s="56"/>
      <c r="W4373" s="56"/>
      <c r="X4373" s="56"/>
      <c r="Y4373" s="56"/>
      <c r="Z4373" s="56"/>
      <c r="AA4373" s="56"/>
    </row>
    <row r="4374" spans="9:27">
      <c r="I4374" s="47"/>
      <c r="T4374" s="56"/>
      <c r="U4374" s="56"/>
      <c r="V4374" s="56"/>
      <c r="W4374" s="56"/>
      <c r="X4374" s="56"/>
      <c r="Y4374" s="56"/>
      <c r="Z4374" s="56"/>
      <c r="AA4374" s="56"/>
    </row>
    <row r="4375" spans="9:27">
      <c r="I4375" s="11" t="s">
        <v>268</v>
      </c>
      <c r="T4375" s="12" t="str">
        <f>I4375</f>
        <v>2002/2 to 2005/1</v>
      </c>
      <c r="U4375" s="14">
        <f>J4380</f>
        <v>0.99999998171067828</v>
      </c>
      <c r="V4375" s="14">
        <f>J4383</f>
        <v>36</v>
      </c>
      <c r="W4375" s="56">
        <f>J4393</f>
        <v>0.12398812221007091</v>
      </c>
      <c r="X4375" s="56">
        <f>J4394</f>
        <v>0.23524087510845307</v>
      </c>
      <c r="Y4375" s="56">
        <f>J4395</f>
        <v>0.15395565275781742</v>
      </c>
      <c r="Z4375" s="56">
        <f>J4396</f>
        <v>0.54691227963432287</v>
      </c>
      <c r="AA4375" s="58">
        <f>SUM(W4375:Z4375)</f>
        <v>1.0600969297106642</v>
      </c>
    </row>
    <row r="4376" spans="9:27">
      <c r="I4376" s="47" t="s">
        <v>42</v>
      </c>
      <c r="T4376" s="56"/>
      <c r="U4376" s="56"/>
      <c r="V4376" s="56"/>
      <c r="W4376" s="56"/>
      <c r="X4376" s="56"/>
      <c r="Y4376" s="56"/>
      <c r="Z4376" s="56"/>
      <c r="AA4376" s="56"/>
    </row>
    <row r="4377" spans="9:27" ht="15" thickBot="1">
      <c r="T4377" s="56"/>
      <c r="U4377" s="56"/>
      <c r="V4377" s="56"/>
      <c r="W4377" s="56"/>
      <c r="X4377" s="56"/>
      <c r="Y4377" s="56"/>
      <c r="Z4377" s="56"/>
      <c r="AA4377" s="56"/>
    </row>
    <row r="4378" spans="9:27">
      <c r="I4378" s="18" t="s">
        <v>43</v>
      </c>
      <c r="J4378" s="18"/>
      <c r="T4378" s="56"/>
      <c r="U4378" s="56"/>
      <c r="V4378" s="56"/>
      <c r="W4378" s="56"/>
      <c r="X4378" s="56"/>
      <c r="Y4378" s="56"/>
      <c r="Z4378" s="56"/>
      <c r="AA4378" s="56"/>
    </row>
    <row r="4379" spans="9:27">
      <c r="I4379" s="15" t="s">
        <v>44</v>
      </c>
      <c r="J4379" s="15">
        <v>0.99999999085533908</v>
      </c>
      <c r="T4379" s="56"/>
      <c r="U4379" s="56"/>
      <c r="V4379" s="56"/>
      <c r="W4379" s="56"/>
      <c r="X4379" s="56"/>
      <c r="Y4379" s="56"/>
      <c r="Z4379" s="56"/>
      <c r="AA4379" s="56"/>
    </row>
    <row r="4380" spans="9:27">
      <c r="I4380" s="15" t="s">
        <v>45</v>
      </c>
      <c r="J4380" s="15">
        <v>0.99999998171067828</v>
      </c>
      <c r="T4380" s="56"/>
      <c r="U4380" s="56"/>
      <c r="V4380" s="56"/>
      <c r="W4380" s="56"/>
      <c r="X4380" s="56"/>
      <c r="Y4380" s="56"/>
      <c r="Z4380" s="56"/>
      <c r="AA4380" s="56"/>
    </row>
    <row r="4381" spans="9:27">
      <c r="I4381" s="15" t="s">
        <v>46</v>
      </c>
      <c r="J4381" s="15">
        <v>0.96874997999605439</v>
      </c>
      <c r="T4381" s="56"/>
      <c r="U4381" s="56"/>
      <c r="V4381" s="56"/>
      <c r="W4381" s="56"/>
      <c r="X4381" s="56"/>
      <c r="Y4381" s="56"/>
      <c r="Z4381" s="56"/>
      <c r="AA4381" s="56"/>
    </row>
    <row r="4382" spans="9:27">
      <c r="I4382" s="15" t="s">
        <v>47</v>
      </c>
      <c r="J4382" s="15">
        <v>3.772462413178105E-2</v>
      </c>
      <c r="T4382" s="56"/>
      <c r="U4382" s="56"/>
      <c r="V4382" s="56"/>
      <c r="W4382" s="56"/>
      <c r="X4382" s="56"/>
      <c r="Y4382" s="56"/>
      <c r="Z4382" s="56"/>
      <c r="AA4382" s="56"/>
    </row>
    <row r="4383" spans="9:27" ht="15" thickBot="1">
      <c r="I4383" s="16" t="s">
        <v>48</v>
      </c>
      <c r="J4383" s="16">
        <v>36</v>
      </c>
      <c r="T4383" s="56"/>
      <c r="U4383" s="56"/>
      <c r="V4383" s="56"/>
      <c r="W4383" s="56"/>
      <c r="X4383" s="56"/>
      <c r="Y4383" s="56"/>
      <c r="Z4383" s="56"/>
      <c r="AA4383" s="56"/>
    </row>
    <row r="4384" spans="9:27">
      <c r="T4384" s="56"/>
      <c r="U4384" s="56"/>
      <c r="V4384" s="56"/>
      <c r="W4384" s="56"/>
      <c r="X4384" s="56"/>
      <c r="Y4384" s="56"/>
      <c r="Z4384" s="56"/>
      <c r="AA4384" s="56"/>
    </row>
    <row r="4385" spans="9:27" ht="15" thickBot="1">
      <c r="I4385" s="47" t="s">
        <v>49</v>
      </c>
      <c r="T4385" s="56"/>
      <c r="U4385" s="56"/>
      <c r="V4385" s="56"/>
      <c r="W4385" s="56"/>
      <c r="X4385" s="56"/>
      <c r="Y4385" s="56"/>
      <c r="Z4385" s="56"/>
      <c r="AA4385" s="56"/>
    </row>
    <row r="4386" spans="9:27">
      <c r="I4386" s="17"/>
      <c r="J4386" s="17" t="s">
        <v>54</v>
      </c>
      <c r="K4386" s="17" t="s">
        <v>55</v>
      </c>
      <c r="L4386" s="17" t="s">
        <v>56</v>
      </c>
      <c r="M4386" s="17" t="s">
        <v>57</v>
      </c>
      <c r="N4386" s="17" t="s">
        <v>58</v>
      </c>
      <c r="T4386" s="56"/>
      <c r="U4386" s="56"/>
      <c r="V4386" s="56"/>
      <c r="W4386" s="56"/>
      <c r="X4386" s="56"/>
      <c r="Y4386" s="56"/>
      <c r="Z4386" s="56"/>
      <c r="AA4386" s="56"/>
    </row>
    <row r="4387" spans="9:27">
      <c r="I4387" s="15" t="s">
        <v>50</v>
      </c>
      <c r="J4387" s="15">
        <v>4</v>
      </c>
      <c r="K4387" s="15">
        <v>2490016.4244592884</v>
      </c>
      <c r="L4387" s="15">
        <v>622504.10611482209</v>
      </c>
      <c r="M4387" s="15">
        <v>437413696.4160766</v>
      </c>
      <c r="N4387" s="15">
        <v>1.1690372585927743E-119</v>
      </c>
      <c r="T4387" s="56"/>
      <c r="U4387" s="56"/>
      <c r="V4387" s="56"/>
      <c r="W4387" s="56"/>
      <c r="X4387" s="56"/>
      <c r="Y4387" s="56"/>
      <c r="Z4387" s="56"/>
      <c r="AA4387" s="56"/>
    </row>
    <row r="4388" spans="9:27">
      <c r="I4388" s="15" t="s">
        <v>51</v>
      </c>
      <c r="J4388" s="15">
        <v>32</v>
      </c>
      <c r="K4388" s="15">
        <v>4.5540712508293023E-2</v>
      </c>
      <c r="L4388" s="15">
        <v>1.423147265884157E-3</v>
      </c>
      <c r="M4388" s="15"/>
      <c r="N4388" s="15"/>
      <c r="T4388" s="56"/>
      <c r="U4388" s="56"/>
      <c r="V4388" s="56"/>
      <c r="W4388" s="56"/>
      <c r="X4388" s="56"/>
      <c r="Y4388" s="56"/>
      <c r="Z4388" s="56"/>
      <c r="AA4388" s="56"/>
    </row>
    <row r="4389" spans="9:27" ht="15" thickBot="1">
      <c r="I4389" s="16" t="s">
        <v>52</v>
      </c>
      <c r="J4389" s="16">
        <v>36</v>
      </c>
      <c r="K4389" s="16">
        <v>2490016.4700000007</v>
      </c>
      <c r="L4389" s="16"/>
      <c r="M4389" s="16"/>
      <c r="N4389" s="16"/>
      <c r="T4389" s="56"/>
      <c r="U4389" s="56"/>
      <c r="V4389" s="56"/>
      <c r="W4389" s="56"/>
      <c r="X4389" s="56"/>
      <c r="Y4389" s="56"/>
      <c r="Z4389" s="56"/>
      <c r="AA4389" s="56"/>
    </row>
    <row r="4390" spans="9:27" ht="15" thickBot="1">
      <c r="T4390" s="56"/>
      <c r="U4390" s="56"/>
      <c r="V4390" s="56"/>
      <c r="W4390" s="56"/>
      <c r="X4390" s="56"/>
      <c r="Y4390" s="56"/>
      <c r="Z4390" s="56"/>
      <c r="AA4390" s="56"/>
    </row>
    <row r="4391" spans="9:27">
      <c r="I4391" s="17"/>
      <c r="J4391" s="17" t="s">
        <v>59</v>
      </c>
      <c r="K4391" s="17" t="s">
        <v>47</v>
      </c>
      <c r="L4391" s="17" t="s">
        <v>60</v>
      </c>
      <c r="M4391" s="17" t="s">
        <v>61</v>
      </c>
      <c r="N4391" s="17" t="s">
        <v>62</v>
      </c>
      <c r="O4391" s="17" t="s">
        <v>63</v>
      </c>
      <c r="P4391" s="17" t="s">
        <v>64</v>
      </c>
      <c r="Q4391" s="17" t="s">
        <v>65</v>
      </c>
      <c r="T4391" s="56"/>
      <c r="U4391" s="56"/>
      <c r="V4391" s="56"/>
      <c r="W4391" s="56"/>
      <c r="X4391" s="56"/>
      <c r="Y4391" s="56"/>
      <c r="Z4391" s="56"/>
      <c r="AA4391" s="56"/>
    </row>
    <row r="4392" spans="9:27">
      <c r="I4392" s="15" t="s">
        <v>53</v>
      </c>
      <c r="J4392" s="15">
        <v>0</v>
      </c>
      <c r="K4392" s="15" t="e">
        <v>#N/A</v>
      </c>
      <c r="L4392" s="15" t="e">
        <v>#N/A</v>
      </c>
      <c r="M4392" s="15" t="e">
        <v>#N/A</v>
      </c>
      <c r="N4392" s="15" t="e">
        <v>#N/A</v>
      </c>
      <c r="O4392" s="15" t="e">
        <v>#N/A</v>
      </c>
      <c r="P4392" s="15" t="e">
        <v>#N/A</v>
      </c>
      <c r="Q4392" s="15" t="e">
        <v>#N/A</v>
      </c>
      <c r="T4392" s="56"/>
      <c r="U4392" s="56"/>
      <c r="V4392" s="56"/>
      <c r="W4392" s="56"/>
      <c r="X4392" s="56"/>
      <c r="Y4392" s="56"/>
      <c r="Z4392" s="56"/>
      <c r="AA4392" s="56"/>
    </row>
    <row r="4393" spans="9:27">
      <c r="I4393" s="15" t="s">
        <v>85</v>
      </c>
      <c r="J4393" s="15">
        <v>0.12398812221007091</v>
      </c>
      <c r="K4393" s="15">
        <v>6.7542298819116249E-3</v>
      </c>
      <c r="L4393" s="15">
        <v>18.357107231739498</v>
      </c>
      <c r="M4393" s="15">
        <v>1.4953999882047899E-18</v>
      </c>
      <c r="N4393" s="15">
        <v>0.11023020621535705</v>
      </c>
      <c r="O4393" s="15">
        <v>0.13774603820478479</v>
      </c>
      <c r="P4393" s="15">
        <v>0.11023020621535705</v>
      </c>
      <c r="Q4393" s="15">
        <v>0.13774603820478479</v>
      </c>
      <c r="T4393" s="56"/>
      <c r="U4393" s="56"/>
      <c r="V4393" s="56"/>
      <c r="W4393" s="56"/>
      <c r="X4393" s="56"/>
      <c r="Y4393" s="56"/>
      <c r="Z4393" s="56"/>
      <c r="AA4393" s="56"/>
    </row>
    <row r="4394" spans="9:27">
      <c r="I4394" s="15" t="s">
        <v>80</v>
      </c>
      <c r="J4394" s="15">
        <v>0.23524087510845307</v>
      </c>
      <c r="K4394" s="15">
        <v>2.8652017022409624E-3</v>
      </c>
      <c r="L4394" s="15">
        <v>82.102727680380738</v>
      </c>
      <c r="M4394" s="15">
        <v>8.6494544431157625E-39</v>
      </c>
      <c r="N4394" s="15">
        <v>0.22940465025135867</v>
      </c>
      <c r="O4394" s="15">
        <v>0.24107709996554746</v>
      </c>
      <c r="P4394" s="15">
        <v>0.22940465025135867</v>
      </c>
      <c r="Q4394" s="15">
        <v>0.24107709996554746</v>
      </c>
      <c r="T4394" s="56"/>
      <c r="U4394" s="56"/>
      <c r="V4394" s="56"/>
      <c r="W4394" s="56"/>
      <c r="X4394" s="56"/>
      <c r="Y4394" s="56"/>
      <c r="Z4394" s="56"/>
      <c r="AA4394" s="56"/>
    </row>
    <row r="4395" spans="9:27">
      <c r="I4395" s="15" t="s">
        <v>82</v>
      </c>
      <c r="J4395" s="15">
        <v>0.15395565275781742</v>
      </c>
      <c r="K4395" s="15">
        <v>3.3728090814275427E-3</v>
      </c>
      <c r="L4395" s="15">
        <v>45.646121390498521</v>
      </c>
      <c r="M4395" s="15">
        <v>1.0584074786978438E-30</v>
      </c>
      <c r="N4395" s="15">
        <v>0.14708546550926688</v>
      </c>
      <c r="O4395" s="15">
        <v>0.16082584000636796</v>
      </c>
      <c r="P4395" s="15">
        <v>0.14708546550926688</v>
      </c>
      <c r="Q4395" s="15">
        <v>0.16082584000636796</v>
      </c>
      <c r="T4395" s="56"/>
      <c r="U4395" s="56"/>
      <c r="V4395" s="56"/>
      <c r="W4395" s="56"/>
      <c r="X4395" s="56"/>
      <c r="Y4395" s="56"/>
      <c r="Z4395" s="56"/>
      <c r="AA4395" s="56"/>
    </row>
    <row r="4396" spans="9:27" ht="15" thickBot="1">
      <c r="I4396" s="16" t="s">
        <v>86</v>
      </c>
      <c r="J4396" s="16">
        <v>0.54691227963432287</v>
      </c>
      <c r="K4396" s="16">
        <v>5.9025259177274067E-3</v>
      </c>
      <c r="L4396" s="16">
        <v>92.65732794018723</v>
      </c>
      <c r="M4396" s="16">
        <v>1.8328560801809601E-40</v>
      </c>
      <c r="N4396" s="16">
        <v>0.53488922783530246</v>
      </c>
      <c r="O4396" s="16">
        <v>0.55893533143334329</v>
      </c>
      <c r="P4396" s="16">
        <v>0.53488922783530246</v>
      </c>
      <c r="Q4396" s="16">
        <v>0.55893533143334329</v>
      </c>
      <c r="T4396" s="56"/>
      <c r="U4396" s="56"/>
      <c r="V4396" s="56"/>
      <c r="W4396" s="56"/>
      <c r="X4396" s="56"/>
      <c r="Y4396" s="56"/>
      <c r="Z4396" s="56"/>
      <c r="AA4396" s="56"/>
    </row>
    <row r="4397" spans="9:27">
      <c r="I4397" s="47"/>
      <c r="T4397" s="56"/>
      <c r="U4397" s="56"/>
      <c r="V4397" s="56"/>
      <c r="W4397" s="56"/>
      <c r="X4397" s="56"/>
      <c r="Y4397" s="56"/>
      <c r="Z4397" s="56"/>
      <c r="AA4397" s="56"/>
    </row>
    <row r="4398" spans="9:27">
      <c r="I4398" s="47"/>
      <c r="T4398" s="56"/>
      <c r="U4398" s="56"/>
      <c r="V4398" s="56"/>
      <c r="W4398" s="56"/>
      <c r="X4398" s="56"/>
      <c r="Y4398" s="56"/>
      <c r="Z4398" s="56"/>
      <c r="AA4398" s="56"/>
    </row>
    <row r="4399" spans="9:27">
      <c r="I4399" s="11" t="s">
        <v>269</v>
      </c>
      <c r="T4399" s="12" t="str">
        <f>I4399</f>
        <v>2002/3 to 2005/2</v>
      </c>
      <c r="U4399" s="14">
        <f>J4404</f>
        <v>0.99999998127149659</v>
      </c>
      <c r="V4399" s="14">
        <f>J4407</f>
        <v>36</v>
      </c>
      <c r="W4399" s="56">
        <f>J4417</f>
        <v>0.12395561335273428</v>
      </c>
      <c r="X4399" s="56">
        <f>J4418</f>
        <v>0.2356495243076569</v>
      </c>
      <c r="Y4399" s="56">
        <f>J4419</f>
        <v>0.15343485496472059</v>
      </c>
      <c r="Z4399" s="56">
        <f>J4420</f>
        <v>0.54679285246065368</v>
      </c>
      <c r="AA4399" s="58">
        <f>SUM(W4399:Z4399)</f>
        <v>1.0598328450857655</v>
      </c>
    </row>
    <row r="4400" spans="9:27">
      <c r="I4400" s="47" t="s">
        <v>42</v>
      </c>
      <c r="T4400" s="56"/>
      <c r="U4400" s="56"/>
      <c r="V4400" s="56"/>
      <c r="W4400" s="56"/>
      <c r="X4400" s="56"/>
      <c r="Y4400" s="56"/>
      <c r="Z4400" s="56"/>
      <c r="AA4400" s="56"/>
    </row>
    <row r="4401" spans="9:27" ht="15" thickBot="1">
      <c r="T4401" s="56"/>
      <c r="U4401" s="56"/>
      <c r="V4401" s="56"/>
      <c r="W4401" s="56"/>
      <c r="X4401" s="56"/>
      <c r="Y4401" s="56"/>
      <c r="Z4401" s="56"/>
      <c r="AA4401" s="56"/>
    </row>
    <row r="4402" spans="9:27">
      <c r="I4402" s="18" t="s">
        <v>43</v>
      </c>
      <c r="J4402" s="18"/>
      <c r="T4402" s="56"/>
      <c r="U4402" s="56"/>
      <c r="V4402" s="56"/>
      <c r="W4402" s="56"/>
      <c r="X4402" s="56"/>
      <c r="Y4402" s="56"/>
      <c r="Z4402" s="56"/>
      <c r="AA4402" s="56"/>
    </row>
    <row r="4403" spans="9:27">
      <c r="I4403" s="15" t="s">
        <v>44</v>
      </c>
      <c r="J4403" s="15">
        <v>0.99999999063574829</v>
      </c>
      <c r="T4403" s="56"/>
      <c r="U4403" s="56"/>
      <c r="V4403" s="56"/>
      <c r="W4403" s="56"/>
      <c r="X4403" s="56"/>
      <c r="Y4403" s="56"/>
      <c r="Z4403" s="56"/>
      <c r="AA4403" s="56"/>
    </row>
    <row r="4404" spans="9:27">
      <c r="I4404" s="15" t="s">
        <v>45</v>
      </c>
      <c r="J4404" s="15">
        <v>0.99999998127149659</v>
      </c>
      <c r="T4404" s="56"/>
      <c r="U4404" s="56"/>
      <c r="V4404" s="56"/>
      <c r="W4404" s="56"/>
      <c r="X4404" s="56"/>
      <c r="Y4404" s="56"/>
      <c r="Z4404" s="56"/>
      <c r="AA4404" s="56"/>
    </row>
    <row r="4405" spans="9:27">
      <c r="I4405" s="15" t="s">
        <v>46</v>
      </c>
      <c r="J4405" s="15">
        <v>0.9687499795156993</v>
      </c>
      <c r="T4405" s="56"/>
      <c r="U4405" s="56"/>
      <c r="V4405" s="56"/>
      <c r="W4405" s="56"/>
      <c r="X4405" s="56"/>
      <c r="Y4405" s="56"/>
      <c r="Z4405" s="56"/>
      <c r="AA4405" s="56"/>
    </row>
    <row r="4406" spans="9:27">
      <c r="I4406" s="15" t="s">
        <v>47</v>
      </c>
      <c r="J4406" s="15">
        <v>3.8285225531532199E-2</v>
      </c>
      <c r="T4406" s="56"/>
      <c r="U4406" s="56"/>
      <c r="V4406" s="56"/>
      <c r="W4406" s="56"/>
      <c r="X4406" s="56"/>
      <c r="Y4406" s="56"/>
      <c r="Z4406" s="56"/>
      <c r="AA4406" s="56"/>
    </row>
    <row r="4407" spans="9:27" ht="15" thickBot="1">
      <c r="I4407" s="16" t="s">
        <v>48</v>
      </c>
      <c r="J4407" s="16">
        <v>36</v>
      </c>
      <c r="T4407" s="56"/>
      <c r="U4407" s="56"/>
      <c r="V4407" s="56"/>
      <c r="W4407" s="56"/>
      <c r="X4407" s="56"/>
      <c r="Y4407" s="56"/>
      <c r="Z4407" s="56"/>
      <c r="AA4407" s="56"/>
    </row>
    <row r="4408" spans="9:27">
      <c r="T4408" s="56"/>
      <c r="U4408" s="56"/>
      <c r="V4408" s="56"/>
      <c r="W4408" s="56"/>
      <c r="X4408" s="56"/>
      <c r="Y4408" s="56"/>
      <c r="Z4408" s="56"/>
      <c r="AA4408" s="56"/>
    </row>
    <row r="4409" spans="9:27" ht="15" thickBot="1">
      <c r="I4409" s="47" t="s">
        <v>49</v>
      </c>
      <c r="T4409" s="56"/>
      <c r="U4409" s="56"/>
      <c r="V4409" s="56"/>
      <c r="W4409" s="56"/>
      <c r="X4409" s="56"/>
      <c r="Y4409" s="56"/>
      <c r="Z4409" s="56"/>
      <c r="AA4409" s="56"/>
    </row>
    <row r="4410" spans="9:27">
      <c r="I4410" s="17"/>
      <c r="J4410" s="17" t="s">
        <v>54</v>
      </c>
      <c r="K4410" s="17" t="s">
        <v>55</v>
      </c>
      <c r="L4410" s="17" t="s">
        <v>56</v>
      </c>
      <c r="M4410" s="17" t="s">
        <v>57</v>
      </c>
      <c r="N4410" s="17" t="s">
        <v>58</v>
      </c>
      <c r="T4410" s="56"/>
      <c r="U4410" s="56"/>
      <c r="V4410" s="56"/>
      <c r="W4410" s="56"/>
      <c r="X4410" s="56"/>
      <c r="Y4410" s="56"/>
      <c r="Z4410" s="56"/>
      <c r="AA4410" s="56"/>
    </row>
    <row r="4411" spans="9:27">
      <c r="I4411" s="15" t="s">
        <v>50</v>
      </c>
      <c r="J4411" s="15">
        <v>4</v>
      </c>
      <c r="K4411" s="15">
        <v>2504432.4230957287</v>
      </c>
      <c r="L4411" s="15">
        <v>626108.10577393218</v>
      </c>
      <c r="M4411" s="15">
        <v>427156389.22561175</v>
      </c>
      <c r="N4411" s="15">
        <v>1.6887413949388008E-119</v>
      </c>
      <c r="T4411" s="56"/>
      <c r="U4411" s="56"/>
      <c r="V4411" s="56"/>
      <c r="W4411" s="56"/>
      <c r="X4411" s="56"/>
      <c r="Y4411" s="56"/>
      <c r="Z4411" s="56"/>
      <c r="AA4411" s="56"/>
    </row>
    <row r="4412" spans="9:27">
      <c r="I4412" s="15" t="s">
        <v>51</v>
      </c>
      <c r="J4412" s="15">
        <v>32</v>
      </c>
      <c r="K4412" s="15">
        <v>4.6904271808009115E-2</v>
      </c>
      <c r="L4412" s="15">
        <v>1.4657584940002849E-3</v>
      </c>
      <c r="M4412" s="15"/>
      <c r="N4412" s="15"/>
      <c r="T4412" s="56"/>
      <c r="U4412" s="56"/>
      <c r="V4412" s="56"/>
      <c r="W4412" s="56"/>
      <c r="X4412" s="56"/>
      <c r="Y4412" s="56"/>
      <c r="Z4412" s="56"/>
      <c r="AA4412" s="56"/>
    </row>
    <row r="4413" spans="9:27" ht="15" thickBot="1">
      <c r="I4413" s="16" t="s">
        <v>52</v>
      </c>
      <c r="J4413" s="16">
        <v>36</v>
      </c>
      <c r="K4413" s="16">
        <v>2504432.4700000007</v>
      </c>
      <c r="L4413" s="16"/>
      <c r="M4413" s="16"/>
      <c r="N4413" s="16"/>
      <c r="T4413" s="56"/>
      <c r="U4413" s="56"/>
      <c r="V4413" s="56"/>
      <c r="W4413" s="56"/>
      <c r="X4413" s="56"/>
      <c r="Y4413" s="56"/>
      <c r="Z4413" s="56"/>
      <c r="AA4413" s="56"/>
    </row>
    <row r="4414" spans="9:27" ht="15" thickBot="1">
      <c r="T4414" s="56"/>
      <c r="U4414" s="56"/>
      <c r="V4414" s="56"/>
      <c r="W4414" s="56"/>
      <c r="X4414" s="56"/>
      <c r="Y4414" s="56"/>
      <c r="Z4414" s="56"/>
      <c r="AA4414" s="56"/>
    </row>
    <row r="4415" spans="9:27">
      <c r="I4415" s="17"/>
      <c r="J4415" s="17" t="s">
        <v>59</v>
      </c>
      <c r="K4415" s="17" t="s">
        <v>47</v>
      </c>
      <c r="L4415" s="17" t="s">
        <v>60</v>
      </c>
      <c r="M4415" s="17" t="s">
        <v>61</v>
      </c>
      <c r="N4415" s="17" t="s">
        <v>62</v>
      </c>
      <c r="O4415" s="17" t="s">
        <v>63</v>
      </c>
      <c r="P4415" s="17" t="s">
        <v>64</v>
      </c>
      <c r="Q4415" s="17" t="s">
        <v>65</v>
      </c>
      <c r="T4415" s="56"/>
      <c r="U4415" s="56"/>
      <c r="V4415" s="56"/>
      <c r="W4415" s="56"/>
      <c r="X4415" s="56"/>
      <c r="Y4415" s="56"/>
      <c r="Z4415" s="56"/>
      <c r="AA4415" s="56"/>
    </row>
    <row r="4416" spans="9:27">
      <c r="I4416" s="15" t="s">
        <v>53</v>
      </c>
      <c r="J4416" s="15">
        <v>0</v>
      </c>
      <c r="K4416" s="15" t="e">
        <v>#N/A</v>
      </c>
      <c r="L4416" s="15" t="e">
        <v>#N/A</v>
      </c>
      <c r="M4416" s="15" t="e">
        <v>#N/A</v>
      </c>
      <c r="N4416" s="15" t="e">
        <v>#N/A</v>
      </c>
      <c r="O4416" s="15" t="e">
        <v>#N/A</v>
      </c>
      <c r="P4416" s="15" t="e">
        <v>#N/A</v>
      </c>
      <c r="Q4416" s="15" t="e">
        <v>#N/A</v>
      </c>
      <c r="T4416" s="56"/>
      <c r="U4416" s="56"/>
      <c r="V4416" s="56"/>
      <c r="W4416" s="56"/>
      <c r="X4416" s="56"/>
      <c r="Y4416" s="56"/>
      <c r="Z4416" s="56"/>
      <c r="AA4416" s="56"/>
    </row>
    <row r="4417" spans="9:27">
      <c r="I4417" s="15" t="s">
        <v>85</v>
      </c>
      <c r="J4417" s="15">
        <v>0.12395561335273428</v>
      </c>
      <c r="K4417" s="15">
        <v>6.940119460052469E-3</v>
      </c>
      <c r="L4417" s="15">
        <v>17.860731946507034</v>
      </c>
      <c r="M4417" s="15">
        <v>3.3329591748495E-18</v>
      </c>
      <c r="N4417" s="15">
        <v>0.10981905267978646</v>
      </c>
      <c r="O4417" s="15">
        <v>0.13809217402568208</v>
      </c>
      <c r="P4417" s="15">
        <v>0.10981905267978646</v>
      </c>
      <c r="Q4417" s="15">
        <v>0.13809217402568208</v>
      </c>
      <c r="T4417" s="56"/>
      <c r="U4417" s="56"/>
      <c r="V4417" s="56"/>
      <c r="W4417" s="56"/>
      <c r="X4417" s="56"/>
      <c r="Y4417" s="56"/>
      <c r="Z4417" s="56"/>
      <c r="AA4417" s="56"/>
    </row>
    <row r="4418" spans="9:27">
      <c r="I4418" s="15" t="s">
        <v>80</v>
      </c>
      <c r="J4418" s="15">
        <v>0.2356495243076569</v>
      </c>
      <c r="K4418" s="15">
        <v>2.8976167337884727E-3</v>
      </c>
      <c r="L4418" s="15">
        <v>81.325291077939852</v>
      </c>
      <c r="M4418" s="15">
        <v>1.171114319945948E-38</v>
      </c>
      <c r="N4418" s="15">
        <v>0.22974727219226754</v>
      </c>
      <c r="O4418" s="15">
        <v>0.24155177642304626</v>
      </c>
      <c r="P4418" s="15">
        <v>0.22974727219226754</v>
      </c>
      <c r="Q4418" s="15">
        <v>0.24155177642304626</v>
      </c>
      <c r="T4418" s="56"/>
      <c r="U4418" s="56"/>
      <c r="V4418" s="56"/>
      <c r="W4418" s="56"/>
      <c r="X4418" s="56"/>
      <c r="Y4418" s="56"/>
      <c r="Z4418" s="56"/>
      <c r="AA4418" s="56"/>
    </row>
    <row r="4419" spans="9:27">
      <c r="I4419" s="15" t="s">
        <v>82</v>
      </c>
      <c r="J4419" s="15">
        <v>0.15343485496472059</v>
      </c>
      <c r="K4419" s="15">
        <v>3.4867121431772599E-3</v>
      </c>
      <c r="L4419" s="15">
        <v>44.005598588045004</v>
      </c>
      <c r="M4419" s="15">
        <v>3.3541271632217324E-30</v>
      </c>
      <c r="N4419" s="15">
        <v>0.14633265477280105</v>
      </c>
      <c r="O4419" s="15">
        <v>0.16053705515664013</v>
      </c>
      <c r="P4419" s="15">
        <v>0.14633265477280105</v>
      </c>
      <c r="Q4419" s="15">
        <v>0.16053705515664013</v>
      </c>
      <c r="T4419" s="56"/>
      <c r="U4419" s="56"/>
      <c r="V4419" s="56"/>
      <c r="W4419" s="56"/>
      <c r="X4419" s="56"/>
      <c r="Y4419" s="56"/>
      <c r="Z4419" s="56"/>
      <c r="AA4419" s="56"/>
    </row>
    <row r="4420" spans="9:27" ht="15" thickBot="1">
      <c r="I4420" s="16" t="s">
        <v>86</v>
      </c>
      <c r="J4420" s="16">
        <v>0.54679285246065368</v>
      </c>
      <c r="K4420" s="16">
        <v>6.0188805291448259E-3</v>
      </c>
      <c r="L4420" s="16">
        <v>90.846271131808464</v>
      </c>
      <c r="M4420" s="16">
        <v>3.4391034430642567E-40</v>
      </c>
      <c r="N4420" s="16">
        <v>0.53453279407502519</v>
      </c>
      <c r="O4420" s="16">
        <v>0.55905291084628217</v>
      </c>
      <c r="P4420" s="16">
        <v>0.53453279407502519</v>
      </c>
      <c r="Q4420" s="16">
        <v>0.55905291084628217</v>
      </c>
      <c r="T4420" s="56"/>
      <c r="U4420" s="56"/>
      <c r="V4420" s="56"/>
      <c r="W4420" s="56"/>
      <c r="X4420" s="56"/>
      <c r="Y4420" s="56"/>
      <c r="Z4420" s="56"/>
      <c r="AA4420" s="56"/>
    </row>
    <row r="4421" spans="9:27">
      <c r="I4421" s="47"/>
      <c r="T4421" s="56"/>
      <c r="U4421" s="56"/>
      <c r="V4421" s="56"/>
      <c r="W4421" s="56"/>
      <c r="X4421" s="56"/>
      <c r="Y4421" s="56"/>
      <c r="Z4421" s="56"/>
      <c r="AA4421" s="56"/>
    </row>
    <row r="4422" spans="9:27">
      <c r="I4422" s="47"/>
      <c r="T4422" s="56"/>
      <c r="U4422" s="56"/>
      <c r="V4422" s="56"/>
      <c r="W4422" s="56"/>
      <c r="X4422" s="56"/>
      <c r="Y4422" s="56"/>
      <c r="Z4422" s="56"/>
      <c r="AA4422" s="56"/>
    </row>
    <row r="4423" spans="9:27">
      <c r="I4423" s="11" t="s">
        <v>270</v>
      </c>
      <c r="T4423" s="12" t="str">
        <f>I4423</f>
        <v>2002/4 to 2005/3</v>
      </c>
      <c r="U4423" s="14">
        <f>J4428</f>
        <v>0.99999998112549571</v>
      </c>
      <c r="V4423" s="14">
        <f>J4431</f>
        <v>36</v>
      </c>
      <c r="W4423" s="56">
        <f>J4441</f>
        <v>0.1256697414215886</v>
      </c>
      <c r="X4423" s="56">
        <f>J4442</f>
        <v>0.23484914035707422</v>
      </c>
      <c r="Y4423" s="56">
        <f>J4443</f>
        <v>0.15241518009838803</v>
      </c>
      <c r="Z4423" s="56">
        <f>J4444</f>
        <v>0.54712750677820732</v>
      </c>
      <c r="AA4423" s="58">
        <f>SUM(W4423:Z4423)</f>
        <v>1.0600615686552581</v>
      </c>
    </row>
    <row r="4424" spans="9:27">
      <c r="I4424" s="47" t="s">
        <v>42</v>
      </c>
      <c r="T4424" s="56"/>
      <c r="U4424" s="56"/>
      <c r="V4424" s="56"/>
      <c r="W4424" s="56"/>
      <c r="X4424" s="56"/>
      <c r="Y4424" s="56"/>
      <c r="Z4424" s="56"/>
      <c r="AA4424" s="56"/>
    </row>
    <row r="4425" spans="9:27" ht="15" thickBot="1">
      <c r="T4425" s="56"/>
      <c r="U4425" s="56"/>
      <c r="V4425" s="56"/>
      <c r="W4425" s="56"/>
      <c r="X4425" s="56"/>
      <c r="Y4425" s="56"/>
      <c r="Z4425" s="56"/>
      <c r="AA4425" s="56"/>
    </row>
    <row r="4426" spans="9:27">
      <c r="I4426" s="18" t="s">
        <v>43</v>
      </c>
      <c r="J4426" s="18"/>
      <c r="T4426" s="56"/>
      <c r="U4426" s="56"/>
      <c r="V4426" s="56"/>
      <c r="W4426" s="56"/>
      <c r="X4426" s="56"/>
      <c r="Y4426" s="56"/>
      <c r="Z4426" s="56"/>
      <c r="AA4426" s="56"/>
    </row>
    <row r="4427" spans="9:27">
      <c r="I4427" s="15" t="s">
        <v>44</v>
      </c>
      <c r="J4427" s="15">
        <v>0.9999999905627478</v>
      </c>
      <c r="T4427" s="56"/>
      <c r="U4427" s="56"/>
      <c r="V4427" s="56"/>
      <c r="W4427" s="56"/>
      <c r="X4427" s="56"/>
      <c r="Y4427" s="56"/>
      <c r="Z4427" s="56"/>
      <c r="AA4427" s="56"/>
    </row>
    <row r="4428" spans="9:27">
      <c r="I4428" s="15" t="s">
        <v>45</v>
      </c>
      <c r="J4428" s="15">
        <v>0.99999998112549571</v>
      </c>
      <c r="T4428" s="56"/>
      <c r="U4428" s="56"/>
      <c r="V4428" s="56"/>
      <c r="W4428" s="56"/>
      <c r="X4428" s="56"/>
      <c r="Y4428" s="56"/>
      <c r="Z4428" s="56"/>
      <c r="AA4428" s="56"/>
    </row>
    <row r="4429" spans="9:27">
      <c r="I4429" s="15" t="s">
        <v>46</v>
      </c>
      <c r="J4429" s="15">
        <v>0.96874997935601104</v>
      </c>
      <c r="T4429" s="56"/>
      <c r="U4429" s="56"/>
      <c r="V4429" s="56"/>
      <c r="W4429" s="56"/>
      <c r="X4429" s="56"/>
      <c r="Y4429" s="56"/>
      <c r="Z4429" s="56"/>
      <c r="AA4429" s="56"/>
    </row>
    <row r="4430" spans="9:27">
      <c r="I4430" s="15" t="s">
        <v>47</v>
      </c>
      <c r="J4430" s="15">
        <v>3.8547396921528386E-2</v>
      </c>
      <c r="T4430" s="56"/>
      <c r="U4430" s="56"/>
      <c r="V4430" s="56"/>
      <c r="W4430" s="56"/>
      <c r="X4430" s="56"/>
      <c r="Y4430" s="56"/>
      <c r="Z4430" s="56"/>
      <c r="AA4430" s="56"/>
    </row>
    <row r="4431" spans="9:27" ht="15" thickBot="1">
      <c r="I4431" s="16" t="s">
        <v>48</v>
      </c>
      <c r="J4431" s="16">
        <v>36</v>
      </c>
      <c r="T4431" s="56"/>
      <c r="U4431" s="56"/>
      <c r="V4431" s="56"/>
      <c r="W4431" s="56"/>
      <c r="X4431" s="56"/>
      <c r="Y4431" s="56"/>
      <c r="Z4431" s="56"/>
      <c r="AA4431" s="56"/>
    </row>
    <row r="4432" spans="9:27">
      <c r="T4432" s="56"/>
      <c r="U4432" s="56"/>
      <c r="V4432" s="56"/>
      <c r="W4432" s="56"/>
      <c r="X4432" s="56"/>
      <c r="Y4432" s="56"/>
      <c r="Z4432" s="56"/>
      <c r="AA4432" s="56"/>
    </row>
    <row r="4433" spans="9:27" ht="15" thickBot="1">
      <c r="I4433" s="47" t="s">
        <v>49</v>
      </c>
      <c r="T4433" s="56"/>
      <c r="U4433" s="56"/>
      <c r="V4433" s="56"/>
      <c r="W4433" s="56"/>
      <c r="X4433" s="56"/>
      <c r="Y4433" s="56"/>
      <c r="Z4433" s="56"/>
      <c r="AA4433" s="56"/>
    </row>
    <row r="4434" spans="9:27">
      <c r="I4434" s="17"/>
      <c r="J4434" s="17" t="s">
        <v>54</v>
      </c>
      <c r="K4434" s="17" t="s">
        <v>55</v>
      </c>
      <c r="L4434" s="17" t="s">
        <v>56</v>
      </c>
      <c r="M4434" s="17" t="s">
        <v>57</v>
      </c>
      <c r="N4434" s="17" t="s">
        <v>58</v>
      </c>
      <c r="T4434" s="56"/>
      <c r="U4434" s="56"/>
      <c r="V4434" s="56"/>
      <c r="W4434" s="56"/>
      <c r="X4434" s="56"/>
      <c r="Y4434" s="56"/>
      <c r="Z4434" s="56"/>
      <c r="AA4434" s="56"/>
    </row>
    <row r="4435" spans="9:27">
      <c r="I4435" s="15" t="s">
        <v>50</v>
      </c>
      <c r="J4435" s="15">
        <v>4</v>
      </c>
      <c r="K4435" s="15">
        <v>2519210.9024511422</v>
      </c>
      <c r="L4435" s="15">
        <v>629802.72561278555</v>
      </c>
      <c r="M4435" s="15">
        <v>423852182.9757632</v>
      </c>
      <c r="N4435" s="15">
        <v>1.9047440542945931E-119</v>
      </c>
      <c r="T4435" s="56"/>
      <c r="U4435" s="56"/>
      <c r="V4435" s="56"/>
      <c r="W4435" s="56"/>
      <c r="X4435" s="56"/>
      <c r="Y4435" s="56"/>
      <c r="Z4435" s="56"/>
      <c r="AA4435" s="56"/>
    </row>
    <row r="4436" spans="9:27">
      <c r="I4436" s="15" t="s">
        <v>51</v>
      </c>
      <c r="J4436" s="15">
        <v>32</v>
      </c>
      <c r="K4436" s="15">
        <v>4.7548857901627391E-2</v>
      </c>
      <c r="L4436" s="15">
        <v>1.485901809425856E-3</v>
      </c>
      <c r="M4436" s="15"/>
      <c r="N4436" s="15"/>
      <c r="T4436" s="56"/>
      <c r="U4436" s="56"/>
      <c r="V4436" s="56"/>
      <c r="W4436" s="56"/>
      <c r="X4436" s="56"/>
      <c r="Y4436" s="56"/>
      <c r="Z4436" s="56"/>
      <c r="AA4436" s="56"/>
    </row>
    <row r="4437" spans="9:27" ht="15" thickBot="1">
      <c r="I4437" s="16" t="s">
        <v>52</v>
      </c>
      <c r="J4437" s="16">
        <v>36</v>
      </c>
      <c r="K4437" s="16">
        <v>2519210.9500000002</v>
      </c>
      <c r="L4437" s="16"/>
      <c r="M4437" s="16"/>
      <c r="N4437" s="16"/>
      <c r="T4437" s="56"/>
      <c r="U4437" s="56"/>
      <c r="V4437" s="56"/>
      <c r="W4437" s="56"/>
      <c r="X4437" s="56"/>
      <c r="Y4437" s="56"/>
      <c r="Z4437" s="56"/>
      <c r="AA4437" s="56"/>
    </row>
    <row r="4438" spans="9:27" ht="15" thickBot="1">
      <c r="T4438" s="56"/>
      <c r="U4438" s="56"/>
      <c r="V4438" s="56"/>
      <c r="W4438" s="56"/>
      <c r="X4438" s="56"/>
      <c r="Y4438" s="56"/>
      <c r="Z4438" s="56"/>
      <c r="AA4438" s="56"/>
    </row>
    <row r="4439" spans="9:27">
      <c r="I4439" s="17"/>
      <c r="J4439" s="17" t="s">
        <v>59</v>
      </c>
      <c r="K4439" s="17" t="s">
        <v>47</v>
      </c>
      <c r="L4439" s="17" t="s">
        <v>60</v>
      </c>
      <c r="M4439" s="17" t="s">
        <v>61</v>
      </c>
      <c r="N4439" s="17" t="s">
        <v>62</v>
      </c>
      <c r="O4439" s="17" t="s">
        <v>63</v>
      </c>
      <c r="P4439" s="17" t="s">
        <v>64</v>
      </c>
      <c r="Q4439" s="17" t="s">
        <v>65</v>
      </c>
      <c r="T4439" s="56"/>
      <c r="U4439" s="56"/>
      <c r="V4439" s="56"/>
      <c r="W4439" s="56"/>
      <c r="X4439" s="56"/>
      <c r="Y4439" s="56"/>
      <c r="Z4439" s="56"/>
      <c r="AA4439" s="56"/>
    </row>
    <row r="4440" spans="9:27">
      <c r="I4440" s="15" t="s">
        <v>53</v>
      </c>
      <c r="J4440" s="15">
        <v>0</v>
      </c>
      <c r="K4440" s="15" t="e">
        <v>#N/A</v>
      </c>
      <c r="L4440" s="15" t="e">
        <v>#N/A</v>
      </c>
      <c r="M4440" s="15" t="e">
        <v>#N/A</v>
      </c>
      <c r="N4440" s="15" t="e">
        <v>#N/A</v>
      </c>
      <c r="O4440" s="15" t="e">
        <v>#N/A</v>
      </c>
      <c r="P4440" s="15" t="e">
        <v>#N/A</v>
      </c>
      <c r="Q4440" s="15" t="e">
        <v>#N/A</v>
      </c>
      <c r="T4440" s="56"/>
      <c r="U4440" s="56"/>
      <c r="V4440" s="56"/>
      <c r="W4440" s="56"/>
      <c r="X4440" s="56"/>
      <c r="Y4440" s="56"/>
      <c r="Z4440" s="56"/>
      <c r="AA4440" s="56"/>
    </row>
    <row r="4441" spans="9:27">
      <c r="I4441" s="15" t="s">
        <v>85</v>
      </c>
      <c r="J4441" s="15">
        <v>0.1256697414215886</v>
      </c>
      <c r="K4441" s="15">
        <v>7.0775571535809439E-3</v>
      </c>
      <c r="L4441" s="15">
        <v>17.756089946656953</v>
      </c>
      <c r="M4441" s="15">
        <v>3.9557205186211261E-18</v>
      </c>
      <c r="N4441" s="15">
        <v>0.11125322932928862</v>
      </c>
      <c r="O4441" s="15">
        <v>0.14008625351388859</v>
      </c>
      <c r="P4441" s="15">
        <v>0.11125322932928862</v>
      </c>
      <c r="Q4441" s="15">
        <v>0.14008625351388859</v>
      </c>
      <c r="T4441" s="56"/>
      <c r="U4441" s="56"/>
      <c r="V4441" s="56"/>
      <c r="W4441" s="56"/>
      <c r="X4441" s="56"/>
      <c r="Y4441" s="56"/>
      <c r="Z4441" s="56"/>
      <c r="AA4441" s="56"/>
    </row>
    <row r="4442" spans="9:27">
      <c r="I4442" s="15" t="s">
        <v>80</v>
      </c>
      <c r="J4442" s="15">
        <v>0.23484914035707422</v>
      </c>
      <c r="K4442" s="15">
        <v>2.8161869773090783E-3</v>
      </c>
      <c r="L4442" s="15">
        <v>83.392595111521018</v>
      </c>
      <c r="M4442" s="15">
        <v>5.2641713401013276E-39</v>
      </c>
      <c r="N4442" s="15">
        <v>0.22911275522707036</v>
      </c>
      <c r="O4442" s="15">
        <v>0.24058552548707807</v>
      </c>
      <c r="P4442" s="15">
        <v>0.22911275522707036</v>
      </c>
      <c r="Q4442" s="15">
        <v>0.24058552548707807</v>
      </c>
      <c r="T4442" s="56"/>
      <c r="U4442" s="56"/>
      <c r="V4442" s="56"/>
      <c r="W4442" s="56"/>
      <c r="X4442" s="56"/>
      <c r="Y4442" s="56"/>
      <c r="Z4442" s="56"/>
      <c r="AA4442" s="56"/>
    </row>
    <row r="4443" spans="9:27">
      <c r="I4443" s="15" t="s">
        <v>82</v>
      </c>
      <c r="J4443" s="15">
        <v>0.15241518009838803</v>
      </c>
      <c r="K4443" s="15">
        <v>3.6624235288748486E-3</v>
      </c>
      <c r="L4443" s="15">
        <v>41.615935157890455</v>
      </c>
      <c r="M4443" s="15">
        <v>1.9434966575782282E-29</v>
      </c>
      <c r="N4443" s="15">
        <v>0.14495506752770621</v>
      </c>
      <c r="O4443" s="15">
        <v>0.15987529266906986</v>
      </c>
      <c r="P4443" s="15">
        <v>0.14495506752770621</v>
      </c>
      <c r="Q4443" s="15">
        <v>0.15987529266906986</v>
      </c>
      <c r="T4443" s="56"/>
      <c r="U4443" s="56"/>
      <c r="V4443" s="56"/>
      <c r="W4443" s="56"/>
      <c r="X4443" s="56"/>
      <c r="Y4443" s="56"/>
      <c r="Z4443" s="56"/>
      <c r="AA4443" s="56"/>
    </row>
    <row r="4444" spans="9:27" ht="15" thickBot="1">
      <c r="I4444" s="16" t="s">
        <v>86</v>
      </c>
      <c r="J4444" s="16">
        <v>0.54712750677820732</v>
      </c>
      <c r="K4444" s="16">
        <v>6.0437808872061136E-3</v>
      </c>
      <c r="L4444" s="16">
        <v>90.527356465950646</v>
      </c>
      <c r="M4444" s="16">
        <v>3.8471041298237541E-40</v>
      </c>
      <c r="N4444" s="16">
        <v>0.53481672802320512</v>
      </c>
      <c r="O4444" s="16">
        <v>0.55943828553320951</v>
      </c>
      <c r="P4444" s="16">
        <v>0.53481672802320512</v>
      </c>
      <c r="Q4444" s="16">
        <v>0.55943828553320951</v>
      </c>
      <c r="T4444" s="56"/>
      <c r="U4444" s="56"/>
      <c r="V4444" s="56"/>
      <c r="W4444" s="56"/>
      <c r="X4444" s="56"/>
      <c r="Y4444" s="56"/>
      <c r="Z4444" s="56"/>
      <c r="AA4444" s="56"/>
    </row>
    <row r="4445" spans="9:27">
      <c r="I4445" s="47"/>
      <c r="T4445" s="56"/>
      <c r="U4445" s="56"/>
      <c r="V4445" s="56"/>
      <c r="W4445" s="56"/>
      <c r="X4445" s="56"/>
      <c r="Y4445" s="56"/>
      <c r="Z4445" s="56"/>
      <c r="AA4445" s="56"/>
    </row>
    <row r="4446" spans="9:27">
      <c r="I4446" s="47"/>
      <c r="T4446" s="56"/>
      <c r="U4446" s="56"/>
      <c r="V4446" s="56"/>
      <c r="W4446" s="56"/>
      <c r="X4446" s="56"/>
      <c r="Y4446" s="56"/>
      <c r="Z4446" s="56"/>
      <c r="AA4446" s="56"/>
    </row>
    <row r="4447" spans="9:27">
      <c r="I4447" s="11" t="s">
        <v>271</v>
      </c>
      <c r="T4447" s="12" t="str">
        <f>I4447</f>
        <v>2002/5 to 2005/4</v>
      </c>
      <c r="U4447" s="14">
        <f>J4452</f>
        <v>0.9999999832974299</v>
      </c>
      <c r="V4447" s="14">
        <f>J4455</f>
        <v>36</v>
      </c>
      <c r="W4447" s="56">
        <f>J4465</f>
        <v>0.12534946788496787</v>
      </c>
      <c r="X4447" s="56">
        <f>J4466</f>
        <v>0.23368516193537817</v>
      </c>
      <c r="Y4447" s="56">
        <f>J4467</f>
        <v>0.14977039445987284</v>
      </c>
      <c r="Z4447" s="56">
        <f>J4468</f>
        <v>0.55014064144854558</v>
      </c>
      <c r="AA4447" s="58">
        <f>SUM(W4447:Z4447)</f>
        <v>1.0589456657287646</v>
      </c>
    </row>
    <row r="4448" spans="9:27">
      <c r="I4448" s="47" t="s">
        <v>42</v>
      </c>
      <c r="T4448" s="56"/>
      <c r="U4448" s="56"/>
      <c r="V4448" s="56"/>
      <c r="W4448" s="56"/>
      <c r="X4448" s="56"/>
      <c r="Y4448" s="56"/>
      <c r="Z4448" s="56"/>
      <c r="AA4448" s="56"/>
    </row>
    <row r="4449" spans="9:27" ht="15" thickBot="1">
      <c r="T4449" s="56"/>
      <c r="U4449" s="56"/>
      <c r="V4449" s="56"/>
      <c r="W4449" s="56"/>
      <c r="X4449" s="56"/>
      <c r="Y4449" s="56"/>
      <c r="Z4449" s="56"/>
      <c r="AA4449" s="56"/>
    </row>
    <row r="4450" spans="9:27">
      <c r="I4450" s="18" t="s">
        <v>43</v>
      </c>
      <c r="J4450" s="18"/>
      <c r="T4450" s="56"/>
      <c r="U4450" s="56"/>
      <c r="V4450" s="56"/>
      <c r="W4450" s="56"/>
      <c r="X4450" s="56"/>
      <c r="Y4450" s="56"/>
      <c r="Z4450" s="56"/>
      <c r="AA4450" s="56"/>
    </row>
    <row r="4451" spans="9:27">
      <c r="I4451" s="15" t="s">
        <v>44</v>
      </c>
      <c r="J4451" s="15">
        <v>0.99999999164871489</v>
      </c>
      <c r="T4451" s="56"/>
      <c r="U4451" s="56"/>
      <c r="V4451" s="56"/>
      <c r="W4451" s="56"/>
      <c r="X4451" s="56"/>
      <c r="Y4451" s="56"/>
      <c r="Z4451" s="56"/>
      <c r="AA4451" s="56"/>
    </row>
    <row r="4452" spans="9:27">
      <c r="I4452" s="15" t="s">
        <v>45</v>
      </c>
      <c r="J4452" s="15">
        <v>0.9999999832974299</v>
      </c>
      <c r="T4452" s="56"/>
      <c r="U4452" s="56"/>
      <c r="V4452" s="56"/>
      <c r="W4452" s="56"/>
      <c r="X4452" s="56"/>
      <c r="Y4452" s="56"/>
      <c r="Z4452" s="56"/>
      <c r="AA4452" s="56"/>
    </row>
    <row r="4453" spans="9:27">
      <c r="I4453" s="15" t="s">
        <v>46</v>
      </c>
      <c r="J4453" s="15">
        <v>0.9687499817315639</v>
      </c>
      <c r="T4453" s="56"/>
      <c r="U4453" s="56"/>
      <c r="V4453" s="56"/>
      <c r="W4453" s="56"/>
      <c r="X4453" s="56"/>
      <c r="Y4453" s="56"/>
      <c r="Z4453" s="56"/>
      <c r="AA4453" s="56"/>
    </row>
    <row r="4454" spans="9:27">
      <c r="I4454" s="15" t="s">
        <v>47</v>
      </c>
      <c r="J4454" s="15">
        <v>3.6371028935109205E-2</v>
      </c>
      <c r="T4454" s="56"/>
      <c r="U4454" s="56"/>
      <c r="V4454" s="56"/>
      <c r="W4454" s="56"/>
      <c r="X4454" s="56"/>
      <c r="Y4454" s="56"/>
      <c r="Z4454" s="56"/>
      <c r="AA4454" s="56"/>
    </row>
    <row r="4455" spans="9:27" ht="15" thickBot="1">
      <c r="I4455" s="16" t="s">
        <v>48</v>
      </c>
      <c r="J4455" s="16">
        <v>36</v>
      </c>
      <c r="T4455" s="56"/>
      <c r="U4455" s="56"/>
      <c r="V4455" s="56"/>
      <c r="W4455" s="56"/>
      <c r="X4455" s="56"/>
      <c r="Y4455" s="56"/>
      <c r="Z4455" s="56"/>
      <c r="AA4455" s="56"/>
    </row>
    <row r="4456" spans="9:27">
      <c r="T4456" s="56"/>
      <c r="U4456" s="56"/>
      <c r="V4456" s="56"/>
      <c r="W4456" s="56"/>
      <c r="X4456" s="56"/>
      <c r="Y4456" s="56"/>
      <c r="Z4456" s="56"/>
      <c r="AA4456" s="56"/>
    </row>
    <row r="4457" spans="9:27" ht="15" thickBot="1">
      <c r="I4457" s="47" t="s">
        <v>49</v>
      </c>
      <c r="T4457" s="56"/>
      <c r="U4457" s="56"/>
      <c r="V4457" s="56"/>
      <c r="W4457" s="56"/>
      <c r="X4457" s="56"/>
      <c r="Y4457" s="56"/>
      <c r="Z4457" s="56"/>
      <c r="AA4457" s="56"/>
    </row>
    <row r="4458" spans="9:27">
      <c r="I4458" s="17"/>
      <c r="J4458" s="17" t="s">
        <v>54</v>
      </c>
      <c r="K4458" s="17" t="s">
        <v>55</v>
      </c>
      <c r="L4458" s="17" t="s">
        <v>56</v>
      </c>
      <c r="M4458" s="17" t="s">
        <v>57</v>
      </c>
      <c r="N4458" s="17" t="s">
        <v>58</v>
      </c>
      <c r="T4458" s="56"/>
      <c r="U4458" s="56"/>
      <c r="V4458" s="56"/>
      <c r="W4458" s="56"/>
      <c r="X4458" s="56"/>
      <c r="Y4458" s="56"/>
      <c r="Z4458" s="56"/>
      <c r="AA4458" s="56"/>
    </row>
    <row r="4459" spans="9:27">
      <c r="I4459" s="15" t="s">
        <v>50</v>
      </c>
      <c r="J4459" s="15">
        <v>4</v>
      </c>
      <c r="K4459" s="15">
        <v>2534415.6576687442</v>
      </c>
      <c r="L4459" s="15">
        <v>633603.91441718605</v>
      </c>
      <c r="M4459" s="15">
        <v>478968196.11838329</v>
      </c>
      <c r="N4459" s="15">
        <v>2.8635628941339177E-120</v>
      </c>
      <c r="T4459" s="56"/>
      <c r="U4459" s="56"/>
      <c r="V4459" s="56"/>
      <c r="W4459" s="56"/>
      <c r="X4459" s="56"/>
      <c r="Y4459" s="56"/>
      <c r="Z4459" s="56"/>
      <c r="AA4459" s="56"/>
    </row>
    <row r="4460" spans="9:27">
      <c r="I4460" s="15" t="s">
        <v>51</v>
      </c>
      <c r="J4460" s="15">
        <v>32</v>
      </c>
      <c r="K4460" s="15">
        <v>4.2331255865553627E-2</v>
      </c>
      <c r="L4460" s="15">
        <v>1.3228517457985508E-3</v>
      </c>
      <c r="M4460" s="15"/>
      <c r="N4460" s="15"/>
      <c r="T4460" s="56"/>
      <c r="U4460" s="56"/>
      <c r="V4460" s="56"/>
      <c r="W4460" s="56"/>
      <c r="X4460" s="56"/>
      <c r="Y4460" s="56"/>
      <c r="Z4460" s="56"/>
      <c r="AA4460" s="56"/>
    </row>
    <row r="4461" spans="9:27" ht="15" thickBot="1">
      <c r="I4461" s="16" t="s">
        <v>52</v>
      </c>
      <c r="J4461" s="16">
        <v>36</v>
      </c>
      <c r="K4461" s="16">
        <v>2534415.7000000002</v>
      </c>
      <c r="L4461" s="16"/>
      <c r="M4461" s="16"/>
      <c r="N4461" s="16"/>
      <c r="T4461" s="56"/>
      <c r="U4461" s="56"/>
      <c r="V4461" s="56"/>
      <c r="W4461" s="56"/>
      <c r="X4461" s="56"/>
      <c r="Y4461" s="56"/>
      <c r="Z4461" s="56"/>
      <c r="AA4461" s="56"/>
    </row>
    <row r="4462" spans="9:27" ht="15" thickBot="1">
      <c r="T4462" s="56"/>
      <c r="U4462" s="56"/>
      <c r="V4462" s="56"/>
      <c r="W4462" s="56"/>
      <c r="X4462" s="56"/>
      <c r="Y4462" s="56"/>
      <c r="Z4462" s="56"/>
      <c r="AA4462" s="56"/>
    </row>
    <row r="4463" spans="9:27">
      <c r="I4463" s="17"/>
      <c r="J4463" s="17" t="s">
        <v>59</v>
      </c>
      <c r="K4463" s="17" t="s">
        <v>47</v>
      </c>
      <c r="L4463" s="17" t="s">
        <v>60</v>
      </c>
      <c r="M4463" s="17" t="s">
        <v>61</v>
      </c>
      <c r="N4463" s="17" t="s">
        <v>62</v>
      </c>
      <c r="O4463" s="17" t="s">
        <v>63</v>
      </c>
      <c r="P4463" s="17" t="s">
        <v>64</v>
      </c>
      <c r="Q4463" s="17" t="s">
        <v>65</v>
      </c>
      <c r="T4463" s="56"/>
      <c r="U4463" s="56"/>
      <c r="V4463" s="56"/>
      <c r="W4463" s="56"/>
      <c r="X4463" s="56"/>
      <c r="Y4463" s="56"/>
      <c r="Z4463" s="56"/>
      <c r="AA4463" s="56"/>
    </row>
    <row r="4464" spans="9:27">
      <c r="I4464" s="15" t="s">
        <v>53</v>
      </c>
      <c r="J4464" s="15">
        <v>0</v>
      </c>
      <c r="K4464" s="15" t="e">
        <v>#N/A</v>
      </c>
      <c r="L4464" s="15" t="e">
        <v>#N/A</v>
      </c>
      <c r="M4464" s="15" t="e">
        <v>#N/A</v>
      </c>
      <c r="N4464" s="15" t="e">
        <v>#N/A</v>
      </c>
      <c r="O4464" s="15" t="e">
        <v>#N/A</v>
      </c>
      <c r="P4464" s="15" t="e">
        <v>#N/A</v>
      </c>
      <c r="Q4464" s="15" t="e">
        <v>#N/A</v>
      </c>
      <c r="T4464" s="56"/>
      <c r="U4464" s="56"/>
      <c r="V4464" s="56"/>
      <c r="W4464" s="56"/>
      <c r="X4464" s="56"/>
      <c r="Y4464" s="56"/>
      <c r="Z4464" s="56"/>
      <c r="AA4464" s="56"/>
    </row>
    <row r="4465" spans="9:27">
      <c r="I4465" s="15" t="s">
        <v>85</v>
      </c>
      <c r="J4465" s="15">
        <v>0.12534946788496787</v>
      </c>
      <c r="K4465" s="15">
        <v>6.5388528029539702E-3</v>
      </c>
      <c r="L4465" s="15">
        <v>19.169947949943211</v>
      </c>
      <c r="M4465" s="15">
        <v>4.1817323309662058E-19</v>
      </c>
      <c r="N4465" s="15">
        <v>0.11203026064185007</v>
      </c>
      <c r="O4465" s="15">
        <v>0.13866867512808567</v>
      </c>
      <c r="P4465" s="15">
        <v>0.11203026064185007</v>
      </c>
      <c r="Q4465" s="15">
        <v>0.13866867512808567</v>
      </c>
      <c r="T4465" s="56"/>
      <c r="U4465" s="56"/>
      <c r="V4465" s="56"/>
      <c r="W4465" s="56"/>
      <c r="X4465" s="56"/>
      <c r="Y4465" s="56"/>
      <c r="Z4465" s="56"/>
      <c r="AA4465" s="56"/>
    </row>
    <row r="4466" spans="9:27">
      <c r="I4466" s="15" t="s">
        <v>80</v>
      </c>
      <c r="J4466" s="15">
        <v>0.23368516193537817</v>
      </c>
      <c r="K4466" s="15">
        <v>2.5802626336530131E-3</v>
      </c>
      <c r="L4466" s="15">
        <v>90.566424862161341</v>
      </c>
      <c r="M4466" s="15">
        <v>3.7945495451972078E-40</v>
      </c>
      <c r="N4466" s="15">
        <v>0.22842933896536546</v>
      </c>
      <c r="O4466" s="15">
        <v>0.23894098490539087</v>
      </c>
      <c r="P4466" s="15">
        <v>0.22842933896536546</v>
      </c>
      <c r="Q4466" s="15">
        <v>0.23894098490539087</v>
      </c>
      <c r="T4466" s="56"/>
      <c r="U4466" s="56"/>
      <c r="V4466" s="56"/>
      <c r="W4466" s="56"/>
      <c r="X4466" s="56"/>
      <c r="Y4466" s="56"/>
      <c r="Z4466" s="56"/>
      <c r="AA4466" s="56"/>
    </row>
    <row r="4467" spans="9:27">
      <c r="I4467" s="15" t="s">
        <v>82</v>
      </c>
      <c r="J4467" s="15">
        <v>0.14977039445987284</v>
      </c>
      <c r="K4467" s="15">
        <v>3.6304456678517391E-3</v>
      </c>
      <c r="L4467" s="15">
        <v>41.253996936551644</v>
      </c>
      <c r="M4467" s="15">
        <v>2.5575478652079792E-29</v>
      </c>
      <c r="N4467" s="15">
        <v>0.14237541866027204</v>
      </c>
      <c r="O4467" s="15">
        <v>0.15716537025947364</v>
      </c>
      <c r="P4467" s="15">
        <v>0.14237541866027204</v>
      </c>
      <c r="Q4467" s="15">
        <v>0.15716537025947364</v>
      </c>
      <c r="T4467" s="56"/>
      <c r="U4467" s="56"/>
      <c r="V4467" s="56"/>
      <c r="W4467" s="56"/>
      <c r="X4467" s="56"/>
      <c r="Y4467" s="56"/>
      <c r="Z4467" s="56"/>
      <c r="AA4467" s="56"/>
    </row>
    <row r="4468" spans="9:27" ht="15" thickBot="1">
      <c r="I4468" s="16" t="s">
        <v>86</v>
      </c>
      <c r="J4468" s="16">
        <v>0.55014064144854558</v>
      </c>
      <c r="K4468" s="16">
        <v>5.8821800025398892E-3</v>
      </c>
      <c r="L4468" s="16">
        <v>93.52665868963517</v>
      </c>
      <c r="M4468" s="16">
        <v>1.3608525932981531E-40</v>
      </c>
      <c r="N4468" s="16">
        <v>0.53815903292238965</v>
      </c>
      <c r="O4468" s="16">
        <v>0.5621222499747015</v>
      </c>
      <c r="P4468" s="16">
        <v>0.53815903292238965</v>
      </c>
      <c r="Q4468" s="16">
        <v>0.5621222499747015</v>
      </c>
      <c r="T4468" s="56"/>
      <c r="U4468" s="56"/>
      <c r="V4468" s="56"/>
      <c r="W4468" s="56"/>
      <c r="X4468" s="56"/>
      <c r="Y4468" s="56"/>
      <c r="Z4468" s="56"/>
      <c r="AA4468" s="56"/>
    </row>
    <row r="4469" spans="9:27">
      <c r="I4469" s="47"/>
      <c r="T4469" s="56"/>
      <c r="U4469" s="56"/>
      <c r="V4469" s="56"/>
      <c r="W4469" s="56"/>
      <c r="X4469" s="56"/>
      <c r="Y4469" s="56"/>
      <c r="Z4469" s="56"/>
      <c r="AA4469" s="56"/>
    </row>
    <row r="4470" spans="9:27">
      <c r="I4470" s="47"/>
      <c r="T4470" s="56"/>
      <c r="U4470" s="56"/>
      <c r="V4470" s="56"/>
      <c r="W4470" s="56"/>
      <c r="X4470" s="56"/>
      <c r="Y4470" s="56"/>
      <c r="Z4470" s="56"/>
      <c r="AA4470" s="56"/>
    </row>
    <row r="4471" spans="9:27">
      <c r="I4471" s="11" t="s">
        <v>272</v>
      </c>
      <c r="T4471" s="12" t="str">
        <f>I4471</f>
        <v>2002/6 to 2005/5</v>
      </c>
      <c r="U4471" s="14">
        <f>J4476</f>
        <v>0.99999998299707538</v>
      </c>
      <c r="V4471" s="14">
        <f>J4479</f>
        <v>36</v>
      </c>
      <c r="W4471" s="56">
        <f>J4489</f>
        <v>0.12634334003001355</v>
      </c>
      <c r="X4471" s="56">
        <f>J4490</f>
        <v>0.23286143063444284</v>
      </c>
      <c r="Y4471" s="56">
        <f>J4491</f>
        <v>0.14879563970498882</v>
      </c>
      <c r="Z4471" s="56">
        <f>J4492</f>
        <v>0.55095105803321942</v>
      </c>
      <c r="AA4471" s="58">
        <f>SUM(W4471:Z4471)</f>
        <v>1.0589514684026646</v>
      </c>
    </row>
    <row r="4472" spans="9:27">
      <c r="I4472" s="47" t="s">
        <v>42</v>
      </c>
      <c r="T4472" s="56"/>
      <c r="U4472" s="56"/>
      <c r="V4472" s="56"/>
      <c r="W4472" s="56"/>
      <c r="X4472" s="56"/>
      <c r="Y4472" s="56"/>
      <c r="Z4472" s="56"/>
      <c r="AA4472" s="56"/>
    </row>
    <row r="4473" spans="9:27" ht="15" thickBot="1">
      <c r="T4473" s="56"/>
      <c r="U4473" s="56"/>
      <c r="V4473" s="56"/>
      <c r="W4473" s="56"/>
      <c r="X4473" s="56"/>
      <c r="Y4473" s="56"/>
      <c r="Z4473" s="56"/>
      <c r="AA4473" s="56"/>
    </row>
    <row r="4474" spans="9:27">
      <c r="I4474" s="18" t="s">
        <v>43</v>
      </c>
      <c r="J4474" s="18"/>
      <c r="T4474" s="56"/>
      <c r="U4474" s="56"/>
      <c r="V4474" s="56"/>
      <c r="W4474" s="56"/>
      <c r="X4474" s="56"/>
      <c r="Y4474" s="56"/>
      <c r="Z4474" s="56"/>
      <c r="AA4474" s="56"/>
    </row>
    <row r="4475" spans="9:27">
      <c r="I4475" s="15" t="s">
        <v>44</v>
      </c>
      <c r="J4475" s="15">
        <v>0.99999999149853769</v>
      </c>
      <c r="T4475" s="56"/>
      <c r="U4475" s="56"/>
      <c r="V4475" s="56"/>
      <c r="W4475" s="56"/>
      <c r="X4475" s="56"/>
      <c r="Y4475" s="56"/>
      <c r="Z4475" s="56"/>
      <c r="AA4475" s="56"/>
    </row>
    <row r="4476" spans="9:27">
      <c r="I4476" s="15" t="s">
        <v>45</v>
      </c>
      <c r="J4476" s="15">
        <v>0.99999998299707538</v>
      </c>
      <c r="T4476" s="56"/>
      <c r="U4476" s="56"/>
      <c r="V4476" s="56"/>
      <c r="W4476" s="56"/>
      <c r="X4476" s="56"/>
      <c r="Y4476" s="56"/>
      <c r="Z4476" s="56"/>
      <c r="AA4476" s="56"/>
    </row>
    <row r="4477" spans="9:27">
      <c r="I4477" s="15" t="s">
        <v>46</v>
      </c>
      <c r="J4477" s="15">
        <v>0.96874998140305113</v>
      </c>
      <c r="T4477" s="56"/>
      <c r="U4477" s="56"/>
      <c r="V4477" s="56"/>
      <c r="W4477" s="56"/>
      <c r="X4477" s="56"/>
      <c r="Y4477" s="56"/>
      <c r="Z4477" s="56"/>
      <c r="AA4477" s="56"/>
    </row>
    <row r="4478" spans="9:27">
      <c r="I4478" s="15" t="s">
        <v>47</v>
      </c>
      <c r="J4478" s="15">
        <v>3.6807483353972804E-2</v>
      </c>
      <c r="T4478" s="56"/>
      <c r="U4478" s="56"/>
      <c r="V4478" s="56"/>
      <c r="W4478" s="56"/>
      <c r="X4478" s="56"/>
      <c r="Y4478" s="56"/>
      <c r="Z4478" s="56"/>
      <c r="AA4478" s="56"/>
    </row>
    <row r="4479" spans="9:27" ht="15" thickBot="1">
      <c r="I4479" s="16" t="s">
        <v>48</v>
      </c>
      <c r="J4479" s="16">
        <v>36</v>
      </c>
      <c r="T4479" s="56"/>
      <c r="U4479" s="56"/>
      <c r="V4479" s="56"/>
      <c r="W4479" s="56"/>
      <c r="X4479" s="56"/>
      <c r="Y4479" s="56"/>
      <c r="Z4479" s="56"/>
      <c r="AA4479" s="56"/>
    </row>
    <row r="4480" spans="9:27">
      <c r="T4480" s="56"/>
      <c r="U4480" s="56"/>
      <c r="V4480" s="56"/>
      <c r="W4480" s="56"/>
      <c r="X4480" s="56"/>
      <c r="Y4480" s="56"/>
      <c r="Z4480" s="56"/>
      <c r="AA4480" s="56"/>
    </row>
    <row r="4481" spans="9:27" ht="15" thickBot="1">
      <c r="I4481" s="47" t="s">
        <v>49</v>
      </c>
      <c r="T4481" s="56"/>
      <c r="U4481" s="56"/>
      <c r="V4481" s="56"/>
      <c r="W4481" s="56"/>
      <c r="X4481" s="56"/>
      <c r="Y4481" s="56"/>
      <c r="Z4481" s="56"/>
      <c r="AA4481" s="56"/>
    </row>
    <row r="4482" spans="9:27">
      <c r="I4482" s="17"/>
      <c r="J4482" s="17" t="s">
        <v>54</v>
      </c>
      <c r="K4482" s="17" t="s">
        <v>55</v>
      </c>
      <c r="L4482" s="17" t="s">
        <v>56</v>
      </c>
      <c r="M4482" s="17" t="s">
        <v>57</v>
      </c>
      <c r="N4482" s="17" t="s">
        <v>58</v>
      </c>
      <c r="T4482" s="56"/>
      <c r="U4482" s="56"/>
      <c r="V4482" s="56"/>
      <c r="W4482" s="56"/>
      <c r="X4482" s="56"/>
      <c r="Y4482" s="56"/>
      <c r="Z4482" s="56"/>
      <c r="AA4482" s="56"/>
    </row>
    <row r="4483" spans="9:27">
      <c r="I4483" s="15" t="s">
        <v>50</v>
      </c>
      <c r="J4483" s="15">
        <v>4</v>
      </c>
      <c r="K4483" s="15">
        <v>2549755.8066466935</v>
      </c>
      <c r="L4483" s="15">
        <v>637438.95166167337</v>
      </c>
      <c r="M4483" s="15">
        <v>470507282.11700225</v>
      </c>
      <c r="N4483" s="15">
        <v>3.7746944176724111E-120</v>
      </c>
      <c r="T4483" s="56"/>
      <c r="U4483" s="56"/>
      <c r="V4483" s="56"/>
      <c r="W4483" s="56"/>
      <c r="X4483" s="56"/>
      <c r="Y4483" s="56"/>
      <c r="Z4483" s="56"/>
      <c r="AA4483" s="56"/>
    </row>
    <row r="4484" spans="9:27">
      <c r="I4484" s="15" t="s">
        <v>51</v>
      </c>
      <c r="J4484" s="15">
        <v>32</v>
      </c>
      <c r="K4484" s="15">
        <v>4.3353306587295526E-2</v>
      </c>
      <c r="L4484" s="15">
        <v>1.3547908308529852E-3</v>
      </c>
      <c r="M4484" s="15"/>
      <c r="N4484" s="15"/>
      <c r="T4484" s="56"/>
      <c r="U4484" s="56"/>
      <c r="V4484" s="56"/>
      <c r="W4484" s="56"/>
      <c r="X4484" s="56"/>
      <c r="Y4484" s="56"/>
      <c r="Z4484" s="56"/>
      <c r="AA4484" s="56"/>
    </row>
    <row r="4485" spans="9:27" ht="15" thickBot="1">
      <c r="I4485" s="16" t="s">
        <v>52</v>
      </c>
      <c r="J4485" s="16">
        <v>36</v>
      </c>
      <c r="K4485" s="16">
        <v>2549755.85</v>
      </c>
      <c r="L4485" s="16"/>
      <c r="M4485" s="16"/>
      <c r="N4485" s="16"/>
      <c r="T4485" s="56"/>
      <c r="U4485" s="56"/>
      <c r="V4485" s="56"/>
      <c r="W4485" s="56"/>
      <c r="X4485" s="56"/>
      <c r="Y4485" s="56"/>
      <c r="Z4485" s="56"/>
      <c r="AA4485" s="56"/>
    </row>
    <row r="4486" spans="9:27" ht="15" thickBot="1">
      <c r="T4486" s="56"/>
      <c r="U4486" s="56"/>
      <c r="V4486" s="56"/>
      <c r="W4486" s="56"/>
      <c r="X4486" s="56"/>
      <c r="Y4486" s="56"/>
      <c r="Z4486" s="56"/>
      <c r="AA4486" s="56"/>
    </row>
    <row r="4487" spans="9:27">
      <c r="I4487" s="17"/>
      <c r="J4487" s="17" t="s">
        <v>59</v>
      </c>
      <c r="K4487" s="17" t="s">
        <v>47</v>
      </c>
      <c r="L4487" s="17" t="s">
        <v>60</v>
      </c>
      <c r="M4487" s="17" t="s">
        <v>61</v>
      </c>
      <c r="N4487" s="17" t="s">
        <v>62</v>
      </c>
      <c r="O4487" s="17" t="s">
        <v>63</v>
      </c>
      <c r="P4487" s="17" t="s">
        <v>64</v>
      </c>
      <c r="Q4487" s="17" t="s">
        <v>65</v>
      </c>
      <c r="T4487" s="56"/>
      <c r="U4487" s="56"/>
      <c r="V4487" s="56"/>
      <c r="W4487" s="56"/>
      <c r="X4487" s="56"/>
      <c r="Y4487" s="56"/>
      <c r="Z4487" s="56"/>
      <c r="AA4487" s="56"/>
    </row>
    <row r="4488" spans="9:27">
      <c r="I4488" s="15" t="s">
        <v>53</v>
      </c>
      <c r="J4488" s="15">
        <v>0</v>
      </c>
      <c r="K4488" s="15" t="e">
        <v>#N/A</v>
      </c>
      <c r="L4488" s="15" t="e">
        <v>#N/A</v>
      </c>
      <c r="M4488" s="15" t="e">
        <v>#N/A</v>
      </c>
      <c r="N4488" s="15" t="e">
        <v>#N/A</v>
      </c>
      <c r="O4488" s="15" t="e">
        <v>#N/A</v>
      </c>
      <c r="P4488" s="15" t="e">
        <v>#N/A</v>
      </c>
      <c r="Q4488" s="15" t="e">
        <v>#N/A</v>
      </c>
      <c r="T4488" s="56"/>
      <c r="U4488" s="56"/>
      <c r="V4488" s="56"/>
      <c r="W4488" s="56"/>
      <c r="X4488" s="56"/>
      <c r="Y4488" s="56"/>
      <c r="Z4488" s="56"/>
      <c r="AA4488" s="56"/>
    </row>
    <row r="4489" spans="9:27">
      <c r="I4489" s="15" t="s">
        <v>85</v>
      </c>
      <c r="J4489" s="15">
        <v>0.12634334003001355</v>
      </c>
      <c r="K4489" s="15">
        <v>6.5627625246860583E-3</v>
      </c>
      <c r="L4489" s="15">
        <v>19.251548346411852</v>
      </c>
      <c r="M4489" s="15">
        <v>3.6889018594212109E-19</v>
      </c>
      <c r="N4489" s="15">
        <v>0.11297543027768325</v>
      </c>
      <c r="O4489" s="15">
        <v>0.13971124978234384</v>
      </c>
      <c r="P4489" s="15">
        <v>0.11297543027768325</v>
      </c>
      <c r="Q4489" s="15">
        <v>0.13971124978234384</v>
      </c>
      <c r="T4489" s="56"/>
      <c r="U4489" s="56"/>
      <c r="V4489" s="56"/>
      <c r="W4489" s="56"/>
      <c r="X4489" s="56"/>
      <c r="Y4489" s="56"/>
      <c r="Z4489" s="56"/>
      <c r="AA4489" s="56"/>
    </row>
    <row r="4490" spans="9:27">
      <c r="I4490" s="15" t="s">
        <v>80</v>
      </c>
      <c r="J4490" s="15">
        <v>0.23286143063444284</v>
      </c>
      <c r="K4490" s="15">
        <v>2.6522075974023071E-3</v>
      </c>
      <c r="L4490" s="15">
        <v>87.799096444229306</v>
      </c>
      <c r="M4490" s="15">
        <v>1.0203563349897774E-39</v>
      </c>
      <c r="N4490" s="15">
        <v>0.2274590605695265</v>
      </c>
      <c r="O4490" s="15">
        <v>0.23826380069935918</v>
      </c>
      <c r="P4490" s="15">
        <v>0.2274590605695265</v>
      </c>
      <c r="Q4490" s="15">
        <v>0.23826380069935918</v>
      </c>
      <c r="T4490" s="56"/>
      <c r="U4490" s="56"/>
      <c r="V4490" s="56"/>
      <c r="W4490" s="56"/>
      <c r="X4490" s="56"/>
      <c r="Y4490" s="56"/>
      <c r="Z4490" s="56"/>
      <c r="AA4490" s="56"/>
    </row>
    <row r="4491" spans="9:27">
      <c r="I4491" s="15" t="s">
        <v>82</v>
      </c>
      <c r="J4491" s="15">
        <v>0.14879563970498882</v>
      </c>
      <c r="K4491" s="15">
        <v>4.0881687796740134E-3</v>
      </c>
      <c r="L4491" s="15">
        <v>36.396647918448622</v>
      </c>
      <c r="M4491" s="15">
        <v>1.2984473516267973E-27</v>
      </c>
      <c r="N4491" s="15">
        <v>0.1404683124409887</v>
      </c>
      <c r="O4491" s="15">
        <v>0.15712296696898895</v>
      </c>
      <c r="P4491" s="15">
        <v>0.1404683124409887</v>
      </c>
      <c r="Q4491" s="15">
        <v>0.15712296696898895</v>
      </c>
      <c r="T4491" s="56"/>
      <c r="U4491" s="56"/>
      <c r="V4491" s="56"/>
      <c r="W4491" s="56"/>
      <c r="X4491" s="56"/>
      <c r="Y4491" s="56"/>
      <c r="Z4491" s="56"/>
      <c r="AA4491" s="56"/>
    </row>
    <row r="4492" spans="9:27" ht="15" thickBot="1">
      <c r="I4492" s="16" t="s">
        <v>86</v>
      </c>
      <c r="J4492" s="16">
        <v>0.55095105803321942</v>
      </c>
      <c r="K4492" s="16">
        <v>6.1703201443332172E-3</v>
      </c>
      <c r="L4492" s="16">
        <v>89.290514129839664</v>
      </c>
      <c r="M4492" s="16">
        <v>5.9646736210559424E-40</v>
      </c>
      <c r="N4492" s="16">
        <v>0.53838252724726388</v>
      </c>
      <c r="O4492" s="16">
        <v>0.56351958881917497</v>
      </c>
      <c r="P4492" s="16">
        <v>0.53838252724726388</v>
      </c>
      <c r="Q4492" s="16">
        <v>0.56351958881917497</v>
      </c>
      <c r="T4492" s="56"/>
      <c r="U4492" s="56"/>
      <c r="V4492" s="56"/>
      <c r="W4492" s="56"/>
      <c r="X4492" s="56"/>
      <c r="Y4492" s="56"/>
      <c r="Z4492" s="56"/>
      <c r="AA4492" s="56"/>
    </row>
    <row r="4493" spans="9:27">
      <c r="I4493" s="47"/>
      <c r="T4493" s="56"/>
      <c r="U4493" s="56"/>
      <c r="V4493" s="56"/>
      <c r="W4493" s="56"/>
      <c r="X4493" s="56"/>
      <c r="Y4493" s="56"/>
      <c r="Z4493" s="56"/>
      <c r="AA4493" s="56"/>
    </row>
    <row r="4494" spans="9:27">
      <c r="I4494" s="47"/>
      <c r="T4494" s="56"/>
      <c r="U4494" s="56"/>
      <c r="V4494" s="56"/>
      <c r="W4494" s="56"/>
      <c r="X4494" s="56"/>
      <c r="Y4494" s="56"/>
      <c r="Z4494" s="56"/>
      <c r="AA4494" s="56"/>
    </row>
    <row r="4495" spans="9:27">
      <c r="I4495" s="11" t="s">
        <v>273</v>
      </c>
      <c r="T4495" s="12" t="str">
        <f>I4495</f>
        <v>2002/7 to 2005/6</v>
      </c>
      <c r="U4495" s="14">
        <f>J4500</f>
        <v>0.99999998502996268</v>
      </c>
      <c r="V4495" s="14">
        <f>J4503</f>
        <v>36</v>
      </c>
      <c r="W4495" s="56">
        <f>J4513</f>
        <v>0.12759593912039807</v>
      </c>
      <c r="X4495" s="56">
        <f>J4514</f>
        <v>0.23154058965542013</v>
      </c>
      <c r="Y4495" s="56">
        <f>J4515</f>
        <v>0.14518001594893054</v>
      </c>
      <c r="Z4495" s="56">
        <f>J4516</f>
        <v>0.55366144938000572</v>
      </c>
      <c r="AA4495" s="58">
        <f>SUM(W4495:Z4495)</f>
        <v>1.0579779941047545</v>
      </c>
    </row>
    <row r="4496" spans="9:27">
      <c r="I4496" s="47" t="s">
        <v>42</v>
      </c>
      <c r="T4496" s="56"/>
      <c r="U4496" s="56"/>
      <c r="V4496" s="56"/>
      <c r="W4496" s="56"/>
      <c r="X4496" s="56"/>
      <c r="Y4496" s="56"/>
      <c r="Z4496" s="56"/>
      <c r="AA4496" s="56"/>
    </row>
    <row r="4497" spans="9:27" ht="15" thickBot="1">
      <c r="T4497" s="56"/>
      <c r="U4497" s="56"/>
      <c r="V4497" s="56"/>
      <c r="W4497" s="56"/>
      <c r="X4497" s="56"/>
      <c r="Y4497" s="56"/>
      <c r="Z4497" s="56"/>
      <c r="AA4497" s="56"/>
    </row>
    <row r="4498" spans="9:27">
      <c r="I4498" s="18" t="s">
        <v>43</v>
      </c>
      <c r="J4498" s="18"/>
      <c r="T4498" s="56"/>
      <c r="U4498" s="56"/>
      <c r="V4498" s="56"/>
      <c r="W4498" s="56"/>
      <c r="X4498" s="56"/>
      <c r="Y4498" s="56"/>
      <c r="Z4498" s="56"/>
      <c r="AA4498" s="56"/>
    </row>
    <row r="4499" spans="9:27">
      <c r="I4499" s="15" t="s">
        <v>44</v>
      </c>
      <c r="J4499" s="15">
        <v>0.99999999251498128</v>
      </c>
      <c r="T4499" s="56"/>
      <c r="U4499" s="56"/>
      <c r="V4499" s="56"/>
      <c r="W4499" s="56"/>
      <c r="X4499" s="56"/>
      <c r="Y4499" s="56"/>
      <c r="Z4499" s="56"/>
      <c r="AA4499" s="56"/>
    </row>
    <row r="4500" spans="9:27">
      <c r="I4500" s="15" t="s">
        <v>45</v>
      </c>
      <c r="J4500" s="15">
        <v>0.99999998502996268</v>
      </c>
      <c r="T4500" s="56"/>
      <c r="U4500" s="56"/>
      <c r="V4500" s="56"/>
      <c r="W4500" s="56"/>
      <c r="X4500" s="56"/>
      <c r="Y4500" s="56"/>
      <c r="Z4500" s="56"/>
      <c r="AA4500" s="56"/>
    </row>
    <row r="4501" spans="9:27">
      <c r="I4501" s="15" t="s">
        <v>46</v>
      </c>
      <c r="J4501" s="15">
        <v>0.96874998362652165</v>
      </c>
      <c r="T4501" s="56"/>
      <c r="U4501" s="56"/>
      <c r="V4501" s="56"/>
      <c r="W4501" s="56"/>
      <c r="X4501" s="56"/>
      <c r="Y4501" s="56"/>
      <c r="Z4501" s="56"/>
      <c r="AA4501" s="56"/>
    </row>
    <row r="4502" spans="9:27">
      <c r="I4502" s="15" t="s">
        <v>47</v>
      </c>
      <c r="J4502" s="15">
        <v>3.4640944294943715E-2</v>
      </c>
      <c r="T4502" s="56"/>
      <c r="U4502" s="56"/>
      <c r="V4502" s="56"/>
      <c r="W4502" s="56"/>
      <c r="X4502" s="56"/>
      <c r="Y4502" s="56"/>
      <c r="Z4502" s="56"/>
      <c r="AA4502" s="56"/>
    </row>
    <row r="4503" spans="9:27" ht="15" thickBot="1">
      <c r="I4503" s="16" t="s">
        <v>48</v>
      </c>
      <c r="J4503" s="16">
        <v>36</v>
      </c>
      <c r="T4503" s="56"/>
      <c r="U4503" s="56"/>
      <c r="V4503" s="56"/>
      <c r="W4503" s="56"/>
      <c r="X4503" s="56"/>
      <c r="Y4503" s="56"/>
      <c r="Z4503" s="56"/>
      <c r="AA4503" s="56"/>
    </row>
    <row r="4504" spans="9:27">
      <c r="T4504" s="56"/>
      <c r="U4504" s="56"/>
      <c r="V4504" s="56"/>
      <c r="W4504" s="56"/>
      <c r="X4504" s="56"/>
      <c r="Y4504" s="56"/>
      <c r="Z4504" s="56"/>
      <c r="AA4504" s="56"/>
    </row>
    <row r="4505" spans="9:27" ht="15" thickBot="1">
      <c r="I4505" s="47" t="s">
        <v>49</v>
      </c>
      <c r="T4505" s="56"/>
      <c r="U4505" s="56"/>
      <c r="V4505" s="56"/>
      <c r="W4505" s="56"/>
      <c r="X4505" s="56"/>
      <c r="Y4505" s="56"/>
      <c r="Z4505" s="56"/>
      <c r="AA4505" s="56"/>
    </row>
    <row r="4506" spans="9:27">
      <c r="I4506" s="17"/>
      <c r="J4506" s="17" t="s">
        <v>54</v>
      </c>
      <c r="K4506" s="17" t="s">
        <v>55</v>
      </c>
      <c r="L4506" s="17" t="s">
        <v>56</v>
      </c>
      <c r="M4506" s="17" t="s">
        <v>57</v>
      </c>
      <c r="N4506" s="17" t="s">
        <v>58</v>
      </c>
      <c r="T4506" s="56"/>
      <c r="U4506" s="56"/>
      <c r="V4506" s="56"/>
      <c r="W4506" s="56"/>
      <c r="X4506" s="56"/>
      <c r="Y4506" s="56"/>
      <c r="Z4506" s="56"/>
      <c r="AA4506" s="56"/>
    </row>
    <row r="4507" spans="9:27">
      <c r="I4507" s="15" t="s">
        <v>50</v>
      </c>
      <c r="J4507" s="15">
        <v>4</v>
      </c>
      <c r="K4507" s="15">
        <v>2565113.181600159</v>
      </c>
      <c r="L4507" s="15">
        <v>641278.29540003976</v>
      </c>
      <c r="M4507" s="15">
        <v>534400796.53058904</v>
      </c>
      <c r="N4507" s="15">
        <v>5.2446949037477555E-121</v>
      </c>
      <c r="T4507" s="56"/>
      <c r="U4507" s="56"/>
      <c r="V4507" s="56"/>
      <c r="W4507" s="56"/>
      <c r="X4507" s="56"/>
      <c r="Y4507" s="56"/>
      <c r="Z4507" s="56"/>
      <c r="AA4507" s="56"/>
    </row>
    <row r="4508" spans="9:27">
      <c r="I4508" s="15" t="s">
        <v>51</v>
      </c>
      <c r="J4508" s="15">
        <v>32</v>
      </c>
      <c r="K4508" s="15">
        <v>3.8399840692652593E-2</v>
      </c>
      <c r="L4508" s="15">
        <v>1.1999950216453935E-3</v>
      </c>
      <c r="M4508" s="15"/>
      <c r="N4508" s="15"/>
      <c r="T4508" s="56"/>
      <c r="U4508" s="56"/>
      <c r="V4508" s="56"/>
      <c r="W4508" s="56"/>
      <c r="X4508" s="56"/>
      <c r="Y4508" s="56"/>
      <c r="Z4508" s="56"/>
      <c r="AA4508" s="56"/>
    </row>
    <row r="4509" spans="9:27" ht="15" thickBot="1">
      <c r="I4509" s="16" t="s">
        <v>52</v>
      </c>
      <c r="J4509" s="16">
        <v>36</v>
      </c>
      <c r="K4509" s="16">
        <v>2565113.2199999997</v>
      </c>
      <c r="L4509" s="16"/>
      <c r="M4509" s="16"/>
      <c r="N4509" s="16"/>
      <c r="T4509" s="56"/>
      <c r="U4509" s="56"/>
      <c r="V4509" s="56"/>
      <c r="W4509" s="56"/>
      <c r="X4509" s="56"/>
      <c r="Y4509" s="56"/>
      <c r="Z4509" s="56"/>
      <c r="AA4509" s="56"/>
    </row>
    <row r="4510" spans="9:27" ht="15" thickBot="1">
      <c r="T4510" s="56"/>
      <c r="U4510" s="56"/>
      <c r="V4510" s="56"/>
      <c r="W4510" s="56"/>
      <c r="X4510" s="56"/>
      <c r="Y4510" s="56"/>
      <c r="Z4510" s="56"/>
      <c r="AA4510" s="56"/>
    </row>
    <row r="4511" spans="9:27">
      <c r="I4511" s="17"/>
      <c r="J4511" s="17" t="s">
        <v>59</v>
      </c>
      <c r="K4511" s="17" t="s">
        <v>47</v>
      </c>
      <c r="L4511" s="17" t="s">
        <v>60</v>
      </c>
      <c r="M4511" s="17" t="s">
        <v>61</v>
      </c>
      <c r="N4511" s="17" t="s">
        <v>62</v>
      </c>
      <c r="O4511" s="17" t="s">
        <v>63</v>
      </c>
      <c r="P4511" s="17" t="s">
        <v>64</v>
      </c>
      <c r="Q4511" s="17" t="s">
        <v>65</v>
      </c>
      <c r="T4511" s="56"/>
      <c r="U4511" s="56"/>
      <c r="V4511" s="56"/>
      <c r="W4511" s="56"/>
      <c r="X4511" s="56"/>
      <c r="Y4511" s="56"/>
      <c r="Z4511" s="56"/>
      <c r="AA4511" s="56"/>
    </row>
    <row r="4512" spans="9:27">
      <c r="I4512" s="15" t="s">
        <v>53</v>
      </c>
      <c r="J4512" s="15">
        <v>0</v>
      </c>
      <c r="K4512" s="15" t="e">
        <v>#N/A</v>
      </c>
      <c r="L4512" s="15" t="e">
        <v>#N/A</v>
      </c>
      <c r="M4512" s="15" t="e">
        <v>#N/A</v>
      </c>
      <c r="N4512" s="15" t="e">
        <v>#N/A</v>
      </c>
      <c r="O4512" s="15" t="e">
        <v>#N/A</v>
      </c>
      <c r="P4512" s="15" t="e">
        <v>#N/A</v>
      </c>
      <c r="Q4512" s="15" t="e">
        <v>#N/A</v>
      </c>
      <c r="T4512" s="56"/>
      <c r="U4512" s="56"/>
      <c r="V4512" s="56"/>
      <c r="W4512" s="56"/>
      <c r="X4512" s="56"/>
      <c r="Y4512" s="56"/>
      <c r="Z4512" s="56"/>
      <c r="AA4512" s="56"/>
    </row>
    <row r="4513" spans="9:27">
      <c r="I4513" s="15" t="s">
        <v>85</v>
      </c>
      <c r="J4513" s="15">
        <v>0.12759593912039807</v>
      </c>
      <c r="K4513" s="15">
        <v>6.1311756917344024E-3</v>
      </c>
      <c r="L4513" s="15">
        <v>20.811006817569016</v>
      </c>
      <c r="M4513" s="15">
        <v>3.6492266645022174E-20</v>
      </c>
      <c r="N4513" s="15">
        <v>0.11510714297479817</v>
      </c>
      <c r="O4513" s="15">
        <v>0.14008473526599796</v>
      </c>
      <c r="P4513" s="15">
        <v>0.11510714297479817</v>
      </c>
      <c r="Q4513" s="15">
        <v>0.14008473526599796</v>
      </c>
      <c r="T4513" s="56"/>
      <c r="U4513" s="56"/>
      <c r="V4513" s="56"/>
      <c r="W4513" s="56"/>
      <c r="X4513" s="56"/>
      <c r="Y4513" s="56"/>
      <c r="Z4513" s="56"/>
      <c r="AA4513" s="56"/>
    </row>
    <row r="4514" spans="9:27">
      <c r="I4514" s="15" t="s">
        <v>80</v>
      </c>
      <c r="J4514" s="15">
        <v>0.23154058965542013</v>
      </c>
      <c r="K4514" s="15">
        <v>2.4894643342623329E-3</v>
      </c>
      <c r="L4514" s="15">
        <v>93.008197172677797</v>
      </c>
      <c r="M4514" s="15">
        <v>1.6247645249927339E-40</v>
      </c>
      <c r="N4514" s="15">
        <v>0.22646971676814376</v>
      </c>
      <c r="O4514" s="15">
        <v>0.23661146254269649</v>
      </c>
      <c r="P4514" s="15">
        <v>0.22646971676814376</v>
      </c>
      <c r="Q4514" s="15">
        <v>0.23661146254269649</v>
      </c>
      <c r="T4514" s="56"/>
      <c r="U4514" s="56"/>
      <c r="V4514" s="56"/>
      <c r="W4514" s="56"/>
      <c r="X4514" s="56"/>
      <c r="Y4514" s="56"/>
      <c r="Z4514" s="56"/>
      <c r="AA4514" s="56"/>
    </row>
    <row r="4515" spans="9:27">
      <c r="I4515" s="15" t="s">
        <v>82</v>
      </c>
      <c r="J4515" s="15">
        <v>0.14518001594893054</v>
      </c>
      <c r="K4515" s="15">
        <v>4.1761468656965547E-3</v>
      </c>
      <c r="L4515" s="15">
        <v>34.764106871206849</v>
      </c>
      <c r="M4515" s="15">
        <v>5.4440203123612313E-27</v>
      </c>
      <c r="N4515" s="15">
        <v>0.13667348318881378</v>
      </c>
      <c r="O4515" s="15">
        <v>0.1536865487090473</v>
      </c>
      <c r="P4515" s="15">
        <v>0.13667348318881378</v>
      </c>
      <c r="Q4515" s="15">
        <v>0.1536865487090473</v>
      </c>
      <c r="T4515" s="56"/>
      <c r="U4515" s="56"/>
      <c r="V4515" s="56"/>
      <c r="W4515" s="56"/>
      <c r="X4515" s="56"/>
      <c r="Y4515" s="56"/>
      <c r="Z4515" s="56"/>
      <c r="AA4515" s="56"/>
    </row>
    <row r="4516" spans="9:27" ht="15" thickBot="1">
      <c r="I4516" s="16" t="s">
        <v>86</v>
      </c>
      <c r="J4516" s="16">
        <v>0.55366144938000572</v>
      </c>
      <c r="K4516" s="16">
        <v>5.9353992340654919E-3</v>
      </c>
      <c r="L4516" s="16">
        <v>93.281248243982333</v>
      </c>
      <c r="M4516" s="16">
        <v>1.4797754299509541E-40</v>
      </c>
      <c r="N4516" s="16">
        <v>0.54157143682712372</v>
      </c>
      <c r="O4516" s="16">
        <v>0.56575146193288772</v>
      </c>
      <c r="P4516" s="16">
        <v>0.54157143682712372</v>
      </c>
      <c r="Q4516" s="16">
        <v>0.56575146193288772</v>
      </c>
      <c r="T4516" s="56"/>
      <c r="U4516" s="56"/>
      <c r="V4516" s="56"/>
      <c r="W4516" s="56"/>
      <c r="X4516" s="56"/>
      <c r="Y4516" s="56"/>
      <c r="Z4516" s="56"/>
      <c r="AA4516" s="56"/>
    </row>
    <row r="4517" spans="9:27">
      <c r="I4517" s="47"/>
      <c r="T4517" s="56"/>
      <c r="U4517" s="56"/>
      <c r="V4517" s="56"/>
      <c r="W4517" s="56"/>
      <c r="X4517" s="56"/>
      <c r="Y4517" s="56"/>
      <c r="Z4517" s="56"/>
      <c r="AA4517" s="56"/>
    </row>
    <row r="4518" spans="9:27">
      <c r="I4518" s="47"/>
      <c r="T4518" s="56"/>
      <c r="U4518" s="56"/>
      <c r="V4518" s="56"/>
      <c r="W4518" s="56"/>
      <c r="X4518" s="56"/>
      <c r="Y4518" s="56"/>
      <c r="Z4518" s="56"/>
      <c r="AA4518" s="56"/>
    </row>
    <row r="4519" spans="9:27">
      <c r="I4519" s="11" t="s">
        <v>274</v>
      </c>
      <c r="T4519" s="12" t="str">
        <f>I4519</f>
        <v>2002/8 to 2005/7</v>
      </c>
      <c r="U4519" s="14">
        <f>J4524</f>
        <v>0.99999998603828555</v>
      </c>
      <c r="V4519" s="14">
        <f>J4527</f>
        <v>36</v>
      </c>
      <c r="W4519" s="56">
        <f>J4537</f>
        <v>0.1236638677063527</v>
      </c>
      <c r="X4519" s="56">
        <f>J4538</f>
        <v>0.2313177462241062</v>
      </c>
      <c r="Y4519" s="56">
        <f>J4539</f>
        <v>0.14765120916013844</v>
      </c>
      <c r="Z4519" s="56">
        <f>J4540</f>
        <v>0.55506527042301224</v>
      </c>
      <c r="AA4519" s="58">
        <f>SUM(W4519:Z4519)</f>
        <v>1.0576980935136095</v>
      </c>
    </row>
    <row r="4520" spans="9:27">
      <c r="I4520" s="47" t="s">
        <v>42</v>
      </c>
      <c r="T4520" s="56"/>
      <c r="U4520" s="56"/>
      <c r="V4520" s="56"/>
      <c r="W4520" s="56"/>
      <c r="X4520" s="56"/>
      <c r="Y4520" s="56"/>
      <c r="Z4520" s="56"/>
      <c r="AA4520" s="56"/>
    </row>
    <row r="4521" spans="9:27" ht="15" thickBot="1">
      <c r="T4521" s="56"/>
      <c r="U4521" s="56"/>
      <c r="V4521" s="56"/>
      <c r="W4521" s="56"/>
      <c r="X4521" s="56"/>
      <c r="Y4521" s="56"/>
      <c r="Z4521" s="56"/>
      <c r="AA4521" s="56"/>
    </row>
    <row r="4522" spans="9:27">
      <c r="I4522" s="18" t="s">
        <v>43</v>
      </c>
      <c r="J4522" s="18"/>
      <c r="T4522" s="56"/>
      <c r="U4522" s="56"/>
      <c r="V4522" s="56"/>
      <c r="W4522" s="56"/>
      <c r="X4522" s="56"/>
      <c r="Y4522" s="56"/>
      <c r="Z4522" s="56"/>
      <c r="AA4522" s="56"/>
    </row>
    <row r="4523" spans="9:27">
      <c r="I4523" s="15" t="s">
        <v>44</v>
      </c>
      <c r="J4523" s="15">
        <v>0.99999999301914277</v>
      </c>
      <c r="T4523" s="56"/>
      <c r="U4523" s="56"/>
      <c r="V4523" s="56"/>
      <c r="W4523" s="56"/>
      <c r="X4523" s="56"/>
      <c r="Y4523" s="56"/>
      <c r="Z4523" s="56"/>
      <c r="AA4523" s="56"/>
    </row>
    <row r="4524" spans="9:27">
      <c r="I4524" s="15" t="s">
        <v>45</v>
      </c>
      <c r="J4524" s="15">
        <v>0.99999998603828555</v>
      </c>
      <c r="T4524" s="56"/>
      <c r="U4524" s="56"/>
      <c r="V4524" s="56"/>
      <c r="W4524" s="56"/>
      <c r="X4524" s="56"/>
      <c r="Y4524" s="56"/>
      <c r="Z4524" s="56"/>
      <c r="AA4524" s="56"/>
    </row>
    <row r="4525" spans="9:27">
      <c r="I4525" s="15" t="s">
        <v>46</v>
      </c>
      <c r="J4525" s="15">
        <v>0.96874998472937479</v>
      </c>
      <c r="T4525" s="56"/>
      <c r="U4525" s="56"/>
      <c r="V4525" s="56"/>
      <c r="W4525" s="56"/>
      <c r="X4525" s="56"/>
      <c r="Y4525" s="56"/>
      <c r="Z4525" s="56"/>
      <c r="AA4525" s="56"/>
    </row>
    <row r="4526" spans="9:27">
      <c r="I4526" s="15" t="s">
        <v>47</v>
      </c>
      <c r="J4526" s="15">
        <v>3.3550586206839629E-2</v>
      </c>
      <c r="T4526" s="56"/>
      <c r="U4526" s="56"/>
      <c r="V4526" s="56"/>
      <c r="W4526" s="56"/>
      <c r="X4526" s="56"/>
      <c r="Y4526" s="56"/>
      <c r="Z4526" s="56"/>
      <c r="AA4526" s="56"/>
    </row>
    <row r="4527" spans="9:27" ht="15" thickBot="1">
      <c r="I4527" s="16" t="s">
        <v>48</v>
      </c>
      <c r="J4527" s="16">
        <v>36</v>
      </c>
      <c r="T4527" s="56"/>
      <c r="U4527" s="56"/>
      <c r="V4527" s="56"/>
      <c r="W4527" s="56"/>
      <c r="X4527" s="56"/>
      <c r="Y4527" s="56"/>
      <c r="Z4527" s="56"/>
      <c r="AA4527" s="56"/>
    </row>
    <row r="4528" spans="9:27">
      <c r="T4528" s="56"/>
      <c r="U4528" s="56"/>
      <c r="V4528" s="56"/>
      <c r="W4528" s="56"/>
      <c r="X4528" s="56"/>
      <c r="Y4528" s="56"/>
      <c r="Z4528" s="56"/>
      <c r="AA4528" s="56"/>
    </row>
    <row r="4529" spans="9:27" ht="15" thickBot="1">
      <c r="I4529" s="47" t="s">
        <v>49</v>
      </c>
      <c r="T4529" s="56"/>
      <c r="U4529" s="56"/>
      <c r="V4529" s="56"/>
      <c r="W4529" s="56"/>
      <c r="X4529" s="56"/>
      <c r="Y4529" s="56"/>
      <c r="Z4529" s="56"/>
      <c r="AA4529" s="56"/>
    </row>
    <row r="4530" spans="9:27">
      <c r="I4530" s="17"/>
      <c r="J4530" s="17" t="s">
        <v>54</v>
      </c>
      <c r="K4530" s="17" t="s">
        <v>55</v>
      </c>
      <c r="L4530" s="17" t="s">
        <v>56</v>
      </c>
      <c r="M4530" s="17" t="s">
        <v>57</v>
      </c>
      <c r="N4530" s="17" t="s">
        <v>58</v>
      </c>
      <c r="T4530" s="56"/>
      <c r="U4530" s="56"/>
      <c r="V4530" s="56"/>
      <c r="W4530" s="56"/>
      <c r="X4530" s="56"/>
      <c r="Y4530" s="56"/>
      <c r="Z4530" s="56"/>
      <c r="AA4530" s="56"/>
    </row>
    <row r="4531" spans="9:27">
      <c r="I4531" s="15" t="s">
        <v>50</v>
      </c>
      <c r="J4531" s="15">
        <v>4</v>
      </c>
      <c r="K4531" s="15">
        <v>2579950.9439794607</v>
      </c>
      <c r="L4531" s="15">
        <v>644987.73599486519</v>
      </c>
      <c r="M4531" s="15">
        <v>572995526.67792177</v>
      </c>
      <c r="N4531" s="15">
        <v>1.7795743956149567E-121</v>
      </c>
      <c r="T4531" s="56"/>
      <c r="U4531" s="56"/>
      <c r="V4531" s="56"/>
      <c r="W4531" s="56"/>
      <c r="X4531" s="56"/>
      <c r="Y4531" s="56"/>
      <c r="Z4531" s="56"/>
      <c r="AA4531" s="56"/>
    </row>
    <row r="4532" spans="9:27">
      <c r="I4532" s="15" t="s">
        <v>51</v>
      </c>
      <c r="J4532" s="15">
        <v>32</v>
      </c>
      <c r="K4532" s="15">
        <v>3.6020538714322488E-2</v>
      </c>
      <c r="L4532" s="15">
        <v>1.1256418348225777E-3</v>
      </c>
      <c r="M4532" s="15"/>
      <c r="N4532" s="15"/>
      <c r="T4532" s="56"/>
      <c r="U4532" s="56"/>
      <c r="V4532" s="56"/>
      <c r="W4532" s="56"/>
      <c r="X4532" s="56"/>
      <c r="Y4532" s="56"/>
      <c r="Z4532" s="56"/>
      <c r="AA4532" s="56"/>
    </row>
    <row r="4533" spans="9:27" ht="15" thickBot="1">
      <c r="I4533" s="16" t="s">
        <v>52</v>
      </c>
      <c r="J4533" s="16">
        <v>36</v>
      </c>
      <c r="K4533" s="16">
        <v>2579950.9799999995</v>
      </c>
      <c r="L4533" s="16"/>
      <c r="M4533" s="16"/>
      <c r="N4533" s="16"/>
      <c r="T4533" s="56"/>
      <c r="U4533" s="56"/>
      <c r="V4533" s="56"/>
      <c r="W4533" s="56"/>
      <c r="X4533" s="56"/>
      <c r="Y4533" s="56"/>
      <c r="Z4533" s="56"/>
      <c r="AA4533" s="56"/>
    </row>
    <row r="4534" spans="9:27" ht="15" thickBot="1">
      <c r="T4534" s="56"/>
      <c r="U4534" s="56"/>
      <c r="V4534" s="56"/>
      <c r="W4534" s="56"/>
      <c r="X4534" s="56"/>
      <c r="Y4534" s="56"/>
      <c r="Z4534" s="56"/>
      <c r="AA4534" s="56"/>
    </row>
    <row r="4535" spans="9:27">
      <c r="I4535" s="17"/>
      <c r="J4535" s="17" t="s">
        <v>59</v>
      </c>
      <c r="K4535" s="17" t="s">
        <v>47</v>
      </c>
      <c r="L4535" s="17" t="s">
        <v>60</v>
      </c>
      <c r="M4535" s="17" t="s">
        <v>61</v>
      </c>
      <c r="N4535" s="17" t="s">
        <v>62</v>
      </c>
      <c r="O4535" s="17" t="s">
        <v>63</v>
      </c>
      <c r="P4535" s="17" t="s">
        <v>64</v>
      </c>
      <c r="Q4535" s="17" t="s">
        <v>65</v>
      </c>
      <c r="T4535" s="56"/>
      <c r="U4535" s="56"/>
      <c r="V4535" s="56"/>
      <c r="W4535" s="56"/>
      <c r="X4535" s="56"/>
      <c r="Y4535" s="56"/>
      <c r="Z4535" s="56"/>
      <c r="AA4535" s="56"/>
    </row>
    <row r="4536" spans="9:27">
      <c r="I4536" s="15" t="s">
        <v>53</v>
      </c>
      <c r="J4536" s="15">
        <v>0</v>
      </c>
      <c r="K4536" s="15" t="e">
        <v>#N/A</v>
      </c>
      <c r="L4536" s="15" t="e">
        <v>#N/A</v>
      </c>
      <c r="M4536" s="15" t="e">
        <v>#N/A</v>
      </c>
      <c r="N4536" s="15" t="e">
        <v>#N/A</v>
      </c>
      <c r="O4536" s="15" t="e">
        <v>#N/A</v>
      </c>
      <c r="P4536" s="15" t="e">
        <v>#N/A</v>
      </c>
      <c r="Q4536" s="15" t="e">
        <v>#N/A</v>
      </c>
      <c r="T4536" s="56"/>
      <c r="U4536" s="56"/>
      <c r="V4536" s="56"/>
      <c r="W4536" s="56"/>
      <c r="X4536" s="56"/>
      <c r="Y4536" s="56"/>
      <c r="Z4536" s="56"/>
      <c r="AA4536" s="56"/>
    </row>
    <row r="4537" spans="9:27">
      <c r="I4537" s="15" t="s">
        <v>85</v>
      </c>
      <c r="J4537" s="15">
        <v>0.1236638677063527</v>
      </c>
      <c r="K4537" s="15">
        <v>6.4826362275989318E-3</v>
      </c>
      <c r="L4537" s="15">
        <v>19.076169534219858</v>
      </c>
      <c r="M4537" s="15">
        <v>4.8326485475450691E-19</v>
      </c>
      <c r="N4537" s="15">
        <v>0.11045916987952177</v>
      </c>
      <c r="O4537" s="15">
        <v>0.13686856553318361</v>
      </c>
      <c r="P4537" s="15">
        <v>0.11045916987952177</v>
      </c>
      <c r="Q4537" s="15">
        <v>0.13686856553318361</v>
      </c>
      <c r="T4537" s="56"/>
      <c r="U4537" s="56"/>
      <c r="V4537" s="56"/>
      <c r="W4537" s="56"/>
      <c r="X4537" s="56"/>
      <c r="Y4537" s="56"/>
      <c r="Z4537" s="56"/>
      <c r="AA4537" s="56"/>
    </row>
    <row r="4538" spans="9:27">
      <c r="I4538" s="15" t="s">
        <v>80</v>
      </c>
      <c r="J4538" s="15">
        <v>0.2313177462241062</v>
      </c>
      <c r="K4538" s="15">
        <v>2.3226109333859954E-3</v>
      </c>
      <c r="L4538" s="15">
        <v>99.593841955648557</v>
      </c>
      <c r="M4538" s="15">
        <v>1.8331984950296969E-41</v>
      </c>
      <c r="N4538" s="15">
        <v>0.22658674259103403</v>
      </c>
      <c r="O4538" s="15">
        <v>0.23604874985717836</v>
      </c>
      <c r="P4538" s="15">
        <v>0.22658674259103403</v>
      </c>
      <c r="Q4538" s="15">
        <v>0.23604874985717836</v>
      </c>
      <c r="T4538" s="56"/>
      <c r="U4538" s="56"/>
      <c r="V4538" s="56"/>
      <c r="W4538" s="56"/>
      <c r="X4538" s="56"/>
      <c r="Y4538" s="56"/>
      <c r="Z4538" s="56"/>
      <c r="AA4538" s="56"/>
    </row>
    <row r="4539" spans="9:27">
      <c r="I4539" s="15" t="s">
        <v>82</v>
      </c>
      <c r="J4539" s="15">
        <v>0.14765120916013844</v>
      </c>
      <c r="K4539" s="15">
        <v>4.3363027105522969E-3</v>
      </c>
      <c r="L4539" s="15">
        <v>34.050023491402591</v>
      </c>
      <c r="M4539" s="15">
        <v>1.0398894030675835E-26</v>
      </c>
      <c r="N4539" s="15">
        <v>0.1388184496209349</v>
      </c>
      <c r="O4539" s="15">
        <v>0.15648396869934197</v>
      </c>
      <c r="P4539" s="15">
        <v>0.1388184496209349</v>
      </c>
      <c r="Q4539" s="15">
        <v>0.15648396869934197</v>
      </c>
      <c r="T4539" s="56"/>
      <c r="U4539" s="56"/>
      <c r="V4539" s="56"/>
      <c r="W4539" s="56"/>
      <c r="X4539" s="56"/>
      <c r="Y4539" s="56"/>
      <c r="Z4539" s="56"/>
      <c r="AA4539" s="56"/>
    </row>
    <row r="4540" spans="9:27" ht="15" thickBot="1">
      <c r="I4540" s="16" t="s">
        <v>86</v>
      </c>
      <c r="J4540" s="16">
        <v>0.55506527042301224</v>
      </c>
      <c r="K4540" s="16">
        <v>5.7953926756978674E-3</v>
      </c>
      <c r="L4540" s="16">
        <v>95.776990703425042</v>
      </c>
      <c r="M4540" s="16">
        <v>6.3757048856259822E-41</v>
      </c>
      <c r="N4540" s="16">
        <v>0.54326044189590483</v>
      </c>
      <c r="O4540" s="16">
        <v>0.56687009895011964</v>
      </c>
      <c r="P4540" s="16">
        <v>0.54326044189590483</v>
      </c>
      <c r="Q4540" s="16">
        <v>0.56687009895011964</v>
      </c>
      <c r="T4540" s="56"/>
      <c r="U4540" s="56"/>
      <c r="V4540" s="56"/>
      <c r="W4540" s="56"/>
      <c r="X4540" s="56"/>
      <c r="Y4540" s="56"/>
      <c r="Z4540" s="56"/>
      <c r="AA4540" s="56"/>
    </row>
    <row r="4541" spans="9:27">
      <c r="I4541" s="47"/>
      <c r="T4541" s="56"/>
      <c r="U4541" s="56"/>
      <c r="V4541" s="56"/>
      <c r="W4541" s="56"/>
      <c r="X4541" s="56"/>
      <c r="Y4541" s="56"/>
      <c r="Z4541" s="56"/>
      <c r="AA4541" s="56"/>
    </row>
    <row r="4542" spans="9:27">
      <c r="I4542" s="47"/>
      <c r="T4542" s="56"/>
      <c r="U4542" s="56"/>
      <c r="V4542" s="56"/>
      <c r="W4542" s="56"/>
      <c r="X4542" s="56"/>
      <c r="Y4542" s="56"/>
      <c r="Z4542" s="56"/>
      <c r="AA4542" s="56"/>
    </row>
    <row r="4543" spans="9:27">
      <c r="I4543" s="11" t="s">
        <v>275</v>
      </c>
      <c r="T4543" s="12" t="str">
        <f>I4543</f>
        <v>2002/9 to 2005/8</v>
      </c>
      <c r="U4543" s="14">
        <f>J4548</f>
        <v>0.9999999864127026</v>
      </c>
      <c r="V4543" s="14">
        <f>J4551</f>
        <v>36</v>
      </c>
      <c r="W4543" s="56">
        <f>J4561</f>
        <v>0.12651396529570547</v>
      </c>
      <c r="X4543" s="56">
        <f>J4562</f>
        <v>0.23168834066852323</v>
      </c>
      <c r="Y4543" s="56">
        <f>J4563</f>
        <v>0.14585984792935369</v>
      </c>
      <c r="Z4543" s="56">
        <f>J4564</f>
        <v>0.55381786834378377</v>
      </c>
      <c r="AA4543" s="58">
        <f>SUM(W4543:Z4543)</f>
        <v>1.0578800222373661</v>
      </c>
    </row>
    <row r="4544" spans="9:27">
      <c r="I4544" s="47" t="s">
        <v>42</v>
      </c>
      <c r="T4544" s="56"/>
      <c r="U4544" s="56"/>
      <c r="V4544" s="56"/>
      <c r="W4544" s="56"/>
      <c r="X4544" s="56"/>
      <c r="Y4544" s="56"/>
      <c r="Z4544" s="56"/>
      <c r="AA4544" s="56"/>
    </row>
    <row r="4545" spans="9:27" ht="15" thickBot="1">
      <c r="T4545" s="56"/>
      <c r="U4545" s="56"/>
      <c r="V4545" s="56"/>
      <c r="W4545" s="56"/>
      <c r="X4545" s="56"/>
      <c r="Y4545" s="56"/>
      <c r="Z4545" s="56"/>
      <c r="AA4545" s="56"/>
    </row>
    <row r="4546" spans="9:27">
      <c r="I4546" s="18" t="s">
        <v>43</v>
      </c>
      <c r="J4546" s="18"/>
      <c r="T4546" s="56"/>
      <c r="U4546" s="56"/>
      <c r="V4546" s="56"/>
      <c r="W4546" s="56"/>
      <c r="X4546" s="56"/>
      <c r="Y4546" s="56"/>
      <c r="Z4546" s="56"/>
      <c r="AA4546" s="56"/>
    </row>
    <row r="4547" spans="9:27">
      <c r="I4547" s="15" t="s">
        <v>44</v>
      </c>
      <c r="J4547" s="15">
        <v>0.99999999320635125</v>
      </c>
      <c r="T4547" s="56"/>
      <c r="U4547" s="56"/>
      <c r="V4547" s="56"/>
      <c r="W4547" s="56"/>
      <c r="X4547" s="56"/>
      <c r="Y4547" s="56"/>
      <c r="Z4547" s="56"/>
      <c r="AA4547" s="56"/>
    </row>
    <row r="4548" spans="9:27">
      <c r="I4548" s="15" t="s">
        <v>45</v>
      </c>
      <c r="J4548" s="15">
        <v>0.9999999864127026</v>
      </c>
      <c r="T4548" s="56"/>
      <c r="U4548" s="56"/>
      <c r="V4548" s="56"/>
      <c r="W4548" s="56"/>
      <c r="X4548" s="56"/>
      <c r="Y4548" s="56"/>
      <c r="Z4548" s="56"/>
      <c r="AA4548" s="56"/>
    </row>
    <row r="4549" spans="9:27">
      <c r="I4549" s="15" t="s">
        <v>46</v>
      </c>
      <c r="J4549" s="15">
        <v>0.96874998513889343</v>
      </c>
      <c r="T4549" s="56"/>
      <c r="U4549" s="56"/>
      <c r="V4549" s="56"/>
      <c r="W4549" s="56"/>
      <c r="X4549" s="56"/>
      <c r="Y4549" s="56"/>
      <c r="Z4549" s="56"/>
      <c r="AA4549" s="56"/>
    </row>
    <row r="4550" spans="9:27">
      <c r="I4550" s="15" t="s">
        <v>47</v>
      </c>
      <c r="J4550" s="15">
        <v>3.3192301158665935E-2</v>
      </c>
      <c r="T4550" s="56"/>
      <c r="U4550" s="56"/>
      <c r="V4550" s="56"/>
      <c r="W4550" s="56"/>
      <c r="X4550" s="56"/>
      <c r="Y4550" s="56"/>
      <c r="Z4550" s="56"/>
      <c r="AA4550" s="56"/>
    </row>
    <row r="4551" spans="9:27" ht="15" thickBot="1">
      <c r="I4551" s="16" t="s">
        <v>48</v>
      </c>
      <c r="J4551" s="16">
        <v>36</v>
      </c>
      <c r="T4551" s="56"/>
      <c r="U4551" s="56"/>
      <c r="V4551" s="56"/>
      <c r="W4551" s="56"/>
      <c r="X4551" s="56"/>
      <c r="Y4551" s="56"/>
      <c r="Z4551" s="56"/>
      <c r="AA4551" s="56"/>
    </row>
    <row r="4552" spans="9:27">
      <c r="T4552" s="56"/>
      <c r="U4552" s="56"/>
      <c r="V4552" s="56"/>
      <c r="W4552" s="56"/>
      <c r="X4552" s="56"/>
      <c r="Y4552" s="56"/>
      <c r="Z4552" s="56"/>
      <c r="AA4552" s="56"/>
    </row>
    <row r="4553" spans="9:27" ht="15" thickBot="1">
      <c r="I4553" s="47" t="s">
        <v>49</v>
      </c>
      <c r="T4553" s="56"/>
      <c r="U4553" s="56"/>
      <c r="V4553" s="56"/>
      <c r="W4553" s="56"/>
      <c r="X4553" s="56"/>
      <c r="Y4553" s="56"/>
      <c r="Z4553" s="56"/>
      <c r="AA4553" s="56"/>
    </row>
    <row r="4554" spans="9:27">
      <c r="I4554" s="17"/>
      <c r="J4554" s="17" t="s">
        <v>54</v>
      </c>
      <c r="K4554" s="17" t="s">
        <v>55</v>
      </c>
      <c r="L4554" s="17" t="s">
        <v>56</v>
      </c>
      <c r="M4554" s="17" t="s">
        <v>57</v>
      </c>
      <c r="N4554" s="17" t="s">
        <v>58</v>
      </c>
      <c r="T4554" s="56"/>
      <c r="U4554" s="56"/>
      <c r="V4554" s="56"/>
      <c r="W4554" s="56"/>
      <c r="X4554" s="56"/>
      <c r="Y4554" s="56"/>
      <c r="Z4554" s="56"/>
      <c r="AA4554" s="56"/>
    </row>
    <row r="4555" spans="9:27">
      <c r="I4555" s="15" t="s">
        <v>50</v>
      </c>
      <c r="J4555" s="15">
        <v>4</v>
      </c>
      <c r="K4555" s="15">
        <v>2594726.6947446759</v>
      </c>
      <c r="L4555" s="15">
        <v>648681.67368616897</v>
      </c>
      <c r="M4555" s="15">
        <v>588785226.08465767</v>
      </c>
      <c r="N4555" s="15">
        <v>1.1676917884829609E-121</v>
      </c>
      <c r="T4555" s="56"/>
      <c r="U4555" s="56"/>
      <c r="V4555" s="56"/>
      <c r="W4555" s="56"/>
      <c r="X4555" s="56"/>
      <c r="Y4555" s="56"/>
      <c r="Z4555" s="56"/>
      <c r="AA4555" s="56"/>
    </row>
    <row r="4556" spans="9:27">
      <c r="I4556" s="15" t="s">
        <v>51</v>
      </c>
      <c r="J4556" s="15">
        <v>32</v>
      </c>
      <c r="K4556" s="15">
        <v>3.5255323398642437E-2</v>
      </c>
      <c r="L4556" s="15">
        <v>1.1017288562075761E-3</v>
      </c>
      <c r="M4556" s="15"/>
      <c r="N4556" s="15"/>
      <c r="T4556" s="56"/>
      <c r="U4556" s="56"/>
      <c r="V4556" s="56"/>
      <c r="W4556" s="56"/>
      <c r="X4556" s="56"/>
      <c r="Y4556" s="56"/>
      <c r="Z4556" s="56"/>
      <c r="AA4556" s="56"/>
    </row>
    <row r="4557" spans="9:27" ht="15" thickBot="1">
      <c r="I4557" s="16" t="s">
        <v>52</v>
      </c>
      <c r="J4557" s="16">
        <v>36</v>
      </c>
      <c r="K4557" s="16">
        <v>2594726.7299999995</v>
      </c>
      <c r="L4557" s="16"/>
      <c r="M4557" s="16"/>
      <c r="N4557" s="16"/>
      <c r="T4557" s="56"/>
      <c r="U4557" s="56"/>
      <c r="V4557" s="56"/>
      <c r="W4557" s="56"/>
      <c r="X4557" s="56"/>
      <c r="Y4557" s="56"/>
      <c r="Z4557" s="56"/>
      <c r="AA4557" s="56"/>
    </row>
    <row r="4558" spans="9:27" ht="15" thickBot="1">
      <c r="T4558" s="56"/>
      <c r="U4558" s="56"/>
      <c r="V4558" s="56"/>
      <c r="W4558" s="56"/>
      <c r="X4558" s="56"/>
      <c r="Y4558" s="56"/>
      <c r="Z4558" s="56"/>
      <c r="AA4558" s="56"/>
    </row>
    <row r="4559" spans="9:27">
      <c r="I4559" s="17"/>
      <c r="J4559" s="17" t="s">
        <v>59</v>
      </c>
      <c r="K4559" s="17" t="s">
        <v>47</v>
      </c>
      <c r="L4559" s="17" t="s">
        <v>60</v>
      </c>
      <c r="M4559" s="17" t="s">
        <v>61</v>
      </c>
      <c r="N4559" s="17" t="s">
        <v>62</v>
      </c>
      <c r="O4559" s="17" t="s">
        <v>63</v>
      </c>
      <c r="P4559" s="17" t="s">
        <v>64</v>
      </c>
      <c r="Q4559" s="17" t="s">
        <v>65</v>
      </c>
      <c r="T4559" s="56"/>
      <c r="U4559" s="56"/>
      <c r="V4559" s="56"/>
      <c r="W4559" s="56"/>
      <c r="X4559" s="56"/>
      <c r="Y4559" s="56"/>
      <c r="Z4559" s="56"/>
      <c r="AA4559" s="56"/>
    </row>
    <row r="4560" spans="9:27">
      <c r="I4560" s="15" t="s">
        <v>53</v>
      </c>
      <c r="J4560" s="15">
        <v>0</v>
      </c>
      <c r="K4560" s="15" t="e">
        <v>#N/A</v>
      </c>
      <c r="L4560" s="15" t="e">
        <v>#N/A</v>
      </c>
      <c r="M4560" s="15" t="e">
        <v>#N/A</v>
      </c>
      <c r="N4560" s="15" t="e">
        <v>#N/A</v>
      </c>
      <c r="O4560" s="15" t="e">
        <v>#N/A</v>
      </c>
      <c r="P4560" s="15" t="e">
        <v>#N/A</v>
      </c>
      <c r="Q4560" s="15" t="e">
        <v>#N/A</v>
      </c>
      <c r="T4560" s="56"/>
      <c r="U4560" s="56"/>
      <c r="V4560" s="56"/>
      <c r="W4560" s="56"/>
      <c r="X4560" s="56"/>
      <c r="Y4560" s="56"/>
      <c r="Z4560" s="56"/>
      <c r="AA4560" s="56"/>
    </row>
    <row r="4561" spans="9:27">
      <c r="I4561" s="15" t="s">
        <v>85</v>
      </c>
      <c r="J4561" s="15">
        <v>0.12651396529570547</v>
      </c>
      <c r="K4561" s="15">
        <v>7.0633178961079807E-3</v>
      </c>
      <c r="L4561" s="15">
        <v>17.911407522152871</v>
      </c>
      <c r="M4561" s="15">
        <v>3.0685336228337254E-18</v>
      </c>
      <c r="N4561" s="15">
        <v>0.11212645762160936</v>
      </c>
      <c r="O4561" s="15">
        <v>0.14090147296980157</v>
      </c>
      <c r="P4561" s="15">
        <v>0.11212645762160936</v>
      </c>
      <c r="Q4561" s="15">
        <v>0.14090147296980157</v>
      </c>
      <c r="T4561" s="56"/>
      <c r="U4561" s="56"/>
      <c r="V4561" s="56"/>
      <c r="W4561" s="56"/>
      <c r="X4561" s="56"/>
      <c r="Y4561" s="56"/>
      <c r="Z4561" s="56"/>
      <c r="AA4561" s="56"/>
    </row>
    <row r="4562" spans="9:27">
      <c r="I4562" s="15" t="s">
        <v>80</v>
      </c>
      <c r="J4562" s="15">
        <v>0.23168834066852323</v>
      </c>
      <c r="K4562" s="15">
        <v>2.3200547527449191E-3</v>
      </c>
      <c r="L4562" s="15">
        <v>99.863307275143626</v>
      </c>
      <c r="M4562" s="15">
        <v>1.6818052324978923E-41</v>
      </c>
      <c r="N4562" s="15">
        <v>0.22696254380500763</v>
      </c>
      <c r="O4562" s="15">
        <v>0.23641413753203883</v>
      </c>
      <c r="P4562" s="15">
        <v>0.22696254380500763</v>
      </c>
      <c r="Q4562" s="15">
        <v>0.23641413753203883</v>
      </c>
      <c r="T4562" s="56"/>
      <c r="U4562" s="56"/>
      <c r="V4562" s="56"/>
      <c r="W4562" s="56"/>
      <c r="X4562" s="56"/>
      <c r="Y4562" s="56"/>
      <c r="Z4562" s="56"/>
      <c r="AA4562" s="56"/>
    </row>
    <row r="4563" spans="9:27">
      <c r="I4563" s="15" t="s">
        <v>82</v>
      </c>
      <c r="J4563" s="15">
        <v>0.14585984792935369</v>
      </c>
      <c r="K4563" s="15">
        <v>4.5099150915873139E-3</v>
      </c>
      <c r="L4563" s="15">
        <v>32.342038589914281</v>
      </c>
      <c r="M4563" s="15">
        <v>5.1591437668465835E-26</v>
      </c>
      <c r="N4563" s="15">
        <v>0.13667345154395413</v>
      </c>
      <c r="O4563" s="15">
        <v>0.15504624431475325</v>
      </c>
      <c r="P4563" s="15">
        <v>0.13667345154395413</v>
      </c>
      <c r="Q4563" s="15">
        <v>0.15504624431475325</v>
      </c>
      <c r="T4563" s="56"/>
      <c r="U4563" s="56"/>
      <c r="V4563" s="56"/>
      <c r="W4563" s="56"/>
      <c r="X4563" s="56"/>
      <c r="Y4563" s="56"/>
      <c r="Z4563" s="56"/>
      <c r="AA4563" s="56"/>
    </row>
    <row r="4564" spans="9:27" ht="15" thickBot="1">
      <c r="I4564" s="16" t="s">
        <v>86</v>
      </c>
      <c r="J4564" s="16">
        <v>0.55381786834378377</v>
      </c>
      <c r="K4564" s="16">
        <v>5.9029916551588697E-3</v>
      </c>
      <c r="L4564" s="16">
        <v>93.819862994347844</v>
      </c>
      <c r="M4564" s="16">
        <v>1.2315852832319433E-40</v>
      </c>
      <c r="N4564" s="16">
        <v>0.54179386786866413</v>
      </c>
      <c r="O4564" s="16">
        <v>0.56584186881890342</v>
      </c>
      <c r="P4564" s="16">
        <v>0.54179386786866413</v>
      </c>
      <c r="Q4564" s="16">
        <v>0.56584186881890342</v>
      </c>
      <c r="T4564" s="56"/>
      <c r="U4564" s="56"/>
      <c r="V4564" s="56"/>
      <c r="W4564" s="56"/>
      <c r="X4564" s="56"/>
      <c r="Y4564" s="56"/>
      <c r="Z4564" s="56"/>
      <c r="AA4564" s="56"/>
    </row>
    <row r="4565" spans="9:27">
      <c r="I4565" s="47"/>
      <c r="T4565" s="56"/>
      <c r="U4565" s="56"/>
      <c r="V4565" s="56"/>
      <c r="W4565" s="56"/>
      <c r="X4565" s="56"/>
      <c r="Y4565" s="56"/>
      <c r="Z4565" s="56"/>
      <c r="AA4565" s="56"/>
    </row>
    <row r="4566" spans="9:27">
      <c r="I4566" s="47"/>
      <c r="T4566" s="56"/>
      <c r="U4566" s="56"/>
      <c r="V4566" s="56"/>
      <c r="W4566" s="56"/>
      <c r="X4566" s="56"/>
      <c r="Y4566" s="56"/>
      <c r="Z4566" s="56"/>
      <c r="AA4566" s="56"/>
    </row>
    <row r="4567" spans="9:27">
      <c r="I4567" s="11" t="s">
        <v>276</v>
      </c>
      <c r="T4567" s="12" t="str">
        <f>I4567</f>
        <v>2002/10 to 2005/9</v>
      </c>
      <c r="U4567" s="14">
        <f>J4572</f>
        <v>0.99999998689330682</v>
      </c>
      <c r="V4567" s="14">
        <f>J4575</f>
        <v>36</v>
      </c>
      <c r="W4567" s="56">
        <f>J4585</f>
        <v>0.12993572228187697</v>
      </c>
      <c r="X4567" s="56">
        <f>J4586</f>
        <v>0.23222473978309913</v>
      </c>
      <c r="Y4567" s="56">
        <f>J4587</f>
        <v>0.14376440540262028</v>
      </c>
      <c r="Z4567" s="56">
        <f>J4588</f>
        <v>0.55218623175400794</v>
      </c>
      <c r="AA4567" s="58">
        <f>SUM(W4567:Z4567)</f>
        <v>1.0581110992216043</v>
      </c>
    </row>
    <row r="4568" spans="9:27">
      <c r="I4568" s="47" t="s">
        <v>42</v>
      </c>
      <c r="T4568" s="56"/>
      <c r="U4568" s="56"/>
      <c r="V4568" s="56"/>
      <c r="W4568" s="56"/>
      <c r="X4568" s="56"/>
      <c r="Y4568" s="56"/>
      <c r="Z4568" s="56"/>
      <c r="AA4568" s="56"/>
    </row>
    <row r="4569" spans="9:27" ht="15" thickBot="1">
      <c r="T4569" s="56"/>
      <c r="U4569" s="56"/>
      <c r="V4569" s="56"/>
      <c r="W4569" s="56"/>
      <c r="X4569" s="56"/>
      <c r="Y4569" s="56"/>
      <c r="Z4569" s="56"/>
      <c r="AA4569" s="56"/>
    </row>
    <row r="4570" spans="9:27">
      <c r="I4570" s="18" t="s">
        <v>43</v>
      </c>
      <c r="J4570" s="18"/>
      <c r="T4570" s="56"/>
      <c r="U4570" s="56"/>
      <c r="V4570" s="56"/>
      <c r="W4570" s="56"/>
      <c r="X4570" s="56"/>
      <c r="Y4570" s="56"/>
      <c r="Z4570" s="56"/>
      <c r="AA4570" s="56"/>
    </row>
    <row r="4571" spans="9:27">
      <c r="I4571" s="15" t="s">
        <v>44</v>
      </c>
      <c r="J4571" s="15">
        <v>0.99999999344665336</v>
      </c>
      <c r="T4571" s="56"/>
      <c r="U4571" s="56"/>
      <c r="V4571" s="56"/>
      <c r="W4571" s="56"/>
      <c r="X4571" s="56"/>
      <c r="Y4571" s="56"/>
      <c r="Z4571" s="56"/>
      <c r="AA4571" s="56"/>
    </row>
    <row r="4572" spans="9:27">
      <c r="I4572" s="15" t="s">
        <v>45</v>
      </c>
      <c r="J4572" s="15">
        <v>0.99999998689330682</v>
      </c>
      <c r="T4572" s="56"/>
      <c r="U4572" s="56"/>
      <c r="V4572" s="56"/>
      <c r="W4572" s="56"/>
      <c r="X4572" s="56"/>
      <c r="Y4572" s="56"/>
      <c r="Z4572" s="56"/>
      <c r="AA4572" s="56"/>
    </row>
    <row r="4573" spans="9:27">
      <c r="I4573" s="15" t="s">
        <v>46</v>
      </c>
      <c r="J4573" s="15">
        <v>0.96874998566455428</v>
      </c>
      <c r="T4573" s="56"/>
      <c r="U4573" s="56"/>
      <c r="V4573" s="56"/>
      <c r="W4573" s="56"/>
      <c r="X4573" s="56"/>
      <c r="Y4573" s="56"/>
      <c r="Z4573" s="56"/>
      <c r="AA4573" s="56"/>
    </row>
    <row r="4574" spans="9:27">
      <c r="I4574" s="15" t="s">
        <v>47</v>
      </c>
      <c r="J4574" s="15">
        <v>3.2695117643535672E-2</v>
      </c>
      <c r="T4574" s="56"/>
      <c r="U4574" s="56"/>
      <c r="V4574" s="56"/>
      <c r="W4574" s="56"/>
      <c r="X4574" s="56"/>
      <c r="Y4574" s="56"/>
      <c r="Z4574" s="56"/>
      <c r="AA4574" s="56"/>
    </row>
    <row r="4575" spans="9:27" ht="15" thickBot="1">
      <c r="I4575" s="16" t="s">
        <v>48</v>
      </c>
      <c r="J4575" s="16">
        <v>36</v>
      </c>
      <c r="T4575" s="56"/>
      <c r="U4575" s="56"/>
      <c r="V4575" s="56"/>
      <c r="W4575" s="56"/>
      <c r="X4575" s="56"/>
      <c r="Y4575" s="56"/>
      <c r="Z4575" s="56"/>
      <c r="AA4575" s="56"/>
    </row>
    <row r="4576" spans="9:27">
      <c r="T4576" s="56"/>
      <c r="U4576" s="56"/>
      <c r="V4576" s="56"/>
      <c r="W4576" s="56"/>
      <c r="X4576" s="56"/>
      <c r="Y4576" s="56"/>
      <c r="Z4576" s="56"/>
      <c r="AA4576" s="56"/>
    </row>
    <row r="4577" spans="9:27" ht="15" thickBot="1">
      <c r="I4577" s="47" t="s">
        <v>49</v>
      </c>
      <c r="T4577" s="56"/>
      <c r="U4577" s="56"/>
      <c r="V4577" s="56"/>
      <c r="W4577" s="56"/>
      <c r="X4577" s="56"/>
      <c r="Y4577" s="56"/>
      <c r="Z4577" s="56"/>
      <c r="AA4577" s="56"/>
    </row>
    <row r="4578" spans="9:27">
      <c r="I4578" s="17"/>
      <c r="J4578" s="17" t="s">
        <v>54</v>
      </c>
      <c r="K4578" s="17" t="s">
        <v>55</v>
      </c>
      <c r="L4578" s="17" t="s">
        <v>56</v>
      </c>
      <c r="M4578" s="17" t="s">
        <v>57</v>
      </c>
      <c r="N4578" s="17" t="s">
        <v>58</v>
      </c>
      <c r="T4578" s="56"/>
      <c r="U4578" s="56"/>
      <c r="V4578" s="56"/>
      <c r="W4578" s="56"/>
      <c r="X4578" s="56"/>
      <c r="Y4578" s="56"/>
      <c r="Z4578" s="56"/>
      <c r="AA4578" s="56"/>
    </row>
    <row r="4579" spans="9:27">
      <c r="I4579" s="15" t="s">
        <v>50</v>
      </c>
      <c r="J4579" s="15">
        <v>4</v>
      </c>
      <c r="K4579" s="15">
        <v>2609892.6557929367</v>
      </c>
      <c r="L4579" s="15">
        <v>652473.16394823417</v>
      </c>
      <c r="M4579" s="15">
        <v>610375151.65715563</v>
      </c>
      <c r="N4579" s="15">
        <v>6.6820410889544244E-122</v>
      </c>
      <c r="T4579" s="56"/>
      <c r="U4579" s="56"/>
      <c r="V4579" s="56"/>
      <c r="W4579" s="56"/>
      <c r="X4579" s="56"/>
      <c r="Y4579" s="56"/>
      <c r="Z4579" s="56"/>
      <c r="AA4579" s="56"/>
    </row>
    <row r="4580" spans="9:27">
      <c r="I4580" s="15" t="s">
        <v>51</v>
      </c>
      <c r="J4580" s="15">
        <v>32</v>
      </c>
      <c r="K4580" s="15">
        <v>3.4207062967188402E-2</v>
      </c>
      <c r="L4580" s="15">
        <v>1.0689707177246376E-3</v>
      </c>
      <c r="M4580" s="15"/>
      <c r="N4580" s="15"/>
      <c r="T4580" s="56"/>
      <c r="U4580" s="56"/>
      <c r="V4580" s="56"/>
      <c r="W4580" s="56"/>
      <c r="X4580" s="56"/>
      <c r="Y4580" s="56"/>
      <c r="Z4580" s="56"/>
      <c r="AA4580" s="56"/>
    </row>
    <row r="4581" spans="9:27" ht="15" thickBot="1">
      <c r="I4581" s="16" t="s">
        <v>52</v>
      </c>
      <c r="J4581" s="16">
        <v>36</v>
      </c>
      <c r="K4581" s="16">
        <v>2609892.6899999995</v>
      </c>
      <c r="L4581" s="16"/>
      <c r="M4581" s="16"/>
      <c r="N4581" s="16"/>
      <c r="T4581" s="56"/>
      <c r="U4581" s="56"/>
      <c r="V4581" s="56"/>
      <c r="W4581" s="56"/>
      <c r="X4581" s="56"/>
      <c r="Y4581" s="56"/>
      <c r="Z4581" s="56"/>
      <c r="AA4581" s="56"/>
    </row>
    <row r="4582" spans="9:27" ht="15" thickBot="1">
      <c r="T4582" s="56"/>
      <c r="U4582" s="56"/>
      <c r="V4582" s="56"/>
      <c r="W4582" s="56"/>
      <c r="X4582" s="56"/>
      <c r="Y4582" s="56"/>
      <c r="Z4582" s="56"/>
      <c r="AA4582" s="56"/>
    </row>
    <row r="4583" spans="9:27">
      <c r="I4583" s="17"/>
      <c r="J4583" s="17" t="s">
        <v>59</v>
      </c>
      <c r="K4583" s="17" t="s">
        <v>47</v>
      </c>
      <c r="L4583" s="17" t="s">
        <v>60</v>
      </c>
      <c r="M4583" s="17" t="s">
        <v>61</v>
      </c>
      <c r="N4583" s="17" t="s">
        <v>62</v>
      </c>
      <c r="O4583" s="17" t="s">
        <v>63</v>
      </c>
      <c r="P4583" s="17" t="s">
        <v>64</v>
      </c>
      <c r="Q4583" s="17" t="s">
        <v>65</v>
      </c>
      <c r="T4583" s="56"/>
      <c r="U4583" s="56"/>
      <c r="V4583" s="56"/>
      <c r="W4583" s="56"/>
      <c r="X4583" s="56"/>
      <c r="Y4583" s="56"/>
      <c r="Z4583" s="56"/>
      <c r="AA4583" s="56"/>
    </row>
    <row r="4584" spans="9:27">
      <c r="I4584" s="15" t="s">
        <v>53</v>
      </c>
      <c r="J4584" s="15">
        <v>0</v>
      </c>
      <c r="K4584" s="15" t="e">
        <v>#N/A</v>
      </c>
      <c r="L4584" s="15" t="e">
        <v>#N/A</v>
      </c>
      <c r="M4584" s="15" t="e">
        <v>#N/A</v>
      </c>
      <c r="N4584" s="15" t="e">
        <v>#N/A</v>
      </c>
      <c r="O4584" s="15" t="e">
        <v>#N/A</v>
      </c>
      <c r="P4584" s="15" t="e">
        <v>#N/A</v>
      </c>
      <c r="Q4584" s="15" t="e">
        <v>#N/A</v>
      </c>
      <c r="T4584" s="56"/>
      <c r="U4584" s="56"/>
      <c r="V4584" s="56"/>
      <c r="W4584" s="56"/>
      <c r="X4584" s="56"/>
      <c r="Y4584" s="56"/>
      <c r="Z4584" s="56"/>
      <c r="AA4584" s="56"/>
    </row>
    <row r="4585" spans="9:27">
      <c r="I4585" s="15" t="s">
        <v>85</v>
      </c>
      <c r="J4585" s="15">
        <v>0.12993572228187697</v>
      </c>
      <c r="K4585" s="15">
        <v>7.6191876770497517E-3</v>
      </c>
      <c r="L4585" s="15">
        <v>17.053750057012611</v>
      </c>
      <c r="M4585" s="15">
        <v>1.2765977802444821E-17</v>
      </c>
      <c r="N4585" s="15">
        <v>0.11441594492139104</v>
      </c>
      <c r="O4585" s="15">
        <v>0.1454554996423629</v>
      </c>
      <c r="P4585" s="15">
        <v>0.11441594492139104</v>
      </c>
      <c r="Q4585" s="15">
        <v>0.1454554996423629</v>
      </c>
      <c r="T4585" s="56"/>
      <c r="U4585" s="56"/>
      <c r="V4585" s="56"/>
      <c r="W4585" s="56"/>
      <c r="X4585" s="56"/>
      <c r="Y4585" s="56"/>
      <c r="Z4585" s="56"/>
      <c r="AA4585" s="56"/>
    </row>
    <row r="4586" spans="9:27">
      <c r="I4586" s="15" t="s">
        <v>80</v>
      </c>
      <c r="J4586" s="15">
        <v>0.23222473978309913</v>
      </c>
      <c r="K4586" s="15">
        <v>2.2856326793730983E-3</v>
      </c>
      <c r="L4586" s="15">
        <v>101.60195112663229</v>
      </c>
      <c r="M4586" s="15">
        <v>9.6968887229467266E-42</v>
      </c>
      <c r="N4586" s="15">
        <v>0.22756905838827401</v>
      </c>
      <c r="O4586" s="15">
        <v>0.23688042117792424</v>
      </c>
      <c r="P4586" s="15">
        <v>0.22756905838827401</v>
      </c>
      <c r="Q4586" s="15">
        <v>0.23688042117792424</v>
      </c>
      <c r="T4586" s="56"/>
      <c r="U4586" s="56"/>
      <c r="V4586" s="56"/>
      <c r="W4586" s="56"/>
      <c r="X4586" s="56"/>
      <c r="Y4586" s="56"/>
      <c r="Z4586" s="56"/>
      <c r="AA4586" s="56"/>
    </row>
    <row r="4587" spans="9:27">
      <c r="I4587" s="15" t="s">
        <v>82</v>
      </c>
      <c r="J4587" s="15">
        <v>0.14376440540262028</v>
      </c>
      <c r="K4587" s="15">
        <v>4.7936421834295024E-3</v>
      </c>
      <c r="L4587" s="15">
        <v>29.990641750354278</v>
      </c>
      <c r="M4587" s="15">
        <v>5.3584935415061967E-25</v>
      </c>
      <c r="N4587" s="15">
        <v>0.13400007584597301</v>
      </c>
      <c r="O4587" s="15">
        <v>0.15352873495926755</v>
      </c>
      <c r="P4587" s="15">
        <v>0.13400007584597301</v>
      </c>
      <c r="Q4587" s="15">
        <v>0.15352873495926755</v>
      </c>
      <c r="T4587" s="56"/>
      <c r="U4587" s="56"/>
      <c r="V4587" s="56"/>
      <c r="W4587" s="56"/>
      <c r="X4587" s="56"/>
      <c r="Y4587" s="56"/>
      <c r="Z4587" s="56"/>
      <c r="AA4587" s="56"/>
    </row>
    <row r="4588" spans="9:27" ht="15" thickBot="1">
      <c r="I4588" s="16" t="s">
        <v>86</v>
      </c>
      <c r="J4588" s="16">
        <v>0.55218623175400794</v>
      </c>
      <c r="K4588" s="16">
        <v>5.9686062566333209E-3</v>
      </c>
      <c r="L4588" s="16">
        <v>92.515104533881015</v>
      </c>
      <c r="M4588" s="16">
        <v>1.9248611082281974E-40</v>
      </c>
      <c r="N4588" s="16">
        <v>0.54002857870992116</v>
      </c>
      <c r="O4588" s="16">
        <v>0.56434388479809472</v>
      </c>
      <c r="P4588" s="16">
        <v>0.54002857870992116</v>
      </c>
      <c r="Q4588" s="16">
        <v>0.56434388479809472</v>
      </c>
      <c r="T4588" s="56"/>
      <c r="U4588" s="56"/>
      <c r="V4588" s="56"/>
      <c r="W4588" s="56"/>
      <c r="X4588" s="56"/>
      <c r="Y4588" s="56"/>
      <c r="Z4588" s="56"/>
      <c r="AA4588" s="56"/>
    </row>
    <row r="4589" spans="9:27">
      <c r="I4589" s="47"/>
      <c r="T4589" s="56"/>
      <c r="U4589" s="56"/>
      <c r="V4589" s="56"/>
      <c r="W4589" s="56"/>
      <c r="X4589" s="56"/>
      <c r="Y4589" s="56"/>
      <c r="Z4589" s="56"/>
      <c r="AA4589" s="56"/>
    </row>
    <row r="4590" spans="9:27">
      <c r="I4590" s="47"/>
      <c r="T4590" s="56"/>
      <c r="U4590" s="56"/>
      <c r="V4590" s="56"/>
      <c r="W4590" s="56"/>
      <c r="X4590" s="56"/>
      <c r="Y4590" s="56"/>
      <c r="Z4590" s="56"/>
      <c r="AA4590" s="56"/>
    </row>
    <row r="4591" spans="9:27">
      <c r="I4591" s="11" t="s">
        <v>277</v>
      </c>
      <c r="T4591" s="12" t="str">
        <f>I4591</f>
        <v>2002/11 to 2005/10</v>
      </c>
      <c r="U4591" s="14">
        <f>J4596</f>
        <v>0.99999998642952537</v>
      </c>
      <c r="V4591" s="14">
        <f>J4599</f>
        <v>36</v>
      </c>
      <c r="W4591" s="56">
        <f>J4609</f>
        <v>0.13041387967172227</v>
      </c>
      <c r="X4591" s="56">
        <f>J4610</f>
        <v>0.2308675606064127</v>
      </c>
      <c r="Y4591" s="56">
        <f>J4611</f>
        <v>0.14195127285511672</v>
      </c>
      <c r="Z4591" s="56">
        <f>J4612</f>
        <v>0.55441066957002871</v>
      </c>
      <c r="AA4591" s="58">
        <f>SUM(W4591:Z4591)</f>
        <v>1.0576433827032803</v>
      </c>
    </row>
    <row r="4592" spans="9:27">
      <c r="I4592" s="47" t="s">
        <v>42</v>
      </c>
      <c r="T4592" s="56"/>
      <c r="U4592" s="56"/>
      <c r="V4592" s="56"/>
      <c r="W4592" s="56"/>
      <c r="X4592" s="56"/>
      <c r="Y4592" s="56"/>
      <c r="Z4592" s="56"/>
      <c r="AA4592" s="56"/>
    </row>
    <row r="4593" spans="9:27" ht="15" thickBot="1">
      <c r="T4593" s="56"/>
      <c r="U4593" s="56"/>
      <c r="V4593" s="56"/>
      <c r="W4593" s="56"/>
      <c r="X4593" s="56"/>
      <c r="Y4593" s="56"/>
      <c r="Z4593" s="56"/>
      <c r="AA4593" s="56"/>
    </row>
    <row r="4594" spans="9:27">
      <c r="I4594" s="18" t="s">
        <v>43</v>
      </c>
      <c r="J4594" s="18"/>
      <c r="T4594" s="56"/>
      <c r="U4594" s="56"/>
      <c r="V4594" s="56"/>
      <c r="W4594" s="56"/>
      <c r="X4594" s="56"/>
      <c r="Y4594" s="56"/>
      <c r="Z4594" s="56"/>
      <c r="AA4594" s="56"/>
    </row>
    <row r="4595" spans="9:27">
      <c r="I4595" s="15" t="s">
        <v>44</v>
      </c>
      <c r="J4595" s="15">
        <v>0.99999999321476263</v>
      </c>
      <c r="T4595" s="56"/>
      <c r="U4595" s="56"/>
      <c r="V4595" s="56"/>
      <c r="W4595" s="56"/>
      <c r="X4595" s="56"/>
      <c r="Y4595" s="56"/>
      <c r="Z4595" s="56"/>
      <c r="AA4595" s="56"/>
    </row>
    <row r="4596" spans="9:27">
      <c r="I4596" s="15" t="s">
        <v>45</v>
      </c>
      <c r="J4596" s="15">
        <v>0.99999998642952537</v>
      </c>
      <c r="T4596" s="56"/>
      <c r="U4596" s="56"/>
      <c r="V4596" s="56"/>
      <c r="W4596" s="56"/>
      <c r="X4596" s="56"/>
      <c r="Y4596" s="56"/>
      <c r="Z4596" s="56"/>
      <c r="AA4596" s="56"/>
    </row>
    <row r="4597" spans="9:27">
      <c r="I4597" s="15" t="s">
        <v>46</v>
      </c>
      <c r="J4597" s="15">
        <v>0.96874998515729338</v>
      </c>
      <c r="T4597" s="56"/>
      <c r="U4597" s="56"/>
      <c r="V4597" s="56"/>
      <c r="W4597" s="56"/>
      <c r="X4597" s="56"/>
      <c r="Y4597" s="56"/>
      <c r="Z4597" s="56"/>
      <c r="AA4597" s="56"/>
    </row>
    <row r="4598" spans="9:27">
      <c r="I4598" s="15" t="s">
        <v>47</v>
      </c>
      <c r="J4598" s="15">
        <v>3.3364777380575056E-2</v>
      </c>
      <c r="T4598" s="56"/>
      <c r="U4598" s="56"/>
      <c r="V4598" s="56"/>
      <c r="W4598" s="56"/>
      <c r="X4598" s="56"/>
      <c r="Y4598" s="56"/>
      <c r="Z4598" s="56"/>
      <c r="AA4598" s="56"/>
    </row>
    <row r="4599" spans="9:27" ht="15" thickBot="1">
      <c r="I4599" s="16" t="s">
        <v>48</v>
      </c>
      <c r="J4599" s="16">
        <v>36</v>
      </c>
      <c r="T4599" s="56"/>
      <c r="U4599" s="56"/>
      <c r="V4599" s="56"/>
      <c r="W4599" s="56"/>
      <c r="X4599" s="56"/>
      <c r="Y4599" s="56"/>
      <c r="Z4599" s="56"/>
      <c r="AA4599" s="56"/>
    </row>
    <row r="4600" spans="9:27">
      <c r="T4600" s="56"/>
      <c r="U4600" s="56"/>
      <c r="V4600" s="56"/>
      <c r="W4600" s="56"/>
      <c r="X4600" s="56"/>
      <c r="Y4600" s="56"/>
      <c r="Z4600" s="56"/>
      <c r="AA4600" s="56"/>
    </row>
    <row r="4601" spans="9:27" ht="15" thickBot="1">
      <c r="I4601" s="47" t="s">
        <v>49</v>
      </c>
      <c r="T4601" s="56"/>
      <c r="U4601" s="56"/>
      <c r="V4601" s="56"/>
      <c r="W4601" s="56"/>
      <c r="X4601" s="56"/>
      <c r="Y4601" s="56"/>
      <c r="Z4601" s="56"/>
      <c r="AA4601" s="56"/>
    </row>
    <row r="4602" spans="9:27">
      <c r="I4602" s="17"/>
      <c r="J4602" s="17" t="s">
        <v>54</v>
      </c>
      <c r="K4602" s="17" t="s">
        <v>55</v>
      </c>
      <c r="L4602" s="17" t="s">
        <v>56</v>
      </c>
      <c r="M4602" s="17" t="s">
        <v>57</v>
      </c>
      <c r="N4602" s="17" t="s">
        <v>58</v>
      </c>
      <c r="T4602" s="56"/>
      <c r="U4602" s="56"/>
      <c r="V4602" s="56"/>
      <c r="W4602" s="56"/>
      <c r="X4602" s="56"/>
      <c r="Y4602" s="56"/>
      <c r="Z4602" s="56"/>
      <c r="AA4602" s="56"/>
    </row>
    <row r="4603" spans="9:27">
      <c r="I4603" s="15" t="s">
        <v>50</v>
      </c>
      <c r="J4603" s="15">
        <v>4</v>
      </c>
      <c r="K4603" s="15">
        <v>2625012.6543773315</v>
      </c>
      <c r="L4603" s="15">
        <v>656253.16359433287</v>
      </c>
      <c r="M4603" s="15">
        <v>589515118.17820716</v>
      </c>
      <c r="N4603" s="15">
        <v>1.1454827649987595E-121</v>
      </c>
      <c r="T4603" s="56"/>
      <c r="U4603" s="56"/>
      <c r="V4603" s="56"/>
      <c r="W4603" s="56"/>
      <c r="X4603" s="56"/>
      <c r="Y4603" s="56"/>
      <c r="Z4603" s="56"/>
      <c r="AA4603" s="56"/>
    </row>
    <row r="4604" spans="9:27">
      <c r="I4604" s="15" t="s">
        <v>51</v>
      </c>
      <c r="J4604" s="15">
        <v>32</v>
      </c>
      <c r="K4604" s="15">
        <v>3.5622667828970653E-2</v>
      </c>
      <c r="L4604" s="15">
        <v>1.1132083696553329E-3</v>
      </c>
      <c r="M4604" s="15"/>
      <c r="N4604" s="15"/>
      <c r="T4604" s="56"/>
      <c r="U4604" s="56"/>
      <c r="V4604" s="56"/>
      <c r="W4604" s="56"/>
      <c r="X4604" s="56"/>
      <c r="Y4604" s="56"/>
      <c r="Z4604" s="56"/>
      <c r="AA4604" s="56"/>
    </row>
    <row r="4605" spans="9:27" ht="15" thickBot="1">
      <c r="I4605" s="16" t="s">
        <v>52</v>
      </c>
      <c r="J4605" s="16">
        <v>36</v>
      </c>
      <c r="K4605" s="16">
        <v>2625012.6899999995</v>
      </c>
      <c r="L4605" s="16"/>
      <c r="M4605" s="16"/>
      <c r="N4605" s="16"/>
      <c r="T4605" s="56"/>
      <c r="U4605" s="56"/>
      <c r="V4605" s="56"/>
      <c r="W4605" s="56"/>
      <c r="X4605" s="56"/>
      <c r="Y4605" s="56"/>
      <c r="Z4605" s="56"/>
      <c r="AA4605" s="56"/>
    </row>
    <row r="4606" spans="9:27" ht="15" thickBot="1">
      <c r="T4606" s="56"/>
      <c r="U4606" s="56"/>
      <c r="V4606" s="56"/>
      <c r="W4606" s="56"/>
      <c r="X4606" s="56"/>
      <c r="Y4606" s="56"/>
      <c r="Z4606" s="56"/>
      <c r="AA4606" s="56"/>
    </row>
    <row r="4607" spans="9:27">
      <c r="I4607" s="17"/>
      <c r="J4607" s="17" t="s">
        <v>59</v>
      </c>
      <c r="K4607" s="17" t="s">
        <v>47</v>
      </c>
      <c r="L4607" s="17" t="s">
        <v>60</v>
      </c>
      <c r="M4607" s="17" t="s">
        <v>61</v>
      </c>
      <c r="N4607" s="17" t="s">
        <v>62</v>
      </c>
      <c r="O4607" s="17" t="s">
        <v>63</v>
      </c>
      <c r="P4607" s="17" t="s">
        <v>64</v>
      </c>
      <c r="Q4607" s="17" t="s">
        <v>65</v>
      </c>
      <c r="T4607" s="56"/>
      <c r="U4607" s="56"/>
      <c r="V4607" s="56"/>
      <c r="W4607" s="56"/>
      <c r="X4607" s="56"/>
      <c r="Y4607" s="56"/>
      <c r="Z4607" s="56"/>
      <c r="AA4607" s="56"/>
    </row>
    <row r="4608" spans="9:27">
      <c r="I4608" s="15" t="s">
        <v>53</v>
      </c>
      <c r="J4608" s="15">
        <v>0</v>
      </c>
      <c r="K4608" s="15" t="e">
        <v>#N/A</v>
      </c>
      <c r="L4608" s="15" t="e">
        <v>#N/A</v>
      </c>
      <c r="M4608" s="15" t="e">
        <v>#N/A</v>
      </c>
      <c r="N4608" s="15" t="e">
        <v>#N/A</v>
      </c>
      <c r="O4608" s="15" t="e">
        <v>#N/A</v>
      </c>
      <c r="P4608" s="15" t="e">
        <v>#N/A</v>
      </c>
      <c r="Q4608" s="15" t="e">
        <v>#N/A</v>
      </c>
      <c r="T4608" s="56"/>
      <c r="U4608" s="56"/>
      <c r="V4608" s="56"/>
      <c r="W4608" s="56"/>
      <c r="X4608" s="56"/>
      <c r="Y4608" s="56"/>
      <c r="Z4608" s="56"/>
      <c r="AA4608" s="56"/>
    </row>
    <row r="4609" spans="9:27">
      <c r="I4609" s="15" t="s">
        <v>85</v>
      </c>
      <c r="J4609" s="15">
        <v>0.13041387967172227</v>
      </c>
      <c r="K4609" s="15">
        <v>7.8979136275595177E-3</v>
      </c>
      <c r="L4609" s="15">
        <v>16.512446934928132</v>
      </c>
      <c r="M4609" s="15">
        <v>3.2352992092267049E-17</v>
      </c>
      <c r="N4609" s="15">
        <v>0.11432635613147872</v>
      </c>
      <c r="O4609" s="15">
        <v>0.14650140321196584</v>
      </c>
      <c r="P4609" s="15">
        <v>0.11432635613147872</v>
      </c>
      <c r="Q4609" s="15">
        <v>0.14650140321196584</v>
      </c>
      <c r="T4609" s="56"/>
      <c r="U4609" s="56"/>
      <c r="V4609" s="56"/>
      <c r="W4609" s="56"/>
      <c r="X4609" s="56"/>
      <c r="Y4609" s="56"/>
      <c r="Z4609" s="56"/>
      <c r="AA4609" s="56"/>
    </row>
    <row r="4610" spans="9:27">
      <c r="I4610" s="15" t="s">
        <v>80</v>
      </c>
      <c r="J4610" s="15">
        <v>0.2308675606064127</v>
      </c>
      <c r="K4610" s="15">
        <v>2.1942119336636184E-3</v>
      </c>
      <c r="L4610" s="15">
        <v>105.21661880716287</v>
      </c>
      <c r="M4610" s="15">
        <v>3.1783858600450699E-42</v>
      </c>
      <c r="N4610" s="15">
        <v>0.22639809717597956</v>
      </c>
      <c r="O4610" s="15">
        <v>0.23533702403684584</v>
      </c>
      <c r="P4610" s="15">
        <v>0.22639809717597956</v>
      </c>
      <c r="Q4610" s="15">
        <v>0.23533702403684584</v>
      </c>
      <c r="T4610" s="56"/>
      <c r="U4610" s="56"/>
      <c r="V4610" s="56"/>
      <c r="W4610" s="56"/>
      <c r="X4610" s="56"/>
      <c r="Y4610" s="56"/>
      <c r="Z4610" s="56"/>
      <c r="AA4610" s="56"/>
    </row>
    <row r="4611" spans="9:27">
      <c r="I4611" s="15" t="s">
        <v>82</v>
      </c>
      <c r="J4611" s="15">
        <v>0.14195127285511672</v>
      </c>
      <c r="K4611" s="15">
        <v>4.6217641244757773E-3</v>
      </c>
      <c r="L4611" s="15">
        <v>30.713655875118359</v>
      </c>
      <c r="M4611" s="15">
        <v>2.5631160625062831E-25</v>
      </c>
      <c r="N4611" s="15">
        <v>0.13253704744620548</v>
      </c>
      <c r="O4611" s="15">
        <v>0.15136549826402795</v>
      </c>
      <c r="P4611" s="15">
        <v>0.13253704744620548</v>
      </c>
      <c r="Q4611" s="15">
        <v>0.15136549826402795</v>
      </c>
      <c r="T4611" s="56"/>
      <c r="U4611" s="56"/>
      <c r="V4611" s="56"/>
      <c r="W4611" s="56"/>
      <c r="X4611" s="56"/>
      <c r="Y4611" s="56"/>
      <c r="Z4611" s="56"/>
      <c r="AA4611" s="56"/>
    </row>
    <row r="4612" spans="9:27" ht="15" thickBot="1">
      <c r="I4612" s="16" t="s">
        <v>86</v>
      </c>
      <c r="J4612" s="16">
        <v>0.55441066957002871</v>
      </c>
      <c r="K4612" s="16">
        <v>6.0619887375406899E-3</v>
      </c>
      <c r="L4612" s="16">
        <v>91.456895348002504</v>
      </c>
      <c r="M4612" s="16">
        <v>2.7777475916318576E-40</v>
      </c>
      <c r="N4612" s="16">
        <v>0.5420628026377321</v>
      </c>
      <c r="O4612" s="16">
        <v>0.56675853650232533</v>
      </c>
      <c r="P4612" s="16">
        <v>0.5420628026377321</v>
      </c>
      <c r="Q4612" s="16">
        <v>0.56675853650232533</v>
      </c>
      <c r="T4612" s="56"/>
      <c r="U4612" s="56"/>
      <c r="V4612" s="56"/>
      <c r="W4612" s="56"/>
      <c r="X4612" s="56"/>
      <c r="Y4612" s="56"/>
      <c r="Z4612" s="56"/>
      <c r="AA4612" s="56"/>
    </row>
    <row r="4613" spans="9:27">
      <c r="I4613" s="47"/>
      <c r="T4613" s="56"/>
      <c r="U4613" s="56"/>
      <c r="V4613" s="56"/>
      <c r="W4613" s="56"/>
      <c r="X4613" s="56"/>
      <c r="Y4613" s="56"/>
      <c r="Z4613" s="56"/>
      <c r="AA4613" s="56"/>
    </row>
    <row r="4614" spans="9:27">
      <c r="I4614" s="47"/>
      <c r="T4614" s="56"/>
      <c r="U4614" s="56"/>
      <c r="V4614" s="56"/>
      <c r="W4614" s="56"/>
      <c r="X4614" s="56"/>
      <c r="Y4614" s="56"/>
      <c r="Z4614" s="56"/>
      <c r="AA4614" s="56"/>
    </row>
    <row r="4615" spans="9:27">
      <c r="I4615" s="11" t="s">
        <v>278</v>
      </c>
      <c r="T4615" s="12" t="str">
        <f>I4615</f>
        <v>2002/12 to 2005/11</v>
      </c>
      <c r="U4615" s="14">
        <f>J4620</f>
        <v>0.99999998649751221</v>
      </c>
      <c r="V4615" s="14">
        <f>J4623</f>
        <v>36</v>
      </c>
      <c r="W4615" s="56">
        <f>J4633</f>
        <v>0.13027732036870973</v>
      </c>
      <c r="X4615" s="56">
        <f>J4634</f>
        <v>0.22924657293237738</v>
      </c>
      <c r="Y4615" s="56">
        <f>J4635</f>
        <v>0.14015929418350934</v>
      </c>
      <c r="Z4615" s="56">
        <f>J4636</f>
        <v>0.55732168413480943</v>
      </c>
      <c r="AA4615" s="58">
        <f>SUM(W4615:Z4615)</f>
        <v>1.057004871619406</v>
      </c>
    </row>
    <row r="4616" spans="9:27">
      <c r="I4616" s="47" t="s">
        <v>42</v>
      </c>
      <c r="T4616" s="56"/>
      <c r="U4616" s="56"/>
      <c r="V4616" s="56"/>
      <c r="W4616" s="56"/>
      <c r="X4616" s="56"/>
      <c r="Y4616" s="56"/>
      <c r="Z4616" s="56"/>
      <c r="AA4616" s="56"/>
    </row>
    <row r="4617" spans="9:27" ht="15" thickBot="1">
      <c r="T4617" s="56"/>
      <c r="U4617" s="56"/>
      <c r="V4617" s="56"/>
      <c r="W4617" s="56"/>
      <c r="X4617" s="56"/>
      <c r="Y4617" s="56"/>
      <c r="Z4617" s="56"/>
      <c r="AA4617" s="56"/>
    </row>
    <row r="4618" spans="9:27">
      <c r="I4618" s="18" t="s">
        <v>43</v>
      </c>
      <c r="J4618" s="18"/>
      <c r="T4618" s="56"/>
      <c r="U4618" s="56"/>
      <c r="V4618" s="56"/>
      <c r="W4618" s="56"/>
      <c r="X4618" s="56"/>
      <c r="Y4618" s="56"/>
      <c r="Z4618" s="56"/>
      <c r="AA4618" s="56"/>
    </row>
    <row r="4619" spans="9:27">
      <c r="I4619" s="15" t="s">
        <v>44</v>
      </c>
      <c r="J4619" s="15">
        <v>0.9999999932487561</v>
      </c>
      <c r="T4619" s="56"/>
      <c r="U4619" s="56"/>
      <c r="V4619" s="56"/>
      <c r="W4619" s="56"/>
      <c r="X4619" s="56"/>
      <c r="Y4619" s="56"/>
      <c r="Z4619" s="56"/>
      <c r="AA4619" s="56"/>
    </row>
    <row r="4620" spans="9:27">
      <c r="I4620" s="15" t="s">
        <v>45</v>
      </c>
      <c r="J4620" s="15">
        <v>0.99999998649751221</v>
      </c>
      <c r="T4620" s="56"/>
      <c r="U4620" s="56"/>
      <c r="V4620" s="56"/>
      <c r="W4620" s="56"/>
      <c r="X4620" s="56"/>
      <c r="Y4620" s="56"/>
      <c r="Z4620" s="56"/>
      <c r="AA4620" s="56"/>
    </row>
    <row r="4621" spans="9:27">
      <c r="I4621" s="15" t="s">
        <v>46</v>
      </c>
      <c r="J4621" s="15">
        <v>0.9687499852316539</v>
      </c>
      <c r="T4621" s="56"/>
      <c r="U4621" s="56"/>
      <c r="V4621" s="56"/>
      <c r="W4621" s="56"/>
      <c r="X4621" s="56"/>
      <c r="Y4621" s="56"/>
      <c r="Z4621" s="56"/>
      <c r="AA4621" s="56"/>
    </row>
    <row r="4622" spans="9:27">
      <c r="I4622" s="15" t="s">
        <v>47</v>
      </c>
      <c r="J4622" s="15">
        <v>3.3376983875305459E-2</v>
      </c>
      <c r="T4622" s="56"/>
      <c r="U4622" s="56"/>
      <c r="V4622" s="56"/>
      <c r="W4622" s="56"/>
      <c r="X4622" s="56"/>
      <c r="Y4622" s="56"/>
      <c r="Z4622" s="56"/>
      <c r="AA4622" s="56"/>
    </row>
    <row r="4623" spans="9:27" ht="15" thickBot="1">
      <c r="I4623" s="16" t="s">
        <v>48</v>
      </c>
      <c r="J4623" s="16">
        <v>36</v>
      </c>
      <c r="T4623" s="56"/>
      <c r="U4623" s="56"/>
      <c r="V4623" s="56"/>
      <c r="W4623" s="56"/>
      <c r="X4623" s="56"/>
      <c r="Y4623" s="56"/>
      <c r="Z4623" s="56"/>
      <c r="AA4623" s="56"/>
    </row>
    <row r="4624" spans="9:27">
      <c r="T4624" s="56"/>
      <c r="U4624" s="56"/>
      <c r="V4624" s="56"/>
      <c r="W4624" s="56"/>
      <c r="X4624" s="56"/>
      <c r="Y4624" s="56"/>
      <c r="Z4624" s="56"/>
      <c r="AA4624" s="56"/>
    </row>
    <row r="4625" spans="9:27" ht="15" thickBot="1">
      <c r="I4625" s="47" t="s">
        <v>49</v>
      </c>
      <c r="T4625" s="56"/>
      <c r="U4625" s="56"/>
      <c r="V4625" s="56"/>
      <c r="W4625" s="56"/>
      <c r="X4625" s="56"/>
      <c r="Y4625" s="56"/>
      <c r="Z4625" s="56"/>
      <c r="AA4625" s="56"/>
    </row>
    <row r="4626" spans="9:27">
      <c r="I4626" s="17"/>
      <c r="J4626" s="17" t="s">
        <v>54</v>
      </c>
      <c r="K4626" s="17" t="s">
        <v>55</v>
      </c>
      <c r="L4626" s="17" t="s">
        <v>56</v>
      </c>
      <c r="M4626" s="17" t="s">
        <v>57</v>
      </c>
      <c r="N4626" s="17" t="s">
        <v>58</v>
      </c>
      <c r="T4626" s="56"/>
      <c r="U4626" s="56"/>
      <c r="V4626" s="56"/>
      <c r="W4626" s="56"/>
      <c r="X4626" s="56"/>
      <c r="Y4626" s="56"/>
      <c r="Z4626" s="56"/>
      <c r="AA4626" s="56"/>
    </row>
    <row r="4627" spans="9:27">
      <c r="I4627" s="15" t="s">
        <v>50</v>
      </c>
      <c r="J4627" s="15">
        <v>4</v>
      </c>
      <c r="K4627" s="15">
        <v>2640160.6543512619</v>
      </c>
      <c r="L4627" s="15">
        <v>660040.16358781548</v>
      </c>
      <c r="M4627" s="15">
        <v>592483397.9332937</v>
      </c>
      <c r="N4627" s="15">
        <v>1.0596912923362324E-121</v>
      </c>
      <c r="T4627" s="56"/>
      <c r="U4627" s="56"/>
      <c r="V4627" s="56"/>
      <c r="W4627" s="56"/>
      <c r="X4627" s="56"/>
      <c r="Y4627" s="56"/>
      <c r="Z4627" s="56"/>
      <c r="AA4627" s="56"/>
    </row>
    <row r="4628" spans="9:27">
      <c r="I4628" s="15" t="s">
        <v>51</v>
      </c>
      <c r="J4628" s="15">
        <v>32</v>
      </c>
      <c r="K4628" s="15">
        <v>3.5648737683596818E-2</v>
      </c>
      <c r="L4628" s="15">
        <v>1.1140230526124006E-3</v>
      </c>
      <c r="M4628" s="15"/>
      <c r="N4628" s="15"/>
      <c r="T4628" s="56"/>
      <c r="U4628" s="56"/>
      <c r="V4628" s="56"/>
      <c r="W4628" s="56"/>
      <c r="X4628" s="56"/>
      <c r="Y4628" s="56"/>
      <c r="Z4628" s="56"/>
      <c r="AA4628" s="56"/>
    </row>
    <row r="4629" spans="9:27" ht="15" thickBot="1">
      <c r="I4629" s="16" t="s">
        <v>52</v>
      </c>
      <c r="J4629" s="16">
        <v>36</v>
      </c>
      <c r="K4629" s="16">
        <v>2640160.6899999995</v>
      </c>
      <c r="L4629" s="16"/>
      <c r="M4629" s="16"/>
      <c r="N4629" s="16"/>
      <c r="T4629" s="56"/>
      <c r="U4629" s="56"/>
      <c r="V4629" s="56"/>
      <c r="W4629" s="56"/>
      <c r="X4629" s="56"/>
      <c r="Y4629" s="56"/>
      <c r="Z4629" s="56"/>
      <c r="AA4629" s="56"/>
    </row>
    <row r="4630" spans="9:27" ht="15" thickBot="1">
      <c r="T4630" s="56"/>
      <c r="U4630" s="56"/>
      <c r="V4630" s="56"/>
      <c r="W4630" s="56"/>
      <c r="X4630" s="56"/>
      <c r="Y4630" s="56"/>
      <c r="Z4630" s="56"/>
      <c r="AA4630" s="56"/>
    </row>
    <row r="4631" spans="9:27">
      <c r="I4631" s="17"/>
      <c r="J4631" s="17" t="s">
        <v>59</v>
      </c>
      <c r="K4631" s="17" t="s">
        <v>47</v>
      </c>
      <c r="L4631" s="17" t="s">
        <v>60</v>
      </c>
      <c r="M4631" s="17" t="s">
        <v>61</v>
      </c>
      <c r="N4631" s="17" t="s">
        <v>62</v>
      </c>
      <c r="O4631" s="17" t="s">
        <v>63</v>
      </c>
      <c r="P4631" s="17" t="s">
        <v>64</v>
      </c>
      <c r="Q4631" s="17" t="s">
        <v>65</v>
      </c>
      <c r="T4631" s="56"/>
      <c r="U4631" s="56"/>
      <c r="V4631" s="56"/>
      <c r="W4631" s="56"/>
      <c r="X4631" s="56"/>
      <c r="Y4631" s="56"/>
      <c r="Z4631" s="56"/>
      <c r="AA4631" s="56"/>
    </row>
    <row r="4632" spans="9:27">
      <c r="I4632" s="15" t="s">
        <v>53</v>
      </c>
      <c r="J4632" s="15">
        <v>0</v>
      </c>
      <c r="K4632" s="15" t="e">
        <v>#N/A</v>
      </c>
      <c r="L4632" s="15" t="e">
        <v>#N/A</v>
      </c>
      <c r="M4632" s="15" t="e">
        <v>#N/A</v>
      </c>
      <c r="N4632" s="15" t="e">
        <v>#N/A</v>
      </c>
      <c r="O4632" s="15" t="e">
        <v>#N/A</v>
      </c>
      <c r="P4632" s="15" t="e">
        <v>#N/A</v>
      </c>
      <c r="Q4632" s="15" t="e">
        <v>#N/A</v>
      </c>
      <c r="T4632" s="56"/>
      <c r="U4632" s="56"/>
      <c r="V4632" s="56"/>
      <c r="W4632" s="56"/>
      <c r="X4632" s="56"/>
      <c r="Y4632" s="56"/>
      <c r="Z4632" s="56"/>
      <c r="AA4632" s="56"/>
    </row>
    <row r="4633" spans="9:27">
      <c r="I4633" s="15" t="s">
        <v>85</v>
      </c>
      <c r="J4633" s="15">
        <v>0.13027732036870973</v>
      </c>
      <c r="K4633" s="15">
        <v>7.9155508683348575E-3</v>
      </c>
      <c r="L4633" s="15">
        <v>16.458402268611195</v>
      </c>
      <c r="M4633" s="15">
        <v>3.5548037010921321E-17</v>
      </c>
      <c r="N4633" s="15">
        <v>0.11415387094480392</v>
      </c>
      <c r="O4633" s="15">
        <v>0.14640076979261554</v>
      </c>
      <c r="P4633" s="15">
        <v>0.11415387094480392</v>
      </c>
      <c r="Q4633" s="15">
        <v>0.14640076979261554</v>
      </c>
      <c r="T4633" s="56"/>
      <c r="U4633" s="56"/>
      <c r="V4633" s="56"/>
      <c r="W4633" s="56"/>
      <c r="X4633" s="56"/>
      <c r="Y4633" s="56"/>
      <c r="Z4633" s="56"/>
      <c r="AA4633" s="56"/>
    </row>
    <row r="4634" spans="9:27">
      <c r="I4634" s="15" t="s">
        <v>80</v>
      </c>
      <c r="J4634" s="15">
        <v>0.22924657293237738</v>
      </c>
      <c r="K4634" s="15">
        <v>2.0726003615719052E-3</v>
      </c>
      <c r="L4634" s="15">
        <v>110.60818920175802</v>
      </c>
      <c r="M4634" s="15">
        <v>6.4500287537397533E-43</v>
      </c>
      <c r="N4634" s="15">
        <v>0.22502482416698749</v>
      </c>
      <c r="O4634" s="15">
        <v>0.23346832169776727</v>
      </c>
      <c r="P4634" s="15">
        <v>0.22502482416698749</v>
      </c>
      <c r="Q4634" s="15">
        <v>0.23346832169776727</v>
      </c>
      <c r="T4634" s="56"/>
      <c r="U4634" s="56"/>
      <c r="V4634" s="56"/>
      <c r="W4634" s="56"/>
      <c r="X4634" s="56"/>
      <c r="Y4634" s="56"/>
      <c r="Z4634" s="56"/>
      <c r="AA4634" s="56"/>
    </row>
    <row r="4635" spans="9:27">
      <c r="I4635" s="15" t="s">
        <v>82</v>
      </c>
      <c r="J4635" s="15">
        <v>0.14015929418350934</v>
      </c>
      <c r="K4635" s="15">
        <v>4.2744529839285946E-3</v>
      </c>
      <c r="L4635" s="15">
        <v>32.789995517669901</v>
      </c>
      <c r="M4635" s="15">
        <v>3.3639215862821242E-26</v>
      </c>
      <c r="N4635" s="15">
        <v>0.13145251841418956</v>
      </c>
      <c r="O4635" s="15">
        <v>0.14886606995282911</v>
      </c>
      <c r="P4635" s="15">
        <v>0.13145251841418956</v>
      </c>
      <c r="Q4635" s="15">
        <v>0.14886606995282911</v>
      </c>
      <c r="T4635" s="56"/>
      <c r="U4635" s="56"/>
      <c r="V4635" s="56"/>
      <c r="W4635" s="56"/>
      <c r="X4635" s="56"/>
      <c r="Y4635" s="56"/>
      <c r="Z4635" s="56"/>
      <c r="AA4635" s="56"/>
    </row>
    <row r="4636" spans="9:27" ht="15" thickBot="1">
      <c r="I4636" s="16" t="s">
        <v>86</v>
      </c>
      <c r="J4636" s="16">
        <v>0.55732168413480943</v>
      </c>
      <c r="K4636" s="16">
        <v>5.9908032897356819E-3</v>
      </c>
      <c r="L4636" s="16">
        <v>93.029541645891499</v>
      </c>
      <c r="M4636" s="16">
        <v>1.6129201812236914E-40</v>
      </c>
      <c r="N4636" s="16">
        <v>0.54511881721407152</v>
      </c>
      <c r="O4636" s="16">
        <v>0.56952455105554733</v>
      </c>
      <c r="P4636" s="16">
        <v>0.54511881721407152</v>
      </c>
      <c r="Q4636" s="16">
        <v>0.56952455105554733</v>
      </c>
      <c r="T4636" s="56"/>
      <c r="U4636" s="56"/>
      <c r="V4636" s="56"/>
      <c r="W4636" s="56"/>
      <c r="X4636" s="56"/>
      <c r="Y4636" s="56"/>
      <c r="Z4636" s="56"/>
      <c r="AA4636" s="56"/>
    </row>
    <row r="4637" spans="9:27">
      <c r="I4637" s="47"/>
      <c r="T4637" s="56"/>
      <c r="U4637" s="56"/>
      <c r="V4637" s="56"/>
      <c r="W4637" s="56"/>
      <c r="X4637" s="56"/>
      <c r="Y4637" s="56"/>
      <c r="Z4637" s="56"/>
      <c r="AA4637" s="56"/>
    </row>
    <row r="4638" spans="9:27">
      <c r="I4638" s="47"/>
      <c r="T4638" s="56"/>
      <c r="U4638" s="56"/>
      <c r="V4638" s="56"/>
      <c r="W4638" s="56"/>
      <c r="X4638" s="56"/>
      <c r="Y4638" s="56"/>
      <c r="Z4638" s="56"/>
      <c r="AA4638" s="56"/>
    </row>
    <row r="4639" spans="9:27">
      <c r="I4639" s="11" t="s">
        <v>279</v>
      </c>
      <c r="T4639" s="12" t="str">
        <f>I4639</f>
        <v>2003/1 to 2005/12</v>
      </c>
      <c r="U4639" s="14">
        <f>J4644</f>
        <v>0.9999999863271557</v>
      </c>
      <c r="V4639" s="14">
        <f>J4647</f>
        <v>36</v>
      </c>
      <c r="W4639" s="56">
        <f>J4657</f>
        <v>0.12902757159236852</v>
      </c>
      <c r="X4639" s="56">
        <f>J4658</f>
        <v>0.22996862165382836</v>
      </c>
      <c r="Y4639" s="56">
        <f>J4659</f>
        <v>0.14276010483877319</v>
      </c>
      <c r="Z4639" s="56">
        <f>J4660</f>
        <v>0.55585680850843899</v>
      </c>
      <c r="AA4639" s="58">
        <f>SUM(W4639:Z4639)</f>
        <v>1.0576131065934091</v>
      </c>
    </row>
    <row r="4640" spans="9:27">
      <c r="I4640" s="47" t="s">
        <v>42</v>
      </c>
      <c r="T4640" s="56"/>
      <c r="U4640" s="56"/>
      <c r="V4640" s="56"/>
      <c r="W4640" s="56"/>
      <c r="X4640" s="56"/>
      <c r="Y4640" s="56"/>
      <c r="Z4640" s="56"/>
      <c r="AA4640" s="56"/>
    </row>
    <row r="4641" spans="9:27" ht="15" thickBot="1">
      <c r="T4641" s="56"/>
      <c r="U4641" s="56"/>
      <c r="V4641" s="56"/>
      <c r="W4641" s="56"/>
      <c r="X4641" s="56"/>
      <c r="Y4641" s="56"/>
      <c r="Z4641" s="56"/>
      <c r="AA4641" s="56"/>
    </row>
    <row r="4642" spans="9:27">
      <c r="I4642" s="18" t="s">
        <v>43</v>
      </c>
      <c r="J4642" s="18"/>
      <c r="T4642" s="56"/>
      <c r="U4642" s="56"/>
      <c r="V4642" s="56"/>
      <c r="W4642" s="56"/>
      <c r="X4642" s="56"/>
      <c r="Y4642" s="56"/>
      <c r="Z4642" s="56"/>
      <c r="AA4642" s="56"/>
    </row>
    <row r="4643" spans="9:27">
      <c r="I4643" s="15" t="s">
        <v>44</v>
      </c>
      <c r="J4643" s="15">
        <v>0.99999999316357779</v>
      </c>
      <c r="T4643" s="56"/>
      <c r="U4643" s="56"/>
      <c r="V4643" s="56"/>
      <c r="W4643" s="56"/>
      <c r="X4643" s="56"/>
      <c r="Y4643" s="56"/>
      <c r="Z4643" s="56"/>
      <c r="AA4643" s="56"/>
    </row>
    <row r="4644" spans="9:27">
      <c r="I4644" s="15" t="s">
        <v>45</v>
      </c>
      <c r="J4644" s="15">
        <v>0.9999999863271557</v>
      </c>
      <c r="T4644" s="56"/>
      <c r="U4644" s="56"/>
      <c r="V4644" s="56"/>
      <c r="W4644" s="56"/>
      <c r="X4644" s="56"/>
      <c r="Y4644" s="56"/>
      <c r="Z4644" s="56"/>
      <c r="AA4644" s="56"/>
    </row>
    <row r="4645" spans="9:27">
      <c r="I4645" s="15" t="s">
        <v>46</v>
      </c>
      <c r="J4645" s="15">
        <v>0.9687499850453265</v>
      </c>
      <c r="T4645" s="56"/>
      <c r="U4645" s="56"/>
      <c r="V4645" s="56"/>
      <c r="W4645" s="56"/>
      <c r="X4645" s="56"/>
      <c r="Y4645" s="56"/>
      <c r="Z4645" s="56"/>
      <c r="AA4645" s="56"/>
    </row>
    <row r="4646" spans="9:27">
      <c r="I4646" s="15" t="s">
        <v>47</v>
      </c>
      <c r="J4646" s="15">
        <v>3.3682908306203699E-2</v>
      </c>
      <c r="T4646" s="56"/>
      <c r="U4646" s="56"/>
      <c r="V4646" s="56"/>
      <c r="W4646" s="56"/>
      <c r="X4646" s="56"/>
      <c r="Y4646" s="56"/>
      <c r="Z4646" s="56"/>
      <c r="AA4646" s="56"/>
    </row>
    <row r="4647" spans="9:27" ht="15" thickBot="1">
      <c r="I4647" s="16" t="s">
        <v>48</v>
      </c>
      <c r="J4647" s="16">
        <v>36</v>
      </c>
      <c r="T4647" s="56"/>
      <c r="U4647" s="56"/>
      <c r="V4647" s="56"/>
      <c r="W4647" s="56"/>
      <c r="X4647" s="56"/>
      <c r="Y4647" s="56"/>
      <c r="Z4647" s="56"/>
      <c r="AA4647" s="56"/>
    </row>
    <row r="4648" spans="9:27">
      <c r="T4648" s="56"/>
      <c r="U4648" s="56"/>
      <c r="V4648" s="56"/>
      <c r="W4648" s="56"/>
      <c r="X4648" s="56"/>
      <c r="Y4648" s="56"/>
      <c r="Z4648" s="56"/>
      <c r="AA4648" s="56"/>
    </row>
    <row r="4649" spans="9:27" ht="15" thickBot="1">
      <c r="I4649" s="47" t="s">
        <v>49</v>
      </c>
      <c r="T4649" s="56"/>
      <c r="U4649" s="56"/>
      <c r="V4649" s="56"/>
      <c r="W4649" s="56"/>
      <c r="X4649" s="56"/>
      <c r="Y4649" s="56"/>
      <c r="Z4649" s="56"/>
      <c r="AA4649" s="56"/>
    </row>
    <row r="4650" spans="9:27">
      <c r="I4650" s="17"/>
      <c r="J4650" s="17" t="s">
        <v>54</v>
      </c>
      <c r="K4650" s="17" t="s">
        <v>55</v>
      </c>
      <c r="L4650" s="17" t="s">
        <v>56</v>
      </c>
      <c r="M4650" s="17" t="s">
        <v>57</v>
      </c>
      <c r="N4650" s="17" t="s">
        <v>58</v>
      </c>
      <c r="T4650" s="56"/>
      <c r="U4650" s="56"/>
      <c r="V4650" s="56"/>
      <c r="W4650" s="56"/>
      <c r="X4650" s="56"/>
      <c r="Y4650" s="56"/>
      <c r="Z4650" s="56"/>
      <c r="AA4650" s="56"/>
    </row>
    <row r="4651" spans="9:27">
      <c r="I4651" s="15" t="s">
        <v>50</v>
      </c>
      <c r="J4651" s="15">
        <v>4</v>
      </c>
      <c r="K4651" s="15">
        <v>2655279.6636947733</v>
      </c>
      <c r="L4651" s="15">
        <v>663819.91592369333</v>
      </c>
      <c r="M4651" s="15">
        <v>585101365.83618796</v>
      </c>
      <c r="N4651" s="15">
        <v>1.2869983908910114E-121</v>
      </c>
      <c r="T4651" s="56"/>
      <c r="U4651" s="56"/>
      <c r="V4651" s="56"/>
      <c r="W4651" s="56"/>
      <c r="X4651" s="56"/>
      <c r="Y4651" s="56"/>
      <c r="Z4651" s="56"/>
      <c r="AA4651" s="56"/>
    </row>
    <row r="4652" spans="9:27">
      <c r="I4652" s="15" t="s">
        <v>51</v>
      </c>
      <c r="J4652" s="15">
        <v>32</v>
      </c>
      <c r="K4652" s="15">
        <v>3.6305225982852039E-2</v>
      </c>
      <c r="L4652" s="15">
        <v>1.1345383119641262E-3</v>
      </c>
      <c r="M4652" s="15"/>
      <c r="N4652" s="15"/>
      <c r="T4652" s="56"/>
      <c r="U4652" s="56"/>
      <c r="V4652" s="56"/>
      <c r="W4652" s="56"/>
      <c r="X4652" s="56"/>
      <c r="Y4652" s="56"/>
      <c r="Z4652" s="56"/>
      <c r="AA4652" s="56"/>
    </row>
    <row r="4653" spans="9:27" ht="15" thickBot="1">
      <c r="I4653" s="16" t="s">
        <v>52</v>
      </c>
      <c r="J4653" s="16">
        <v>36</v>
      </c>
      <c r="K4653" s="16">
        <v>2655279.6999999993</v>
      </c>
      <c r="L4653" s="16"/>
      <c r="M4653" s="16"/>
      <c r="N4653" s="16"/>
      <c r="T4653" s="56"/>
      <c r="U4653" s="56"/>
      <c r="V4653" s="56"/>
      <c r="W4653" s="56"/>
      <c r="X4653" s="56"/>
      <c r="Y4653" s="56"/>
      <c r="Z4653" s="56"/>
      <c r="AA4653" s="56"/>
    </row>
    <row r="4654" spans="9:27" ht="15" thickBot="1">
      <c r="T4654" s="56"/>
      <c r="U4654" s="56"/>
      <c r="V4654" s="56"/>
      <c r="W4654" s="56"/>
      <c r="X4654" s="56"/>
      <c r="Y4654" s="56"/>
      <c r="Z4654" s="56"/>
      <c r="AA4654" s="56"/>
    </row>
    <row r="4655" spans="9:27">
      <c r="I4655" s="17"/>
      <c r="J4655" s="17" t="s">
        <v>59</v>
      </c>
      <c r="K4655" s="17" t="s">
        <v>47</v>
      </c>
      <c r="L4655" s="17" t="s">
        <v>60</v>
      </c>
      <c r="M4655" s="17" t="s">
        <v>61</v>
      </c>
      <c r="N4655" s="17" t="s">
        <v>62</v>
      </c>
      <c r="O4655" s="17" t="s">
        <v>63</v>
      </c>
      <c r="P4655" s="17" t="s">
        <v>64</v>
      </c>
      <c r="Q4655" s="17" t="s">
        <v>65</v>
      </c>
      <c r="T4655" s="56"/>
      <c r="U4655" s="56"/>
      <c r="V4655" s="56"/>
      <c r="W4655" s="56"/>
      <c r="X4655" s="56"/>
      <c r="Y4655" s="56"/>
      <c r="Z4655" s="56"/>
      <c r="AA4655" s="56"/>
    </row>
    <row r="4656" spans="9:27">
      <c r="I4656" s="15" t="s">
        <v>53</v>
      </c>
      <c r="J4656" s="15">
        <v>0</v>
      </c>
      <c r="K4656" s="15" t="e">
        <v>#N/A</v>
      </c>
      <c r="L4656" s="15" t="e">
        <v>#N/A</v>
      </c>
      <c r="M4656" s="15" t="e">
        <v>#N/A</v>
      </c>
      <c r="N4656" s="15" t="e">
        <v>#N/A</v>
      </c>
      <c r="O4656" s="15" t="e">
        <v>#N/A</v>
      </c>
      <c r="P4656" s="15" t="e">
        <v>#N/A</v>
      </c>
      <c r="Q4656" s="15" t="e">
        <v>#N/A</v>
      </c>
      <c r="T4656" s="56"/>
      <c r="U4656" s="56"/>
      <c r="V4656" s="56"/>
      <c r="W4656" s="56"/>
      <c r="X4656" s="56"/>
      <c r="Y4656" s="56"/>
      <c r="Z4656" s="56"/>
      <c r="AA4656" s="56"/>
    </row>
    <row r="4657" spans="9:27">
      <c r="I4657" s="15" t="s">
        <v>85</v>
      </c>
      <c r="J4657" s="15">
        <v>0.12902757159236852</v>
      </c>
      <c r="K4657" s="15">
        <v>7.9766356949412705E-3</v>
      </c>
      <c r="L4657" s="15">
        <v>16.175688163143384</v>
      </c>
      <c r="M4657" s="15">
        <v>5.8415627536433979E-17</v>
      </c>
      <c r="N4657" s="15">
        <v>0.11277969644892163</v>
      </c>
      <c r="O4657" s="15">
        <v>0.14527544673581541</v>
      </c>
      <c r="P4657" s="15">
        <v>0.11277969644892163</v>
      </c>
      <c r="Q4657" s="15">
        <v>0.14527544673581541</v>
      </c>
      <c r="T4657" s="56"/>
      <c r="U4657" s="56"/>
      <c r="V4657" s="56"/>
      <c r="W4657" s="56"/>
      <c r="X4657" s="56"/>
      <c r="Y4657" s="56"/>
      <c r="Z4657" s="56"/>
      <c r="AA4657" s="56"/>
    </row>
    <row r="4658" spans="9:27">
      <c r="I4658" s="15" t="s">
        <v>80</v>
      </c>
      <c r="J4658" s="15">
        <v>0.22996862165382836</v>
      </c>
      <c r="K4658" s="15">
        <v>1.976926374139668E-3</v>
      </c>
      <c r="L4658" s="15">
        <v>116.32634612096146</v>
      </c>
      <c r="M4658" s="15">
        <v>1.2904565364523276E-43</v>
      </c>
      <c r="N4658" s="15">
        <v>0.22594175442267483</v>
      </c>
      <c r="O4658" s="15">
        <v>0.23399548888498189</v>
      </c>
      <c r="P4658" s="15">
        <v>0.22594175442267483</v>
      </c>
      <c r="Q4658" s="15">
        <v>0.23399548888498189</v>
      </c>
      <c r="T4658" s="56"/>
      <c r="U4658" s="56"/>
      <c r="V4658" s="56"/>
      <c r="W4658" s="56"/>
      <c r="X4658" s="56"/>
      <c r="Y4658" s="56"/>
      <c r="Z4658" s="56"/>
      <c r="AA4658" s="56"/>
    </row>
    <row r="4659" spans="9:27">
      <c r="I4659" s="15" t="s">
        <v>82</v>
      </c>
      <c r="J4659" s="15">
        <v>0.14276010483877319</v>
      </c>
      <c r="K4659" s="15">
        <v>4.1132855494748228E-3</v>
      </c>
      <c r="L4659" s="15">
        <v>34.707073730147556</v>
      </c>
      <c r="M4659" s="15">
        <v>5.7301500911765889E-27</v>
      </c>
      <c r="N4659" s="15">
        <v>0.13438161638911317</v>
      </c>
      <c r="O4659" s="15">
        <v>0.15113859328843321</v>
      </c>
      <c r="P4659" s="15">
        <v>0.13438161638911317</v>
      </c>
      <c r="Q4659" s="15">
        <v>0.15113859328843321</v>
      </c>
      <c r="T4659" s="56"/>
      <c r="U4659" s="56"/>
      <c r="V4659" s="56"/>
      <c r="W4659" s="56"/>
      <c r="X4659" s="56"/>
      <c r="Y4659" s="56"/>
      <c r="Z4659" s="56"/>
      <c r="AA4659" s="56"/>
    </row>
    <row r="4660" spans="9:27" ht="15" thickBot="1">
      <c r="I4660" s="16" t="s">
        <v>86</v>
      </c>
      <c r="J4660" s="16">
        <v>0.55585680850843899</v>
      </c>
      <c r="K4660" s="16">
        <v>5.9224451509987362E-3</v>
      </c>
      <c r="L4660" s="16">
        <v>93.85596562505971</v>
      </c>
      <c r="M4660" s="16">
        <v>1.2165682306046501E-40</v>
      </c>
      <c r="N4660" s="16">
        <v>0.54379318255917242</v>
      </c>
      <c r="O4660" s="16">
        <v>0.56792043445770557</v>
      </c>
      <c r="P4660" s="16">
        <v>0.54379318255917242</v>
      </c>
      <c r="Q4660" s="16">
        <v>0.56792043445770557</v>
      </c>
      <c r="T4660" s="56"/>
      <c r="U4660" s="56"/>
      <c r="V4660" s="56"/>
      <c r="W4660" s="56"/>
      <c r="X4660" s="56"/>
      <c r="Y4660" s="56"/>
      <c r="Z4660" s="56"/>
      <c r="AA4660" s="56"/>
    </row>
    <row r="4661" spans="9:27">
      <c r="I4661" s="47"/>
      <c r="T4661" s="56"/>
      <c r="U4661" s="56"/>
      <c r="V4661" s="56"/>
      <c r="W4661" s="56"/>
      <c r="X4661" s="56"/>
      <c r="Y4661" s="56"/>
      <c r="Z4661" s="56"/>
      <c r="AA4661" s="56"/>
    </row>
    <row r="4662" spans="9:27">
      <c r="I4662" s="47"/>
      <c r="T4662" s="56"/>
      <c r="U4662" s="56"/>
      <c r="V4662" s="56"/>
      <c r="W4662" s="56"/>
      <c r="X4662" s="56"/>
      <c r="Y4662" s="56"/>
      <c r="Z4662" s="56"/>
      <c r="AA4662" s="56"/>
    </row>
    <row r="4663" spans="9:27">
      <c r="I4663" s="11" t="s">
        <v>280</v>
      </c>
      <c r="T4663" s="12" t="str">
        <f>I4663</f>
        <v>2003/2 to 2006/1</v>
      </c>
      <c r="U4663" s="14">
        <f>J4668</f>
        <v>0.99999998595159245</v>
      </c>
      <c r="V4663" s="14">
        <f>J4671</f>
        <v>36</v>
      </c>
      <c r="W4663" s="56">
        <f>J4681</f>
        <v>0.12815161364078648</v>
      </c>
      <c r="X4663" s="56">
        <f>J4682</f>
        <v>0.22894952900793308</v>
      </c>
      <c r="Y4663" s="56">
        <f>J4683</f>
        <v>0.14184466895422473</v>
      </c>
      <c r="Z4663" s="56">
        <f>J4684</f>
        <v>0.55808274374356848</v>
      </c>
      <c r="AA4663" s="58">
        <f>SUM(W4663:Z4663)</f>
        <v>1.0570285553465126</v>
      </c>
    </row>
    <row r="4664" spans="9:27">
      <c r="I4664" s="47" t="s">
        <v>42</v>
      </c>
      <c r="T4664" s="56"/>
      <c r="U4664" s="56"/>
      <c r="V4664" s="56"/>
      <c r="W4664" s="56"/>
      <c r="X4664" s="56"/>
      <c r="Y4664" s="56"/>
      <c r="Z4664" s="56"/>
      <c r="AA4664" s="56"/>
    </row>
    <row r="4665" spans="9:27" ht="15" thickBot="1">
      <c r="T4665" s="56"/>
      <c r="U4665" s="56"/>
      <c r="V4665" s="56"/>
      <c r="W4665" s="56"/>
      <c r="X4665" s="56"/>
      <c r="Y4665" s="56"/>
      <c r="Z4665" s="56"/>
      <c r="AA4665" s="56"/>
    </row>
    <row r="4666" spans="9:27">
      <c r="I4666" s="18" t="s">
        <v>43</v>
      </c>
      <c r="J4666" s="18"/>
      <c r="T4666" s="56"/>
      <c r="U4666" s="56"/>
      <c r="V4666" s="56"/>
      <c r="W4666" s="56"/>
      <c r="X4666" s="56"/>
      <c r="Y4666" s="56"/>
      <c r="Z4666" s="56"/>
      <c r="AA4666" s="56"/>
    </row>
    <row r="4667" spans="9:27">
      <c r="I4667" s="15" t="s">
        <v>44</v>
      </c>
      <c r="J4667" s="15">
        <v>0.99999999297579623</v>
      </c>
      <c r="T4667" s="56"/>
      <c r="U4667" s="56"/>
      <c r="V4667" s="56"/>
      <c r="W4667" s="56"/>
      <c r="X4667" s="56"/>
      <c r="Y4667" s="56"/>
      <c r="Z4667" s="56"/>
      <c r="AA4667" s="56"/>
    </row>
    <row r="4668" spans="9:27">
      <c r="I4668" s="15" t="s">
        <v>45</v>
      </c>
      <c r="J4668" s="15">
        <v>0.99999998595159245</v>
      </c>
      <c r="T4668" s="56"/>
      <c r="U4668" s="56"/>
      <c r="V4668" s="56"/>
      <c r="W4668" s="56"/>
      <c r="X4668" s="56"/>
      <c r="Y4668" s="56"/>
      <c r="Z4668" s="56"/>
      <c r="AA4668" s="56"/>
    </row>
    <row r="4669" spans="9:27">
      <c r="I4669" s="15" t="s">
        <v>46</v>
      </c>
      <c r="J4669" s="15">
        <v>0.9687499846345542</v>
      </c>
      <c r="T4669" s="56"/>
      <c r="U4669" s="56"/>
      <c r="V4669" s="56"/>
      <c r="W4669" s="56"/>
      <c r="X4669" s="56"/>
      <c r="Y4669" s="56"/>
      <c r="Z4669" s="56"/>
      <c r="AA4669" s="56"/>
    </row>
    <row r="4670" spans="9:27">
      <c r="I4670" s="15" t="s">
        <v>47</v>
      </c>
      <c r="J4670" s="15">
        <v>3.4236066146428143E-2</v>
      </c>
      <c r="T4670" s="56"/>
      <c r="U4670" s="56"/>
      <c r="V4670" s="56"/>
      <c r="W4670" s="56"/>
      <c r="X4670" s="56"/>
      <c r="Y4670" s="56"/>
      <c r="Z4670" s="56"/>
      <c r="AA4670" s="56"/>
    </row>
    <row r="4671" spans="9:27" ht="15" thickBot="1">
      <c r="I4671" s="16" t="s">
        <v>48</v>
      </c>
      <c r="J4671" s="16">
        <v>36</v>
      </c>
      <c r="T4671" s="56"/>
      <c r="U4671" s="56"/>
      <c r="V4671" s="56"/>
      <c r="W4671" s="56"/>
      <c r="X4671" s="56"/>
      <c r="Y4671" s="56"/>
      <c r="Z4671" s="56"/>
      <c r="AA4671" s="56"/>
    </row>
    <row r="4672" spans="9:27">
      <c r="T4672" s="56"/>
      <c r="U4672" s="56"/>
      <c r="V4672" s="56"/>
      <c r="W4672" s="56"/>
      <c r="X4672" s="56"/>
      <c r="Y4672" s="56"/>
      <c r="Z4672" s="56"/>
      <c r="AA4672" s="56"/>
    </row>
    <row r="4673" spans="9:27" ht="15" thickBot="1">
      <c r="I4673" s="47" t="s">
        <v>49</v>
      </c>
      <c r="T4673" s="56"/>
      <c r="U4673" s="56"/>
      <c r="V4673" s="56"/>
      <c r="W4673" s="56"/>
      <c r="X4673" s="56"/>
      <c r="Y4673" s="56"/>
      <c r="Z4673" s="56"/>
      <c r="AA4673" s="56"/>
    </row>
    <row r="4674" spans="9:27">
      <c r="I4674" s="17"/>
      <c r="J4674" s="17" t="s">
        <v>54</v>
      </c>
      <c r="K4674" s="17" t="s">
        <v>55</v>
      </c>
      <c r="L4674" s="17" t="s">
        <v>56</v>
      </c>
      <c r="M4674" s="17" t="s">
        <v>57</v>
      </c>
      <c r="N4674" s="17" t="s">
        <v>58</v>
      </c>
      <c r="T4674" s="56"/>
      <c r="U4674" s="56"/>
      <c r="V4674" s="56"/>
      <c r="W4674" s="56"/>
      <c r="X4674" s="56"/>
      <c r="Y4674" s="56"/>
      <c r="Z4674" s="56"/>
      <c r="AA4674" s="56"/>
    </row>
    <row r="4675" spans="9:27">
      <c r="I4675" s="15" t="s">
        <v>50</v>
      </c>
      <c r="J4675" s="15">
        <v>4</v>
      </c>
      <c r="K4675" s="15">
        <v>2669872.912492536</v>
      </c>
      <c r="L4675" s="15">
        <v>667468.228123134</v>
      </c>
      <c r="M4675" s="15">
        <v>569459554.82835126</v>
      </c>
      <c r="N4675" s="15">
        <v>1.9587794076329434E-121</v>
      </c>
      <c r="T4675" s="56"/>
      <c r="U4675" s="56"/>
      <c r="V4675" s="56"/>
      <c r="W4675" s="56"/>
      <c r="X4675" s="56"/>
      <c r="Y4675" s="56"/>
      <c r="Z4675" s="56"/>
      <c r="AA4675" s="56"/>
    </row>
    <row r="4676" spans="9:27">
      <c r="I4676" s="15" t="s">
        <v>51</v>
      </c>
      <c r="J4676" s="15">
        <v>32</v>
      </c>
      <c r="K4676" s="15">
        <v>3.7507463205843299E-2</v>
      </c>
      <c r="L4676" s="15">
        <v>1.1721082251826031E-3</v>
      </c>
      <c r="M4676" s="15"/>
      <c r="N4676" s="15"/>
      <c r="T4676" s="56"/>
      <c r="U4676" s="56"/>
      <c r="V4676" s="56"/>
      <c r="W4676" s="56"/>
      <c r="X4676" s="56"/>
      <c r="Y4676" s="56"/>
      <c r="Z4676" s="56"/>
      <c r="AA4676" s="56"/>
    </row>
    <row r="4677" spans="9:27" ht="15" thickBot="1">
      <c r="I4677" s="16" t="s">
        <v>52</v>
      </c>
      <c r="J4677" s="16">
        <v>36</v>
      </c>
      <c r="K4677" s="16">
        <v>2669872.9499999993</v>
      </c>
      <c r="L4677" s="16"/>
      <c r="M4677" s="16"/>
      <c r="N4677" s="16"/>
      <c r="T4677" s="56"/>
      <c r="U4677" s="56"/>
      <c r="V4677" s="56"/>
      <c r="W4677" s="56"/>
      <c r="X4677" s="56"/>
      <c r="Y4677" s="56"/>
      <c r="Z4677" s="56"/>
      <c r="AA4677" s="56"/>
    </row>
    <row r="4678" spans="9:27" ht="15" thickBot="1">
      <c r="T4678" s="56"/>
      <c r="U4678" s="56"/>
      <c r="V4678" s="56"/>
      <c r="W4678" s="56"/>
      <c r="X4678" s="56"/>
      <c r="Y4678" s="56"/>
      <c r="Z4678" s="56"/>
      <c r="AA4678" s="56"/>
    </row>
    <row r="4679" spans="9:27">
      <c r="I4679" s="17"/>
      <c r="J4679" s="17" t="s">
        <v>59</v>
      </c>
      <c r="K4679" s="17" t="s">
        <v>47</v>
      </c>
      <c r="L4679" s="17" t="s">
        <v>60</v>
      </c>
      <c r="M4679" s="17" t="s">
        <v>61</v>
      </c>
      <c r="N4679" s="17" t="s">
        <v>62</v>
      </c>
      <c r="O4679" s="17" t="s">
        <v>63</v>
      </c>
      <c r="P4679" s="17" t="s">
        <v>64</v>
      </c>
      <c r="Q4679" s="17" t="s">
        <v>65</v>
      </c>
      <c r="T4679" s="56"/>
      <c r="U4679" s="56"/>
      <c r="V4679" s="56"/>
      <c r="W4679" s="56"/>
      <c r="X4679" s="56"/>
      <c r="Y4679" s="56"/>
      <c r="Z4679" s="56"/>
      <c r="AA4679" s="56"/>
    </row>
    <row r="4680" spans="9:27">
      <c r="I4680" s="15" t="s">
        <v>53</v>
      </c>
      <c r="J4680" s="15">
        <v>0</v>
      </c>
      <c r="K4680" s="15" t="e">
        <v>#N/A</v>
      </c>
      <c r="L4680" s="15" t="e">
        <v>#N/A</v>
      </c>
      <c r="M4680" s="15" t="e">
        <v>#N/A</v>
      </c>
      <c r="N4680" s="15" t="e">
        <v>#N/A</v>
      </c>
      <c r="O4680" s="15" t="e">
        <v>#N/A</v>
      </c>
      <c r="P4680" s="15" t="e">
        <v>#N/A</v>
      </c>
      <c r="Q4680" s="15" t="e">
        <v>#N/A</v>
      </c>
      <c r="T4680" s="56"/>
      <c r="U4680" s="56"/>
      <c r="V4680" s="56"/>
      <c r="W4680" s="56"/>
      <c r="X4680" s="56"/>
      <c r="Y4680" s="56"/>
      <c r="Z4680" s="56"/>
      <c r="AA4680" s="56"/>
    </row>
    <row r="4681" spans="9:27">
      <c r="I4681" s="15" t="s">
        <v>85</v>
      </c>
      <c r="J4681" s="15">
        <v>0.12815161364078648</v>
      </c>
      <c r="K4681" s="15">
        <v>8.074191728250581E-3</v>
      </c>
      <c r="L4681" s="15">
        <v>15.871757564586943</v>
      </c>
      <c r="M4681" s="15">
        <v>1.0040937068255177E-16</v>
      </c>
      <c r="N4681" s="15">
        <v>0.11170502336111934</v>
      </c>
      <c r="O4681" s="15">
        <v>0.14459820392045361</v>
      </c>
      <c r="P4681" s="15">
        <v>0.11170502336111934</v>
      </c>
      <c r="Q4681" s="15">
        <v>0.14459820392045361</v>
      </c>
      <c r="T4681" s="56"/>
      <c r="U4681" s="56"/>
      <c r="V4681" s="56"/>
      <c r="W4681" s="56"/>
      <c r="X4681" s="56"/>
      <c r="Y4681" s="56"/>
      <c r="Z4681" s="56"/>
      <c r="AA4681" s="56"/>
    </row>
    <row r="4682" spans="9:27">
      <c r="I4682" s="15" t="s">
        <v>80</v>
      </c>
      <c r="J4682" s="15">
        <v>0.22894952900793308</v>
      </c>
      <c r="K4682" s="15">
        <v>1.7914296762988507E-3</v>
      </c>
      <c r="L4682" s="15">
        <v>127.80268856601165</v>
      </c>
      <c r="M4682" s="15">
        <v>6.3957625787554916E-45</v>
      </c>
      <c r="N4682" s="15">
        <v>0.22530050618403397</v>
      </c>
      <c r="O4682" s="15">
        <v>0.2325985518318322</v>
      </c>
      <c r="P4682" s="15">
        <v>0.22530050618403397</v>
      </c>
      <c r="Q4682" s="15">
        <v>0.2325985518318322</v>
      </c>
      <c r="T4682" s="56"/>
      <c r="U4682" s="56"/>
      <c r="V4682" s="56"/>
      <c r="W4682" s="56"/>
      <c r="X4682" s="56"/>
      <c r="Y4682" s="56"/>
      <c r="Z4682" s="56"/>
      <c r="AA4682" s="56"/>
    </row>
    <row r="4683" spans="9:27">
      <c r="I4683" s="15" t="s">
        <v>82</v>
      </c>
      <c r="J4683" s="15">
        <v>0.14184466895422473</v>
      </c>
      <c r="K4683" s="15">
        <v>4.0999802616624465E-3</v>
      </c>
      <c r="L4683" s="15">
        <v>34.59642727565474</v>
      </c>
      <c r="M4683" s="15">
        <v>6.3302925390748783E-27</v>
      </c>
      <c r="N4683" s="15">
        <v>0.13349328248883363</v>
      </c>
      <c r="O4683" s="15">
        <v>0.15019605541961584</v>
      </c>
      <c r="P4683" s="15">
        <v>0.13349328248883363</v>
      </c>
      <c r="Q4683" s="15">
        <v>0.15019605541961584</v>
      </c>
      <c r="T4683" s="56"/>
      <c r="U4683" s="56"/>
      <c r="V4683" s="56"/>
      <c r="W4683" s="56"/>
      <c r="X4683" s="56"/>
      <c r="Y4683" s="56"/>
      <c r="Z4683" s="56"/>
      <c r="AA4683" s="56"/>
    </row>
    <row r="4684" spans="9:27" ht="15" thickBot="1">
      <c r="I4684" s="16" t="s">
        <v>86</v>
      </c>
      <c r="J4684" s="16">
        <v>0.55808274374356848</v>
      </c>
      <c r="K4684" s="16">
        <v>5.631692932749793E-3</v>
      </c>
      <c r="L4684" s="16">
        <v>99.096799205469608</v>
      </c>
      <c r="M4684" s="16">
        <v>2.1504179251267535E-41</v>
      </c>
      <c r="N4684" s="16">
        <v>0.54661136067970595</v>
      </c>
      <c r="O4684" s="16">
        <v>0.569554126807431</v>
      </c>
      <c r="P4684" s="16">
        <v>0.54661136067970595</v>
      </c>
      <c r="Q4684" s="16">
        <v>0.569554126807431</v>
      </c>
      <c r="T4684" s="56"/>
      <c r="U4684" s="56"/>
      <c r="V4684" s="56"/>
      <c r="W4684" s="56"/>
      <c r="X4684" s="56"/>
      <c r="Y4684" s="56"/>
      <c r="Z4684" s="56"/>
      <c r="AA4684" s="56"/>
    </row>
    <row r="4685" spans="9:27">
      <c r="I4685" s="47"/>
      <c r="T4685" s="56"/>
      <c r="U4685" s="56"/>
      <c r="V4685" s="56"/>
      <c r="W4685" s="56"/>
      <c r="X4685" s="56"/>
      <c r="Y4685" s="56"/>
      <c r="Z4685" s="56"/>
      <c r="AA4685" s="56"/>
    </row>
    <row r="4686" spans="9:27">
      <c r="I4686" s="47"/>
      <c r="T4686" s="56"/>
      <c r="U4686" s="56"/>
      <c r="V4686" s="56"/>
      <c r="W4686" s="56"/>
      <c r="X4686" s="56"/>
      <c r="Y4686" s="56"/>
      <c r="Z4686" s="56"/>
      <c r="AA4686" s="56"/>
    </row>
    <row r="4687" spans="9:27">
      <c r="I4687" s="11" t="s">
        <v>281</v>
      </c>
      <c r="T4687" s="12" t="str">
        <f>I4687</f>
        <v>2003/3 to 2006/2</v>
      </c>
      <c r="U4687" s="14">
        <f>J4692</f>
        <v>0.99999998665729728</v>
      </c>
      <c r="V4687" s="14">
        <f>J4695</f>
        <v>36</v>
      </c>
      <c r="W4687" s="56">
        <f>J4705</f>
        <v>0.12810489800831984</v>
      </c>
      <c r="X4687" s="56">
        <f>J4706</f>
        <v>0.22865273786738213</v>
      </c>
      <c r="Y4687" s="56">
        <f>J4707</f>
        <v>0.1423230284042542</v>
      </c>
      <c r="Z4687" s="56">
        <f>J4708</f>
        <v>0.55817300948271609</v>
      </c>
      <c r="AA4687" s="58">
        <f>SUM(W4687:Z4687)</f>
        <v>1.0572536737626723</v>
      </c>
    </row>
    <row r="4688" spans="9:27">
      <c r="I4688" s="47" t="s">
        <v>42</v>
      </c>
      <c r="T4688" s="56"/>
      <c r="U4688" s="56"/>
      <c r="V4688" s="56"/>
      <c r="W4688" s="56"/>
      <c r="X4688" s="56"/>
      <c r="Y4688" s="56"/>
      <c r="Z4688" s="56"/>
      <c r="AA4688" s="56"/>
    </row>
    <row r="4689" spans="9:27" ht="15" thickBot="1">
      <c r="T4689" s="56"/>
      <c r="U4689" s="56"/>
      <c r="V4689" s="56"/>
      <c r="W4689" s="56"/>
      <c r="X4689" s="56"/>
      <c r="Y4689" s="56"/>
      <c r="Z4689" s="56"/>
      <c r="AA4689" s="56"/>
    </row>
    <row r="4690" spans="9:27">
      <c r="I4690" s="18" t="s">
        <v>43</v>
      </c>
      <c r="J4690" s="18"/>
      <c r="T4690" s="56"/>
      <c r="U4690" s="56"/>
      <c r="V4690" s="56"/>
      <c r="W4690" s="56"/>
      <c r="X4690" s="56"/>
      <c r="Y4690" s="56"/>
      <c r="Z4690" s="56"/>
      <c r="AA4690" s="56"/>
    </row>
    <row r="4691" spans="9:27">
      <c r="I4691" s="15" t="s">
        <v>44</v>
      </c>
      <c r="J4691" s="15">
        <v>0.99999999332864864</v>
      </c>
      <c r="T4691" s="56"/>
      <c r="U4691" s="56"/>
      <c r="V4691" s="56"/>
      <c r="W4691" s="56"/>
      <c r="X4691" s="56"/>
      <c r="Y4691" s="56"/>
      <c r="Z4691" s="56"/>
      <c r="AA4691" s="56"/>
    </row>
    <row r="4692" spans="9:27">
      <c r="I4692" s="15" t="s">
        <v>45</v>
      </c>
      <c r="J4692" s="15">
        <v>0.99999998665729728</v>
      </c>
      <c r="T4692" s="56"/>
      <c r="U4692" s="56"/>
      <c r="V4692" s="56"/>
      <c r="W4692" s="56"/>
      <c r="X4692" s="56"/>
      <c r="Y4692" s="56"/>
      <c r="Z4692" s="56"/>
      <c r="AA4692" s="56"/>
    </row>
    <row r="4693" spans="9:27">
      <c r="I4693" s="15" t="s">
        <v>46</v>
      </c>
      <c r="J4693" s="15">
        <v>0.96874998540641899</v>
      </c>
      <c r="T4693" s="56"/>
      <c r="U4693" s="56"/>
      <c r="V4693" s="56"/>
      <c r="W4693" s="56"/>
      <c r="X4693" s="56"/>
      <c r="Y4693" s="56"/>
      <c r="Z4693" s="56"/>
      <c r="AA4693" s="56"/>
    </row>
    <row r="4694" spans="9:27">
      <c r="I4694" s="15" t="s">
        <v>47</v>
      </c>
      <c r="J4694" s="15">
        <v>3.3459331626915181E-2</v>
      </c>
      <c r="T4694" s="56"/>
      <c r="U4694" s="56"/>
      <c r="V4694" s="56"/>
      <c r="W4694" s="56"/>
      <c r="X4694" s="56"/>
      <c r="Y4694" s="56"/>
      <c r="Z4694" s="56"/>
      <c r="AA4694" s="56"/>
    </row>
    <row r="4695" spans="9:27" ht="15" thickBot="1">
      <c r="I4695" s="16" t="s">
        <v>48</v>
      </c>
      <c r="J4695" s="16">
        <v>36</v>
      </c>
      <c r="T4695" s="56"/>
      <c r="U4695" s="56"/>
      <c r="V4695" s="56"/>
      <c r="W4695" s="56"/>
      <c r="X4695" s="56"/>
      <c r="Y4695" s="56"/>
      <c r="Z4695" s="56"/>
      <c r="AA4695" s="56"/>
    </row>
    <row r="4696" spans="9:27">
      <c r="T4696" s="56"/>
      <c r="U4696" s="56"/>
      <c r="V4696" s="56"/>
      <c r="W4696" s="56"/>
      <c r="X4696" s="56"/>
      <c r="Y4696" s="56"/>
      <c r="Z4696" s="56"/>
      <c r="AA4696" s="56"/>
    </row>
    <row r="4697" spans="9:27" ht="15" thickBot="1">
      <c r="I4697" s="47" t="s">
        <v>49</v>
      </c>
      <c r="T4697" s="56"/>
      <c r="U4697" s="56"/>
      <c r="V4697" s="56"/>
      <c r="W4697" s="56"/>
      <c r="X4697" s="56"/>
      <c r="Y4697" s="56"/>
      <c r="Z4697" s="56"/>
      <c r="AA4697" s="56"/>
    </row>
    <row r="4698" spans="9:27">
      <c r="I4698" s="17"/>
      <c r="J4698" s="17" t="s">
        <v>54</v>
      </c>
      <c r="K4698" s="17" t="s">
        <v>55</v>
      </c>
      <c r="L4698" s="17" t="s">
        <v>56</v>
      </c>
      <c r="M4698" s="17" t="s">
        <v>57</v>
      </c>
      <c r="N4698" s="17" t="s">
        <v>58</v>
      </c>
      <c r="T4698" s="56"/>
      <c r="U4698" s="56"/>
      <c r="V4698" s="56"/>
      <c r="W4698" s="56"/>
      <c r="X4698" s="56"/>
      <c r="Y4698" s="56"/>
      <c r="Z4698" s="56"/>
      <c r="AA4698" s="56"/>
    </row>
    <row r="4699" spans="9:27">
      <c r="I4699" s="15" t="s">
        <v>50</v>
      </c>
      <c r="J4699" s="15">
        <v>4</v>
      </c>
      <c r="K4699" s="15">
        <v>2684977.7241751389</v>
      </c>
      <c r="L4699" s="15">
        <v>671244.43104378472</v>
      </c>
      <c r="M4699" s="15">
        <v>599578667.81087899</v>
      </c>
      <c r="N4699" s="15">
        <v>8.8113927948542935E-122</v>
      </c>
      <c r="T4699" s="56"/>
      <c r="U4699" s="56"/>
      <c r="V4699" s="56"/>
      <c r="W4699" s="56"/>
      <c r="X4699" s="56"/>
      <c r="Y4699" s="56"/>
      <c r="Z4699" s="56"/>
      <c r="AA4699" s="56"/>
    </row>
    <row r="4700" spans="9:27">
      <c r="I4700" s="15" t="s">
        <v>51</v>
      </c>
      <c r="J4700" s="15">
        <v>32</v>
      </c>
      <c r="K4700" s="15">
        <v>3.5824859933436363E-2</v>
      </c>
      <c r="L4700" s="15">
        <v>1.1195268729198864E-3</v>
      </c>
      <c r="M4700" s="15"/>
      <c r="N4700" s="15"/>
      <c r="T4700" s="56"/>
      <c r="U4700" s="56"/>
      <c r="V4700" s="56"/>
      <c r="W4700" s="56"/>
      <c r="X4700" s="56"/>
      <c r="Y4700" s="56"/>
      <c r="Z4700" s="56"/>
      <c r="AA4700" s="56"/>
    </row>
    <row r="4701" spans="9:27" ht="15" thickBot="1">
      <c r="I4701" s="16" t="s">
        <v>52</v>
      </c>
      <c r="J4701" s="16">
        <v>36</v>
      </c>
      <c r="K4701" s="16">
        <v>2684977.7599999988</v>
      </c>
      <c r="L4701" s="16"/>
      <c r="M4701" s="16"/>
      <c r="N4701" s="16"/>
      <c r="T4701" s="56"/>
      <c r="U4701" s="56"/>
      <c r="V4701" s="56"/>
      <c r="W4701" s="56"/>
      <c r="X4701" s="56"/>
      <c r="Y4701" s="56"/>
      <c r="Z4701" s="56"/>
      <c r="AA4701" s="56"/>
    </row>
    <row r="4702" spans="9:27" ht="15" thickBot="1">
      <c r="T4702" s="56"/>
      <c r="U4702" s="56"/>
      <c r="V4702" s="56"/>
      <c r="W4702" s="56"/>
      <c r="X4702" s="56"/>
      <c r="Y4702" s="56"/>
      <c r="Z4702" s="56"/>
      <c r="AA4702" s="56"/>
    </row>
    <row r="4703" spans="9:27">
      <c r="I4703" s="17"/>
      <c r="J4703" s="17" t="s">
        <v>59</v>
      </c>
      <c r="K4703" s="17" t="s">
        <v>47</v>
      </c>
      <c r="L4703" s="17" t="s">
        <v>60</v>
      </c>
      <c r="M4703" s="17" t="s">
        <v>61</v>
      </c>
      <c r="N4703" s="17" t="s">
        <v>62</v>
      </c>
      <c r="O4703" s="17" t="s">
        <v>63</v>
      </c>
      <c r="P4703" s="17" t="s">
        <v>64</v>
      </c>
      <c r="Q4703" s="17" t="s">
        <v>65</v>
      </c>
      <c r="T4703" s="56"/>
      <c r="U4703" s="56"/>
      <c r="V4703" s="56"/>
      <c r="W4703" s="56"/>
      <c r="X4703" s="56"/>
      <c r="Y4703" s="56"/>
      <c r="Z4703" s="56"/>
      <c r="AA4703" s="56"/>
    </row>
    <row r="4704" spans="9:27">
      <c r="I4704" s="15" t="s">
        <v>53</v>
      </c>
      <c r="J4704" s="15">
        <v>0</v>
      </c>
      <c r="K4704" s="15" t="e">
        <v>#N/A</v>
      </c>
      <c r="L4704" s="15" t="e">
        <v>#N/A</v>
      </c>
      <c r="M4704" s="15" t="e">
        <v>#N/A</v>
      </c>
      <c r="N4704" s="15" t="e">
        <v>#N/A</v>
      </c>
      <c r="O4704" s="15" t="e">
        <v>#N/A</v>
      </c>
      <c r="P4704" s="15" t="e">
        <v>#N/A</v>
      </c>
      <c r="Q4704" s="15" t="e">
        <v>#N/A</v>
      </c>
      <c r="T4704" s="56"/>
      <c r="U4704" s="56"/>
      <c r="V4704" s="56"/>
      <c r="W4704" s="56"/>
      <c r="X4704" s="56"/>
      <c r="Y4704" s="56"/>
      <c r="Z4704" s="56"/>
      <c r="AA4704" s="56"/>
    </row>
    <row r="4705" spans="9:27">
      <c r="I4705" s="15" t="s">
        <v>85</v>
      </c>
      <c r="J4705" s="15">
        <v>0.12810489800831984</v>
      </c>
      <c r="K4705" s="15">
        <v>7.281285033571192E-3</v>
      </c>
      <c r="L4705" s="15">
        <v>17.593721083253527</v>
      </c>
      <c r="M4705" s="15">
        <v>5.1686637132226471E-18</v>
      </c>
      <c r="N4705" s="15">
        <v>0.11327340580611965</v>
      </c>
      <c r="O4705" s="15">
        <v>0.14293639021052004</v>
      </c>
      <c r="P4705" s="15">
        <v>0.11327340580611965</v>
      </c>
      <c r="Q4705" s="15">
        <v>0.14293639021052004</v>
      </c>
      <c r="T4705" s="56"/>
      <c r="U4705" s="56"/>
      <c r="V4705" s="56"/>
      <c r="W4705" s="56"/>
      <c r="X4705" s="56"/>
      <c r="Y4705" s="56"/>
      <c r="Z4705" s="56"/>
      <c r="AA4705" s="56"/>
    </row>
    <row r="4706" spans="9:27">
      <c r="I4706" s="15" t="s">
        <v>80</v>
      </c>
      <c r="J4706" s="15">
        <v>0.22865273786738213</v>
      </c>
      <c r="K4706" s="15">
        <v>1.4361937191325425E-3</v>
      </c>
      <c r="L4706" s="15">
        <v>159.2074487037082</v>
      </c>
      <c r="M4706" s="15">
        <v>5.7152455676938381E-48</v>
      </c>
      <c r="N4706" s="15">
        <v>0.22572730700621504</v>
      </c>
      <c r="O4706" s="15">
        <v>0.23157816872854922</v>
      </c>
      <c r="P4706" s="15">
        <v>0.22572730700621504</v>
      </c>
      <c r="Q4706" s="15">
        <v>0.23157816872854922</v>
      </c>
      <c r="T4706" s="56"/>
      <c r="U4706" s="56"/>
      <c r="V4706" s="56"/>
      <c r="W4706" s="56"/>
      <c r="X4706" s="56"/>
      <c r="Y4706" s="56"/>
      <c r="Z4706" s="56"/>
      <c r="AA4706" s="56"/>
    </row>
    <row r="4707" spans="9:27">
      <c r="I4707" s="15" t="s">
        <v>82</v>
      </c>
      <c r="J4707" s="15">
        <v>0.1423230284042542</v>
      </c>
      <c r="K4707" s="15">
        <v>4.018120491323403E-3</v>
      </c>
      <c r="L4707" s="15">
        <v>35.420298796808574</v>
      </c>
      <c r="M4707" s="15">
        <v>3.0369150954720938E-27</v>
      </c>
      <c r="N4707" s="15">
        <v>0.1341383848338136</v>
      </c>
      <c r="O4707" s="15">
        <v>0.15050767197469481</v>
      </c>
      <c r="P4707" s="15">
        <v>0.1341383848338136</v>
      </c>
      <c r="Q4707" s="15">
        <v>0.15050767197469481</v>
      </c>
      <c r="T4707" s="56"/>
      <c r="U4707" s="56"/>
      <c r="V4707" s="56"/>
      <c r="W4707" s="56"/>
      <c r="X4707" s="56"/>
      <c r="Y4707" s="56"/>
      <c r="Z4707" s="56"/>
      <c r="AA4707" s="56"/>
    </row>
    <row r="4708" spans="9:27" ht="15" thickBot="1">
      <c r="I4708" s="16" t="s">
        <v>86</v>
      </c>
      <c r="J4708" s="16">
        <v>0.55817300948271609</v>
      </c>
      <c r="K4708" s="16">
        <v>4.6227548261502218E-3</v>
      </c>
      <c r="L4708" s="16">
        <v>120.74467075891981</v>
      </c>
      <c r="M4708" s="16">
        <v>3.9247349384765656E-44</v>
      </c>
      <c r="N4708" s="16">
        <v>0.54875676608053969</v>
      </c>
      <c r="O4708" s="16">
        <v>0.56758925288489248</v>
      </c>
      <c r="P4708" s="16">
        <v>0.54875676608053969</v>
      </c>
      <c r="Q4708" s="16">
        <v>0.56758925288489248</v>
      </c>
      <c r="T4708" s="56"/>
      <c r="U4708" s="56"/>
      <c r="V4708" s="56"/>
      <c r="W4708" s="56"/>
      <c r="X4708" s="56"/>
      <c r="Y4708" s="56"/>
      <c r="Z4708" s="56"/>
      <c r="AA4708" s="56"/>
    </row>
    <row r="4709" spans="9:27">
      <c r="I4709" s="47"/>
      <c r="T4709" s="56"/>
      <c r="U4709" s="56"/>
      <c r="V4709" s="56"/>
      <c r="W4709" s="56"/>
      <c r="X4709" s="56"/>
      <c r="Y4709" s="56"/>
      <c r="Z4709" s="56"/>
      <c r="AA4709" s="56"/>
    </row>
    <row r="4710" spans="9:27">
      <c r="I4710" s="47"/>
      <c r="T4710" s="56"/>
      <c r="U4710" s="56"/>
      <c r="V4710" s="56"/>
      <c r="W4710" s="56"/>
      <c r="X4710" s="56"/>
      <c r="Y4710" s="56"/>
      <c r="Z4710" s="56"/>
      <c r="AA4710" s="56"/>
    </row>
    <row r="4711" spans="9:27">
      <c r="I4711" s="11" t="s">
        <v>282</v>
      </c>
      <c r="T4711" s="12" t="str">
        <f>I4711</f>
        <v>2003/4 to 2006/3</v>
      </c>
      <c r="U4711" s="14">
        <f>J4716</f>
        <v>0.999999985389041</v>
      </c>
      <c r="V4711" s="14">
        <f>J4719</f>
        <v>36</v>
      </c>
      <c r="W4711" s="56">
        <f>J4729</f>
        <v>0.12399371950010979</v>
      </c>
      <c r="X4711" s="56">
        <f>J4730</f>
        <v>0.22736423843644307</v>
      </c>
      <c r="Y4711" s="56">
        <f>J4731</f>
        <v>0.14329918459807431</v>
      </c>
      <c r="Z4711" s="56">
        <f>J4732</f>
        <v>0.56173160124146426</v>
      </c>
      <c r="AA4711" s="58">
        <f>SUM(W4711:Z4711)</f>
        <v>1.0563887437760915</v>
      </c>
    </row>
    <row r="4712" spans="9:27">
      <c r="I4712" s="47" t="s">
        <v>42</v>
      </c>
      <c r="T4712" s="56"/>
      <c r="U4712" s="56"/>
      <c r="V4712" s="56"/>
      <c r="W4712" s="56"/>
      <c r="X4712" s="56"/>
      <c r="Y4712" s="56"/>
      <c r="Z4712" s="56"/>
      <c r="AA4712" s="56"/>
    </row>
    <row r="4713" spans="9:27" ht="15" thickBot="1">
      <c r="T4713" s="56"/>
      <c r="U4713" s="56"/>
      <c r="V4713" s="56"/>
      <c r="W4713" s="56"/>
      <c r="X4713" s="56"/>
      <c r="Y4713" s="56"/>
      <c r="Z4713" s="56"/>
      <c r="AA4713" s="56"/>
    </row>
    <row r="4714" spans="9:27">
      <c r="I4714" s="18" t="s">
        <v>43</v>
      </c>
      <c r="J4714" s="18"/>
      <c r="T4714" s="56"/>
      <c r="U4714" s="56"/>
      <c r="V4714" s="56"/>
      <c r="W4714" s="56"/>
      <c r="X4714" s="56"/>
      <c r="Y4714" s="56"/>
      <c r="Z4714" s="56"/>
      <c r="AA4714" s="56"/>
    </row>
    <row r="4715" spans="9:27">
      <c r="I4715" s="15" t="s">
        <v>44</v>
      </c>
      <c r="J4715" s="15">
        <v>0.99999999269452045</v>
      </c>
      <c r="T4715" s="56"/>
      <c r="U4715" s="56"/>
      <c r="V4715" s="56"/>
      <c r="W4715" s="56"/>
      <c r="X4715" s="56"/>
      <c r="Y4715" s="56"/>
      <c r="Z4715" s="56"/>
      <c r="AA4715" s="56"/>
    </row>
    <row r="4716" spans="9:27">
      <c r="I4716" s="15" t="s">
        <v>45</v>
      </c>
      <c r="J4716" s="15">
        <v>0.999999985389041</v>
      </c>
      <c r="T4716" s="56"/>
      <c r="U4716" s="56"/>
      <c r="V4716" s="56"/>
      <c r="W4716" s="56"/>
      <c r="X4716" s="56"/>
      <c r="Y4716" s="56"/>
      <c r="Z4716" s="56"/>
      <c r="AA4716" s="56"/>
    </row>
    <row r="4717" spans="9:27">
      <c r="I4717" s="15" t="s">
        <v>46</v>
      </c>
      <c r="J4717" s="15">
        <v>0.96874998401926349</v>
      </c>
      <c r="T4717" s="56"/>
      <c r="U4717" s="56"/>
      <c r="V4717" s="56"/>
      <c r="W4717" s="56"/>
      <c r="X4717" s="56"/>
      <c r="Y4717" s="56"/>
      <c r="Z4717" s="56"/>
      <c r="AA4717" s="56"/>
    </row>
    <row r="4718" spans="9:27">
      <c r="I4718" s="15" t="s">
        <v>47</v>
      </c>
      <c r="J4718" s="15">
        <v>3.5115627789131638E-2</v>
      </c>
      <c r="T4718" s="56"/>
      <c r="U4718" s="56"/>
      <c r="V4718" s="56"/>
      <c r="W4718" s="56"/>
      <c r="X4718" s="56"/>
      <c r="Y4718" s="56"/>
      <c r="Z4718" s="56"/>
      <c r="AA4718" s="56"/>
    </row>
    <row r="4719" spans="9:27" ht="15" thickBot="1">
      <c r="I4719" s="16" t="s">
        <v>48</v>
      </c>
      <c r="J4719" s="16">
        <v>36</v>
      </c>
      <c r="T4719" s="56"/>
      <c r="U4719" s="56"/>
      <c r="V4719" s="56"/>
      <c r="W4719" s="56"/>
      <c r="X4719" s="56"/>
      <c r="Y4719" s="56"/>
      <c r="Z4719" s="56"/>
      <c r="AA4719" s="56"/>
    </row>
    <row r="4720" spans="9:27">
      <c r="T4720" s="56"/>
      <c r="U4720" s="56"/>
      <c r="V4720" s="56"/>
      <c r="W4720" s="56"/>
      <c r="X4720" s="56"/>
      <c r="Y4720" s="56"/>
      <c r="Z4720" s="56"/>
      <c r="AA4720" s="56"/>
    </row>
    <row r="4721" spans="9:27" ht="15" thickBot="1">
      <c r="I4721" s="47" t="s">
        <v>49</v>
      </c>
      <c r="T4721" s="56"/>
      <c r="U4721" s="56"/>
      <c r="V4721" s="56"/>
      <c r="W4721" s="56"/>
      <c r="X4721" s="56"/>
      <c r="Y4721" s="56"/>
      <c r="Z4721" s="56"/>
      <c r="AA4721" s="56"/>
    </row>
    <row r="4722" spans="9:27">
      <c r="I4722" s="17"/>
      <c r="J4722" s="17" t="s">
        <v>54</v>
      </c>
      <c r="K4722" s="17" t="s">
        <v>55</v>
      </c>
      <c r="L4722" s="17" t="s">
        <v>56</v>
      </c>
      <c r="M4722" s="17" t="s">
        <v>57</v>
      </c>
      <c r="N4722" s="17" t="s">
        <v>58</v>
      </c>
      <c r="T4722" s="56"/>
      <c r="U4722" s="56"/>
      <c r="V4722" s="56"/>
      <c r="W4722" s="56"/>
      <c r="X4722" s="56"/>
      <c r="Y4722" s="56"/>
      <c r="Z4722" s="56"/>
      <c r="AA4722" s="56"/>
    </row>
    <row r="4723" spans="9:27">
      <c r="I4723" s="15" t="s">
        <v>50</v>
      </c>
      <c r="J4723" s="15">
        <v>4</v>
      </c>
      <c r="K4723" s="15">
        <v>2700673.7505405652</v>
      </c>
      <c r="L4723" s="15">
        <v>675168.43763514131</v>
      </c>
      <c r="M4723" s="15">
        <v>547534208.42495263</v>
      </c>
      <c r="N4723" s="15">
        <v>3.599861025376592E-121</v>
      </c>
      <c r="T4723" s="56"/>
      <c r="U4723" s="56"/>
      <c r="V4723" s="56"/>
      <c r="W4723" s="56"/>
      <c r="X4723" s="56"/>
      <c r="Y4723" s="56"/>
      <c r="Z4723" s="56"/>
      <c r="AA4723" s="56"/>
    </row>
    <row r="4724" spans="9:27">
      <c r="I4724" s="15" t="s">
        <v>51</v>
      </c>
      <c r="J4724" s="15">
        <v>32</v>
      </c>
      <c r="K4724" s="15">
        <v>3.9459434080794692E-2</v>
      </c>
      <c r="L4724" s="15">
        <v>1.2331073150248341E-3</v>
      </c>
      <c r="M4724" s="15"/>
      <c r="N4724" s="15"/>
      <c r="T4724" s="56"/>
      <c r="U4724" s="56"/>
      <c r="V4724" s="56"/>
      <c r="W4724" s="56"/>
      <c r="X4724" s="56"/>
      <c r="Y4724" s="56"/>
      <c r="Z4724" s="56"/>
      <c r="AA4724" s="56"/>
    </row>
    <row r="4725" spans="9:27" ht="15" thickBot="1">
      <c r="I4725" s="16" t="s">
        <v>52</v>
      </c>
      <c r="J4725" s="16">
        <v>36</v>
      </c>
      <c r="K4725" s="16">
        <v>2700673.7899999991</v>
      </c>
      <c r="L4725" s="16"/>
      <c r="M4725" s="16"/>
      <c r="N4725" s="16"/>
      <c r="T4725" s="56"/>
      <c r="U4725" s="56"/>
      <c r="V4725" s="56"/>
      <c r="W4725" s="56"/>
      <c r="X4725" s="56"/>
      <c r="Y4725" s="56"/>
      <c r="Z4725" s="56"/>
      <c r="AA4725" s="56"/>
    </row>
    <row r="4726" spans="9:27" ht="15" thickBot="1">
      <c r="T4726" s="56"/>
      <c r="U4726" s="56"/>
      <c r="V4726" s="56"/>
      <c r="W4726" s="56"/>
      <c r="X4726" s="56"/>
      <c r="Y4726" s="56"/>
      <c r="Z4726" s="56"/>
      <c r="AA4726" s="56"/>
    </row>
    <row r="4727" spans="9:27">
      <c r="I4727" s="17"/>
      <c r="J4727" s="17" t="s">
        <v>59</v>
      </c>
      <c r="K4727" s="17" t="s">
        <v>47</v>
      </c>
      <c r="L4727" s="17" t="s">
        <v>60</v>
      </c>
      <c r="M4727" s="17" t="s">
        <v>61</v>
      </c>
      <c r="N4727" s="17" t="s">
        <v>62</v>
      </c>
      <c r="O4727" s="17" t="s">
        <v>63</v>
      </c>
      <c r="P4727" s="17" t="s">
        <v>64</v>
      </c>
      <c r="Q4727" s="17" t="s">
        <v>65</v>
      </c>
      <c r="T4727" s="56"/>
      <c r="U4727" s="56"/>
      <c r="V4727" s="56"/>
      <c r="W4727" s="56"/>
      <c r="X4727" s="56"/>
      <c r="Y4727" s="56"/>
      <c r="Z4727" s="56"/>
      <c r="AA4727" s="56"/>
    </row>
    <row r="4728" spans="9:27">
      <c r="I4728" s="15" t="s">
        <v>53</v>
      </c>
      <c r="J4728" s="15">
        <v>0</v>
      </c>
      <c r="K4728" s="15" t="e">
        <v>#N/A</v>
      </c>
      <c r="L4728" s="15" t="e">
        <v>#N/A</v>
      </c>
      <c r="M4728" s="15" t="e">
        <v>#N/A</v>
      </c>
      <c r="N4728" s="15" t="e">
        <v>#N/A</v>
      </c>
      <c r="O4728" s="15" t="e">
        <v>#N/A</v>
      </c>
      <c r="P4728" s="15" t="e">
        <v>#N/A</v>
      </c>
      <c r="Q4728" s="15" t="e">
        <v>#N/A</v>
      </c>
      <c r="T4728" s="56"/>
      <c r="U4728" s="56"/>
      <c r="V4728" s="56"/>
      <c r="W4728" s="56"/>
      <c r="X4728" s="56"/>
      <c r="Y4728" s="56"/>
      <c r="Z4728" s="56"/>
      <c r="AA4728" s="56"/>
    </row>
    <row r="4729" spans="9:27">
      <c r="I4729" s="15" t="s">
        <v>85</v>
      </c>
      <c r="J4729" s="15">
        <v>0.12399371950010979</v>
      </c>
      <c r="K4729" s="15">
        <v>7.2678351502105483E-3</v>
      </c>
      <c r="L4729" s="15">
        <v>17.060612539693846</v>
      </c>
      <c r="M4729" s="15">
        <v>1.2618294660502902E-17</v>
      </c>
      <c r="N4729" s="15">
        <v>0.10918962381367078</v>
      </c>
      <c r="O4729" s="15">
        <v>0.1387978151865488</v>
      </c>
      <c r="P4729" s="15">
        <v>0.10918962381367078</v>
      </c>
      <c r="Q4729" s="15">
        <v>0.1387978151865488</v>
      </c>
      <c r="T4729" s="56"/>
      <c r="U4729" s="56"/>
      <c r="V4729" s="56"/>
      <c r="W4729" s="56"/>
      <c r="X4729" s="56"/>
      <c r="Y4729" s="56"/>
      <c r="Z4729" s="56"/>
      <c r="AA4729" s="56"/>
    </row>
    <row r="4730" spans="9:27">
      <c r="I4730" s="15" t="s">
        <v>80</v>
      </c>
      <c r="J4730" s="15">
        <v>0.22736423843644307</v>
      </c>
      <c r="K4730" s="15">
        <v>1.3362686530227477E-3</v>
      </c>
      <c r="L4730" s="15">
        <v>170.14859842901112</v>
      </c>
      <c r="M4730" s="15">
        <v>6.8298896725752683E-49</v>
      </c>
      <c r="N4730" s="15">
        <v>0.22464234827337784</v>
      </c>
      <c r="O4730" s="15">
        <v>0.2300861285995083</v>
      </c>
      <c r="P4730" s="15">
        <v>0.22464234827337784</v>
      </c>
      <c r="Q4730" s="15">
        <v>0.2300861285995083</v>
      </c>
      <c r="T4730" s="56"/>
      <c r="U4730" s="56"/>
      <c r="V4730" s="56"/>
      <c r="W4730" s="56"/>
      <c r="X4730" s="56"/>
      <c r="Y4730" s="56"/>
      <c r="Z4730" s="56"/>
      <c r="AA4730" s="56"/>
    </row>
    <row r="4731" spans="9:27">
      <c r="I4731" s="15" t="s">
        <v>82</v>
      </c>
      <c r="J4731" s="15">
        <v>0.14329918459807431</v>
      </c>
      <c r="K4731" s="15">
        <v>4.2318953374784378E-3</v>
      </c>
      <c r="L4731" s="15">
        <v>33.861703367044683</v>
      </c>
      <c r="M4731" s="15">
        <v>1.2360685726533831E-26</v>
      </c>
      <c r="N4731" s="15">
        <v>0.13467909591744279</v>
      </c>
      <c r="O4731" s="15">
        <v>0.15191927327870583</v>
      </c>
      <c r="P4731" s="15">
        <v>0.13467909591744279</v>
      </c>
      <c r="Q4731" s="15">
        <v>0.15191927327870583</v>
      </c>
      <c r="T4731" s="56"/>
      <c r="U4731" s="56"/>
      <c r="V4731" s="56"/>
      <c r="W4731" s="56"/>
      <c r="X4731" s="56"/>
      <c r="Y4731" s="56"/>
      <c r="Z4731" s="56"/>
      <c r="AA4731" s="56"/>
    </row>
    <row r="4732" spans="9:27" ht="15" thickBot="1">
      <c r="I4732" s="16" t="s">
        <v>86</v>
      </c>
      <c r="J4732" s="16">
        <v>0.56173160124146426</v>
      </c>
      <c r="K4732" s="16">
        <v>4.3906107964027247E-3</v>
      </c>
      <c r="L4732" s="16">
        <v>127.9392839150528</v>
      </c>
      <c r="M4732" s="16">
        <v>6.1812294036125973E-45</v>
      </c>
      <c r="N4732" s="16">
        <v>0.5527882197518641</v>
      </c>
      <c r="O4732" s="16">
        <v>0.57067498273106443</v>
      </c>
      <c r="P4732" s="16">
        <v>0.5527882197518641</v>
      </c>
      <c r="Q4732" s="16">
        <v>0.57067498273106443</v>
      </c>
      <c r="T4732" s="56"/>
      <c r="U4732" s="56"/>
      <c r="V4732" s="56"/>
      <c r="W4732" s="56"/>
      <c r="X4732" s="56"/>
      <c r="Y4732" s="56"/>
      <c r="Z4732" s="56"/>
      <c r="AA4732" s="56"/>
    </row>
    <row r="4733" spans="9:27">
      <c r="I4733" s="47"/>
      <c r="T4733" s="56"/>
      <c r="U4733" s="56"/>
      <c r="V4733" s="56"/>
      <c r="W4733" s="56"/>
      <c r="X4733" s="56"/>
      <c r="Y4733" s="56"/>
      <c r="Z4733" s="56"/>
      <c r="AA4733" s="56"/>
    </row>
    <row r="4734" spans="9:27">
      <c r="I4734" s="47"/>
      <c r="T4734" s="56"/>
      <c r="U4734" s="56"/>
      <c r="V4734" s="56"/>
      <c r="W4734" s="56"/>
      <c r="X4734" s="56"/>
      <c r="Y4734" s="56"/>
      <c r="Z4734" s="56"/>
      <c r="AA4734" s="56"/>
    </row>
    <row r="4735" spans="9:27">
      <c r="I4735" s="11" t="s">
        <v>283</v>
      </c>
      <c r="T4735" s="12" t="str">
        <f>I4735</f>
        <v>2003/5 to 2006/4</v>
      </c>
      <c r="U4735" s="14">
        <f>J4740</f>
        <v>0.99999998564611958</v>
      </c>
      <c r="V4735" s="14">
        <f>J4743</f>
        <v>36</v>
      </c>
      <c r="W4735" s="56">
        <f>J4753</f>
        <v>0.12301687198537985</v>
      </c>
      <c r="X4735" s="56">
        <f>J4754</f>
        <v>0.22675539542578799</v>
      </c>
      <c r="Y4735" s="56">
        <f>J4755</f>
        <v>0.14377810633056917</v>
      </c>
      <c r="Z4735" s="56">
        <f>J4756</f>
        <v>0.56277595248714063</v>
      </c>
      <c r="AA4735" s="58">
        <f>SUM(W4735:Z4735)</f>
        <v>1.0563263262288776</v>
      </c>
    </row>
    <row r="4736" spans="9:27">
      <c r="I4736" s="47" t="s">
        <v>42</v>
      </c>
      <c r="T4736" s="56"/>
      <c r="U4736" s="56"/>
      <c r="V4736" s="56"/>
      <c r="W4736" s="56"/>
      <c r="X4736" s="56"/>
      <c r="Y4736" s="56"/>
      <c r="Z4736" s="56"/>
      <c r="AA4736" s="56"/>
    </row>
    <row r="4737" spans="9:27" ht="15" thickBot="1">
      <c r="T4737" s="56"/>
      <c r="U4737" s="56"/>
      <c r="V4737" s="56"/>
      <c r="W4737" s="56"/>
      <c r="X4737" s="56"/>
      <c r="Y4737" s="56"/>
      <c r="Z4737" s="56"/>
      <c r="AA4737" s="56"/>
    </row>
    <row r="4738" spans="9:27">
      <c r="I4738" s="18" t="s">
        <v>43</v>
      </c>
      <c r="J4738" s="18"/>
      <c r="T4738" s="56"/>
      <c r="U4738" s="56"/>
      <c r="V4738" s="56"/>
      <c r="W4738" s="56"/>
      <c r="X4738" s="56"/>
      <c r="Y4738" s="56"/>
      <c r="Z4738" s="56"/>
      <c r="AA4738" s="56"/>
    </row>
    <row r="4739" spans="9:27">
      <c r="I4739" s="15" t="s">
        <v>44</v>
      </c>
      <c r="J4739" s="15">
        <v>0.99999999282305974</v>
      </c>
      <c r="T4739" s="56"/>
      <c r="U4739" s="56"/>
      <c r="V4739" s="56"/>
      <c r="W4739" s="56"/>
      <c r="X4739" s="56"/>
      <c r="Y4739" s="56"/>
      <c r="Z4739" s="56"/>
      <c r="AA4739" s="56"/>
    </row>
    <row r="4740" spans="9:27">
      <c r="I4740" s="15" t="s">
        <v>45</v>
      </c>
      <c r="J4740" s="15">
        <v>0.99999998564611958</v>
      </c>
      <c r="T4740" s="56"/>
      <c r="U4740" s="56"/>
      <c r="V4740" s="56"/>
      <c r="W4740" s="56"/>
      <c r="X4740" s="56"/>
      <c r="Y4740" s="56"/>
      <c r="Z4740" s="56"/>
      <c r="AA4740" s="56"/>
    </row>
    <row r="4741" spans="9:27">
      <c r="I4741" s="15" t="s">
        <v>46</v>
      </c>
      <c r="J4741" s="15">
        <v>0.96874998430044323</v>
      </c>
      <c r="T4741" s="56"/>
      <c r="U4741" s="56"/>
      <c r="V4741" s="56"/>
      <c r="W4741" s="56"/>
      <c r="X4741" s="56"/>
      <c r="Y4741" s="56"/>
      <c r="Z4741" s="56"/>
      <c r="AA4741" s="56"/>
    </row>
    <row r="4742" spans="9:27">
      <c r="I4742" s="15" t="s">
        <v>47</v>
      </c>
      <c r="J4742" s="15">
        <v>3.4906582507509609E-2</v>
      </c>
      <c r="T4742" s="56"/>
      <c r="U4742" s="56"/>
      <c r="V4742" s="56"/>
      <c r="W4742" s="56"/>
      <c r="X4742" s="56"/>
      <c r="Y4742" s="56"/>
      <c r="Z4742" s="56"/>
      <c r="AA4742" s="56"/>
    </row>
    <row r="4743" spans="9:27" ht="15" thickBot="1">
      <c r="I4743" s="16" t="s">
        <v>48</v>
      </c>
      <c r="J4743" s="16">
        <v>36</v>
      </c>
      <c r="T4743" s="56"/>
      <c r="U4743" s="56"/>
      <c r="V4743" s="56"/>
      <c r="W4743" s="56"/>
      <c r="X4743" s="56"/>
      <c r="Y4743" s="56"/>
      <c r="Z4743" s="56"/>
      <c r="AA4743" s="56"/>
    </row>
    <row r="4744" spans="9:27">
      <c r="T4744" s="56"/>
      <c r="U4744" s="56"/>
      <c r="V4744" s="56"/>
      <c r="W4744" s="56"/>
      <c r="X4744" s="56"/>
      <c r="Y4744" s="56"/>
      <c r="Z4744" s="56"/>
      <c r="AA4744" s="56"/>
    </row>
    <row r="4745" spans="9:27" ht="15" thickBot="1">
      <c r="I4745" s="47" t="s">
        <v>49</v>
      </c>
      <c r="T4745" s="56"/>
      <c r="U4745" s="56"/>
      <c r="V4745" s="56"/>
      <c r="W4745" s="56"/>
      <c r="X4745" s="56"/>
      <c r="Y4745" s="56"/>
      <c r="Z4745" s="56"/>
      <c r="AA4745" s="56"/>
    </row>
    <row r="4746" spans="9:27">
      <c r="I4746" s="17"/>
      <c r="J4746" s="17" t="s">
        <v>54</v>
      </c>
      <c r="K4746" s="17" t="s">
        <v>55</v>
      </c>
      <c r="L4746" s="17" t="s">
        <v>56</v>
      </c>
      <c r="M4746" s="17" t="s">
        <v>57</v>
      </c>
      <c r="N4746" s="17" t="s">
        <v>58</v>
      </c>
      <c r="T4746" s="56"/>
      <c r="U4746" s="56"/>
      <c r="V4746" s="56"/>
      <c r="W4746" s="56"/>
      <c r="X4746" s="56"/>
      <c r="Y4746" s="56"/>
      <c r="Z4746" s="56"/>
      <c r="AA4746" s="56"/>
    </row>
    <row r="4747" spans="9:27">
      <c r="I4747" s="15" t="s">
        <v>50</v>
      </c>
      <c r="J4747" s="15">
        <v>4</v>
      </c>
      <c r="K4747" s="15">
        <v>2716409.9610089748</v>
      </c>
      <c r="L4747" s="15">
        <v>679102.4902522437</v>
      </c>
      <c r="M4747" s="15">
        <v>557340572.69426966</v>
      </c>
      <c r="N4747" s="15">
        <v>2.7339464971302639E-121</v>
      </c>
      <c r="T4747" s="56"/>
      <c r="U4747" s="56"/>
      <c r="V4747" s="56"/>
      <c r="W4747" s="56"/>
      <c r="X4747" s="56"/>
      <c r="Y4747" s="56"/>
      <c r="Z4747" s="56"/>
      <c r="AA4747" s="56"/>
    </row>
    <row r="4748" spans="9:27">
      <c r="I4748" s="15" t="s">
        <v>51</v>
      </c>
      <c r="J4748" s="15">
        <v>32</v>
      </c>
      <c r="K4748" s="15">
        <v>3.8991024075314427E-2</v>
      </c>
      <c r="L4748" s="15">
        <v>1.2184695023535759E-3</v>
      </c>
      <c r="M4748" s="15"/>
      <c r="N4748" s="15"/>
      <c r="T4748" s="56"/>
      <c r="U4748" s="56"/>
      <c r="V4748" s="56"/>
      <c r="W4748" s="56"/>
      <c r="X4748" s="56"/>
      <c r="Y4748" s="56"/>
      <c r="Z4748" s="56"/>
      <c r="AA4748" s="56"/>
    </row>
    <row r="4749" spans="9:27" ht="15" thickBot="1">
      <c r="I4749" s="16" t="s">
        <v>52</v>
      </c>
      <c r="J4749" s="16">
        <v>36</v>
      </c>
      <c r="K4749" s="16">
        <v>2716409.9999999991</v>
      </c>
      <c r="L4749" s="16"/>
      <c r="M4749" s="16"/>
      <c r="N4749" s="16"/>
      <c r="T4749" s="56"/>
      <c r="U4749" s="56"/>
      <c r="V4749" s="56"/>
      <c r="W4749" s="56"/>
      <c r="X4749" s="56"/>
      <c r="Y4749" s="56"/>
      <c r="Z4749" s="56"/>
      <c r="AA4749" s="56"/>
    </row>
    <row r="4750" spans="9:27" ht="15" thickBot="1">
      <c r="T4750" s="56"/>
      <c r="U4750" s="56"/>
      <c r="V4750" s="56"/>
      <c r="W4750" s="56"/>
      <c r="X4750" s="56"/>
      <c r="Y4750" s="56"/>
      <c r="Z4750" s="56"/>
      <c r="AA4750" s="56"/>
    </row>
    <row r="4751" spans="9:27">
      <c r="I4751" s="17"/>
      <c r="J4751" s="17" t="s">
        <v>59</v>
      </c>
      <c r="K4751" s="17" t="s">
        <v>47</v>
      </c>
      <c r="L4751" s="17" t="s">
        <v>60</v>
      </c>
      <c r="M4751" s="17" t="s">
        <v>61</v>
      </c>
      <c r="N4751" s="17" t="s">
        <v>62</v>
      </c>
      <c r="O4751" s="17" t="s">
        <v>63</v>
      </c>
      <c r="P4751" s="17" t="s">
        <v>64</v>
      </c>
      <c r="Q4751" s="17" t="s">
        <v>65</v>
      </c>
      <c r="T4751" s="56"/>
      <c r="U4751" s="56"/>
      <c r="V4751" s="56"/>
      <c r="W4751" s="56"/>
      <c r="X4751" s="56"/>
      <c r="Y4751" s="56"/>
      <c r="Z4751" s="56"/>
      <c r="AA4751" s="56"/>
    </row>
    <row r="4752" spans="9:27">
      <c r="I4752" s="15" t="s">
        <v>53</v>
      </c>
      <c r="J4752" s="15">
        <v>0</v>
      </c>
      <c r="K4752" s="15" t="e">
        <v>#N/A</v>
      </c>
      <c r="L4752" s="15" t="e">
        <v>#N/A</v>
      </c>
      <c r="M4752" s="15" t="e">
        <v>#N/A</v>
      </c>
      <c r="N4752" s="15" t="e">
        <v>#N/A</v>
      </c>
      <c r="O4752" s="15" t="e">
        <v>#N/A</v>
      </c>
      <c r="P4752" s="15" t="e">
        <v>#N/A</v>
      </c>
      <c r="Q4752" s="15" t="e">
        <v>#N/A</v>
      </c>
      <c r="T4752" s="56"/>
      <c r="U4752" s="56"/>
      <c r="V4752" s="56"/>
      <c r="W4752" s="56"/>
      <c r="X4752" s="56"/>
      <c r="Y4752" s="56"/>
      <c r="Z4752" s="56"/>
      <c r="AA4752" s="56"/>
    </row>
    <row r="4753" spans="9:27">
      <c r="I4753" s="15" t="s">
        <v>85</v>
      </c>
      <c r="J4753" s="15">
        <v>0.12301687198537985</v>
      </c>
      <c r="K4753" s="15">
        <v>6.9828907204394549E-3</v>
      </c>
      <c r="L4753" s="15">
        <v>17.616897773482272</v>
      </c>
      <c r="M4753" s="15">
        <v>4.9744481283971171E-18</v>
      </c>
      <c r="N4753" s="15">
        <v>0.10879318910639518</v>
      </c>
      <c r="O4753" s="15">
        <v>0.13724055486436451</v>
      </c>
      <c r="P4753" s="15">
        <v>0.10879318910639518</v>
      </c>
      <c r="Q4753" s="15">
        <v>0.13724055486436451</v>
      </c>
      <c r="T4753" s="56"/>
      <c r="U4753" s="56"/>
      <c r="V4753" s="56"/>
      <c r="W4753" s="56"/>
      <c r="X4753" s="56"/>
      <c r="Y4753" s="56"/>
      <c r="Z4753" s="56"/>
      <c r="AA4753" s="56"/>
    </row>
    <row r="4754" spans="9:27">
      <c r="I4754" s="15" t="s">
        <v>80</v>
      </c>
      <c r="J4754" s="15">
        <v>0.22675539542578799</v>
      </c>
      <c r="K4754" s="15">
        <v>1.1682932863956211E-3</v>
      </c>
      <c r="L4754" s="15">
        <v>194.0911567893761</v>
      </c>
      <c r="M4754" s="15">
        <v>1.0149901845366117E-50</v>
      </c>
      <c r="N4754" s="15">
        <v>0.22437565988636479</v>
      </c>
      <c r="O4754" s="15">
        <v>0.22913513096521118</v>
      </c>
      <c r="P4754" s="15">
        <v>0.22437565988636479</v>
      </c>
      <c r="Q4754" s="15">
        <v>0.22913513096521118</v>
      </c>
      <c r="T4754" s="56"/>
      <c r="U4754" s="56"/>
      <c r="V4754" s="56"/>
      <c r="W4754" s="56"/>
      <c r="X4754" s="56"/>
      <c r="Y4754" s="56"/>
      <c r="Z4754" s="56"/>
      <c r="AA4754" s="56"/>
    </row>
    <row r="4755" spans="9:27">
      <c r="I4755" s="15" t="s">
        <v>82</v>
      </c>
      <c r="J4755" s="15">
        <v>0.14377810633056917</v>
      </c>
      <c r="K4755" s="15">
        <v>4.2055258664745318E-3</v>
      </c>
      <c r="L4755" s="15">
        <v>34.187902035446882</v>
      </c>
      <c r="M4755" s="15">
        <v>9.1682073263919206E-27</v>
      </c>
      <c r="N4755" s="15">
        <v>0.13521173050443619</v>
      </c>
      <c r="O4755" s="15">
        <v>0.15234448215670215</v>
      </c>
      <c r="P4755" s="15">
        <v>0.13521173050443619</v>
      </c>
      <c r="Q4755" s="15">
        <v>0.15234448215670215</v>
      </c>
      <c r="T4755" s="56"/>
      <c r="U4755" s="56"/>
      <c r="V4755" s="56"/>
      <c r="W4755" s="56"/>
      <c r="X4755" s="56"/>
      <c r="Y4755" s="56"/>
      <c r="Z4755" s="56"/>
      <c r="AA4755" s="56"/>
    </row>
    <row r="4756" spans="9:27" ht="15" thickBot="1">
      <c r="I4756" s="16" t="s">
        <v>86</v>
      </c>
      <c r="J4756" s="16">
        <v>0.56277595248714063</v>
      </c>
      <c r="K4756" s="16">
        <v>3.9880399322850544E-3</v>
      </c>
      <c r="L4756" s="16">
        <v>141.11592713282664</v>
      </c>
      <c r="M4756" s="16">
        <v>2.6984244507465929E-46</v>
      </c>
      <c r="N4756" s="16">
        <v>0.55465258101012282</v>
      </c>
      <c r="O4756" s="16">
        <v>0.57089932396415843</v>
      </c>
      <c r="P4756" s="16">
        <v>0.55465258101012282</v>
      </c>
      <c r="Q4756" s="16">
        <v>0.57089932396415843</v>
      </c>
      <c r="T4756" s="56"/>
      <c r="U4756" s="56"/>
      <c r="V4756" s="56"/>
      <c r="W4756" s="56"/>
      <c r="X4756" s="56"/>
      <c r="Y4756" s="56"/>
      <c r="Z4756" s="56"/>
      <c r="AA4756" s="56"/>
    </row>
    <row r="4757" spans="9:27">
      <c r="I4757" s="47"/>
      <c r="T4757" s="56"/>
      <c r="U4757" s="56"/>
      <c r="V4757" s="56"/>
      <c r="W4757" s="56"/>
      <c r="X4757" s="56"/>
      <c r="Y4757" s="56"/>
      <c r="Z4757" s="56"/>
      <c r="AA4757" s="56"/>
    </row>
    <row r="4758" spans="9:27">
      <c r="I4758" s="47"/>
      <c r="T4758" s="56"/>
      <c r="U4758" s="56"/>
      <c r="V4758" s="56"/>
      <c r="W4758" s="56"/>
      <c r="X4758" s="56"/>
      <c r="Y4758" s="56"/>
      <c r="Z4758" s="56"/>
      <c r="AA4758" s="56"/>
    </row>
    <row r="4759" spans="9:27">
      <c r="I4759" s="11" t="s">
        <v>284</v>
      </c>
      <c r="T4759" s="12" t="str">
        <f>I4759</f>
        <v>2003/6 to 2006/5</v>
      </c>
      <c r="U4759" s="14">
        <f>J4764</f>
        <v>0.99999998552636182</v>
      </c>
      <c r="V4759" s="14">
        <f>J4767</f>
        <v>36</v>
      </c>
      <c r="W4759" s="56">
        <f>J4777</f>
        <v>0.12175193920115281</v>
      </c>
      <c r="X4759" s="56">
        <f>J4778</f>
        <v>0.22631703048186208</v>
      </c>
      <c r="Y4759" s="56">
        <f>J4779</f>
        <v>0.14426117814728467</v>
      </c>
      <c r="Z4759" s="56">
        <f>J4780</f>
        <v>0.5638147400683291</v>
      </c>
      <c r="AA4759" s="58">
        <f>SUM(W4759:Z4759)</f>
        <v>1.0561448878986286</v>
      </c>
    </row>
    <row r="4760" spans="9:27">
      <c r="I4760" s="47" t="s">
        <v>42</v>
      </c>
      <c r="T4760" s="56"/>
      <c r="U4760" s="56"/>
      <c r="V4760" s="56"/>
      <c r="W4760" s="56"/>
      <c r="X4760" s="56"/>
      <c r="Y4760" s="56"/>
      <c r="Z4760" s="56"/>
      <c r="AA4760" s="56"/>
    </row>
    <row r="4761" spans="9:27" ht="15" thickBot="1">
      <c r="T4761" s="56"/>
      <c r="U4761" s="56"/>
      <c r="V4761" s="56"/>
      <c r="W4761" s="56"/>
      <c r="X4761" s="56"/>
      <c r="Y4761" s="56"/>
      <c r="Z4761" s="56"/>
      <c r="AA4761" s="56"/>
    </row>
    <row r="4762" spans="9:27">
      <c r="I4762" s="18" t="s">
        <v>43</v>
      </c>
      <c r="J4762" s="18"/>
      <c r="T4762" s="56"/>
      <c r="U4762" s="56"/>
      <c r="V4762" s="56"/>
      <c r="W4762" s="56"/>
      <c r="X4762" s="56"/>
      <c r="Y4762" s="56"/>
      <c r="Z4762" s="56"/>
      <c r="AA4762" s="56"/>
    </row>
    <row r="4763" spans="9:27">
      <c r="I4763" s="15" t="s">
        <v>44</v>
      </c>
      <c r="J4763" s="15">
        <v>0.99999999276318086</v>
      </c>
      <c r="T4763" s="56"/>
      <c r="U4763" s="56"/>
      <c r="V4763" s="56"/>
      <c r="W4763" s="56"/>
      <c r="X4763" s="56"/>
      <c r="Y4763" s="56"/>
      <c r="Z4763" s="56"/>
      <c r="AA4763" s="56"/>
    </row>
    <row r="4764" spans="9:27">
      <c r="I4764" s="15" t="s">
        <v>45</v>
      </c>
      <c r="J4764" s="15">
        <v>0.99999998552636182</v>
      </c>
      <c r="T4764" s="56"/>
      <c r="U4764" s="56"/>
      <c r="V4764" s="56"/>
      <c r="W4764" s="56"/>
      <c r="X4764" s="56"/>
      <c r="Y4764" s="56"/>
      <c r="Z4764" s="56"/>
      <c r="AA4764" s="56"/>
    </row>
    <row r="4765" spans="9:27">
      <c r="I4765" s="15" t="s">
        <v>46</v>
      </c>
      <c r="J4765" s="15">
        <v>0.96874998416945823</v>
      </c>
      <c r="T4765" s="56"/>
      <c r="U4765" s="56"/>
      <c r="V4765" s="56"/>
      <c r="W4765" s="56"/>
      <c r="X4765" s="56"/>
      <c r="Y4765" s="56"/>
      <c r="Z4765" s="56"/>
      <c r="AA4765" s="56"/>
    </row>
    <row r="4766" spans="9:27">
      <c r="I4766" s="15" t="s">
        <v>47</v>
      </c>
      <c r="J4766" s="15">
        <v>3.5150779547428859E-2</v>
      </c>
      <c r="T4766" s="56"/>
      <c r="U4766" s="56"/>
      <c r="V4766" s="56"/>
      <c r="W4766" s="56"/>
      <c r="X4766" s="56"/>
      <c r="Y4766" s="56"/>
      <c r="Z4766" s="56"/>
      <c r="AA4766" s="56"/>
    </row>
    <row r="4767" spans="9:27" ht="15" thickBot="1">
      <c r="I4767" s="16" t="s">
        <v>48</v>
      </c>
      <c r="J4767" s="16">
        <v>36</v>
      </c>
      <c r="T4767" s="56"/>
      <c r="U4767" s="56"/>
      <c r="V4767" s="56"/>
      <c r="W4767" s="56"/>
      <c r="X4767" s="56"/>
      <c r="Y4767" s="56"/>
      <c r="Z4767" s="56"/>
      <c r="AA4767" s="56"/>
    </row>
    <row r="4768" spans="9:27">
      <c r="T4768" s="56"/>
      <c r="U4768" s="56"/>
      <c r="V4768" s="56"/>
      <c r="W4768" s="56"/>
      <c r="X4768" s="56"/>
      <c r="Y4768" s="56"/>
      <c r="Z4768" s="56"/>
      <c r="AA4768" s="56"/>
    </row>
    <row r="4769" spans="9:27" ht="15" thickBot="1">
      <c r="I4769" s="47" t="s">
        <v>49</v>
      </c>
      <c r="T4769" s="56"/>
      <c r="U4769" s="56"/>
      <c r="V4769" s="56"/>
      <c r="W4769" s="56"/>
      <c r="X4769" s="56"/>
      <c r="Y4769" s="56"/>
      <c r="Z4769" s="56"/>
      <c r="AA4769" s="56"/>
    </row>
    <row r="4770" spans="9:27">
      <c r="I4770" s="17"/>
      <c r="J4770" s="17" t="s">
        <v>54</v>
      </c>
      <c r="K4770" s="17" t="s">
        <v>55</v>
      </c>
      <c r="L4770" s="17" t="s">
        <v>56</v>
      </c>
      <c r="M4770" s="17" t="s">
        <v>57</v>
      </c>
      <c r="N4770" s="17" t="s">
        <v>58</v>
      </c>
      <c r="T4770" s="56"/>
      <c r="U4770" s="56"/>
      <c r="V4770" s="56"/>
      <c r="W4770" s="56"/>
      <c r="X4770" s="56"/>
      <c r="Y4770" s="56"/>
      <c r="Z4770" s="56"/>
      <c r="AA4770" s="56"/>
    </row>
    <row r="4771" spans="9:27">
      <c r="I4771" s="15" t="s">
        <v>50</v>
      </c>
      <c r="J4771" s="15">
        <v>4</v>
      </c>
      <c r="K4771" s="15">
        <v>2731757.7504615253</v>
      </c>
      <c r="L4771" s="15">
        <v>682939.43761538132</v>
      </c>
      <c r="M4771" s="15">
        <v>552729024.78233731</v>
      </c>
      <c r="N4771" s="15">
        <v>3.1097110459045944E-121</v>
      </c>
      <c r="T4771" s="56"/>
      <c r="U4771" s="56"/>
      <c r="V4771" s="56"/>
      <c r="W4771" s="56"/>
      <c r="X4771" s="56"/>
      <c r="Y4771" s="56"/>
      <c r="Z4771" s="56"/>
      <c r="AA4771" s="56"/>
    </row>
    <row r="4772" spans="9:27">
      <c r="I4772" s="15" t="s">
        <v>51</v>
      </c>
      <c r="J4772" s="15">
        <v>32</v>
      </c>
      <c r="K4772" s="15">
        <v>3.9538473689342171E-2</v>
      </c>
      <c r="L4772" s="15">
        <v>1.2355773027919429E-3</v>
      </c>
      <c r="M4772" s="15"/>
      <c r="N4772" s="15"/>
      <c r="T4772" s="56"/>
      <c r="U4772" s="56"/>
      <c r="V4772" s="56"/>
      <c r="W4772" s="56"/>
      <c r="X4772" s="56"/>
      <c r="Y4772" s="56"/>
      <c r="Z4772" s="56"/>
      <c r="AA4772" s="56"/>
    </row>
    <row r="4773" spans="9:27" ht="15" thickBot="1">
      <c r="I4773" s="16" t="s">
        <v>52</v>
      </c>
      <c r="J4773" s="16">
        <v>36</v>
      </c>
      <c r="K4773" s="16">
        <v>2731757.7899999991</v>
      </c>
      <c r="L4773" s="16"/>
      <c r="M4773" s="16"/>
      <c r="N4773" s="16"/>
      <c r="T4773" s="56"/>
      <c r="U4773" s="56"/>
      <c r="V4773" s="56"/>
      <c r="W4773" s="56"/>
      <c r="X4773" s="56"/>
      <c r="Y4773" s="56"/>
      <c r="Z4773" s="56"/>
      <c r="AA4773" s="56"/>
    </row>
    <row r="4774" spans="9:27" ht="15" thickBot="1">
      <c r="T4774" s="56"/>
      <c r="U4774" s="56"/>
      <c r="V4774" s="56"/>
      <c r="W4774" s="56"/>
      <c r="X4774" s="56"/>
      <c r="Y4774" s="56"/>
      <c r="Z4774" s="56"/>
      <c r="AA4774" s="56"/>
    </row>
    <row r="4775" spans="9:27">
      <c r="I4775" s="17"/>
      <c r="J4775" s="17" t="s">
        <v>59</v>
      </c>
      <c r="K4775" s="17" t="s">
        <v>47</v>
      </c>
      <c r="L4775" s="17" t="s">
        <v>60</v>
      </c>
      <c r="M4775" s="17" t="s">
        <v>61</v>
      </c>
      <c r="N4775" s="17" t="s">
        <v>62</v>
      </c>
      <c r="O4775" s="17" t="s">
        <v>63</v>
      </c>
      <c r="P4775" s="17" t="s">
        <v>64</v>
      </c>
      <c r="Q4775" s="17" t="s">
        <v>65</v>
      </c>
      <c r="T4775" s="56"/>
      <c r="U4775" s="56"/>
      <c r="V4775" s="56"/>
      <c r="W4775" s="56"/>
      <c r="X4775" s="56"/>
      <c r="Y4775" s="56"/>
      <c r="Z4775" s="56"/>
      <c r="AA4775" s="56"/>
    </row>
    <row r="4776" spans="9:27">
      <c r="I4776" s="15" t="s">
        <v>53</v>
      </c>
      <c r="J4776" s="15">
        <v>0</v>
      </c>
      <c r="K4776" s="15" t="e">
        <v>#N/A</v>
      </c>
      <c r="L4776" s="15" t="e">
        <v>#N/A</v>
      </c>
      <c r="M4776" s="15" t="e">
        <v>#N/A</v>
      </c>
      <c r="N4776" s="15" t="e">
        <v>#N/A</v>
      </c>
      <c r="O4776" s="15" t="e">
        <v>#N/A</v>
      </c>
      <c r="P4776" s="15" t="e">
        <v>#N/A</v>
      </c>
      <c r="Q4776" s="15" t="e">
        <v>#N/A</v>
      </c>
      <c r="T4776" s="56"/>
      <c r="U4776" s="56"/>
      <c r="V4776" s="56"/>
      <c r="W4776" s="56"/>
      <c r="X4776" s="56"/>
      <c r="Y4776" s="56"/>
      <c r="Z4776" s="56"/>
      <c r="AA4776" s="56"/>
    </row>
    <row r="4777" spans="9:27">
      <c r="I4777" s="15" t="s">
        <v>85</v>
      </c>
      <c r="J4777" s="15">
        <v>0.12175193920115281</v>
      </c>
      <c r="K4777" s="15">
        <v>6.8738494738508956E-3</v>
      </c>
      <c r="L4777" s="15">
        <v>17.712337121188725</v>
      </c>
      <c r="M4777" s="15">
        <v>4.2504871466648154E-18</v>
      </c>
      <c r="N4777" s="15">
        <v>0.10775036607216967</v>
      </c>
      <c r="O4777" s="15">
        <v>0.13575351233013594</v>
      </c>
      <c r="P4777" s="15">
        <v>0.10775036607216967</v>
      </c>
      <c r="Q4777" s="15">
        <v>0.13575351233013594</v>
      </c>
      <c r="T4777" s="56"/>
      <c r="U4777" s="56"/>
      <c r="V4777" s="56"/>
      <c r="W4777" s="56"/>
      <c r="X4777" s="56"/>
      <c r="Y4777" s="56"/>
      <c r="Z4777" s="56"/>
      <c r="AA4777" s="56"/>
    </row>
    <row r="4778" spans="9:27">
      <c r="I4778" s="15" t="s">
        <v>80</v>
      </c>
      <c r="J4778" s="15">
        <v>0.22631703048186208</v>
      </c>
      <c r="K4778" s="15">
        <v>1.0594304475534332E-3</v>
      </c>
      <c r="L4778" s="15">
        <v>213.62141422733427</v>
      </c>
      <c r="M4778" s="15">
        <v>4.7316381726407043E-52</v>
      </c>
      <c r="N4778" s="15">
        <v>0.22415904128775474</v>
      </c>
      <c r="O4778" s="15">
        <v>0.22847501967596942</v>
      </c>
      <c r="P4778" s="15">
        <v>0.22415904128775474</v>
      </c>
      <c r="Q4778" s="15">
        <v>0.22847501967596942</v>
      </c>
      <c r="T4778" s="56"/>
      <c r="U4778" s="56"/>
      <c r="V4778" s="56"/>
      <c r="W4778" s="56"/>
      <c r="X4778" s="56"/>
      <c r="Y4778" s="56"/>
      <c r="Z4778" s="56"/>
      <c r="AA4778" s="56"/>
    </row>
    <row r="4779" spans="9:27">
      <c r="I4779" s="15" t="s">
        <v>82</v>
      </c>
      <c r="J4779" s="15">
        <v>0.14426117814728467</v>
      </c>
      <c r="K4779" s="15">
        <v>4.3089701767248037E-3</v>
      </c>
      <c r="L4779" s="15">
        <v>33.479270505635263</v>
      </c>
      <c r="M4779" s="15">
        <v>1.7607045305194734E-26</v>
      </c>
      <c r="N4779" s="15">
        <v>0.13548409315734816</v>
      </c>
      <c r="O4779" s="15">
        <v>0.15303826313722119</v>
      </c>
      <c r="P4779" s="15">
        <v>0.13548409315734816</v>
      </c>
      <c r="Q4779" s="15">
        <v>0.15303826313722119</v>
      </c>
      <c r="T4779" s="56"/>
      <c r="U4779" s="56"/>
      <c r="V4779" s="56"/>
      <c r="W4779" s="56"/>
      <c r="X4779" s="56"/>
      <c r="Y4779" s="56"/>
      <c r="Z4779" s="56"/>
      <c r="AA4779" s="56"/>
    </row>
    <row r="4780" spans="9:27" ht="15" thickBot="1">
      <c r="I4780" s="16" t="s">
        <v>86</v>
      </c>
      <c r="J4780" s="16">
        <v>0.5638147400683291</v>
      </c>
      <c r="K4780" s="16">
        <v>3.7530635656802518E-3</v>
      </c>
      <c r="L4780" s="16">
        <v>150.22786856692537</v>
      </c>
      <c r="M4780" s="16">
        <v>3.6542652348780289E-47</v>
      </c>
      <c r="N4780" s="16">
        <v>0.5561699997852465</v>
      </c>
      <c r="O4780" s="16">
        <v>0.5714594803514117</v>
      </c>
      <c r="P4780" s="16">
        <v>0.5561699997852465</v>
      </c>
      <c r="Q4780" s="16">
        <v>0.5714594803514117</v>
      </c>
      <c r="T4780" s="56"/>
      <c r="U4780" s="56"/>
      <c r="V4780" s="56"/>
      <c r="W4780" s="56"/>
      <c r="X4780" s="56"/>
      <c r="Y4780" s="56"/>
      <c r="Z4780" s="56"/>
      <c r="AA4780" s="56"/>
    </row>
    <row r="4781" spans="9:27">
      <c r="I4781" s="47"/>
      <c r="T4781" s="56"/>
      <c r="U4781" s="56"/>
      <c r="V4781" s="56"/>
      <c r="W4781" s="56"/>
      <c r="X4781" s="56"/>
      <c r="Y4781" s="56"/>
      <c r="Z4781" s="56"/>
      <c r="AA4781" s="56"/>
    </row>
    <row r="4782" spans="9:27">
      <c r="I4782" s="47"/>
      <c r="T4782" s="56"/>
      <c r="U4782" s="56"/>
      <c r="V4782" s="56"/>
      <c r="W4782" s="56"/>
      <c r="X4782" s="56"/>
      <c r="Y4782" s="56"/>
      <c r="Z4782" s="56"/>
      <c r="AA4782" s="56"/>
    </row>
    <row r="4783" spans="9:27">
      <c r="I4783" s="11" t="s">
        <v>285</v>
      </c>
      <c r="T4783" s="12" t="str">
        <f>I4783</f>
        <v>2003/7 to 2006/6</v>
      </c>
      <c r="U4783" s="14">
        <f>J4788</f>
        <v>0.99999998584313521</v>
      </c>
      <c r="V4783" s="14">
        <f>J4791</f>
        <v>36</v>
      </c>
      <c r="W4783" s="56">
        <f>J4801</f>
        <v>0.12013727104331394</v>
      </c>
      <c r="X4783" s="56">
        <f>J4802</f>
        <v>0.2257647530142835</v>
      </c>
      <c r="Y4783" s="56">
        <f>J4803</f>
        <v>0.14251638594797433</v>
      </c>
      <c r="Z4783" s="56">
        <f>J4804</f>
        <v>0.56647532919124866</v>
      </c>
      <c r="AA4783" s="58">
        <f>SUM(W4783:Z4783)</f>
        <v>1.0548937391968205</v>
      </c>
    </row>
    <row r="4784" spans="9:27">
      <c r="I4784" s="47" t="s">
        <v>42</v>
      </c>
      <c r="T4784" s="56"/>
      <c r="U4784" s="56"/>
      <c r="V4784" s="56"/>
      <c r="W4784" s="56"/>
      <c r="X4784" s="56"/>
      <c r="Y4784" s="56"/>
      <c r="Z4784" s="56"/>
      <c r="AA4784" s="56"/>
    </row>
    <row r="4785" spans="9:27" ht="15" thickBot="1">
      <c r="T4785" s="56"/>
      <c r="U4785" s="56"/>
      <c r="V4785" s="56"/>
      <c r="W4785" s="56"/>
      <c r="X4785" s="56"/>
      <c r="Y4785" s="56"/>
      <c r="Z4785" s="56"/>
      <c r="AA4785" s="56"/>
    </row>
    <row r="4786" spans="9:27">
      <c r="I4786" s="18" t="s">
        <v>43</v>
      </c>
      <c r="J4786" s="18"/>
      <c r="T4786" s="56"/>
      <c r="U4786" s="56"/>
      <c r="V4786" s="56"/>
      <c r="W4786" s="56"/>
      <c r="X4786" s="56"/>
      <c r="Y4786" s="56"/>
      <c r="Z4786" s="56"/>
      <c r="AA4786" s="56"/>
    </row>
    <row r="4787" spans="9:27">
      <c r="I4787" s="15" t="s">
        <v>44</v>
      </c>
      <c r="J4787" s="15">
        <v>0.9999999929215676</v>
      </c>
      <c r="T4787" s="56"/>
      <c r="U4787" s="56"/>
      <c r="V4787" s="56"/>
      <c r="W4787" s="56"/>
      <c r="X4787" s="56"/>
      <c r="Y4787" s="56"/>
      <c r="Z4787" s="56"/>
      <c r="AA4787" s="56"/>
    </row>
    <row r="4788" spans="9:27">
      <c r="I4788" s="15" t="s">
        <v>45</v>
      </c>
      <c r="J4788" s="15">
        <v>0.99999998584313521</v>
      </c>
      <c r="T4788" s="56"/>
      <c r="U4788" s="56"/>
      <c r="V4788" s="56"/>
      <c r="W4788" s="56"/>
      <c r="X4788" s="56"/>
      <c r="Y4788" s="56"/>
      <c r="Z4788" s="56"/>
      <c r="AA4788" s="56"/>
    </row>
    <row r="4789" spans="9:27">
      <c r="I4789" s="15" t="s">
        <v>46</v>
      </c>
      <c r="J4789" s="15">
        <v>0.96874998451592909</v>
      </c>
      <c r="T4789" s="56"/>
      <c r="U4789" s="56"/>
      <c r="V4789" s="56"/>
      <c r="W4789" s="56"/>
      <c r="X4789" s="56"/>
      <c r="Y4789" s="56"/>
      <c r="Z4789" s="56"/>
      <c r="AA4789" s="56"/>
    </row>
    <row r="4790" spans="9:27">
      <c r="I4790" s="15" t="s">
        <v>47</v>
      </c>
      <c r="J4790" s="15">
        <v>3.4861583528430398E-2</v>
      </c>
      <c r="T4790" s="56"/>
      <c r="U4790" s="56"/>
      <c r="V4790" s="56"/>
      <c r="W4790" s="56"/>
      <c r="X4790" s="56"/>
      <c r="Y4790" s="56"/>
      <c r="Z4790" s="56"/>
      <c r="AA4790" s="56"/>
    </row>
    <row r="4791" spans="9:27" ht="15" thickBot="1">
      <c r="I4791" s="16" t="s">
        <v>48</v>
      </c>
      <c r="J4791" s="16">
        <v>36</v>
      </c>
      <c r="T4791" s="56"/>
      <c r="U4791" s="56"/>
      <c r="V4791" s="56"/>
      <c r="W4791" s="56"/>
      <c r="X4791" s="56"/>
      <c r="Y4791" s="56"/>
      <c r="Z4791" s="56"/>
      <c r="AA4791" s="56"/>
    </row>
    <row r="4792" spans="9:27">
      <c r="T4792" s="56"/>
      <c r="U4792" s="56"/>
      <c r="V4792" s="56"/>
      <c r="W4792" s="56"/>
      <c r="X4792" s="56"/>
      <c r="Y4792" s="56"/>
      <c r="Z4792" s="56"/>
      <c r="AA4792" s="56"/>
    </row>
    <row r="4793" spans="9:27" ht="15" thickBot="1">
      <c r="I4793" s="47" t="s">
        <v>49</v>
      </c>
      <c r="T4793" s="56"/>
      <c r="U4793" s="56"/>
      <c r="V4793" s="56"/>
      <c r="W4793" s="56"/>
      <c r="X4793" s="56"/>
      <c r="Y4793" s="56"/>
      <c r="Z4793" s="56"/>
      <c r="AA4793" s="56"/>
    </row>
    <row r="4794" spans="9:27">
      <c r="I4794" s="17"/>
      <c r="J4794" s="17" t="s">
        <v>54</v>
      </c>
      <c r="K4794" s="17" t="s">
        <v>55</v>
      </c>
      <c r="L4794" s="17" t="s">
        <v>56</v>
      </c>
      <c r="M4794" s="17" t="s">
        <v>57</v>
      </c>
      <c r="N4794" s="17" t="s">
        <v>58</v>
      </c>
      <c r="T4794" s="56"/>
      <c r="U4794" s="56"/>
      <c r="V4794" s="56"/>
      <c r="W4794" s="56"/>
      <c r="X4794" s="56"/>
      <c r="Y4794" s="56"/>
      <c r="Z4794" s="56"/>
      <c r="AA4794" s="56"/>
    </row>
    <row r="4795" spans="9:27">
      <c r="I4795" s="15" t="s">
        <v>50</v>
      </c>
      <c r="J4795" s="15">
        <v>4</v>
      </c>
      <c r="K4795" s="15">
        <v>2747116.7011094391</v>
      </c>
      <c r="L4795" s="15">
        <v>686779.17527735978</v>
      </c>
      <c r="M4795" s="15">
        <v>565096864.08199477</v>
      </c>
      <c r="N4795" s="15">
        <v>2.2067611405437785E-121</v>
      </c>
      <c r="T4795" s="56"/>
      <c r="U4795" s="56"/>
      <c r="V4795" s="56"/>
      <c r="W4795" s="56"/>
      <c r="X4795" s="56"/>
      <c r="Y4795" s="56"/>
      <c r="Z4795" s="56"/>
      <c r="AA4795" s="56"/>
    </row>
    <row r="4796" spans="9:27">
      <c r="I4796" s="15" t="s">
        <v>51</v>
      </c>
      <c r="J4796" s="15">
        <v>32</v>
      </c>
      <c r="K4796" s="15">
        <v>3.8890560195511348E-2</v>
      </c>
      <c r="L4796" s="15">
        <v>1.2153300061097296E-3</v>
      </c>
      <c r="M4796" s="15"/>
      <c r="N4796" s="15"/>
      <c r="T4796" s="56"/>
      <c r="U4796" s="56"/>
      <c r="V4796" s="56"/>
      <c r="W4796" s="56"/>
      <c r="X4796" s="56"/>
      <c r="Y4796" s="56"/>
      <c r="Z4796" s="56"/>
      <c r="AA4796" s="56"/>
    </row>
    <row r="4797" spans="9:27" ht="15" thickBot="1">
      <c r="I4797" s="16" t="s">
        <v>52</v>
      </c>
      <c r="J4797" s="16">
        <v>36</v>
      </c>
      <c r="K4797" s="16">
        <v>2747116.7399999993</v>
      </c>
      <c r="L4797" s="16"/>
      <c r="M4797" s="16"/>
      <c r="N4797" s="16"/>
      <c r="T4797" s="56"/>
      <c r="U4797" s="56"/>
      <c r="V4797" s="56"/>
      <c r="W4797" s="56"/>
      <c r="X4797" s="56"/>
      <c r="Y4797" s="56"/>
      <c r="Z4797" s="56"/>
      <c r="AA4797" s="56"/>
    </row>
    <row r="4798" spans="9:27" ht="15" thickBot="1">
      <c r="T4798" s="56"/>
      <c r="U4798" s="56"/>
      <c r="V4798" s="56"/>
      <c r="W4798" s="56"/>
      <c r="X4798" s="56"/>
      <c r="Y4798" s="56"/>
      <c r="Z4798" s="56"/>
      <c r="AA4798" s="56"/>
    </row>
    <row r="4799" spans="9:27">
      <c r="I4799" s="17"/>
      <c r="J4799" s="17" t="s">
        <v>59</v>
      </c>
      <c r="K4799" s="17" t="s">
        <v>47</v>
      </c>
      <c r="L4799" s="17" t="s">
        <v>60</v>
      </c>
      <c r="M4799" s="17" t="s">
        <v>61</v>
      </c>
      <c r="N4799" s="17" t="s">
        <v>62</v>
      </c>
      <c r="O4799" s="17" t="s">
        <v>63</v>
      </c>
      <c r="P4799" s="17" t="s">
        <v>64</v>
      </c>
      <c r="Q4799" s="17" t="s">
        <v>65</v>
      </c>
      <c r="T4799" s="56"/>
      <c r="U4799" s="56"/>
      <c r="V4799" s="56"/>
      <c r="W4799" s="56"/>
      <c r="X4799" s="56"/>
      <c r="Y4799" s="56"/>
      <c r="Z4799" s="56"/>
      <c r="AA4799" s="56"/>
    </row>
    <row r="4800" spans="9:27">
      <c r="I4800" s="15" t="s">
        <v>53</v>
      </c>
      <c r="J4800" s="15">
        <v>0</v>
      </c>
      <c r="K4800" s="15" t="e">
        <v>#N/A</v>
      </c>
      <c r="L4800" s="15" t="e">
        <v>#N/A</v>
      </c>
      <c r="M4800" s="15" t="e">
        <v>#N/A</v>
      </c>
      <c r="N4800" s="15" t="e">
        <v>#N/A</v>
      </c>
      <c r="O4800" s="15" t="e">
        <v>#N/A</v>
      </c>
      <c r="P4800" s="15" t="e">
        <v>#N/A</v>
      </c>
      <c r="Q4800" s="15" t="e">
        <v>#N/A</v>
      </c>
      <c r="T4800" s="56"/>
      <c r="U4800" s="56"/>
      <c r="V4800" s="56"/>
      <c r="W4800" s="56"/>
      <c r="X4800" s="56"/>
      <c r="Y4800" s="56"/>
      <c r="Z4800" s="56"/>
      <c r="AA4800" s="56"/>
    </row>
    <row r="4801" spans="9:27">
      <c r="I4801" s="15" t="s">
        <v>85</v>
      </c>
      <c r="J4801" s="15">
        <v>0.12013727104331394</v>
      </c>
      <c r="K4801" s="15">
        <v>6.6827764890103536E-3</v>
      </c>
      <c r="L4801" s="15">
        <v>17.977149354145908</v>
      </c>
      <c r="M4801" s="15">
        <v>2.7572951826177563E-18</v>
      </c>
      <c r="N4801" s="15">
        <v>0.10652490084645716</v>
      </c>
      <c r="O4801" s="15">
        <v>0.13374964124017072</v>
      </c>
      <c r="P4801" s="15">
        <v>0.10652490084645716</v>
      </c>
      <c r="Q4801" s="15">
        <v>0.13374964124017072</v>
      </c>
      <c r="T4801" s="56"/>
      <c r="U4801" s="56"/>
      <c r="V4801" s="56"/>
      <c r="W4801" s="56"/>
      <c r="X4801" s="56"/>
      <c r="Y4801" s="56"/>
      <c r="Z4801" s="56"/>
      <c r="AA4801" s="56"/>
    </row>
    <row r="4802" spans="9:27">
      <c r="I4802" s="15" t="s">
        <v>80</v>
      </c>
      <c r="J4802" s="15">
        <v>0.2257647530142835</v>
      </c>
      <c r="K4802" s="15">
        <v>9.5581633452939568E-4</v>
      </c>
      <c r="L4802" s="15">
        <v>236.20097801053035</v>
      </c>
      <c r="M4802" s="15">
        <v>1.9032287026648483E-53</v>
      </c>
      <c r="N4802" s="15">
        <v>0.22381781886090985</v>
      </c>
      <c r="O4802" s="15">
        <v>0.22771168716765716</v>
      </c>
      <c r="P4802" s="15">
        <v>0.22381781886090985</v>
      </c>
      <c r="Q4802" s="15">
        <v>0.22771168716765716</v>
      </c>
      <c r="T4802" s="56"/>
      <c r="U4802" s="56"/>
      <c r="V4802" s="56"/>
      <c r="W4802" s="56"/>
      <c r="X4802" s="56"/>
      <c r="Y4802" s="56"/>
      <c r="Z4802" s="56"/>
      <c r="AA4802" s="56"/>
    </row>
    <row r="4803" spans="9:27">
      <c r="I4803" s="15" t="s">
        <v>82</v>
      </c>
      <c r="J4803" s="15">
        <v>0.14251638594797433</v>
      </c>
      <c r="K4803" s="15">
        <v>4.4453041724663248E-3</v>
      </c>
      <c r="L4803" s="15">
        <v>32.059985193072627</v>
      </c>
      <c r="M4803" s="15">
        <v>6.7728369423160416E-26</v>
      </c>
      <c r="N4803" s="15">
        <v>0.13346159769749902</v>
      </c>
      <c r="O4803" s="15">
        <v>0.15157117419844965</v>
      </c>
      <c r="P4803" s="15">
        <v>0.13346159769749902</v>
      </c>
      <c r="Q4803" s="15">
        <v>0.15157117419844965</v>
      </c>
      <c r="T4803" s="56"/>
      <c r="U4803" s="56"/>
      <c r="V4803" s="56"/>
      <c r="W4803" s="56"/>
      <c r="X4803" s="56"/>
      <c r="Y4803" s="56"/>
      <c r="Z4803" s="56"/>
      <c r="AA4803" s="56"/>
    </row>
    <row r="4804" spans="9:27" ht="15" thickBot="1">
      <c r="I4804" s="16" t="s">
        <v>86</v>
      </c>
      <c r="J4804" s="16">
        <v>0.56647532919124866</v>
      </c>
      <c r="K4804" s="16">
        <v>3.5315468413957859E-3</v>
      </c>
      <c r="L4804" s="16">
        <v>160.40430854581518</v>
      </c>
      <c r="M4804" s="16">
        <v>4.498592282980515E-48</v>
      </c>
      <c r="N4804" s="16">
        <v>0.55928180370798974</v>
      </c>
      <c r="O4804" s="16">
        <v>0.57366885467450757</v>
      </c>
      <c r="P4804" s="16">
        <v>0.55928180370798974</v>
      </c>
      <c r="Q4804" s="16">
        <v>0.57366885467450757</v>
      </c>
      <c r="T4804" s="56"/>
      <c r="U4804" s="56"/>
      <c r="V4804" s="56"/>
      <c r="W4804" s="56"/>
      <c r="X4804" s="56"/>
      <c r="Y4804" s="56"/>
      <c r="Z4804" s="56"/>
      <c r="AA4804" s="56"/>
    </row>
    <row r="4805" spans="9:27">
      <c r="I4805" s="47"/>
      <c r="T4805" s="56"/>
      <c r="U4805" s="56"/>
      <c r="V4805" s="56"/>
      <c r="W4805" s="56"/>
      <c r="X4805" s="56"/>
      <c r="Y4805" s="56"/>
      <c r="Z4805" s="56"/>
      <c r="AA4805" s="56"/>
    </row>
    <row r="4806" spans="9:27">
      <c r="I4806" s="47"/>
      <c r="T4806" s="56"/>
      <c r="U4806" s="56"/>
      <c r="V4806" s="56"/>
      <c r="W4806" s="56"/>
      <c r="X4806" s="56"/>
      <c r="Y4806" s="56"/>
      <c r="Z4806" s="56"/>
      <c r="AA4806" s="56"/>
    </row>
    <row r="4807" spans="9:27">
      <c r="I4807" s="11" t="s">
        <v>286</v>
      </c>
      <c r="T4807" s="12" t="str">
        <f>I4807</f>
        <v>2003/8 to 2006/7</v>
      </c>
      <c r="U4807" s="14">
        <f>J4812</f>
        <v>0.99999998340462171</v>
      </c>
      <c r="V4807" s="14">
        <f>J4815</f>
        <v>36</v>
      </c>
      <c r="W4807" s="56">
        <f>J4825</f>
        <v>0.11668639886734418</v>
      </c>
      <c r="X4807" s="56">
        <f>J4826</f>
        <v>0.22486595163995071</v>
      </c>
      <c r="Y4807" s="56">
        <f>J4827</f>
        <v>0.14316591753795688</v>
      </c>
      <c r="Z4807" s="56">
        <f>J4828</f>
        <v>0.56935945317682712</v>
      </c>
      <c r="AA4807" s="58">
        <f>SUM(W4807:Z4807)</f>
        <v>1.0540777212220789</v>
      </c>
    </row>
    <row r="4808" spans="9:27">
      <c r="I4808" s="47" t="s">
        <v>42</v>
      </c>
      <c r="T4808" s="56"/>
      <c r="U4808" s="56"/>
      <c r="V4808" s="56"/>
      <c r="W4808" s="56"/>
      <c r="X4808" s="56"/>
      <c r="Y4808" s="56"/>
      <c r="Z4808" s="56"/>
      <c r="AA4808" s="56"/>
    </row>
    <row r="4809" spans="9:27" ht="15" thickBot="1">
      <c r="T4809" s="56"/>
      <c r="U4809" s="56"/>
      <c r="V4809" s="56"/>
      <c r="W4809" s="56"/>
      <c r="X4809" s="56"/>
      <c r="Y4809" s="56"/>
      <c r="Z4809" s="56"/>
      <c r="AA4809" s="56"/>
    </row>
    <row r="4810" spans="9:27">
      <c r="I4810" s="18" t="s">
        <v>43</v>
      </c>
      <c r="J4810" s="18"/>
      <c r="T4810" s="56"/>
      <c r="U4810" s="56"/>
      <c r="V4810" s="56"/>
      <c r="W4810" s="56"/>
      <c r="X4810" s="56"/>
      <c r="Y4810" s="56"/>
      <c r="Z4810" s="56"/>
      <c r="AA4810" s="56"/>
    </row>
    <row r="4811" spans="9:27">
      <c r="I4811" s="15" t="s">
        <v>44</v>
      </c>
      <c r="J4811" s="15">
        <v>0.9999999917023108</v>
      </c>
      <c r="T4811" s="56"/>
      <c r="U4811" s="56"/>
      <c r="V4811" s="56"/>
      <c r="W4811" s="56"/>
      <c r="X4811" s="56"/>
      <c r="Y4811" s="56"/>
      <c r="Z4811" s="56"/>
      <c r="AA4811" s="56"/>
    </row>
    <row r="4812" spans="9:27">
      <c r="I4812" s="15" t="s">
        <v>45</v>
      </c>
      <c r="J4812" s="15">
        <v>0.99999998340462171</v>
      </c>
      <c r="T4812" s="56"/>
      <c r="U4812" s="56"/>
      <c r="V4812" s="56"/>
      <c r="W4812" s="56"/>
      <c r="X4812" s="56"/>
      <c r="Y4812" s="56"/>
      <c r="Z4812" s="56"/>
      <c r="AA4812" s="56"/>
    </row>
    <row r="4813" spans="9:27">
      <c r="I4813" s="15" t="s">
        <v>46</v>
      </c>
      <c r="J4813" s="15">
        <v>0.96874998184880501</v>
      </c>
      <c r="T4813" s="56"/>
      <c r="U4813" s="56"/>
      <c r="V4813" s="56"/>
      <c r="W4813" s="56"/>
      <c r="X4813" s="56"/>
      <c r="Y4813" s="56"/>
      <c r="Z4813" s="56"/>
      <c r="AA4813" s="56"/>
    </row>
    <row r="4814" spans="9:27">
      <c r="I4814" s="15" t="s">
        <v>47</v>
      </c>
      <c r="J4814" s="15">
        <v>3.7850398181114457E-2</v>
      </c>
      <c r="T4814" s="56"/>
      <c r="U4814" s="56"/>
      <c r="V4814" s="56"/>
      <c r="W4814" s="56"/>
      <c r="X4814" s="56"/>
      <c r="Y4814" s="56"/>
      <c r="Z4814" s="56"/>
      <c r="AA4814" s="56"/>
    </row>
    <row r="4815" spans="9:27" ht="15" thickBot="1">
      <c r="I4815" s="16" t="s">
        <v>48</v>
      </c>
      <c r="J4815" s="16">
        <v>36</v>
      </c>
      <c r="T4815" s="56"/>
      <c r="U4815" s="56"/>
      <c r="V4815" s="56"/>
      <c r="W4815" s="56"/>
      <c r="X4815" s="56"/>
      <c r="Y4815" s="56"/>
      <c r="Z4815" s="56"/>
      <c r="AA4815" s="56"/>
    </row>
    <row r="4816" spans="9:27">
      <c r="T4816" s="56"/>
      <c r="U4816" s="56"/>
      <c r="V4816" s="56"/>
      <c r="W4816" s="56"/>
      <c r="X4816" s="56"/>
      <c r="Y4816" s="56"/>
      <c r="Z4816" s="56"/>
      <c r="AA4816" s="56"/>
    </row>
    <row r="4817" spans="9:27" ht="15" thickBot="1">
      <c r="I4817" s="47" t="s">
        <v>49</v>
      </c>
      <c r="T4817" s="56"/>
      <c r="U4817" s="56"/>
      <c r="V4817" s="56"/>
      <c r="W4817" s="56"/>
      <c r="X4817" s="56"/>
      <c r="Y4817" s="56"/>
      <c r="Z4817" s="56"/>
      <c r="AA4817" s="56"/>
    </row>
    <row r="4818" spans="9:27">
      <c r="I4818" s="17"/>
      <c r="J4818" s="17" t="s">
        <v>54</v>
      </c>
      <c r="K4818" s="17" t="s">
        <v>55</v>
      </c>
      <c r="L4818" s="17" t="s">
        <v>56</v>
      </c>
      <c r="M4818" s="17" t="s">
        <v>57</v>
      </c>
      <c r="N4818" s="17" t="s">
        <v>58</v>
      </c>
      <c r="T4818" s="56"/>
      <c r="U4818" s="56"/>
      <c r="V4818" s="56"/>
      <c r="W4818" s="56"/>
      <c r="X4818" s="56"/>
      <c r="Y4818" s="56"/>
      <c r="Z4818" s="56"/>
      <c r="AA4818" s="56"/>
    </row>
    <row r="4819" spans="9:27">
      <c r="I4819" s="15" t="s">
        <v>50</v>
      </c>
      <c r="J4819" s="15">
        <v>4</v>
      </c>
      <c r="K4819" s="15">
        <v>2762509.1241551149</v>
      </c>
      <c r="L4819" s="15">
        <v>690627.28103877872</v>
      </c>
      <c r="M4819" s="15">
        <v>482061918.26694983</v>
      </c>
      <c r="N4819" s="15">
        <v>2.5915908428999335E-120</v>
      </c>
      <c r="T4819" s="56"/>
      <c r="U4819" s="56"/>
      <c r="V4819" s="56"/>
      <c r="W4819" s="56"/>
      <c r="X4819" s="56"/>
      <c r="Y4819" s="56"/>
      <c r="Z4819" s="56"/>
      <c r="AA4819" s="56"/>
    </row>
    <row r="4820" spans="9:27">
      <c r="I4820" s="15" t="s">
        <v>51</v>
      </c>
      <c r="J4820" s="15">
        <v>32</v>
      </c>
      <c r="K4820" s="15">
        <v>4.5844884559005206E-2</v>
      </c>
      <c r="L4820" s="15">
        <v>1.4326526424689127E-3</v>
      </c>
      <c r="M4820" s="15"/>
      <c r="N4820" s="15"/>
      <c r="T4820" s="56"/>
      <c r="U4820" s="56"/>
      <c r="V4820" s="56"/>
      <c r="W4820" s="56"/>
      <c r="X4820" s="56"/>
      <c r="Y4820" s="56"/>
      <c r="Z4820" s="56"/>
      <c r="AA4820" s="56"/>
    </row>
    <row r="4821" spans="9:27" ht="15" thickBot="1">
      <c r="I4821" s="16" t="s">
        <v>52</v>
      </c>
      <c r="J4821" s="16">
        <v>36</v>
      </c>
      <c r="K4821" s="16">
        <v>2762509.1699999995</v>
      </c>
      <c r="L4821" s="16"/>
      <c r="M4821" s="16"/>
      <c r="N4821" s="16"/>
      <c r="T4821" s="56"/>
      <c r="U4821" s="56"/>
      <c r="V4821" s="56"/>
      <c r="W4821" s="56"/>
      <c r="X4821" s="56"/>
      <c r="Y4821" s="56"/>
      <c r="Z4821" s="56"/>
      <c r="AA4821" s="56"/>
    </row>
    <row r="4822" spans="9:27" ht="15" thickBot="1">
      <c r="T4822" s="56"/>
      <c r="U4822" s="56"/>
      <c r="V4822" s="56"/>
      <c r="W4822" s="56"/>
      <c r="X4822" s="56"/>
      <c r="Y4822" s="56"/>
      <c r="Z4822" s="56"/>
      <c r="AA4822" s="56"/>
    </row>
    <row r="4823" spans="9:27">
      <c r="I4823" s="17"/>
      <c r="J4823" s="17" t="s">
        <v>59</v>
      </c>
      <c r="K4823" s="17" t="s">
        <v>47</v>
      </c>
      <c r="L4823" s="17" t="s">
        <v>60</v>
      </c>
      <c r="M4823" s="17" t="s">
        <v>61</v>
      </c>
      <c r="N4823" s="17" t="s">
        <v>62</v>
      </c>
      <c r="O4823" s="17" t="s">
        <v>63</v>
      </c>
      <c r="P4823" s="17" t="s">
        <v>64</v>
      </c>
      <c r="Q4823" s="17" t="s">
        <v>65</v>
      </c>
      <c r="T4823" s="56"/>
      <c r="U4823" s="56"/>
      <c r="V4823" s="56"/>
      <c r="W4823" s="56"/>
      <c r="X4823" s="56"/>
      <c r="Y4823" s="56"/>
      <c r="Z4823" s="56"/>
      <c r="AA4823" s="56"/>
    </row>
    <row r="4824" spans="9:27">
      <c r="I4824" s="15" t="s">
        <v>53</v>
      </c>
      <c r="J4824" s="15">
        <v>0</v>
      </c>
      <c r="K4824" s="15" t="e">
        <v>#N/A</v>
      </c>
      <c r="L4824" s="15" t="e">
        <v>#N/A</v>
      </c>
      <c r="M4824" s="15" t="e">
        <v>#N/A</v>
      </c>
      <c r="N4824" s="15" t="e">
        <v>#N/A</v>
      </c>
      <c r="O4824" s="15" t="e">
        <v>#N/A</v>
      </c>
      <c r="P4824" s="15" t="e">
        <v>#N/A</v>
      </c>
      <c r="Q4824" s="15" t="e">
        <v>#N/A</v>
      </c>
      <c r="T4824" s="56"/>
      <c r="U4824" s="56"/>
      <c r="V4824" s="56"/>
      <c r="W4824" s="56"/>
      <c r="X4824" s="56"/>
      <c r="Y4824" s="56"/>
      <c r="Z4824" s="56"/>
      <c r="AA4824" s="56"/>
    </row>
    <row r="4825" spans="9:27">
      <c r="I4825" s="15" t="s">
        <v>85</v>
      </c>
      <c r="J4825" s="15">
        <v>0.11668639886734418</v>
      </c>
      <c r="K4825" s="15">
        <v>7.0958988157126439E-3</v>
      </c>
      <c r="L4825" s="15">
        <v>16.44420275680401</v>
      </c>
      <c r="M4825" s="15">
        <v>3.6440102218954177E-17</v>
      </c>
      <c r="N4825" s="15">
        <v>0.10223252603203971</v>
      </c>
      <c r="O4825" s="15">
        <v>0.13114027170264866</v>
      </c>
      <c r="P4825" s="15">
        <v>0.10223252603203971</v>
      </c>
      <c r="Q4825" s="15">
        <v>0.13114027170264866</v>
      </c>
      <c r="T4825" s="56"/>
      <c r="U4825" s="56"/>
      <c r="V4825" s="56"/>
      <c r="W4825" s="56"/>
      <c r="X4825" s="56"/>
      <c r="Y4825" s="56"/>
      <c r="Z4825" s="56"/>
      <c r="AA4825" s="56"/>
    </row>
    <row r="4826" spans="9:27">
      <c r="I4826" s="15" t="s">
        <v>80</v>
      </c>
      <c r="J4826" s="15">
        <v>0.22486595163995071</v>
      </c>
      <c r="K4826" s="15">
        <v>9.6559510014475314E-4</v>
      </c>
      <c r="L4826" s="15">
        <v>232.87809932573279</v>
      </c>
      <c r="M4826" s="15">
        <v>2.9941755455930348E-53</v>
      </c>
      <c r="N4826" s="15">
        <v>0.22289909879292577</v>
      </c>
      <c r="O4826" s="15">
        <v>0.22683280448697565</v>
      </c>
      <c r="P4826" s="15">
        <v>0.22289909879292577</v>
      </c>
      <c r="Q4826" s="15">
        <v>0.22683280448697565</v>
      </c>
      <c r="T4826" s="56"/>
      <c r="U4826" s="56"/>
      <c r="V4826" s="56"/>
      <c r="W4826" s="56"/>
      <c r="X4826" s="56"/>
      <c r="Y4826" s="56"/>
      <c r="Z4826" s="56"/>
      <c r="AA4826" s="56"/>
    </row>
    <row r="4827" spans="9:27">
      <c r="I4827" s="15" t="s">
        <v>82</v>
      </c>
      <c r="J4827" s="15">
        <v>0.14316591753795688</v>
      </c>
      <c r="K4827" s="15">
        <v>4.9902865440475683E-3</v>
      </c>
      <c r="L4827" s="15">
        <v>28.688917214328242</v>
      </c>
      <c r="M4827" s="15">
        <v>2.1099064603283725E-24</v>
      </c>
      <c r="N4827" s="15">
        <v>0.13300103652814352</v>
      </c>
      <c r="O4827" s="15">
        <v>0.15333079854777024</v>
      </c>
      <c r="P4827" s="15">
        <v>0.13300103652814352</v>
      </c>
      <c r="Q4827" s="15">
        <v>0.15333079854777024</v>
      </c>
      <c r="T4827" s="56"/>
      <c r="U4827" s="56"/>
      <c r="V4827" s="56"/>
      <c r="W4827" s="56"/>
      <c r="X4827" s="56"/>
      <c r="Y4827" s="56"/>
      <c r="Z4827" s="56"/>
      <c r="AA4827" s="56"/>
    </row>
    <row r="4828" spans="9:27" ht="15" thickBot="1">
      <c r="I4828" s="16" t="s">
        <v>86</v>
      </c>
      <c r="J4828" s="16">
        <v>0.56935945317682712</v>
      </c>
      <c r="K4828" s="16">
        <v>3.6176368539054564E-3</v>
      </c>
      <c r="L4828" s="16">
        <v>157.38435784735259</v>
      </c>
      <c r="M4828" s="16">
        <v>8.2583801701490264E-48</v>
      </c>
      <c r="N4828" s="16">
        <v>0.56199056807732772</v>
      </c>
      <c r="O4828" s="16">
        <v>0.57672833827632652</v>
      </c>
      <c r="P4828" s="16">
        <v>0.56199056807732772</v>
      </c>
      <c r="Q4828" s="16">
        <v>0.57672833827632652</v>
      </c>
      <c r="T4828" s="56"/>
      <c r="U4828" s="56"/>
      <c r="V4828" s="56"/>
      <c r="W4828" s="56"/>
      <c r="X4828" s="56"/>
      <c r="Y4828" s="56"/>
      <c r="Z4828" s="56"/>
      <c r="AA4828" s="56"/>
    </row>
    <row r="4829" spans="9:27">
      <c r="I4829" s="47"/>
      <c r="T4829" s="56"/>
      <c r="U4829" s="56"/>
      <c r="V4829" s="56"/>
      <c r="W4829" s="56"/>
      <c r="X4829" s="56"/>
      <c r="Y4829" s="56"/>
      <c r="Z4829" s="56"/>
      <c r="AA4829" s="56"/>
    </row>
    <row r="4830" spans="9:27">
      <c r="I4830" s="47"/>
      <c r="T4830" s="56"/>
      <c r="U4830" s="56"/>
      <c r="V4830" s="56"/>
      <c r="W4830" s="56"/>
      <c r="X4830" s="56"/>
      <c r="Y4830" s="56"/>
      <c r="Z4830" s="56"/>
      <c r="AA4830" s="56"/>
    </row>
    <row r="4831" spans="9:27">
      <c r="I4831" s="11" t="s">
        <v>287</v>
      </c>
      <c r="T4831" s="12" t="str">
        <f>I4831</f>
        <v>2003/9 to 2006/8</v>
      </c>
      <c r="U4831" s="14">
        <f>J4836</f>
        <v>0.9999999846392531</v>
      </c>
      <c r="V4831" s="14">
        <f>J4839</f>
        <v>36</v>
      </c>
      <c r="W4831" s="56">
        <f>J4849</f>
        <v>0.11936886500567458</v>
      </c>
      <c r="X4831" s="56">
        <f>J4850</f>
        <v>0.22471704229187409</v>
      </c>
      <c r="Y4831" s="56">
        <f>J4851</f>
        <v>0.14257538186949059</v>
      </c>
      <c r="Z4831" s="56">
        <f>J4852</f>
        <v>0.56811670162384553</v>
      </c>
      <c r="AA4831" s="58">
        <f>SUM(W4831:Z4831)</f>
        <v>1.0547779907908847</v>
      </c>
    </row>
    <row r="4832" spans="9:27">
      <c r="I4832" s="47" t="s">
        <v>42</v>
      </c>
      <c r="T4832" s="56"/>
      <c r="U4832" s="56"/>
      <c r="V4832" s="56"/>
      <c r="W4832" s="56"/>
      <c r="X4832" s="56"/>
      <c r="Y4832" s="56"/>
      <c r="Z4832" s="56"/>
      <c r="AA4832" s="56"/>
    </row>
    <row r="4833" spans="9:27" ht="15" thickBot="1">
      <c r="T4833" s="56"/>
      <c r="U4833" s="56"/>
      <c r="V4833" s="56"/>
      <c r="W4833" s="56"/>
      <c r="X4833" s="56"/>
      <c r="Y4833" s="56"/>
      <c r="Z4833" s="56"/>
      <c r="AA4833" s="56"/>
    </row>
    <row r="4834" spans="9:27">
      <c r="I4834" s="18" t="s">
        <v>43</v>
      </c>
      <c r="J4834" s="18"/>
      <c r="T4834" s="56"/>
      <c r="U4834" s="56"/>
      <c r="V4834" s="56"/>
      <c r="W4834" s="56"/>
      <c r="X4834" s="56"/>
      <c r="Y4834" s="56"/>
      <c r="Z4834" s="56"/>
      <c r="AA4834" s="56"/>
    </row>
    <row r="4835" spans="9:27">
      <c r="I4835" s="15" t="s">
        <v>44</v>
      </c>
      <c r="J4835" s="15">
        <v>0.99999999231962655</v>
      </c>
      <c r="T4835" s="56"/>
      <c r="U4835" s="56"/>
      <c r="V4835" s="56"/>
      <c r="W4835" s="56"/>
      <c r="X4835" s="56"/>
      <c r="Y4835" s="56"/>
      <c r="Z4835" s="56"/>
      <c r="AA4835" s="56"/>
    </row>
    <row r="4836" spans="9:27">
      <c r="I4836" s="15" t="s">
        <v>45</v>
      </c>
      <c r="J4836" s="15">
        <v>0.9999999846392531</v>
      </c>
      <c r="T4836" s="56"/>
      <c r="U4836" s="56"/>
      <c r="V4836" s="56"/>
      <c r="W4836" s="56"/>
      <c r="X4836" s="56"/>
      <c r="Y4836" s="56"/>
      <c r="Z4836" s="56"/>
      <c r="AA4836" s="56"/>
    </row>
    <row r="4837" spans="9:27">
      <c r="I4837" s="15" t="s">
        <v>46</v>
      </c>
      <c r="J4837" s="15">
        <v>0.96874998319918304</v>
      </c>
      <c r="T4837" s="56"/>
      <c r="U4837" s="56"/>
      <c r="V4837" s="56"/>
      <c r="W4837" s="56"/>
      <c r="X4837" s="56"/>
      <c r="Y4837" s="56"/>
      <c r="Z4837" s="56"/>
      <c r="AA4837" s="56"/>
    </row>
    <row r="4838" spans="9:27">
      <c r="I4838" s="15" t="s">
        <v>47</v>
      </c>
      <c r="J4838" s="15">
        <v>3.6518751915510822E-2</v>
      </c>
      <c r="T4838" s="56"/>
      <c r="U4838" s="56"/>
      <c r="V4838" s="56"/>
      <c r="W4838" s="56"/>
      <c r="X4838" s="56"/>
      <c r="Y4838" s="56"/>
      <c r="Z4838" s="56"/>
      <c r="AA4838" s="56"/>
    </row>
    <row r="4839" spans="9:27" ht="15" thickBot="1">
      <c r="I4839" s="16" t="s">
        <v>48</v>
      </c>
      <c r="J4839" s="16">
        <v>36</v>
      </c>
      <c r="T4839" s="56"/>
      <c r="U4839" s="56"/>
      <c r="V4839" s="56"/>
      <c r="W4839" s="56"/>
      <c r="X4839" s="56"/>
      <c r="Y4839" s="56"/>
      <c r="Z4839" s="56"/>
      <c r="AA4839" s="56"/>
    </row>
    <row r="4840" spans="9:27">
      <c r="T4840" s="56"/>
      <c r="U4840" s="56"/>
      <c r="V4840" s="56"/>
      <c r="W4840" s="56"/>
      <c r="X4840" s="56"/>
      <c r="Y4840" s="56"/>
      <c r="Z4840" s="56"/>
      <c r="AA4840" s="56"/>
    </row>
    <row r="4841" spans="9:27" ht="15" thickBot="1">
      <c r="I4841" s="47" t="s">
        <v>49</v>
      </c>
      <c r="T4841" s="56"/>
      <c r="U4841" s="56"/>
      <c r="V4841" s="56"/>
      <c r="W4841" s="56"/>
      <c r="X4841" s="56"/>
      <c r="Y4841" s="56"/>
      <c r="Z4841" s="56"/>
      <c r="AA4841" s="56"/>
    </row>
    <row r="4842" spans="9:27">
      <c r="I4842" s="17"/>
      <c r="J4842" s="17" t="s">
        <v>54</v>
      </c>
      <c r="K4842" s="17" t="s">
        <v>55</v>
      </c>
      <c r="L4842" s="17" t="s">
        <v>56</v>
      </c>
      <c r="M4842" s="17" t="s">
        <v>57</v>
      </c>
      <c r="N4842" s="17" t="s">
        <v>58</v>
      </c>
      <c r="T4842" s="56"/>
      <c r="U4842" s="56"/>
      <c r="V4842" s="56"/>
      <c r="W4842" s="56"/>
      <c r="X4842" s="56"/>
      <c r="Y4842" s="56"/>
      <c r="Z4842" s="56"/>
      <c r="AA4842" s="56"/>
    </row>
    <row r="4843" spans="9:27">
      <c r="I4843" s="15" t="s">
        <v>50</v>
      </c>
      <c r="J4843" s="15">
        <v>4</v>
      </c>
      <c r="K4843" s="15">
        <v>2778238.2773241843</v>
      </c>
      <c r="L4843" s="15">
        <v>694559.56933104608</v>
      </c>
      <c r="M4843" s="15">
        <v>520807999.56606489</v>
      </c>
      <c r="N4843" s="15">
        <v>7.8190989411428022E-121</v>
      </c>
      <c r="T4843" s="56"/>
      <c r="U4843" s="56"/>
      <c r="V4843" s="56"/>
      <c r="W4843" s="56"/>
      <c r="X4843" s="56"/>
      <c r="Y4843" s="56"/>
      <c r="Z4843" s="56"/>
      <c r="AA4843" s="56"/>
    </row>
    <row r="4844" spans="9:27">
      <c r="I4844" s="15" t="s">
        <v>51</v>
      </c>
      <c r="J4844" s="15">
        <v>32</v>
      </c>
      <c r="K4844" s="15">
        <v>4.2675815726932013E-2</v>
      </c>
      <c r="L4844" s="15">
        <v>1.3336192414666254E-3</v>
      </c>
      <c r="M4844" s="15"/>
      <c r="N4844" s="15"/>
      <c r="T4844" s="56"/>
      <c r="U4844" s="56"/>
      <c r="V4844" s="56"/>
      <c r="W4844" s="56"/>
      <c r="X4844" s="56"/>
      <c r="Y4844" s="56"/>
      <c r="Z4844" s="56"/>
      <c r="AA4844" s="56"/>
    </row>
    <row r="4845" spans="9:27" ht="15" thickBot="1">
      <c r="I4845" s="16" t="s">
        <v>52</v>
      </c>
      <c r="J4845" s="16">
        <v>36</v>
      </c>
      <c r="K4845" s="16">
        <v>2778238.32</v>
      </c>
      <c r="L4845" s="16"/>
      <c r="M4845" s="16"/>
      <c r="N4845" s="16"/>
      <c r="T4845" s="56"/>
      <c r="U4845" s="56"/>
      <c r="V4845" s="56"/>
      <c r="W4845" s="56"/>
      <c r="X4845" s="56"/>
      <c r="Y4845" s="56"/>
      <c r="Z4845" s="56"/>
      <c r="AA4845" s="56"/>
    </row>
    <row r="4846" spans="9:27" ht="15" thickBot="1">
      <c r="T4846" s="56"/>
      <c r="U4846" s="56"/>
      <c r="V4846" s="56"/>
      <c r="W4846" s="56"/>
      <c r="X4846" s="56"/>
      <c r="Y4846" s="56"/>
      <c r="Z4846" s="56"/>
      <c r="AA4846" s="56"/>
    </row>
    <row r="4847" spans="9:27">
      <c r="I4847" s="17"/>
      <c r="J4847" s="17" t="s">
        <v>59</v>
      </c>
      <c r="K4847" s="17" t="s">
        <v>47</v>
      </c>
      <c r="L4847" s="17" t="s">
        <v>60</v>
      </c>
      <c r="M4847" s="17" t="s">
        <v>61</v>
      </c>
      <c r="N4847" s="17" t="s">
        <v>62</v>
      </c>
      <c r="O4847" s="17" t="s">
        <v>63</v>
      </c>
      <c r="P4847" s="17" t="s">
        <v>64</v>
      </c>
      <c r="Q4847" s="17" t="s">
        <v>65</v>
      </c>
      <c r="T4847" s="56"/>
      <c r="U4847" s="56"/>
      <c r="V4847" s="56"/>
      <c r="W4847" s="56"/>
      <c r="X4847" s="56"/>
      <c r="Y4847" s="56"/>
      <c r="Z4847" s="56"/>
      <c r="AA4847" s="56"/>
    </row>
    <row r="4848" spans="9:27">
      <c r="I4848" s="15" t="s">
        <v>53</v>
      </c>
      <c r="J4848" s="15">
        <v>0</v>
      </c>
      <c r="K4848" s="15" t="e">
        <v>#N/A</v>
      </c>
      <c r="L4848" s="15" t="e">
        <v>#N/A</v>
      </c>
      <c r="M4848" s="15" t="e">
        <v>#N/A</v>
      </c>
      <c r="N4848" s="15" t="e">
        <v>#N/A</v>
      </c>
      <c r="O4848" s="15" t="e">
        <v>#N/A</v>
      </c>
      <c r="P4848" s="15" t="e">
        <v>#N/A</v>
      </c>
      <c r="Q4848" s="15" t="e">
        <v>#N/A</v>
      </c>
      <c r="T4848" s="56"/>
      <c r="U4848" s="56"/>
      <c r="V4848" s="56"/>
      <c r="W4848" s="56"/>
      <c r="X4848" s="56"/>
      <c r="Y4848" s="56"/>
      <c r="Z4848" s="56"/>
      <c r="AA4848" s="56"/>
    </row>
    <row r="4849" spans="9:27">
      <c r="I4849" s="15" t="s">
        <v>85</v>
      </c>
      <c r="J4849" s="15">
        <v>0.11936886500567458</v>
      </c>
      <c r="K4849" s="15">
        <v>6.6046868884892616E-3</v>
      </c>
      <c r="L4849" s="15">
        <v>18.073357150921456</v>
      </c>
      <c r="M4849" s="15">
        <v>2.3591911712378833E-18</v>
      </c>
      <c r="N4849" s="15">
        <v>0.10591555811918973</v>
      </c>
      <c r="O4849" s="15">
        <v>0.13282217189215942</v>
      </c>
      <c r="P4849" s="15">
        <v>0.10591555811918973</v>
      </c>
      <c r="Q4849" s="15">
        <v>0.13282217189215942</v>
      </c>
      <c r="T4849" s="56"/>
      <c r="U4849" s="56"/>
      <c r="V4849" s="56"/>
      <c r="W4849" s="56"/>
      <c r="X4849" s="56"/>
      <c r="Y4849" s="56"/>
      <c r="Z4849" s="56"/>
      <c r="AA4849" s="56"/>
    </row>
    <row r="4850" spans="9:27">
      <c r="I4850" s="15" t="s">
        <v>80</v>
      </c>
      <c r="J4850" s="15">
        <v>0.22471704229187409</v>
      </c>
      <c r="K4850" s="15">
        <v>8.8008428777707729E-4</v>
      </c>
      <c r="L4850" s="15">
        <v>255.33581886737903</v>
      </c>
      <c r="M4850" s="15">
        <v>1.5757492654700773E-54</v>
      </c>
      <c r="N4850" s="15">
        <v>0.22292436926901307</v>
      </c>
      <c r="O4850" s="15">
        <v>0.2265097153147351</v>
      </c>
      <c r="P4850" s="15">
        <v>0.22292436926901307</v>
      </c>
      <c r="Q4850" s="15">
        <v>0.2265097153147351</v>
      </c>
      <c r="T4850" s="56"/>
      <c r="U4850" s="56"/>
      <c r="V4850" s="56"/>
      <c r="W4850" s="56"/>
      <c r="X4850" s="56"/>
      <c r="Y4850" s="56"/>
      <c r="Z4850" s="56"/>
      <c r="AA4850" s="56"/>
    </row>
    <row r="4851" spans="9:27">
      <c r="I4851" s="15" t="s">
        <v>82</v>
      </c>
      <c r="J4851" s="15">
        <v>0.14257538186949059</v>
      </c>
      <c r="K4851" s="15">
        <v>4.725018151765268E-3</v>
      </c>
      <c r="L4851" s="15">
        <v>30.174568073611397</v>
      </c>
      <c r="M4851" s="15">
        <v>4.4349611797290566E-25</v>
      </c>
      <c r="N4851" s="15">
        <v>0.1329508348904816</v>
      </c>
      <c r="O4851" s="15">
        <v>0.15219992884849959</v>
      </c>
      <c r="P4851" s="15">
        <v>0.1329508348904816</v>
      </c>
      <c r="Q4851" s="15">
        <v>0.15219992884849959</v>
      </c>
      <c r="T4851" s="56"/>
      <c r="U4851" s="56"/>
      <c r="V4851" s="56"/>
      <c r="W4851" s="56"/>
      <c r="X4851" s="56"/>
      <c r="Y4851" s="56"/>
      <c r="Z4851" s="56"/>
      <c r="AA4851" s="56"/>
    </row>
    <row r="4852" spans="9:27" ht="15" thickBot="1">
      <c r="I4852" s="16" t="s">
        <v>86</v>
      </c>
      <c r="J4852" s="16">
        <v>0.56811670162384553</v>
      </c>
      <c r="K4852" s="16">
        <v>3.2881803507061576E-3</v>
      </c>
      <c r="L4852" s="16">
        <v>172.77540798570823</v>
      </c>
      <c r="M4852" s="16">
        <v>4.1852823500425261E-49</v>
      </c>
      <c r="N4852" s="16">
        <v>0.56141889745794993</v>
      </c>
      <c r="O4852" s="16">
        <v>0.57481450578974114</v>
      </c>
      <c r="P4852" s="16">
        <v>0.56141889745794993</v>
      </c>
      <c r="Q4852" s="16">
        <v>0.57481450578974114</v>
      </c>
      <c r="T4852" s="56"/>
      <c r="U4852" s="56"/>
      <c r="V4852" s="56"/>
      <c r="W4852" s="56"/>
      <c r="X4852" s="56"/>
      <c r="Y4852" s="56"/>
      <c r="Z4852" s="56"/>
      <c r="AA4852" s="56"/>
    </row>
    <row r="4853" spans="9:27">
      <c r="I4853" s="47"/>
      <c r="T4853" s="56"/>
      <c r="U4853" s="56"/>
      <c r="V4853" s="56"/>
      <c r="W4853" s="56"/>
      <c r="X4853" s="56"/>
      <c r="Y4853" s="56"/>
      <c r="Z4853" s="56"/>
      <c r="AA4853" s="56"/>
    </row>
    <row r="4854" spans="9:27">
      <c r="I4854" s="47"/>
      <c r="T4854" s="56"/>
      <c r="U4854" s="56"/>
      <c r="V4854" s="56"/>
      <c r="W4854" s="56"/>
      <c r="X4854" s="56"/>
      <c r="Y4854" s="56"/>
      <c r="Z4854" s="56"/>
      <c r="AA4854" s="56"/>
    </row>
    <row r="4855" spans="9:27">
      <c r="I4855" s="11" t="s">
        <v>288</v>
      </c>
      <c r="T4855" s="12" t="str">
        <f>I4855</f>
        <v>2003/10 to 2006/9</v>
      </c>
      <c r="U4855" s="14">
        <f>J4860</f>
        <v>0.99999998458410611</v>
      </c>
      <c r="V4855" s="14">
        <f>J4863</f>
        <v>36</v>
      </c>
      <c r="W4855" s="56">
        <f>J4873</f>
        <v>0.12136619107019592</v>
      </c>
      <c r="X4855" s="56">
        <f>J4874</f>
        <v>0.22483950377281167</v>
      </c>
      <c r="Y4855" s="56">
        <f>J4875</f>
        <v>0.14179533751615953</v>
      </c>
      <c r="Z4855" s="56">
        <f>J4876</f>
        <v>0.5671218901998677</v>
      </c>
      <c r="AA4855" s="58">
        <f>SUM(W4855:Z4855)</f>
        <v>1.0551229225590348</v>
      </c>
    </row>
    <row r="4856" spans="9:27">
      <c r="I4856" s="47" t="s">
        <v>42</v>
      </c>
      <c r="T4856" s="56"/>
      <c r="U4856" s="56"/>
      <c r="V4856" s="56"/>
      <c r="W4856" s="56"/>
      <c r="X4856" s="56"/>
      <c r="Y4856" s="56"/>
      <c r="Z4856" s="56"/>
      <c r="AA4856" s="56"/>
    </row>
    <row r="4857" spans="9:27" ht="15" thickBot="1">
      <c r="T4857" s="56"/>
      <c r="U4857" s="56"/>
      <c r="V4857" s="56"/>
      <c r="W4857" s="56"/>
      <c r="X4857" s="56"/>
      <c r="Y4857" s="56"/>
      <c r="Z4857" s="56"/>
      <c r="AA4857" s="56"/>
    </row>
    <row r="4858" spans="9:27">
      <c r="I4858" s="18" t="s">
        <v>43</v>
      </c>
      <c r="J4858" s="18"/>
      <c r="T4858" s="56"/>
      <c r="U4858" s="56"/>
      <c r="V4858" s="56"/>
      <c r="W4858" s="56"/>
      <c r="X4858" s="56"/>
      <c r="Y4858" s="56"/>
      <c r="Z4858" s="56"/>
      <c r="AA4858" s="56"/>
    </row>
    <row r="4859" spans="9:27">
      <c r="I4859" s="15" t="s">
        <v>44</v>
      </c>
      <c r="J4859" s="15">
        <v>0.99999999229205305</v>
      </c>
      <c r="T4859" s="56"/>
      <c r="U4859" s="56"/>
      <c r="V4859" s="56"/>
      <c r="W4859" s="56"/>
      <c r="X4859" s="56"/>
      <c r="Y4859" s="56"/>
      <c r="Z4859" s="56"/>
      <c r="AA4859" s="56"/>
    </row>
    <row r="4860" spans="9:27">
      <c r="I4860" s="15" t="s">
        <v>45</v>
      </c>
      <c r="J4860" s="15">
        <v>0.99999998458410611</v>
      </c>
      <c r="T4860" s="56"/>
      <c r="U4860" s="56"/>
      <c r="V4860" s="56"/>
      <c r="W4860" s="56"/>
      <c r="X4860" s="56"/>
      <c r="Y4860" s="56"/>
      <c r="Z4860" s="56"/>
      <c r="AA4860" s="56"/>
    </row>
    <row r="4861" spans="9:27">
      <c r="I4861" s="15" t="s">
        <v>46</v>
      </c>
      <c r="J4861" s="15">
        <v>0.96874998313886596</v>
      </c>
      <c r="T4861" s="56"/>
      <c r="U4861" s="56"/>
      <c r="V4861" s="56"/>
      <c r="W4861" s="56"/>
      <c r="X4861" s="56"/>
      <c r="Y4861" s="56"/>
      <c r="Z4861" s="56"/>
      <c r="AA4861" s="56"/>
    </row>
    <row r="4862" spans="9:27">
      <c r="I4862" s="15" t="s">
        <v>47</v>
      </c>
      <c r="J4862" s="15">
        <v>3.6687123521200786E-2</v>
      </c>
      <c r="T4862" s="56"/>
      <c r="U4862" s="56"/>
      <c r="V4862" s="56"/>
      <c r="W4862" s="56"/>
      <c r="X4862" s="56"/>
      <c r="Y4862" s="56"/>
      <c r="Z4862" s="56"/>
      <c r="AA4862" s="56"/>
    </row>
    <row r="4863" spans="9:27" ht="15" thickBot="1">
      <c r="I4863" s="16" t="s">
        <v>48</v>
      </c>
      <c r="J4863" s="16">
        <v>36</v>
      </c>
      <c r="T4863" s="56"/>
      <c r="U4863" s="56"/>
      <c r="V4863" s="56"/>
      <c r="W4863" s="56"/>
      <c r="X4863" s="56"/>
      <c r="Y4863" s="56"/>
      <c r="Z4863" s="56"/>
      <c r="AA4863" s="56"/>
    </row>
    <row r="4864" spans="9:27">
      <c r="T4864" s="56"/>
      <c r="U4864" s="56"/>
      <c r="V4864" s="56"/>
      <c r="W4864" s="56"/>
      <c r="X4864" s="56"/>
      <c r="Y4864" s="56"/>
      <c r="Z4864" s="56"/>
      <c r="AA4864" s="56"/>
    </row>
    <row r="4865" spans="9:27" ht="15" thickBot="1">
      <c r="I4865" s="47" t="s">
        <v>49</v>
      </c>
      <c r="T4865" s="56"/>
      <c r="U4865" s="56"/>
      <c r="V4865" s="56"/>
      <c r="W4865" s="56"/>
      <c r="X4865" s="56"/>
      <c r="Y4865" s="56"/>
      <c r="Z4865" s="56"/>
      <c r="AA4865" s="56"/>
    </row>
    <row r="4866" spans="9:27">
      <c r="I4866" s="17"/>
      <c r="J4866" s="17" t="s">
        <v>54</v>
      </c>
      <c r="K4866" s="17" t="s">
        <v>55</v>
      </c>
      <c r="L4866" s="17" t="s">
        <v>56</v>
      </c>
      <c r="M4866" s="17" t="s">
        <v>57</v>
      </c>
      <c r="N4866" s="17" t="s">
        <v>58</v>
      </c>
      <c r="T4866" s="56"/>
      <c r="U4866" s="56"/>
      <c r="V4866" s="56"/>
      <c r="W4866" s="56"/>
      <c r="X4866" s="56"/>
      <c r="Y4866" s="56"/>
      <c r="Z4866" s="56"/>
      <c r="AA4866" s="56"/>
    </row>
    <row r="4867" spans="9:27">
      <c r="I4867" s="15" t="s">
        <v>50</v>
      </c>
      <c r="J4867" s="15">
        <v>4</v>
      </c>
      <c r="K4867" s="15">
        <v>2793885.3469297593</v>
      </c>
      <c r="L4867" s="15">
        <v>698471.33673243981</v>
      </c>
      <c r="M4867" s="15">
        <v>518944919.73398435</v>
      </c>
      <c r="N4867" s="15">
        <v>8.2657187347674673E-121</v>
      </c>
      <c r="T4867" s="56"/>
      <c r="U4867" s="56"/>
      <c r="V4867" s="56"/>
      <c r="W4867" s="56"/>
      <c r="X4867" s="56"/>
      <c r="Y4867" s="56"/>
      <c r="Z4867" s="56"/>
      <c r="AA4867" s="56"/>
    </row>
    <row r="4868" spans="9:27">
      <c r="I4868" s="15" t="s">
        <v>51</v>
      </c>
      <c r="J4868" s="15">
        <v>32</v>
      </c>
      <c r="K4868" s="15">
        <v>4.3070241032315014E-2</v>
      </c>
      <c r="L4868" s="15">
        <v>1.3459450322598442E-3</v>
      </c>
      <c r="M4868" s="15"/>
      <c r="N4868" s="15"/>
      <c r="T4868" s="56"/>
      <c r="U4868" s="56"/>
      <c r="V4868" s="56"/>
      <c r="W4868" s="56"/>
      <c r="X4868" s="56"/>
      <c r="Y4868" s="56"/>
      <c r="Z4868" s="56"/>
      <c r="AA4868" s="56"/>
    </row>
    <row r="4869" spans="9:27" ht="15" thickBot="1">
      <c r="I4869" s="16" t="s">
        <v>52</v>
      </c>
      <c r="J4869" s="16">
        <v>36</v>
      </c>
      <c r="K4869" s="16">
        <v>2793885.39</v>
      </c>
      <c r="L4869" s="16"/>
      <c r="M4869" s="16"/>
      <c r="N4869" s="16"/>
      <c r="T4869" s="56"/>
      <c r="U4869" s="56"/>
      <c r="V4869" s="56"/>
      <c r="W4869" s="56"/>
      <c r="X4869" s="56"/>
      <c r="Y4869" s="56"/>
      <c r="Z4869" s="56"/>
      <c r="AA4869" s="56"/>
    </row>
    <row r="4870" spans="9:27" ht="15" thickBot="1">
      <c r="T4870" s="56"/>
      <c r="U4870" s="56"/>
      <c r="V4870" s="56"/>
      <c r="W4870" s="56"/>
      <c r="X4870" s="56"/>
      <c r="Y4870" s="56"/>
      <c r="Z4870" s="56"/>
      <c r="AA4870" s="56"/>
    </row>
    <row r="4871" spans="9:27">
      <c r="I4871" s="17"/>
      <c r="J4871" s="17" t="s">
        <v>59</v>
      </c>
      <c r="K4871" s="17" t="s">
        <v>47</v>
      </c>
      <c r="L4871" s="17" t="s">
        <v>60</v>
      </c>
      <c r="M4871" s="17" t="s">
        <v>61</v>
      </c>
      <c r="N4871" s="17" t="s">
        <v>62</v>
      </c>
      <c r="O4871" s="17" t="s">
        <v>63</v>
      </c>
      <c r="P4871" s="17" t="s">
        <v>64</v>
      </c>
      <c r="Q4871" s="17" t="s">
        <v>65</v>
      </c>
      <c r="T4871" s="56"/>
      <c r="U4871" s="56"/>
      <c r="V4871" s="56"/>
      <c r="W4871" s="56"/>
      <c r="X4871" s="56"/>
      <c r="Y4871" s="56"/>
      <c r="Z4871" s="56"/>
      <c r="AA4871" s="56"/>
    </row>
    <row r="4872" spans="9:27">
      <c r="I4872" s="15" t="s">
        <v>53</v>
      </c>
      <c r="J4872" s="15">
        <v>0</v>
      </c>
      <c r="K4872" s="15" t="e">
        <v>#N/A</v>
      </c>
      <c r="L4872" s="15" t="e">
        <v>#N/A</v>
      </c>
      <c r="M4872" s="15" t="e">
        <v>#N/A</v>
      </c>
      <c r="N4872" s="15" t="e">
        <v>#N/A</v>
      </c>
      <c r="O4872" s="15" t="e">
        <v>#N/A</v>
      </c>
      <c r="P4872" s="15" t="e">
        <v>#N/A</v>
      </c>
      <c r="Q4872" s="15" t="e">
        <v>#N/A</v>
      </c>
      <c r="T4872" s="56"/>
      <c r="U4872" s="56"/>
      <c r="V4872" s="56"/>
      <c r="W4872" s="56"/>
      <c r="X4872" s="56"/>
      <c r="Y4872" s="56"/>
      <c r="Z4872" s="56"/>
      <c r="AA4872" s="56"/>
    </row>
    <row r="4873" spans="9:27">
      <c r="I4873" s="15" t="s">
        <v>85</v>
      </c>
      <c r="J4873" s="15">
        <v>0.12136619107019592</v>
      </c>
      <c r="K4873" s="15">
        <v>6.1655277685738813E-3</v>
      </c>
      <c r="L4873" s="15">
        <v>19.684639438136625</v>
      </c>
      <c r="M4873" s="15">
        <v>1.9102521405380737E-19</v>
      </c>
      <c r="N4873" s="15">
        <v>0.10880742203417557</v>
      </c>
      <c r="O4873" s="15">
        <v>0.13392496010621627</v>
      </c>
      <c r="P4873" s="15">
        <v>0.10880742203417557</v>
      </c>
      <c r="Q4873" s="15">
        <v>0.13392496010621627</v>
      </c>
      <c r="T4873" s="56"/>
      <c r="U4873" s="56"/>
      <c r="V4873" s="56"/>
      <c r="W4873" s="56"/>
      <c r="X4873" s="56"/>
      <c r="Y4873" s="56"/>
      <c r="Z4873" s="56"/>
      <c r="AA4873" s="56"/>
    </row>
    <row r="4874" spans="9:27">
      <c r="I4874" s="15" t="s">
        <v>80</v>
      </c>
      <c r="J4874" s="15">
        <v>0.22483950377281167</v>
      </c>
      <c r="K4874" s="15">
        <v>8.5773938076102747E-4</v>
      </c>
      <c r="L4874" s="15">
        <v>262.13032631581319</v>
      </c>
      <c r="M4874" s="15">
        <v>6.8026730139120116E-55</v>
      </c>
      <c r="N4874" s="15">
        <v>0.2230923458359059</v>
      </c>
      <c r="O4874" s="15">
        <v>0.22658666170971745</v>
      </c>
      <c r="P4874" s="15">
        <v>0.2230923458359059</v>
      </c>
      <c r="Q4874" s="15">
        <v>0.22658666170971745</v>
      </c>
      <c r="T4874" s="56"/>
      <c r="U4874" s="56"/>
      <c r="V4874" s="56"/>
      <c r="W4874" s="56"/>
      <c r="X4874" s="56"/>
      <c r="Y4874" s="56"/>
      <c r="Z4874" s="56"/>
      <c r="AA4874" s="56"/>
    </row>
    <row r="4875" spans="9:27">
      <c r="I4875" s="15" t="s">
        <v>82</v>
      </c>
      <c r="J4875" s="15">
        <v>0.14179533751615953</v>
      </c>
      <c r="K4875" s="15">
        <v>4.5558859437055416E-3</v>
      </c>
      <c r="L4875" s="15">
        <v>31.123548584894976</v>
      </c>
      <c r="M4875" s="15">
        <v>1.6994879799188179E-25</v>
      </c>
      <c r="N4875" s="15">
        <v>0.13251530156966926</v>
      </c>
      <c r="O4875" s="15">
        <v>0.15107537346264979</v>
      </c>
      <c r="P4875" s="15">
        <v>0.13251530156966926</v>
      </c>
      <c r="Q4875" s="15">
        <v>0.15107537346264979</v>
      </c>
      <c r="T4875" s="56"/>
      <c r="U4875" s="56"/>
      <c r="V4875" s="56"/>
      <c r="W4875" s="56"/>
      <c r="X4875" s="56"/>
      <c r="Y4875" s="56"/>
      <c r="Z4875" s="56"/>
      <c r="AA4875" s="56"/>
    </row>
    <row r="4876" spans="9:27" ht="15" thickBot="1">
      <c r="I4876" s="16" t="s">
        <v>86</v>
      </c>
      <c r="J4876" s="16">
        <v>0.5671218901998677</v>
      </c>
      <c r="K4876" s="16">
        <v>3.082860517200347E-3</v>
      </c>
      <c r="L4876" s="16">
        <v>183.95963328074629</v>
      </c>
      <c r="M4876" s="16">
        <v>5.6347782130792077E-50</v>
      </c>
      <c r="N4876" s="16">
        <v>0.56084230884705499</v>
      </c>
      <c r="O4876" s="16">
        <v>0.5734014715526804</v>
      </c>
      <c r="P4876" s="16">
        <v>0.56084230884705499</v>
      </c>
      <c r="Q4876" s="16">
        <v>0.5734014715526804</v>
      </c>
      <c r="T4876" s="56"/>
      <c r="U4876" s="56"/>
      <c r="V4876" s="56"/>
      <c r="W4876" s="56"/>
      <c r="X4876" s="56"/>
      <c r="Y4876" s="56"/>
      <c r="Z4876" s="56"/>
      <c r="AA4876" s="56"/>
    </row>
    <row r="4877" spans="9:27">
      <c r="I4877" s="47"/>
      <c r="T4877" s="56"/>
      <c r="U4877" s="56"/>
      <c r="V4877" s="56"/>
      <c r="W4877" s="56"/>
      <c r="X4877" s="56"/>
      <c r="Y4877" s="56"/>
      <c r="Z4877" s="56"/>
      <c r="AA4877" s="56"/>
    </row>
    <row r="4878" spans="9:27">
      <c r="I4878" s="47"/>
      <c r="T4878" s="56"/>
      <c r="U4878" s="56"/>
      <c r="V4878" s="56"/>
      <c r="W4878" s="56"/>
      <c r="X4878" s="56"/>
      <c r="Y4878" s="56"/>
      <c r="Z4878" s="56"/>
      <c r="AA4878" s="56"/>
    </row>
    <row r="4879" spans="9:27">
      <c r="I4879" s="11" t="s">
        <v>289</v>
      </c>
      <c r="T4879" s="12" t="str">
        <f>I4879</f>
        <v>2003/11 to 2006/10</v>
      </c>
      <c r="U4879" s="14">
        <f>J4884</f>
        <v>0.99999998464711404</v>
      </c>
      <c r="V4879" s="14">
        <f>J4887</f>
        <v>36</v>
      </c>
      <c r="W4879" s="56">
        <f>J4897</f>
        <v>0.12121664138131746</v>
      </c>
      <c r="X4879" s="56">
        <f>J4898</f>
        <v>0.22509388937814739</v>
      </c>
      <c r="Y4879" s="56">
        <f>J4899</f>
        <v>0.14155629122141555</v>
      </c>
      <c r="Z4879" s="56">
        <f>J4900</f>
        <v>0.56706977108754164</v>
      </c>
      <c r="AA4879" s="58">
        <f>SUM(W4879:Z4879)</f>
        <v>1.054936593068422</v>
      </c>
    </row>
    <row r="4880" spans="9:27">
      <c r="I4880" s="47" t="s">
        <v>42</v>
      </c>
      <c r="T4880" s="56"/>
      <c r="U4880" s="56"/>
      <c r="V4880" s="56"/>
      <c r="W4880" s="56"/>
      <c r="X4880" s="56"/>
      <c r="Y4880" s="56"/>
      <c r="Z4880" s="56"/>
      <c r="AA4880" s="56"/>
    </row>
    <row r="4881" spans="9:27" ht="15" thickBot="1">
      <c r="T4881" s="56"/>
      <c r="U4881" s="56"/>
      <c r="V4881" s="56"/>
      <c r="W4881" s="56"/>
      <c r="X4881" s="56"/>
      <c r="Y4881" s="56"/>
      <c r="Z4881" s="56"/>
      <c r="AA4881" s="56"/>
    </row>
    <row r="4882" spans="9:27">
      <c r="I4882" s="18" t="s">
        <v>43</v>
      </c>
      <c r="J4882" s="18"/>
      <c r="T4882" s="56"/>
      <c r="U4882" s="56"/>
      <c r="V4882" s="56"/>
      <c r="W4882" s="56"/>
      <c r="X4882" s="56"/>
      <c r="Y4882" s="56"/>
      <c r="Z4882" s="56"/>
      <c r="AA4882" s="56"/>
    </row>
    <row r="4883" spans="9:27">
      <c r="I4883" s="15" t="s">
        <v>44</v>
      </c>
      <c r="J4883" s="15">
        <v>0.99999999232355696</v>
      </c>
      <c r="T4883" s="56"/>
      <c r="U4883" s="56"/>
      <c r="V4883" s="56"/>
      <c r="W4883" s="56"/>
      <c r="X4883" s="56"/>
      <c r="Y4883" s="56"/>
      <c r="Z4883" s="56"/>
      <c r="AA4883" s="56"/>
    </row>
    <row r="4884" spans="9:27">
      <c r="I4884" s="15" t="s">
        <v>45</v>
      </c>
      <c r="J4884" s="15">
        <v>0.99999998464711404</v>
      </c>
      <c r="T4884" s="56"/>
      <c r="U4884" s="56"/>
      <c r="V4884" s="56"/>
      <c r="W4884" s="56"/>
      <c r="X4884" s="56"/>
      <c r="Y4884" s="56"/>
      <c r="Z4884" s="56"/>
      <c r="AA4884" s="56"/>
    </row>
    <row r="4885" spans="9:27">
      <c r="I4885" s="15" t="s">
        <v>46</v>
      </c>
      <c r="J4885" s="15">
        <v>0.96874998320778105</v>
      </c>
      <c r="T4885" s="56"/>
      <c r="U4885" s="56"/>
      <c r="V4885" s="56"/>
      <c r="W4885" s="56"/>
      <c r="X4885" s="56"/>
      <c r="Y4885" s="56"/>
      <c r="Z4885" s="56"/>
      <c r="AA4885" s="56"/>
    </row>
    <row r="4886" spans="9:27">
      <c r="I4886" s="15" t="s">
        <v>47</v>
      </c>
      <c r="J4886" s="15">
        <v>3.6715091659438669E-2</v>
      </c>
      <c r="T4886" s="56"/>
      <c r="U4886" s="56"/>
      <c r="V4886" s="56"/>
      <c r="W4886" s="56"/>
      <c r="X4886" s="56"/>
      <c r="Y4886" s="56"/>
      <c r="Z4886" s="56"/>
      <c r="AA4886" s="56"/>
    </row>
    <row r="4887" spans="9:27" ht="15" thickBot="1">
      <c r="I4887" s="16" t="s">
        <v>48</v>
      </c>
      <c r="J4887" s="16">
        <v>36</v>
      </c>
      <c r="T4887" s="56"/>
      <c r="U4887" s="56"/>
      <c r="V4887" s="56"/>
      <c r="W4887" s="56"/>
      <c r="X4887" s="56"/>
      <c r="Y4887" s="56"/>
      <c r="Z4887" s="56"/>
      <c r="AA4887" s="56"/>
    </row>
    <row r="4888" spans="9:27">
      <c r="T4888" s="56"/>
      <c r="U4888" s="56"/>
      <c r="V4888" s="56"/>
      <c r="W4888" s="56"/>
      <c r="X4888" s="56"/>
      <c r="Y4888" s="56"/>
      <c r="Z4888" s="56"/>
      <c r="AA4888" s="56"/>
    </row>
    <row r="4889" spans="9:27" ht="15" thickBot="1">
      <c r="I4889" s="47" t="s">
        <v>49</v>
      </c>
      <c r="T4889" s="56"/>
      <c r="U4889" s="56"/>
      <c r="V4889" s="56"/>
      <c r="W4889" s="56"/>
      <c r="X4889" s="56"/>
      <c r="Y4889" s="56"/>
      <c r="Z4889" s="56"/>
      <c r="AA4889" s="56"/>
    </row>
    <row r="4890" spans="9:27">
      <c r="I4890" s="17"/>
      <c r="J4890" s="17" t="s">
        <v>54</v>
      </c>
      <c r="K4890" s="17" t="s">
        <v>55</v>
      </c>
      <c r="L4890" s="17" t="s">
        <v>56</v>
      </c>
      <c r="M4890" s="17" t="s">
        <v>57</v>
      </c>
      <c r="N4890" s="17" t="s">
        <v>58</v>
      </c>
      <c r="T4890" s="56"/>
      <c r="U4890" s="56"/>
      <c r="V4890" s="56"/>
      <c r="W4890" s="56"/>
      <c r="X4890" s="56"/>
      <c r="Y4890" s="56"/>
      <c r="Z4890" s="56"/>
      <c r="AA4890" s="56"/>
    </row>
    <row r="4891" spans="9:27">
      <c r="I4891" s="15" t="s">
        <v>50</v>
      </c>
      <c r="J4891" s="15">
        <v>4</v>
      </c>
      <c r="K4891" s="15">
        <v>2809630.3068640656</v>
      </c>
      <c r="L4891" s="15">
        <v>702407.5767160164</v>
      </c>
      <c r="M4891" s="15">
        <v>521074660.25325114</v>
      </c>
      <c r="N4891" s="15">
        <v>7.7573062878704909E-121</v>
      </c>
      <c r="T4891" s="56"/>
      <c r="U4891" s="56"/>
      <c r="V4891" s="56"/>
      <c r="W4891" s="56"/>
      <c r="X4891" s="56"/>
      <c r="Y4891" s="56"/>
      <c r="Z4891" s="56"/>
      <c r="AA4891" s="56"/>
    </row>
    <row r="4892" spans="9:27">
      <c r="I4892" s="15" t="s">
        <v>51</v>
      </c>
      <c r="J4892" s="15">
        <v>32</v>
      </c>
      <c r="K4892" s="15">
        <v>4.3135934577951458E-2</v>
      </c>
      <c r="L4892" s="15">
        <v>1.3479979555609831E-3</v>
      </c>
      <c r="M4892" s="15"/>
      <c r="N4892" s="15"/>
      <c r="T4892" s="56"/>
      <c r="U4892" s="56"/>
      <c r="V4892" s="56"/>
      <c r="W4892" s="56"/>
      <c r="X4892" s="56"/>
      <c r="Y4892" s="56"/>
      <c r="Z4892" s="56"/>
      <c r="AA4892" s="56"/>
    </row>
    <row r="4893" spans="9:27" ht="15" thickBot="1">
      <c r="I4893" s="16" t="s">
        <v>52</v>
      </c>
      <c r="J4893" s="16">
        <v>36</v>
      </c>
      <c r="K4893" s="16">
        <v>2809630.35</v>
      </c>
      <c r="L4893" s="16"/>
      <c r="M4893" s="16"/>
      <c r="N4893" s="16"/>
      <c r="T4893" s="56"/>
      <c r="U4893" s="56"/>
      <c r="V4893" s="56"/>
      <c r="W4893" s="56"/>
      <c r="X4893" s="56"/>
      <c r="Y4893" s="56"/>
      <c r="Z4893" s="56"/>
      <c r="AA4893" s="56"/>
    </row>
    <row r="4894" spans="9:27" ht="15" thickBot="1">
      <c r="T4894" s="56"/>
      <c r="U4894" s="56"/>
      <c r="V4894" s="56"/>
      <c r="W4894" s="56"/>
      <c r="X4894" s="56"/>
      <c r="Y4894" s="56"/>
      <c r="Z4894" s="56"/>
      <c r="AA4894" s="56"/>
    </row>
    <row r="4895" spans="9:27">
      <c r="I4895" s="17"/>
      <c r="J4895" s="17" t="s">
        <v>59</v>
      </c>
      <c r="K4895" s="17" t="s">
        <v>47</v>
      </c>
      <c r="L4895" s="17" t="s">
        <v>60</v>
      </c>
      <c r="M4895" s="17" t="s">
        <v>61</v>
      </c>
      <c r="N4895" s="17" t="s">
        <v>62</v>
      </c>
      <c r="O4895" s="17" t="s">
        <v>63</v>
      </c>
      <c r="P4895" s="17" t="s">
        <v>64</v>
      </c>
      <c r="Q4895" s="17" t="s">
        <v>65</v>
      </c>
      <c r="T4895" s="56"/>
      <c r="U4895" s="56"/>
      <c r="V4895" s="56"/>
      <c r="W4895" s="56"/>
      <c r="X4895" s="56"/>
      <c r="Y4895" s="56"/>
      <c r="Z4895" s="56"/>
      <c r="AA4895" s="56"/>
    </row>
    <row r="4896" spans="9:27">
      <c r="I4896" s="15" t="s">
        <v>53</v>
      </c>
      <c r="J4896" s="15">
        <v>0</v>
      </c>
      <c r="K4896" s="15" t="e">
        <v>#N/A</v>
      </c>
      <c r="L4896" s="15" t="e">
        <v>#N/A</v>
      </c>
      <c r="M4896" s="15" t="e">
        <v>#N/A</v>
      </c>
      <c r="N4896" s="15" t="e">
        <v>#N/A</v>
      </c>
      <c r="O4896" s="15" t="e">
        <v>#N/A</v>
      </c>
      <c r="P4896" s="15" t="e">
        <v>#N/A</v>
      </c>
      <c r="Q4896" s="15" t="e">
        <v>#N/A</v>
      </c>
      <c r="T4896" s="56"/>
      <c r="U4896" s="56"/>
      <c r="V4896" s="56"/>
      <c r="W4896" s="56"/>
      <c r="X4896" s="56"/>
      <c r="Y4896" s="56"/>
      <c r="Z4896" s="56"/>
      <c r="AA4896" s="56"/>
    </row>
    <row r="4897" spans="9:27">
      <c r="I4897" s="15" t="s">
        <v>85</v>
      </c>
      <c r="J4897" s="15">
        <v>0.12121664138131746</v>
      </c>
      <c r="K4897" s="15">
        <v>6.2866539630509121E-3</v>
      </c>
      <c r="L4897" s="15">
        <v>19.281583190955693</v>
      </c>
      <c r="M4897" s="15">
        <v>3.5229084275680798E-19</v>
      </c>
      <c r="N4897" s="15">
        <v>0.10841114636209698</v>
      </c>
      <c r="O4897" s="15">
        <v>0.13402213640053795</v>
      </c>
      <c r="P4897" s="15">
        <v>0.10841114636209698</v>
      </c>
      <c r="Q4897" s="15">
        <v>0.13402213640053795</v>
      </c>
      <c r="T4897" s="56"/>
      <c r="U4897" s="56"/>
      <c r="V4897" s="56"/>
      <c r="W4897" s="56"/>
      <c r="X4897" s="56"/>
      <c r="Y4897" s="56"/>
      <c r="Z4897" s="56"/>
      <c r="AA4897" s="56"/>
    </row>
    <row r="4898" spans="9:27">
      <c r="I4898" s="15" t="s">
        <v>80</v>
      </c>
      <c r="J4898" s="15">
        <v>0.22509388937814739</v>
      </c>
      <c r="K4898" s="15">
        <v>8.6430153490715974E-4</v>
      </c>
      <c r="L4898" s="15">
        <v>260.43444363699552</v>
      </c>
      <c r="M4898" s="15">
        <v>8.3722402342469136E-55</v>
      </c>
      <c r="N4898" s="15">
        <v>0.22333336477071583</v>
      </c>
      <c r="O4898" s="15">
        <v>0.22685441398557896</v>
      </c>
      <c r="P4898" s="15">
        <v>0.22333336477071583</v>
      </c>
      <c r="Q4898" s="15">
        <v>0.22685441398557896</v>
      </c>
      <c r="T4898" s="56"/>
      <c r="U4898" s="56"/>
      <c r="V4898" s="56"/>
      <c r="W4898" s="56"/>
      <c r="X4898" s="56"/>
      <c r="Y4898" s="56"/>
      <c r="Z4898" s="56"/>
      <c r="AA4898" s="56"/>
    </row>
    <row r="4899" spans="9:27">
      <c r="I4899" s="15" t="s">
        <v>82</v>
      </c>
      <c r="J4899" s="15">
        <v>0.14155629122141555</v>
      </c>
      <c r="K4899" s="15">
        <v>4.5277462094912404E-3</v>
      </c>
      <c r="L4899" s="15">
        <v>31.26418413750304</v>
      </c>
      <c r="M4899" s="15">
        <v>1.477742238197135E-25</v>
      </c>
      <c r="N4899" s="15">
        <v>0.13233357403756776</v>
      </c>
      <c r="O4899" s="15">
        <v>0.15077900840526334</v>
      </c>
      <c r="P4899" s="15">
        <v>0.13233357403756776</v>
      </c>
      <c r="Q4899" s="15">
        <v>0.15077900840526334</v>
      </c>
      <c r="T4899" s="56"/>
      <c r="U4899" s="56"/>
      <c r="V4899" s="56"/>
      <c r="W4899" s="56"/>
      <c r="X4899" s="56"/>
      <c r="Y4899" s="56"/>
      <c r="Z4899" s="56"/>
      <c r="AA4899" s="56"/>
    </row>
    <row r="4900" spans="9:27" ht="15" thickBot="1">
      <c r="I4900" s="16" t="s">
        <v>86</v>
      </c>
      <c r="J4900" s="16">
        <v>0.56706977108754164</v>
      </c>
      <c r="K4900" s="16">
        <v>3.0792130190558146E-3</v>
      </c>
      <c r="L4900" s="16">
        <v>184.1606175273393</v>
      </c>
      <c r="M4900" s="16">
        <v>5.4414600957537515E-50</v>
      </c>
      <c r="N4900" s="16">
        <v>0.56079761944528672</v>
      </c>
      <c r="O4900" s="16">
        <v>0.57334192272979656</v>
      </c>
      <c r="P4900" s="16">
        <v>0.56079761944528672</v>
      </c>
      <c r="Q4900" s="16">
        <v>0.57334192272979656</v>
      </c>
      <c r="T4900" s="56"/>
      <c r="U4900" s="56"/>
      <c r="V4900" s="56"/>
      <c r="W4900" s="56"/>
      <c r="X4900" s="56"/>
      <c r="Y4900" s="56"/>
      <c r="Z4900" s="56"/>
      <c r="AA4900" s="56"/>
    </row>
    <row r="4901" spans="9:27">
      <c r="I4901" s="47"/>
      <c r="T4901" s="56"/>
      <c r="U4901" s="56"/>
      <c r="V4901" s="56"/>
      <c r="W4901" s="56"/>
      <c r="X4901" s="56"/>
      <c r="Y4901" s="56"/>
      <c r="Z4901" s="56"/>
      <c r="AA4901" s="56"/>
    </row>
    <row r="4902" spans="9:27">
      <c r="I4902" s="47"/>
      <c r="T4902" s="56"/>
      <c r="U4902" s="56"/>
      <c r="V4902" s="56"/>
      <c r="W4902" s="56"/>
      <c r="X4902" s="56"/>
      <c r="Y4902" s="56"/>
      <c r="Z4902" s="56"/>
      <c r="AA4902" s="56"/>
    </row>
    <row r="4903" spans="9:27">
      <c r="I4903" s="11" t="s">
        <v>290</v>
      </c>
      <c r="T4903" s="12" t="str">
        <f>I4903</f>
        <v>2003/12 to 2006/11</v>
      </c>
      <c r="U4903" s="14">
        <f>J4908</f>
        <v>0.99999998459740402</v>
      </c>
      <c r="V4903" s="14">
        <f>J4911</f>
        <v>36</v>
      </c>
      <c r="W4903" s="56">
        <f>J4921</f>
        <v>0.12211808007248152</v>
      </c>
      <c r="X4903" s="56">
        <f>J4922</f>
        <v>0.22478466466761868</v>
      </c>
      <c r="Y4903" s="56">
        <f>J4923</f>
        <v>0.14122644721414471</v>
      </c>
      <c r="Z4903" s="56">
        <f>J4924</f>
        <v>0.56701753680253786</v>
      </c>
      <c r="AA4903" s="58">
        <f>SUM(W4903:Z4903)</f>
        <v>1.0551467287567826</v>
      </c>
    </row>
    <row r="4904" spans="9:27">
      <c r="I4904" s="47" t="s">
        <v>42</v>
      </c>
      <c r="T4904" s="56"/>
      <c r="U4904" s="56"/>
      <c r="V4904" s="56"/>
      <c r="W4904" s="56"/>
      <c r="X4904" s="56"/>
      <c r="Y4904" s="56"/>
      <c r="Z4904" s="56"/>
      <c r="AA4904" s="56"/>
    </row>
    <row r="4905" spans="9:27" ht="15" thickBot="1">
      <c r="T4905" s="56"/>
      <c r="U4905" s="56"/>
      <c r="V4905" s="56"/>
      <c r="W4905" s="56"/>
      <c r="X4905" s="56"/>
      <c r="Y4905" s="56"/>
      <c r="Z4905" s="56"/>
      <c r="AA4905" s="56"/>
    </row>
    <row r="4906" spans="9:27">
      <c r="I4906" s="18" t="s">
        <v>43</v>
      </c>
      <c r="J4906" s="18"/>
      <c r="T4906" s="56"/>
      <c r="U4906" s="56"/>
      <c r="V4906" s="56"/>
      <c r="W4906" s="56"/>
      <c r="X4906" s="56"/>
      <c r="Y4906" s="56"/>
      <c r="Z4906" s="56"/>
      <c r="AA4906" s="56"/>
    </row>
    <row r="4907" spans="9:27">
      <c r="I4907" s="15" t="s">
        <v>44</v>
      </c>
      <c r="J4907" s="15">
        <v>0.99999999229870196</v>
      </c>
      <c r="T4907" s="56"/>
      <c r="U4907" s="56"/>
      <c r="V4907" s="56"/>
      <c r="W4907" s="56"/>
      <c r="X4907" s="56"/>
      <c r="Y4907" s="56"/>
      <c r="Z4907" s="56"/>
      <c r="AA4907" s="56"/>
    </row>
    <row r="4908" spans="9:27">
      <c r="I4908" s="15" t="s">
        <v>45</v>
      </c>
      <c r="J4908" s="15">
        <v>0.99999998459740402</v>
      </c>
      <c r="T4908" s="56"/>
      <c r="U4908" s="56"/>
      <c r="V4908" s="56"/>
      <c r="W4908" s="56"/>
      <c r="X4908" s="56"/>
      <c r="Y4908" s="56"/>
      <c r="Z4908" s="56"/>
      <c r="AA4908" s="56"/>
    </row>
    <row r="4909" spans="9:27">
      <c r="I4909" s="15" t="s">
        <v>46</v>
      </c>
      <c r="J4909" s="15">
        <v>0.96874998315341054</v>
      </c>
      <c r="T4909" s="56"/>
      <c r="U4909" s="56"/>
      <c r="V4909" s="56"/>
      <c r="W4909" s="56"/>
      <c r="X4909" s="56"/>
      <c r="Y4909" s="56"/>
      <c r="Z4909" s="56"/>
      <c r="AA4909" s="56"/>
    </row>
    <row r="4910" spans="9:27">
      <c r="I4910" s="15" t="s">
        <v>47</v>
      </c>
      <c r="J4910" s="15">
        <v>3.6879282201426389E-2</v>
      </c>
      <c r="T4910" s="56"/>
      <c r="U4910" s="56"/>
      <c r="V4910" s="56"/>
      <c r="W4910" s="56"/>
      <c r="X4910" s="56"/>
      <c r="Y4910" s="56"/>
      <c r="Z4910" s="56"/>
      <c r="AA4910" s="56"/>
    </row>
    <row r="4911" spans="9:27" ht="15" thickBot="1">
      <c r="I4911" s="16" t="s">
        <v>48</v>
      </c>
      <c r="J4911" s="16">
        <v>36</v>
      </c>
      <c r="T4911" s="56"/>
      <c r="U4911" s="56"/>
      <c r="V4911" s="56"/>
      <c r="W4911" s="56"/>
      <c r="X4911" s="56"/>
      <c r="Y4911" s="56"/>
      <c r="Z4911" s="56"/>
      <c r="AA4911" s="56"/>
    </row>
    <row r="4912" spans="9:27">
      <c r="T4912" s="56"/>
      <c r="U4912" s="56"/>
      <c r="V4912" s="56"/>
      <c r="W4912" s="56"/>
      <c r="X4912" s="56"/>
      <c r="Y4912" s="56"/>
      <c r="Z4912" s="56"/>
      <c r="AA4912" s="56"/>
    </row>
    <row r="4913" spans="9:27" ht="15" thickBot="1">
      <c r="I4913" s="47" t="s">
        <v>49</v>
      </c>
      <c r="T4913" s="56"/>
      <c r="U4913" s="56"/>
      <c r="V4913" s="56"/>
      <c r="W4913" s="56"/>
      <c r="X4913" s="56"/>
      <c r="Y4913" s="56"/>
      <c r="Z4913" s="56"/>
      <c r="AA4913" s="56"/>
    </row>
    <row r="4914" spans="9:27">
      <c r="I4914" s="17"/>
      <c r="J4914" s="17" t="s">
        <v>54</v>
      </c>
      <c r="K4914" s="17" t="s">
        <v>55</v>
      </c>
      <c r="L4914" s="17" t="s">
        <v>56</v>
      </c>
      <c r="M4914" s="17" t="s">
        <v>57</v>
      </c>
      <c r="N4914" s="17" t="s">
        <v>58</v>
      </c>
      <c r="T4914" s="56"/>
      <c r="U4914" s="56"/>
      <c r="V4914" s="56"/>
      <c r="W4914" s="56"/>
      <c r="X4914" s="56"/>
      <c r="Y4914" s="56"/>
      <c r="Z4914" s="56"/>
      <c r="AA4914" s="56"/>
    </row>
    <row r="4915" spans="9:27">
      <c r="I4915" s="15" t="s">
        <v>50</v>
      </c>
      <c r="J4915" s="15">
        <v>4</v>
      </c>
      <c r="K4915" s="15">
        <v>2825666.9164773934</v>
      </c>
      <c r="L4915" s="15">
        <v>706416.72911934834</v>
      </c>
      <c r="M4915" s="15">
        <v>519392957.06351441</v>
      </c>
      <c r="N4915" s="15">
        <v>8.1558898829581798E-121</v>
      </c>
      <c r="T4915" s="56"/>
      <c r="U4915" s="56"/>
      <c r="V4915" s="56"/>
      <c r="W4915" s="56"/>
      <c r="X4915" s="56"/>
      <c r="Y4915" s="56"/>
      <c r="Z4915" s="56"/>
      <c r="AA4915" s="56"/>
    </row>
    <row r="4916" spans="9:27">
      <c r="I4916" s="15" t="s">
        <v>51</v>
      </c>
      <c r="J4916" s="15">
        <v>32</v>
      </c>
      <c r="K4916" s="15">
        <v>4.3522606582158244E-2</v>
      </c>
      <c r="L4916" s="15">
        <v>1.3600814556924451E-3</v>
      </c>
      <c r="M4916" s="15"/>
      <c r="N4916" s="15"/>
      <c r="T4916" s="56"/>
      <c r="U4916" s="56"/>
      <c r="V4916" s="56"/>
      <c r="W4916" s="56"/>
      <c r="X4916" s="56"/>
      <c r="Y4916" s="56"/>
      <c r="Z4916" s="56"/>
      <c r="AA4916" s="56"/>
    </row>
    <row r="4917" spans="9:27" ht="15" thickBot="1">
      <c r="I4917" s="16" t="s">
        <v>52</v>
      </c>
      <c r="J4917" s="16">
        <v>36</v>
      </c>
      <c r="K4917" s="16">
        <v>2825666.96</v>
      </c>
      <c r="L4917" s="16"/>
      <c r="M4917" s="16"/>
      <c r="N4917" s="16"/>
      <c r="T4917" s="56"/>
      <c r="U4917" s="56"/>
      <c r="V4917" s="56"/>
      <c r="W4917" s="56"/>
      <c r="X4917" s="56"/>
      <c r="Y4917" s="56"/>
      <c r="Z4917" s="56"/>
      <c r="AA4917" s="56"/>
    </row>
    <row r="4918" spans="9:27" ht="15" thickBot="1">
      <c r="T4918" s="56"/>
      <c r="U4918" s="56"/>
      <c r="V4918" s="56"/>
      <c r="W4918" s="56"/>
      <c r="X4918" s="56"/>
      <c r="Y4918" s="56"/>
      <c r="Z4918" s="56"/>
      <c r="AA4918" s="56"/>
    </row>
    <row r="4919" spans="9:27">
      <c r="I4919" s="17"/>
      <c r="J4919" s="17" t="s">
        <v>59</v>
      </c>
      <c r="K4919" s="17" t="s">
        <v>47</v>
      </c>
      <c r="L4919" s="17" t="s">
        <v>60</v>
      </c>
      <c r="M4919" s="17" t="s">
        <v>61</v>
      </c>
      <c r="N4919" s="17" t="s">
        <v>62</v>
      </c>
      <c r="O4919" s="17" t="s">
        <v>63</v>
      </c>
      <c r="P4919" s="17" t="s">
        <v>64</v>
      </c>
      <c r="Q4919" s="17" t="s">
        <v>65</v>
      </c>
      <c r="T4919" s="56"/>
      <c r="U4919" s="56"/>
      <c r="V4919" s="56"/>
      <c r="W4919" s="56"/>
      <c r="X4919" s="56"/>
      <c r="Y4919" s="56"/>
      <c r="Z4919" s="56"/>
      <c r="AA4919" s="56"/>
    </row>
    <row r="4920" spans="9:27">
      <c r="I4920" s="15" t="s">
        <v>53</v>
      </c>
      <c r="J4920" s="15">
        <v>0</v>
      </c>
      <c r="K4920" s="15" t="e">
        <v>#N/A</v>
      </c>
      <c r="L4920" s="15" t="e">
        <v>#N/A</v>
      </c>
      <c r="M4920" s="15" t="e">
        <v>#N/A</v>
      </c>
      <c r="N4920" s="15" t="e">
        <v>#N/A</v>
      </c>
      <c r="O4920" s="15" t="e">
        <v>#N/A</v>
      </c>
      <c r="P4920" s="15" t="e">
        <v>#N/A</v>
      </c>
      <c r="Q4920" s="15" t="e">
        <v>#N/A</v>
      </c>
      <c r="T4920" s="56"/>
      <c r="U4920" s="56"/>
      <c r="V4920" s="56"/>
      <c r="W4920" s="56"/>
      <c r="X4920" s="56"/>
      <c r="Y4920" s="56"/>
      <c r="Z4920" s="56"/>
      <c r="AA4920" s="56"/>
    </row>
    <row r="4921" spans="9:27">
      <c r="I4921" s="15" t="s">
        <v>85</v>
      </c>
      <c r="J4921" s="15">
        <v>0.12211808007248152</v>
      </c>
      <c r="K4921" s="15">
        <v>6.8478016927778253E-3</v>
      </c>
      <c r="L4921" s="15">
        <v>17.833179982603156</v>
      </c>
      <c r="M4921" s="15">
        <v>3.4864489567385068E-18</v>
      </c>
      <c r="N4921" s="15">
        <v>0.10816956453705347</v>
      </c>
      <c r="O4921" s="15">
        <v>0.1360665956079096</v>
      </c>
      <c r="P4921" s="15">
        <v>0.10816956453705347</v>
      </c>
      <c r="Q4921" s="15">
        <v>0.1360665956079096</v>
      </c>
      <c r="T4921" s="56"/>
      <c r="U4921" s="56"/>
      <c r="V4921" s="56"/>
      <c r="W4921" s="56"/>
      <c r="X4921" s="56"/>
      <c r="Y4921" s="56"/>
      <c r="Z4921" s="56"/>
      <c r="AA4921" s="56"/>
    </row>
    <row r="4922" spans="9:27">
      <c r="I4922" s="15" t="s">
        <v>80</v>
      </c>
      <c r="J4922" s="15">
        <v>0.22478466466761868</v>
      </c>
      <c r="K4922" s="15">
        <v>8.9502338860056384E-4</v>
      </c>
      <c r="L4922" s="15">
        <v>251.1494867403257</v>
      </c>
      <c r="M4922" s="15">
        <v>2.6737340987775314E-54</v>
      </c>
      <c r="N4922" s="15">
        <v>0.22296156169230424</v>
      </c>
      <c r="O4922" s="15">
        <v>0.22660776764293311</v>
      </c>
      <c r="P4922" s="15">
        <v>0.22296156169230424</v>
      </c>
      <c r="Q4922" s="15">
        <v>0.22660776764293311</v>
      </c>
      <c r="T4922" s="56"/>
      <c r="U4922" s="56"/>
      <c r="V4922" s="56"/>
      <c r="W4922" s="56"/>
      <c r="X4922" s="56"/>
      <c r="Y4922" s="56"/>
      <c r="Z4922" s="56"/>
      <c r="AA4922" s="56"/>
    </row>
    <row r="4923" spans="9:27">
      <c r="I4923" s="15" t="s">
        <v>82</v>
      </c>
      <c r="J4923" s="15">
        <v>0.14122644721414471</v>
      </c>
      <c r="K4923" s="15">
        <v>4.6018553285471844E-3</v>
      </c>
      <c r="L4923" s="15">
        <v>30.689023694000003</v>
      </c>
      <c r="M4923" s="15">
        <v>2.6276228815542756E-25</v>
      </c>
      <c r="N4923" s="15">
        <v>0.13185277469530832</v>
      </c>
      <c r="O4923" s="15">
        <v>0.1506001197329811</v>
      </c>
      <c r="P4923" s="15">
        <v>0.13185277469530832</v>
      </c>
      <c r="Q4923" s="15">
        <v>0.1506001197329811</v>
      </c>
      <c r="T4923" s="56"/>
      <c r="U4923" s="56"/>
      <c r="V4923" s="56"/>
      <c r="W4923" s="56"/>
      <c r="X4923" s="56"/>
      <c r="Y4923" s="56"/>
      <c r="Z4923" s="56"/>
      <c r="AA4923" s="56"/>
    </row>
    <row r="4924" spans="9:27" ht="15" thickBot="1">
      <c r="I4924" s="16" t="s">
        <v>86</v>
      </c>
      <c r="J4924" s="16">
        <v>0.56701753680253786</v>
      </c>
      <c r="K4924" s="16">
        <v>3.1979676963445566E-3</v>
      </c>
      <c r="L4924" s="16">
        <v>177.30558612292063</v>
      </c>
      <c r="M4924" s="16">
        <v>1.8297568523613958E-49</v>
      </c>
      <c r="N4924" s="16">
        <v>0.56050348979949671</v>
      </c>
      <c r="O4924" s="16">
        <v>0.573531583805579</v>
      </c>
      <c r="P4924" s="16">
        <v>0.56050348979949671</v>
      </c>
      <c r="Q4924" s="16">
        <v>0.573531583805579</v>
      </c>
      <c r="T4924" s="56"/>
      <c r="U4924" s="56"/>
      <c r="V4924" s="56"/>
      <c r="W4924" s="56"/>
      <c r="X4924" s="56"/>
      <c r="Y4924" s="56"/>
      <c r="Z4924" s="56"/>
      <c r="AA4924" s="56"/>
    </row>
    <row r="4925" spans="9:27">
      <c r="I4925" s="47"/>
      <c r="T4925" s="56"/>
      <c r="U4925" s="56"/>
      <c r="V4925" s="56"/>
      <c r="W4925" s="56"/>
      <c r="X4925" s="56"/>
      <c r="Y4925" s="56"/>
      <c r="Z4925" s="56"/>
      <c r="AA4925" s="56"/>
    </row>
    <row r="4926" spans="9:27">
      <c r="I4926" s="47"/>
      <c r="T4926" s="56"/>
      <c r="U4926" s="56"/>
      <c r="V4926" s="56"/>
      <c r="W4926" s="56"/>
      <c r="X4926" s="56"/>
      <c r="Y4926" s="56"/>
      <c r="Z4926" s="56"/>
      <c r="AA4926" s="56"/>
    </row>
    <row r="4927" spans="9:27">
      <c r="I4927" s="11" t="s">
        <v>291</v>
      </c>
      <c r="T4927" s="12" t="str">
        <f>I4927</f>
        <v>2004/1 to 2006/12</v>
      </c>
      <c r="U4927" s="14">
        <f>J4932</f>
        <v>0.99999998370725673</v>
      </c>
      <c r="V4927" s="14">
        <f>J4935</f>
        <v>36</v>
      </c>
      <c r="W4927" s="56">
        <f>J4945</f>
        <v>0.12024103576555975</v>
      </c>
      <c r="X4927" s="56">
        <f>J4946</f>
        <v>0.22473514242376275</v>
      </c>
      <c r="Y4927" s="56">
        <f>J4947</f>
        <v>0.14059730674761323</v>
      </c>
      <c r="Z4927" s="56">
        <f>J4948</f>
        <v>0.56865373882518888</v>
      </c>
      <c r="AA4927" s="58">
        <f>SUM(W4927:Z4927)</f>
        <v>1.0542272237621246</v>
      </c>
    </row>
    <row r="4928" spans="9:27">
      <c r="I4928" s="47" t="s">
        <v>42</v>
      </c>
      <c r="T4928" s="56"/>
      <c r="U4928" s="56"/>
      <c r="V4928" s="56"/>
      <c r="W4928" s="56"/>
      <c r="X4928" s="56"/>
      <c r="Y4928" s="56"/>
      <c r="Z4928" s="56"/>
      <c r="AA4928" s="56"/>
    </row>
    <row r="4929" spans="9:27" ht="15" thickBot="1">
      <c r="T4929" s="56"/>
      <c r="U4929" s="56"/>
      <c r="V4929" s="56"/>
      <c r="W4929" s="56"/>
      <c r="X4929" s="56"/>
      <c r="Y4929" s="56"/>
      <c r="Z4929" s="56"/>
      <c r="AA4929" s="56"/>
    </row>
    <row r="4930" spans="9:27">
      <c r="I4930" s="18" t="s">
        <v>43</v>
      </c>
      <c r="J4930" s="18"/>
      <c r="T4930" s="56"/>
      <c r="U4930" s="56"/>
      <c r="V4930" s="56"/>
      <c r="W4930" s="56"/>
      <c r="X4930" s="56"/>
      <c r="Y4930" s="56"/>
      <c r="Z4930" s="56"/>
      <c r="AA4930" s="56"/>
    </row>
    <row r="4931" spans="9:27">
      <c r="I4931" s="15" t="s">
        <v>44</v>
      </c>
      <c r="J4931" s="15">
        <v>0.99999999185362831</v>
      </c>
      <c r="T4931" s="56"/>
      <c r="U4931" s="56"/>
      <c r="V4931" s="56"/>
      <c r="W4931" s="56"/>
      <c r="X4931" s="56"/>
      <c r="Y4931" s="56"/>
      <c r="Z4931" s="56"/>
      <c r="AA4931" s="56"/>
    </row>
    <row r="4932" spans="9:27">
      <c r="I4932" s="15" t="s">
        <v>45</v>
      </c>
      <c r="J4932" s="15">
        <v>0.99999998370725673</v>
      </c>
      <c r="T4932" s="56"/>
      <c r="U4932" s="56"/>
      <c r="V4932" s="56"/>
      <c r="W4932" s="56"/>
      <c r="X4932" s="56"/>
      <c r="Y4932" s="56"/>
      <c r="Z4932" s="56"/>
      <c r="AA4932" s="56"/>
    </row>
    <row r="4933" spans="9:27">
      <c r="I4933" s="15" t="s">
        <v>46</v>
      </c>
      <c r="J4933" s="15">
        <v>0.96874998217981201</v>
      </c>
      <c r="T4933" s="56"/>
      <c r="U4933" s="56"/>
      <c r="V4933" s="56"/>
      <c r="W4933" s="56"/>
      <c r="X4933" s="56"/>
      <c r="Y4933" s="56"/>
      <c r="Z4933" s="56"/>
      <c r="AA4933" s="56"/>
    </row>
    <row r="4934" spans="9:27">
      <c r="I4934" s="15" t="s">
        <v>47</v>
      </c>
      <c r="J4934" s="15">
        <v>3.8035534425054016E-2</v>
      </c>
      <c r="T4934" s="56"/>
      <c r="U4934" s="56"/>
      <c r="V4934" s="56"/>
      <c r="W4934" s="56"/>
      <c r="X4934" s="56"/>
      <c r="Y4934" s="56"/>
      <c r="Z4934" s="56"/>
      <c r="AA4934" s="56"/>
    </row>
    <row r="4935" spans="9:27" ht="15" thickBot="1">
      <c r="I4935" s="16" t="s">
        <v>48</v>
      </c>
      <c r="J4935" s="16">
        <v>36</v>
      </c>
      <c r="T4935" s="56"/>
      <c r="U4935" s="56"/>
      <c r="V4935" s="56"/>
      <c r="W4935" s="56"/>
      <c r="X4935" s="56"/>
      <c r="Y4935" s="56"/>
      <c r="Z4935" s="56"/>
      <c r="AA4935" s="56"/>
    </row>
    <row r="4936" spans="9:27">
      <c r="T4936" s="56"/>
      <c r="U4936" s="56"/>
      <c r="V4936" s="56"/>
      <c r="W4936" s="56"/>
      <c r="X4936" s="56"/>
      <c r="Y4936" s="56"/>
      <c r="Z4936" s="56"/>
      <c r="AA4936" s="56"/>
    </row>
    <row r="4937" spans="9:27" ht="15" thickBot="1">
      <c r="I4937" s="47" t="s">
        <v>49</v>
      </c>
      <c r="T4937" s="56"/>
      <c r="U4937" s="56"/>
      <c r="V4937" s="56"/>
      <c r="W4937" s="56"/>
      <c r="X4937" s="56"/>
      <c r="Y4937" s="56"/>
      <c r="Z4937" s="56"/>
      <c r="AA4937" s="56"/>
    </row>
    <row r="4938" spans="9:27">
      <c r="I4938" s="17"/>
      <c r="J4938" s="17" t="s">
        <v>54</v>
      </c>
      <c r="K4938" s="17" t="s">
        <v>55</v>
      </c>
      <c r="L4938" s="17" t="s">
        <v>56</v>
      </c>
      <c r="M4938" s="17" t="s">
        <v>57</v>
      </c>
      <c r="N4938" s="17" t="s">
        <v>58</v>
      </c>
      <c r="T4938" s="56"/>
      <c r="U4938" s="56"/>
      <c r="V4938" s="56"/>
      <c r="W4938" s="56"/>
      <c r="X4938" s="56"/>
      <c r="Y4938" s="56"/>
      <c r="Z4938" s="56"/>
      <c r="AA4938" s="56"/>
    </row>
    <row r="4939" spans="9:27">
      <c r="I4939" s="15" t="s">
        <v>50</v>
      </c>
      <c r="J4939" s="15">
        <v>4</v>
      </c>
      <c r="K4939" s="15">
        <v>2841415.8637055396</v>
      </c>
      <c r="L4939" s="15">
        <v>710353.9659263849</v>
      </c>
      <c r="M4939" s="15">
        <v>491016135.55493671</v>
      </c>
      <c r="N4939" s="15">
        <v>1.9483899428656246E-120</v>
      </c>
      <c r="T4939" s="56"/>
      <c r="U4939" s="56"/>
      <c r="V4939" s="56"/>
      <c r="W4939" s="56"/>
      <c r="X4939" s="56"/>
      <c r="Y4939" s="56"/>
      <c r="Z4939" s="56"/>
      <c r="AA4939" s="56"/>
    </row>
    <row r="4940" spans="9:27">
      <c r="I4940" s="15" t="s">
        <v>51</v>
      </c>
      <c r="J4940" s="15">
        <v>32</v>
      </c>
      <c r="K4940" s="15">
        <v>4.6294460127983009E-2</v>
      </c>
      <c r="L4940" s="15">
        <v>1.446701878999469E-3</v>
      </c>
      <c r="M4940" s="15"/>
      <c r="N4940" s="15"/>
      <c r="T4940" s="56"/>
      <c r="U4940" s="56"/>
      <c r="V4940" s="56"/>
      <c r="W4940" s="56"/>
      <c r="X4940" s="56"/>
      <c r="Y4940" s="56"/>
      <c r="Z4940" s="56"/>
      <c r="AA4940" s="56"/>
    </row>
    <row r="4941" spans="9:27" ht="15" thickBot="1">
      <c r="I4941" s="16" t="s">
        <v>52</v>
      </c>
      <c r="J4941" s="16">
        <v>36</v>
      </c>
      <c r="K4941" s="16">
        <v>2841415.9099999997</v>
      </c>
      <c r="L4941" s="16"/>
      <c r="M4941" s="16"/>
      <c r="N4941" s="16"/>
      <c r="T4941" s="56"/>
      <c r="U4941" s="56"/>
      <c r="V4941" s="56"/>
      <c r="W4941" s="56"/>
      <c r="X4941" s="56"/>
      <c r="Y4941" s="56"/>
      <c r="Z4941" s="56"/>
      <c r="AA4941" s="56"/>
    </row>
    <row r="4942" spans="9:27" ht="15" thickBot="1">
      <c r="T4942" s="56"/>
      <c r="U4942" s="56"/>
      <c r="V4942" s="56"/>
      <c r="W4942" s="56"/>
      <c r="X4942" s="56"/>
      <c r="Y4942" s="56"/>
      <c r="Z4942" s="56"/>
      <c r="AA4942" s="56"/>
    </row>
    <row r="4943" spans="9:27">
      <c r="I4943" s="17"/>
      <c r="J4943" s="17" t="s">
        <v>59</v>
      </c>
      <c r="K4943" s="17" t="s">
        <v>47</v>
      </c>
      <c r="L4943" s="17" t="s">
        <v>60</v>
      </c>
      <c r="M4943" s="17" t="s">
        <v>61</v>
      </c>
      <c r="N4943" s="17" t="s">
        <v>62</v>
      </c>
      <c r="O4943" s="17" t="s">
        <v>63</v>
      </c>
      <c r="P4943" s="17" t="s">
        <v>64</v>
      </c>
      <c r="Q4943" s="17" t="s">
        <v>65</v>
      </c>
      <c r="T4943" s="56"/>
      <c r="U4943" s="56"/>
      <c r="V4943" s="56"/>
      <c r="W4943" s="56"/>
      <c r="X4943" s="56"/>
      <c r="Y4943" s="56"/>
      <c r="Z4943" s="56"/>
      <c r="AA4943" s="56"/>
    </row>
    <row r="4944" spans="9:27">
      <c r="I4944" s="15" t="s">
        <v>53</v>
      </c>
      <c r="J4944" s="15">
        <v>0</v>
      </c>
      <c r="K4944" s="15" t="e">
        <v>#N/A</v>
      </c>
      <c r="L4944" s="15" t="e">
        <v>#N/A</v>
      </c>
      <c r="M4944" s="15" t="e">
        <v>#N/A</v>
      </c>
      <c r="N4944" s="15" t="e">
        <v>#N/A</v>
      </c>
      <c r="O4944" s="15" t="e">
        <v>#N/A</v>
      </c>
      <c r="P4944" s="15" t="e">
        <v>#N/A</v>
      </c>
      <c r="Q4944" s="15" t="e">
        <v>#N/A</v>
      </c>
      <c r="T4944" s="56"/>
      <c r="U4944" s="56"/>
      <c r="V4944" s="56"/>
      <c r="W4944" s="56"/>
      <c r="X4944" s="56"/>
      <c r="Y4944" s="56"/>
      <c r="Z4944" s="56"/>
      <c r="AA4944" s="56"/>
    </row>
    <row r="4945" spans="9:27">
      <c r="I4945" s="15" t="s">
        <v>85</v>
      </c>
      <c r="J4945" s="15">
        <v>0.12024103576555975</v>
      </c>
      <c r="K4945" s="15">
        <v>7.5739826474865071E-3</v>
      </c>
      <c r="L4945" s="15">
        <v>15.875536208874573</v>
      </c>
      <c r="M4945" s="15">
        <v>9.9730485442412603E-17</v>
      </c>
      <c r="N4945" s="15">
        <v>0.10481333803667406</v>
      </c>
      <c r="O4945" s="15">
        <v>0.13566873349444544</v>
      </c>
      <c r="P4945" s="15">
        <v>0.10481333803667406</v>
      </c>
      <c r="Q4945" s="15">
        <v>0.13566873349444544</v>
      </c>
      <c r="T4945" s="56"/>
      <c r="U4945" s="56"/>
      <c r="V4945" s="56"/>
      <c r="W4945" s="56"/>
      <c r="X4945" s="56"/>
      <c r="Y4945" s="56"/>
      <c r="Z4945" s="56"/>
      <c r="AA4945" s="56"/>
    </row>
    <row r="4946" spans="9:27">
      <c r="I4946" s="15" t="s">
        <v>80</v>
      </c>
      <c r="J4946" s="15">
        <v>0.22473514242376275</v>
      </c>
      <c r="K4946" s="15">
        <v>9.9265930342631761E-4</v>
      </c>
      <c r="L4946" s="15">
        <v>226.39705450606721</v>
      </c>
      <c r="M4946" s="15">
        <v>7.3841126669269927E-53</v>
      </c>
      <c r="N4946" s="15">
        <v>0.22271316159890442</v>
      </c>
      <c r="O4946" s="15">
        <v>0.22675712324862107</v>
      </c>
      <c r="P4946" s="15">
        <v>0.22271316159890442</v>
      </c>
      <c r="Q4946" s="15">
        <v>0.22675712324862107</v>
      </c>
      <c r="T4946" s="56"/>
      <c r="U4946" s="56"/>
      <c r="V4946" s="56"/>
      <c r="W4946" s="56"/>
      <c r="X4946" s="56"/>
      <c r="Y4946" s="56"/>
      <c r="Z4946" s="56"/>
      <c r="AA4946" s="56"/>
    </row>
    <row r="4947" spans="9:27">
      <c r="I4947" s="15" t="s">
        <v>82</v>
      </c>
      <c r="J4947" s="15">
        <v>0.14059730674761323</v>
      </c>
      <c r="K4947" s="15">
        <v>4.7475717226362199E-3</v>
      </c>
      <c r="L4947" s="15">
        <v>29.614572451270458</v>
      </c>
      <c r="M4947" s="15">
        <v>7.9157523645791257E-25</v>
      </c>
      <c r="N4947" s="15">
        <v>0.13092681964828728</v>
      </c>
      <c r="O4947" s="15">
        <v>0.15026779384693917</v>
      </c>
      <c r="P4947" s="15">
        <v>0.13092681964828728</v>
      </c>
      <c r="Q4947" s="15">
        <v>0.15026779384693917</v>
      </c>
      <c r="T4947" s="56"/>
      <c r="U4947" s="56"/>
      <c r="V4947" s="56"/>
      <c r="W4947" s="56"/>
      <c r="X4947" s="56"/>
      <c r="Y4947" s="56"/>
      <c r="Z4947" s="56"/>
      <c r="AA4947" s="56"/>
    </row>
    <row r="4948" spans="9:27" ht="15" thickBot="1">
      <c r="I4948" s="16" t="s">
        <v>86</v>
      </c>
      <c r="J4948" s="16">
        <v>0.56865373882518888</v>
      </c>
      <c r="K4948" s="16">
        <v>3.5895847812617153E-3</v>
      </c>
      <c r="L4948" s="16">
        <v>158.41769270743086</v>
      </c>
      <c r="M4948" s="16">
        <v>6.6997758072591868E-48</v>
      </c>
      <c r="N4948" s="16">
        <v>0.56134199392755668</v>
      </c>
      <c r="O4948" s="16">
        <v>0.57596548372282108</v>
      </c>
      <c r="P4948" s="16">
        <v>0.56134199392755668</v>
      </c>
      <c r="Q4948" s="16">
        <v>0.57596548372282108</v>
      </c>
      <c r="T4948" s="56"/>
      <c r="U4948" s="56"/>
      <c r="V4948" s="56"/>
      <c r="W4948" s="56"/>
      <c r="X4948" s="56"/>
      <c r="Y4948" s="56"/>
      <c r="Z4948" s="56"/>
      <c r="AA4948" s="56"/>
    </row>
    <row r="4949" spans="9:27">
      <c r="I4949" s="47"/>
      <c r="T4949" s="56"/>
      <c r="U4949" s="56"/>
      <c r="V4949" s="56"/>
      <c r="W4949" s="56"/>
      <c r="X4949" s="56"/>
      <c r="Y4949" s="56"/>
      <c r="Z4949" s="56"/>
      <c r="AA4949" s="56"/>
    </row>
    <row r="4950" spans="9:27">
      <c r="I4950" s="47"/>
      <c r="T4950" s="56"/>
      <c r="U4950" s="56"/>
      <c r="V4950" s="56"/>
      <c r="W4950" s="56"/>
      <c r="X4950" s="56"/>
      <c r="Y4950" s="56"/>
      <c r="Z4950" s="56"/>
      <c r="AA4950" s="56"/>
    </row>
    <row r="4951" spans="9:27">
      <c r="I4951" s="11" t="s">
        <v>292</v>
      </c>
      <c r="T4951" s="12" t="str">
        <f>I4951</f>
        <v>2004/2 to 2007/1</v>
      </c>
      <c r="U4951" s="14">
        <f>J4956</f>
        <v>0.99999998470309714</v>
      </c>
      <c r="V4951" s="14">
        <f>J4959</f>
        <v>36</v>
      </c>
      <c r="W4951" s="56">
        <f>J4969</f>
        <v>0.11772649408010606</v>
      </c>
      <c r="X4951" s="56">
        <f>J4970</f>
        <v>0.22532106180184258</v>
      </c>
      <c r="Y4951" s="56">
        <f>J4971</f>
        <v>0.13788674683076121</v>
      </c>
      <c r="Z4951" s="56">
        <f>J4972</f>
        <v>0.57117560264684941</v>
      </c>
      <c r="AA4951" s="58">
        <f>SUM(W4951:Z4951)</f>
        <v>1.0521099053595593</v>
      </c>
    </row>
    <row r="4952" spans="9:27">
      <c r="I4952" s="47" t="s">
        <v>42</v>
      </c>
      <c r="T4952" s="56"/>
      <c r="U4952" s="56"/>
      <c r="V4952" s="56"/>
      <c r="W4952" s="56"/>
      <c r="X4952" s="56"/>
      <c r="Y4952" s="56"/>
      <c r="Z4952" s="56"/>
      <c r="AA4952" s="56"/>
    </row>
    <row r="4953" spans="9:27" ht="15" thickBot="1">
      <c r="T4953" s="56"/>
      <c r="U4953" s="56"/>
      <c r="V4953" s="56"/>
      <c r="W4953" s="56"/>
      <c r="X4953" s="56"/>
      <c r="Y4953" s="56"/>
      <c r="Z4953" s="56"/>
      <c r="AA4953" s="56"/>
    </row>
    <row r="4954" spans="9:27">
      <c r="I4954" s="18" t="s">
        <v>43</v>
      </c>
      <c r="J4954" s="18"/>
      <c r="T4954" s="56"/>
      <c r="U4954" s="56"/>
      <c r="V4954" s="56"/>
      <c r="W4954" s="56"/>
      <c r="X4954" s="56"/>
      <c r="Y4954" s="56"/>
      <c r="Z4954" s="56"/>
      <c r="AA4954" s="56"/>
    </row>
    <row r="4955" spans="9:27">
      <c r="I4955" s="15" t="s">
        <v>44</v>
      </c>
      <c r="J4955" s="15">
        <v>0.99999999235154857</v>
      </c>
      <c r="T4955" s="56"/>
      <c r="U4955" s="56"/>
      <c r="V4955" s="56"/>
      <c r="W4955" s="56"/>
      <c r="X4955" s="56"/>
      <c r="Y4955" s="56"/>
      <c r="Z4955" s="56"/>
      <c r="AA4955" s="56"/>
    </row>
    <row r="4956" spans="9:27">
      <c r="I4956" s="15" t="s">
        <v>45</v>
      </c>
      <c r="J4956" s="15">
        <v>0.99999998470309714</v>
      </c>
      <c r="T4956" s="56"/>
      <c r="U4956" s="56"/>
      <c r="V4956" s="56"/>
      <c r="W4956" s="56"/>
      <c r="X4956" s="56"/>
      <c r="Y4956" s="56"/>
      <c r="Z4956" s="56"/>
      <c r="AA4956" s="56"/>
    </row>
    <row r="4957" spans="9:27">
      <c r="I4957" s="15" t="s">
        <v>46</v>
      </c>
      <c r="J4957" s="15">
        <v>0.96874998326901252</v>
      </c>
      <c r="T4957" s="56"/>
      <c r="U4957" s="56"/>
      <c r="V4957" s="56"/>
      <c r="W4957" s="56"/>
      <c r="X4957" s="56"/>
      <c r="Y4957" s="56"/>
      <c r="Z4957" s="56"/>
      <c r="AA4957" s="56"/>
    </row>
    <row r="4958" spans="9:27">
      <c r="I4958" s="15" t="s">
        <v>47</v>
      </c>
      <c r="J4958" s="15">
        <v>3.6962722362929946E-2</v>
      </c>
      <c r="T4958" s="56"/>
      <c r="U4958" s="56"/>
      <c r="V4958" s="56"/>
      <c r="W4958" s="56"/>
      <c r="X4958" s="56"/>
      <c r="Y4958" s="56"/>
      <c r="Z4958" s="56"/>
      <c r="AA4958" s="56"/>
    </row>
    <row r="4959" spans="9:27" ht="15" thickBot="1">
      <c r="I4959" s="16" t="s">
        <v>48</v>
      </c>
      <c r="J4959" s="16">
        <v>36</v>
      </c>
      <c r="T4959" s="56"/>
      <c r="U4959" s="56"/>
      <c r="V4959" s="56"/>
      <c r="W4959" s="56"/>
      <c r="X4959" s="56"/>
      <c r="Y4959" s="56"/>
      <c r="Z4959" s="56"/>
      <c r="AA4959" s="56"/>
    </row>
    <row r="4960" spans="9:27">
      <c r="T4960" s="56"/>
      <c r="U4960" s="56"/>
      <c r="V4960" s="56"/>
      <c r="W4960" s="56"/>
      <c r="X4960" s="56"/>
      <c r="Y4960" s="56"/>
      <c r="Z4960" s="56"/>
      <c r="AA4960" s="56"/>
    </row>
    <row r="4961" spans="9:27" ht="15" thickBot="1">
      <c r="I4961" s="47" t="s">
        <v>49</v>
      </c>
      <c r="T4961" s="56"/>
      <c r="U4961" s="56"/>
      <c r="V4961" s="56"/>
      <c r="W4961" s="56"/>
      <c r="X4961" s="56"/>
      <c r="Y4961" s="56"/>
      <c r="Z4961" s="56"/>
      <c r="AA4961" s="56"/>
    </row>
    <row r="4962" spans="9:27">
      <c r="I4962" s="17"/>
      <c r="J4962" s="17" t="s">
        <v>54</v>
      </c>
      <c r="K4962" s="17" t="s">
        <v>55</v>
      </c>
      <c r="L4962" s="17" t="s">
        <v>56</v>
      </c>
      <c r="M4962" s="17" t="s">
        <v>57</v>
      </c>
      <c r="N4962" s="17" t="s">
        <v>58</v>
      </c>
      <c r="T4962" s="56"/>
      <c r="U4962" s="56"/>
      <c r="V4962" s="56"/>
      <c r="W4962" s="56"/>
      <c r="X4962" s="56"/>
      <c r="Y4962" s="56"/>
      <c r="Z4962" s="56"/>
      <c r="AA4962" s="56"/>
    </row>
    <row r="4963" spans="9:27">
      <c r="I4963" s="15" t="s">
        <v>50</v>
      </c>
      <c r="J4963" s="15">
        <v>4</v>
      </c>
      <c r="K4963" s="15">
        <v>2858079.8742412287</v>
      </c>
      <c r="L4963" s="15">
        <v>714519.96856030717</v>
      </c>
      <c r="M4963" s="15">
        <v>522981673.02223557</v>
      </c>
      <c r="N4963" s="15">
        <v>7.3302694948622493E-121</v>
      </c>
      <c r="T4963" s="56"/>
      <c r="U4963" s="56"/>
      <c r="V4963" s="56"/>
      <c r="W4963" s="56"/>
      <c r="X4963" s="56"/>
      <c r="Y4963" s="56"/>
      <c r="Z4963" s="56"/>
      <c r="AA4963" s="56"/>
    </row>
    <row r="4964" spans="9:27">
      <c r="I4964" s="15" t="s">
        <v>51</v>
      </c>
      <c r="J4964" s="15">
        <v>32</v>
      </c>
      <c r="K4964" s="15">
        <v>4.3719771023329329E-2</v>
      </c>
      <c r="L4964" s="15">
        <v>1.3662428444790415E-3</v>
      </c>
      <c r="M4964" s="15"/>
      <c r="N4964" s="15"/>
      <c r="T4964" s="56"/>
      <c r="U4964" s="56"/>
      <c r="V4964" s="56"/>
      <c r="W4964" s="56"/>
      <c r="X4964" s="56"/>
      <c r="Y4964" s="56"/>
      <c r="Z4964" s="56"/>
      <c r="AA4964" s="56"/>
    </row>
    <row r="4965" spans="9:27" ht="15" thickBot="1">
      <c r="I4965" s="16" t="s">
        <v>52</v>
      </c>
      <c r="J4965" s="16">
        <v>36</v>
      </c>
      <c r="K4965" s="16">
        <v>2858079.9179609995</v>
      </c>
      <c r="L4965" s="16"/>
      <c r="M4965" s="16"/>
      <c r="N4965" s="16"/>
      <c r="T4965" s="56"/>
      <c r="U4965" s="56"/>
      <c r="V4965" s="56"/>
      <c r="W4965" s="56"/>
      <c r="X4965" s="56"/>
      <c r="Y4965" s="56"/>
      <c r="Z4965" s="56"/>
      <c r="AA4965" s="56"/>
    </row>
    <row r="4966" spans="9:27" ht="15" thickBot="1">
      <c r="T4966" s="56"/>
      <c r="U4966" s="56"/>
      <c r="V4966" s="56"/>
      <c r="W4966" s="56"/>
      <c r="X4966" s="56"/>
      <c r="Y4966" s="56"/>
      <c r="Z4966" s="56"/>
      <c r="AA4966" s="56"/>
    </row>
    <row r="4967" spans="9:27">
      <c r="I4967" s="17"/>
      <c r="J4967" s="17" t="s">
        <v>59</v>
      </c>
      <c r="K4967" s="17" t="s">
        <v>47</v>
      </c>
      <c r="L4967" s="17" t="s">
        <v>60</v>
      </c>
      <c r="M4967" s="17" t="s">
        <v>61</v>
      </c>
      <c r="N4967" s="17" t="s">
        <v>62</v>
      </c>
      <c r="O4967" s="17" t="s">
        <v>63</v>
      </c>
      <c r="P4967" s="17" t="s">
        <v>64</v>
      </c>
      <c r="Q4967" s="17" t="s">
        <v>65</v>
      </c>
      <c r="T4967" s="56"/>
      <c r="U4967" s="56"/>
      <c r="V4967" s="56"/>
      <c r="W4967" s="56"/>
      <c r="X4967" s="56"/>
      <c r="Y4967" s="56"/>
      <c r="Z4967" s="56"/>
      <c r="AA4967" s="56"/>
    </row>
    <row r="4968" spans="9:27">
      <c r="I4968" s="15" t="s">
        <v>53</v>
      </c>
      <c r="J4968" s="15">
        <v>0</v>
      </c>
      <c r="K4968" s="15" t="e">
        <v>#N/A</v>
      </c>
      <c r="L4968" s="15" t="e">
        <v>#N/A</v>
      </c>
      <c r="M4968" s="15" t="e">
        <v>#N/A</v>
      </c>
      <c r="N4968" s="15" t="e">
        <v>#N/A</v>
      </c>
      <c r="O4968" s="15" t="e">
        <v>#N/A</v>
      </c>
      <c r="P4968" s="15" t="e">
        <v>#N/A</v>
      </c>
      <c r="Q4968" s="15" t="e">
        <v>#N/A</v>
      </c>
      <c r="T4968" s="56"/>
      <c r="U4968" s="56"/>
      <c r="V4968" s="56"/>
      <c r="W4968" s="56"/>
      <c r="X4968" s="56"/>
      <c r="Y4968" s="56"/>
      <c r="Z4968" s="56"/>
      <c r="AA4968" s="56"/>
    </row>
    <row r="4969" spans="9:27">
      <c r="I4969" s="15" t="s">
        <v>85</v>
      </c>
      <c r="J4969" s="15">
        <v>0.11772649408010606</v>
      </c>
      <c r="K4969" s="15">
        <v>7.5825768418341932E-3</v>
      </c>
      <c r="L4969" s="15">
        <v>15.525921666971003</v>
      </c>
      <c r="M4969" s="15">
        <v>1.8783480280769173E-16</v>
      </c>
      <c r="N4969" s="15">
        <v>0.10228129055027119</v>
      </c>
      <c r="O4969" s="15">
        <v>0.13317169760994094</v>
      </c>
      <c r="P4969" s="15">
        <v>0.10228129055027119</v>
      </c>
      <c r="Q4969" s="15">
        <v>0.13317169760994094</v>
      </c>
      <c r="T4969" s="56"/>
      <c r="U4969" s="56"/>
      <c r="V4969" s="56"/>
      <c r="W4969" s="56"/>
      <c r="X4969" s="56"/>
      <c r="Y4969" s="56"/>
      <c r="Z4969" s="56"/>
      <c r="AA4969" s="56"/>
    </row>
    <row r="4970" spans="9:27">
      <c r="I4970" s="15" t="s">
        <v>80</v>
      </c>
      <c r="J4970" s="15">
        <v>0.22532106180184258</v>
      </c>
      <c r="K4970" s="15">
        <v>1.0543105996959506E-3</v>
      </c>
      <c r="L4970" s="15">
        <v>213.71411979242382</v>
      </c>
      <c r="M4970" s="15">
        <v>4.6664417745234017E-52</v>
      </c>
      <c r="N4970" s="15">
        <v>0.22317350139650324</v>
      </c>
      <c r="O4970" s="15">
        <v>0.22746862220718192</v>
      </c>
      <c r="P4970" s="15">
        <v>0.22317350139650324</v>
      </c>
      <c r="Q4970" s="15">
        <v>0.22746862220718192</v>
      </c>
      <c r="T4970" s="56"/>
      <c r="U4970" s="56"/>
      <c r="V4970" s="56"/>
      <c r="W4970" s="56"/>
      <c r="X4970" s="56"/>
      <c r="Y4970" s="56"/>
      <c r="Z4970" s="56"/>
      <c r="AA4970" s="56"/>
    </row>
    <row r="4971" spans="9:27">
      <c r="I4971" s="15" t="s">
        <v>82</v>
      </c>
      <c r="J4971" s="15">
        <v>0.13788674683076121</v>
      </c>
      <c r="K4971" s="15">
        <v>4.8621977274499921E-3</v>
      </c>
      <c r="L4971" s="15">
        <v>28.358934490119289</v>
      </c>
      <c r="M4971" s="15">
        <v>3.0139306998624715E-24</v>
      </c>
      <c r="N4971" s="15">
        <v>0.12798277420124021</v>
      </c>
      <c r="O4971" s="15">
        <v>0.14779071946028222</v>
      </c>
      <c r="P4971" s="15">
        <v>0.12798277420124021</v>
      </c>
      <c r="Q4971" s="15">
        <v>0.14779071946028222</v>
      </c>
      <c r="T4971" s="56"/>
      <c r="U4971" s="56"/>
      <c r="V4971" s="56"/>
      <c r="W4971" s="56"/>
      <c r="X4971" s="56"/>
      <c r="Y4971" s="56"/>
      <c r="Z4971" s="56"/>
      <c r="AA4971" s="56"/>
    </row>
    <row r="4972" spans="9:27" ht="15" thickBot="1">
      <c r="I4972" s="16" t="s">
        <v>86</v>
      </c>
      <c r="J4972" s="16">
        <v>0.57117560264684941</v>
      </c>
      <c r="K4972" s="16">
        <v>3.8931372991682497E-3</v>
      </c>
      <c r="L4972" s="16">
        <v>146.71344952793686</v>
      </c>
      <c r="M4972" s="16">
        <v>7.786021090135474E-47</v>
      </c>
      <c r="N4972" s="16">
        <v>0.56324554150675021</v>
      </c>
      <c r="O4972" s="16">
        <v>0.57910566378694861</v>
      </c>
      <c r="P4972" s="16">
        <v>0.56324554150675021</v>
      </c>
      <c r="Q4972" s="16">
        <v>0.57910566378694861</v>
      </c>
      <c r="T4972" s="56"/>
      <c r="U4972" s="56"/>
      <c r="V4972" s="56"/>
      <c r="W4972" s="56"/>
      <c r="X4972" s="56"/>
      <c r="Y4972" s="56"/>
      <c r="Z4972" s="56"/>
      <c r="AA4972" s="56"/>
    </row>
    <row r="4973" spans="9:27">
      <c r="I4973" s="47"/>
      <c r="T4973" s="56"/>
      <c r="U4973" s="56"/>
      <c r="V4973" s="56"/>
      <c r="W4973" s="56"/>
      <c r="X4973" s="56"/>
      <c r="Y4973" s="56"/>
      <c r="Z4973" s="56"/>
      <c r="AA4973" s="56"/>
    </row>
    <row r="4974" spans="9:27">
      <c r="I4974" s="47"/>
      <c r="T4974" s="56"/>
      <c r="U4974" s="56"/>
      <c r="V4974" s="56"/>
      <c r="W4974" s="56"/>
      <c r="X4974" s="56"/>
      <c r="Y4974" s="56"/>
      <c r="Z4974" s="56"/>
      <c r="AA4974" s="56"/>
    </row>
    <row r="4975" spans="9:27">
      <c r="I4975" s="11" t="s">
        <v>293</v>
      </c>
      <c r="T4975" s="12" t="str">
        <f>I4975</f>
        <v>2004/3 to 2007/2</v>
      </c>
      <c r="U4975" s="14">
        <f>J4980</f>
        <v>0.99999998435607163</v>
      </c>
      <c r="V4975" s="14">
        <f>J4983</f>
        <v>36</v>
      </c>
      <c r="W4975" s="56">
        <f>J4993</f>
        <v>0.12148581200473962</v>
      </c>
      <c r="X4975" s="56">
        <f>J4994</f>
        <v>0.22458264794979621</v>
      </c>
      <c r="Y4975" s="56">
        <f>J4995</f>
        <v>0.1382694563576721</v>
      </c>
      <c r="Z4975" s="56">
        <f>J4996</f>
        <v>0.56933626996539988</v>
      </c>
      <c r="AA4975" s="58">
        <f>SUM(W4975:Z4975)</f>
        <v>1.0536741862776078</v>
      </c>
    </row>
    <row r="4976" spans="9:27">
      <c r="I4976" s="47" t="s">
        <v>42</v>
      </c>
      <c r="T4976" s="56"/>
      <c r="U4976" s="56"/>
      <c r="V4976" s="56"/>
      <c r="W4976" s="56"/>
      <c r="X4976" s="56"/>
      <c r="Y4976" s="56"/>
      <c r="Z4976" s="56"/>
      <c r="AA4976" s="56"/>
    </row>
    <row r="4977" spans="9:27" ht="15" thickBot="1">
      <c r="T4977" s="56"/>
      <c r="U4977" s="56"/>
      <c r="V4977" s="56"/>
      <c r="W4977" s="56"/>
      <c r="X4977" s="56"/>
      <c r="Y4977" s="56"/>
      <c r="Z4977" s="56"/>
      <c r="AA4977" s="56"/>
    </row>
    <row r="4978" spans="9:27">
      <c r="I4978" s="18" t="s">
        <v>43</v>
      </c>
      <c r="J4978" s="18"/>
      <c r="T4978" s="56"/>
      <c r="U4978" s="56"/>
      <c r="V4978" s="56"/>
      <c r="W4978" s="56"/>
      <c r="X4978" s="56"/>
      <c r="Y4978" s="56"/>
      <c r="Z4978" s="56"/>
      <c r="AA4978" s="56"/>
    </row>
    <row r="4979" spans="9:27">
      <c r="I4979" s="15" t="s">
        <v>44</v>
      </c>
      <c r="J4979" s="15">
        <v>0.99999999217803581</v>
      </c>
      <c r="T4979" s="56"/>
      <c r="U4979" s="56"/>
      <c r="V4979" s="56"/>
      <c r="W4979" s="56"/>
      <c r="X4979" s="56"/>
      <c r="Y4979" s="56"/>
      <c r="Z4979" s="56"/>
      <c r="AA4979" s="56"/>
    </row>
    <row r="4980" spans="9:27">
      <c r="I4980" s="15" t="s">
        <v>45</v>
      </c>
      <c r="J4980" s="15">
        <v>0.99999998435607163</v>
      </c>
      <c r="T4980" s="56"/>
      <c r="U4980" s="56"/>
      <c r="V4980" s="56"/>
      <c r="W4980" s="56"/>
      <c r="X4980" s="56"/>
      <c r="Y4980" s="56"/>
      <c r="Z4980" s="56"/>
      <c r="AA4980" s="56"/>
    </row>
    <row r="4981" spans="9:27">
      <c r="I4981" s="15" t="s">
        <v>46</v>
      </c>
      <c r="J4981" s="15">
        <v>0.96874998288945324</v>
      </c>
      <c r="T4981" s="56"/>
      <c r="U4981" s="56"/>
      <c r="V4981" s="56"/>
      <c r="W4981" s="56"/>
      <c r="X4981" s="56"/>
      <c r="Y4981" s="56"/>
      <c r="Z4981" s="56"/>
      <c r="AA4981" s="56"/>
    </row>
    <row r="4982" spans="9:27">
      <c r="I4982" s="15" t="s">
        <v>47</v>
      </c>
      <c r="J4982" s="15">
        <v>3.7492040072825E-2</v>
      </c>
      <c r="T4982" s="56"/>
      <c r="U4982" s="56"/>
      <c r="V4982" s="56"/>
      <c r="W4982" s="56"/>
      <c r="X4982" s="56"/>
      <c r="Y4982" s="56"/>
      <c r="Z4982" s="56"/>
      <c r="AA4982" s="56"/>
    </row>
    <row r="4983" spans="9:27" ht="15" thickBot="1">
      <c r="I4983" s="16" t="s">
        <v>48</v>
      </c>
      <c r="J4983" s="16">
        <v>36</v>
      </c>
      <c r="T4983" s="56"/>
      <c r="U4983" s="56"/>
      <c r="V4983" s="56"/>
      <c r="W4983" s="56"/>
      <c r="X4983" s="56"/>
      <c r="Y4983" s="56"/>
      <c r="Z4983" s="56"/>
      <c r="AA4983" s="56"/>
    </row>
    <row r="4984" spans="9:27">
      <c r="T4984" s="56"/>
      <c r="U4984" s="56"/>
      <c r="V4984" s="56"/>
      <c r="W4984" s="56"/>
      <c r="X4984" s="56"/>
      <c r="Y4984" s="56"/>
      <c r="Z4984" s="56"/>
      <c r="AA4984" s="56"/>
    </row>
    <row r="4985" spans="9:27" ht="15" thickBot="1">
      <c r="I4985" s="47" t="s">
        <v>49</v>
      </c>
      <c r="T4985" s="56"/>
      <c r="U4985" s="56"/>
      <c r="V4985" s="56"/>
      <c r="W4985" s="56"/>
      <c r="X4985" s="56"/>
      <c r="Y4985" s="56"/>
      <c r="Z4985" s="56"/>
      <c r="AA4985" s="56"/>
    </row>
    <row r="4986" spans="9:27">
      <c r="I4986" s="17"/>
      <c r="J4986" s="17" t="s">
        <v>54</v>
      </c>
      <c r="K4986" s="17" t="s">
        <v>55</v>
      </c>
      <c r="L4986" s="17" t="s">
        <v>56</v>
      </c>
      <c r="M4986" s="17" t="s">
        <v>57</v>
      </c>
      <c r="N4986" s="17" t="s">
        <v>58</v>
      </c>
      <c r="T4986" s="56"/>
      <c r="U4986" s="56"/>
      <c r="V4986" s="56"/>
      <c r="W4986" s="56"/>
      <c r="X4986" s="56"/>
      <c r="Y4986" s="56"/>
      <c r="Z4986" s="56"/>
      <c r="AA4986" s="56"/>
    </row>
    <row r="4987" spans="9:27">
      <c r="I4987" s="15" t="s">
        <v>50</v>
      </c>
      <c r="J4987" s="15">
        <v>4</v>
      </c>
      <c r="K4987" s="15">
        <v>2875294.2554291016</v>
      </c>
      <c r="L4987" s="15">
        <v>718823.56385727541</v>
      </c>
      <c r="M4987" s="15">
        <v>511380496.22693908</v>
      </c>
      <c r="N4987" s="15">
        <v>1.0378288542364977E-120</v>
      </c>
      <c r="T4987" s="56"/>
      <c r="U4987" s="56"/>
      <c r="V4987" s="56"/>
      <c r="W4987" s="56"/>
      <c r="X4987" s="56"/>
      <c r="Y4987" s="56"/>
      <c r="Z4987" s="56"/>
      <c r="AA4987" s="56"/>
    </row>
    <row r="4988" spans="9:27">
      <c r="I4988" s="15" t="s">
        <v>51</v>
      </c>
      <c r="J4988" s="15">
        <v>32</v>
      </c>
      <c r="K4988" s="15">
        <v>4.4980898202314094E-2</v>
      </c>
      <c r="L4988" s="15">
        <v>1.4056530688223154E-3</v>
      </c>
      <c r="M4988" s="15"/>
      <c r="N4988" s="15"/>
      <c r="T4988" s="56"/>
      <c r="U4988" s="56"/>
      <c r="V4988" s="56"/>
      <c r="W4988" s="56"/>
      <c r="X4988" s="56"/>
      <c r="Y4988" s="56"/>
      <c r="Z4988" s="56"/>
      <c r="AA4988" s="56"/>
    </row>
    <row r="4989" spans="9:27" ht="15" thickBot="1">
      <c r="I4989" s="16" t="s">
        <v>52</v>
      </c>
      <c r="J4989" s="16">
        <v>36</v>
      </c>
      <c r="K4989" s="16">
        <v>2875294.3004099997</v>
      </c>
      <c r="L4989" s="16"/>
      <c r="M4989" s="16"/>
      <c r="N4989" s="16"/>
      <c r="T4989" s="56"/>
      <c r="U4989" s="56"/>
      <c r="V4989" s="56"/>
      <c r="W4989" s="56"/>
      <c r="X4989" s="56"/>
      <c r="Y4989" s="56"/>
      <c r="Z4989" s="56"/>
      <c r="AA4989" s="56"/>
    </row>
    <row r="4990" spans="9:27" ht="15" thickBot="1">
      <c r="T4990" s="56"/>
      <c r="U4990" s="56"/>
      <c r="V4990" s="56"/>
      <c r="W4990" s="56"/>
      <c r="X4990" s="56"/>
      <c r="Y4990" s="56"/>
      <c r="Z4990" s="56"/>
      <c r="AA4990" s="56"/>
    </row>
    <row r="4991" spans="9:27">
      <c r="I4991" s="17"/>
      <c r="J4991" s="17" t="s">
        <v>59</v>
      </c>
      <c r="K4991" s="17" t="s">
        <v>47</v>
      </c>
      <c r="L4991" s="17" t="s">
        <v>60</v>
      </c>
      <c r="M4991" s="17" t="s">
        <v>61</v>
      </c>
      <c r="N4991" s="17" t="s">
        <v>62</v>
      </c>
      <c r="O4991" s="17" t="s">
        <v>63</v>
      </c>
      <c r="P4991" s="17" t="s">
        <v>64</v>
      </c>
      <c r="Q4991" s="17" t="s">
        <v>65</v>
      </c>
      <c r="T4991" s="56"/>
      <c r="U4991" s="56"/>
      <c r="V4991" s="56"/>
      <c r="W4991" s="56"/>
      <c r="X4991" s="56"/>
      <c r="Y4991" s="56"/>
      <c r="Z4991" s="56"/>
      <c r="AA4991" s="56"/>
    </row>
    <row r="4992" spans="9:27">
      <c r="I4992" s="15" t="s">
        <v>53</v>
      </c>
      <c r="J4992" s="15">
        <v>0</v>
      </c>
      <c r="K4992" s="15" t="e">
        <v>#N/A</v>
      </c>
      <c r="L4992" s="15" t="e">
        <v>#N/A</v>
      </c>
      <c r="M4992" s="15" t="e">
        <v>#N/A</v>
      </c>
      <c r="N4992" s="15" t="e">
        <v>#N/A</v>
      </c>
      <c r="O4992" s="15" t="e">
        <v>#N/A</v>
      </c>
      <c r="P4992" s="15" t="e">
        <v>#N/A</v>
      </c>
      <c r="Q4992" s="15" t="e">
        <v>#N/A</v>
      </c>
      <c r="T4992" s="56"/>
      <c r="U4992" s="56"/>
      <c r="V4992" s="56"/>
      <c r="W4992" s="56"/>
      <c r="X4992" s="56"/>
      <c r="Y4992" s="56"/>
      <c r="Z4992" s="56"/>
      <c r="AA4992" s="56"/>
    </row>
    <row r="4993" spans="9:27">
      <c r="I4993" s="15" t="s">
        <v>85</v>
      </c>
      <c r="J4993" s="15">
        <v>0.12148581200473962</v>
      </c>
      <c r="K4993" s="15">
        <v>7.0722289873589167E-3</v>
      </c>
      <c r="L4993" s="15">
        <v>17.177867433575251</v>
      </c>
      <c r="M4993" s="15">
        <v>1.0349256302995197E-17</v>
      </c>
      <c r="N4993" s="15">
        <v>0.10708015303182855</v>
      </c>
      <c r="O4993" s="15">
        <v>0.1358914709776507</v>
      </c>
      <c r="P4993" s="15">
        <v>0.10708015303182855</v>
      </c>
      <c r="Q4993" s="15">
        <v>0.1358914709776507</v>
      </c>
      <c r="T4993" s="56"/>
      <c r="U4993" s="56"/>
      <c r="V4993" s="56"/>
      <c r="W4993" s="56"/>
      <c r="X4993" s="56"/>
      <c r="Y4993" s="56"/>
      <c r="Z4993" s="56"/>
      <c r="AA4993" s="56"/>
    </row>
    <row r="4994" spans="9:27">
      <c r="I4994" s="15" t="s">
        <v>80</v>
      </c>
      <c r="J4994" s="15">
        <v>0.22458264794979621</v>
      </c>
      <c r="K4994" s="15">
        <v>1.0032615485653473E-3</v>
      </c>
      <c r="L4994" s="15">
        <v>223.85254201254585</v>
      </c>
      <c r="M4994" s="15">
        <v>1.059941371394184E-52</v>
      </c>
      <c r="N4994" s="15">
        <v>0.22253907105839463</v>
      </c>
      <c r="O4994" s="15">
        <v>0.22662622484119779</v>
      </c>
      <c r="P4994" s="15">
        <v>0.22253907105839463</v>
      </c>
      <c r="Q4994" s="15">
        <v>0.22662622484119779</v>
      </c>
      <c r="T4994" s="56"/>
      <c r="U4994" s="56"/>
      <c r="V4994" s="56"/>
      <c r="W4994" s="56"/>
      <c r="X4994" s="56"/>
      <c r="Y4994" s="56"/>
      <c r="Z4994" s="56"/>
      <c r="AA4994" s="56"/>
    </row>
    <row r="4995" spans="9:27">
      <c r="I4995" s="15" t="s">
        <v>82</v>
      </c>
      <c r="J4995" s="15">
        <v>0.1382694563576721</v>
      </c>
      <c r="K4995" s="15">
        <v>4.9781927550899569E-3</v>
      </c>
      <c r="L4995" s="15">
        <v>27.775030650691136</v>
      </c>
      <c r="M4995" s="15">
        <v>5.7188368549847759E-24</v>
      </c>
      <c r="N4995" s="15">
        <v>0.12812920958972579</v>
      </c>
      <c r="O4995" s="15">
        <v>0.14840970312561841</v>
      </c>
      <c r="P4995" s="15">
        <v>0.12812920958972579</v>
      </c>
      <c r="Q4995" s="15">
        <v>0.14840970312561841</v>
      </c>
      <c r="T4995" s="56"/>
      <c r="U4995" s="56"/>
      <c r="V4995" s="56"/>
      <c r="W4995" s="56"/>
      <c r="X4995" s="56"/>
      <c r="Y4995" s="56"/>
      <c r="Z4995" s="56"/>
      <c r="AA4995" s="56"/>
    </row>
    <row r="4996" spans="9:27" ht="15" thickBot="1">
      <c r="I4996" s="16" t="s">
        <v>86</v>
      </c>
      <c r="J4996" s="16">
        <v>0.56933626996539988</v>
      </c>
      <c r="K4996" s="16">
        <v>3.6945662979336676E-3</v>
      </c>
      <c r="L4996" s="16">
        <v>154.10097533878977</v>
      </c>
      <c r="M4996" s="16">
        <v>1.6200105642107095E-47</v>
      </c>
      <c r="N4996" s="16">
        <v>0.56181068471696205</v>
      </c>
      <c r="O4996" s="16">
        <v>0.5768618552138377</v>
      </c>
      <c r="P4996" s="16">
        <v>0.56181068471696205</v>
      </c>
      <c r="Q4996" s="16">
        <v>0.5768618552138377</v>
      </c>
      <c r="T4996" s="56"/>
      <c r="U4996" s="56"/>
      <c r="V4996" s="56"/>
      <c r="W4996" s="56"/>
      <c r="X4996" s="56"/>
      <c r="Y4996" s="56"/>
      <c r="Z4996" s="56"/>
      <c r="AA4996" s="56"/>
    </row>
    <row r="4997" spans="9:27">
      <c r="I4997" s="47"/>
      <c r="T4997" s="56"/>
      <c r="U4997" s="56"/>
      <c r="V4997" s="56"/>
      <c r="W4997" s="56"/>
      <c r="X4997" s="56"/>
      <c r="Y4997" s="56"/>
      <c r="Z4997" s="56"/>
      <c r="AA4997" s="56"/>
    </row>
    <row r="4998" spans="9:27">
      <c r="I4998" s="47"/>
      <c r="T4998" s="56"/>
      <c r="U4998" s="56"/>
      <c r="V4998" s="56"/>
      <c r="W4998" s="56"/>
      <c r="X4998" s="56"/>
      <c r="Y4998" s="56"/>
      <c r="Z4998" s="56"/>
      <c r="AA4998" s="56"/>
    </row>
    <row r="4999" spans="9:27">
      <c r="I4999" s="11" t="s">
        <v>294</v>
      </c>
      <c r="T4999" s="12" t="str">
        <f>I4999</f>
        <v>2004/4 to 2007/3</v>
      </c>
      <c r="U4999" s="14">
        <f>J5004</f>
        <v>0.99999998520596511</v>
      </c>
      <c r="V4999" s="14">
        <f>J5007</f>
        <v>36</v>
      </c>
      <c r="W4999" s="56">
        <f>J5017</f>
        <v>0.12235756003010559</v>
      </c>
      <c r="X4999" s="56">
        <f>J5018</f>
        <v>0.22387121266766377</v>
      </c>
      <c r="Y4999" s="56">
        <f>J5019</f>
        <v>0.1399348768956431</v>
      </c>
      <c r="Z4999" s="56">
        <f>J5020</f>
        <v>0.56862623957094982</v>
      </c>
      <c r="AA4999" s="58">
        <f>SUM(W4999:Z4999)</f>
        <v>1.0547898891643623</v>
      </c>
    </row>
    <row r="5000" spans="9:27">
      <c r="I5000" s="47" t="s">
        <v>42</v>
      </c>
      <c r="T5000" s="56"/>
      <c r="U5000" s="56"/>
      <c r="V5000" s="56"/>
      <c r="W5000" s="56"/>
      <c r="X5000" s="56"/>
      <c r="Y5000" s="56"/>
      <c r="Z5000" s="56"/>
      <c r="AA5000" s="56"/>
    </row>
    <row r="5001" spans="9:27" ht="15" thickBot="1">
      <c r="T5001" s="56"/>
      <c r="U5001" s="56"/>
      <c r="V5001" s="56"/>
      <c r="W5001" s="56"/>
      <c r="X5001" s="56"/>
      <c r="Y5001" s="56"/>
      <c r="Z5001" s="56"/>
      <c r="AA5001" s="56"/>
    </row>
    <row r="5002" spans="9:27">
      <c r="I5002" s="18" t="s">
        <v>43</v>
      </c>
      <c r="J5002" s="18"/>
      <c r="T5002" s="56"/>
      <c r="U5002" s="56"/>
      <c r="V5002" s="56"/>
      <c r="W5002" s="56"/>
      <c r="X5002" s="56"/>
      <c r="Y5002" s="56"/>
      <c r="Z5002" s="56"/>
      <c r="AA5002" s="56"/>
    </row>
    <row r="5003" spans="9:27">
      <c r="I5003" s="15" t="s">
        <v>44</v>
      </c>
      <c r="J5003" s="15">
        <v>0.99999999260298256</v>
      </c>
      <c r="T5003" s="56"/>
      <c r="U5003" s="56"/>
      <c r="V5003" s="56"/>
      <c r="W5003" s="56"/>
      <c r="X5003" s="56"/>
      <c r="Y5003" s="56"/>
      <c r="Z5003" s="56"/>
      <c r="AA5003" s="56"/>
    </row>
    <row r="5004" spans="9:27">
      <c r="I5004" s="15" t="s">
        <v>45</v>
      </c>
      <c r="J5004" s="15">
        <v>0.99999998520596511</v>
      </c>
      <c r="T5004" s="56"/>
      <c r="U5004" s="56"/>
      <c r="V5004" s="56"/>
      <c r="W5004" s="56"/>
      <c r="X5004" s="56"/>
      <c r="Y5004" s="56"/>
      <c r="Z5004" s="56"/>
      <c r="AA5004" s="56"/>
    </row>
    <row r="5005" spans="9:27">
      <c r="I5005" s="15" t="s">
        <v>46</v>
      </c>
      <c r="J5005" s="15">
        <v>0.96874998381902433</v>
      </c>
      <c r="T5005" s="56"/>
      <c r="U5005" s="56"/>
      <c r="V5005" s="56"/>
      <c r="W5005" s="56"/>
      <c r="X5005" s="56"/>
      <c r="Y5005" s="56"/>
      <c r="Z5005" s="56"/>
      <c r="AA5005" s="56"/>
    </row>
    <row r="5006" spans="9:27">
      <c r="I5006" s="15" t="s">
        <v>47</v>
      </c>
      <c r="J5006" s="15">
        <v>3.6564851374293696E-2</v>
      </c>
      <c r="T5006" s="56"/>
      <c r="U5006" s="56"/>
      <c r="V5006" s="56"/>
      <c r="W5006" s="56"/>
      <c r="X5006" s="56"/>
      <c r="Y5006" s="56"/>
      <c r="Z5006" s="56"/>
      <c r="AA5006" s="56"/>
    </row>
    <row r="5007" spans="9:27" ht="15" thickBot="1">
      <c r="I5007" s="16" t="s">
        <v>48</v>
      </c>
      <c r="J5007" s="16">
        <v>36</v>
      </c>
      <c r="T5007" s="56"/>
      <c r="U5007" s="56"/>
      <c r="V5007" s="56"/>
      <c r="W5007" s="56"/>
      <c r="X5007" s="56"/>
      <c r="Y5007" s="56"/>
      <c r="Z5007" s="56"/>
      <c r="AA5007" s="56"/>
    </row>
    <row r="5008" spans="9:27">
      <c r="T5008" s="56"/>
      <c r="U5008" s="56"/>
      <c r="V5008" s="56"/>
      <c r="W5008" s="56"/>
      <c r="X5008" s="56"/>
      <c r="Y5008" s="56"/>
      <c r="Z5008" s="56"/>
      <c r="AA5008" s="56"/>
    </row>
    <row r="5009" spans="9:27" ht="15" thickBot="1">
      <c r="I5009" s="47" t="s">
        <v>49</v>
      </c>
      <c r="T5009" s="56"/>
      <c r="U5009" s="56"/>
      <c r="V5009" s="56"/>
      <c r="W5009" s="56"/>
      <c r="X5009" s="56"/>
      <c r="Y5009" s="56"/>
      <c r="Z5009" s="56"/>
      <c r="AA5009" s="56"/>
    </row>
    <row r="5010" spans="9:27">
      <c r="I5010" s="17"/>
      <c r="J5010" s="17" t="s">
        <v>54</v>
      </c>
      <c r="K5010" s="17" t="s">
        <v>55</v>
      </c>
      <c r="L5010" s="17" t="s">
        <v>56</v>
      </c>
      <c r="M5010" s="17" t="s">
        <v>57</v>
      </c>
      <c r="N5010" s="17" t="s">
        <v>58</v>
      </c>
      <c r="T5010" s="56"/>
      <c r="U5010" s="56"/>
      <c r="V5010" s="56"/>
      <c r="W5010" s="56"/>
      <c r="X5010" s="56"/>
      <c r="Y5010" s="56"/>
      <c r="Z5010" s="56"/>
      <c r="AA5010" s="56"/>
    </row>
    <row r="5011" spans="9:27">
      <c r="I5011" s="15" t="s">
        <v>50</v>
      </c>
      <c r="J5011" s="15">
        <v>4</v>
      </c>
      <c r="K5011" s="15">
        <v>2891951.1877263719</v>
      </c>
      <c r="L5011" s="15">
        <v>722987.79693159298</v>
      </c>
      <c r="M5011" s="15">
        <v>540758484.30090094</v>
      </c>
      <c r="N5011" s="15">
        <v>4.3662482890722795E-121</v>
      </c>
      <c r="T5011" s="56"/>
      <c r="U5011" s="56"/>
      <c r="V5011" s="56"/>
      <c r="W5011" s="56"/>
      <c r="X5011" s="56"/>
      <c r="Y5011" s="56"/>
      <c r="Z5011" s="56"/>
      <c r="AA5011" s="56"/>
    </row>
    <row r="5012" spans="9:27">
      <c r="I5012" s="15" t="s">
        <v>51</v>
      </c>
      <c r="J5012" s="15">
        <v>32</v>
      </c>
      <c r="K5012" s="15">
        <v>4.2783627392773999E-2</v>
      </c>
      <c r="L5012" s="15">
        <v>1.3369883560241875E-3</v>
      </c>
      <c r="M5012" s="15"/>
      <c r="N5012" s="15"/>
      <c r="T5012" s="56"/>
      <c r="U5012" s="56"/>
      <c r="V5012" s="56"/>
      <c r="W5012" s="56"/>
      <c r="X5012" s="56"/>
      <c r="Y5012" s="56"/>
      <c r="Z5012" s="56"/>
      <c r="AA5012" s="56"/>
    </row>
    <row r="5013" spans="9:27" ht="15" thickBot="1">
      <c r="I5013" s="16" t="s">
        <v>52</v>
      </c>
      <c r="J5013" s="16">
        <v>36</v>
      </c>
      <c r="K5013" s="16">
        <v>2891951.2305099992</v>
      </c>
      <c r="L5013" s="16"/>
      <c r="M5013" s="16"/>
      <c r="N5013" s="16"/>
      <c r="T5013" s="56"/>
      <c r="U5013" s="56"/>
      <c r="V5013" s="56"/>
      <c r="W5013" s="56"/>
      <c r="X5013" s="56"/>
      <c r="Y5013" s="56"/>
      <c r="Z5013" s="56"/>
      <c r="AA5013" s="56"/>
    </row>
    <row r="5014" spans="9:27" ht="15" thickBot="1">
      <c r="T5014" s="56"/>
      <c r="U5014" s="56"/>
      <c r="V5014" s="56"/>
      <c r="W5014" s="56"/>
      <c r="X5014" s="56"/>
      <c r="Y5014" s="56"/>
      <c r="Z5014" s="56"/>
      <c r="AA5014" s="56"/>
    </row>
    <row r="5015" spans="9:27">
      <c r="I5015" s="17"/>
      <c r="J5015" s="17" t="s">
        <v>59</v>
      </c>
      <c r="K5015" s="17" t="s">
        <v>47</v>
      </c>
      <c r="L5015" s="17" t="s">
        <v>60</v>
      </c>
      <c r="M5015" s="17" t="s">
        <v>61</v>
      </c>
      <c r="N5015" s="17" t="s">
        <v>62</v>
      </c>
      <c r="O5015" s="17" t="s">
        <v>63</v>
      </c>
      <c r="P5015" s="17" t="s">
        <v>64</v>
      </c>
      <c r="Q5015" s="17" t="s">
        <v>65</v>
      </c>
      <c r="T5015" s="56"/>
      <c r="U5015" s="56"/>
      <c r="V5015" s="56"/>
      <c r="W5015" s="56"/>
      <c r="X5015" s="56"/>
      <c r="Y5015" s="56"/>
      <c r="Z5015" s="56"/>
      <c r="AA5015" s="56"/>
    </row>
    <row r="5016" spans="9:27">
      <c r="I5016" s="15" t="s">
        <v>53</v>
      </c>
      <c r="J5016" s="15">
        <v>0</v>
      </c>
      <c r="K5016" s="15" t="e">
        <v>#N/A</v>
      </c>
      <c r="L5016" s="15" t="e">
        <v>#N/A</v>
      </c>
      <c r="M5016" s="15" t="e">
        <v>#N/A</v>
      </c>
      <c r="N5016" s="15" t="e">
        <v>#N/A</v>
      </c>
      <c r="O5016" s="15" t="e">
        <v>#N/A</v>
      </c>
      <c r="P5016" s="15" t="e">
        <v>#N/A</v>
      </c>
      <c r="Q5016" s="15" t="e">
        <v>#N/A</v>
      </c>
      <c r="T5016" s="56"/>
      <c r="U5016" s="56"/>
      <c r="V5016" s="56"/>
      <c r="W5016" s="56"/>
      <c r="X5016" s="56"/>
      <c r="Y5016" s="56"/>
      <c r="Z5016" s="56"/>
      <c r="AA5016" s="56"/>
    </row>
    <row r="5017" spans="9:27">
      <c r="I5017" s="15" t="s">
        <v>85</v>
      </c>
      <c r="J5017" s="15">
        <v>0.12235756003010559</v>
      </c>
      <c r="K5017" s="15">
        <v>6.7725843974140989E-3</v>
      </c>
      <c r="L5017" s="15">
        <v>18.066598044436926</v>
      </c>
      <c r="M5017" s="15">
        <v>2.3851246820483921E-18</v>
      </c>
      <c r="N5017" s="15">
        <v>0.10856225711092785</v>
      </c>
      <c r="O5017" s="15">
        <v>0.13615286294928333</v>
      </c>
      <c r="P5017" s="15">
        <v>0.10856225711092785</v>
      </c>
      <c r="Q5017" s="15">
        <v>0.13615286294928333</v>
      </c>
      <c r="T5017" s="56"/>
      <c r="U5017" s="56"/>
      <c r="V5017" s="56"/>
      <c r="W5017" s="56"/>
      <c r="X5017" s="56"/>
      <c r="Y5017" s="56"/>
      <c r="Z5017" s="56"/>
      <c r="AA5017" s="56"/>
    </row>
    <row r="5018" spans="9:27">
      <c r="I5018" s="15" t="s">
        <v>80</v>
      </c>
      <c r="J5018" s="15">
        <v>0.22387121266766377</v>
      </c>
      <c r="K5018" s="15">
        <v>9.4206487057154394E-4</v>
      </c>
      <c r="L5018" s="15">
        <v>237.6388502119209</v>
      </c>
      <c r="M5018" s="15">
        <v>1.5674496294890208E-53</v>
      </c>
      <c r="N5018" s="15">
        <v>0.22195228932962274</v>
      </c>
      <c r="O5018" s="15">
        <v>0.2257901360057048</v>
      </c>
      <c r="P5018" s="15">
        <v>0.22195228932962274</v>
      </c>
      <c r="Q5018" s="15">
        <v>0.2257901360057048</v>
      </c>
      <c r="T5018" s="56"/>
      <c r="U5018" s="56"/>
      <c r="V5018" s="56"/>
      <c r="W5018" s="56"/>
      <c r="X5018" s="56"/>
      <c r="Y5018" s="56"/>
      <c r="Z5018" s="56"/>
      <c r="AA5018" s="56"/>
    </row>
    <row r="5019" spans="9:27">
      <c r="I5019" s="15" t="s">
        <v>82</v>
      </c>
      <c r="J5019" s="15">
        <v>0.1399348768956431</v>
      </c>
      <c r="K5019" s="15">
        <v>4.8285616924753387E-3</v>
      </c>
      <c r="L5019" s="15">
        <v>28.980654241968722</v>
      </c>
      <c r="M5019" s="15">
        <v>1.5442323110076166E-24</v>
      </c>
      <c r="N5019" s="15">
        <v>0.13009941862699925</v>
      </c>
      <c r="O5019" s="15">
        <v>0.14977033516428695</v>
      </c>
      <c r="P5019" s="15">
        <v>0.13009941862699925</v>
      </c>
      <c r="Q5019" s="15">
        <v>0.14977033516428695</v>
      </c>
      <c r="T5019" s="56"/>
      <c r="U5019" s="56"/>
      <c r="V5019" s="56"/>
      <c r="W5019" s="56"/>
      <c r="X5019" s="56"/>
      <c r="Y5019" s="56"/>
      <c r="Z5019" s="56"/>
      <c r="AA5019" s="56"/>
    </row>
    <row r="5020" spans="9:27" ht="15" thickBot="1">
      <c r="I5020" s="16" t="s">
        <v>86</v>
      </c>
      <c r="J5020" s="16">
        <v>0.56862623957094982</v>
      </c>
      <c r="K5020" s="16">
        <v>3.487420563291758E-3</v>
      </c>
      <c r="L5020" s="16">
        <v>163.05066430939047</v>
      </c>
      <c r="M5020" s="16">
        <v>2.666471795836076E-48</v>
      </c>
      <c r="N5020" s="16">
        <v>0.56152259637448432</v>
      </c>
      <c r="O5020" s="16">
        <v>0.57572988276741532</v>
      </c>
      <c r="P5020" s="16">
        <v>0.56152259637448432</v>
      </c>
      <c r="Q5020" s="16">
        <v>0.57572988276741532</v>
      </c>
      <c r="T5020" s="56"/>
      <c r="U5020" s="56"/>
      <c r="V5020" s="56"/>
      <c r="W5020" s="56"/>
      <c r="X5020" s="56"/>
      <c r="Y5020" s="56"/>
      <c r="Z5020" s="56"/>
      <c r="AA5020" s="56"/>
    </row>
    <row r="5021" spans="9:27">
      <c r="I5021" s="47"/>
      <c r="T5021" s="56"/>
      <c r="U5021" s="56"/>
      <c r="V5021" s="56"/>
      <c r="W5021" s="56"/>
      <c r="X5021" s="56"/>
      <c r="Y5021" s="56"/>
      <c r="Z5021" s="56"/>
      <c r="AA5021" s="56"/>
    </row>
    <row r="5022" spans="9:27">
      <c r="I5022" s="47"/>
      <c r="T5022" s="56"/>
      <c r="U5022" s="56"/>
      <c r="V5022" s="56"/>
      <c r="W5022" s="56"/>
      <c r="X5022" s="56"/>
      <c r="Y5022" s="56"/>
      <c r="Z5022" s="56"/>
      <c r="AA5022" s="56"/>
    </row>
    <row r="5023" spans="9:27">
      <c r="I5023" s="11" t="s">
        <v>295</v>
      </c>
      <c r="T5023" s="12" t="str">
        <f>I5023</f>
        <v>2004/5 to 2007/4</v>
      </c>
      <c r="U5023" s="14">
        <f>J5028</f>
        <v>0.99999998665209799</v>
      </c>
      <c r="V5023" s="14">
        <f>J5031</f>
        <v>36</v>
      </c>
      <c r="W5023" s="56">
        <f>J5041</f>
        <v>0.12369607398427139</v>
      </c>
      <c r="X5023" s="56">
        <f>J5042</f>
        <v>0.22307395704088406</v>
      </c>
      <c r="Y5023" s="56">
        <f>J5043</f>
        <v>0.14187826144210128</v>
      </c>
      <c r="Z5023" s="56">
        <f>J5044</f>
        <v>0.56755363306589335</v>
      </c>
      <c r="AA5023" s="58">
        <f>SUM(W5023:Z5023)</f>
        <v>1.0562019255331501</v>
      </c>
    </row>
    <row r="5024" spans="9:27">
      <c r="I5024" s="47" t="s">
        <v>42</v>
      </c>
      <c r="T5024" s="56"/>
      <c r="U5024" s="56"/>
      <c r="V5024" s="56"/>
      <c r="W5024" s="56"/>
      <c r="X5024" s="56"/>
      <c r="Y5024" s="56"/>
      <c r="Z5024" s="56"/>
      <c r="AA5024" s="56"/>
    </row>
    <row r="5025" spans="9:27" ht="15" thickBot="1">
      <c r="T5025" s="56"/>
      <c r="U5025" s="56"/>
      <c r="V5025" s="56"/>
      <c r="W5025" s="56"/>
      <c r="X5025" s="56"/>
      <c r="Y5025" s="56"/>
      <c r="Z5025" s="56"/>
      <c r="AA5025" s="56"/>
    </row>
    <row r="5026" spans="9:27">
      <c r="I5026" s="18" t="s">
        <v>43</v>
      </c>
      <c r="J5026" s="18"/>
      <c r="T5026" s="56"/>
      <c r="U5026" s="56"/>
      <c r="V5026" s="56"/>
      <c r="W5026" s="56"/>
      <c r="X5026" s="56"/>
      <c r="Y5026" s="56"/>
      <c r="Z5026" s="56"/>
      <c r="AA5026" s="56"/>
    </row>
    <row r="5027" spans="9:27">
      <c r="I5027" s="15" t="s">
        <v>44</v>
      </c>
      <c r="J5027" s="15">
        <v>0.99999999332604894</v>
      </c>
      <c r="T5027" s="56"/>
      <c r="U5027" s="56"/>
      <c r="V5027" s="56"/>
      <c r="W5027" s="56"/>
      <c r="X5027" s="56"/>
      <c r="Y5027" s="56"/>
      <c r="Z5027" s="56"/>
      <c r="AA5027" s="56"/>
    </row>
    <row r="5028" spans="9:27">
      <c r="I5028" s="15" t="s">
        <v>45</v>
      </c>
      <c r="J5028" s="15">
        <v>0.99999998665209799</v>
      </c>
      <c r="T5028" s="56"/>
      <c r="U5028" s="56"/>
      <c r="V5028" s="56"/>
      <c r="W5028" s="56"/>
      <c r="X5028" s="56"/>
      <c r="Y5028" s="56"/>
      <c r="Z5028" s="56"/>
      <c r="AA5028" s="56"/>
    </row>
    <row r="5029" spans="9:27">
      <c r="I5029" s="15" t="s">
        <v>46</v>
      </c>
      <c r="J5029" s="15">
        <v>0.96874998540073221</v>
      </c>
      <c r="T5029" s="56"/>
      <c r="U5029" s="56"/>
      <c r="V5029" s="56"/>
      <c r="W5029" s="56"/>
      <c r="X5029" s="56"/>
      <c r="Y5029" s="56"/>
      <c r="Z5029" s="56"/>
      <c r="AA5029" s="56"/>
    </row>
    <row r="5030" spans="9:27">
      <c r="I5030" s="15" t="s">
        <v>47</v>
      </c>
      <c r="J5030" s="15">
        <v>3.4829668682170682E-2</v>
      </c>
      <c r="T5030" s="56"/>
      <c r="U5030" s="56"/>
      <c r="V5030" s="56"/>
      <c r="W5030" s="56"/>
      <c r="X5030" s="56"/>
      <c r="Y5030" s="56"/>
      <c r="Z5030" s="56"/>
      <c r="AA5030" s="56"/>
    </row>
    <row r="5031" spans="9:27" ht="15" thickBot="1">
      <c r="I5031" s="16" t="s">
        <v>48</v>
      </c>
      <c r="J5031" s="16">
        <v>36</v>
      </c>
      <c r="T5031" s="56"/>
      <c r="U5031" s="56"/>
      <c r="V5031" s="56"/>
      <c r="W5031" s="56"/>
      <c r="X5031" s="56"/>
      <c r="Y5031" s="56"/>
      <c r="Z5031" s="56"/>
      <c r="AA5031" s="56"/>
    </row>
    <row r="5032" spans="9:27">
      <c r="T5032" s="56"/>
      <c r="U5032" s="56"/>
      <c r="V5032" s="56"/>
      <c r="W5032" s="56"/>
      <c r="X5032" s="56"/>
      <c r="Y5032" s="56"/>
      <c r="Z5032" s="56"/>
      <c r="AA5032" s="56"/>
    </row>
    <row r="5033" spans="9:27" ht="15" thickBot="1">
      <c r="I5033" s="47" t="s">
        <v>49</v>
      </c>
      <c r="T5033" s="56"/>
      <c r="U5033" s="56"/>
      <c r="V5033" s="56"/>
      <c r="W5033" s="56"/>
      <c r="X5033" s="56"/>
      <c r="Y5033" s="56"/>
      <c r="Z5033" s="56"/>
      <c r="AA5033" s="56"/>
    </row>
    <row r="5034" spans="9:27">
      <c r="I5034" s="17"/>
      <c r="J5034" s="17" t="s">
        <v>54</v>
      </c>
      <c r="K5034" s="17" t="s">
        <v>55</v>
      </c>
      <c r="L5034" s="17" t="s">
        <v>56</v>
      </c>
      <c r="M5034" s="17" t="s">
        <v>57</v>
      </c>
      <c r="N5034" s="17" t="s">
        <v>58</v>
      </c>
      <c r="T5034" s="56"/>
      <c r="U5034" s="56"/>
      <c r="V5034" s="56"/>
      <c r="W5034" s="56"/>
      <c r="X5034" s="56"/>
      <c r="Y5034" s="56"/>
      <c r="Z5034" s="56"/>
      <c r="AA5034" s="56"/>
    </row>
    <row r="5035" spans="9:27">
      <c r="I5035" s="15" t="s">
        <v>50</v>
      </c>
      <c r="J5035" s="15">
        <v>4</v>
      </c>
      <c r="K5035" s="15">
        <v>2908276.1971946131</v>
      </c>
      <c r="L5035" s="15">
        <v>727069.04929865326</v>
      </c>
      <c r="M5035" s="15">
        <v>599345116.48218656</v>
      </c>
      <c r="N5035" s="15">
        <v>8.8647642440943107E-122</v>
      </c>
      <c r="T5035" s="56"/>
      <c r="U5035" s="56"/>
      <c r="V5035" s="56"/>
      <c r="W5035" s="56"/>
      <c r="X5035" s="56"/>
      <c r="Y5035" s="56"/>
      <c r="Z5035" s="56"/>
      <c r="AA5035" s="56"/>
    </row>
    <row r="5036" spans="9:27">
      <c r="I5036" s="15" t="s">
        <v>51</v>
      </c>
      <c r="J5036" s="15">
        <v>32</v>
      </c>
      <c r="K5036" s="15">
        <v>3.8819386256312996E-2</v>
      </c>
      <c r="L5036" s="15">
        <v>1.2131058205097811E-3</v>
      </c>
      <c r="M5036" s="15"/>
      <c r="N5036" s="15"/>
      <c r="T5036" s="56"/>
      <c r="U5036" s="56"/>
      <c r="V5036" s="56"/>
      <c r="W5036" s="56"/>
      <c r="X5036" s="56"/>
      <c r="Y5036" s="56"/>
      <c r="Z5036" s="56"/>
      <c r="AA5036" s="56"/>
    </row>
    <row r="5037" spans="9:27" ht="15" thickBot="1">
      <c r="I5037" s="16" t="s">
        <v>52</v>
      </c>
      <c r="J5037" s="16">
        <v>36</v>
      </c>
      <c r="K5037" s="16">
        <v>2908276.2360139992</v>
      </c>
      <c r="L5037" s="16"/>
      <c r="M5037" s="16"/>
      <c r="N5037" s="16"/>
      <c r="T5037" s="56"/>
      <c r="U5037" s="56"/>
      <c r="V5037" s="56"/>
      <c r="W5037" s="56"/>
      <c r="X5037" s="56"/>
      <c r="Y5037" s="56"/>
      <c r="Z5037" s="56"/>
      <c r="AA5037" s="56"/>
    </row>
    <row r="5038" spans="9:27" ht="15" thickBot="1">
      <c r="T5038" s="56"/>
      <c r="U5038" s="56"/>
      <c r="V5038" s="56"/>
      <c r="W5038" s="56"/>
      <c r="X5038" s="56"/>
      <c r="Y5038" s="56"/>
      <c r="Z5038" s="56"/>
      <c r="AA5038" s="56"/>
    </row>
    <row r="5039" spans="9:27">
      <c r="I5039" s="17"/>
      <c r="J5039" s="17" t="s">
        <v>59</v>
      </c>
      <c r="K5039" s="17" t="s">
        <v>47</v>
      </c>
      <c r="L5039" s="17" t="s">
        <v>60</v>
      </c>
      <c r="M5039" s="17" t="s">
        <v>61</v>
      </c>
      <c r="N5039" s="17" t="s">
        <v>62</v>
      </c>
      <c r="O5039" s="17" t="s">
        <v>63</v>
      </c>
      <c r="P5039" s="17" t="s">
        <v>64</v>
      </c>
      <c r="Q5039" s="17" t="s">
        <v>65</v>
      </c>
      <c r="T5039" s="56"/>
      <c r="U5039" s="56"/>
      <c r="V5039" s="56"/>
      <c r="W5039" s="56"/>
      <c r="X5039" s="56"/>
      <c r="Y5039" s="56"/>
      <c r="Z5039" s="56"/>
      <c r="AA5039" s="56"/>
    </row>
    <row r="5040" spans="9:27">
      <c r="I5040" s="15" t="s">
        <v>53</v>
      </c>
      <c r="J5040" s="15">
        <v>0</v>
      </c>
      <c r="K5040" s="15" t="e">
        <v>#N/A</v>
      </c>
      <c r="L5040" s="15" t="e">
        <v>#N/A</v>
      </c>
      <c r="M5040" s="15" t="e">
        <v>#N/A</v>
      </c>
      <c r="N5040" s="15" t="e">
        <v>#N/A</v>
      </c>
      <c r="O5040" s="15" t="e">
        <v>#N/A</v>
      </c>
      <c r="P5040" s="15" t="e">
        <v>#N/A</v>
      </c>
      <c r="Q5040" s="15" t="e">
        <v>#N/A</v>
      </c>
      <c r="T5040" s="56"/>
      <c r="U5040" s="56"/>
      <c r="V5040" s="56"/>
      <c r="W5040" s="56"/>
      <c r="X5040" s="56"/>
      <c r="Y5040" s="56"/>
      <c r="Z5040" s="56"/>
      <c r="AA5040" s="56"/>
    </row>
    <row r="5041" spans="9:27">
      <c r="I5041" s="15" t="s">
        <v>85</v>
      </c>
      <c r="J5041" s="15">
        <v>0.12369607398427139</v>
      </c>
      <c r="K5041" s="15">
        <v>6.3410261128109746E-3</v>
      </c>
      <c r="L5041" s="15">
        <v>19.507264563122412</v>
      </c>
      <c r="M5041" s="15">
        <v>2.4974232081053226E-19</v>
      </c>
      <c r="N5041" s="15">
        <v>0.11077982652074127</v>
      </c>
      <c r="O5041" s="15">
        <v>0.13661232144780153</v>
      </c>
      <c r="P5041" s="15">
        <v>0.11077982652074127</v>
      </c>
      <c r="Q5041" s="15">
        <v>0.13661232144780153</v>
      </c>
      <c r="T5041" s="56"/>
      <c r="U5041" s="56"/>
      <c r="V5041" s="56"/>
      <c r="W5041" s="56"/>
      <c r="X5041" s="56"/>
      <c r="Y5041" s="56"/>
      <c r="Z5041" s="56"/>
      <c r="AA5041" s="56"/>
    </row>
    <row r="5042" spans="9:27">
      <c r="I5042" s="15" t="s">
        <v>80</v>
      </c>
      <c r="J5042" s="15">
        <v>0.22307395704088406</v>
      </c>
      <c r="K5042" s="15">
        <v>8.9862079819593408E-4</v>
      </c>
      <c r="L5042" s="15">
        <v>248.2403673370637</v>
      </c>
      <c r="M5042" s="15">
        <v>3.8810931198792121E-54</v>
      </c>
      <c r="N5042" s="15">
        <v>0.22124352638204731</v>
      </c>
      <c r="O5042" s="15">
        <v>0.22490438769972082</v>
      </c>
      <c r="P5042" s="15">
        <v>0.22124352638204731</v>
      </c>
      <c r="Q5042" s="15">
        <v>0.22490438769972082</v>
      </c>
      <c r="T5042" s="56"/>
      <c r="U5042" s="56"/>
      <c r="V5042" s="56"/>
      <c r="W5042" s="56"/>
      <c r="X5042" s="56"/>
      <c r="Y5042" s="56"/>
      <c r="Z5042" s="56"/>
      <c r="AA5042" s="56"/>
    </row>
    <row r="5043" spans="9:27">
      <c r="I5043" s="15" t="s">
        <v>82</v>
      </c>
      <c r="J5043" s="15">
        <v>0.14187826144210128</v>
      </c>
      <c r="K5043" s="15">
        <v>4.6665884064325371E-3</v>
      </c>
      <c r="L5043" s="15">
        <v>30.402994454478328</v>
      </c>
      <c r="M5043" s="15">
        <v>3.5116342342010505E-25</v>
      </c>
      <c r="N5043" s="15">
        <v>0.13237273195908145</v>
      </c>
      <c r="O5043" s="15">
        <v>0.15138379092512111</v>
      </c>
      <c r="P5043" s="15">
        <v>0.13237273195908145</v>
      </c>
      <c r="Q5043" s="15">
        <v>0.15138379092512111</v>
      </c>
      <c r="T5043" s="56"/>
      <c r="U5043" s="56"/>
      <c r="V5043" s="56"/>
      <c r="W5043" s="56"/>
      <c r="X5043" s="56"/>
      <c r="Y5043" s="56"/>
      <c r="Z5043" s="56"/>
      <c r="AA5043" s="56"/>
    </row>
    <row r="5044" spans="9:27" ht="15" thickBot="1">
      <c r="I5044" s="16" t="s">
        <v>86</v>
      </c>
      <c r="J5044" s="16">
        <v>0.56755363306589335</v>
      </c>
      <c r="K5044" s="16">
        <v>3.2697394761535764E-3</v>
      </c>
      <c r="L5044" s="16">
        <v>173.57763124710669</v>
      </c>
      <c r="M5044" s="16">
        <v>3.6092153579792506E-49</v>
      </c>
      <c r="N5044" s="16">
        <v>0.56089339173208952</v>
      </c>
      <c r="O5044" s="16">
        <v>0.57421387439969718</v>
      </c>
      <c r="P5044" s="16">
        <v>0.56089339173208952</v>
      </c>
      <c r="Q5044" s="16">
        <v>0.57421387439969718</v>
      </c>
      <c r="T5044" s="56"/>
      <c r="U5044" s="56"/>
      <c r="V5044" s="56"/>
      <c r="W5044" s="56"/>
      <c r="X5044" s="56"/>
      <c r="Y5044" s="56"/>
      <c r="Z5044" s="56"/>
      <c r="AA5044" s="56"/>
    </row>
    <row r="5045" spans="9:27">
      <c r="I5045" s="47"/>
      <c r="T5045" s="56"/>
      <c r="U5045" s="56"/>
      <c r="V5045" s="56"/>
      <c r="W5045" s="56"/>
      <c r="X5045" s="56"/>
      <c r="Y5045" s="56"/>
      <c r="Z5045" s="56"/>
      <c r="AA5045" s="56"/>
    </row>
    <row r="5046" spans="9:27">
      <c r="I5046" s="47"/>
      <c r="T5046" s="56"/>
      <c r="U5046" s="56"/>
      <c r="V5046" s="56"/>
      <c r="W5046" s="56"/>
      <c r="X5046" s="56"/>
      <c r="Y5046" s="56"/>
      <c r="Z5046" s="56"/>
      <c r="AA5046" s="56"/>
    </row>
    <row r="5047" spans="9:27">
      <c r="I5047" s="11" t="s">
        <v>296</v>
      </c>
      <c r="T5047" s="12" t="str">
        <f>I5047</f>
        <v>2004/6 to 2007/5</v>
      </c>
      <c r="U5047" s="14">
        <f>J5052</f>
        <v>0.99999998675649471</v>
      </c>
      <c r="V5047" s="14">
        <f>J5055</f>
        <v>36</v>
      </c>
      <c r="W5047" s="56">
        <f>J5065</f>
        <v>0.12526650491573366</v>
      </c>
      <c r="X5047" s="56">
        <f>J5066</f>
        <v>0.22264307831967312</v>
      </c>
      <c r="Y5047" s="56">
        <f>J5067</f>
        <v>0.14208034940333156</v>
      </c>
      <c r="Z5047" s="56">
        <f>J5068</f>
        <v>0.56690407303975288</v>
      </c>
      <c r="AA5047" s="58">
        <f>SUM(W5047:Z5047)</f>
        <v>1.0568940056784912</v>
      </c>
    </row>
    <row r="5048" spans="9:27">
      <c r="I5048" s="47" t="s">
        <v>42</v>
      </c>
      <c r="T5048" s="56"/>
      <c r="U5048" s="56"/>
      <c r="V5048" s="56"/>
      <c r="W5048" s="56"/>
      <c r="X5048" s="56"/>
      <c r="Y5048" s="56"/>
      <c r="Z5048" s="56"/>
      <c r="AA5048" s="56"/>
    </row>
    <row r="5049" spans="9:27" ht="15" thickBot="1">
      <c r="T5049" s="56"/>
      <c r="U5049" s="56"/>
      <c r="V5049" s="56"/>
      <c r="W5049" s="56"/>
      <c r="X5049" s="56"/>
      <c r="Y5049" s="56"/>
      <c r="Z5049" s="56"/>
      <c r="AA5049" s="56"/>
    </row>
    <row r="5050" spans="9:27">
      <c r="I5050" s="18" t="s">
        <v>43</v>
      </c>
      <c r="J5050" s="18"/>
      <c r="T5050" s="56"/>
      <c r="U5050" s="56"/>
      <c r="V5050" s="56"/>
      <c r="W5050" s="56"/>
      <c r="X5050" s="56"/>
      <c r="Y5050" s="56"/>
      <c r="Z5050" s="56"/>
      <c r="AA5050" s="56"/>
    </row>
    <row r="5051" spans="9:27">
      <c r="I5051" s="15" t="s">
        <v>44</v>
      </c>
      <c r="J5051" s="15">
        <v>0.9999999933782473</v>
      </c>
      <c r="T5051" s="56"/>
      <c r="U5051" s="56"/>
      <c r="V5051" s="56"/>
      <c r="W5051" s="56"/>
      <c r="X5051" s="56"/>
      <c r="Y5051" s="56"/>
      <c r="Z5051" s="56"/>
      <c r="AA5051" s="56"/>
    </row>
    <row r="5052" spans="9:27">
      <c r="I5052" s="15" t="s">
        <v>45</v>
      </c>
      <c r="J5052" s="15">
        <v>0.99999998675649471</v>
      </c>
      <c r="T5052" s="56"/>
      <c r="U5052" s="56"/>
      <c r="V5052" s="56"/>
      <c r="W5052" s="56"/>
      <c r="X5052" s="56"/>
      <c r="Y5052" s="56"/>
      <c r="Z5052" s="56"/>
      <c r="AA5052" s="56"/>
    </row>
    <row r="5053" spans="9:27">
      <c r="I5053" s="15" t="s">
        <v>46</v>
      </c>
      <c r="J5053" s="15">
        <v>0.96874998551491598</v>
      </c>
      <c r="T5053" s="56"/>
      <c r="U5053" s="56"/>
      <c r="V5053" s="56"/>
      <c r="W5053" s="56"/>
      <c r="X5053" s="56"/>
      <c r="Y5053" s="56"/>
      <c r="Z5053" s="56"/>
      <c r="AA5053" s="56"/>
    </row>
    <row r="5054" spans="9:27">
      <c r="I5054" s="15" t="s">
        <v>47</v>
      </c>
      <c r="J5054" s="15">
        <v>3.4791075557841201E-2</v>
      </c>
      <c r="T5054" s="56"/>
      <c r="U5054" s="56"/>
      <c r="V5054" s="56"/>
      <c r="W5054" s="56"/>
      <c r="X5054" s="56"/>
      <c r="Y5054" s="56"/>
      <c r="Z5054" s="56"/>
      <c r="AA5054" s="56"/>
    </row>
    <row r="5055" spans="9:27" ht="15" thickBot="1">
      <c r="I5055" s="16" t="s">
        <v>48</v>
      </c>
      <c r="J5055" s="16">
        <v>36</v>
      </c>
      <c r="T5055" s="56"/>
      <c r="U5055" s="56"/>
      <c r="V5055" s="56"/>
      <c r="W5055" s="56"/>
      <c r="X5055" s="56"/>
      <c r="Y5055" s="56"/>
      <c r="Z5055" s="56"/>
      <c r="AA5055" s="56"/>
    </row>
    <row r="5056" spans="9:27">
      <c r="T5056" s="56"/>
      <c r="U5056" s="56"/>
      <c r="V5056" s="56"/>
      <c r="W5056" s="56"/>
      <c r="X5056" s="56"/>
      <c r="Y5056" s="56"/>
      <c r="Z5056" s="56"/>
      <c r="AA5056" s="56"/>
    </row>
    <row r="5057" spans="9:27" ht="15" thickBot="1">
      <c r="I5057" s="47" t="s">
        <v>49</v>
      </c>
      <c r="T5057" s="56"/>
      <c r="U5057" s="56"/>
      <c r="V5057" s="56"/>
      <c r="W5057" s="56"/>
      <c r="X5057" s="56"/>
      <c r="Y5057" s="56"/>
      <c r="Z5057" s="56"/>
      <c r="AA5057" s="56"/>
    </row>
    <row r="5058" spans="9:27">
      <c r="I5058" s="17"/>
      <c r="J5058" s="17" t="s">
        <v>54</v>
      </c>
      <c r="K5058" s="17" t="s">
        <v>55</v>
      </c>
      <c r="L5058" s="17" t="s">
        <v>56</v>
      </c>
      <c r="M5058" s="17" t="s">
        <v>57</v>
      </c>
      <c r="N5058" s="17" t="s">
        <v>58</v>
      </c>
      <c r="T5058" s="56"/>
      <c r="U5058" s="56"/>
      <c r="V5058" s="56"/>
      <c r="W5058" s="56"/>
      <c r="X5058" s="56"/>
      <c r="Y5058" s="56"/>
      <c r="Z5058" s="56"/>
      <c r="AA5058" s="56"/>
    </row>
    <row r="5059" spans="9:27">
      <c r="I5059" s="15" t="s">
        <v>50</v>
      </c>
      <c r="J5059" s="15">
        <v>4</v>
      </c>
      <c r="K5059" s="15">
        <v>2924709.477280593</v>
      </c>
      <c r="L5059" s="15">
        <v>731177.36932014825</v>
      </c>
      <c r="M5059" s="15">
        <v>604069670.49236667</v>
      </c>
      <c r="N5059" s="15">
        <v>7.8489445653468353E-122</v>
      </c>
      <c r="T5059" s="56"/>
      <c r="U5059" s="56"/>
      <c r="V5059" s="56"/>
      <c r="W5059" s="56"/>
      <c r="X5059" s="56"/>
      <c r="Y5059" s="56"/>
      <c r="Z5059" s="56"/>
      <c r="AA5059" s="56"/>
    </row>
    <row r="5060" spans="9:27">
      <c r="I5060" s="15" t="s">
        <v>51</v>
      </c>
      <c r="J5060" s="15">
        <v>32</v>
      </c>
      <c r="K5060" s="15">
        <v>3.8733406031085299E-2</v>
      </c>
      <c r="L5060" s="15">
        <v>1.2104189384714156E-3</v>
      </c>
      <c r="M5060" s="15"/>
      <c r="N5060" s="15"/>
      <c r="T5060" s="56"/>
      <c r="U5060" s="56"/>
      <c r="V5060" s="56"/>
      <c r="W5060" s="56"/>
      <c r="X5060" s="56"/>
      <c r="Y5060" s="56"/>
      <c r="Z5060" s="56"/>
      <c r="AA5060" s="56"/>
    </row>
    <row r="5061" spans="9:27" ht="15" thickBot="1">
      <c r="I5061" s="16" t="s">
        <v>52</v>
      </c>
      <c r="J5061" s="16">
        <v>36</v>
      </c>
      <c r="K5061" s="16">
        <v>2924709.516013999</v>
      </c>
      <c r="L5061" s="16"/>
      <c r="M5061" s="16"/>
      <c r="N5061" s="16"/>
      <c r="T5061" s="56"/>
      <c r="U5061" s="56"/>
      <c r="V5061" s="56"/>
      <c r="W5061" s="56"/>
      <c r="X5061" s="56"/>
      <c r="Y5061" s="56"/>
      <c r="Z5061" s="56"/>
      <c r="AA5061" s="56"/>
    </row>
    <row r="5062" spans="9:27" ht="15" thickBot="1">
      <c r="T5062" s="56"/>
      <c r="U5062" s="56"/>
      <c r="V5062" s="56"/>
      <c r="W5062" s="56"/>
      <c r="X5062" s="56"/>
      <c r="Y5062" s="56"/>
      <c r="Z5062" s="56"/>
      <c r="AA5062" s="56"/>
    </row>
    <row r="5063" spans="9:27">
      <c r="I5063" s="17"/>
      <c r="J5063" s="17" t="s">
        <v>59</v>
      </c>
      <c r="K5063" s="17" t="s">
        <v>47</v>
      </c>
      <c r="L5063" s="17" t="s">
        <v>60</v>
      </c>
      <c r="M5063" s="17" t="s">
        <v>61</v>
      </c>
      <c r="N5063" s="17" t="s">
        <v>62</v>
      </c>
      <c r="O5063" s="17" t="s">
        <v>63</v>
      </c>
      <c r="P5063" s="17" t="s">
        <v>64</v>
      </c>
      <c r="Q5063" s="17" t="s">
        <v>65</v>
      </c>
      <c r="T5063" s="56"/>
      <c r="U5063" s="56"/>
      <c r="V5063" s="56"/>
      <c r="W5063" s="56"/>
      <c r="X5063" s="56"/>
      <c r="Y5063" s="56"/>
      <c r="Z5063" s="56"/>
      <c r="AA5063" s="56"/>
    </row>
    <row r="5064" spans="9:27">
      <c r="I5064" s="15" t="s">
        <v>53</v>
      </c>
      <c r="J5064" s="15">
        <v>0</v>
      </c>
      <c r="K5064" s="15" t="e">
        <v>#N/A</v>
      </c>
      <c r="L5064" s="15" t="e">
        <v>#N/A</v>
      </c>
      <c r="M5064" s="15" t="e">
        <v>#N/A</v>
      </c>
      <c r="N5064" s="15" t="e">
        <v>#N/A</v>
      </c>
      <c r="O5064" s="15" t="e">
        <v>#N/A</v>
      </c>
      <c r="P5064" s="15" t="e">
        <v>#N/A</v>
      </c>
      <c r="Q5064" s="15" t="e">
        <v>#N/A</v>
      </c>
      <c r="T5064" s="56"/>
      <c r="U5064" s="56"/>
      <c r="V5064" s="56"/>
      <c r="W5064" s="56"/>
      <c r="X5064" s="56"/>
      <c r="Y5064" s="56"/>
      <c r="Z5064" s="56"/>
      <c r="AA5064" s="56"/>
    </row>
    <row r="5065" spans="9:27">
      <c r="I5065" s="15" t="s">
        <v>85</v>
      </c>
      <c r="J5065" s="15">
        <v>0.12526650491573366</v>
      </c>
      <c r="K5065" s="15">
        <v>6.3123665500728577E-3</v>
      </c>
      <c r="L5065" s="15">
        <v>19.8446183253233</v>
      </c>
      <c r="M5065" s="15">
        <v>1.5026899483295281E-19</v>
      </c>
      <c r="N5065" s="15">
        <v>0.11240863507089432</v>
      </c>
      <c r="O5065" s="15">
        <v>0.13812437476057299</v>
      </c>
      <c r="P5065" s="15">
        <v>0.11240863507089432</v>
      </c>
      <c r="Q5065" s="15">
        <v>0.13812437476057299</v>
      </c>
      <c r="T5065" s="56"/>
      <c r="U5065" s="56"/>
      <c r="V5065" s="56"/>
      <c r="W5065" s="56"/>
      <c r="X5065" s="56"/>
      <c r="Y5065" s="56"/>
      <c r="Z5065" s="56"/>
      <c r="AA5065" s="56"/>
    </row>
    <row r="5066" spans="9:27">
      <c r="I5066" s="15" t="s">
        <v>80</v>
      </c>
      <c r="J5066" s="15">
        <v>0.22264307831967312</v>
      </c>
      <c r="K5066" s="15">
        <v>8.9495088844635245E-4</v>
      </c>
      <c r="L5066" s="15">
        <v>248.77686719344419</v>
      </c>
      <c r="M5066" s="15">
        <v>3.6221487975612566E-54</v>
      </c>
      <c r="N5066" s="15">
        <v>0.22082012302233955</v>
      </c>
      <c r="O5066" s="15">
        <v>0.22446603361700668</v>
      </c>
      <c r="P5066" s="15">
        <v>0.22082012302233955</v>
      </c>
      <c r="Q5066" s="15">
        <v>0.22446603361700668</v>
      </c>
      <c r="T5066" s="56"/>
      <c r="U5066" s="56"/>
      <c r="V5066" s="56"/>
      <c r="W5066" s="56"/>
      <c r="X5066" s="56"/>
      <c r="Y5066" s="56"/>
      <c r="Z5066" s="56"/>
      <c r="AA5066" s="56"/>
    </row>
    <row r="5067" spans="9:27">
      <c r="I5067" s="15" t="s">
        <v>82</v>
      </c>
      <c r="J5067" s="15">
        <v>0.14208034940333156</v>
      </c>
      <c r="K5067" s="15">
        <v>4.6498789210606198E-3</v>
      </c>
      <c r="L5067" s="15">
        <v>30.555709474457363</v>
      </c>
      <c r="M5067" s="15">
        <v>3.0069591936471812E-25</v>
      </c>
      <c r="N5067" s="15">
        <v>0.13260885602806657</v>
      </c>
      <c r="O5067" s="15">
        <v>0.15155184277859654</v>
      </c>
      <c r="P5067" s="15">
        <v>0.13260885602806657</v>
      </c>
      <c r="Q5067" s="15">
        <v>0.15155184277859654</v>
      </c>
      <c r="T5067" s="56"/>
      <c r="U5067" s="56"/>
      <c r="V5067" s="56"/>
      <c r="W5067" s="56"/>
      <c r="X5067" s="56"/>
      <c r="Y5067" s="56"/>
      <c r="Z5067" s="56"/>
      <c r="AA5067" s="56"/>
    </row>
    <row r="5068" spans="9:27" ht="15" thickBot="1">
      <c r="I5068" s="16" t="s">
        <v>86</v>
      </c>
      <c r="J5068" s="16">
        <v>0.56690407303975288</v>
      </c>
      <c r="K5068" s="16">
        <v>3.2255997152202723E-3</v>
      </c>
      <c r="L5068" s="16">
        <v>175.75152625565002</v>
      </c>
      <c r="M5068" s="16">
        <v>2.4244743312688923E-49</v>
      </c>
      <c r="N5068" s="16">
        <v>0.56033374145636683</v>
      </c>
      <c r="O5068" s="16">
        <v>0.57347440462313892</v>
      </c>
      <c r="P5068" s="16">
        <v>0.56033374145636683</v>
      </c>
      <c r="Q5068" s="16">
        <v>0.57347440462313892</v>
      </c>
      <c r="T5068" s="56"/>
      <c r="U5068" s="56"/>
      <c r="V5068" s="56"/>
      <c r="W5068" s="56"/>
      <c r="X5068" s="56"/>
      <c r="Y5068" s="56"/>
      <c r="Z5068" s="56"/>
      <c r="AA5068" s="56"/>
    </row>
    <row r="5069" spans="9:27">
      <c r="I5069" s="47"/>
      <c r="T5069" s="56"/>
      <c r="U5069" s="56"/>
      <c r="V5069" s="56"/>
      <c r="W5069" s="56"/>
      <c r="X5069" s="56"/>
      <c r="Y5069" s="56"/>
      <c r="Z5069" s="56"/>
      <c r="AA5069" s="56"/>
    </row>
    <row r="5070" spans="9:27">
      <c r="I5070" s="47"/>
      <c r="T5070" s="56"/>
      <c r="U5070" s="56"/>
      <c r="V5070" s="56"/>
      <c r="W5070" s="56"/>
      <c r="X5070" s="56"/>
      <c r="Y5070" s="56"/>
      <c r="Z5070" s="56"/>
      <c r="AA5070" s="56"/>
    </row>
    <row r="5071" spans="9:27">
      <c r="I5071" s="11" t="s">
        <v>297</v>
      </c>
      <c r="T5071" s="12" t="str">
        <f>I5071</f>
        <v>2004/7 to 2007/6</v>
      </c>
      <c r="U5071" s="14">
        <f>J5076</f>
        <v>0.99999998677636459</v>
      </c>
      <c r="V5071" s="14">
        <f>J5079</f>
        <v>36</v>
      </c>
      <c r="W5071" s="56">
        <f>J5089</f>
        <v>0.12519569104541409</v>
      </c>
      <c r="X5071" s="56">
        <f>J5090</f>
        <v>0.22259133304490608</v>
      </c>
      <c r="Y5071" s="56">
        <f>J5091</f>
        <v>0.14264147629998497</v>
      </c>
      <c r="Z5071" s="56">
        <f>J5092</f>
        <v>0.56668495973373545</v>
      </c>
      <c r="AA5071" s="58">
        <f>SUM(W5071:Z5071)</f>
        <v>1.0571134601240406</v>
      </c>
    </row>
    <row r="5072" spans="9:27">
      <c r="I5072" s="47" t="s">
        <v>42</v>
      </c>
      <c r="T5072" s="56"/>
      <c r="U5072" s="56"/>
      <c r="V5072" s="56"/>
      <c r="W5072" s="56"/>
      <c r="X5072" s="56"/>
      <c r="Y5072" s="56"/>
      <c r="Z5072" s="56"/>
      <c r="AA5072" s="56"/>
    </row>
    <row r="5073" spans="9:27" ht="15" thickBot="1">
      <c r="T5073" s="56"/>
      <c r="U5073" s="56"/>
      <c r="V5073" s="56"/>
      <c r="W5073" s="56"/>
      <c r="X5073" s="56"/>
      <c r="Y5073" s="56"/>
      <c r="Z5073" s="56"/>
      <c r="AA5073" s="56"/>
    </row>
    <row r="5074" spans="9:27">
      <c r="I5074" s="18" t="s">
        <v>43</v>
      </c>
      <c r="J5074" s="18"/>
      <c r="T5074" s="56"/>
      <c r="U5074" s="56"/>
      <c r="V5074" s="56"/>
      <c r="W5074" s="56"/>
      <c r="X5074" s="56"/>
      <c r="Y5074" s="56"/>
      <c r="Z5074" s="56"/>
      <c r="AA5074" s="56"/>
    </row>
    <row r="5075" spans="9:27">
      <c r="I5075" s="15" t="s">
        <v>44</v>
      </c>
      <c r="J5075" s="15">
        <v>0.99999999338818224</v>
      </c>
      <c r="T5075" s="56"/>
      <c r="U5075" s="56"/>
      <c r="V5075" s="56"/>
      <c r="W5075" s="56"/>
      <c r="X5075" s="56"/>
      <c r="Y5075" s="56"/>
      <c r="Z5075" s="56"/>
      <c r="AA5075" s="56"/>
    </row>
    <row r="5076" spans="9:27">
      <c r="I5076" s="15" t="s">
        <v>45</v>
      </c>
      <c r="J5076" s="15">
        <v>0.99999998677636459</v>
      </c>
      <c r="T5076" s="56"/>
      <c r="U5076" s="56"/>
      <c r="V5076" s="56"/>
      <c r="W5076" s="56"/>
      <c r="X5076" s="56"/>
      <c r="Y5076" s="56"/>
      <c r="Z5076" s="56"/>
      <c r="AA5076" s="56"/>
    </row>
    <row r="5077" spans="9:27">
      <c r="I5077" s="15" t="s">
        <v>46</v>
      </c>
      <c r="J5077" s="15">
        <v>0.96874998553664882</v>
      </c>
      <c r="T5077" s="56"/>
      <c r="U5077" s="56"/>
      <c r="V5077" s="56"/>
      <c r="W5077" s="56"/>
      <c r="X5077" s="56"/>
      <c r="Y5077" s="56"/>
      <c r="Z5077" s="56"/>
      <c r="AA5077" s="56"/>
    </row>
    <row r="5078" spans="9:27">
      <c r="I5078" s="15" t="s">
        <v>47</v>
      </c>
      <c r="J5078" s="15">
        <v>3.4861498299769748E-2</v>
      </c>
      <c r="T5078" s="56"/>
      <c r="U5078" s="56"/>
      <c r="V5078" s="56"/>
      <c r="W5078" s="56"/>
      <c r="X5078" s="56"/>
      <c r="Y5078" s="56"/>
      <c r="Z5078" s="56"/>
      <c r="AA5078" s="56"/>
    </row>
    <row r="5079" spans="9:27" ht="15" thickBot="1">
      <c r="I5079" s="16" t="s">
        <v>48</v>
      </c>
      <c r="J5079" s="16">
        <v>36</v>
      </c>
      <c r="T5079" s="56"/>
      <c r="U5079" s="56"/>
      <c r="V5079" s="56"/>
      <c r="W5079" s="56"/>
      <c r="X5079" s="56"/>
      <c r="Y5079" s="56"/>
      <c r="Z5079" s="56"/>
      <c r="AA5079" s="56"/>
    </row>
    <row r="5080" spans="9:27">
      <c r="T5080" s="56"/>
      <c r="U5080" s="56"/>
      <c r="V5080" s="56"/>
      <c r="W5080" s="56"/>
      <c r="X5080" s="56"/>
      <c r="Y5080" s="56"/>
      <c r="Z5080" s="56"/>
      <c r="AA5080" s="56"/>
    </row>
    <row r="5081" spans="9:27" ht="15" thickBot="1">
      <c r="I5081" s="47" t="s">
        <v>49</v>
      </c>
      <c r="T5081" s="56"/>
      <c r="U5081" s="56"/>
      <c r="V5081" s="56"/>
      <c r="W5081" s="56"/>
      <c r="X5081" s="56"/>
      <c r="Y5081" s="56"/>
      <c r="Z5081" s="56"/>
      <c r="AA5081" s="56"/>
    </row>
    <row r="5082" spans="9:27">
      <c r="I5082" s="17"/>
      <c r="J5082" s="17" t="s">
        <v>54</v>
      </c>
      <c r="K5082" s="17" t="s">
        <v>55</v>
      </c>
      <c r="L5082" s="17" t="s">
        <v>56</v>
      </c>
      <c r="M5082" s="17" t="s">
        <v>57</v>
      </c>
      <c r="N5082" s="17" t="s">
        <v>58</v>
      </c>
      <c r="T5082" s="56"/>
      <c r="U5082" s="56"/>
      <c r="V5082" s="56"/>
      <c r="W5082" s="56"/>
      <c r="X5082" s="56"/>
      <c r="Y5082" s="56"/>
      <c r="Z5082" s="56"/>
      <c r="AA5082" s="56"/>
    </row>
    <row r="5083" spans="9:27">
      <c r="I5083" s="15" t="s">
        <v>50</v>
      </c>
      <c r="J5083" s="15">
        <v>4</v>
      </c>
      <c r="K5083" s="15">
        <v>2940974.1198276291</v>
      </c>
      <c r="L5083" s="15">
        <v>735243.52995690727</v>
      </c>
      <c r="M5083" s="15">
        <v>604977348.77030051</v>
      </c>
      <c r="N5083" s="15">
        <v>7.6683860655325929E-122</v>
      </c>
      <c r="T5083" s="56"/>
      <c r="U5083" s="56"/>
      <c r="V5083" s="56"/>
      <c r="W5083" s="56"/>
      <c r="X5083" s="56"/>
      <c r="Y5083" s="56"/>
      <c r="Z5083" s="56"/>
      <c r="AA5083" s="56"/>
    </row>
    <row r="5084" spans="9:27">
      <c r="I5084" s="15" t="s">
        <v>51</v>
      </c>
      <c r="J5084" s="15">
        <v>32</v>
      </c>
      <c r="K5084" s="15">
        <v>3.8890370038555166E-2</v>
      </c>
      <c r="L5084" s="15">
        <v>1.215324063704849E-3</v>
      </c>
      <c r="M5084" s="15"/>
      <c r="N5084" s="15"/>
      <c r="T5084" s="56"/>
      <c r="U5084" s="56"/>
      <c r="V5084" s="56"/>
      <c r="W5084" s="56"/>
      <c r="X5084" s="56"/>
      <c r="Y5084" s="56"/>
      <c r="Z5084" s="56"/>
      <c r="AA5084" s="56"/>
    </row>
    <row r="5085" spans="9:27" ht="15" thickBot="1">
      <c r="I5085" s="16" t="s">
        <v>52</v>
      </c>
      <c r="J5085" s="16">
        <v>36</v>
      </c>
      <c r="K5085" s="16">
        <v>2940974.1587179992</v>
      </c>
      <c r="L5085" s="16"/>
      <c r="M5085" s="16"/>
      <c r="N5085" s="16"/>
      <c r="T5085" s="56"/>
      <c r="U5085" s="56"/>
      <c r="V5085" s="56"/>
      <c r="W5085" s="56"/>
      <c r="X5085" s="56"/>
      <c r="Y5085" s="56"/>
      <c r="Z5085" s="56"/>
      <c r="AA5085" s="56"/>
    </row>
    <row r="5086" spans="9:27" ht="15" thickBot="1">
      <c r="T5086" s="56"/>
      <c r="U5086" s="56"/>
      <c r="V5086" s="56"/>
      <c r="W5086" s="56"/>
      <c r="X5086" s="56"/>
      <c r="Y5086" s="56"/>
      <c r="Z5086" s="56"/>
      <c r="AA5086" s="56"/>
    </row>
    <row r="5087" spans="9:27">
      <c r="I5087" s="17"/>
      <c r="J5087" s="17" t="s">
        <v>59</v>
      </c>
      <c r="K5087" s="17" t="s">
        <v>47</v>
      </c>
      <c r="L5087" s="17" t="s">
        <v>60</v>
      </c>
      <c r="M5087" s="17" t="s">
        <v>61</v>
      </c>
      <c r="N5087" s="17" t="s">
        <v>62</v>
      </c>
      <c r="O5087" s="17" t="s">
        <v>63</v>
      </c>
      <c r="P5087" s="17" t="s">
        <v>64</v>
      </c>
      <c r="Q5087" s="17" t="s">
        <v>65</v>
      </c>
      <c r="T5087" s="56"/>
      <c r="U5087" s="56"/>
      <c r="V5087" s="56"/>
      <c r="W5087" s="56"/>
      <c r="X5087" s="56"/>
      <c r="Y5087" s="56"/>
      <c r="Z5087" s="56"/>
      <c r="AA5087" s="56"/>
    </row>
    <row r="5088" spans="9:27">
      <c r="I5088" s="15" t="s">
        <v>53</v>
      </c>
      <c r="J5088" s="15">
        <v>0</v>
      </c>
      <c r="K5088" s="15" t="e">
        <v>#N/A</v>
      </c>
      <c r="L5088" s="15" t="e">
        <v>#N/A</v>
      </c>
      <c r="M5088" s="15" t="e">
        <v>#N/A</v>
      </c>
      <c r="N5088" s="15" t="e">
        <v>#N/A</v>
      </c>
      <c r="O5088" s="15" t="e">
        <v>#N/A</v>
      </c>
      <c r="P5088" s="15" t="e">
        <v>#N/A</v>
      </c>
      <c r="Q5088" s="15" t="e">
        <v>#N/A</v>
      </c>
      <c r="T5088" s="56"/>
      <c r="U5088" s="56"/>
      <c r="V5088" s="56"/>
      <c r="W5088" s="56"/>
      <c r="X5088" s="56"/>
      <c r="Y5088" s="56"/>
      <c r="Z5088" s="56"/>
      <c r="AA5088" s="56"/>
    </row>
    <row r="5089" spans="9:27">
      <c r="I5089" s="15" t="s">
        <v>85</v>
      </c>
      <c r="J5089" s="15">
        <v>0.12519569104541409</v>
      </c>
      <c r="K5089" s="15">
        <v>6.3550891917709415E-3</v>
      </c>
      <c r="L5089" s="15">
        <v>19.700068286614624</v>
      </c>
      <c r="M5089" s="15">
        <v>1.8664134613672142E-19</v>
      </c>
      <c r="N5089" s="15">
        <v>0.112250798027566</v>
      </c>
      <c r="O5089" s="15">
        <v>0.13814058406326216</v>
      </c>
      <c r="P5089" s="15">
        <v>0.112250798027566</v>
      </c>
      <c r="Q5089" s="15">
        <v>0.13814058406326216</v>
      </c>
      <c r="T5089" s="56"/>
      <c r="U5089" s="56"/>
      <c r="V5089" s="56"/>
      <c r="W5089" s="56"/>
      <c r="X5089" s="56"/>
      <c r="Y5089" s="56"/>
      <c r="Z5089" s="56"/>
      <c r="AA5089" s="56"/>
    </row>
    <row r="5090" spans="9:27">
      <c r="I5090" s="15" t="s">
        <v>80</v>
      </c>
      <c r="J5090" s="15">
        <v>0.22259133304490608</v>
      </c>
      <c r="K5090" s="15">
        <v>8.8571734919811601E-4</v>
      </c>
      <c r="L5090" s="15">
        <v>251.31192614261096</v>
      </c>
      <c r="M5090" s="15">
        <v>2.6190085273234628E-54</v>
      </c>
      <c r="N5090" s="15">
        <v>0.22078718585146181</v>
      </c>
      <c r="O5090" s="15">
        <v>0.22439548023835035</v>
      </c>
      <c r="P5090" s="15">
        <v>0.22078718585146181</v>
      </c>
      <c r="Q5090" s="15">
        <v>0.22439548023835035</v>
      </c>
      <c r="T5090" s="56"/>
      <c r="U5090" s="56"/>
      <c r="V5090" s="56"/>
      <c r="W5090" s="56"/>
      <c r="X5090" s="56"/>
      <c r="Y5090" s="56"/>
      <c r="Z5090" s="56"/>
      <c r="AA5090" s="56"/>
    </row>
    <row r="5091" spans="9:27">
      <c r="I5091" s="15" t="s">
        <v>82</v>
      </c>
      <c r="J5091" s="15">
        <v>0.14264147629998497</v>
      </c>
      <c r="K5091" s="15">
        <v>4.554571207032506E-3</v>
      </c>
      <c r="L5091" s="15">
        <v>31.318310729172214</v>
      </c>
      <c r="M5091" s="15">
        <v>1.4005473991302849E-25</v>
      </c>
      <c r="N5091" s="15">
        <v>0.13336411838444998</v>
      </c>
      <c r="O5091" s="15">
        <v>0.15191883421551997</v>
      </c>
      <c r="P5091" s="15">
        <v>0.13336411838444998</v>
      </c>
      <c r="Q5091" s="15">
        <v>0.15191883421551997</v>
      </c>
      <c r="T5091" s="56"/>
      <c r="U5091" s="56"/>
      <c r="V5091" s="56"/>
      <c r="W5091" s="56"/>
      <c r="X5091" s="56"/>
      <c r="Y5091" s="56"/>
      <c r="Z5091" s="56"/>
      <c r="AA5091" s="56"/>
    </row>
    <row r="5092" spans="9:27" ht="15" thickBot="1">
      <c r="I5092" s="16" t="s">
        <v>86</v>
      </c>
      <c r="J5092" s="16">
        <v>0.56668495973373545</v>
      </c>
      <c r="K5092" s="16">
        <v>3.1900692627864725E-3</v>
      </c>
      <c r="L5092" s="16">
        <v>177.64033099354887</v>
      </c>
      <c r="M5092" s="16">
        <v>1.7226864547377099E-49</v>
      </c>
      <c r="N5092" s="16">
        <v>0.56018700131329846</v>
      </c>
      <c r="O5092" s="16">
        <v>0.57318291815417244</v>
      </c>
      <c r="P5092" s="16">
        <v>0.56018700131329846</v>
      </c>
      <c r="Q5092" s="16">
        <v>0.57318291815417244</v>
      </c>
      <c r="T5092" s="56"/>
      <c r="U5092" s="56"/>
      <c r="V5092" s="56"/>
      <c r="W5092" s="56"/>
      <c r="X5092" s="56"/>
      <c r="Y5092" s="56"/>
      <c r="Z5092" s="56"/>
      <c r="AA5092" s="56"/>
    </row>
    <row r="5093" spans="9:27">
      <c r="I5093" s="47"/>
      <c r="T5093" s="56"/>
      <c r="U5093" s="56"/>
      <c r="V5093" s="56"/>
      <c r="W5093" s="56"/>
      <c r="X5093" s="56"/>
      <c r="Y5093" s="56"/>
      <c r="Z5093" s="56"/>
      <c r="AA5093" s="56"/>
    </row>
    <row r="5094" spans="9:27">
      <c r="I5094" s="47"/>
      <c r="T5094" s="56"/>
      <c r="U5094" s="56"/>
      <c r="V5094" s="56"/>
      <c r="W5094" s="56"/>
      <c r="X5094" s="56"/>
      <c r="Y5094" s="56"/>
      <c r="Z5094" s="56"/>
      <c r="AA5094" s="56"/>
    </row>
    <row r="5095" spans="9:27">
      <c r="I5095" s="11" t="s">
        <v>298</v>
      </c>
      <c r="T5095" s="12" t="str">
        <f>I5095</f>
        <v>2004/8 to 2007/7</v>
      </c>
      <c r="U5095" s="14">
        <f>J5100</f>
        <v>0.99999998703401793</v>
      </c>
      <c r="V5095" s="14">
        <f>J5103</f>
        <v>36</v>
      </c>
      <c r="W5095" s="56">
        <f>J5113</f>
        <v>0.12574369198046526</v>
      </c>
      <c r="X5095" s="56">
        <f>J5114</f>
        <v>0.22215125538395575</v>
      </c>
      <c r="Y5095" s="56">
        <f>J5115</f>
        <v>0.14424406827122013</v>
      </c>
      <c r="Z5095" s="56">
        <f>J5116</f>
        <v>0.5659171251958578</v>
      </c>
      <c r="AA5095" s="58">
        <f>SUM(W5095:Z5095)</f>
        <v>1.058056140831499</v>
      </c>
    </row>
    <row r="5096" spans="9:27">
      <c r="I5096" s="47" t="s">
        <v>42</v>
      </c>
      <c r="T5096" s="56"/>
      <c r="U5096" s="56"/>
      <c r="V5096" s="56"/>
      <c r="W5096" s="56"/>
      <c r="X5096" s="56"/>
      <c r="Y5096" s="56"/>
      <c r="Z5096" s="56"/>
      <c r="AA5096" s="56"/>
    </row>
    <row r="5097" spans="9:27" ht="15" thickBot="1">
      <c r="T5097" s="56"/>
      <c r="U5097" s="56"/>
      <c r="V5097" s="56"/>
      <c r="W5097" s="56"/>
      <c r="X5097" s="56"/>
      <c r="Y5097" s="56"/>
      <c r="Z5097" s="56"/>
      <c r="AA5097" s="56"/>
    </row>
    <row r="5098" spans="9:27">
      <c r="I5098" s="18" t="s">
        <v>43</v>
      </c>
      <c r="J5098" s="18"/>
      <c r="T5098" s="56"/>
      <c r="U5098" s="56"/>
      <c r="V5098" s="56"/>
      <c r="W5098" s="56"/>
      <c r="X5098" s="56"/>
      <c r="Y5098" s="56"/>
      <c r="Z5098" s="56"/>
      <c r="AA5098" s="56"/>
    </row>
    <row r="5099" spans="9:27">
      <c r="I5099" s="15" t="s">
        <v>44</v>
      </c>
      <c r="J5099" s="15">
        <v>0.99999999351700897</v>
      </c>
      <c r="T5099" s="56"/>
      <c r="U5099" s="56"/>
      <c r="V5099" s="56"/>
      <c r="W5099" s="56"/>
      <c r="X5099" s="56"/>
      <c r="Y5099" s="56"/>
      <c r="Z5099" s="56"/>
      <c r="AA5099" s="56"/>
    </row>
    <row r="5100" spans="9:27">
      <c r="I5100" s="15" t="s">
        <v>45</v>
      </c>
      <c r="J5100" s="15">
        <v>0.99999998703401793</v>
      </c>
      <c r="T5100" s="56"/>
      <c r="U5100" s="56"/>
      <c r="V5100" s="56"/>
      <c r="W5100" s="56"/>
      <c r="X5100" s="56"/>
      <c r="Y5100" s="56"/>
      <c r="Z5100" s="56"/>
      <c r="AA5100" s="56"/>
    </row>
    <row r="5101" spans="9:27">
      <c r="I5101" s="15" t="s">
        <v>46</v>
      </c>
      <c r="J5101" s="15">
        <v>0.96874998581845717</v>
      </c>
      <c r="T5101" s="56"/>
      <c r="U5101" s="56"/>
      <c r="V5101" s="56"/>
      <c r="W5101" s="56"/>
      <c r="X5101" s="56"/>
      <c r="Y5101" s="56"/>
      <c r="Z5101" s="56"/>
      <c r="AA5101" s="56"/>
    </row>
    <row r="5102" spans="9:27">
      <c r="I5102" s="15" t="s">
        <v>47</v>
      </c>
      <c r="J5102" s="15">
        <v>3.4617092591481213E-2</v>
      </c>
      <c r="T5102" s="56"/>
      <c r="U5102" s="56"/>
      <c r="V5102" s="56"/>
      <c r="W5102" s="56"/>
      <c r="X5102" s="56"/>
      <c r="Y5102" s="56"/>
      <c r="Z5102" s="56"/>
      <c r="AA5102" s="56"/>
    </row>
    <row r="5103" spans="9:27" ht="15" thickBot="1">
      <c r="I5103" s="16" t="s">
        <v>48</v>
      </c>
      <c r="J5103" s="16">
        <v>36</v>
      </c>
      <c r="T5103" s="56"/>
      <c r="U5103" s="56"/>
      <c r="V5103" s="56"/>
      <c r="W5103" s="56"/>
      <c r="X5103" s="56"/>
      <c r="Y5103" s="56"/>
      <c r="Z5103" s="56"/>
      <c r="AA5103" s="56"/>
    </row>
    <row r="5104" spans="9:27">
      <c r="T5104" s="56"/>
      <c r="U5104" s="56"/>
      <c r="V5104" s="56"/>
      <c r="W5104" s="56"/>
      <c r="X5104" s="56"/>
      <c r="Y5104" s="56"/>
      <c r="Z5104" s="56"/>
      <c r="AA5104" s="56"/>
    </row>
    <row r="5105" spans="9:27" ht="15" thickBot="1">
      <c r="I5105" s="47" t="s">
        <v>49</v>
      </c>
      <c r="T5105" s="56"/>
      <c r="U5105" s="56"/>
      <c r="V5105" s="56"/>
      <c r="W5105" s="56"/>
      <c r="X5105" s="56"/>
      <c r="Y5105" s="56"/>
      <c r="Z5105" s="56"/>
      <c r="AA5105" s="56"/>
    </row>
    <row r="5106" spans="9:27">
      <c r="I5106" s="17"/>
      <c r="J5106" s="17" t="s">
        <v>54</v>
      </c>
      <c r="K5106" s="17" t="s">
        <v>55</v>
      </c>
      <c r="L5106" s="17" t="s">
        <v>56</v>
      </c>
      <c r="M5106" s="17" t="s">
        <v>57</v>
      </c>
      <c r="N5106" s="17" t="s">
        <v>58</v>
      </c>
      <c r="T5106" s="56"/>
      <c r="U5106" s="56"/>
      <c r="V5106" s="56"/>
      <c r="W5106" s="56"/>
      <c r="X5106" s="56"/>
      <c r="Y5106" s="56"/>
      <c r="Z5106" s="56"/>
      <c r="AA5106" s="56"/>
    </row>
    <row r="5107" spans="9:27">
      <c r="I5107" s="15" t="s">
        <v>50</v>
      </c>
      <c r="J5107" s="15">
        <v>4</v>
      </c>
      <c r="K5107" s="15">
        <v>2957506.7095320201</v>
      </c>
      <c r="L5107" s="15">
        <v>739376.67738300504</v>
      </c>
      <c r="M5107" s="15">
        <v>616999152.99667716</v>
      </c>
      <c r="N5107" s="15">
        <v>5.6526154582548902E-122</v>
      </c>
      <c r="T5107" s="56"/>
      <c r="U5107" s="56"/>
      <c r="V5107" s="56"/>
      <c r="W5107" s="56"/>
      <c r="X5107" s="56"/>
      <c r="Y5107" s="56"/>
      <c r="Z5107" s="56"/>
      <c r="AA5107" s="56"/>
    </row>
    <row r="5108" spans="9:27">
      <c r="I5108" s="15" t="s">
        <v>51</v>
      </c>
      <c r="J5108" s="15">
        <v>32</v>
      </c>
      <c r="K5108" s="15">
        <v>3.8346979183589869E-2</v>
      </c>
      <c r="L5108" s="15">
        <v>1.1983430994871834E-3</v>
      </c>
      <c r="M5108" s="15"/>
      <c r="N5108" s="15"/>
      <c r="T5108" s="56"/>
      <c r="U5108" s="56"/>
      <c r="V5108" s="56"/>
      <c r="W5108" s="56"/>
      <c r="X5108" s="56"/>
      <c r="Y5108" s="56"/>
      <c r="Z5108" s="56"/>
      <c r="AA5108" s="56"/>
    </row>
    <row r="5109" spans="9:27" ht="15" thickBot="1">
      <c r="I5109" s="16" t="s">
        <v>52</v>
      </c>
      <c r="J5109" s="16">
        <v>36</v>
      </c>
      <c r="K5109" s="16">
        <v>2957506.7478789994</v>
      </c>
      <c r="L5109" s="16"/>
      <c r="M5109" s="16"/>
      <c r="N5109" s="16"/>
      <c r="T5109" s="56"/>
      <c r="U5109" s="56"/>
      <c r="V5109" s="56"/>
      <c r="W5109" s="56"/>
      <c r="X5109" s="56"/>
      <c r="Y5109" s="56"/>
      <c r="Z5109" s="56"/>
      <c r="AA5109" s="56"/>
    </row>
    <row r="5110" spans="9:27" ht="15" thickBot="1">
      <c r="T5110" s="56"/>
      <c r="U5110" s="56"/>
      <c r="V5110" s="56"/>
      <c r="W5110" s="56"/>
      <c r="X5110" s="56"/>
      <c r="Y5110" s="56"/>
      <c r="Z5110" s="56"/>
      <c r="AA5110" s="56"/>
    </row>
    <row r="5111" spans="9:27">
      <c r="I5111" s="17"/>
      <c r="J5111" s="17" t="s">
        <v>59</v>
      </c>
      <c r="K5111" s="17" t="s">
        <v>47</v>
      </c>
      <c r="L5111" s="17" t="s">
        <v>60</v>
      </c>
      <c r="M5111" s="17" t="s">
        <v>61</v>
      </c>
      <c r="N5111" s="17" t="s">
        <v>62</v>
      </c>
      <c r="O5111" s="17" t="s">
        <v>63</v>
      </c>
      <c r="P5111" s="17" t="s">
        <v>64</v>
      </c>
      <c r="Q5111" s="17" t="s">
        <v>65</v>
      </c>
      <c r="T5111" s="56"/>
      <c r="U5111" s="56"/>
      <c r="V5111" s="56"/>
      <c r="W5111" s="56"/>
      <c r="X5111" s="56"/>
      <c r="Y5111" s="56"/>
      <c r="Z5111" s="56"/>
      <c r="AA5111" s="56"/>
    </row>
    <row r="5112" spans="9:27">
      <c r="I5112" s="15" t="s">
        <v>53</v>
      </c>
      <c r="J5112" s="15">
        <v>0</v>
      </c>
      <c r="K5112" s="15" t="e">
        <v>#N/A</v>
      </c>
      <c r="L5112" s="15" t="e">
        <v>#N/A</v>
      </c>
      <c r="M5112" s="15" t="e">
        <v>#N/A</v>
      </c>
      <c r="N5112" s="15" t="e">
        <v>#N/A</v>
      </c>
      <c r="O5112" s="15" t="e">
        <v>#N/A</v>
      </c>
      <c r="P5112" s="15" t="e">
        <v>#N/A</v>
      </c>
      <c r="Q5112" s="15" t="e">
        <v>#N/A</v>
      </c>
      <c r="T5112" s="56"/>
      <c r="U5112" s="56"/>
      <c r="V5112" s="56"/>
      <c r="W5112" s="56"/>
      <c r="X5112" s="56"/>
      <c r="Y5112" s="56"/>
      <c r="Z5112" s="56"/>
      <c r="AA5112" s="56"/>
    </row>
    <row r="5113" spans="9:27">
      <c r="I5113" s="15" t="s">
        <v>85</v>
      </c>
      <c r="J5113" s="15">
        <v>0.12574369198046526</v>
      </c>
      <c r="K5113" s="15">
        <v>6.1881038874073944E-3</v>
      </c>
      <c r="L5113" s="15">
        <v>20.320229632270703</v>
      </c>
      <c r="M5113" s="15">
        <v>7.4338575548140754E-20</v>
      </c>
      <c r="N5113" s="15">
        <v>0.11313893689543139</v>
      </c>
      <c r="O5113" s="15">
        <v>0.13834844706549912</v>
      </c>
      <c r="P5113" s="15">
        <v>0.11313893689543139</v>
      </c>
      <c r="Q5113" s="15">
        <v>0.13834844706549912</v>
      </c>
      <c r="T5113" s="56"/>
      <c r="U5113" s="56"/>
      <c r="V5113" s="56"/>
      <c r="W5113" s="56"/>
      <c r="X5113" s="56"/>
      <c r="Y5113" s="56"/>
      <c r="Z5113" s="56"/>
      <c r="AA5113" s="56"/>
    </row>
    <row r="5114" spans="9:27">
      <c r="I5114" s="15" t="s">
        <v>80</v>
      </c>
      <c r="J5114" s="15">
        <v>0.22215125538395575</v>
      </c>
      <c r="K5114" s="15">
        <v>8.7763071998199743E-4</v>
      </c>
      <c r="L5114" s="15">
        <v>253.12611594602416</v>
      </c>
      <c r="M5114" s="15">
        <v>2.0807614255113141E-54</v>
      </c>
      <c r="N5114" s="15">
        <v>0.22036358011512477</v>
      </c>
      <c r="O5114" s="15">
        <v>0.22393893065278672</v>
      </c>
      <c r="P5114" s="15">
        <v>0.22036358011512477</v>
      </c>
      <c r="Q5114" s="15">
        <v>0.22393893065278672</v>
      </c>
      <c r="T5114" s="56"/>
      <c r="U5114" s="56"/>
      <c r="V5114" s="56"/>
      <c r="W5114" s="56"/>
      <c r="X5114" s="56"/>
      <c r="Y5114" s="56"/>
      <c r="Z5114" s="56"/>
      <c r="AA5114" s="56"/>
    </row>
    <row r="5115" spans="9:27">
      <c r="I5115" s="15" t="s">
        <v>82</v>
      </c>
      <c r="J5115" s="15">
        <v>0.14424406827122013</v>
      </c>
      <c r="K5115" s="15">
        <v>4.733619544006651E-3</v>
      </c>
      <c r="L5115" s="15">
        <v>30.472256363283567</v>
      </c>
      <c r="M5115" s="15">
        <v>3.2727288342212602E-25</v>
      </c>
      <c r="N5115" s="15">
        <v>0.13460200082963236</v>
      </c>
      <c r="O5115" s="15">
        <v>0.1538861357128079</v>
      </c>
      <c r="P5115" s="15">
        <v>0.13460200082963236</v>
      </c>
      <c r="Q5115" s="15">
        <v>0.1538861357128079</v>
      </c>
      <c r="T5115" s="56"/>
      <c r="U5115" s="56"/>
      <c r="V5115" s="56"/>
      <c r="W5115" s="56"/>
      <c r="X5115" s="56"/>
      <c r="Y5115" s="56"/>
      <c r="Z5115" s="56"/>
      <c r="AA5115" s="56"/>
    </row>
    <row r="5116" spans="9:27" ht="15" thickBot="1">
      <c r="I5116" s="16" t="s">
        <v>86</v>
      </c>
      <c r="J5116" s="16">
        <v>0.5659171251958578</v>
      </c>
      <c r="K5116" s="16">
        <v>3.0983674118678184E-3</v>
      </c>
      <c r="L5116" s="16">
        <v>182.65010244692078</v>
      </c>
      <c r="M5116" s="16">
        <v>7.080579758010964E-50</v>
      </c>
      <c r="N5116" s="16">
        <v>0.55960595733238383</v>
      </c>
      <c r="O5116" s="16">
        <v>0.57222829305933176</v>
      </c>
      <c r="P5116" s="16">
        <v>0.55960595733238383</v>
      </c>
      <c r="Q5116" s="16">
        <v>0.57222829305933176</v>
      </c>
      <c r="T5116" s="56"/>
      <c r="U5116" s="56"/>
      <c r="V5116" s="56"/>
      <c r="W5116" s="56"/>
      <c r="X5116" s="56"/>
      <c r="Y5116" s="56"/>
      <c r="Z5116" s="56"/>
      <c r="AA5116" s="56"/>
    </row>
    <row r="5117" spans="9:27">
      <c r="I5117" s="47"/>
      <c r="T5117" s="56"/>
      <c r="U5117" s="56"/>
      <c r="V5117" s="56"/>
      <c r="W5117" s="56"/>
      <c r="X5117" s="56"/>
      <c r="Y5117" s="56"/>
      <c r="Z5117" s="56"/>
      <c r="AA5117" s="56"/>
    </row>
    <row r="5118" spans="9:27">
      <c r="I5118" s="47"/>
      <c r="T5118" s="56"/>
      <c r="U5118" s="56"/>
      <c r="V5118" s="56"/>
      <c r="W5118" s="56"/>
      <c r="X5118" s="56"/>
      <c r="Y5118" s="56"/>
      <c r="Z5118" s="56"/>
      <c r="AA5118" s="56"/>
    </row>
    <row r="5119" spans="9:27">
      <c r="I5119" s="11" t="s">
        <v>299</v>
      </c>
      <c r="T5119" s="12" t="str">
        <f>I5119</f>
        <v>2004/9 to 2007/8</v>
      </c>
      <c r="U5119" s="14">
        <f>J5124</f>
        <v>0.99999998697683623</v>
      </c>
      <c r="V5119" s="14">
        <f>J5127</f>
        <v>36</v>
      </c>
      <c r="W5119" s="56">
        <f>J5137</f>
        <v>0.12635924811810792</v>
      </c>
      <c r="X5119" s="56">
        <f>J5138</f>
        <v>0.22202674758463872</v>
      </c>
      <c r="Y5119" s="56">
        <f>J5139</f>
        <v>0.14479371698562757</v>
      </c>
      <c r="Z5119" s="56">
        <f>J5140</f>
        <v>0.5653389070494691</v>
      </c>
      <c r="AA5119" s="58">
        <f>SUM(W5119:Z5119)</f>
        <v>1.0585186197378433</v>
      </c>
    </row>
    <row r="5120" spans="9:27">
      <c r="I5120" s="47" t="s">
        <v>42</v>
      </c>
      <c r="T5120" s="56"/>
      <c r="U5120" s="56"/>
      <c r="V5120" s="56"/>
      <c r="W5120" s="56"/>
      <c r="X5120" s="56"/>
      <c r="Y5120" s="56"/>
      <c r="Z5120" s="56"/>
      <c r="AA5120" s="56"/>
    </row>
    <row r="5121" spans="9:27" ht="15" thickBot="1">
      <c r="T5121" s="56"/>
      <c r="U5121" s="56"/>
      <c r="V5121" s="56"/>
      <c r="W5121" s="56"/>
      <c r="X5121" s="56"/>
      <c r="Y5121" s="56"/>
      <c r="Z5121" s="56"/>
      <c r="AA5121" s="56"/>
    </row>
    <row r="5122" spans="9:27">
      <c r="I5122" s="18" t="s">
        <v>43</v>
      </c>
      <c r="J5122" s="18"/>
      <c r="T5122" s="56"/>
      <c r="U5122" s="56"/>
      <c r="V5122" s="56"/>
      <c r="W5122" s="56"/>
      <c r="X5122" s="56"/>
      <c r="Y5122" s="56"/>
      <c r="Z5122" s="56"/>
      <c r="AA5122" s="56"/>
    </row>
    <row r="5123" spans="9:27">
      <c r="I5123" s="15" t="s">
        <v>44</v>
      </c>
      <c r="J5123" s="15">
        <v>0.99999999348841806</v>
      </c>
      <c r="T5123" s="56"/>
      <c r="U5123" s="56"/>
      <c r="V5123" s="56"/>
      <c r="W5123" s="56"/>
      <c r="X5123" s="56"/>
      <c r="Y5123" s="56"/>
      <c r="Z5123" s="56"/>
      <c r="AA5123" s="56"/>
    </row>
    <row r="5124" spans="9:27">
      <c r="I5124" s="15" t="s">
        <v>45</v>
      </c>
      <c r="J5124" s="15">
        <v>0.99999998697683623</v>
      </c>
      <c r="T5124" s="56"/>
      <c r="U5124" s="56"/>
      <c r="V5124" s="56"/>
      <c r="W5124" s="56"/>
      <c r="X5124" s="56"/>
      <c r="Y5124" s="56"/>
      <c r="Z5124" s="56"/>
      <c r="AA5124" s="56"/>
    </row>
    <row r="5125" spans="9:27">
      <c r="I5125" s="15" t="s">
        <v>46</v>
      </c>
      <c r="J5125" s="15">
        <v>0.96874998575591453</v>
      </c>
      <c r="T5125" s="56"/>
      <c r="U5125" s="56"/>
      <c r="V5125" s="56"/>
      <c r="W5125" s="56"/>
      <c r="X5125" s="56"/>
      <c r="Y5125" s="56"/>
      <c r="Z5125" s="56"/>
      <c r="AA5125" s="56"/>
    </row>
    <row r="5126" spans="9:27">
      <c r="I5126" s="15" t="s">
        <v>47</v>
      </c>
      <c r="J5126" s="15">
        <v>3.4790964846153294E-2</v>
      </c>
      <c r="T5126" s="56"/>
      <c r="U5126" s="56"/>
      <c r="V5126" s="56"/>
      <c r="W5126" s="56"/>
      <c r="X5126" s="56"/>
      <c r="Y5126" s="56"/>
      <c r="Z5126" s="56"/>
      <c r="AA5126" s="56"/>
    </row>
    <row r="5127" spans="9:27" ht="15" thickBot="1">
      <c r="I5127" s="16" t="s">
        <v>48</v>
      </c>
      <c r="J5127" s="16">
        <v>36</v>
      </c>
      <c r="T5127" s="56"/>
      <c r="U5127" s="56"/>
      <c r="V5127" s="56"/>
      <c r="W5127" s="56"/>
      <c r="X5127" s="56"/>
      <c r="Y5127" s="56"/>
      <c r="Z5127" s="56"/>
      <c r="AA5127" s="56"/>
    </row>
    <row r="5128" spans="9:27">
      <c r="T5128" s="56"/>
      <c r="U5128" s="56"/>
      <c r="V5128" s="56"/>
      <c r="W5128" s="56"/>
      <c r="X5128" s="56"/>
      <c r="Y5128" s="56"/>
      <c r="Z5128" s="56"/>
      <c r="AA5128" s="56"/>
    </row>
    <row r="5129" spans="9:27" ht="15" thickBot="1">
      <c r="I5129" s="47" t="s">
        <v>49</v>
      </c>
      <c r="T5129" s="56"/>
      <c r="U5129" s="56"/>
      <c r="V5129" s="56"/>
      <c r="W5129" s="56"/>
      <c r="X5129" s="56"/>
      <c r="Y5129" s="56"/>
      <c r="Z5129" s="56"/>
      <c r="AA5129" s="56"/>
    </row>
    <row r="5130" spans="9:27">
      <c r="I5130" s="17"/>
      <c r="J5130" s="17" t="s">
        <v>54</v>
      </c>
      <c r="K5130" s="17" t="s">
        <v>55</v>
      </c>
      <c r="L5130" s="17" t="s">
        <v>56</v>
      </c>
      <c r="M5130" s="17" t="s">
        <v>57</v>
      </c>
      <c r="N5130" s="17" t="s">
        <v>58</v>
      </c>
      <c r="T5130" s="56"/>
      <c r="U5130" s="56"/>
      <c r="V5130" s="56"/>
      <c r="W5130" s="56"/>
      <c r="X5130" s="56"/>
      <c r="Y5130" s="56"/>
      <c r="Z5130" s="56"/>
      <c r="AA5130" s="56"/>
    </row>
    <row r="5131" spans="9:27">
      <c r="I5131" s="15" t="s">
        <v>50</v>
      </c>
      <c r="J5131" s="15">
        <v>4</v>
      </c>
      <c r="K5131" s="15">
        <v>2974174.3222268396</v>
      </c>
      <c r="L5131" s="15">
        <v>743543.5805567099</v>
      </c>
      <c r="M5131" s="15">
        <v>614290052.09291434</v>
      </c>
      <c r="N5131" s="15">
        <v>6.0516146654463608E-122</v>
      </c>
      <c r="T5131" s="56"/>
      <c r="U5131" s="56"/>
      <c r="V5131" s="56"/>
      <c r="W5131" s="56"/>
      <c r="X5131" s="56"/>
      <c r="Y5131" s="56"/>
      <c r="Z5131" s="56"/>
      <c r="AA5131" s="56"/>
    </row>
    <row r="5132" spans="9:27">
      <c r="I5132" s="15" t="s">
        <v>51</v>
      </c>
      <c r="J5132" s="15">
        <v>32</v>
      </c>
      <c r="K5132" s="15">
        <v>3.8733159517640781E-2</v>
      </c>
      <c r="L5132" s="15">
        <v>1.2104112349262744E-3</v>
      </c>
      <c r="M5132" s="15"/>
      <c r="N5132" s="15"/>
      <c r="T5132" s="56"/>
      <c r="U5132" s="56"/>
      <c r="V5132" s="56"/>
      <c r="W5132" s="56"/>
      <c r="X5132" s="56"/>
      <c r="Y5132" s="56"/>
      <c r="Z5132" s="56"/>
      <c r="AA5132" s="56"/>
    </row>
    <row r="5133" spans="9:27" ht="15" thickBot="1">
      <c r="I5133" s="16" t="s">
        <v>52</v>
      </c>
      <c r="J5133" s="16">
        <v>36</v>
      </c>
      <c r="K5133" s="16">
        <v>2974174.3609599993</v>
      </c>
      <c r="L5133" s="16"/>
      <c r="M5133" s="16"/>
      <c r="N5133" s="16"/>
      <c r="T5133" s="56"/>
      <c r="U5133" s="56"/>
      <c r="V5133" s="56"/>
      <c r="W5133" s="56"/>
      <c r="X5133" s="56"/>
      <c r="Y5133" s="56"/>
      <c r="Z5133" s="56"/>
      <c r="AA5133" s="56"/>
    </row>
    <row r="5134" spans="9:27" ht="15" thickBot="1">
      <c r="T5134" s="56"/>
      <c r="U5134" s="56"/>
      <c r="V5134" s="56"/>
      <c r="W5134" s="56"/>
      <c r="X5134" s="56"/>
      <c r="Y5134" s="56"/>
      <c r="Z5134" s="56"/>
      <c r="AA5134" s="56"/>
    </row>
    <row r="5135" spans="9:27">
      <c r="I5135" s="17"/>
      <c r="J5135" s="17" t="s">
        <v>59</v>
      </c>
      <c r="K5135" s="17" t="s">
        <v>47</v>
      </c>
      <c r="L5135" s="17" t="s">
        <v>60</v>
      </c>
      <c r="M5135" s="17" t="s">
        <v>61</v>
      </c>
      <c r="N5135" s="17" t="s">
        <v>62</v>
      </c>
      <c r="O5135" s="17" t="s">
        <v>63</v>
      </c>
      <c r="P5135" s="17" t="s">
        <v>64</v>
      </c>
      <c r="Q5135" s="17" t="s">
        <v>65</v>
      </c>
      <c r="T5135" s="56"/>
      <c r="U5135" s="56"/>
      <c r="V5135" s="56"/>
      <c r="W5135" s="56"/>
      <c r="X5135" s="56"/>
      <c r="Y5135" s="56"/>
      <c r="Z5135" s="56"/>
      <c r="AA5135" s="56"/>
    </row>
    <row r="5136" spans="9:27">
      <c r="I5136" s="15" t="s">
        <v>53</v>
      </c>
      <c r="J5136" s="15">
        <v>0</v>
      </c>
      <c r="K5136" s="15" t="e">
        <v>#N/A</v>
      </c>
      <c r="L5136" s="15" t="e">
        <v>#N/A</v>
      </c>
      <c r="M5136" s="15" t="e">
        <v>#N/A</v>
      </c>
      <c r="N5136" s="15" t="e">
        <v>#N/A</v>
      </c>
      <c r="O5136" s="15" t="e">
        <v>#N/A</v>
      </c>
      <c r="P5136" s="15" t="e">
        <v>#N/A</v>
      </c>
      <c r="Q5136" s="15" t="e">
        <v>#N/A</v>
      </c>
      <c r="T5136" s="56"/>
      <c r="U5136" s="56"/>
      <c r="V5136" s="56"/>
      <c r="W5136" s="56"/>
      <c r="X5136" s="56"/>
      <c r="Y5136" s="56"/>
      <c r="Z5136" s="56"/>
      <c r="AA5136" s="56"/>
    </row>
    <row r="5137" spans="9:27">
      <c r="I5137" s="15" t="s">
        <v>85</v>
      </c>
      <c r="J5137" s="15">
        <v>0.12635924811810792</v>
      </c>
      <c r="K5137" s="15">
        <v>6.1484555505832168E-3</v>
      </c>
      <c r="L5137" s="15">
        <v>20.551380274046547</v>
      </c>
      <c r="M5137" s="15">
        <v>5.307360026547604E-20</v>
      </c>
      <c r="N5137" s="15">
        <v>0.11383525405200502</v>
      </c>
      <c r="O5137" s="15">
        <v>0.13888324218421083</v>
      </c>
      <c r="P5137" s="15">
        <v>0.11383525405200502</v>
      </c>
      <c r="Q5137" s="15">
        <v>0.13888324218421083</v>
      </c>
      <c r="T5137" s="56"/>
      <c r="U5137" s="56"/>
      <c r="V5137" s="56"/>
      <c r="W5137" s="56"/>
      <c r="X5137" s="56"/>
      <c r="Y5137" s="56"/>
      <c r="Z5137" s="56"/>
      <c r="AA5137" s="56"/>
    </row>
    <row r="5138" spans="9:27">
      <c r="I5138" s="15" t="s">
        <v>80</v>
      </c>
      <c r="J5138" s="15">
        <v>0.22202674758463872</v>
      </c>
      <c r="K5138" s="15">
        <v>8.5405992732431597E-4</v>
      </c>
      <c r="L5138" s="15">
        <v>259.96623946545088</v>
      </c>
      <c r="M5138" s="15">
        <v>8.8682357220802785E-55</v>
      </c>
      <c r="N5138" s="15">
        <v>0.22028708444909056</v>
      </c>
      <c r="O5138" s="15">
        <v>0.22376641072018688</v>
      </c>
      <c r="P5138" s="15">
        <v>0.22028708444909056</v>
      </c>
      <c r="Q5138" s="15">
        <v>0.22376641072018688</v>
      </c>
      <c r="T5138" s="56"/>
      <c r="U5138" s="56"/>
      <c r="V5138" s="56"/>
      <c r="W5138" s="56"/>
      <c r="X5138" s="56"/>
      <c r="Y5138" s="56"/>
      <c r="Z5138" s="56"/>
      <c r="AA5138" s="56"/>
    </row>
    <row r="5139" spans="9:27">
      <c r="I5139" s="15" t="s">
        <v>82</v>
      </c>
      <c r="J5139" s="15">
        <v>0.14479371698562757</v>
      </c>
      <c r="K5139" s="15">
        <v>4.6926411085410824E-3</v>
      </c>
      <c r="L5139" s="15">
        <v>30.855484925554681</v>
      </c>
      <c r="M5139" s="15">
        <v>2.2221361210425241E-25</v>
      </c>
      <c r="N5139" s="15">
        <v>0.13523511988523146</v>
      </c>
      <c r="O5139" s="15">
        <v>0.15435231408602368</v>
      </c>
      <c r="P5139" s="15">
        <v>0.13523511988523146</v>
      </c>
      <c r="Q5139" s="15">
        <v>0.15435231408602368</v>
      </c>
      <c r="T5139" s="56"/>
      <c r="U5139" s="56"/>
      <c r="V5139" s="56"/>
      <c r="W5139" s="56"/>
      <c r="X5139" s="56"/>
      <c r="Y5139" s="56"/>
      <c r="Z5139" s="56"/>
      <c r="AA5139" s="56"/>
    </row>
    <row r="5140" spans="9:27" ht="15" thickBot="1">
      <c r="I5140" s="16" t="s">
        <v>86</v>
      </c>
      <c r="J5140" s="16">
        <v>0.5653389070494691</v>
      </c>
      <c r="K5140" s="16">
        <v>3.0232124968774653E-3</v>
      </c>
      <c r="L5140" s="16">
        <v>186.99939472775441</v>
      </c>
      <c r="M5140" s="16">
        <v>3.3366986393632135E-50</v>
      </c>
      <c r="N5140" s="16">
        <v>0.55918082473758346</v>
      </c>
      <c r="O5140" s="16">
        <v>0.57149698936135473</v>
      </c>
      <c r="P5140" s="16">
        <v>0.55918082473758346</v>
      </c>
      <c r="Q5140" s="16">
        <v>0.57149698936135473</v>
      </c>
      <c r="T5140" s="56"/>
      <c r="U5140" s="56"/>
      <c r="V5140" s="56"/>
      <c r="W5140" s="56"/>
      <c r="X5140" s="56"/>
      <c r="Y5140" s="56"/>
      <c r="Z5140" s="56"/>
      <c r="AA5140" s="56"/>
    </row>
    <row r="5141" spans="9:27">
      <c r="I5141" s="47"/>
      <c r="T5141" s="56"/>
      <c r="U5141" s="56"/>
      <c r="V5141" s="56"/>
      <c r="W5141" s="56"/>
      <c r="X5141" s="56"/>
      <c r="Y5141" s="56"/>
      <c r="Z5141" s="56"/>
      <c r="AA5141" s="56"/>
    </row>
    <row r="5142" spans="9:27">
      <c r="I5142" s="47"/>
      <c r="T5142" s="56"/>
      <c r="U5142" s="56"/>
      <c r="V5142" s="56"/>
      <c r="W5142" s="56"/>
      <c r="X5142" s="56"/>
      <c r="Y5142" s="56"/>
      <c r="Z5142" s="56"/>
      <c r="AA5142" s="56"/>
    </row>
    <row r="5143" spans="9:27">
      <c r="I5143" s="11" t="s">
        <v>300</v>
      </c>
      <c r="T5143" s="12" t="str">
        <f>I5143</f>
        <v>2004/10 to 2007/9</v>
      </c>
      <c r="U5143" s="14">
        <f>J5148</f>
        <v>0.999999986929475</v>
      </c>
      <c r="V5143" s="14">
        <f>J5151</f>
        <v>36</v>
      </c>
      <c r="W5143" s="56">
        <f>J5161</f>
        <v>0.12716868813367452</v>
      </c>
      <c r="X5143" s="56">
        <f>J5162</f>
        <v>0.22168679193115656</v>
      </c>
      <c r="Y5143" s="56">
        <f>J5163</f>
        <v>0.14539735904692952</v>
      </c>
      <c r="Z5143" s="56">
        <f>J5164</f>
        <v>0.56485613289688719</v>
      </c>
      <c r="AA5143" s="58">
        <f>SUM(W5143:Z5143)</f>
        <v>1.0591089720086477</v>
      </c>
    </row>
    <row r="5144" spans="9:27">
      <c r="I5144" s="47" t="s">
        <v>42</v>
      </c>
      <c r="T5144" s="56"/>
      <c r="U5144" s="56"/>
      <c r="V5144" s="56"/>
      <c r="W5144" s="56"/>
      <c r="X5144" s="56"/>
      <c r="Y5144" s="56"/>
      <c r="Z5144" s="56"/>
      <c r="AA5144" s="56"/>
    </row>
    <row r="5145" spans="9:27" ht="15" thickBot="1">
      <c r="T5145" s="56"/>
      <c r="U5145" s="56"/>
      <c r="V5145" s="56"/>
      <c r="W5145" s="56"/>
      <c r="X5145" s="56"/>
      <c r="Y5145" s="56"/>
      <c r="Z5145" s="56"/>
      <c r="AA5145" s="56"/>
    </row>
    <row r="5146" spans="9:27">
      <c r="I5146" s="18" t="s">
        <v>43</v>
      </c>
      <c r="J5146" s="18"/>
      <c r="T5146" s="56"/>
      <c r="U5146" s="56"/>
      <c r="V5146" s="56"/>
      <c r="W5146" s="56"/>
      <c r="X5146" s="56"/>
      <c r="Y5146" s="56"/>
      <c r="Z5146" s="56"/>
      <c r="AA5146" s="56"/>
    </row>
    <row r="5147" spans="9:27">
      <c r="I5147" s="15" t="s">
        <v>44</v>
      </c>
      <c r="J5147" s="15">
        <v>0.99999999346473745</v>
      </c>
      <c r="T5147" s="56"/>
      <c r="U5147" s="56"/>
      <c r="V5147" s="56"/>
      <c r="W5147" s="56"/>
      <c r="X5147" s="56"/>
      <c r="Y5147" s="56"/>
      <c r="Z5147" s="56"/>
      <c r="AA5147" s="56"/>
    </row>
    <row r="5148" spans="9:27">
      <c r="I5148" s="15" t="s">
        <v>45</v>
      </c>
      <c r="J5148" s="15">
        <v>0.999999986929475</v>
      </c>
      <c r="T5148" s="56"/>
      <c r="U5148" s="56"/>
      <c r="V5148" s="56"/>
      <c r="W5148" s="56"/>
      <c r="X5148" s="56"/>
      <c r="Y5148" s="56"/>
      <c r="Z5148" s="56"/>
      <c r="AA5148" s="56"/>
    </row>
    <row r="5149" spans="9:27">
      <c r="I5149" s="15" t="s">
        <v>46</v>
      </c>
      <c r="J5149" s="15">
        <v>0.9687499857041133</v>
      </c>
      <c r="T5149" s="56"/>
      <c r="U5149" s="56"/>
      <c r="V5149" s="56"/>
      <c r="W5149" s="56"/>
      <c r="X5149" s="56"/>
      <c r="Y5149" s="56"/>
      <c r="Z5149" s="56"/>
      <c r="AA5149" s="56"/>
    </row>
    <row r="5150" spans="9:27">
      <c r="I5150" s="15" t="s">
        <v>47</v>
      </c>
      <c r="J5150" s="15">
        <v>3.4952230053415363E-2</v>
      </c>
      <c r="T5150" s="56"/>
      <c r="U5150" s="56"/>
      <c r="V5150" s="56"/>
      <c r="W5150" s="56"/>
      <c r="X5150" s="56"/>
      <c r="Y5150" s="56"/>
      <c r="Z5150" s="56"/>
      <c r="AA5150" s="56"/>
    </row>
    <row r="5151" spans="9:27" ht="15" thickBot="1">
      <c r="I5151" s="16" t="s">
        <v>48</v>
      </c>
      <c r="J5151" s="16">
        <v>36</v>
      </c>
      <c r="T5151" s="56"/>
      <c r="U5151" s="56"/>
      <c r="V5151" s="56"/>
      <c r="W5151" s="56"/>
      <c r="X5151" s="56"/>
      <c r="Y5151" s="56"/>
      <c r="Z5151" s="56"/>
      <c r="AA5151" s="56"/>
    </row>
    <row r="5152" spans="9:27">
      <c r="T5152" s="56"/>
      <c r="U5152" s="56"/>
      <c r="V5152" s="56"/>
      <c r="W5152" s="56"/>
      <c r="X5152" s="56"/>
      <c r="Y5152" s="56"/>
      <c r="Z5152" s="56"/>
      <c r="AA5152" s="56"/>
    </row>
    <row r="5153" spans="9:27" ht="15" thickBot="1">
      <c r="I5153" s="47" t="s">
        <v>49</v>
      </c>
      <c r="T5153" s="56"/>
      <c r="U5153" s="56"/>
      <c r="V5153" s="56"/>
      <c r="W5153" s="56"/>
      <c r="X5153" s="56"/>
      <c r="Y5153" s="56"/>
      <c r="Z5153" s="56"/>
      <c r="AA5153" s="56"/>
    </row>
    <row r="5154" spans="9:27">
      <c r="I5154" s="17"/>
      <c r="J5154" s="17" t="s">
        <v>54</v>
      </c>
      <c r="K5154" s="17" t="s">
        <v>55</v>
      </c>
      <c r="L5154" s="17" t="s">
        <v>56</v>
      </c>
      <c r="M5154" s="17" t="s">
        <v>57</v>
      </c>
      <c r="N5154" s="17" t="s">
        <v>58</v>
      </c>
      <c r="T5154" s="56"/>
      <c r="U5154" s="56"/>
      <c r="V5154" s="56"/>
      <c r="W5154" s="56"/>
      <c r="X5154" s="56"/>
      <c r="Y5154" s="56"/>
      <c r="Z5154" s="56"/>
      <c r="AA5154" s="56"/>
    </row>
    <row r="5155" spans="9:27">
      <c r="I5155" s="15" t="s">
        <v>50</v>
      </c>
      <c r="J5155" s="15">
        <v>4</v>
      </c>
      <c r="K5155" s="15">
        <v>2990933.2399669308</v>
      </c>
      <c r="L5155" s="15">
        <v>747733.30999173271</v>
      </c>
      <c r="M5155" s="15">
        <v>612064157.00169861</v>
      </c>
      <c r="N5155" s="15">
        <v>6.401880380502209E-122</v>
      </c>
      <c r="T5155" s="56"/>
      <c r="U5155" s="56"/>
      <c r="V5155" s="56"/>
      <c r="W5155" s="56"/>
      <c r="X5155" s="56"/>
      <c r="Y5155" s="56"/>
      <c r="Z5155" s="56"/>
      <c r="AA5155" s="56"/>
    </row>
    <row r="5156" spans="9:27">
      <c r="I5156" s="15" t="s">
        <v>51</v>
      </c>
      <c r="J5156" s="15">
        <v>32</v>
      </c>
      <c r="K5156" s="15">
        <v>3.9093068342619913E-2</v>
      </c>
      <c r="L5156" s="15">
        <v>1.2216583857068723E-3</v>
      </c>
      <c r="M5156" s="15"/>
      <c r="N5156" s="15"/>
      <c r="T5156" s="56"/>
      <c r="U5156" s="56"/>
      <c r="V5156" s="56"/>
      <c r="W5156" s="56"/>
      <c r="X5156" s="56"/>
      <c r="Y5156" s="56"/>
      <c r="Z5156" s="56"/>
      <c r="AA5156" s="56"/>
    </row>
    <row r="5157" spans="9:27" ht="15" thickBot="1">
      <c r="I5157" s="16" t="s">
        <v>52</v>
      </c>
      <c r="J5157" s="16">
        <v>36</v>
      </c>
      <c r="K5157" s="16">
        <v>2990933.2790599992</v>
      </c>
      <c r="L5157" s="16"/>
      <c r="M5157" s="16"/>
      <c r="N5157" s="16"/>
      <c r="T5157" s="56"/>
      <c r="U5157" s="56"/>
      <c r="V5157" s="56"/>
      <c r="W5157" s="56"/>
      <c r="X5157" s="56"/>
      <c r="Y5157" s="56"/>
      <c r="Z5157" s="56"/>
      <c r="AA5157" s="56"/>
    </row>
    <row r="5158" spans="9:27" ht="15" thickBot="1">
      <c r="T5158" s="56"/>
      <c r="U5158" s="56"/>
      <c r="V5158" s="56"/>
      <c r="W5158" s="56"/>
      <c r="X5158" s="56"/>
      <c r="Y5158" s="56"/>
      <c r="Z5158" s="56"/>
      <c r="AA5158" s="56"/>
    </row>
    <row r="5159" spans="9:27">
      <c r="I5159" s="17"/>
      <c r="J5159" s="17" t="s">
        <v>59</v>
      </c>
      <c r="K5159" s="17" t="s">
        <v>47</v>
      </c>
      <c r="L5159" s="17" t="s">
        <v>60</v>
      </c>
      <c r="M5159" s="17" t="s">
        <v>61</v>
      </c>
      <c r="N5159" s="17" t="s">
        <v>62</v>
      </c>
      <c r="O5159" s="17" t="s">
        <v>63</v>
      </c>
      <c r="P5159" s="17" t="s">
        <v>64</v>
      </c>
      <c r="Q5159" s="17" t="s">
        <v>65</v>
      </c>
      <c r="T5159" s="56"/>
      <c r="U5159" s="56"/>
      <c r="V5159" s="56"/>
      <c r="W5159" s="56"/>
      <c r="X5159" s="56"/>
      <c r="Y5159" s="56"/>
      <c r="Z5159" s="56"/>
      <c r="AA5159" s="56"/>
    </row>
    <row r="5160" spans="9:27">
      <c r="I5160" s="15" t="s">
        <v>53</v>
      </c>
      <c r="J5160" s="15">
        <v>0</v>
      </c>
      <c r="K5160" s="15" t="e">
        <v>#N/A</v>
      </c>
      <c r="L5160" s="15" t="e">
        <v>#N/A</v>
      </c>
      <c r="M5160" s="15" t="e">
        <v>#N/A</v>
      </c>
      <c r="N5160" s="15" t="e">
        <v>#N/A</v>
      </c>
      <c r="O5160" s="15" t="e">
        <v>#N/A</v>
      </c>
      <c r="P5160" s="15" t="e">
        <v>#N/A</v>
      </c>
      <c r="Q5160" s="15" t="e">
        <v>#N/A</v>
      </c>
      <c r="T5160" s="56"/>
      <c r="U5160" s="56"/>
      <c r="V5160" s="56"/>
      <c r="W5160" s="56"/>
      <c r="X5160" s="56"/>
      <c r="Y5160" s="56"/>
      <c r="Z5160" s="56"/>
      <c r="AA5160" s="56"/>
    </row>
    <row r="5161" spans="9:27">
      <c r="I5161" s="15" t="s">
        <v>85</v>
      </c>
      <c r="J5161" s="15">
        <v>0.12716868813367452</v>
      </c>
      <c r="K5161" s="15">
        <v>6.2593918606285125E-3</v>
      </c>
      <c r="L5161" s="15">
        <v>20.316460602756603</v>
      </c>
      <c r="M5161" s="15">
        <v>7.4750167993222308E-20</v>
      </c>
      <c r="N5161" s="15">
        <v>0.11441872419964425</v>
      </c>
      <c r="O5161" s="15">
        <v>0.13991865206770479</v>
      </c>
      <c r="P5161" s="15">
        <v>0.11441872419964425</v>
      </c>
      <c r="Q5161" s="15">
        <v>0.13991865206770479</v>
      </c>
      <c r="T5161" s="56"/>
      <c r="U5161" s="56"/>
      <c r="V5161" s="56"/>
      <c r="W5161" s="56"/>
      <c r="X5161" s="56"/>
      <c r="Y5161" s="56"/>
      <c r="Z5161" s="56"/>
      <c r="AA5161" s="56"/>
    </row>
    <row r="5162" spans="9:27">
      <c r="I5162" s="15" t="s">
        <v>80</v>
      </c>
      <c r="J5162" s="15">
        <v>0.22168679193115656</v>
      </c>
      <c r="K5162" s="15">
        <v>8.3748280041452759E-4</v>
      </c>
      <c r="L5162" s="15">
        <v>264.70608330275985</v>
      </c>
      <c r="M5162" s="15">
        <v>4.9756230418679187E-55</v>
      </c>
      <c r="N5162" s="15">
        <v>0.21998089529799966</v>
      </c>
      <c r="O5162" s="15">
        <v>0.22339268856431346</v>
      </c>
      <c r="P5162" s="15">
        <v>0.21998089529799966</v>
      </c>
      <c r="Q5162" s="15">
        <v>0.22339268856431346</v>
      </c>
      <c r="T5162" s="56"/>
      <c r="U5162" s="56"/>
      <c r="V5162" s="56"/>
      <c r="W5162" s="56"/>
      <c r="X5162" s="56"/>
      <c r="Y5162" s="56"/>
      <c r="Z5162" s="56"/>
      <c r="AA5162" s="56"/>
    </row>
    <row r="5163" spans="9:27">
      <c r="I5163" s="15" t="s">
        <v>82</v>
      </c>
      <c r="J5163" s="15">
        <v>0.14539735904692952</v>
      </c>
      <c r="K5163" s="15">
        <v>4.5895628882103873E-3</v>
      </c>
      <c r="L5163" s="15">
        <v>31.680001470385005</v>
      </c>
      <c r="M5163" s="15">
        <v>9.8074910067063889E-26</v>
      </c>
      <c r="N5163" s="15">
        <v>0.13604872540957635</v>
      </c>
      <c r="O5163" s="15">
        <v>0.15474599268428268</v>
      </c>
      <c r="P5163" s="15">
        <v>0.13604872540957635</v>
      </c>
      <c r="Q5163" s="15">
        <v>0.15474599268428268</v>
      </c>
      <c r="T5163" s="56"/>
      <c r="U5163" s="56"/>
      <c r="V5163" s="56"/>
      <c r="W5163" s="56"/>
      <c r="X5163" s="56"/>
      <c r="Y5163" s="56"/>
      <c r="Z5163" s="56"/>
      <c r="AA5163" s="56"/>
    </row>
    <row r="5164" spans="9:27" ht="15" thickBot="1">
      <c r="I5164" s="16" t="s">
        <v>86</v>
      </c>
      <c r="J5164" s="16">
        <v>0.56485613289688719</v>
      </c>
      <c r="K5164" s="16">
        <v>2.9746984028130108E-3</v>
      </c>
      <c r="L5164" s="16">
        <v>189.88685789548728</v>
      </c>
      <c r="M5164" s="16">
        <v>2.0443368310788858E-50</v>
      </c>
      <c r="N5164" s="16">
        <v>0.55879687056038996</v>
      </c>
      <c r="O5164" s="16">
        <v>0.57091539523338442</v>
      </c>
      <c r="P5164" s="16">
        <v>0.55879687056038996</v>
      </c>
      <c r="Q5164" s="16">
        <v>0.57091539523338442</v>
      </c>
      <c r="T5164" s="56"/>
      <c r="U5164" s="56"/>
      <c r="V5164" s="56"/>
      <c r="W5164" s="56"/>
      <c r="X5164" s="56"/>
      <c r="Y5164" s="56"/>
      <c r="Z5164" s="56"/>
      <c r="AA5164" s="56"/>
    </row>
    <row r="5165" spans="9:27">
      <c r="I5165" s="47"/>
      <c r="T5165" s="56"/>
      <c r="U5165" s="56"/>
      <c r="V5165" s="56"/>
      <c r="W5165" s="56"/>
      <c r="X5165" s="56"/>
      <c r="Y5165" s="56"/>
      <c r="Z5165" s="56"/>
      <c r="AA5165" s="56"/>
    </row>
    <row r="5166" spans="9:27">
      <c r="I5166" s="47"/>
      <c r="T5166" s="56"/>
      <c r="U5166" s="56"/>
      <c r="V5166" s="56"/>
      <c r="W5166" s="56"/>
      <c r="X5166" s="56"/>
      <c r="Y5166" s="56"/>
      <c r="Z5166" s="56"/>
      <c r="AA5166" s="56"/>
    </row>
    <row r="5167" spans="9:27">
      <c r="I5167" s="11" t="s">
        <v>301</v>
      </c>
      <c r="T5167" s="12" t="str">
        <f>I5167</f>
        <v>2004/11 to 2007/10</v>
      </c>
      <c r="U5167" s="14">
        <f>J5172</f>
        <v>0.9999999870479982</v>
      </c>
      <c r="V5167" s="14">
        <f>J5175</f>
        <v>36</v>
      </c>
      <c r="W5167" s="56">
        <f>J5185</f>
        <v>0.12636040887823682</v>
      </c>
      <c r="X5167" s="56">
        <f>J5186</f>
        <v>0.22173892915895851</v>
      </c>
      <c r="Y5167" s="56">
        <f>J5187</f>
        <v>0.14644629830268327</v>
      </c>
      <c r="Z5167" s="56">
        <f>J5188</f>
        <v>0.56472292656136946</v>
      </c>
      <c r="AA5167" s="58">
        <f>SUM(W5167:Z5167)</f>
        <v>1.0592685629012482</v>
      </c>
    </row>
    <row r="5168" spans="9:27">
      <c r="I5168" s="47" t="s">
        <v>42</v>
      </c>
      <c r="T5168" s="56"/>
      <c r="U5168" s="56"/>
      <c r="V5168" s="56"/>
      <c r="W5168" s="56"/>
      <c r="X5168" s="56"/>
      <c r="Y5168" s="56"/>
      <c r="Z5168" s="56"/>
      <c r="AA5168" s="56"/>
    </row>
    <row r="5169" spans="9:27" ht="15" thickBot="1">
      <c r="T5169" s="56"/>
      <c r="U5169" s="56"/>
      <c r="V5169" s="56"/>
      <c r="W5169" s="56"/>
      <c r="X5169" s="56"/>
      <c r="Y5169" s="56"/>
      <c r="Z5169" s="56"/>
      <c r="AA5169" s="56"/>
    </row>
    <row r="5170" spans="9:27">
      <c r="I5170" s="18" t="s">
        <v>43</v>
      </c>
      <c r="J5170" s="18"/>
      <c r="T5170" s="56"/>
      <c r="U5170" s="56"/>
      <c r="V5170" s="56"/>
      <c r="W5170" s="56"/>
      <c r="X5170" s="56"/>
      <c r="Y5170" s="56"/>
      <c r="Z5170" s="56"/>
      <c r="AA5170" s="56"/>
    </row>
    <row r="5171" spans="9:27">
      <c r="I5171" s="15" t="s">
        <v>44</v>
      </c>
      <c r="J5171" s="15">
        <v>0.99999999352399904</v>
      </c>
      <c r="T5171" s="56"/>
      <c r="U5171" s="56"/>
      <c r="V5171" s="56"/>
      <c r="W5171" s="56"/>
      <c r="X5171" s="56"/>
      <c r="Y5171" s="56"/>
      <c r="Z5171" s="56"/>
      <c r="AA5171" s="56"/>
    </row>
    <row r="5172" spans="9:27">
      <c r="I5172" s="15" t="s">
        <v>45</v>
      </c>
      <c r="J5172" s="15">
        <v>0.9999999870479982</v>
      </c>
      <c r="T5172" s="56"/>
      <c r="U5172" s="56"/>
      <c r="V5172" s="56"/>
      <c r="W5172" s="56"/>
      <c r="X5172" s="56"/>
      <c r="Y5172" s="56"/>
      <c r="Z5172" s="56"/>
      <c r="AA5172" s="56"/>
    </row>
    <row r="5173" spans="9:27">
      <c r="I5173" s="15" t="s">
        <v>46</v>
      </c>
      <c r="J5173" s="15">
        <v>0.96874998583374805</v>
      </c>
      <c r="T5173" s="56"/>
      <c r="U5173" s="56"/>
      <c r="V5173" s="56"/>
      <c r="W5173" s="56"/>
      <c r="X5173" s="56"/>
      <c r="Y5173" s="56"/>
      <c r="Z5173" s="56"/>
      <c r="AA5173" s="56"/>
    </row>
    <row r="5174" spans="9:27">
      <c r="I5174" s="15" t="s">
        <v>47</v>
      </c>
      <c r="J5174" s="15">
        <v>3.4893412145946365E-2</v>
      </c>
      <c r="T5174" s="56"/>
      <c r="U5174" s="56"/>
      <c r="V5174" s="56"/>
      <c r="W5174" s="56"/>
      <c r="X5174" s="56"/>
      <c r="Y5174" s="56"/>
      <c r="Z5174" s="56"/>
      <c r="AA5174" s="56"/>
    </row>
    <row r="5175" spans="9:27" ht="15" thickBot="1">
      <c r="I5175" s="16" t="s">
        <v>48</v>
      </c>
      <c r="J5175" s="16">
        <v>36</v>
      </c>
      <c r="T5175" s="56"/>
      <c r="U5175" s="56"/>
      <c r="V5175" s="56"/>
      <c r="W5175" s="56"/>
      <c r="X5175" s="56"/>
      <c r="Y5175" s="56"/>
      <c r="Z5175" s="56"/>
      <c r="AA5175" s="56"/>
    </row>
    <row r="5176" spans="9:27">
      <c r="T5176" s="56"/>
      <c r="U5176" s="56"/>
      <c r="V5176" s="56"/>
      <c r="W5176" s="56"/>
      <c r="X5176" s="56"/>
      <c r="Y5176" s="56"/>
      <c r="Z5176" s="56"/>
      <c r="AA5176" s="56"/>
    </row>
    <row r="5177" spans="9:27" ht="15" thickBot="1">
      <c r="I5177" s="47" t="s">
        <v>49</v>
      </c>
      <c r="T5177" s="56"/>
      <c r="U5177" s="56"/>
      <c r="V5177" s="56"/>
      <c r="W5177" s="56"/>
      <c r="X5177" s="56"/>
      <c r="Y5177" s="56"/>
      <c r="Z5177" s="56"/>
      <c r="AA5177" s="56"/>
    </row>
    <row r="5178" spans="9:27">
      <c r="I5178" s="17"/>
      <c r="J5178" s="17" t="s">
        <v>54</v>
      </c>
      <c r="K5178" s="17" t="s">
        <v>55</v>
      </c>
      <c r="L5178" s="17" t="s">
        <v>56</v>
      </c>
      <c r="M5178" s="17" t="s">
        <v>57</v>
      </c>
      <c r="N5178" s="17" t="s">
        <v>58</v>
      </c>
      <c r="T5178" s="56"/>
      <c r="U5178" s="56"/>
      <c r="V5178" s="56"/>
      <c r="W5178" s="56"/>
      <c r="X5178" s="56"/>
      <c r="Y5178" s="56"/>
      <c r="Z5178" s="56"/>
      <c r="AA5178" s="56"/>
    </row>
    <row r="5179" spans="9:27">
      <c r="I5179" s="15" t="s">
        <v>50</v>
      </c>
      <c r="J5179" s="15">
        <v>4</v>
      </c>
      <c r="K5179" s="15">
        <v>3008153.2251223926</v>
      </c>
      <c r="L5179" s="15">
        <v>752038.30628059816</v>
      </c>
      <c r="M5179" s="15">
        <v>617665127.3769691</v>
      </c>
      <c r="N5179" s="15">
        <v>5.5588821634434039E-122</v>
      </c>
      <c r="T5179" s="56"/>
      <c r="U5179" s="56"/>
      <c r="V5179" s="56"/>
      <c r="W5179" s="56"/>
      <c r="X5179" s="56"/>
      <c r="Y5179" s="56"/>
      <c r="Z5179" s="56"/>
      <c r="AA5179" s="56"/>
    </row>
    <row r="5180" spans="9:27">
      <c r="I5180" s="15" t="s">
        <v>51</v>
      </c>
      <c r="J5180" s="15">
        <v>32</v>
      </c>
      <c r="K5180" s="15">
        <v>3.896160675798007E-2</v>
      </c>
      <c r="L5180" s="15">
        <v>1.2175502111868772E-3</v>
      </c>
      <c r="M5180" s="15"/>
      <c r="N5180" s="15"/>
      <c r="T5180" s="56"/>
      <c r="U5180" s="56"/>
      <c r="V5180" s="56"/>
      <c r="W5180" s="56"/>
      <c r="X5180" s="56"/>
      <c r="Y5180" s="56"/>
      <c r="Z5180" s="56"/>
      <c r="AA5180" s="56"/>
    </row>
    <row r="5181" spans="9:27" ht="15" thickBot="1">
      <c r="I5181" s="16" t="s">
        <v>52</v>
      </c>
      <c r="J5181" s="16">
        <v>36</v>
      </c>
      <c r="K5181" s="16">
        <v>3008153.2640839992</v>
      </c>
      <c r="L5181" s="16"/>
      <c r="M5181" s="16"/>
      <c r="N5181" s="16"/>
      <c r="T5181" s="56"/>
      <c r="U5181" s="56"/>
      <c r="V5181" s="56"/>
      <c r="W5181" s="56"/>
      <c r="X5181" s="56"/>
      <c r="Y5181" s="56"/>
      <c r="Z5181" s="56"/>
      <c r="AA5181" s="56"/>
    </row>
    <row r="5182" spans="9:27" ht="15" thickBot="1">
      <c r="T5182" s="56"/>
      <c r="U5182" s="56"/>
      <c r="V5182" s="56"/>
      <c r="W5182" s="56"/>
      <c r="X5182" s="56"/>
      <c r="Y5182" s="56"/>
      <c r="Z5182" s="56"/>
      <c r="AA5182" s="56"/>
    </row>
    <row r="5183" spans="9:27">
      <c r="I5183" s="17"/>
      <c r="J5183" s="17" t="s">
        <v>59</v>
      </c>
      <c r="K5183" s="17" t="s">
        <v>47</v>
      </c>
      <c r="L5183" s="17" t="s">
        <v>60</v>
      </c>
      <c r="M5183" s="17" t="s">
        <v>61</v>
      </c>
      <c r="N5183" s="17" t="s">
        <v>62</v>
      </c>
      <c r="O5183" s="17" t="s">
        <v>63</v>
      </c>
      <c r="P5183" s="17" t="s">
        <v>64</v>
      </c>
      <c r="Q5183" s="17" t="s">
        <v>65</v>
      </c>
      <c r="T5183" s="56"/>
      <c r="U5183" s="56"/>
      <c r="V5183" s="56"/>
      <c r="W5183" s="56"/>
      <c r="X5183" s="56"/>
      <c r="Y5183" s="56"/>
      <c r="Z5183" s="56"/>
      <c r="AA5183" s="56"/>
    </row>
    <row r="5184" spans="9:27">
      <c r="I5184" s="15" t="s">
        <v>53</v>
      </c>
      <c r="J5184" s="15">
        <v>0</v>
      </c>
      <c r="K5184" s="15" t="e">
        <v>#N/A</v>
      </c>
      <c r="L5184" s="15" t="e">
        <v>#N/A</v>
      </c>
      <c r="M5184" s="15" t="e">
        <v>#N/A</v>
      </c>
      <c r="N5184" s="15" t="e">
        <v>#N/A</v>
      </c>
      <c r="O5184" s="15" t="e">
        <v>#N/A</v>
      </c>
      <c r="P5184" s="15" t="e">
        <v>#N/A</v>
      </c>
      <c r="Q5184" s="15" t="e">
        <v>#N/A</v>
      </c>
      <c r="T5184" s="56"/>
      <c r="U5184" s="56"/>
      <c r="V5184" s="56"/>
      <c r="W5184" s="56"/>
      <c r="X5184" s="56"/>
      <c r="Y5184" s="56"/>
      <c r="Z5184" s="56"/>
      <c r="AA5184" s="56"/>
    </row>
    <row r="5185" spans="9:27">
      <c r="I5185" s="15" t="s">
        <v>85</v>
      </c>
      <c r="J5185" s="15">
        <v>0.12636040887823682</v>
      </c>
      <c r="K5185" s="15">
        <v>6.4903653974077271E-3</v>
      </c>
      <c r="L5185" s="15">
        <v>19.46892064485392</v>
      </c>
      <c r="M5185" s="15">
        <v>2.6471187193893596E-19</v>
      </c>
      <c r="N5185" s="15">
        <v>0.11313996724777507</v>
      </c>
      <c r="O5185" s="15">
        <v>0.13958085050869856</v>
      </c>
      <c r="P5185" s="15">
        <v>0.11313996724777507</v>
      </c>
      <c r="Q5185" s="15">
        <v>0.13958085050869856</v>
      </c>
      <c r="T5185" s="56"/>
      <c r="U5185" s="56"/>
      <c r="V5185" s="56"/>
      <c r="W5185" s="56"/>
      <c r="X5185" s="56"/>
      <c r="Y5185" s="56"/>
      <c r="Z5185" s="56"/>
      <c r="AA5185" s="56"/>
    </row>
    <row r="5186" spans="9:27">
      <c r="I5186" s="15" t="s">
        <v>80</v>
      </c>
      <c r="J5186" s="15">
        <v>0.22173892915895851</v>
      </c>
      <c r="K5186" s="15">
        <v>8.4677196846236181E-4</v>
      </c>
      <c r="L5186" s="15">
        <v>261.86380444502703</v>
      </c>
      <c r="M5186" s="15">
        <v>7.027658374058121E-55</v>
      </c>
      <c r="N5186" s="15">
        <v>0.22001411110975608</v>
      </c>
      <c r="O5186" s="15">
        <v>0.22346374720816095</v>
      </c>
      <c r="P5186" s="15">
        <v>0.22001411110975608</v>
      </c>
      <c r="Q5186" s="15">
        <v>0.22346374720816095</v>
      </c>
      <c r="T5186" s="56"/>
      <c r="U5186" s="56"/>
      <c r="V5186" s="56"/>
      <c r="W5186" s="56"/>
      <c r="X5186" s="56"/>
      <c r="Y5186" s="56"/>
      <c r="Z5186" s="56"/>
      <c r="AA5186" s="56"/>
    </row>
    <row r="5187" spans="9:27">
      <c r="I5187" s="15" t="s">
        <v>82</v>
      </c>
      <c r="J5187" s="15">
        <v>0.14644629830268327</v>
      </c>
      <c r="K5187" s="15">
        <v>4.5198832421446443E-3</v>
      </c>
      <c r="L5187" s="15">
        <v>32.400460467026534</v>
      </c>
      <c r="M5187" s="15">
        <v>4.8777294142378981E-26</v>
      </c>
      <c r="N5187" s="15">
        <v>0.13723959745913111</v>
      </c>
      <c r="O5187" s="15">
        <v>0.15565299914623543</v>
      </c>
      <c r="P5187" s="15">
        <v>0.13723959745913111</v>
      </c>
      <c r="Q5187" s="15">
        <v>0.15565299914623543</v>
      </c>
      <c r="T5187" s="56"/>
      <c r="U5187" s="56"/>
      <c r="V5187" s="56"/>
      <c r="W5187" s="56"/>
      <c r="X5187" s="56"/>
      <c r="Y5187" s="56"/>
      <c r="Z5187" s="56"/>
      <c r="AA5187" s="56"/>
    </row>
    <row r="5188" spans="9:27" ht="15" thickBot="1">
      <c r="I5188" s="16" t="s">
        <v>86</v>
      </c>
      <c r="J5188" s="16">
        <v>0.56472292656136946</v>
      </c>
      <c r="K5188" s="16">
        <v>2.9248832087855805E-3</v>
      </c>
      <c r="L5188" s="16">
        <v>193.07537643386587</v>
      </c>
      <c r="M5188" s="16">
        <v>1.2003970427763026E-50</v>
      </c>
      <c r="N5188" s="16">
        <v>0.55876513445414666</v>
      </c>
      <c r="O5188" s="16">
        <v>0.57068071866859227</v>
      </c>
      <c r="P5188" s="16">
        <v>0.55876513445414666</v>
      </c>
      <c r="Q5188" s="16">
        <v>0.57068071866859227</v>
      </c>
      <c r="T5188" s="56"/>
      <c r="U5188" s="56"/>
      <c r="V5188" s="56"/>
      <c r="W5188" s="56"/>
      <c r="X5188" s="56"/>
      <c r="Y5188" s="56"/>
      <c r="Z5188" s="56"/>
      <c r="AA5188" s="56"/>
    </row>
    <row r="5189" spans="9:27">
      <c r="I5189" s="47"/>
      <c r="T5189" s="56"/>
      <c r="U5189" s="56"/>
      <c r="V5189" s="56"/>
      <c r="W5189" s="56"/>
      <c r="X5189" s="56"/>
      <c r="Y5189" s="56"/>
      <c r="Z5189" s="56"/>
      <c r="AA5189" s="56"/>
    </row>
    <row r="5190" spans="9:27">
      <c r="I5190" s="47"/>
      <c r="T5190" s="56"/>
      <c r="U5190" s="56"/>
      <c r="V5190" s="56"/>
      <c r="W5190" s="56"/>
      <c r="X5190" s="56"/>
      <c r="Y5190" s="56"/>
      <c r="Z5190" s="56"/>
      <c r="AA5190" s="56"/>
    </row>
    <row r="5191" spans="9:27">
      <c r="I5191" s="11" t="s">
        <v>302</v>
      </c>
      <c r="T5191" s="12" t="str">
        <f>I5191</f>
        <v>2004/12 to 2007/11</v>
      </c>
      <c r="U5191" s="14">
        <f>J5196</f>
        <v>0.99999998885122543</v>
      </c>
      <c r="V5191" s="14">
        <f>J5199</f>
        <v>36</v>
      </c>
      <c r="W5191" s="56">
        <f>J5209</f>
        <v>0.12881316599591339</v>
      </c>
      <c r="X5191" s="56">
        <f>J5210</f>
        <v>0.22109971581051974</v>
      </c>
      <c r="Y5191" s="56">
        <f>J5211</f>
        <v>0.14489759287984627</v>
      </c>
      <c r="Z5191" s="56">
        <f>J5212</f>
        <v>0.5647497197821677</v>
      </c>
      <c r="AA5191" s="58">
        <f>SUM(W5191:Z5191)</f>
        <v>1.059560194468447</v>
      </c>
    </row>
    <row r="5192" spans="9:27">
      <c r="I5192" s="47" t="s">
        <v>42</v>
      </c>
      <c r="T5192" s="56"/>
      <c r="U5192" s="56"/>
      <c r="V5192" s="56"/>
      <c r="W5192" s="56"/>
      <c r="X5192" s="56"/>
      <c r="Y5192" s="56"/>
      <c r="Z5192" s="56"/>
      <c r="AA5192" s="56"/>
    </row>
    <row r="5193" spans="9:27" ht="15" thickBot="1">
      <c r="T5193" s="56"/>
      <c r="U5193" s="56"/>
      <c r="V5193" s="56"/>
      <c r="W5193" s="56"/>
      <c r="X5193" s="56"/>
      <c r="Y5193" s="56"/>
      <c r="Z5193" s="56"/>
      <c r="AA5193" s="56"/>
    </row>
    <row r="5194" spans="9:27">
      <c r="I5194" s="18" t="s">
        <v>43</v>
      </c>
      <c r="J5194" s="18"/>
      <c r="T5194" s="56"/>
      <c r="U5194" s="56"/>
      <c r="V5194" s="56"/>
      <c r="W5194" s="56"/>
      <c r="X5194" s="56"/>
      <c r="Y5194" s="56"/>
      <c r="Z5194" s="56"/>
      <c r="AA5194" s="56"/>
    </row>
    <row r="5195" spans="9:27">
      <c r="I5195" s="15" t="s">
        <v>44</v>
      </c>
      <c r="J5195" s="15">
        <v>0.99999999442561271</v>
      </c>
      <c r="T5195" s="56"/>
      <c r="U5195" s="56"/>
      <c r="V5195" s="56"/>
      <c r="W5195" s="56"/>
      <c r="X5195" s="56"/>
      <c r="Y5195" s="56"/>
      <c r="Z5195" s="56"/>
      <c r="AA5195" s="56"/>
    </row>
    <row r="5196" spans="9:27">
      <c r="I5196" s="15" t="s">
        <v>45</v>
      </c>
      <c r="J5196" s="15">
        <v>0.99999998885122543</v>
      </c>
      <c r="T5196" s="56"/>
      <c r="U5196" s="56"/>
      <c r="V5196" s="56"/>
      <c r="W5196" s="56"/>
      <c r="X5196" s="56"/>
      <c r="Y5196" s="56"/>
      <c r="Z5196" s="56"/>
      <c r="AA5196" s="56"/>
    </row>
    <row r="5197" spans="9:27">
      <c r="I5197" s="15" t="s">
        <v>46</v>
      </c>
      <c r="J5197" s="15">
        <v>0.96874998780602772</v>
      </c>
      <c r="T5197" s="56"/>
      <c r="U5197" s="56"/>
      <c r="V5197" s="56"/>
      <c r="W5197" s="56"/>
      <c r="X5197" s="56"/>
      <c r="Y5197" s="56"/>
      <c r="Z5197" s="56"/>
      <c r="AA5197" s="56"/>
    </row>
    <row r="5198" spans="9:27">
      <c r="I5198" s="15" t="s">
        <v>47</v>
      </c>
      <c r="J5198" s="15">
        <v>3.2465283993719035E-2</v>
      </c>
      <c r="T5198" s="56"/>
      <c r="U5198" s="56"/>
      <c r="V5198" s="56"/>
      <c r="W5198" s="56"/>
      <c r="X5198" s="56"/>
      <c r="Y5198" s="56"/>
      <c r="Z5198" s="56"/>
      <c r="AA5198" s="56"/>
    </row>
    <row r="5199" spans="9:27" ht="15" thickBot="1">
      <c r="I5199" s="16" t="s">
        <v>48</v>
      </c>
      <c r="J5199" s="16">
        <v>36</v>
      </c>
      <c r="T5199" s="56"/>
      <c r="U5199" s="56"/>
      <c r="V5199" s="56"/>
      <c r="W5199" s="56"/>
      <c r="X5199" s="56"/>
      <c r="Y5199" s="56"/>
      <c r="Z5199" s="56"/>
      <c r="AA5199" s="56"/>
    </row>
    <row r="5200" spans="9:27">
      <c r="T5200" s="56"/>
      <c r="U5200" s="56"/>
      <c r="V5200" s="56"/>
      <c r="W5200" s="56"/>
      <c r="X5200" s="56"/>
      <c r="Y5200" s="56"/>
      <c r="Z5200" s="56"/>
      <c r="AA5200" s="56"/>
    </row>
    <row r="5201" spans="9:27" ht="15" thickBot="1">
      <c r="I5201" s="47" t="s">
        <v>49</v>
      </c>
      <c r="T5201" s="56"/>
      <c r="U5201" s="56"/>
      <c r="V5201" s="56"/>
      <c r="W5201" s="56"/>
      <c r="X5201" s="56"/>
      <c r="Y5201" s="56"/>
      <c r="Z5201" s="56"/>
      <c r="AA5201" s="56"/>
    </row>
    <row r="5202" spans="9:27">
      <c r="I5202" s="17"/>
      <c r="J5202" s="17" t="s">
        <v>54</v>
      </c>
      <c r="K5202" s="17" t="s">
        <v>55</v>
      </c>
      <c r="L5202" s="17" t="s">
        <v>56</v>
      </c>
      <c r="M5202" s="17" t="s">
        <v>57</v>
      </c>
      <c r="N5202" s="17" t="s">
        <v>58</v>
      </c>
      <c r="T5202" s="56"/>
      <c r="U5202" s="56"/>
      <c r="V5202" s="56"/>
      <c r="W5202" s="56"/>
      <c r="X5202" s="56"/>
      <c r="Y5202" s="56"/>
      <c r="Z5202" s="56"/>
      <c r="AA5202" s="56"/>
    </row>
    <row r="5203" spans="9:27">
      <c r="I5203" s="15" t="s">
        <v>50</v>
      </c>
      <c r="J5203" s="15">
        <v>4</v>
      </c>
      <c r="K5203" s="15">
        <v>3025249.8787561702</v>
      </c>
      <c r="L5203" s="15">
        <v>756312.46968904254</v>
      </c>
      <c r="M5203" s="15">
        <v>717567645.21924925</v>
      </c>
      <c r="N5203" s="15">
        <v>5.4423454709101947E-123</v>
      </c>
      <c r="T5203" s="56"/>
      <c r="U5203" s="56"/>
      <c r="V5203" s="56"/>
      <c r="W5203" s="56"/>
      <c r="X5203" s="56"/>
      <c r="Y5203" s="56"/>
      <c r="Z5203" s="56"/>
      <c r="AA5203" s="56"/>
    </row>
    <row r="5204" spans="9:27">
      <c r="I5204" s="15" t="s">
        <v>51</v>
      </c>
      <c r="J5204" s="15">
        <v>32</v>
      </c>
      <c r="K5204" s="15">
        <v>3.3727829273370542E-2</v>
      </c>
      <c r="L5204" s="15">
        <v>1.0539946647928294E-3</v>
      </c>
      <c r="M5204" s="15"/>
      <c r="N5204" s="15"/>
      <c r="T5204" s="56"/>
      <c r="U5204" s="56"/>
      <c r="V5204" s="56"/>
      <c r="W5204" s="56"/>
      <c r="X5204" s="56"/>
      <c r="Y5204" s="56"/>
      <c r="Z5204" s="56"/>
      <c r="AA5204" s="56"/>
    </row>
    <row r="5205" spans="9:27" ht="15" thickBot="1">
      <c r="I5205" s="16" t="s">
        <v>52</v>
      </c>
      <c r="J5205" s="16">
        <v>36</v>
      </c>
      <c r="K5205" s="16">
        <v>3025249.9124839995</v>
      </c>
      <c r="L5205" s="16"/>
      <c r="M5205" s="16"/>
      <c r="N5205" s="16"/>
      <c r="T5205" s="56"/>
      <c r="U5205" s="56"/>
      <c r="V5205" s="56"/>
      <c r="W5205" s="56"/>
      <c r="X5205" s="56"/>
      <c r="Y5205" s="56"/>
      <c r="Z5205" s="56"/>
      <c r="AA5205" s="56"/>
    </row>
    <row r="5206" spans="9:27" ht="15" thickBot="1">
      <c r="T5206" s="56"/>
      <c r="U5206" s="56"/>
      <c r="V5206" s="56"/>
      <c r="W5206" s="56"/>
      <c r="X5206" s="56"/>
      <c r="Y5206" s="56"/>
      <c r="Z5206" s="56"/>
      <c r="AA5206" s="56"/>
    </row>
    <row r="5207" spans="9:27">
      <c r="I5207" s="17"/>
      <c r="J5207" s="17" t="s">
        <v>59</v>
      </c>
      <c r="K5207" s="17" t="s">
        <v>47</v>
      </c>
      <c r="L5207" s="17" t="s">
        <v>60</v>
      </c>
      <c r="M5207" s="17" t="s">
        <v>61</v>
      </c>
      <c r="N5207" s="17" t="s">
        <v>62</v>
      </c>
      <c r="O5207" s="17" t="s">
        <v>63</v>
      </c>
      <c r="P5207" s="17" t="s">
        <v>64</v>
      </c>
      <c r="Q5207" s="17" t="s">
        <v>65</v>
      </c>
      <c r="T5207" s="56"/>
      <c r="U5207" s="56"/>
      <c r="V5207" s="56"/>
      <c r="W5207" s="56"/>
      <c r="X5207" s="56"/>
      <c r="Y5207" s="56"/>
      <c r="Z5207" s="56"/>
      <c r="AA5207" s="56"/>
    </row>
    <row r="5208" spans="9:27">
      <c r="I5208" s="15" t="s">
        <v>53</v>
      </c>
      <c r="J5208" s="15">
        <v>0</v>
      </c>
      <c r="K5208" s="15" t="e">
        <v>#N/A</v>
      </c>
      <c r="L5208" s="15" t="e">
        <v>#N/A</v>
      </c>
      <c r="M5208" s="15" t="e">
        <v>#N/A</v>
      </c>
      <c r="N5208" s="15" t="e">
        <v>#N/A</v>
      </c>
      <c r="O5208" s="15" t="e">
        <v>#N/A</v>
      </c>
      <c r="P5208" s="15" t="e">
        <v>#N/A</v>
      </c>
      <c r="Q5208" s="15" t="e">
        <v>#N/A</v>
      </c>
      <c r="T5208" s="56"/>
      <c r="U5208" s="56"/>
      <c r="V5208" s="56"/>
      <c r="W5208" s="56"/>
      <c r="X5208" s="56"/>
      <c r="Y5208" s="56"/>
      <c r="Z5208" s="56"/>
      <c r="AA5208" s="56"/>
    </row>
    <row r="5209" spans="9:27">
      <c r="I5209" s="15" t="s">
        <v>85</v>
      </c>
      <c r="J5209" s="15">
        <v>0.12881316599591339</v>
      </c>
      <c r="K5209" s="15">
        <v>6.0803095991951994E-3</v>
      </c>
      <c r="L5209" s="15">
        <v>21.185297211339918</v>
      </c>
      <c r="M5209" s="15">
        <v>2.1416421672251384E-20</v>
      </c>
      <c r="N5209" s="15">
        <v>0.11642798068979762</v>
      </c>
      <c r="O5209" s="15">
        <v>0.14119835130202915</v>
      </c>
      <c r="P5209" s="15">
        <v>0.11642798068979762</v>
      </c>
      <c r="Q5209" s="15">
        <v>0.14119835130202915</v>
      </c>
      <c r="T5209" s="56"/>
      <c r="U5209" s="56"/>
      <c r="V5209" s="56"/>
      <c r="W5209" s="56"/>
      <c r="X5209" s="56"/>
      <c r="Y5209" s="56"/>
      <c r="Z5209" s="56"/>
      <c r="AA5209" s="56"/>
    </row>
    <row r="5210" spans="9:27">
      <c r="I5210" s="15" t="s">
        <v>80</v>
      </c>
      <c r="J5210" s="15">
        <v>0.22109971581051974</v>
      </c>
      <c r="K5210" s="15">
        <v>8.2157947988410502E-4</v>
      </c>
      <c r="L5210" s="15">
        <v>269.11543097657318</v>
      </c>
      <c r="M5210" s="15">
        <v>2.9333089868067994E-55</v>
      </c>
      <c r="N5210" s="15">
        <v>0.21942621318107902</v>
      </c>
      <c r="O5210" s="15">
        <v>0.22277321843996045</v>
      </c>
      <c r="P5210" s="15">
        <v>0.21942621318107902</v>
      </c>
      <c r="Q5210" s="15">
        <v>0.22277321843996045</v>
      </c>
      <c r="T5210" s="56"/>
      <c r="U5210" s="56"/>
      <c r="V5210" s="56"/>
      <c r="W5210" s="56"/>
      <c r="X5210" s="56"/>
      <c r="Y5210" s="56"/>
      <c r="Z5210" s="56"/>
      <c r="AA5210" s="56"/>
    </row>
    <row r="5211" spans="9:27">
      <c r="I5211" s="15" t="s">
        <v>82</v>
      </c>
      <c r="J5211" s="15">
        <v>0.14489759287984627</v>
      </c>
      <c r="K5211" s="15">
        <v>4.0427111891085154E-3</v>
      </c>
      <c r="L5211" s="15">
        <v>35.841687942046285</v>
      </c>
      <c r="M5211" s="15">
        <v>2.098918600432332E-27</v>
      </c>
      <c r="N5211" s="15">
        <v>0.13666285969737085</v>
      </c>
      <c r="O5211" s="15">
        <v>0.15313232606232169</v>
      </c>
      <c r="P5211" s="15">
        <v>0.13666285969737085</v>
      </c>
      <c r="Q5211" s="15">
        <v>0.15313232606232169</v>
      </c>
      <c r="T5211" s="56"/>
      <c r="U5211" s="56"/>
      <c r="V5211" s="56"/>
      <c r="W5211" s="56"/>
      <c r="X5211" s="56"/>
      <c r="Y5211" s="56"/>
      <c r="Z5211" s="56"/>
      <c r="AA5211" s="56"/>
    </row>
    <row r="5212" spans="9:27" ht="15" thickBot="1">
      <c r="I5212" s="16" t="s">
        <v>86</v>
      </c>
      <c r="J5212" s="16">
        <v>0.5647497197821677</v>
      </c>
      <c r="K5212" s="16">
        <v>2.7212038510583503E-3</v>
      </c>
      <c r="L5212" s="16">
        <v>207.53671929521971</v>
      </c>
      <c r="M5212" s="16">
        <v>1.1921343087651952E-51</v>
      </c>
      <c r="N5212" s="16">
        <v>0.55920680894823016</v>
      </c>
      <c r="O5212" s="16">
        <v>0.57029263061610524</v>
      </c>
      <c r="P5212" s="16">
        <v>0.55920680894823016</v>
      </c>
      <c r="Q5212" s="16">
        <v>0.57029263061610524</v>
      </c>
      <c r="T5212" s="56"/>
      <c r="U5212" s="56"/>
      <c r="V5212" s="56"/>
      <c r="W5212" s="56"/>
      <c r="X5212" s="56"/>
      <c r="Y5212" s="56"/>
      <c r="Z5212" s="56"/>
      <c r="AA5212" s="56"/>
    </row>
    <row r="5213" spans="9:27">
      <c r="I5213" s="47"/>
      <c r="T5213" s="56"/>
      <c r="U5213" s="56"/>
      <c r="V5213" s="56"/>
      <c r="W5213" s="56"/>
      <c r="X5213" s="56"/>
      <c r="Y5213" s="56"/>
      <c r="Z5213" s="56"/>
      <c r="AA5213" s="56"/>
    </row>
    <row r="5214" spans="9:27">
      <c r="I5214" s="47"/>
      <c r="T5214" s="56"/>
      <c r="U5214" s="56"/>
      <c r="V5214" s="56"/>
      <c r="W5214" s="56"/>
      <c r="X5214" s="56"/>
      <c r="Y5214" s="56"/>
      <c r="Z5214" s="56"/>
      <c r="AA5214" s="56"/>
    </row>
    <row r="5215" spans="9:27">
      <c r="I5215" s="11" t="s">
        <v>303</v>
      </c>
      <c r="T5215" s="12" t="str">
        <f>I5215</f>
        <v>2005/1 to 2007/12</v>
      </c>
      <c r="U5215" s="14">
        <f>J5220</f>
        <v>0.9999999912900791</v>
      </c>
      <c r="V5215" s="14">
        <f>J5223</f>
        <v>36</v>
      </c>
      <c r="W5215" s="56">
        <f>J5233</f>
        <v>0.12949554737012903</v>
      </c>
      <c r="X5215" s="56">
        <f>J5234</f>
        <v>0.22039054001533634</v>
      </c>
      <c r="Y5215" s="56">
        <f>J5235</f>
        <v>0.14606298877951504</v>
      </c>
      <c r="Z5215" s="56">
        <f>J5236</f>
        <v>0.56446813280972641</v>
      </c>
      <c r="AA5215" s="58">
        <f>SUM(W5215:Z5215)</f>
        <v>1.0604172089747068</v>
      </c>
    </row>
    <row r="5216" spans="9:27">
      <c r="I5216" s="48" t="s">
        <v>42</v>
      </c>
      <c r="T5216" s="56"/>
      <c r="U5216" s="56"/>
      <c r="V5216" s="56"/>
      <c r="W5216" s="56"/>
      <c r="X5216" s="56"/>
      <c r="Y5216" s="56"/>
      <c r="Z5216" s="56"/>
      <c r="AA5216" s="56"/>
    </row>
    <row r="5217" spans="9:27" ht="15" thickBot="1">
      <c r="T5217" s="56"/>
      <c r="U5217" s="56"/>
      <c r="V5217" s="56"/>
      <c r="W5217" s="56"/>
      <c r="X5217" s="56"/>
      <c r="Y5217" s="56"/>
      <c r="Z5217" s="56"/>
      <c r="AA5217" s="56"/>
    </row>
    <row r="5218" spans="9:27">
      <c r="I5218" s="18" t="s">
        <v>43</v>
      </c>
      <c r="J5218" s="18"/>
      <c r="T5218" s="56"/>
      <c r="U5218" s="56"/>
      <c r="V5218" s="56"/>
      <c r="W5218" s="56"/>
      <c r="X5218" s="56"/>
      <c r="Y5218" s="56"/>
      <c r="Z5218" s="56"/>
      <c r="AA5218" s="56"/>
    </row>
    <row r="5219" spans="9:27">
      <c r="I5219" s="15" t="s">
        <v>44</v>
      </c>
      <c r="J5219" s="15">
        <v>0.9999999956450395</v>
      </c>
      <c r="T5219" s="56"/>
      <c r="U5219" s="56"/>
      <c r="V5219" s="56"/>
      <c r="W5219" s="56"/>
      <c r="X5219" s="56"/>
      <c r="Y5219" s="56"/>
      <c r="Z5219" s="56"/>
      <c r="AA5219" s="56"/>
    </row>
    <row r="5220" spans="9:27">
      <c r="I5220" s="15" t="s">
        <v>45</v>
      </c>
      <c r="J5220" s="15">
        <v>0.9999999912900791</v>
      </c>
      <c r="T5220" s="56"/>
      <c r="U5220" s="56"/>
      <c r="V5220" s="56"/>
      <c r="W5220" s="56"/>
      <c r="X5220" s="56"/>
      <c r="Y5220" s="56"/>
      <c r="Z5220" s="56"/>
      <c r="AA5220" s="56"/>
    </row>
    <row r="5221" spans="9:27">
      <c r="I5221" s="15" t="s">
        <v>46</v>
      </c>
      <c r="J5221" s="15">
        <v>0.96874999047352395</v>
      </c>
      <c r="T5221" s="56"/>
      <c r="U5221" s="56"/>
      <c r="V5221" s="56"/>
      <c r="W5221" s="56"/>
      <c r="X5221" s="56"/>
      <c r="Y5221" s="56"/>
      <c r="Z5221" s="56"/>
      <c r="AA5221" s="56"/>
    </row>
    <row r="5222" spans="9:27">
      <c r="I5222" s="15" t="s">
        <v>47</v>
      </c>
      <c r="J5222" s="15">
        <v>2.8778251096068852E-2</v>
      </c>
      <c r="T5222" s="56"/>
      <c r="U5222" s="56"/>
      <c r="V5222" s="56"/>
      <c r="W5222" s="56"/>
      <c r="X5222" s="56"/>
      <c r="Y5222" s="56"/>
      <c r="Z5222" s="56"/>
      <c r="AA5222" s="56"/>
    </row>
    <row r="5223" spans="9:27" ht="15" thickBot="1">
      <c r="I5223" s="16" t="s">
        <v>48</v>
      </c>
      <c r="J5223" s="16">
        <v>36</v>
      </c>
      <c r="T5223" s="56"/>
      <c r="U5223" s="56"/>
      <c r="V5223" s="56"/>
      <c r="W5223" s="56"/>
      <c r="X5223" s="56"/>
      <c r="Y5223" s="56"/>
      <c r="Z5223" s="56"/>
      <c r="AA5223" s="56"/>
    </row>
    <row r="5224" spans="9:27">
      <c r="T5224" s="56"/>
      <c r="U5224" s="56"/>
      <c r="V5224" s="56"/>
      <c r="W5224" s="56"/>
      <c r="X5224" s="56"/>
      <c r="Y5224" s="56"/>
      <c r="Z5224" s="56"/>
      <c r="AA5224" s="56"/>
    </row>
    <row r="5225" spans="9:27" ht="15" thickBot="1">
      <c r="I5225" s="48" t="s">
        <v>49</v>
      </c>
      <c r="T5225" s="56"/>
      <c r="U5225" s="56"/>
      <c r="V5225" s="56"/>
      <c r="W5225" s="56"/>
      <c r="X5225" s="56"/>
      <c r="Y5225" s="56"/>
      <c r="Z5225" s="56"/>
      <c r="AA5225" s="56"/>
    </row>
    <row r="5226" spans="9:27">
      <c r="I5226" s="17"/>
      <c r="J5226" s="17" t="s">
        <v>54</v>
      </c>
      <c r="K5226" s="17" t="s">
        <v>55</v>
      </c>
      <c r="L5226" s="17" t="s">
        <v>56</v>
      </c>
      <c r="M5226" s="17" t="s">
        <v>57</v>
      </c>
      <c r="N5226" s="17" t="s">
        <v>58</v>
      </c>
      <c r="T5226" s="56"/>
      <c r="U5226" s="56"/>
      <c r="V5226" s="56"/>
      <c r="W5226" s="56"/>
      <c r="X5226" s="56"/>
      <c r="Y5226" s="56"/>
      <c r="Z5226" s="56"/>
      <c r="AA5226" s="56"/>
    </row>
    <row r="5227" spans="9:27">
      <c r="I5227" s="15" t="s">
        <v>50</v>
      </c>
      <c r="J5227" s="15">
        <v>4</v>
      </c>
      <c r="K5227" s="15">
        <v>3042738.0126379919</v>
      </c>
      <c r="L5227" s="15">
        <v>760684.50315949798</v>
      </c>
      <c r="M5227" s="15">
        <v>918492836.77777696</v>
      </c>
      <c r="N5227" s="15">
        <v>1.1857299273334513E-124</v>
      </c>
      <c r="T5227" s="56"/>
      <c r="U5227" s="56"/>
      <c r="V5227" s="56"/>
      <c r="W5227" s="56"/>
      <c r="X5227" s="56"/>
      <c r="Y5227" s="56"/>
      <c r="Z5227" s="56"/>
      <c r="AA5227" s="56"/>
    </row>
    <row r="5228" spans="9:27">
      <c r="I5228" s="15" t="s">
        <v>51</v>
      </c>
      <c r="J5228" s="15">
        <v>32</v>
      </c>
      <c r="K5228" s="15">
        <v>2.6502007556748416E-2</v>
      </c>
      <c r="L5228" s="15">
        <v>8.2818773614838799E-4</v>
      </c>
      <c r="M5228" s="15"/>
      <c r="N5228" s="15"/>
      <c r="T5228" s="56"/>
      <c r="U5228" s="56"/>
      <c r="V5228" s="56"/>
      <c r="W5228" s="56"/>
      <c r="X5228" s="56"/>
      <c r="Y5228" s="56"/>
      <c r="Z5228" s="56"/>
      <c r="AA5228" s="56"/>
    </row>
    <row r="5229" spans="9:27" ht="15" thickBot="1">
      <c r="I5229" s="16" t="s">
        <v>52</v>
      </c>
      <c r="J5229" s="16">
        <v>36</v>
      </c>
      <c r="K5229" s="16">
        <v>3042738.0391399995</v>
      </c>
      <c r="L5229" s="16"/>
      <c r="M5229" s="16"/>
      <c r="N5229" s="16"/>
      <c r="T5229" s="56"/>
      <c r="U5229" s="56"/>
      <c r="V5229" s="56"/>
      <c r="W5229" s="56"/>
      <c r="X5229" s="56"/>
      <c r="Y5229" s="56"/>
      <c r="Z5229" s="56"/>
      <c r="AA5229" s="56"/>
    </row>
    <row r="5230" spans="9:27" ht="15" thickBot="1">
      <c r="T5230" s="56"/>
      <c r="U5230" s="56"/>
      <c r="V5230" s="56"/>
      <c r="W5230" s="56"/>
      <c r="X5230" s="56"/>
      <c r="Y5230" s="56"/>
      <c r="Z5230" s="56"/>
      <c r="AA5230" s="56"/>
    </row>
    <row r="5231" spans="9:27">
      <c r="I5231" s="17"/>
      <c r="J5231" s="17" t="s">
        <v>59</v>
      </c>
      <c r="K5231" s="17" t="s">
        <v>47</v>
      </c>
      <c r="L5231" s="17" t="s">
        <v>60</v>
      </c>
      <c r="M5231" s="17" t="s">
        <v>61</v>
      </c>
      <c r="N5231" s="17" t="s">
        <v>62</v>
      </c>
      <c r="O5231" s="17" t="s">
        <v>63</v>
      </c>
      <c r="P5231" s="17" t="s">
        <v>64</v>
      </c>
      <c r="Q5231" s="17" t="s">
        <v>65</v>
      </c>
      <c r="T5231" s="56"/>
      <c r="U5231" s="56"/>
      <c r="V5231" s="56"/>
      <c r="W5231" s="56"/>
      <c r="X5231" s="56"/>
      <c r="Y5231" s="56"/>
      <c r="Z5231" s="56"/>
      <c r="AA5231" s="56"/>
    </row>
    <row r="5232" spans="9:27">
      <c r="I5232" s="15" t="s">
        <v>53</v>
      </c>
      <c r="J5232" s="15">
        <v>0</v>
      </c>
      <c r="K5232" s="15" t="e">
        <v>#N/A</v>
      </c>
      <c r="L5232" s="15" t="e">
        <v>#N/A</v>
      </c>
      <c r="M5232" s="15" t="e">
        <v>#N/A</v>
      </c>
      <c r="N5232" s="15" t="e">
        <v>#N/A</v>
      </c>
      <c r="O5232" s="15" t="e">
        <v>#N/A</v>
      </c>
      <c r="P5232" s="15" t="e">
        <v>#N/A</v>
      </c>
      <c r="Q5232" s="15" t="e">
        <v>#N/A</v>
      </c>
      <c r="T5232" s="56"/>
      <c r="U5232" s="56"/>
      <c r="V5232" s="56"/>
      <c r="W5232" s="56"/>
      <c r="X5232" s="56"/>
      <c r="Y5232" s="56"/>
      <c r="Z5232" s="56"/>
      <c r="AA5232" s="56"/>
    </row>
    <row r="5233" spans="9:27">
      <c r="I5233" s="15" t="s">
        <v>85</v>
      </c>
      <c r="J5233" s="15">
        <v>0.12949554737012903</v>
      </c>
      <c r="K5233" s="15">
        <v>5.3823703247787074E-3</v>
      </c>
      <c r="L5233" s="15">
        <v>24.059204320069366</v>
      </c>
      <c r="M5233" s="15">
        <v>4.617993335971899E-22</v>
      </c>
      <c r="N5233" s="15">
        <v>0.11853201783746407</v>
      </c>
      <c r="O5233" s="15">
        <v>0.14045907690279399</v>
      </c>
      <c r="P5233" s="15">
        <v>0.11853201783746407</v>
      </c>
      <c r="Q5233" s="15">
        <v>0.14045907690279399</v>
      </c>
      <c r="T5233" s="56"/>
      <c r="U5233" s="56"/>
      <c r="V5233" s="56"/>
      <c r="W5233" s="56"/>
      <c r="X5233" s="56"/>
      <c r="Y5233" s="56"/>
      <c r="Z5233" s="56"/>
      <c r="AA5233" s="56"/>
    </row>
    <row r="5234" spans="9:27">
      <c r="I5234" s="15" t="s">
        <v>80</v>
      </c>
      <c r="J5234" s="15">
        <v>0.22039054001533634</v>
      </c>
      <c r="K5234" s="15">
        <v>7.4658928118685622E-4</v>
      </c>
      <c r="L5234" s="15">
        <v>295.19649634532732</v>
      </c>
      <c r="M5234" s="15">
        <v>1.5217306481277795E-56</v>
      </c>
      <c r="N5234" s="15">
        <v>0.21886978742137583</v>
      </c>
      <c r="O5234" s="15">
        <v>0.22191129260929685</v>
      </c>
      <c r="P5234" s="15">
        <v>0.21886978742137583</v>
      </c>
      <c r="Q5234" s="15">
        <v>0.22191129260929685</v>
      </c>
      <c r="T5234" s="56"/>
      <c r="U5234" s="56"/>
      <c r="V5234" s="56"/>
      <c r="W5234" s="56"/>
      <c r="X5234" s="56"/>
      <c r="Y5234" s="56"/>
      <c r="Z5234" s="56"/>
      <c r="AA5234" s="56"/>
    </row>
    <row r="5235" spans="9:27">
      <c r="I5235" s="15" t="s">
        <v>82</v>
      </c>
      <c r="J5235" s="15">
        <v>0.14606298877951504</v>
      </c>
      <c r="K5235" s="15">
        <v>3.5486622449909669E-3</v>
      </c>
      <c r="L5235" s="15">
        <v>41.160014308402246</v>
      </c>
      <c r="M5235" s="15">
        <v>2.7475853117429295E-29</v>
      </c>
      <c r="N5235" s="15">
        <v>0.13883460036014125</v>
      </c>
      <c r="O5235" s="15">
        <v>0.15329137719888883</v>
      </c>
      <c r="P5235" s="15">
        <v>0.13883460036014125</v>
      </c>
      <c r="Q5235" s="15">
        <v>0.15329137719888883</v>
      </c>
      <c r="T5235" s="56"/>
      <c r="U5235" s="56"/>
      <c r="V5235" s="56"/>
      <c r="W5235" s="56"/>
      <c r="X5235" s="56"/>
      <c r="Y5235" s="56"/>
      <c r="Z5235" s="56"/>
      <c r="AA5235" s="56"/>
    </row>
    <row r="5236" spans="9:27" ht="15" thickBot="1">
      <c r="I5236" s="16" t="s">
        <v>86</v>
      </c>
      <c r="J5236" s="16">
        <v>0.56446813280972641</v>
      </c>
      <c r="K5236" s="16">
        <v>2.4128484713427452E-3</v>
      </c>
      <c r="L5236" s="16">
        <v>233.94263647878438</v>
      </c>
      <c r="M5236" s="16">
        <v>2.5877954485700346E-53</v>
      </c>
      <c r="N5236" s="16">
        <v>0.55955332132757529</v>
      </c>
      <c r="O5236" s="16">
        <v>0.56938294429187752</v>
      </c>
      <c r="P5236" s="16">
        <v>0.55955332132757529</v>
      </c>
      <c r="Q5236" s="16">
        <v>0.56938294429187752</v>
      </c>
      <c r="T5236" s="56"/>
      <c r="U5236" s="56"/>
      <c r="V5236" s="56"/>
      <c r="W5236" s="56"/>
      <c r="X5236" s="56"/>
      <c r="Y5236" s="56"/>
      <c r="Z5236" s="56"/>
      <c r="AA5236" s="56"/>
    </row>
    <row r="5237" spans="9:27">
      <c r="I5237" s="48"/>
      <c r="T5237" s="56"/>
      <c r="U5237" s="56"/>
      <c r="V5237" s="56"/>
      <c r="W5237" s="56"/>
      <c r="X5237" s="56"/>
      <c r="Y5237" s="56"/>
      <c r="Z5237" s="56"/>
      <c r="AA5237" s="56"/>
    </row>
    <row r="5238" spans="9:27">
      <c r="I5238" s="48"/>
      <c r="T5238" s="56"/>
      <c r="U5238" s="56"/>
      <c r="V5238" s="56"/>
      <c r="W5238" s="56"/>
      <c r="X5238" s="56"/>
      <c r="Y5238" s="56"/>
      <c r="Z5238" s="56"/>
      <c r="AA5238" s="56"/>
    </row>
    <row r="5239" spans="9:27">
      <c r="I5239" s="11" t="s">
        <v>304</v>
      </c>
      <c r="T5239" s="12" t="str">
        <f>I5239</f>
        <v>2005/2 to 2008/1</v>
      </c>
      <c r="U5239" s="14">
        <f>J5244</f>
        <v>0.99999999158190223</v>
      </c>
      <c r="V5239" s="14">
        <f>J5247</f>
        <v>36</v>
      </c>
      <c r="W5239" s="56">
        <f>J5257</f>
        <v>0.12977985235112627</v>
      </c>
      <c r="X5239" s="56">
        <f>J5258</f>
        <v>0.21976319284458587</v>
      </c>
      <c r="Y5239" s="56">
        <f>J5259</f>
        <v>0.14746865121221656</v>
      </c>
      <c r="Z5239" s="56">
        <f>J5260</f>
        <v>0.56421037767276028</v>
      </c>
      <c r="AA5239" s="58">
        <f>SUM(W5239:Z5239)</f>
        <v>1.061222074080689</v>
      </c>
    </row>
    <row r="5240" spans="9:27">
      <c r="I5240" s="48" t="s">
        <v>42</v>
      </c>
      <c r="T5240" s="56"/>
      <c r="U5240" s="56"/>
      <c r="V5240" s="56"/>
      <c r="W5240" s="56"/>
      <c r="X5240" s="56"/>
      <c r="Y5240" s="56"/>
      <c r="Z5240" s="56"/>
      <c r="AA5240" s="56"/>
    </row>
    <row r="5241" spans="9:27" ht="15" thickBot="1">
      <c r="T5241" s="56"/>
      <c r="U5241" s="56"/>
      <c r="V5241" s="56"/>
      <c r="W5241" s="56"/>
      <c r="X5241" s="56"/>
      <c r="Y5241" s="56"/>
      <c r="Z5241" s="56"/>
      <c r="AA5241" s="56"/>
    </row>
    <row r="5242" spans="9:27">
      <c r="I5242" s="18" t="s">
        <v>43</v>
      </c>
      <c r="J5242" s="18"/>
      <c r="T5242" s="56"/>
      <c r="U5242" s="56"/>
      <c r="V5242" s="56"/>
      <c r="W5242" s="56"/>
      <c r="X5242" s="56"/>
      <c r="Y5242" s="56"/>
      <c r="Z5242" s="56"/>
      <c r="AA5242" s="56"/>
    </row>
    <row r="5243" spans="9:27">
      <c r="I5243" s="15" t="s">
        <v>44</v>
      </c>
      <c r="J5243" s="15">
        <v>0.99999999579095111</v>
      </c>
      <c r="T5243" s="56"/>
      <c r="U5243" s="56"/>
      <c r="V5243" s="56"/>
      <c r="W5243" s="56"/>
      <c r="X5243" s="56"/>
      <c r="Y5243" s="56"/>
      <c r="Z5243" s="56"/>
      <c r="AA5243" s="56"/>
    </row>
    <row r="5244" spans="9:27">
      <c r="I5244" s="15" t="s">
        <v>45</v>
      </c>
      <c r="J5244" s="15">
        <v>0.99999999158190223</v>
      </c>
      <c r="T5244" s="56"/>
      <c r="U5244" s="56"/>
      <c r="V5244" s="56"/>
      <c r="W5244" s="56"/>
      <c r="X5244" s="56"/>
      <c r="Y5244" s="56"/>
      <c r="Z5244" s="56"/>
      <c r="AA5244" s="56"/>
    </row>
    <row r="5245" spans="9:27">
      <c r="I5245" s="15" t="s">
        <v>46</v>
      </c>
      <c r="J5245" s="15">
        <v>0.96874999079270552</v>
      </c>
      <c r="T5245" s="56"/>
      <c r="U5245" s="56"/>
      <c r="V5245" s="56"/>
      <c r="W5245" s="56"/>
      <c r="X5245" s="56"/>
      <c r="Y5245" s="56"/>
      <c r="Z5245" s="56"/>
      <c r="AA5245" s="56"/>
    </row>
    <row r="5246" spans="9:27">
      <c r="I5246" s="15" t="s">
        <v>47</v>
      </c>
      <c r="J5246" s="15">
        <v>2.8374088234437257E-2</v>
      </c>
      <c r="T5246" s="56"/>
      <c r="U5246" s="56"/>
      <c r="V5246" s="56"/>
      <c r="W5246" s="56"/>
      <c r="X5246" s="56"/>
      <c r="Y5246" s="56"/>
      <c r="Z5246" s="56"/>
      <c r="AA5246" s="56"/>
    </row>
    <row r="5247" spans="9:27" ht="15" thickBot="1">
      <c r="I5247" s="16" t="s">
        <v>48</v>
      </c>
      <c r="J5247" s="16">
        <v>36</v>
      </c>
      <c r="T5247" s="56"/>
      <c r="U5247" s="56"/>
      <c r="V5247" s="56"/>
      <c r="W5247" s="56"/>
      <c r="X5247" s="56"/>
      <c r="Y5247" s="56"/>
      <c r="Z5247" s="56"/>
      <c r="AA5247" s="56"/>
    </row>
    <row r="5248" spans="9:27">
      <c r="T5248" s="56"/>
      <c r="U5248" s="56"/>
      <c r="V5248" s="56"/>
      <c r="W5248" s="56"/>
      <c r="X5248" s="56"/>
      <c r="Y5248" s="56"/>
      <c r="Z5248" s="56"/>
      <c r="AA5248" s="56"/>
    </row>
    <row r="5249" spans="9:27" ht="15" thickBot="1">
      <c r="I5249" s="48" t="s">
        <v>49</v>
      </c>
      <c r="T5249" s="56"/>
      <c r="U5249" s="56"/>
      <c r="V5249" s="56"/>
      <c r="W5249" s="56"/>
      <c r="X5249" s="56"/>
      <c r="Y5249" s="56"/>
      <c r="Z5249" s="56"/>
      <c r="AA5249" s="56"/>
    </row>
    <row r="5250" spans="9:27">
      <c r="I5250" s="17"/>
      <c r="J5250" s="17" t="s">
        <v>54</v>
      </c>
      <c r="K5250" s="17" t="s">
        <v>55</v>
      </c>
      <c r="L5250" s="17" t="s">
        <v>56</v>
      </c>
      <c r="M5250" s="17" t="s">
        <v>57</v>
      </c>
      <c r="N5250" s="17" t="s">
        <v>58</v>
      </c>
      <c r="T5250" s="56"/>
      <c r="U5250" s="56"/>
      <c r="V5250" s="56"/>
      <c r="W5250" s="56"/>
      <c r="X5250" s="56"/>
      <c r="Y5250" s="56"/>
      <c r="Z5250" s="56"/>
      <c r="AA5250" s="56"/>
    </row>
    <row r="5251" spans="9:27">
      <c r="I5251" s="15" t="s">
        <v>50</v>
      </c>
      <c r="J5251" s="15">
        <v>4</v>
      </c>
      <c r="K5251" s="15">
        <v>3060411.6012181551</v>
      </c>
      <c r="L5251" s="15">
        <v>765102.90030453878</v>
      </c>
      <c r="M5251" s="15">
        <v>950333455.51194775</v>
      </c>
      <c r="N5251" s="15">
        <v>6.9916871850250293E-125</v>
      </c>
      <c r="T5251" s="56"/>
      <c r="U5251" s="56"/>
      <c r="V5251" s="56"/>
      <c r="W5251" s="56"/>
      <c r="X5251" s="56"/>
      <c r="Y5251" s="56"/>
      <c r="Z5251" s="56"/>
      <c r="AA5251" s="56"/>
    </row>
    <row r="5252" spans="9:27">
      <c r="I5252" s="15" t="s">
        <v>51</v>
      </c>
      <c r="J5252" s="15">
        <v>32</v>
      </c>
      <c r="K5252" s="15">
        <v>2.5762844260340187E-2</v>
      </c>
      <c r="L5252" s="15">
        <v>8.0508888313563084E-4</v>
      </c>
      <c r="M5252" s="15"/>
      <c r="N5252" s="15"/>
      <c r="T5252" s="56"/>
      <c r="U5252" s="56"/>
      <c r="V5252" s="56"/>
      <c r="W5252" s="56"/>
      <c r="X5252" s="56"/>
      <c r="Y5252" s="56"/>
      <c r="Z5252" s="56"/>
      <c r="AA5252" s="56"/>
    </row>
    <row r="5253" spans="9:27" ht="15" thickBot="1">
      <c r="I5253" s="16" t="s">
        <v>52</v>
      </c>
      <c r="J5253" s="16">
        <v>36</v>
      </c>
      <c r="K5253" s="16">
        <v>3060411.6269809995</v>
      </c>
      <c r="L5253" s="16"/>
      <c r="M5253" s="16"/>
      <c r="N5253" s="16"/>
      <c r="T5253" s="56"/>
      <c r="U5253" s="56"/>
      <c r="V5253" s="56"/>
      <c r="W5253" s="56"/>
      <c r="X5253" s="56"/>
      <c r="Y5253" s="56"/>
      <c r="Z5253" s="56"/>
      <c r="AA5253" s="56"/>
    </row>
    <row r="5254" spans="9:27" ht="15" thickBot="1">
      <c r="T5254" s="56"/>
      <c r="U5254" s="56"/>
      <c r="V5254" s="56"/>
      <c r="W5254" s="56"/>
      <c r="X5254" s="56"/>
      <c r="Y5254" s="56"/>
      <c r="Z5254" s="56"/>
      <c r="AA5254" s="56"/>
    </row>
    <row r="5255" spans="9:27">
      <c r="I5255" s="17"/>
      <c r="J5255" s="17" t="s">
        <v>59</v>
      </c>
      <c r="K5255" s="17" t="s">
        <v>47</v>
      </c>
      <c r="L5255" s="17" t="s">
        <v>60</v>
      </c>
      <c r="M5255" s="17" t="s">
        <v>61</v>
      </c>
      <c r="N5255" s="17" t="s">
        <v>62</v>
      </c>
      <c r="O5255" s="17" t="s">
        <v>63</v>
      </c>
      <c r="P5255" s="17" t="s">
        <v>64</v>
      </c>
      <c r="Q5255" s="17" t="s">
        <v>65</v>
      </c>
      <c r="T5255" s="56"/>
      <c r="U5255" s="56"/>
      <c r="V5255" s="56"/>
      <c r="W5255" s="56"/>
      <c r="X5255" s="56"/>
      <c r="Y5255" s="56"/>
      <c r="Z5255" s="56"/>
      <c r="AA5255" s="56"/>
    </row>
    <row r="5256" spans="9:27">
      <c r="I5256" s="15" t="s">
        <v>53</v>
      </c>
      <c r="J5256" s="15">
        <v>0</v>
      </c>
      <c r="K5256" s="15" t="e">
        <v>#N/A</v>
      </c>
      <c r="L5256" s="15" t="e">
        <v>#N/A</v>
      </c>
      <c r="M5256" s="15" t="e">
        <v>#N/A</v>
      </c>
      <c r="N5256" s="15" t="e">
        <v>#N/A</v>
      </c>
      <c r="O5256" s="15" t="e">
        <v>#N/A</v>
      </c>
      <c r="P5256" s="15" t="e">
        <v>#N/A</v>
      </c>
      <c r="Q5256" s="15" t="e">
        <v>#N/A</v>
      </c>
      <c r="T5256" s="56"/>
      <c r="U5256" s="56"/>
      <c r="V5256" s="56"/>
      <c r="W5256" s="56"/>
      <c r="X5256" s="56"/>
      <c r="Y5256" s="56"/>
      <c r="Z5256" s="56"/>
      <c r="AA5256" s="56"/>
    </row>
    <row r="5257" spans="9:27">
      <c r="I5257" s="15" t="s">
        <v>85</v>
      </c>
      <c r="J5257" s="15">
        <v>0.12977985235112627</v>
      </c>
      <c r="K5257" s="15">
        <v>5.3110796034389392E-3</v>
      </c>
      <c r="L5257" s="15">
        <v>24.435682015967796</v>
      </c>
      <c r="M5257" s="15">
        <v>2.8806027375827725E-22</v>
      </c>
      <c r="N5257" s="15">
        <v>0.11896153726519221</v>
      </c>
      <c r="O5257" s="15">
        <v>0.14059816743706033</v>
      </c>
      <c r="P5257" s="15">
        <v>0.11896153726519221</v>
      </c>
      <c r="Q5257" s="15">
        <v>0.14059816743706033</v>
      </c>
      <c r="T5257" s="56"/>
      <c r="U5257" s="56"/>
      <c r="V5257" s="56"/>
      <c r="W5257" s="56"/>
      <c r="X5257" s="56"/>
      <c r="Y5257" s="56"/>
      <c r="Z5257" s="56"/>
      <c r="AA5257" s="56"/>
    </row>
    <row r="5258" spans="9:27">
      <c r="I5258" s="15" t="s">
        <v>80</v>
      </c>
      <c r="J5258" s="15">
        <v>0.21976319284458587</v>
      </c>
      <c r="K5258" s="15">
        <v>7.4397373564667377E-4</v>
      </c>
      <c r="L5258" s="15">
        <v>295.39106330623918</v>
      </c>
      <c r="M5258" s="15">
        <v>1.4899926792457022E-56</v>
      </c>
      <c r="N5258" s="15">
        <v>0.21824776794252385</v>
      </c>
      <c r="O5258" s="15">
        <v>0.22127861774664789</v>
      </c>
      <c r="P5258" s="15">
        <v>0.21824776794252385</v>
      </c>
      <c r="Q5258" s="15">
        <v>0.22127861774664789</v>
      </c>
      <c r="T5258" s="56"/>
      <c r="U5258" s="56"/>
      <c r="V5258" s="56"/>
      <c r="W5258" s="56"/>
      <c r="X5258" s="56"/>
      <c r="Y5258" s="56"/>
      <c r="Z5258" s="56"/>
      <c r="AA5258" s="56"/>
    </row>
    <row r="5259" spans="9:27">
      <c r="I5259" s="15" t="s">
        <v>82</v>
      </c>
      <c r="J5259" s="15">
        <v>0.14746865121221656</v>
      </c>
      <c r="K5259" s="15">
        <v>3.4557144331046805E-3</v>
      </c>
      <c r="L5259" s="15">
        <v>42.673853429413114</v>
      </c>
      <c r="M5259" s="15">
        <v>8.824852475696548E-30</v>
      </c>
      <c r="N5259" s="15">
        <v>0.14042959128923413</v>
      </c>
      <c r="O5259" s="15">
        <v>0.15450771113519898</v>
      </c>
      <c r="P5259" s="15">
        <v>0.14042959128923413</v>
      </c>
      <c r="Q5259" s="15">
        <v>0.15450771113519898</v>
      </c>
      <c r="T5259" s="56"/>
      <c r="U5259" s="56"/>
      <c r="V5259" s="56"/>
      <c r="W5259" s="56"/>
      <c r="X5259" s="56"/>
      <c r="Y5259" s="56"/>
      <c r="Z5259" s="56"/>
      <c r="AA5259" s="56"/>
    </row>
    <row r="5260" spans="9:27" ht="15" thickBot="1">
      <c r="I5260" s="16" t="s">
        <v>86</v>
      </c>
      <c r="J5260" s="16">
        <v>0.56421037767276028</v>
      </c>
      <c r="K5260" s="16">
        <v>2.3779436315425188E-3</v>
      </c>
      <c r="L5260" s="16">
        <v>237.2681884417797</v>
      </c>
      <c r="M5260" s="16">
        <v>1.6476893973745275E-53</v>
      </c>
      <c r="N5260" s="16">
        <v>0.55936666502233046</v>
      </c>
      <c r="O5260" s="16">
        <v>0.5690540903231901</v>
      </c>
      <c r="P5260" s="16">
        <v>0.55936666502233046</v>
      </c>
      <c r="Q5260" s="16">
        <v>0.5690540903231901</v>
      </c>
      <c r="T5260" s="56"/>
      <c r="U5260" s="56"/>
      <c r="V5260" s="56"/>
      <c r="W5260" s="56"/>
      <c r="X5260" s="56"/>
      <c r="Y5260" s="56"/>
      <c r="Z5260" s="56"/>
      <c r="AA5260" s="56"/>
    </row>
    <row r="5261" spans="9:27">
      <c r="I5261" s="48"/>
      <c r="T5261" s="56"/>
      <c r="U5261" s="56"/>
      <c r="V5261" s="56"/>
      <c r="W5261" s="56"/>
      <c r="X5261" s="56"/>
      <c r="Y5261" s="56"/>
      <c r="Z5261" s="56"/>
      <c r="AA5261" s="56"/>
    </row>
    <row r="5262" spans="9:27">
      <c r="I5262" s="48"/>
      <c r="T5262" s="56"/>
      <c r="U5262" s="56"/>
      <c r="V5262" s="56"/>
      <c r="W5262" s="56"/>
      <c r="X5262" s="56"/>
      <c r="Y5262" s="56"/>
      <c r="Z5262" s="56"/>
      <c r="AA5262" s="56"/>
    </row>
    <row r="5263" spans="9:27">
      <c r="I5263" s="11" t="s">
        <v>516</v>
      </c>
      <c r="T5263" s="12" t="str">
        <f>I5263</f>
        <v>2005/3 to 2008/2</v>
      </c>
      <c r="U5263" s="14">
        <f>J5268</f>
        <v>0.99999998467194406</v>
      </c>
      <c r="V5263" s="14">
        <f>J5271</f>
        <v>36</v>
      </c>
      <c r="W5263" s="56">
        <f>J5281</f>
        <v>0.13363265518927001</v>
      </c>
      <c r="X5263" s="56">
        <f>J5282</f>
        <v>0.22061958951422234</v>
      </c>
      <c r="Y5263" s="56">
        <f>J5283</f>
        <v>0.14545240926063474</v>
      </c>
      <c r="Z5263" s="56">
        <f>J5284</f>
        <v>0.56186079319576021</v>
      </c>
      <c r="AA5263" s="58">
        <f>SUM(W5263:Z5263)</f>
        <v>1.0615654471598872</v>
      </c>
    </row>
    <row r="5264" spans="9:27">
      <c r="I5264" s="48" t="s">
        <v>42</v>
      </c>
      <c r="T5264" s="56"/>
      <c r="U5264" s="56"/>
      <c r="V5264" s="56"/>
      <c r="W5264" s="56"/>
      <c r="X5264" s="56"/>
      <c r="Y5264" s="56"/>
      <c r="Z5264" s="56"/>
      <c r="AA5264" s="56"/>
    </row>
    <row r="5265" spans="9:27" ht="15" thickBot="1">
      <c r="T5265" s="56"/>
      <c r="U5265" s="56"/>
      <c r="V5265" s="56"/>
      <c r="W5265" s="56"/>
      <c r="X5265" s="56"/>
      <c r="Y5265" s="56"/>
      <c r="Z5265" s="56"/>
      <c r="AA5265" s="56"/>
    </row>
    <row r="5266" spans="9:27">
      <c r="I5266" s="18" t="s">
        <v>43</v>
      </c>
      <c r="J5266" s="18"/>
      <c r="T5266" s="56"/>
      <c r="U5266" s="56"/>
      <c r="V5266" s="56"/>
      <c r="W5266" s="56"/>
      <c r="X5266" s="56"/>
      <c r="Y5266" s="56"/>
      <c r="Z5266" s="56"/>
      <c r="AA5266" s="56"/>
    </row>
    <row r="5267" spans="9:27">
      <c r="I5267" s="15" t="s">
        <v>44</v>
      </c>
      <c r="J5267" s="15">
        <v>0.99999999233597203</v>
      </c>
      <c r="T5267" s="56"/>
      <c r="U5267" s="56"/>
      <c r="V5267" s="56"/>
      <c r="W5267" s="56"/>
      <c r="X5267" s="56"/>
      <c r="Y5267" s="56"/>
      <c r="Z5267" s="56"/>
      <c r="AA5267" s="56"/>
    </row>
    <row r="5268" spans="9:27">
      <c r="I5268" s="15" t="s">
        <v>45</v>
      </c>
      <c r="J5268" s="15">
        <v>0.99999998467194406</v>
      </c>
      <c r="T5268" s="56"/>
      <c r="U5268" s="56"/>
      <c r="V5268" s="56"/>
      <c r="W5268" s="56"/>
      <c r="X5268" s="56"/>
      <c r="Y5268" s="56"/>
      <c r="Z5268" s="56"/>
      <c r="AA5268" s="56"/>
    </row>
    <row r="5269" spans="9:27">
      <c r="I5269" s="15" t="s">
        <v>46</v>
      </c>
      <c r="J5269" s="15">
        <v>0.96874998323493888</v>
      </c>
      <c r="T5269" s="56"/>
      <c r="U5269" s="56"/>
      <c r="V5269" s="56"/>
      <c r="W5269" s="56"/>
      <c r="X5269" s="56"/>
      <c r="Y5269" s="56"/>
      <c r="Z5269" s="56"/>
      <c r="AA5269" s="56"/>
    </row>
    <row r="5270" spans="9:27">
      <c r="I5270" s="15" t="s">
        <v>47</v>
      </c>
      <c r="J5270" s="15">
        <v>3.8395079994573332E-2</v>
      </c>
      <c r="T5270" s="56"/>
      <c r="U5270" s="56"/>
      <c r="V5270" s="56"/>
      <c r="W5270" s="56"/>
      <c r="X5270" s="56"/>
      <c r="Y5270" s="56"/>
      <c r="Z5270" s="56"/>
      <c r="AA5270" s="56"/>
    </row>
    <row r="5271" spans="9:27" ht="15" thickBot="1">
      <c r="I5271" s="16" t="s">
        <v>48</v>
      </c>
      <c r="J5271" s="16">
        <v>36</v>
      </c>
      <c r="T5271" s="56"/>
      <c r="U5271" s="56"/>
      <c r="V5271" s="56"/>
      <c r="W5271" s="56"/>
      <c r="X5271" s="56"/>
      <c r="Y5271" s="56"/>
      <c r="Z5271" s="56"/>
      <c r="AA5271" s="56"/>
    </row>
    <row r="5272" spans="9:27">
      <c r="T5272" s="56"/>
      <c r="U5272" s="56"/>
      <c r="V5272" s="56"/>
      <c r="W5272" s="56"/>
      <c r="X5272" s="56"/>
      <c r="Y5272" s="56"/>
      <c r="Z5272" s="56"/>
      <c r="AA5272" s="56"/>
    </row>
    <row r="5273" spans="9:27" ht="15" thickBot="1">
      <c r="I5273" s="48" t="s">
        <v>49</v>
      </c>
      <c r="T5273" s="56"/>
      <c r="U5273" s="56"/>
      <c r="V5273" s="56"/>
      <c r="W5273" s="56"/>
      <c r="X5273" s="56"/>
      <c r="Y5273" s="56"/>
      <c r="Z5273" s="56"/>
      <c r="AA5273" s="56"/>
    </row>
    <row r="5274" spans="9:27">
      <c r="I5274" s="17"/>
      <c r="J5274" s="17" t="s">
        <v>54</v>
      </c>
      <c r="K5274" s="17" t="s">
        <v>55</v>
      </c>
      <c r="L5274" s="17" t="s">
        <v>56</v>
      </c>
      <c r="M5274" s="17" t="s">
        <v>57</v>
      </c>
      <c r="N5274" s="17" t="s">
        <v>58</v>
      </c>
      <c r="T5274" s="56"/>
      <c r="U5274" s="56"/>
      <c r="V5274" s="56"/>
      <c r="W5274" s="56"/>
      <c r="X5274" s="56"/>
      <c r="Y5274" s="56"/>
      <c r="Z5274" s="56"/>
      <c r="AA5274" s="56"/>
    </row>
    <row r="5275" spans="9:27">
      <c r="I5275" s="15" t="s">
        <v>50</v>
      </c>
      <c r="J5275" s="15">
        <v>4</v>
      </c>
      <c r="K5275" s="15">
        <v>3077613.2729911702</v>
      </c>
      <c r="L5275" s="15">
        <v>769403.31824779254</v>
      </c>
      <c r="M5275" s="15">
        <v>521918752.68807328</v>
      </c>
      <c r="N5275" s="15">
        <v>7.5651101259704116E-121</v>
      </c>
      <c r="T5275" s="56"/>
      <c r="U5275" s="56"/>
      <c r="V5275" s="56"/>
      <c r="W5275" s="56"/>
      <c r="X5275" s="56"/>
      <c r="Y5275" s="56"/>
      <c r="Z5275" s="56"/>
      <c r="AA5275" s="56"/>
    </row>
    <row r="5276" spans="9:27">
      <c r="I5276" s="15" t="s">
        <v>51</v>
      </c>
      <c r="J5276" s="15">
        <v>32</v>
      </c>
      <c r="K5276" s="15">
        <v>4.7173829369269935E-2</v>
      </c>
      <c r="L5276" s="15">
        <v>1.4741821677896855E-3</v>
      </c>
      <c r="M5276" s="15"/>
      <c r="N5276" s="15"/>
      <c r="T5276" s="56"/>
      <c r="U5276" s="56"/>
      <c r="V5276" s="56"/>
      <c r="W5276" s="56"/>
      <c r="X5276" s="56"/>
      <c r="Y5276" s="56"/>
      <c r="Z5276" s="56"/>
      <c r="AA5276" s="56"/>
    </row>
    <row r="5277" spans="9:27" ht="15" thickBot="1">
      <c r="I5277" s="16" t="s">
        <v>52</v>
      </c>
      <c r="J5277" s="16">
        <v>36</v>
      </c>
      <c r="K5277" s="16">
        <v>3077613.3201649995</v>
      </c>
      <c r="L5277" s="16"/>
      <c r="M5277" s="16"/>
      <c r="N5277" s="16"/>
      <c r="T5277" s="56"/>
      <c r="U5277" s="56"/>
      <c r="V5277" s="56"/>
      <c r="W5277" s="56"/>
      <c r="X5277" s="56"/>
      <c r="Y5277" s="56"/>
      <c r="Z5277" s="56"/>
      <c r="AA5277" s="56"/>
    </row>
    <row r="5278" spans="9:27" ht="15" thickBot="1">
      <c r="T5278" s="56"/>
      <c r="U5278" s="56"/>
      <c r="V5278" s="56"/>
      <c r="W5278" s="56"/>
      <c r="X5278" s="56"/>
      <c r="Y5278" s="56"/>
      <c r="Z5278" s="56"/>
      <c r="AA5278" s="56"/>
    </row>
    <row r="5279" spans="9:27">
      <c r="I5279" s="17"/>
      <c r="J5279" s="17" t="s">
        <v>59</v>
      </c>
      <c r="K5279" s="17" t="s">
        <v>47</v>
      </c>
      <c r="L5279" s="17" t="s">
        <v>60</v>
      </c>
      <c r="M5279" s="17" t="s">
        <v>61</v>
      </c>
      <c r="N5279" s="17" t="s">
        <v>62</v>
      </c>
      <c r="O5279" s="17" t="s">
        <v>63</v>
      </c>
      <c r="P5279" s="17" t="s">
        <v>64</v>
      </c>
      <c r="Q5279" s="17" t="s">
        <v>65</v>
      </c>
      <c r="T5279" s="56"/>
      <c r="U5279" s="56"/>
      <c r="V5279" s="56"/>
      <c r="W5279" s="56"/>
      <c r="X5279" s="56"/>
      <c r="Y5279" s="56"/>
      <c r="Z5279" s="56"/>
      <c r="AA5279" s="56"/>
    </row>
    <row r="5280" spans="9:27">
      <c r="I5280" s="15" t="s">
        <v>53</v>
      </c>
      <c r="J5280" s="15">
        <v>0</v>
      </c>
      <c r="K5280" s="15" t="e">
        <v>#N/A</v>
      </c>
      <c r="L5280" s="15" t="e">
        <v>#N/A</v>
      </c>
      <c r="M5280" s="15" t="e">
        <v>#N/A</v>
      </c>
      <c r="N5280" s="15" t="e">
        <v>#N/A</v>
      </c>
      <c r="O5280" s="15" t="e">
        <v>#N/A</v>
      </c>
      <c r="P5280" s="15" t="e">
        <v>#N/A</v>
      </c>
      <c r="Q5280" s="15" t="e">
        <v>#N/A</v>
      </c>
      <c r="T5280" s="56"/>
      <c r="U5280" s="56"/>
      <c r="V5280" s="56"/>
      <c r="W5280" s="56"/>
      <c r="X5280" s="56"/>
      <c r="Y5280" s="56"/>
      <c r="Z5280" s="56"/>
      <c r="AA5280" s="56"/>
    </row>
    <row r="5281" spans="8:27">
      <c r="I5281" s="15" t="s">
        <v>85</v>
      </c>
      <c r="J5281" s="15">
        <v>0.13363265518927001</v>
      </c>
      <c r="K5281" s="15">
        <v>7.5655207841443832E-3</v>
      </c>
      <c r="L5281" s="15">
        <v>17.663378239517069</v>
      </c>
      <c r="M5281" s="15">
        <v>4.6072408011639747E-18</v>
      </c>
      <c r="N5281" s="15">
        <v>0.11822219371189707</v>
      </c>
      <c r="O5281" s="15">
        <v>0.14904311666664294</v>
      </c>
      <c r="P5281" s="15">
        <v>0.11822219371189707</v>
      </c>
      <c r="Q5281" s="15">
        <v>0.14904311666664294</v>
      </c>
      <c r="T5281" s="56"/>
      <c r="U5281" s="56"/>
      <c r="V5281" s="56"/>
      <c r="W5281" s="56"/>
      <c r="X5281" s="56"/>
      <c r="Y5281" s="56"/>
      <c r="Z5281" s="56"/>
      <c r="AA5281" s="56"/>
    </row>
    <row r="5282" spans="8:27">
      <c r="I5282" s="15" t="s">
        <v>80</v>
      </c>
      <c r="J5282" s="15">
        <v>0.22061958951422234</v>
      </c>
      <c r="K5282" s="15">
        <v>1.0920648484781411E-3</v>
      </c>
      <c r="L5282" s="15">
        <v>202.02059412650192</v>
      </c>
      <c r="M5282" s="15">
        <v>2.8211471031227609E-51</v>
      </c>
      <c r="N5282" s="15">
        <v>0.21839512622102306</v>
      </c>
      <c r="O5282" s="15">
        <v>0.22284405280742162</v>
      </c>
      <c r="P5282" s="15">
        <v>0.21839512622102306</v>
      </c>
      <c r="Q5282" s="15">
        <v>0.22284405280742162</v>
      </c>
      <c r="T5282" s="56"/>
      <c r="U5282" s="56"/>
      <c r="V5282" s="56"/>
      <c r="W5282" s="56"/>
      <c r="X5282" s="56"/>
      <c r="Y5282" s="56"/>
      <c r="Z5282" s="56"/>
      <c r="AA5282" s="56"/>
    </row>
    <row r="5283" spans="8:27">
      <c r="I5283" s="15" t="s">
        <v>82</v>
      </c>
      <c r="J5283" s="15">
        <v>0.14545240926063474</v>
      </c>
      <c r="K5283" s="15">
        <v>5.0431551246043881E-3</v>
      </c>
      <c r="L5283" s="15">
        <v>28.841549717756262</v>
      </c>
      <c r="M5283" s="15">
        <v>1.7913745601437234E-24</v>
      </c>
      <c r="N5283" s="15">
        <v>0.13517983847674242</v>
      </c>
      <c r="O5283" s="15">
        <v>0.15572498004452706</v>
      </c>
      <c r="P5283" s="15">
        <v>0.13517983847674242</v>
      </c>
      <c r="Q5283" s="15">
        <v>0.15572498004452706</v>
      </c>
      <c r="T5283" s="56"/>
      <c r="U5283" s="56"/>
      <c r="V5283" s="56"/>
      <c r="W5283" s="56"/>
      <c r="X5283" s="56"/>
      <c r="Y5283" s="56"/>
      <c r="Z5283" s="56"/>
      <c r="AA5283" s="56"/>
    </row>
    <row r="5284" spans="8:27" ht="15" thickBot="1">
      <c r="I5284" s="16" t="s">
        <v>86</v>
      </c>
      <c r="J5284" s="16">
        <v>0.56186079319576021</v>
      </c>
      <c r="K5284" s="16">
        <v>3.1581570481997757E-3</v>
      </c>
      <c r="L5284" s="16">
        <v>177.90780655320296</v>
      </c>
      <c r="M5284" s="16">
        <v>1.6417875523986171E-49</v>
      </c>
      <c r="N5284" s="16">
        <v>0.55542783782898952</v>
      </c>
      <c r="O5284" s="16">
        <v>0.5682937485625309</v>
      </c>
      <c r="P5284" s="16">
        <v>0.55542783782898952</v>
      </c>
      <c r="Q5284" s="16">
        <v>0.5682937485625309</v>
      </c>
      <c r="T5284" s="56"/>
      <c r="U5284" s="56"/>
      <c r="V5284" s="56"/>
      <c r="W5284" s="56"/>
      <c r="X5284" s="56"/>
      <c r="Y5284" s="56"/>
      <c r="Z5284" s="56"/>
      <c r="AA5284" s="56"/>
    </row>
    <row r="5285" spans="8:27">
      <c r="H5285"/>
      <c r="I5285" s="48"/>
      <c r="T5285" s="56"/>
      <c r="U5285" s="56"/>
      <c r="V5285" s="56"/>
      <c r="W5285" s="56"/>
      <c r="X5285" s="56"/>
      <c r="Y5285" s="56"/>
      <c r="Z5285" s="56"/>
      <c r="AA5285" s="56"/>
    </row>
    <row r="5286" spans="8:27">
      <c r="H5286"/>
      <c r="I5286" s="48"/>
      <c r="T5286" s="56"/>
      <c r="U5286" s="56"/>
      <c r="V5286" s="56"/>
      <c r="W5286" s="56"/>
      <c r="X5286" s="56"/>
      <c r="Y5286" s="56"/>
      <c r="Z5286" s="56"/>
      <c r="AA5286" s="56"/>
    </row>
    <row r="5287" spans="8:27" s="59" customFormat="1">
      <c r="H5287"/>
      <c r="I5287" s="11" t="s">
        <v>517</v>
      </c>
      <c r="T5287" s="12" t="str">
        <f>I5287</f>
        <v>2005/4 to 2008/3</v>
      </c>
      <c r="U5287" s="14">
        <f>J5292</f>
        <v>0.99999998084111952</v>
      </c>
      <c r="V5287" s="14">
        <f>J5295</f>
        <v>36</v>
      </c>
      <c r="W5287" s="60">
        <f>J5305</f>
        <v>0.13548635215855837</v>
      </c>
      <c r="X5287" s="60">
        <f>J5306</f>
        <v>0.22108507573383407</v>
      </c>
      <c r="Y5287" s="60">
        <f>J5307</f>
        <v>0.14408305658506401</v>
      </c>
      <c r="Z5287" s="60">
        <f>J5308</f>
        <v>0.56090245972997954</v>
      </c>
      <c r="AA5287" s="58">
        <f>SUM(W5287:Z5287)</f>
        <v>1.061556944207436</v>
      </c>
    </row>
    <row r="5288" spans="8:27" s="59" customFormat="1">
      <c r="H5288" s="61"/>
      <c r="I5288" s="60" t="s">
        <v>42</v>
      </c>
      <c r="J5288"/>
      <c r="K5288"/>
      <c r="L5288"/>
      <c r="M5288"/>
      <c r="N5288"/>
      <c r="O5288"/>
      <c r="P5288"/>
      <c r="Q5288"/>
    </row>
    <row r="5289" spans="8:27" s="59" customFormat="1" ht="15" thickBot="1">
      <c r="H5289" s="61"/>
      <c r="I5289"/>
      <c r="J5289"/>
      <c r="K5289"/>
      <c r="L5289"/>
      <c r="M5289"/>
      <c r="N5289"/>
      <c r="O5289"/>
      <c r="P5289"/>
      <c r="Q5289"/>
    </row>
    <row r="5290" spans="8:27" s="59" customFormat="1">
      <c r="H5290" s="61"/>
      <c r="I5290" s="18" t="s">
        <v>43</v>
      </c>
      <c r="J5290" s="18"/>
      <c r="K5290"/>
      <c r="L5290"/>
      <c r="M5290"/>
      <c r="N5290"/>
      <c r="O5290"/>
      <c r="P5290"/>
      <c r="Q5290"/>
    </row>
    <row r="5291" spans="8:27" s="59" customFormat="1">
      <c r="H5291" s="61"/>
      <c r="I5291" s="15" t="s">
        <v>44</v>
      </c>
      <c r="J5291" s="15">
        <v>0.99999999042055976</v>
      </c>
      <c r="K5291"/>
      <c r="L5291"/>
      <c r="M5291"/>
      <c r="N5291"/>
      <c r="O5291"/>
      <c r="P5291"/>
      <c r="Q5291"/>
    </row>
    <row r="5292" spans="8:27" s="59" customFormat="1">
      <c r="H5292" s="61"/>
      <c r="I5292" s="15" t="s">
        <v>45</v>
      </c>
      <c r="J5292" s="15">
        <v>0.99999998084111952</v>
      </c>
      <c r="K5292"/>
      <c r="L5292"/>
      <c r="M5292"/>
      <c r="N5292"/>
      <c r="O5292"/>
      <c r="P5292"/>
      <c r="Q5292"/>
    </row>
    <row r="5293" spans="8:27" s="59" customFormat="1">
      <c r="H5293" s="61"/>
      <c r="I5293" s="15" t="s">
        <v>46</v>
      </c>
      <c r="J5293" s="15">
        <v>0.96874997904497451</v>
      </c>
      <c r="K5293"/>
      <c r="L5293"/>
      <c r="M5293"/>
      <c r="N5293"/>
      <c r="O5293"/>
      <c r="P5293"/>
      <c r="Q5293"/>
    </row>
    <row r="5294" spans="8:27" s="59" customFormat="1">
      <c r="H5294" s="61"/>
      <c r="I5294" s="15" t="s">
        <v>47</v>
      </c>
      <c r="J5294" s="15">
        <v>4.3044618135876331E-2</v>
      </c>
      <c r="K5294"/>
      <c r="L5294"/>
      <c r="M5294"/>
      <c r="N5294"/>
      <c r="O5294"/>
      <c r="P5294"/>
      <c r="Q5294"/>
    </row>
    <row r="5295" spans="8:27" s="59" customFormat="1" ht="15" thickBot="1">
      <c r="H5295" s="61"/>
      <c r="I5295" s="16" t="s">
        <v>48</v>
      </c>
      <c r="J5295" s="16">
        <v>36</v>
      </c>
      <c r="K5295"/>
      <c r="L5295"/>
      <c r="M5295"/>
      <c r="N5295"/>
      <c r="O5295"/>
      <c r="P5295"/>
      <c r="Q5295"/>
    </row>
    <row r="5296" spans="8:27" s="59" customFormat="1">
      <c r="H5296" s="61"/>
      <c r="I5296"/>
      <c r="J5296"/>
      <c r="K5296"/>
      <c r="L5296"/>
      <c r="M5296"/>
      <c r="N5296"/>
      <c r="O5296"/>
      <c r="P5296"/>
      <c r="Q5296"/>
    </row>
    <row r="5297" spans="8:27" s="59" customFormat="1" ht="15" thickBot="1">
      <c r="H5297" s="61"/>
      <c r="I5297" s="60" t="s">
        <v>49</v>
      </c>
      <c r="J5297"/>
      <c r="K5297"/>
      <c r="L5297"/>
      <c r="M5297"/>
      <c r="N5297"/>
      <c r="O5297"/>
      <c r="P5297"/>
      <c r="Q5297"/>
    </row>
    <row r="5298" spans="8:27" s="59" customFormat="1">
      <c r="H5298" s="61"/>
      <c r="I5298" s="17"/>
      <c r="J5298" s="17" t="s">
        <v>54</v>
      </c>
      <c r="K5298" s="17" t="s">
        <v>55</v>
      </c>
      <c r="L5298" s="17" t="s">
        <v>56</v>
      </c>
      <c r="M5298" s="17" t="s">
        <v>57</v>
      </c>
      <c r="N5298" s="17" t="s">
        <v>58</v>
      </c>
      <c r="O5298"/>
      <c r="P5298"/>
      <c r="Q5298"/>
    </row>
    <row r="5299" spans="8:27" s="59" customFormat="1">
      <c r="H5299" s="61"/>
      <c r="I5299" s="15" t="s">
        <v>50</v>
      </c>
      <c r="J5299" s="15">
        <v>4</v>
      </c>
      <c r="K5299" s="15">
        <v>3094692.9139501466</v>
      </c>
      <c r="L5299" s="15">
        <v>773673.22848753666</v>
      </c>
      <c r="M5299" s="15">
        <v>417560924.42996645</v>
      </c>
      <c r="N5299" s="15">
        <v>2.4016102006462422E-119</v>
      </c>
      <c r="O5299"/>
      <c r="P5299"/>
      <c r="Q5299"/>
    </row>
    <row r="5300" spans="8:27" s="59" customFormat="1">
      <c r="H5300" s="61"/>
      <c r="I5300" s="15" t="s">
        <v>51</v>
      </c>
      <c r="J5300" s="15">
        <v>32</v>
      </c>
      <c r="K5300" s="15">
        <v>5.929085281482923E-2</v>
      </c>
      <c r="L5300" s="15">
        <v>1.8528391504634134E-3</v>
      </c>
      <c r="M5300" s="15"/>
      <c r="N5300" s="15"/>
      <c r="O5300"/>
      <c r="P5300"/>
      <c r="Q5300"/>
    </row>
    <row r="5301" spans="8:27" s="59" customFormat="1" ht="15" thickBot="1">
      <c r="H5301" s="61"/>
      <c r="I5301" s="16" t="s">
        <v>52</v>
      </c>
      <c r="J5301" s="16">
        <v>36</v>
      </c>
      <c r="K5301" s="16">
        <v>3094692.9732409995</v>
      </c>
      <c r="L5301" s="16"/>
      <c r="M5301" s="16"/>
      <c r="N5301" s="16"/>
      <c r="O5301"/>
      <c r="P5301"/>
      <c r="Q5301"/>
    </row>
    <row r="5302" spans="8:27" s="59" customFormat="1" ht="15" thickBot="1">
      <c r="H5302" s="61"/>
      <c r="I5302"/>
      <c r="J5302"/>
      <c r="K5302"/>
      <c r="L5302"/>
      <c r="M5302"/>
      <c r="N5302"/>
      <c r="O5302"/>
      <c r="P5302"/>
      <c r="Q5302"/>
    </row>
    <row r="5303" spans="8:27" s="59" customFormat="1">
      <c r="H5303" s="61"/>
      <c r="I5303" s="17"/>
      <c r="J5303" s="17" t="s">
        <v>59</v>
      </c>
      <c r="K5303" s="17" t="s">
        <v>47</v>
      </c>
      <c r="L5303" s="17" t="s">
        <v>60</v>
      </c>
      <c r="M5303" s="17" t="s">
        <v>61</v>
      </c>
      <c r="N5303" s="17" t="s">
        <v>62</v>
      </c>
      <c r="O5303" s="17" t="s">
        <v>63</v>
      </c>
      <c r="P5303" s="17" t="s">
        <v>64</v>
      </c>
      <c r="Q5303" s="17" t="s">
        <v>65</v>
      </c>
    </row>
    <row r="5304" spans="8:27" s="59" customFormat="1">
      <c r="H5304" s="61"/>
      <c r="I5304" s="15" t="s">
        <v>53</v>
      </c>
      <c r="J5304" s="15">
        <v>0</v>
      </c>
      <c r="K5304" s="15" t="e">
        <v>#N/A</v>
      </c>
      <c r="L5304" s="15" t="e">
        <v>#N/A</v>
      </c>
      <c r="M5304" s="15" t="e">
        <v>#N/A</v>
      </c>
      <c r="N5304" s="15" t="e">
        <v>#N/A</v>
      </c>
      <c r="O5304" s="15" t="e">
        <v>#N/A</v>
      </c>
      <c r="P5304" s="15" t="e">
        <v>#N/A</v>
      </c>
      <c r="Q5304" s="15" t="e">
        <v>#N/A</v>
      </c>
    </row>
    <row r="5305" spans="8:27" s="59" customFormat="1">
      <c r="H5305" s="61"/>
      <c r="I5305" s="15" t="s">
        <v>85</v>
      </c>
      <c r="J5305" s="15">
        <v>0.13548635215855837</v>
      </c>
      <c r="K5305" s="15">
        <v>8.8061028378255031E-3</v>
      </c>
      <c r="L5305" s="15">
        <v>15.38550646678731</v>
      </c>
      <c r="M5305" s="15">
        <v>2.429711833701805E-16</v>
      </c>
      <c r="N5305" s="15">
        <v>0.11754890774197523</v>
      </c>
      <c r="O5305" s="15">
        <v>0.15342379657514149</v>
      </c>
      <c r="P5305" s="15">
        <v>0.11754890774197523</v>
      </c>
      <c r="Q5305" s="15">
        <v>0.15342379657514149</v>
      </c>
    </row>
    <row r="5306" spans="8:27" s="59" customFormat="1">
      <c r="H5306" s="61"/>
      <c r="I5306" s="15" t="s">
        <v>80</v>
      </c>
      <c r="J5306" s="15">
        <v>0.22108507573383407</v>
      </c>
      <c r="K5306" s="15">
        <v>1.2800773887195309E-3</v>
      </c>
      <c r="L5306" s="15">
        <v>172.71227324387536</v>
      </c>
      <c r="M5306" s="15">
        <v>4.2344668502244924E-49</v>
      </c>
      <c r="N5306" s="15">
        <v>0.21847764343013054</v>
      </c>
      <c r="O5306" s="15">
        <v>0.2236925080375376</v>
      </c>
      <c r="P5306" s="15">
        <v>0.21847764343013054</v>
      </c>
      <c r="Q5306" s="15">
        <v>0.2236925080375376</v>
      </c>
    </row>
    <row r="5307" spans="8:27" s="59" customFormat="1">
      <c r="H5307" s="61"/>
      <c r="I5307" s="15" t="s">
        <v>82</v>
      </c>
      <c r="J5307" s="15">
        <v>0.14408305658506401</v>
      </c>
      <c r="K5307" s="15">
        <v>5.9959943017125006E-3</v>
      </c>
      <c r="L5307" s="15">
        <v>24.029885509382957</v>
      </c>
      <c r="M5307" s="15">
        <v>4.7922170951002138E-22</v>
      </c>
      <c r="N5307" s="15">
        <v>0.13186961591899121</v>
      </c>
      <c r="O5307" s="15">
        <v>0.15629649725113681</v>
      </c>
      <c r="P5307" s="15">
        <v>0.13186961591899121</v>
      </c>
      <c r="Q5307" s="15">
        <v>0.15629649725113681</v>
      </c>
    </row>
    <row r="5308" spans="8:27" s="59" customFormat="1" ht="15" thickBot="1">
      <c r="H5308" s="61"/>
      <c r="I5308" s="16" t="s">
        <v>86</v>
      </c>
      <c r="J5308" s="16">
        <v>0.56090245972997954</v>
      </c>
      <c r="K5308" s="16">
        <v>3.5210706096313917E-3</v>
      </c>
      <c r="L5308" s="16">
        <v>159.29883888034226</v>
      </c>
      <c r="M5308" s="16">
        <v>5.6113760289933637E-48</v>
      </c>
      <c r="N5308" s="16">
        <v>0.55373027363242044</v>
      </c>
      <c r="O5308" s="16">
        <v>0.56807464582753864</v>
      </c>
      <c r="P5308" s="16">
        <v>0.55373027363242044</v>
      </c>
      <c r="Q5308" s="16">
        <v>0.56807464582753864</v>
      </c>
    </row>
    <row r="5309" spans="8:27" s="59" customFormat="1">
      <c r="H5309" s="61"/>
      <c r="I5309"/>
      <c r="J5309"/>
      <c r="K5309"/>
      <c r="L5309"/>
      <c r="M5309"/>
      <c r="N5309"/>
      <c r="O5309"/>
      <c r="P5309"/>
      <c r="Q5309"/>
    </row>
    <row r="5310" spans="8:27" s="59" customFormat="1">
      <c r="H5310" s="61"/>
      <c r="I5310"/>
      <c r="J5310"/>
      <c r="K5310"/>
      <c r="L5310"/>
      <c r="M5310"/>
      <c r="N5310"/>
      <c r="O5310"/>
      <c r="P5310"/>
      <c r="Q5310"/>
    </row>
    <row r="5311" spans="8:27">
      <c r="I5311" s="11" t="s">
        <v>305</v>
      </c>
      <c r="T5311" s="12" t="str">
        <f>I5311</f>
        <v>2005/5 to 2008/4</v>
      </c>
      <c r="U5311" s="14">
        <f>J5316</f>
        <v>0.99999997257137274</v>
      </c>
      <c r="V5311" s="14">
        <f>J5319</f>
        <v>36</v>
      </c>
      <c r="W5311" s="56">
        <f>J5329</f>
        <v>0.13609127613298586</v>
      </c>
      <c r="X5311" s="56">
        <f>J5330</f>
        <v>0.22247335826116832</v>
      </c>
      <c r="Y5311" s="56">
        <f>J5331</f>
        <v>0.145839341691368</v>
      </c>
      <c r="Z5311" s="56">
        <f>J5332</f>
        <v>0.55789740233673402</v>
      </c>
      <c r="AA5311" s="58">
        <f>SUM(W5311:Z5311)</f>
        <v>1.0623013784222564</v>
      </c>
    </row>
    <row r="5312" spans="8:27">
      <c r="I5312" s="61" t="s">
        <v>42</v>
      </c>
      <c r="J5312" s="61"/>
      <c r="K5312" s="61"/>
      <c r="L5312" s="61"/>
      <c r="M5312" s="61"/>
      <c r="N5312" s="61"/>
      <c r="O5312" s="61"/>
      <c r="P5312" s="61"/>
      <c r="Q5312" s="61"/>
      <c r="T5312" s="56"/>
      <c r="U5312" s="56"/>
      <c r="V5312" s="56"/>
      <c r="W5312" s="56"/>
      <c r="X5312" s="56"/>
      <c r="Y5312" s="56"/>
      <c r="Z5312" s="56"/>
      <c r="AA5312" s="56"/>
    </row>
    <row r="5313" spans="9:27" ht="15" thickBot="1">
      <c r="I5313" s="61"/>
      <c r="J5313" s="61"/>
      <c r="K5313" s="61"/>
      <c r="L5313" s="61"/>
      <c r="M5313" s="61"/>
      <c r="N5313" s="61"/>
      <c r="O5313" s="61"/>
      <c r="P5313" s="61"/>
      <c r="Q5313" s="61"/>
      <c r="T5313" s="56"/>
      <c r="U5313" s="56"/>
      <c r="V5313" s="56"/>
      <c r="W5313" s="56"/>
      <c r="X5313" s="56"/>
      <c r="Y5313" s="56"/>
      <c r="Z5313" s="56"/>
      <c r="AA5313" s="56"/>
    </row>
    <row r="5314" spans="9:27">
      <c r="I5314" s="18" t="s">
        <v>43</v>
      </c>
      <c r="J5314" s="18"/>
      <c r="K5314" s="61"/>
      <c r="L5314" s="61"/>
      <c r="M5314" s="61"/>
      <c r="N5314" s="61"/>
      <c r="O5314" s="61"/>
      <c r="P5314" s="61"/>
      <c r="Q5314" s="61"/>
      <c r="T5314" s="56"/>
      <c r="U5314" s="56"/>
      <c r="V5314" s="56"/>
      <c r="W5314" s="56"/>
      <c r="X5314" s="56"/>
      <c r="Y5314" s="56"/>
      <c r="Z5314" s="56"/>
      <c r="AA5314" s="56"/>
    </row>
    <row r="5315" spans="9:27">
      <c r="I5315" s="15" t="s">
        <v>44</v>
      </c>
      <c r="J5315" s="15">
        <v>0.99999998628568632</v>
      </c>
      <c r="K5315" s="61"/>
      <c r="L5315" s="61"/>
      <c r="M5315" s="61"/>
      <c r="N5315" s="61"/>
      <c r="O5315" s="61"/>
      <c r="P5315" s="61"/>
      <c r="Q5315" s="61"/>
      <c r="T5315" s="56"/>
      <c r="U5315" s="56"/>
      <c r="V5315" s="56"/>
      <c r="W5315" s="56"/>
      <c r="X5315" s="56"/>
      <c r="Y5315" s="56"/>
      <c r="Z5315" s="56"/>
      <c r="AA5315" s="56"/>
    </row>
    <row r="5316" spans="9:27">
      <c r="I5316" s="15" t="s">
        <v>45</v>
      </c>
      <c r="J5316" s="15">
        <v>0.99999997257137274</v>
      </c>
      <c r="K5316" s="61"/>
      <c r="L5316" s="61"/>
      <c r="M5316" s="61"/>
      <c r="N5316" s="61"/>
      <c r="O5316" s="61"/>
      <c r="P5316" s="61"/>
      <c r="Q5316" s="61"/>
      <c r="T5316" s="56"/>
      <c r="U5316" s="56"/>
      <c r="V5316" s="56"/>
      <c r="W5316" s="56"/>
      <c r="X5316" s="56"/>
      <c r="Y5316" s="56"/>
      <c r="Z5316" s="56"/>
      <c r="AA5316" s="56"/>
    </row>
    <row r="5317" spans="9:27">
      <c r="I5317" s="15" t="s">
        <v>46</v>
      </c>
      <c r="J5317" s="15">
        <v>0.9687499699999389</v>
      </c>
      <c r="K5317" s="61"/>
      <c r="L5317" s="61"/>
      <c r="M5317" s="61"/>
      <c r="N5317" s="61"/>
      <c r="O5317" s="61"/>
      <c r="P5317" s="61"/>
      <c r="Q5317" s="61"/>
      <c r="T5317" s="56"/>
      <c r="U5317" s="56"/>
      <c r="V5317" s="56"/>
      <c r="W5317" s="56"/>
      <c r="X5317" s="56"/>
      <c r="Y5317" s="56"/>
      <c r="Z5317" s="56"/>
      <c r="AA5317" s="56"/>
    </row>
    <row r="5318" spans="9:27">
      <c r="I5318" s="15" t="s">
        <v>47</v>
      </c>
      <c r="J5318" s="15">
        <v>5.1641840529525036E-2</v>
      </c>
      <c r="K5318" s="61"/>
      <c r="L5318" s="61"/>
      <c r="M5318" s="61"/>
      <c r="N5318" s="61"/>
      <c r="O5318" s="61"/>
      <c r="P5318" s="61"/>
      <c r="Q5318" s="61"/>
      <c r="T5318" s="56"/>
      <c r="U5318" s="56"/>
      <c r="V5318" s="56"/>
      <c r="W5318" s="56"/>
      <c r="X5318" s="56"/>
      <c r="Y5318" s="56"/>
      <c r="Z5318" s="56"/>
      <c r="AA5318" s="56"/>
    </row>
    <row r="5319" spans="9:27" ht="15" thickBot="1">
      <c r="I5319" s="16" t="s">
        <v>48</v>
      </c>
      <c r="J5319" s="16">
        <v>36</v>
      </c>
      <c r="K5319" s="61"/>
      <c r="L5319" s="61"/>
      <c r="M5319" s="61"/>
      <c r="N5319" s="61"/>
      <c r="O5319" s="61"/>
      <c r="P5319" s="61"/>
      <c r="Q5319" s="61"/>
      <c r="T5319" s="56"/>
      <c r="U5319" s="56"/>
      <c r="V5319" s="56"/>
      <c r="W5319" s="56"/>
      <c r="X5319" s="56"/>
      <c r="Y5319" s="56"/>
      <c r="Z5319" s="56"/>
      <c r="AA5319" s="56"/>
    </row>
    <row r="5320" spans="9:27">
      <c r="I5320" s="61"/>
      <c r="J5320" s="61"/>
      <c r="K5320" s="61"/>
      <c r="L5320" s="61"/>
      <c r="M5320" s="61"/>
      <c r="N5320" s="61"/>
      <c r="O5320" s="61"/>
      <c r="P5320" s="61"/>
      <c r="Q5320" s="61"/>
      <c r="T5320" s="56"/>
      <c r="U5320" s="56"/>
      <c r="V5320" s="56"/>
      <c r="W5320" s="56"/>
      <c r="X5320" s="56"/>
      <c r="Y5320" s="56"/>
      <c r="Z5320" s="56"/>
      <c r="AA5320" s="56"/>
    </row>
    <row r="5321" spans="9:27" ht="15" thickBot="1">
      <c r="I5321" s="61" t="s">
        <v>49</v>
      </c>
      <c r="J5321" s="61"/>
      <c r="K5321" s="61"/>
      <c r="L5321" s="61"/>
      <c r="M5321" s="61"/>
      <c r="N5321" s="61"/>
      <c r="O5321" s="61"/>
      <c r="P5321" s="61"/>
      <c r="Q5321" s="61"/>
      <c r="T5321" s="56"/>
      <c r="U5321" s="56"/>
      <c r="V5321" s="56"/>
      <c r="W5321" s="56"/>
      <c r="X5321" s="56"/>
      <c r="Y5321" s="56"/>
      <c r="Z5321" s="56"/>
      <c r="AA5321" s="56"/>
    </row>
    <row r="5322" spans="9:27">
      <c r="I5322" s="17"/>
      <c r="J5322" s="17" t="s">
        <v>54</v>
      </c>
      <c r="K5322" s="17" t="s">
        <v>55</v>
      </c>
      <c r="L5322" s="17" t="s">
        <v>56</v>
      </c>
      <c r="M5322" s="17" t="s">
        <v>57</v>
      </c>
      <c r="N5322" s="17" t="s">
        <v>58</v>
      </c>
      <c r="O5322" s="61"/>
      <c r="P5322" s="61"/>
      <c r="Q5322" s="61"/>
      <c r="T5322" s="56"/>
      <c r="U5322" s="56"/>
      <c r="V5322" s="56"/>
      <c r="W5322" s="56"/>
      <c r="X5322" s="56"/>
      <c r="Y5322" s="56"/>
      <c r="Z5322" s="56"/>
      <c r="AA5322" s="56"/>
    </row>
    <row r="5323" spans="9:27">
      <c r="I5323" s="15" t="s">
        <v>50</v>
      </c>
      <c r="J5323" s="15">
        <v>4</v>
      </c>
      <c r="K5323" s="15">
        <v>3111353.2254298492</v>
      </c>
      <c r="L5323" s="15">
        <v>777838.30635746231</v>
      </c>
      <c r="M5323" s="15">
        <v>291666065.1466071</v>
      </c>
      <c r="N5323" s="15">
        <v>6.2506999565970508E-117</v>
      </c>
      <c r="O5323" s="61"/>
      <c r="P5323" s="61"/>
      <c r="Q5323" s="61"/>
      <c r="T5323" s="56"/>
      <c r="U5323" s="56"/>
      <c r="V5323" s="56"/>
      <c r="W5323" s="56"/>
      <c r="X5323" s="56"/>
      <c r="Y5323" s="56"/>
      <c r="Z5323" s="56"/>
      <c r="AA5323" s="56"/>
    </row>
    <row r="5324" spans="9:27">
      <c r="I5324" s="15" t="s">
        <v>51</v>
      </c>
      <c r="J5324" s="15">
        <v>32</v>
      </c>
      <c r="K5324" s="15">
        <v>8.534015018486063E-2</v>
      </c>
      <c r="L5324" s="15">
        <v>2.6668796932768947E-3</v>
      </c>
      <c r="M5324" s="15"/>
      <c r="N5324" s="15"/>
      <c r="O5324" s="61"/>
      <c r="P5324" s="61"/>
      <c r="Q5324" s="61"/>
      <c r="T5324" s="56"/>
      <c r="U5324" s="56"/>
      <c r="V5324" s="56"/>
      <c r="W5324" s="56"/>
      <c r="X5324" s="56"/>
      <c r="Y5324" s="56"/>
      <c r="Z5324" s="56"/>
      <c r="AA5324" s="56"/>
    </row>
    <row r="5325" spans="9:27" ht="15" thickBot="1">
      <c r="I5325" s="16" t="s">
        <v>52</v>
      </c>
      <c r="J5325" s="16">
        <v>36</v>
      </c>
      <c r="K5325" s="16">
        <v>3111353.3107699994</v>
      </c>
      <c r="L5325" s="16"/>
      <c r="M5325" s="16"/>
      <c r="N5325" s="16"/>
      <c r="O5325" s="61"/>
      <c r="P5325" s="61"/>
      <c r="Q5325" s="61"/>
      <c r="T5325" s="56"/>
      <c r="U5325" s="56"/>
      <c r="V5325" s="56"/>
      <c r="W5325" s="56"/>
      <c r="X5325" s="56"/>
      <c r="Y5325" s="56"/>
      <c r="Z5325" s="56"/>
      <c r="AA5325" s="56"/>
    </row>
    <row r="5326" spans="9:27" ht="15" thickBot="1">
      <c r="I5326" s="61"/>
      <c r="J5326" s="61"/>
      <c r="K5326" s="61"/>
      <c r="L5326" s="61"/>
      <c r="M5326" s="61"/>
      <c r="N5326" s="61"/>
      <c r="O5326" s="61"/>
      <c r="P5326" s="61"/>
      <c r="Q5326" s="61"/>
      <c r="T5326" s="56"/>
      <c r="U5326" s="56"/>
      <c r="V5326" s="56"/>
      <c r="W5326" s="56"/>
      <c r="X5326" s="56"/>
      <c r="Y5326" s="56"/>
      <c r="Z5326" s="56"/>
      <c r="AA5326" s="56"/>
    </row>
    <row r="5327" spans="9:27">
      <c r="I5327" s="17"/>
      <c r="J5327" s="17" t="s">
        <v>59</v>
      </c>
      <c r="K5327" s="17" t="s">
        <v>47</v>
      </c>
      <c r="L5327" s="17" t="s">
        <v>60</v>
      </c>
      <c r="M5327" s="17" t="s">
        <v>61</v>
      </c>
      <c r="N5327" s="17" t="s">
        <v>62</v>
      </c>
      <c r="O5327" s="17" t="s">
        <v>63</v>
      </c>
      <c r="P5327" s="17" t="s">
        <v>64</v>
      </c>
      <c r="Q5327" s="17" t="s">
        <v>65</v>
      </c>
      <c r="T5327" s="56"/>
      <c r="U5327" s="56"/>
      <c r="V5327" s="56"/>
      <c r="W5327" s="56"/>
      <c r="X5327" s="56"/>
      <c r="Y5327" s="56"/>
      <c r="Z5327" s="56"/>
      <c r="AA5327" s="56"/>
    </row>
    <row r="5328" spans="9:27">
      <c r="I5328" s="15" t="s">
        <v>53</v>
      </c>
      <c r="J5328" s="15">
        <v>0</v>
      </c>
      <c r="K5328" s="15" t="e">
        <v>#N/A</v>
      </c>
      <c r="L5328" s="15" t="e">
        <v>#N/A</v>
      </c>
      <c r="M5328" s="15" t="e">
        <v>#N/A</v>
      </c>
      <c r="N5328" s="15" t="e">
        <v>#N/A</v>
      </c>
      <c r="O5328" s="15" t="e">
        <v>#N/A</v>
      </c>
      <c r="P5328" s="15" t="e">
        <v>#N/A</v>
      </c>
      <c r="Q5328" s="15" t="e">
        <v>#N/A</v>
      </c>
      <c r="T5328" s="56"/>
      <c r="U5328" s="56"/>
      <c r="V5328" s="56"/>
      <c r="W5328" s="56"/>
      <c r="X5328" s="56"/>
      <c r="Y5328" s="56"/>
      <c r="Z5328" s="56"/>
      <c r="AA5328" s="56"/>
    </row>
    <row r="5329" spans="9:27">
      <c r="I5329" s="15" t="s">
        <v>85</v>
      </c>
      <c r="J5329" s="15">
        <v>0.13609127613298586</v>
      </c>
      <c r="K5329" s="15">
        <v>1.0580296658057068E-2</v>
      </c>
      <c r="L5329" s="15">
        <v>12.862708913681558</v>
      </c>
      <c r="M5329" s="15">
        <v>3.4438186179533901E-14</v>
      </c>
      <c r="N5329" s="15">
        <v>0.11453991718227408</v>
      </c>
      <c r="O5329" s="15">
        <v>0.15764263508369764</v>
      </c>
      <c r="P5329" s="15">
        <v>0.11453991718227408</v>
      </c>
      <c r="Q5329" s="15">
        <v>0.15764263508369764</v>
      </c>
      <c r="T5329" s="56"/>
      <c r="U5329" s="56"/>
      <c r="V5329" s="56"/>
      <c r="W5329" s="56"/>
      <c r="X5329" s="56"/>
      <c r="Y5329" s="56"/>
      <c r="Z5329" s="56"/>
      <c r="AA5329" s="56"/>
    </row>
    <row r="5330" spans="9:27">
      <c r="I5330" s="15" t="s">
        <v>80</v>
      </c>
      <c r="J5330" s="15">
        <v>0.22247335826116832</v>
      </c>
      <c r="K5330" s="15">
        <v>1.5418448920103715E-3</v>
      </c>
      <c r="L5330" s="15">
        <v>144.29036241842141</v>
      </c>
      <c r="M5330" s="15">
        <v>1.3256224137929807E-46</v>
      </c>
      <c r="N5330" s="15">
        <v>0.21933272300414719</v>
      </c>
      <c r="O5330" s="15">
        <v>0.22561399351818945</v>
      </c>
      <c r="P5330" s="15">
        <v>0.21933272300414719</v>
      </c>
      <c r="Q5330" s="15">
        <v>0.22561399351818945</v>
      </c>
      <c r="T5330" s="56"/>
      <c r="U5330" s="56"/>
      <c r="V5330" s="56"/>
      <c r="W5330" s="56"/>
      <c r="X5330" s="56"/>
      <c r="Y5330" s="56"/>
      <c r="Z5330" s="56"/>
      <c r="AA5330" s="56"/>
    </row>
    <row r="5331" spans="9:27">
      <c r="I5331" s="15" t="s">
        <v>82</v>
      </c>
      <c r="J5331" s="15">
        <v>0.145839341691368</v>
      </c>
      <c r="K5331" s="15">
        <v>7.2370497864058039E-3</v>
      </c>
      <c r="L5331" s="15">
        <v>20.151767086819696</v>
      </c>
      <c r="M5331" s="15">
        <v>9.5228992814030345E-20</v>
      </c>
      <c r="N5331" s="15">
        <v>0.13109795373867472</v>
      </c>
      <c r="O5331" s="15">
        <v>0.16058072964406128</v>
      </c>
      <c r="P5331" s="15">
        <v>0.13109795373867472</v>
      </c>
      <c r="Q5331" s="15">
        <v>0.16058072964406128</v>
      </c>
      <c r="T5331" s="56"/>
      <c r="U5331" s="56"/>
      <c r="V5331" s="56"/>
      <c r="W5331" s="56"/>
      <c r="X5331" s="56"/>
      <c r="Y5331" s="56"/>
      <c r="Z5331" s="56"/>
      <c r="AA5331" s="56"/>
    </row>
    <row r="5332" spans="9:27" ht="15" thickBot="1">
      <c r="I5332" s="16" t="s">
        <v>86</v>
      </c>
      <c r="J5332" s="16">
        <v>0.55789740233673402</v>
      </c>
      <c r="K5332" s="16">
        <v>4.1738022796856053E-3</v>
      </c>
      <c r="L5332" s="16">
        <v>133.66646643806953</v>
      </c>
      <c r="M5332" s="16">
        <v>1.5261063911359095E-45</v>
      </c>
      <c r="N5332" s="16">
        <v>0.54939564534201835</v>
      </c>
      <c r="O5332" s="16">
        <v>0.56639915933144969</v>
      </c>
      <c r="P5332" s="16">
        <v>0.54939564534201835</v>
      </c>
      <c r="Q5332" s="16">
        <v>0.56639915933144969</v>
      </c>
      <c r="T5332" s="56"/>
      <c r="U5332" s="56"/>
      <c r="V5332" s="56"/>
      <c r="W5332" s="56"/>
      <c r="X5332" s="56"/>
      <c r="Y5332" s="56"/>
      <c r="Z5332" s="56"/>
      <c r="AA5332" s="56"/>
    </row>
    <row r="5333" spans="9:27">
      <c r="I5333" s="48"/>
      <c r="T5333" s="56"/>
      <c r="U5333" s="56"/>
      <c r="V5333" s="56"/>
      <c r="W5333" s="56"/>
      <c r="X5333" s="56"/>
      <c r="Y5333" s="56"/>
      <c r="Z5333" s="56"/>
      <c r="AA5333" s="56"/>
    </row>
    <row r="5334" spans="9:27">
      <c r="I5334" s="48"/>
      <c r="T5334" s="56"/>
      <c r="U5334" s="56"/>
      <c r="V5334" s="56"/>
      <c r="W5334" s="56"/>
      <c r="X5334" s="56"/>
      <c r="Y5334" s="56"/>
      <c r="Z5334" s="56"/>
      <c r="AA5334" s="56"/>
    </row>
    <row r="5335" spans="9:27">
      <c r="I5335" s="11" t="s">
        <v>306</v>
      </c>
      <c r="T5335" s="12" t="str">
        <f>I5335</f>
        <v>2005/6 to 2008/5</v>
      </c>
      <c r="U5335" s="14">
        <f>J5340</f>
        <v>0.99999996970468941</v>
      </c>
      <c r="V5335" s="14">
        <f>J5343</f>
        <v>36</v>
      </c>
      <c r="W5335" s="56">
        <f>J5353</f>
        <v>0.13813179093908529</v>
      </c>
      <c r="X5335" s="56">
        <f>J5354</f>
        <v>0.22282810515966905</v>
      </c>
      <c r="Y5335" s="56">
        <f>J5355</f>
        <v>0.14480542529805182</v>
      </c>
      <c r="Z5335" s="56">
        <f>J5356</f>
        <v>0.55674721592611764</v>
      </c>
      <c r="AA5335" s="58">
        <f>SUM(W5335:Z5335)</f>
        <v>1.0625125373229238</v>
      </c>
    </row>
    <row r="5336" spans="9:27">
      <c r="I5336" s="61" t="s">
        <v>42</v>
      </c>
      <c r="J5336" s="61"/>
      <c r="K5336" s="61"/>
      <c r="L5336" s="61"/>
      <c r="M5336" s="61"/>
      <c r="N5336" s="61"/>
      <c r="O5336" s="61"/>
      <c r="P5336" s="61"/>
      <c r="Q5336" s="61"/>
      <c r="T5336" s="56"/>
      <c r="U5336" s="56"/>
      <c r="V5336" s="56"/>
      <c r="W5336" s="56"/>
      <c r="X5336" s="56"/>
      <c r="Y5336" s="56"/>
      <c r="Z5336" s="56"/>
      <c r="AA5336" s="56"/>
    </row>
    <row r="5337" spans="9:27" ht="15" thickBot="1">
      <c r="I5337" s="61"/>
      <c r="J5337" s="61"/>
      <c r="K5337" s="61"/>
      <c r="L5337" s="61"/>
      <c r="M5337" s="61"/>
      <c r="N5337" s="61"/>
      <c r="O5337" s="61"/>
      <c r="P5337" s="61"/>
      <c r="Q5337" s="61"/>
      <c r="T5337" s="56"/>
      <c r="U5337" s="56"/>
      <c r="V5337" s="56"/>
      <c r="W5337" s="56"/>
      <c r="X5337" s="56"/>
      <c r="Y5337" s="56"/>
      <c r="Z5337" s="56"/>
      <c r="AA5337" s="56"/>
    </row>
    <row r="5338" spans="9:27">
      <c r="I5338" s="18" t="s">
        <v>43</v>
      </c>
      <c r="J5338" s="18"/>
      <c r="K5338" s="61"/>
      <c r="L5338" s="61"/>
      <c r="M5338" s="61"/>
      <c r="N5338" s="61"/>
      <c r="O5338" s="61"/>
      <c r="P5338" s="61"/>
      <c r="Q5338" s="61"/>
      <c r="T5338" s="56"/>
      <c r="U5338" s="56"/>
      <c r="V5338" s="56"/>
      <c r="W5338" s="56"/>
      <c r="X5338" s="56"/>
      <c r="Y5338" s="56"/>
      <c r="Z5338" s="56"/>
      <c r="AA5338" s="56"/>
    </row>
    <row r="5339" spans="9:27">
      <c r="I5339" s="15" t="s">
        <v>44</v>
      </c>
      <c r="J5339" s="15">
        <v>0.99999998485234454</v>
      </c>
      <c r="K5339" s="61"/>
      <c r="L5339" s="61"/>
      <c r="M5339" s="61"/>
      <c r="N5339" s="61"/>
      <c r="O5339" s="61"/>
      <c r="P5339" s="61"/>
      <c r="Q5339" s="61"/>
      <c r="T5339" s="56"/>
      <c r="U5339" s="56"/>
      <c r="V5339" s="56"/>
      <c r="W5339" s="56"/>
      <c r="X5339" s="56"/>
      <c r="Y5339" s="56"/>
      <c r="Z5339" s="56"/>
      <c r="AA5339" s="56"/>
    </row>
    <row r="5340" spans="9:27">
      <c r="I5340" s="15" t="s">
        <v>45</v>
      </c>
      <c r="J5340" s="15">
        <v>0.99999996970468941</v>
      </c>
      <c r="K5340" s="61"/>
      <c r="L5340" s="61"/>
      <c r="M5340" s="61"/>
      <c r="N5340" s="61"/>
      <c r="O5340" s="61"/>
      <c r="P5340" s="61"/>
      <c r="Q5340" s="61"/>
      <c r="T5340" s="56"/>
      <c r="U5340" s="56"/>
      <c r="V5340" s="56"/>
      <c r="W5340" s="56"/>
      <c r="X5340" s="56"/>
      <c r="Y5340" s="56"/>
      <c r="Z5340" s="56"/>
      <c r="AA5340" s="56"/>
    </row>
    <row r="5341" spans="9:27">
      <c r="I5341" s="15" t="s">
        <v>46</v>
      </c>
      <c r="J5341" s="15">
        <v>0.9687499668645041</v>
      </c>
      <c r="K5341" s="61"/>
      <c r="L5341" s="61"/>
      <c r="M5341" s="61"/>
      <c r="N5341" s="61"/>
      <c r="O5341" s="61"/>
      <c r="P5341" s="61"/>
      <c r="Q5341" s="61"/>
      <c r="T5341" s="56"/>
      <c r="U5341" s="56"/>
      <c r="V5341" s="56"/>
      <c r="W5341" s="56"/>
      <c r="X5341" s="56"/>
      <c r="Y5341" s="56"/>
      <c r="Z5341" s="56"/>
      <c r="AA5341" s="56"/>
    </row>
    <row r="5342" spans="9:27">
      <c r="I5342" s="15" t="s">
        <v>47</v>
      </c>
      <c r="J5342" s="15">
        <v>5.442473850094294E-2</v>
      </c>
      <c r="K5342" s="61"/>
      <c r="L5342" s="61"/>
      <c r="M5342" s="61"/>
      <c r="N5342" s="61"/>
      <c r="O5342" s="61"/>
      <c r="P5342" s="61"/>
      <c r="Q5342" s="61"/>
      <c r="T5342" s="56"/>
      <c r="U5342" s="56"/>
      <c r="V5342" s="56"/>
      <c r="W5342" s="56"/>
      <c r="X5342" s="56"/>
      <c r="Y5342" s="56"/>
      <c r="Z5342" s="56"/>
      <c r="AA5342" s="56"/>
    </row>
    <row r="5343" spans="9:27" ht="15" thickBot="1">
      <c r="I5343" s="16" t="s">
        <v>48</v>
      </c>
      <c r="J5343" s="16">
        <v>36</v>
      </c>
      <c r="K5343" s="61"/>
      <c r="L5343" s="61"/>
      <c r="M5343" s="61"/>
      <c r="N5343" s="61"/>
      <c r="O5343" s="61"/>
      <c r="P5343" s="61"/>
      <c r="Q5343" s="61"/>
      <c r="T5343" s="56"/>
      <c r="U5343" s="56"/>
      <c r="V5343" s="56"/>
      <c r="W5343" s="56"/>
      <c r="X5343" s="56"/>
      <c r="Y5343" s="56"/>
      <c r="Z5343" s="56"/>
      <c r="AA5343" s="56"/>
    </row>
    <row r="5344" spans="9:27">
      <c r="I5344" s="61"/>
      <c r="J5344" s="61"/>
      <c r="K5344" s="61"/>
      <c r="L5344" s="61"/>
      <c r="M5344" s="61"/>
      <c r="N5344" s="61"/>
      <c r="O5344" s="61"/>
      <c r="P5344" s="61"/>
      <c r="Q5344" s="61"/>
      <c r="T5344" s="56"/>
      <c r="U5344" s="56"/>
      <c r="V5344" s="56"/>
      <c r="W5344" s="56"/>
      <c r="X5344" s="56"/>
      <c r="Y5344" s="56"/>
      <c r="Z5344" s="56"/>
      <c r="AA5344" s="56"/>
    </row>
    <row r="5345" spans="9:27" ht="15" thickBot="1">
      <c r="I5345" s="61" t="s">
        <v>49</v>
      </c>
      <c r="J5345" s="61"/>
      <c r="K5345" s="61"/>
      <c r="L5345" s="61"/>
      <c r="M5345" s="61"/>
      <c r="N5345" s="61"/>
      <c r="O5345" s="61"/>
      <c r="P5345" s="61"/>
      <c r="Q5345" s="61"/>
      <c r="T5345" s="56"/>
      <c r="U5345" s="56"/>
      <c r="V5345" s="56"/>
      <c r="W5345" s="56"/>
      <c r="X5345" s="56"/>
      <c r="Y5345" s="56"/>
      <c r="Z5345" s="56"/>
      <c r="AA5345" s="56"/>
    </row>
    <row r="5346" spans="9:27">
      <c r="I5346" s="17"/>
      <c r="J5346" s="17" t="s">
        <v>54</v>
      </c>
      <c r="K5346" s="17" t="s">
        <v>55</v>
      </c>
      <c r="L5346" s="17" t="s">
        <v>56</v>
      </c>
      <c r="M5346" s="17" t="s">
        <v>57</v>
      </c>
      <c r="N5346" s="17" t="s">
        <v>58</v>
      </c>
      <c r="O5346" s="61"/>
      <c r="P5346" s="61"/>
      <c r="Q5346" s="61"/>
      <c r="T5346" s="56"/>
      <c r="U5346" s="56"/>
      <c r="V5346" s="56"/>
      <c r="W5346" s="56"/>
      <c r="X5346" s="56"/>
      <c r="Y5346" s="56"/>
      <c r="Z5346" s="56"/>
      <c r="AA5346" s="56"/>
    </row>
    <row r="5347" spans="9:27">
      <c r="I5347" s="15" t="s">
        <v>50</v>
      </c>
      <c r="J5347" s="15">
        <v>4</v>
      </c>
      <c r="K5347" s="15">
        <v>3128724.0368733304</v>
      </c>
      <c r="L5347" s="15">
        <v>782181.00921833259</v>
      </c>
      <c r="M5347" s="15">
        <v>264067263.75193971</v>
      </c>
      <c r="N5347" s="15">
        <v>2.9179937733914624E-116</v>
      </c>
      <c r="O5347" s="61"/>
      <c r="P5347" s="61"/>
      <c r="Q5347" s="61"/>
      <c r="T5347" s="56"/>
      <c r="U5347" s="56"/>
      <c r="V5347" s="56"/>
      <c r="W5347" s="56"/>
      <c r="X5347" s="56"/>
      <c r="Y5347" s="56"/>
      <c r="Z5347" s="56"/>
      <c r="AA5347" s="56"/>
    </row>
    <row r="5348" spans="9:27">
      <c r="I5348" s="15" t="s">
        <v>51</v>
      </c>
      <c r="J5348" s="15">
        <v>32</v>
      </c>
      <c r="K5348" s="15">
        <v>9.4785669148672674E-2</v>
      </c>
      <c r="L5348" s="15">
        <v>2.9620521608960211E-3</v>
      </c>
      <c r="M5348" s="15"/>
      <c r="N5348" s="15"/>
      <c r="O5348" s="61"/>
      <c r="P5348" s="61"/>
      <c r="Q5348" s="61"/>
      <c r="T5348" s="56"/>
      <c r="U5348" s="56"/>
      <c r="V5348" s="56"/>
      <c r="W5348" s="56"/>
      <c r="X5348" s="56"/>
      <c r="Y5348" s="56"/>
      <c r="Z5348" s="56"/>
      <c r="AA5348" s="56"/>
    </row>
    <row r="5349" spans="9:27" ht="15" thickBot="1">
      <c r="I5349" s="16" t="s">
        <v>52</v>
      </c>
      <c r="J5349" s="16">
        <v>36</v>
      </c>
      <c r="K5349" s="16">
        <v>3128724.1316589997</v>
      </c>
      <c r="L5349" s="16"/>
      <c r="M5349" s="16"/>
      <c r="N5349" s="16"/>
      <c r="O5349" s="61"/>
      <c r="P5349" s="61"/>
      <c r="Q5349" s="61"/>
      <c r="T5349" s="56"/>
      <c r="U5349" s="56"/>
      <c r="V5349" s="56"/>
      <c r="W5349" s="56"/>
      <c r="X5349" s="56"/>
      <c r="Y5349" s="56"/>
      <c r="Z5349" s="56"/>
      <c r="AA5349" s="56"/>
    </row>
    <row r="5350" spans="9:27" ht="15" thickBot="1">
      <c r="I5350" s="61"/>
      <c r="J5350" s="61"/>
      <c r="K5350" s="61"/>
      <c r="L5350" s="61"/>
      <c r="M5350" s="61"/>
      <c r="N5350" s="61"/>
      <c r="O5350" s="61"/>
      <c r="P5350" s="61"/>
      <c r="Q5350" s="61"/>
      <c r="T5350" s="56"/>
      <c r="U5350" s="56"/>
      <c r="V5350" s="56"/>
      <c r="W5350" s="56"/>
      <c r="X5350" s="56"/>
      <c r="Y5350" s="56"/>
      <c r="Z5350" s="56"/>
      <c r="AA5350" s="56"/>
    </row>
    <row r="5351" spans="9:27">
      <c r="I5351" s="17"/>
      <c r="J5351" s="17" t="s">
        <v>59</v>
      </c>
      <c r="K5351" s="17" t="s">
        <v>47</v>
      </c>
      <c r="L5351" s="17" t="s">
        <v>60</v>
      </c>
      <c r="M5351" s="17" t="s">
        <v>61</v>
      </c>
      <c r="N5351" s="17" t="s">
        <v>62</v>
      </c>
      <c r="O5351" s="17" t="s">
        <v>63</v>
      </c>
      <c r="P5351" s="17" t="s">
        <v>64</v>
      </c>
      <c r="Q5351" s="17" t="s">
        <v>65</v>
      </c>
      <c r="T5351" s="56"/>
      <c r="U5351" s="56"/>
      <c r="V5351" s="56"/>
      <c r="W5351" s="56"/>
      <c r="X5351" s="56"/>
      <c r="Y5351" s="56"/>
      <c r="Z5351" s="56"/>
      <c r="AA5351" s="56"/>
    </row>
    <row r="5352" spans="9:27">
      <c r="I5352" s="15" t="s">
        <v>53</v>
      </c>
      <c r="J5352" s="15">
        <v>0</v>
      </c>
      <c r="K5352" s="15" t="e">
        <v>#N/A</v>
      </c>
      <c r="L5352" s="15" t="e">
        <v>#N/A</v>
      </c>
      <c r="M5352" s="15" t="e">
        <v>#N/A</v>
      </c>
      <c r="N5352" s="15" t="e">
        <v>#N/A</v>
      </c>
      <c r="O5352" s="15" t="e">
        <v>#N/A</v>
      </c>
      <c r="P5352" s="15" t="e">
        <v>#N/A</v>
      </c>
      <c r="Q5352" s="15" t="e">
        <v>#N/A</v>
      </c>
      <c r="T5352" s="56"/>
      <c r="U5352" s="56"/>
      <c r="V5352" s="56"/>
      <c r="W5352" s="56"/>
      <c r="X5352" s="56"/>
      <c r="Y5352" s="56"/>
      <c r="Z5352" s="56"/>
      <c r="AA5352" s="56"/>
    </row>
    <row r="5353" spans="9:27">
      <c r="I5353" s="15" t="s">
        <v>85</v>
      </c>
      <c r="J5353" s="15">
        <v>0.13813179093908529</v>
      </c>
      <c r="K5353" s="15">
        <v>1.1283457027413187E-2</v>
      </c>
      <c r="L5353" s="15">
        <v>12.241974299498262</v>
      </c>
      <c r="M5353" s="15">
        <v>1.2932613856464371E-13</v>
      </c>
      <c r="N5353" s="15">
        <v>0.11514814119259807</v>
      </c>
      <c r="O5353" s="15">
        <v>0.16111544068557249</v>
      </c>
      <c r="P5353" s="15">
        <v>0.11514814119259807</v>
      </c>
      <c r="Q5353" s="15">
        <v>0.16111544068557249</v>
      </c>
      <c r="T5353" s="56"/>
      <c r="U5353" s="56"/>
      <c r="V5353" s="56"/>
      <c r="W5353" s="56"/>
      <c r="X5353" s="56"/>
      <c r="Y5353" s="56"/>
      <c r="Z5353" s="56"/>
      <c r="AA5353" s="56"/>
    </row>
    <row r="5354" spans="9:27">
      <c r="I5354" s="15" t="s">
        <v>80</v>
      </c>
      <c r="J5354" s="15">
        <v>0.22282810515966905</v>
      </c>
      <c r="K5354" s="15">
        <v>1.7170643750842312E-3</v>
      </c>
      <c r="L5354" s="15">
        <v>129.77271463612897</v>
      </c>
      <c r="M5354" s="15">
        <v>3.9237462440856026E-45</v>
      </c>
      <c r="N5354" s="15">
        <v>0.21933055949673722</v>
      </c>
      <c r="O5354" s="15">
        <v>0.22632565082260089</v>
      </c>
      <c r="P5354" s="15">
        <v>0.21933055949673722</v>
      </c>
      <c r="Q5354" s="15">
        <v>0.22632565082260089</v>
      </c>
      <c r="T5354" s="56"/>
      <c r="U5354" s="56"/>
      <c r="V5354" s="56"/>
      <c r="W5354" s="56"/>
      <c r="X5354" s="56"/>
      <c r="Y5354" s="56"/>
      <c r="Z5354" s="56"/>
      <c r="AA5354" s="56"/>
    </row>
    <row r="5355" spans="9:27">
      <c r="I5355" s="15" t="s">
        <v>82</v>
      </c>
      <c r="J5355" s="15">
        <v>0.14480542529805182</v>
      </c>
      <c r="K5355" s="15">
        <v>7.9227521521854066E-3</v>
      </c>
      <c r="L5355" s="15">
        <v>18.277162091724502</v>
      </c>
      <c r="M5355" s="15">
        <v>1.6993622956541211E-18</v>
      </c>
      <c r="N5355" s="15">
        <v>0.12866730733902029</v>
      </c>
      <c r="O5355" s="15">
        <v>0.16094354325708335</v>
      </c>
      <c r="P5355" s="15">
        <v>0.12866730733902029</v>
      </c>
      <c r="Q5355" s="15">
        <v>0.16094354325708335</v>
      </c>
      <c r="T5355" s="56"/>
      <c r="U5355" s="56"/>
      <c r="V5355" s="56"/>
      <c r="W5355" s="56"/>
      <c r="X5355" s="56"/>
      <c r="Y5355" s="56"/>
      <c r="Z5355" s="56"/>
      <c r="AA5355" s="56"/>
    </row>
    <row r="5356" spans="9:27" ht="15" thickBot="1">
      <c r="I5356" s="16" t="s">
        <v>86</v>
      </c>
      <c r="J5356" s="16">
        <v>0.55674721592611764</v>
      </c>
      <c r="K5356" s="16">
        <v>4.3935093745063334E-3</v>
      </c>
      <c r="L5356" s="16">
        <v>126.72038875270985</v>
      </c>
      <c r="M5356" s="16">
        <v>8.3918537098513659E-45</v>
      </c>
      <c r="N5356" s="16">
        <v>0.54779793022615586</v>
      </c>
      <c r="O5356" s="16">
        <v>0.56569650162607943</v>
      </c>
      <c r="P5356" s="16">
        <v>0.54779793022615586</v>
      </c>
      <c r="Q5356" s="16">
        <v>0.56569650162607943</v>
      </c>
      <c r="T5356" s="56"/>
      <c r="U5356" s="56"/>
      <c r="V5356" s="56"/>
      <c r="W5356" s="56"/>
      <c r="X5356" s="56"/>
      <c r="Y5356" s="56"/>
      <c r="Z5356" s="56"/>
      <c r="AA5356" s="56"/>
    </row>
    <row r="5357" spans="9:27">
      <c r="I5357" s="48"/>
      <c r="T5357" s="56"/>
      <c r="U5357" s="56"/>
      <c r="V5357" s="56"/>
      <c r="W5357" s="56"/>
      <c r="X5357" s="56"/>
      <c r="Y5357" s="56"/>
      <c r="Z5357" s="56"/>
      <c r="AA5357" s="56"/>
    </row>
    <row r="5358" spans="9:27">
      <c r="I5358" s="48"/>
      <c r="T5358" s="56"/>
      <c r="U5358" s="56"/>
      <c r="V5358" s="56"/>
      <c r="W5358" s="56"/>
      <c r="X5358" s="56"/>
      <c r="Y5358" s="56"/>
      <c r="Z5358" s="56"/>
      <c r="AA5358" s="56"/>
    </row>
    <row r="5359" spans="9:27">
      <c r="I5359" s="11" t="s">
        <v>307</v>
      </c>
      <c r="T5359" s="12" t="str">
        <f>I5359</f>
        <v>2005/7 to 2008/6</v>
      </c>
      <c r="U5359" s="14">
        <f>J5364</f>
        <v>0.99999996573943106</v>
      </c>
      <c r="V5359" s="14">
        <f>J5367</f>
        <v>36</v>
      </c>
      <c r="W5359" s="56">
        <f>J5377</f>
        <v>0.14590619733419577</v>
      </c>
      <c r="X5359" s="56">
        <f>J5378</f>
        <v>0.22284783857072488</v>
      </c>
      <c r="Y5359" s="56">
        <f>J5379</f>
        <v>0.14054049759446449</v>
      </c>
      <c r="Z5359" s="56">
        <f>J5380</f>
        <v>0.55407865553708058</v>
      </c>
      <c r="AA5359" s="58">
        <f>SUM(W5359:Z5359)</f>
        <v>1.0633731890364657</v>
      </c>
    </row>
    <row r="5360" spans="9:27">
      <c r="I5360" s="61" t="s">
        <v>42</v>
      </c>
      <c r="J5360" s="61"/>
      <c r="K5360" s="61"/>
      <c r="L5360" s="61"/>
      <c r="M5360" s="61"/>
      <c r="N5360" s="61"/>
      <c r="O5360" s="61"/>
      <c r="P5360" s="61"/>
      <c r="Q5360" s="61"/>
      <c r="T5360" s="56"/>
      <c r="U5360" s="56"/>
      <c r="V5360" s="56"/>
      <c r="W5360" s="56"/>
      <c r="X5360" s="56"/>
      <c r="Y5360" s="56"/>
      <c r="Z5360" s="56"/>
      <c r="AA5360" s="56"/>
    </row>
    <row r="5361" spans="9:27" ht="15" thickBot="1">
      <c r="I5361" s="61"/>
      <c r="J5361" s="61"/>
      <c r="K5361" s="61"/>
      <c r="L5361" s="61"/>
      <c r="M5361" s="61"/>
      <c r="N5361" s="61"/>
      <c r="O5361" s="61"/>
      <c r="P5361" s="61"/>
      <c r="Q5361" s="61"/>
      <c r="T5361" s="56"/>
      <c r="U5361" s="56"/>
      <c r="V5361" s="56"/>
      <c r="W5361" s="56"/>
      <c r="X5361" s="56"/>
      <c r="Y5361" s="56"/>
      <c r="Z5361" s="56"/>
      <c r="AA5361" s="56"/>
    </row>
    <row r="5362" spans="9:27">
      <c r="I5362" s="18" t="s">
        <v>43</v>
      </c>
      <c r="J5362" s="18"/>
      <c r="K5362" s="61"/>
      <c r="L5362" s="61"/>
      <c r="M5362" s="61"/>
      <c r="N5362" s="61"/>
      <c r="O5362" s="61"/>
      <c r="P5362" s="61"/>
      <c r="Q5362" s="61"/>
      <c r="T5362" s="56"/>
      <c r="U5362" s="56"/>
      <c r="V5362" s="56"/>
      <c r="W5362" s="56"/>
      <c r="X5362" s="56"/>
      <c r="Y5362" s="56"/>
      <c r="Z5362" s="56"/>
      <c r="AA5362" s="56"/>
    </row>
    <row r="5363" spans="9:27">
      <c r="I5363" s="15" t="s">
        <v>44</v>
      </c>
      <c r="J5363" s="15">
        <v>0.99999998286971536</v>
      </c>
      <c r="K5363" s="61"/>
      <c r="L5363" s="61"/>
      <c r="M5363" s="61"/>
      <c r="N5363" s="61"/>
      <c r="O5363" s="61"/>
      <c r="P5363" s="61"/>
      <c r="Q5363" s="61"/>
      <c r="T5363" s="56"/>
      <c r="U5363" s="56"/>
      <c r="V5363" s="56"/>
      <c r="W5363" s="56"/>
      <c r="X5363" s="56"/>
      <c r="Y5363" s="56"/>
      <c r="Z5363" s="56"/>
      <c r="AA5363" s="56"/>
    </row>
    <row r="5364" spans="9:27">
      <c r="I5364" s="15" t="s">
        <v>45</v>
      </c>
      <c r="J5364" s="15">
        <v>0.99999996573943106</v>
      </c>
      <c r="K5364" s="61"/>
      <c r="L5364" s="61"/>
      <c r="M5364" s="61"/>
      <c r="N5364" s="61"/>
      <c r="O5364" s="61"/>
      <c r="P5364" s="61"/>
      <c r="Q5364" s="61"/>
      <c r="T5364" s="56"/>
      <c r="U5364" s="56"/>
      <c r="V5364" s="56"/>
      <c r="W5364" s="56"/>
      <c r="X5364" s="56"/>
      <c r="Y5364" s="56"/>
      <c r="Z5364" s="56"/>
      <c r="AA5364" s="56"/>
    </row>
    <row r="5365" spans="9:27">
      <c r="I5365" s="15" t="s">
        <v>46</v>
      </c>
      <c r="J5365" s="15">
        <v>0.96874996252750267</v>
      </c>
      <c r="K5365" s="61"/>
      <c r="L5365" s="61"/>
      <c r="M5365" s="61"/>
      <c r="N5365" s="61"/>
      <c r="O5365" s="61"/>
      <c r="P5365" s="61"/>
      <c r="Q5365" s="61"/>
      <c r="T5365" s="56"/>
      <c r="U5365" s="56"/>
      <c r="V5365" s="56"/>
      <c r="W5365" s="56"/>
      <c r="X5365" s="56"/>
      <c r="Y5365" s="56"/>
      <c r="Z5365" s="56"/>
      <c r="AA5365" s="56"/>
    </row>
    <row r="5366" spans="9:27">
      <c r="I5366" s="15" t="s">
        <v>47</v>
      </c>
      <c r="J5366" s="15">
        <v>5.8038171299625206E-2</v>
      </c>
      <c r="K5366" s="61"/>
      <c r="L5366" s="61"/>
      <c r="M5366" s="61"/>
      <c r="N5366" s="61"/>
      <c r="O5366" s="61"/>
      <c r="P5366" s="61"/>
      <c r="Q5366" s="61"/>
      <c r="T5366" s="56"/>
      <c r="U5366" s="56"/>
      <c r="V5366" s="56"/>
      <c r="W5366" s="56"/>
      <c r="X5366" s="56"/>
      <c r="Y5366" s="56"/>
      <c r="Z5366" s="56"/>
      <c r="AA5366" s="56"/>
    </row>
    <row r="5367" spans="9:27" ht="15" thickBot="1">
      <c r="I5367" s="16" t="s">
        <v>48</v>
      </c>
      <c r="J5367" s="16">
        <v>36</v>
      </c>
      <c r="K5367" s="61"/>
      <c r="L5367" s="61"/>
      <c r="M5367" s="61"/>
      <c r="N5367" s="61"/>
      <c r="O5367" s="61"/>
      <c r="P5367" s="61"/>
      <c r="Q5367" s="61"/>
      <c r="T5367" s="56"/>
      <c r="U5367" s="56"/>
      <c r="V5367" s="56"/>
      <c r="W5367" s="56"/>
      <c r="X5367" s="56"/>
      <c r="Y5367" s="56"/>
      <c r="Z5367" s="56"/>
      <c r="AA5367" s="56"/>
    </row>
    <row r="5368" spans="9:27">
      <c r="I5368" s="61"/>
      <c r="J5368" s="61"/>
      <c r="K5368" s="61"/>
      <c r="L5368" s="61"/>
      <c r="M5368" s="61"/>
      <c r="N5368" s="61"/>
      <c r="O5368" s="61"/>
      <c r="P5368" s="61"/>
      <c r="Q5368" s="61"/>
      <c r="T5368" s="56"/>
      <c r="U5368" s="56"/>
      <c r="V5368" s="56"/>
      <c r="W5368" s="56"/>
      <c r="X5368" s="56"/>
      <c r="Y5368" s="56"/>
      <c r="Z5368" s="56"/>
      <c r="AA5368" s="56"/>
    </row>
    <row r="5369" spans="9:27" ht="15" thickBot="1">
      <c r="I5369" s="61" t="s">
        <v>49</v>
      </c>
      <c r="J5369" s="61"/>
      <c r="K5369" s="61"/>
      <c r="L5369" s="61"/>
      <c r="M5369" s="61"/>
      <c r="N5369" s="61"/>
      <c r="O5369" s="61"/>
      <c r="P5369" s="61"/>
      <c r="Q5369" s="61"/>
      <c r="T5369" s="56"/>
      <c r="U5369" s="56"/>
      <c r="V5369" s="56"/>
      <c r="W5369" s="56"/>
      <c r="X5369" s="56"/>
      <c r="Y5369" s="56"/>
      <c r="Z5369" s="56"/>
      <c r="AA5369" s="56"/>
    </row>
    <row r="5370" spans="9:27">
      <c r="I5370" s="17"/>
      <c r="J5370" s="17" t="s">
        <v>54</v>
      </c>
      <c r="K5370" s="17" t="s">
        <v>55</v>
      </c>
      <c r="L5370" s="17" t="s">
        <v>56</v>
      </c>
      <c r="M5370" s="17" t="s">
        <v>57</v>
      </c>
      <c r="N5370" s="17" t="s">
        <v>58</v>
      </c>
      <c r="O5370" s="61"/>
      <c r="P5370" s="61"/>
      <c r="Q5370" s="61"/>
      <c r="T5370" s="56"/>
      <c r="U5370" s="56"/>
      <c r="V5370" s="56"/>
      <c r="W5370" s="56"/>
      <c r="X5370" s="56"/>
      <c r="Y5370" s="56"/>
      <c r="Z5370" s="56"/>
      <c r="AA5370" s="56"/>
    </row>
    <row r="5371" spans="9:27">
      <c r="I5371" s="15" t="s">
        <v>50</v>
      </c>
      <c r="J5371" s="15">
        <v>4</v>
      </c>
      <c r="K5371" s="15">
        <v>3146174.6883582612</v>
      </c>
      <c r="L5371" s="15">
        <v>786543.67208956531</v>
      </c>
      <c r="M5371" s="15">
        <v>233504579.002758</v>
      </c>
      <c r="N5371" s="15">
        <v>1.9637281850336299E-115</v>
      </c>
      <c r="O5371" s="61"/>
      <c r="P5371" s="61"/>
      <c r="Q5371" s="61"/>
      <c r="T5371" s="56"/>
      <c r="U5371" s="56"/>
      <c r="V5371" s="56"/>
      <c r="W5371" s="56"/>
      <c r="X5371" s="56"/>
      <c r="Y5371" s="56"/>
      <c r="Z5371" s="56"/>
      <c r="AA5371" s="56"/>
    </row>
    <row r="5372" spans="9:27">
      <c r="I5372" s="15" t="s">
        <v>51</v>
      </c>
      <c r="J5372" s="15">
        <v>32</v>
      </c>
      <c r="K5372" s="15">
        <v>0.10778973848974845</v>
      </c>
      <c r="L5372" s="15">
        <v>3.3684293278046389E-3</v>
      </c>
      <c r="M5372" s="15"/>
      <c r="N5372" s="15"/>
      <c r="O5372" s="61"/>
      <c r="P5372" s="61"/>
      <c r="Q5372" s="61"/>
      <c r="T5372" s="56"/>
      <c r="U5372" s="56"/>
      <c r="V5372" s="56"/>
      <c r="W5372" s="56"/>
      <c r="X5372" s="56"/>
      <c r="Y5372" s="56"/>
      <c r="Z5372" s="56"/>
      <c r="AA5372" s="56"/>
    </row>
    <row r="5373" spans="9:27" ht="15" thickBot="1">
      <c r="I5373" s="16" t="s">
        <v>52</v>
      </c>
      <c r="J5373" s="16">
        <v>36</v>
      </c>
      <c r="K5373" s="16">
        <v>3146174.7961479998</v>
      </c>
      <c r="L5373" s="16"/>
      <c r="M5373" s="16"/>
      <c r="N5373" s="16"/>
      <c r="O5373" s="61"/>
      <c r="P5373" s="61"/>
      <c r="Q5373" s="61"/>
      <c r="T5373" s="56"/>
      <c r="U5373" s="56"/>
      <c r="V5373" s="56"/>
      <c r="W5373" s="56"/>
      <c r="X5373" s="56"/>
      <c r="Y5373" s="56"/>
      <c r="Z5373" s="56"/>
      <c r="AA5373" s="56"/>
    </row>
    <row r="5374" spans="9:27" ht="15" thickBot="1">
      <c r="I5374" s="61"/>
      <c r="J5374" s="61"/>
      <c r="K5374" s="61"/>
      <c r="L5374" s="61"/>
      <c r="M5374" s="61"/>
      <c r="N5374" s="61"/>
      <c r="O5374" s="61"/>
      <c r="P5374" s="61"/>
      <c r="Q5374" s="61"/>
      <c r="T5374" s="56"/>
      <c r="U5374" s="56"/>
      <c r="V5374" s="56"/>
      <c r="W5374" s="56"/>
      <c r="X5374" s="56"/>
      <c r="Y5374" s="56"/>
      <c r="Z5374" s="56"/>
      <c r="AA5374" s="56"/>
    </row>
    <row r="5375" spans="9:27">
      <c r="I5375" s="17"/>
      <c r="J5375" s="17" t="s">
        <v>59</v>
      </c>
      <c r="K5375" s="17" t="s">
        <v>47</v>
      </c>
      <c r="L5375" s="17" t="s">
        <v>60</v>
      </c>
      <c r="M5375" s="17" t="s">
        <v>61</v>
      </c>
      <c r="N5375" s="17" t="s">
        <v>62</v>
      </c>
      <c r="O5375" s="17" t="s">
        <v>63</v>
      </c>
      <c r="P5375" s="17" t="s">
        <v>64</v>
      </c>
      <c r="Q5375" s="17" t="s">
        <v>65</v>
      </c>
      <c r="T5375" s="56"/>
      <c r="U5375" s="56"/>
      <c r="V5375" s="56"/>
      <c r="W5375" s="56"/>
      <c r="X5375" s="56"/>
      <c r="Y5375" s="56"/>
      <c r="Z5375" s="56"/>
      <c r="AA5375" s="56"/>
    </row>
    <row r="5376" spans="9:27">
      <c r="I5376" s="15" t="s">
        <v>53</v>
      </c>
      <c r="J5376" s="15">
        <v>0</v>
      </c>
      <c r="K5376" s="15" t="e">
        <v>#N/A</v>
      </c>
      <c r="L5376" s="15" t="e">
        <v>#N/A</v>
      </c>
      <c r="M5376" s="15" t="e">
        <v>#N/A</v>
      </c>
      <c r="N5376" s="15" t="e">
        <v>#N/A</v>
      </c>
      <c r="O5376" s="15" t="e">
        <v>#N/A</v>
      </c>
      <c r="P5376" s="15" t="e">
        <v>#N/A</v>
      </c>
      <c r="Q5376" s="15" t="e">
        <v>#N/A</v>
      </c>
      <c r="T5376" s="56"/>
      <c r="U5376" s="56"/>
      <c r="V5376" s="56"/>
      <c r="W5376" s="56"/>
      <c r="X5376" s="56"/>
      <c r="Y5376" s="56"/>
      <c r="Z5376" s="56"/>
      <c r="AA5376" s="56"/>
    </row>
    <row r="5377" spans="9:27">
      <c r="I5377" s="15" t="s">
        <v>85</v>
      </c>
      <c r="J5377" s="15">
        <v>0.14590619733419577</v>
      </c>
      <c r="K5377" s="15">
        <v>1.1368529931261636E-2</v>
      </c>
      <c r="L5377" s="15">
        <v>12.83421851518173</v>
      </c>
      <c r="M5377" s="15">
        <v>3.6559371245612515E-14</v>
      </c>
      <c r="N5377" s="15">
        <v>0.12274925975400484</v>
      </c>
      <c r="O5377" s="15">
        <v>0.16906313491438668</v>
      </c>
      <c r="P5377" s="15">
        <v>0.12274925975400484</v>
      </c>
      <c r="Q5377" s="15">
        <v>0.16906313491438668</v>
      </c>
      <c r="T5377" s="56"/>
      <c r="U5377" s="56"/>
      <c r="V5377" s="56"/>
      <c r="W5377" s="56"/>
      <c r="X5377" s="56"/>
      <c r="Y5377" s="56"/>
      <c r="Z5377" s="56"/>
      <c r="AA5377" s="56"/>
    </row>
    <row r="5378" spans="9:27">
      <c r="I5378" s="15" t="s">
        <v>80</v>
      </c>
      <c r="J5378" s="15">
        <v>0.22284783857072488</v>
      </c>
      <c r="K5378" s="15">
        <v>1.9224769804760081E-3</v>
      </c>
      <c r="L5378" s="15">
        <v>115.91703871301878</v>
      </c>
      <c r="M5378" s="15">
        <v>1.4441646323414835E-43</v>
      </c>
      <c r="N5378" s="15">
        <v>0.2189318811245631</v>
      </c>
      <c r="O5378" s="15">
        <v>0.22676379601688665</v>
      </c>
      <c r="P5378" s="15">
        <v>0.2189318811245631</v>
      </c>
      <c r="Q5378" s="15">
        <v>0.22676379601688665</v>
      </c>
      <c r="T5378" s="56"/>
      <c r="U5378" s="56"/>
      <c r="V5378" s="56"/>
      <c r="W5378" s="56"/>
      <c r="X5378" s="56"/>
      <c r="Y5378" s="56"/>
      <c r="Z5378" s="56"/>
      <c r="AA5378" s="56"/>
    </row>
    <row r="5379" spans="9:27">
      <c r="I5379" s="15" t="s">
        <v>82</v>
      </c>
      <c r="J5379" s="15">
        <v>0.14054049759446449</v>
      </c>
      <c r="K5379" s="15">
        <v>8.2503001624788571E-3</v>
      </c>
      <c r="L5379" s="15">
        <v>17.034592054434803</v>
      </c>
      <c r="M5379" s="15">
        <v>1.318774154215471E-17</v>
      </c>
      <c r="N5379" s="15">
        <v>0.12373518617464754</v>
      </c>
      <c r="O5379" s="15">
        <v>0.15734580901428144</v>
      </c>
      <c r="P5379" s="15">
        <v>0.12373518617464754</v>
      </c>
      <c r="Q5379" s="15">
        <v>0.15734580901428144</v>
      </c>
      <c r="T5379" s="56"/>
      <c r="U5379" s="56"/>
      <c r="V5379" s="56"/>
      <c r="W5379" s="56"/>
      <c r="X5379" s="56"/>
      <c r="Y5379" s="56"/>
      <c r="Z5379" s="56"/>
      <c r="AA5379" s="56"/>
    </row>
    <row r="5380" spans="9:27" ht="15" thickBot="1">
      <c r="I5380" s="16" t="s">
        <v>86</v>
      </c>
      <c r="J5380" s="16">
        <v>0.55407865553708058</v>
      </c>
      <c r="K5380" s="16">
        <v>4.6273074797056092E-3</v>
      </c>
      <c r="L5380" s="16">
        <v>119.74104983668197</v>
      </c>
      <c r="M5380" s="16">
        <v>5.1234065206245004E-44</v>
      </c>
      <c r="N5380" s="16">
        <v>0.54465313868311727</v>
      </c>
      <c r="O5380" s="16">
        <v>0.56350417239104389</v>
      </c>
      <c r="P5380" s="16">
        <v>0.54465313868311727</v>
      </c>
      <c r="Q5380" s="16">
        <v>0.56350417239104389</v>
      </c>
      <c r="T5380" s="56"/>
      <c r="U5380" s="56"/>
      <c r="V5380" s="56"/>
      <c r="W5380" s="56"/>
      <c r="X5380" s="56"/>
      <c r="Y5380" s="56"/>
      <c r="Z5380" s="56"/>
      <c r="AA5380" s="56"/>
    </row>
    <row r="5381" spans="9:27">
      <c r="I5381" s="48"/>
      <c r="T5381" s="56"/>
      <c r="U5381" s="56"/>
      <c r="V5381" s="56"/>
      <c r="W5381" s="56"/>
      <c r="X5381" s="56"/>
      <c r="Y5381" s="56"/>
      <c r="Z5381" s="56"/>
      <c r="AA5381" s="56"/>
    </row>
    <row r="5382" spans="9:27">
      <c r="I5382" s="48"/>
      <c r="T5382" s="56"/>
      <c r="U5382" s="56"/>
      <c r="V5382" s="56"/>
      <c r="W5382" s="56"/>
      <c r="X5382" s="56"/>
      <c r="Y5382" s="56"/>
      <c r="Z5382" s="56"/>
      <c r="AA5382" s="56"/>
    </row>
    <row r="5383" spans="9:27">
      <c r="I5383" s="11" t="s">
        <v>308</v>
      </c>
      <c r="T5383" s="12" t="str">
        <f>I5383</f>
        <v>2005/8 to 2008/7</v>
      </c>
      <c r="U5383" s="14">
        <f>J5388</f>
        <v>0.99999996103087041</v>
      </c>
      <c r="V5383" s="14">
        <f>J5391</f>
        <v>36</v>
      </c>
      <c r="W5383" s="56">
        <f>J5401</f>
        <v>0.15967370664609407</v>
      </c>
      <c r="X5383" s="56">
        <f>J5402</f>
        <v>0.222126311647422</v>
      </c>
      <c r="Y5383" s="56">
        <f>J5403</f>
        <v>0.13271038062929746</v>
      </c>
      <c r="Z5383" s="56">
        <f>J5404</f>
        <v>0.55038715150615736</v>
      </c>
      <c r="AA5383" s="58">
        <f>SUM(W5383:Z5383)</f>
        <v>1.0648975504289708</v>
      </c>
    </row>
    <row r="5384" spans="9:27">
      <c r="I5384" s="61" t="s">
        <v>42</v>
      </c>
      <c r="J5384" s="61"/>
      <c r="K5384" s="61"/>
      <c r="L5384" s="61"/>
      <c r="M5384" s="61"/>
      <c r="N5384" s="61"/>
      <c r="O5384" s="61"/>
      <c r="P5384" s="61"/>
      <c r="Q5384" s="61"/>
      <c r="T5384" s="56"/>
      <c r="U5384" s="56"/>
      <c r="V5384" s="56"/>
      <c r="W5384" s="56"/>
      <c r="X5384" s="56"/>
      <c r="Y5384" s="56"/>
      <c r="Z5384" s="56"/>
      <c r="AA5384" s="56"/>
    </row>
    <row r="5385" spans="9:27" ht="15" thickBot="1">
      <c r="I5385" s="61"/>
      <c r="J5385" s="61"/>
      <c r="K5385" s="61"/>
      <c r="L5385" s="61"/>
      <c r="M5385" s="61"/>
      <c r="N5385" s="61"/>
      <c r="O5385" s="61"/>
      <c r="P5385" s="61"/>
      <c r="Q5385" s="61"/>
      <c r="T5385" s="56"/>
      <c r="U5385" s="56"/>
      <c r="V5385" s="56"/>
      <c r="W5385" s="56"/>
      <c r="X5385" s="56"/>
      <c r="Y5385" s="56"/>
      <c r="Z5385" s="56"/>
      <c r="AA5385" s="56"/>
    </row>
    <row r="5386" spans="9:27">
      <c r="I5386" s="18" t="s">
        <v>43</v>
      </c>
      <c r="J5386" s="18"/>
      <c r="K5386" s="61"/>
      <c r="L5386" s="61"/>
      <c r="M5386" s="61"/>
      <c r="N5386" s="61"/>
      <c r="O5386" s="61"/>
      <c r="P5386" s="61"/>
      <c r="Q5386" s="61"/>
      <c r="T5386" s="56"/>
      <c r="U5386" s="56"/>
      <c r="V5386" s="56"/>
      <c r="W5386" s="56"/>
      <c r="X5386" s="56"/>
      <c r="Y5386" s="56"/>
      <c r="Z5386" s="56"/>
      <c r="AA5386" s="56"/>
    </row>
    <row r="5387" spans="9:27">
      <c r="I5387" s="15" t="s">
        <v>44</v>
      </c>
      <c r="J5387" s="15">
        <v>0.99999998051543504</v>
      </c>
      <c r="K5387" s="61"/>
      <c r="L5387" s="61"/>
      <c r="M5387" s="61"/>
      <c r="N5387" s="61"/>
      <c r="O5387" s="61"/>
      <c r="P5387" s="61"/>
      <c r="Q5387" s="61"/>
      <c r="T5387" s="56"/>
      <c r="U5387" s="56"/>
      <c r="V5387" s="56"/>
      <c r="W5387" s="56"/>
      <c r="X5387" s="56"/>
      <c r="Y5387" s="56"/>
      <c r="Z5387" s="56"/>
      <c r="AA5387" s="56"/>
    </row>
    <row r="5388" spans="9:27">
      <c r="I5388" s="15" t="s">
        <v>45</v>
      </c>
      <c r="J5388" s="15">
        <v>0.99999996103087041</v>
      </c>
      <c r="K5388" s="61"/>
      <c r="L5388" s="61"/>
      <c r="M5388" s="61"/>
      <c r="N5388" s="61"/>
      <c r="O5388" s="61"/>
      <c r="P5388" s="61"/>
      <c r="Q5388" s="61"/>
      <c r="T5388" s="56"/>
      <c r="U5388" s="56"/>
      <c r="V5388" s="56"/>
      <c r="W5388" s="56"/>
      <c r="X5388" s="56"/>
      <c r="Y5388" s="56"/>
      <c r="Z5388" s="56"/>
      <c r="AA5388" s="56"/>
    </row>
    <row r="5389" spans="9:27">
      <c r="I5389" s="15" t="s">
        <v>46</v>
      </c>
      <c r="J5389" s="15">
        <v>0.96874995737751446</v>
      </c>
      <c r="K5389" s="61"/>
      <c r="L5389" s="61"/>
      <c r="M5389" s="61"/>
      <c r="N5389" s="61"/>
      <c r="O5389" s="61"/>
      <c r="P5389" s="61"/>
      <c r="Q5389" s="61"/>
      <c r="T5389" s="56"/>
      <c r="U5389" s="56"/>
      <c r="V5389" s="56"/>
      <c r="W5389" s="56"/>
      <c r="X5389" s="56"/>
      <c r="Y5389" s="56"/>
      <c r="Z5389" s="56"/>
      <c r="AA5389" s="56"/>
    </row>
    <row r="5390" spans="9:27">
      <c r="I5390" s="15" t="s">
        <v>47</v>
      </c>
      <c r="J5390" s="15">
        <v>6.2069296570684857E-2</v>
      </c>
      <c r="K5390" s="61"/>
      <c r="L5390" s="61"/>
      <c r="M5390" s="61"/>
      <c r="N5390" s="61"/>
      <c r="O5390" s="61"/>
      <c r="P5390" s="61"/>
      <c r="Q5390" s="61"/>
      <c r="T5390" s="56"/>
      <c r="U5390" s="56"/>
      <c r="V5390" s="56"/>
      <c r="W5390" s="56"/>
      <c r="X5390" s="56"/>
      <c r="Y5390" s="56"/>
      <c r="Z5390" s="56"/>
      <c r="AA5390" s="56"/>
    </row>
    <row r="5391" spans="9:27" ht="15" thickBot="1">
      <c r="I5391" s="16" t="s">
        <v>48</v>
      </c>
      <c r="J5391" s="16">
        <v>36</v>
      </c>
      <c r="K5391" s="61"/>
      <c r="L5391" s="61"/>
      <c r="M5391" s="61"/>
      <c r="N5391" s="61"/>
      <c r="O5391" s="61"/>
      <c r="P5391" s="61"/>
      <c r="Q5391" s="61"/>
      <c r="T5391" s="56"/>
      <c r="U5391" s="56"/>
      <c r="V5391" s="56"/>
      <c r="W5391" s="56"/>
      <c r="X5391" s="56"/>
      <c r="Y5391" s="56"/>
      <c r="Z5391" s="56"/>
      <c r="AA5391" s="56"/>
    </row>
    <row r="5392" spans="9:27">
      <c r="I5392" s="61"/>
      <c r="J5392" s="61"/>
      <c r="K5392" s="61"/>
      <c r="L5392" s="61"/>
      <c r="M5392" s="61"/>
      <c r="N5392" s="61"/>
      <c r="O5392" s="61"/>
      <c r="P5392" s="61"/>
      <c r="Q5392" s="61"/>
      <c r="T5392" s="56"/>
      <c r="U5392" s="56"/>
      <c r="V5392" s="56"/>
      <c r="W5392" s="56"/>
      <c r="X5392" s="56"/>
      <c r="Y5392" s="56"/>
      <c r="Z5392" s="56"/>
      <c r="AA5392" s="56"/>
    </row>
    <row r="5393" spans="9:27" ht="15" thickBot="1">
      <c r="I5393" s="61" t="s">
        <v>49</v>
      </c>
      <c r="J5393" s="61"/>
      <c r="K5393" s="61"/>
      <c r="L5393" s="61"/>
      <c r="M5393" s="61"/>
      <c r="N5393" s="61"/>
      <c r="O5393" s="61"/>
      <c r="P5393" s="61"/>
      <c r="Q5393" s="61"/>
      <c r="T5393" s="56"/>
      <c r="U5393" s="56"/>
      <c r="V5393" s="56"/>
      <c r="W5393" s="56"/>
      <c r="X5393" s="56"/>
      <c r="Y5393" s="56"/>
      <c r="Z5393" s="56"/>
      <c r="AA5393" s="56"/>
    </row>
    <row r="5394" spans="9:27">
      <c r="I5394" s="17"/>
      <c r="J5394" s="17" t="s">
        <v>54</v>
      </c>
      <c r="K5394" s="17" t="s">
        <v>55</v>
      </c>
      <c r="L5394" s="17" t="s">
        <v>56</v>
      </c>
      <c r="M5394" s="17" t="s">
        <v>57</v>
      </c>
      <c r="N5394" s="17" t="s">
        <v>58</v>
      </c>
      <c r="O5394" s="61"/>
      <c r="P5394" s="61"/>
      <c r="Q5394" s="61"/>
      <c r="T5394" s="56"/>
      <c r="U5394" s="56"/>
      <c r="V5394" s="56"/>
      <c r="W5394" s="56"/>
      <c r="X5394" s="56"/>
      <c r="Y5394" s="56"/>
      <c r="Z5394" s="56"/>
      <c r="AA5394" s="56"/>
    </row>
    <row r="5395" spans="9:27">
      <c r="I5395" s="15" t="s">
        <v>50</v>
      </c>
      <c r="J5395" s="15">
        <v>4</v>
      </c>
      <c r="K5395" s="15">
        <v>3163609.7423408772</v>
      </c>
      <c r="L5395" s="15">
        <v>790902.4355852193</v>
      </c>
      <c r="M5395" s="15">
        <v>205290695.38748223</v>
      </c>
      <c r="N5395" s="15">
        <v>1.4452282540950379E-114</v>
      </c>
      <c r="O5395" s="61"/>
      <c r="P5395" s="61"/>
      <c r="Q5395" s="61"/>
      <c r="T5395" s="56"/>
      <c r="U5395" s="56"/>
      <c r="V5395" s="56"/>
      <c r="W5395" s="56"/>
      <c r="X5395" s="56"/>
      <c r="Y5395" s="56"/>
      <c r="Z5395" s="56"/>
      <c r="AA5395" s="56"/>
    </row>
    <row r="5396" spans="9:27">
      <c r="I5396" s="15" t="s">
        <v>51</v>
      </c>
      <c r="J5396" s="15">
        <v>32</v>
      </c>
      <c r="K5396" s="15">
        <v>0.12328312245694818</v>
      </c>
      <c r="L5396" s="15">
        <v>3.8525975767796307E-3</v>
      </c>
      <c r="M5396" s="15"/>
      <c r="N5396" s="15"/>
      <c r="O5396" s="61"/>
      <c r="P5396" s="61"/>
      <c r="Q5396" s="61"/>
      <c r="T5396" s="56"/>
      <c r="U5396" s="56"/>
      <c r="V5396" s="56"/>
      <c r="W5396" s="56"/>
      <c r="X5396" s="56"/>
      <c r="Y5396" s="56"/>
      <c r="Z5396" s="56"/>
      <c r="AA5396" s="56"/>
    </row>
    <row r="5397" spans="9:27" ht="15" thickBot="1">
      <c r="I5397" s="16" t="s">
        <v>52</v>
      </c>
      <c r="J5397" s="16">
        <v>36</v>
      </c>
      <c r="K5397" s="16">
        <v>3163609.8656239999</v>
      </c>
      <c r="L5397" s="16"/>
      <c r="M5397" s="16"/>
      <c r="N5397" s="16"/>
      <c r="O5397" s="61"/>
      <c r="P5397" s="61"/>
      <c r="Q5397" s="61"/>
      <c r="T5397" s="56"/>
      <c r="U5397" s="56"/>
      <c r="V5397" s="56"/>
      <c r="W5397" s="56"/>
      <c r="X5397" s="56"/>
      <c r="Y5397" s="56"/>
      <c r="Z5397" s="56"/>
      <c r="AA5397" s="56"/>
    </row>
    <row r="5398" spans="9:27" ht="15" thickBot="1">
      <c r="I5398" s="61"/>
      <c r="J5398" s="61"/>
      <c r="K5398" s="61"/>
      <c r="L5398" s="61"/>
      <c r="M5398" s="61"/>
      <c r="N5398" s="61"/>
      <c r="O5398" s="61"/>
      <c r="P5398" s="61"/>
      <c r="Q5398" s="61"/>
      <c r="T5398" s="56"/>
      <c r="U5398" s="56"/>
      <c r="V5398" s="56"/>
      <c r="W5398" s="56"/>
      <c r="X5398" s="56"/>
      <c r="Y5398" s="56"/>
      <c r="Z5398" s="56"/>
      <c r="AA5398" s="56"/>
    </row>
    <row r="5399" spans="9:27">
      <c r="I5399" s="17"/>
      <c r="J5399" s="17" t="s">
        <v>59</v>
      </c>
      <c r="K5399" s="17" t="s">
        <v>47</v>
      </c>
      <c r="L5399" s="17" t="s">
        <v>60</v>
      </c>
      <c r="M5399" s="17" t="s">
        <v>61</v>
      </c>
      <c r="N5399" s="17" t="s">
        <v>62</v>
      </c>
      <c r="O5399" s="17" t="s">
        <v>63</v>
      </c>
      <c r="P5399" s="17" t="s">
        <v>64</v>
      </c>
      <c r="Q5399" s="17" t="s">
        <v>65</v>
      </c>
      <c r="T5399" s="56"/>
      <c r="U5399" s="56"/>
      <c r="V5399" s="56"/>
      <c r="W5399" s="56"/>
      <c r="X5399" s="56"/>
      <c r="Y5399" s="56"/>
      <c r="Z5399" s="56"/>
      <c r="AA5399" s="56"/>
    </row>
    <row r="5400" spans="9:27">
      <c r="I5400" s="15" t="s">
        <v>53</v>
      </c>
      <c r="J5400" s="15">
        <v>0</v>
      </c>
      <c r="K5400" s="15" t="e">
        <v>#N/A</v>
      </c>
      <c r="L5400" s="15" t="e">
        <v>#N/A</v>
      </c>
      <c r="M5400" s="15" t="e">
        <v>#N/A</v>
      </c>
      <c r="N5400" s="15" t="e">
        <v>#N/A</v>
      </c>
      <c r="O5400" s="15" t="e">
        <v>#N/A</v>
      </c>
      <c r="P5400" s="15" t="e">
        <v>#N/A</v>
      </c>
      <c r="Q5400" s="15" t="e">
        <v>#N/A</v>
      </c>
      <c r="T5400" s="56"/>
      <c r="U5400" s="56"/>
      <c r="V5400" s="56"/>
      <c r="W5400" s="56"/>
      <c r="X5400" s="56"/>
      <c r="Y5400" s="56"/>
      <c r="Z5400" s="56"/>
      <c r="AA5400" s="56"/>
    </row>
    <row r="5401" spans="9:27">
      <c r="I5401" s="15" t="s">
        <v>85</v>
      </c>
      <c r="J5401" s="15">
        <v>0.15967370664609407</v>
      </c>
      <c r="K5401" s="15">
        <v>1.0223781605349595E-2</v>
      </c>
      <c r="L5401" s="15">
        <v>15.617871430522809</v>
      </c>
      <c r="M5401" s="15">
        <v>1.5885515571568833E-16</v>
      </c>
      <c r="N5401" s="15">
        <v>0.13884854509046002</v>
      </c>
      <c r="O5401" s="15">
        <v>0.18049886820172811</v>
      </c>
      <c r="P5401" s="15">
        <v>0.13884854509046002</v>
      </c>
      <c r="Q5401" s="15">
        <v>0.18049886820172811</v>
      </c>
      <c r="T5401" s="56"/>
      <c r="U5401" s="56"/>
      <c r="V5401" s="56"/>
      <c r="W5401" s="56"/>
      <c r="X5401" s="56"/>
      <c r="Y5401" s="56"/>
      <c r="Z5401" s="56"/>
      <c r="AA5401" s="56"/>
    </row>
    <row r="5402" spans="9:27">
      <c r="I5402" s="15" t="s">
        <v>80</v>
      </c>
      <c r="J5402" s="15">
        <v>0.222126311647422</v>
      </c>
      <c r="K5402" s="15">
        <v>2.0619893434635282E-3</v>
      </c>
      <c r="L5402" s="15">
        <v>107.72427721392387</v>
      </c>
      <c r="M5402" s="15">
        <v>1.4988743884244865E-42</v>
      </c>
      <c r="N5402" s="15">
        <v>0.21792617681852908</v>
      </c>
      <c r="O5402" s="15">
        <v>0.22632644647631492</v>
      </c>
      <c r="P5402" s="15">
        <v>0.21792617681852908</v>
      </c>
      <c r="Q5402" s="15">
        <v>0.22632644647631492</v>
      </c>
      <c r="T5402" s="56"/>
      <c r="U5402" s="56"/>
      <c r="V5402" s="56"/>
      <c r="W5402" s="56"/>
      <c r="X5402" s="56"/>
      <c r="Y5402" s="56"/>
      <c r="Z5402" s="56"/>
      <c r="AA5402" s="56"/>
    </row>
    <row r="5403" spans="9:27">
      <c r="I5403" s="15" t="s">
        <v>82</v>
      </c>
      <c r="J5403" s="15">
        <v>0.13271038062929746</v>
      </c>
      <c r="K5403" s="15">
        <v>7.9190957555465465E-3</v>
      </c>
      <c r="L5403" s="15">
        <v>16.758274520970012</v>
      </c>
      <c r="M5403" s="15">
        <v>2.1145043468961059E-17</v>
      </c>
      <c r="N5403" s="15">
        <v>0.11657971050646346</v>
      </c>
      <c r="O5403" s="15">
        <v>0.14884105075213147</v>
      </c>
      <c r="P5403" s="15">
        <v>0.11657971050646346</v>
      </c>
      <c r="Q5403" s="15">
        <v>0.14884105075213147</v>
      </c>
      <c r="T5403" s="56"/>
      <c r="U5403" s="56"/>
      <c r="V5403" s="56"/>
      <c r="W5403" s="56"/>
      <c r="X5403" s="56"/>
      <c r="Y5403" s="56"/>
      <c r="Z5403" s="56"/>
      <c r="AA5403" s="56"/>
    </row>
    <row r="5404" spans="9:27" ht="15" thickBot="1">
      <c r="I5404" s="16" t="s">
        <v>86</v>
      </c>
      <c r="J5404" s="16">
        <v>0.55038715150615736</v>
      </c>
      <c r="K5404" s="16">
        <v>4.8518538522324935E-3</v>
      </c>
      <c r="L5404" s="16">
        <v>113.43852644137387</v>
      </c>
      <c r="M5404" s="16">
        <v>2.8792762550041188E-43</v>
      </c>
      <c r="N5404" s="16">
        <v>0.54050424866087377</v>
      </c>
      <c r="O5404" s="16">
        <v>0.56027005435144095</v>
      </c>
      <c r="P5404" s="16">
        <v>0.54050424866087377</v>
      </c>
      <c r="Q5404" s="16">
        <v>0.56027005435144095</v>
      </c>
      <c r="T5404" s="56"/>
      <c r="U5404" s="56"/>
      <c r="V5404" s="56"/>
      <c r="W5404" s="56"/>
      <c r="X5404" s="56"/>
      <c r="Y5404" s="56"/>
      <c r="Z5404" s="56"/>
      <c r="AA5404" s="56"/>
    </row>
    <row r="5405" spans="9:27">
      <c r="I5405" s="48"/>
      <c r="T5405" s="56"/>
      <c r="U5405" s="56"/>
      <c r="V5405" s="56"/>
      <c r="W5405" s="56"/>
      <c r="X5405" s="56"/>
      <c r="Y5405" s="56"/>
      <c r="Z5405" s="56"/>
      <c r="AA5405" s="56"/>
    </row>
    <row r="5406" spans="9:27">
      <c r="I5406" s="48"/>
      <c r="T5406" s="56"/>
      <c r="U5406" s="56"/>
      <c r="V5406" s="56"/>
      <c r="W5406" s="56"/>
      <c r="X5406" s="56"/>
      <c r="Y5406" s="56"/>
      <c r="Z5406" s="56"/>
      <c r="AA5406" s="56"/>
    </row>
    <row r="5407" spans="9:27">
      <c r="I5407" s="11" t="s">
        <v>309</v>
      </c>
      <c r="T5407" s="12" t="str">
        <f>I5407</f>
        <v>2005/9 to 2008/8</v>
      </c>
      <c r="U5407" s="14">
        <f>J5412</f>
        <v>0.99999996174704875</v>
      </c>
      <c r="V5407" s="14">
        <f>J5415</f>
        <v>36</v>
      </c>
      <c r="W5407" s="56">
        <f>J5425</f>
        <v>0.15536599718823715</v>
      </c>
      <c r="X5407" s="56">
        <f>J5426</f>
        <v>0.22339238715502444</v>
      </c>
      <c r="Y5407" s="56">
        <f>J5427</f>
        <v>0.1381871769981188</v>
      </c>
      <c r="Z5407" s="56">
        <f>J5428</f>
        <v>0.54858917130945783</v>
      </c>
      <c r="AA5407" s="58">
        <f>SUM(W5407:Z5407)</f>
        <v>1.0655347326508382</v>
      </c>
    </row>
    <row r="5408" spans="9:27">
      <c r="I5408" s="48" t="s">
        <v>42</v>
      </c>
      <c r="J5408" s="61"/>
      <c r="K5408" s="61"/>
      <c r="L5408" s="61"/>
      <c r="M5408" s="61"/>
      <c r="N5408" s="61"/>
      <c r="O5408" s="61"/>
      <c r="P5408" s="61"/>
      <c r="Q5408" s="61"/>
      <c r="T5408" s="56"/>
      <c r="U5408" s="56"/>
      <c r="V5408" s="56"/>
      <c r="W5408" s="56"/>
      <c r="X5408" s="56"/>
      <c r="Y5408" s="56"/>
      <c r="Z5408" s="56"/>
      <c r="AA5408" s="56"/>
    </row>
    <row r="5409" spans="9:27" ht="15" thickBot="1">
      <c r="J5409" s="61"/>
      <c r="K5409" s="61"/>
      <c r="L5409" s="61"/>
      <c r="M5409" s="61"/>
      <c r="N5409" s="61"/>
      <c r="O5409" s="61"/>
      <c r="P5409" s="61"/>
      <c r="Q5409" s="61"/>
      <c r="T5409" s="56"/>
      <c r="U5409" s="56"/>
      <c r="V5409" s="56"/>
      <c r="W5409" s="56"/>
      <c r="X5409" s="56"/>
      <c r="Y5409" s="56"/>
      <c r="Z5409" s="56"/>
      <c r="AA5409" s="56"/>
    </row>
    <row r="5410" spans="9:27">
      <c r="I5410" s="18" t="s">
        <v>43</v>
      </c>
      <c r="J5410" s="18"/>
      <c r="K5410" s="61"/>
      <c r="L5410" s="61"/>
      <c r="M5410" s="61"/>
      <c r="N5410" s="61"/>
      <c r="O5410" s="61"/>
      <c r="P5410" s="61"/>
      <c r="Q5410" s="61"/>
      <c r="T5410" s="56"/>
      <c r="U5410" s="56"/>
      <c r="V5410" s="56"/>
      <c r="W5410" s="56"/>
      <c r="X5410" s="56"/>
      <c r="Y5410" s="56"/>
      <c r="Z5410" s="56"/>
      <c r="AA5410" s="56"/>
    </row>
    <row r="5411" spans="9:27">
      <c r="I5411" s="15" t="s">
        <v>44</v>
      </c>
      <c r="J5411" s="15">
        <v>0.99999998087352415</v>
      </c>
      <c r="K5411" s="61"/>
      <c r="L5411" s="61"/>
      <c r="M5411" s="61"/>
      <c r="N5411" s="61"/>
      <c r="O5411" s="61"/>
      <c r="P5411" s="61"/>
      <c r="Q5411" s="61"/>
      <c r="T5411" s="56"/>
      <c r="U5411" s="56"/>
      <c r="V5411" s="56"/>
      <c r="W5411" s="56"/>
      <c r="X5411" s="56"/>
      <c r="Y5411" s="56"/>
      <c r="Z5411" s="56"/>
      <c r="AA5411" s="56"/>
    </row>
    <row r="5412" spans="9:27">
      <c r="I5412" s="15" t="s">
        <v>45</v>
      </c>
      <c r="J5412" s="15">
        <v>0.99999996174704875</v>
      </c>
      <c r="K5412" s="61"/>
      <c r="L5412" s="61"/>
      <c r="M5412" s="61"/>
      <c r="N5412" s="61"/>
      <c r="O5412" s="61"/>
      <c r="P5412" s="61"/>
      <c r="Q5412" s="61"/>
      <c r="T5412" s="56"/>
      <c r="U5412" s="56"/>
      <c r="V5412" s="56"/>
      <c r="W5412" s="56"/>
      <c r="X5412" s="56"/>
      <c r="Y5412" s="56"/>
      <c r="Z5412" s="56"/>
      <c r="AA5412" s="56"/>
    </row>
    <row r="5413" spans="9:27">
      <c r="I5413" s="15" t="s">
        <v>46</v>
      </c>
      <c r="J5413" s="15">
        <v>0.96874995816083453</v>
      </c>
      <c r="K5413" s="61"/>
      <c r="L5413" s="61"/>
      <c r="M5413" s="61"/>
      <c r="N5413" s="61"/>
      <c r="O5413" s="61"/>
      <c r="P5413" s="61"/>
      <c r="Q5413" s="61"/>
      <c r="T5413" s="56"/>
      <c r="U5413" s="56"/>
      <c r="V5413" s="56"/>
      <c r="W5413" s="56"/>
      <c r="X5413" s="56"/>
      <c r="Y5413" s="56"/>
      <c r="Z5413" s="56"/>
      <c r="AA5413" s="56"/>
    </row>
    <row r="5414" spans="9:27">
      <c r="I5414" s="15" t="s">
        <v>47</v>
      </c>
      <c r="J5414" s="15">
        <v>6.1669457629696452E-2</v>
      </c>
      <c r="K5414" s="61"/>
      <c r="L5414" s="61"/>
      <c r="M5414" s="61"/>
      <c r="N5414" s="61"/>
      <c r="O5414" s="61"/>
      <c r="P5414" s="61"/>
      <c r="Q5414" s="61"/>
      <c r="T5414" s="56"/>
      <c r="U5414" s="56"/>
      <c r="V5414" s="56"/>
      <c r="W5414" s="56"/>
      <c r="X5414" s="56"/>
      <c r="Y5414" s="56"/>
      <c r="Z5414" s="56"/>
      <c r="AA5414" s="56"/>
    </row>
    <row r="5415" spans="9:27" ht="15" thickBot="1">
      <c r="I5415" s="16" t="s">
        <v>48</v>
      </c>
      <c r="J5415" s="16">
        <v>36</v>
      </c>
      <c r="K5415" s="61"/>
      <c r="L5415" s="61"/>
      <c r="M5415" s="61"/>
      <c r="N5415" s="61"/>
      <c r="O5415" s="61"/>
      <c r="P5415" s="61"/>
      <c r="Q5415" s="61"/>
      <c r="T5415" s="56"/>
      <c r="U5415" s="56"/>
      <c r="V5415" s="56"/>
      <c r="W5415" s="56"/>
      <c r="X5415" s="56"/>
      <c r="Y5415" s="56"/>
      <c r="Z5415" s="56"/>
      <c r="AA5415" s="56"/>
    </row>
    <row r="5416" spans="9:27">
      <c r="J5416" s="61"/>
      <c r="K5416" s="61"/>
      <c r="L5416" s="61"/>
      <c r="M5416" s="61"/>
      <c r="N5416" s="61"/>
      <c r="O5416" s="61"/>
      <c r="P5416" s="61"/>
      <c r="Q5416" s="61"/>
      <c r="T5416" s="56"/>
      <c r="U5416" s="56"/>
      <c r="V5416" s="56"/>
      <c r="W5416" s="56"/>
      <c r="X5416" s="56"/>
      <c r="Y5416" s="56"/>
      <c r="Z5416" s="56"/>
      <c r="AA5416" s="56"/>
    </row>
    <row r="5417" spans="9:27" ht="15" thickBot="1">
      <c r="I5417" s="48" t="s">
        <v>49</v>
      </c>
      <c r="J5417" s="61"/>
      <c r="K5417" s="61"/>
      <c r="L5417" s="61"/>
      <c r="M5417" s="61"/>
      <c r="N5417" s="61"/>
      <c r="O5417" s="61"/>
      <c r="P5417" s="61"/>
      <c r="Q5417" s="61"/>
      <c r="T5417" s="56"/>
      <c r="U5417" s="56"/>
      <c r="V5417" s="56"/>
      <c r="W5417" s="56"/>
      <c r="X5417" s="56"/>
      <c r="Y5417" s="56"/>
      <c r="Z5417" s="56"/>
      <c r="AA5417" s="56"/>
    </row>
    <row r="5418" spans="9:27">
      <c r="I5418" s="17"/>
      <c r="J5418" s="17" t="s">
        <v>54</v>
      </c>
      <c r="K5418" s="17" t="s">
        <v>55</v>
      </c>
      <c r="L5418" s="17" t="s">
        <v>56</v>
      </c>
      <c r="M5418" s="17" t="s">
        <v>57</v>
      </c>
      <c r="N5418" s="17" t="s">
        <v>58</v>
      </c>
      <c r="O5418" s="61"/>
      <c r="P5418" s="61"/>
      <c r="Q5418" s="61"/>
      <c r="T5418" s="56"/>
      <c r="U5418" s="56"/>
      <c r="V5418" s="56"/>
      <c r="W5418" s="56"/>
      <c r="X5418" s="56"/>
      <c r="Y5418" s="56"/>
      <c r="Z5418" s="56"/>
      <c r="AA5418" s="56"/>
    </row>
    <row r="5419" spans="9:27">
      <c r="I5419" s="15" t="s">
        <v>50</v>
      </c>
      <c r="J5419" s="15">
        <v>4</v>
      </c>
      <c r="K5419" s="15">
        <v>3181451.2447400955</v>
      </c>
      <c r="L5419" s="15">
        <v>795362.81118502386</v>
      </c>
      <c r="M5419" s="15">
        <v>209134182.46303642</v>
      </c>
      <c r="N5419" s="15">
        <v>1.0841071592169066E-114</v>
      </c>
      <c r="O5419" s="61"/>
      <c r="P5419" s="61"/>
      <c r="Q5419" s="61"/>
      <c r="T5419" s="56"/>
      <c r="U5419" s="56"/>
      <c r="V5419" s="56"/>
      <c r="W5419" s="56"/>
      <c r="X5419" s="56"/>
      <c r="Y5419" s="56"/>
      <c r="Z5419" s="56"/>
      <c r="AA5419" s="56"/>
    </row>
    <row r="5420" spans="9:27">
      <c r="I5420" s="15" t="s">
        <v>51</v>
      </c>
      <c r="J5420" s="15">
        <v>32</v>
      </c>
      <c r="K5420" s="15">
        <v>0.12169990413890962</v>
      </c>
      <c r="L5420" s="15">
        <v>3.8031220043409255E-3</v>
      </c>
      <c r="M5420" s="15"/>
      <c r="N5420" s="15"/>
      <c r="O5420" s="61"/>
      <c r="P5420" s="61"/>
      <c r="Q5420" s="61"/>
      <c r="T5420" s="56"/>
      <c r="U5420" s="56"/>
      <c r="V5420" s="56"/>
      <c r="W5420" s="56"/>
      <c r="X5420" s="56"/>
      <c r="Y5420" s="56"/>
      <c r="Z5420" s="56"/>
      <c r="AA5420" s="56"/>
    </row>
    <row r="5421" spans="9:27" ht="15" thickBot="1">
      <c r="I5421" s="16" t="s">
        <v>52</v>
      </c>
      <c r="J5421" s="16">
        <v>36</v>
      </c>
      <c r="K5421" s="16">
        <v>3181451.3664399995</v>
      </c>
      <c r="L5421" s="16"/>
      <c r="M5421" s="16"/>
      <c r="N5421" s="16"/>
      <c r="O5421" s="61"/>
      <c r="P5421" s="61"/>
      <c r="Q5421" s="61"/>
      <c r="T5421" s="56"/>
      <c r="U5421" s="56"/>
      <c r="V5421" s="56"/>
      <c r="W5421" s="56"/>
      <c r="X5421" s="56"/>
      <c r="Y5421" s="56"/>
      <c r="Z5421" s="56"/>
      <c r="AA5421" s="56"/>
    </row>
    <row r="5422" spans="9:27" ht="15" thickBot="1">
      <c r="J5422" s="61"/>
      <c r="K5422" s="61"/>
      <c r="L5422" s="61"/>
      <c r="M5422" s="61"/>
      <c r="N5422" s="61"/>
      <c r="O5422" s="61"/>
      <c r="P5422" s="61"/>
      <c r="Q5422" s="61"/>
      <c r="T5422" s="56"/>
      <c r="U5422" s="56"/>
      <c r="V5422" s="56"/>
      <c r="W5422" s="56"/>
      <c r="X5422" s="56"/>
      <c r="Y5422" s="56"/>
      <c r="Z5422" s="56"/>
      <c r="AA5422" s="56"/>
    </row>
    <row r="5423" spans="9:27">
      <c r="I5423" s="17"/>
      <c r="J5423" s="17" t="s">
        <v>59</v>
      </c>
      <c r="K5423" s="17" t="s">
        <v>47</v>
      </c>
      <c r="L5423" s="17" t="s">
        <v>60</v>
      </c>
      <c r="M5423" s="17" t="s">
        <v>61</v>
      </c>
      <c r="N5423" s="17" t="s">
        <v>62</v>
      </c>
      <c r="O5423" s="17" t="s">
        <v>63</v>
      </c>
      <c r="P5423" s="17" t="s">
        <v>64</v>
      </c>
      <c r="Q5423" s="17" t="s">
        <v>65</v>
      </c>
      <c r="T5423" s="56"/>
      <c r="U5423" s="56"/>
      <c r="V5423" s="56"/>
      <c r="W5423" s="56"/>
      <c r="X5423" s="56"/>
      <c r="Y5423" s="56"/>
      <c r="Z5423" s="56"/>
      <c r="AA5423" s="56"/>
    </row>
    <row r="5424" spans="9:27">
      <c r="I5424" s="15" t="s">
        <v>53</v>
      </c>
      <c r="J5424" s="15">
        <v>0</v>
      </c>
      <c r="K5424" s="15" t="e">
        <v>#N/A</v>
      </c>
      <c r="L5424" s="15" t="e">
        <v>#N/A</v>
      </c>
      <c r="M5424" s="15" t="e">
        <v>#N/A</v>
      </c>
      <c r="N5424" s="15" t="e">
        <v>#N/A</v>
      </c>
      <c r="O5424" s="15" t="e">
        <v>#N/A</v>
      </c>
      <c r="P5424" s="15" t="e">
        <v>#N/A</v>
      </c>
      <c r="Q5424" s="15" t="e">
        <v>#N/A</v>
      </c>
      <c r="T5424" s="56"/>
      <c r="U5424" s="56"/>
      <c r="V5424" s="56"/>
      <c r="W5424" s="56"/>
      <c r="X5424" s="56"/>
      <c r="Y5424" s="56"/>
      <c r="Z5424" s="56"/>
      <c r="AA5424" s="56"/>
    </row>
    <row r="5425" spans="9:27">
      <c r="I5425" s="15" t="s">
        <v>85</v>
      </c>
      <c r="J5425" s="15">
        <v>0.15536599718823715</v>
      </c>
      <c r="K5425" s="15">
        <v>9.3917046766184824E-3</v>
      </c>
      <c r="L5425" s="15">
        <v>16.542896368434068</v>
      </c>
      <c r="M5425" s="15">
        <v>3.0684366958992643E-17</v>
      </c>
      <c r="N5425" s="15">
        <v>0.13623572086552654</v>
      </c>
      <c r="O5425" s="15">
        <v>0.17449627351094776</v>
      </c>
      <c r="P5425" s="15">
        <v>0.13623572086552654</v>
      </c>
      <c r="Q5425" s="15">
        <v>0.17449627351094776</v>
      </c>
      <c r="T5425" s="56"/>
      <c r="U5425" s="56"/>
      <c r="V5425" s="56"/>
      <c r="W5425" s="56"/>
      <c r="X5425" s="56"/>
      <c r="Y5425" s="56"/>
      <c r="Z5425" s="56"/>
      <c r="AA5425" s="56"/>
    </row>
    <row r="5426" spans="9:27">
      <c r="I5426" s="15" t="s">
        <v>80</v>
      </c>
      <c r="J5426" s="15">
        <v>0.22339238715502444</v>
      </c>
      <c r="K5426" s="15">
        <v>2.2971635098566318E-3</v>
      </c>
      <c r="L5426" s="15">
        <v>97.247055421390783</v>
      </c>
      <c r="M5426" s="15">
        <v>3.9223198077067053E-41</v>
      </c>
      <c r="N5426" s="15">
        <v>0.21871321822721401</v>
      </c>
      <c r="O5426" s="15">
        <v>0.22807155608283486</v>
      </c>
      <c r="P5426" s="15">
        <v>0.21871321822721401</v>
      </c>
      <c r="Q5426" s="15">
        <v>0.22807155608283486</v>
      </c>
      <c r="T5426" s="56"/>
      <c r="U5426" s="56"/>
      <c r="V5426" s="56"/>
      <c r="W5426" s="56"/>
      <c r="X5426" s="56"/>
      <c r="Y5426" s="56"/>
      <c r="Z5426" s="56"/>
      <c r="AA5426" s="56"/>
    </row>
    <row r="5427" spans="9:27">
      <c r="I5427" s="15" t="s">
        <v>82</v>
      </c>
      <c r="J5427" s="15">
        <v>0.1381871769981188</v>
      </c>
      <c r="K5427" s="15">
        <v>7.6949490741559717E-3</v>
      </c>
      <c r="L5427" s="15">
        <v>17.958166540988579</v>
      </c>
      <c r="M5427" s="15">
        <v>2.8436785613163033E-18</v>
      </c>
      <c r="N5427" s="15">
        <v>0.12251307872240597</v>
      </c>
      <c r="O5427" s="15">
        <v>0.15386127527383164</v>
      </c>
      <c r="P5427" s="15">
        <v>0.12251307872240597</v>
      </c>
      <c r="Q5427" s="15">
        <v>0.15386127527383164</v>
      </c>
      <c r="T5427" s="56"/>
      <c r="U5427" s="56"/>
      <c r="V5427" s="56"/>
      <c r="W5427" s="56"/>
      <c r="X5427" s="56"/>
      <c r="Y5427" s="56"/>
      <c r="Z5427" s="56"/>
      <c r="AA5427" s="56"/>
    </row>
    <row r="5428" spans="9:27" ht="15" thickBot="1">
      <c r="I5428" s="16" t="s">
        <v>86</v>
      </c>
      <c r="J5428" s="16">
        <v>0.54858917130945783</v>
      </c>
      <c r="K5428" s="16">
        <v>5.2539092639090857E-3</v>
      </c>
      <c r="L5428" s="16">
        <v>104.41542549619309</v>
      </c>
      <c r="M5428" s="16">
        <v>4.0563637357846013E-42</v>
      </c>
      <c r="N5428" s="16">
        <v>0.53788730839385146</v>
      </c>
      <c r="O5428" s="16">
        <v>0.55929103422506421</v>
      </c>
      <c r="P5428" s="16">
        <v>0.53788730839385146</v>
      </c>
      <c r="Q5428" s="16">
        <v>0.55929103422506421</v>
      </c>
      <c r="T5428" s="56"/>
      <c r="U5428" s="56"/>
      <c r="V5428" s="56"/>
      <c r="W5428" s="56"/>
      <c r="X5428" s="56"/>
      <c r="Y5428" s="56"/>
      <c r="Z5428" s="56"/>
      <c r="AA5428" s="56"/>
    </row>
    <row r="5429" spans="9:27">
      <c r="I5429" s="48"/>
      <c r="T5429" s="56"/>
      <c r="U5429" s="56"/>
      <c r="V5429" s="56"/>
      <c r="W5429" s="56"/>
      <c r="X5429" s="56"/>
      <c r="Y5429" s="56"/>
      <c r="Z5429" s="56"/>
      <c r="AA5429" s="56"/>
    </row>
    <row r="5430" spans="9:27">
      <c r="I5430" s="48"/>
      <c r="T5430" s="56"/>
      <c r="U5430" s="56"/>
      <c r="V5430" s="56"/>
      <c r="W5430" s="56"/>
      <c r="X5430" s="56"/>
      <c r="Y5430" s="56"/>
      <c r="Z5430" s="56"/>
      <c r="AA5430" s="56"/>
    </row>
    <row r="5431" spans="9:27">
      <c r="I5431" s="11" t="s">
        <v>310</v>
      </c>
      <c r="T5431" s="12" t="str">
        <f>I5431</f>
        <v>2005/10 to 2008/9</v>
      </c>
      <c r="U5431" s="14">
        <f>J5436</f>
        <v>0.99999996482961317</v>
      </c>
      <c r="V5431" s="14">
        <f>J5439</f>
        <v>36</v>
      </c>
      <c r="W5431" s="56">
        <f>J5449</f>
        <v>0.14783953825746468</v>
      </c>
      <c r="X5431" s="56">
        <f>J5450</f>
        <v>0.22695545043128995</v>
      </c>
      <c r="Y5431" s="56">
        <f>J5451</f>
        <v>0.15062377921090303</v>
      </c>
      <c r="Z5431" s="56">
        <f>J5452</f>
        <v>0.54221636479087976</v>
      </c>
      <c r="AA5431" s="58">
        <f>SUM(W5431:Z5431)</f>
        <v>1.0676351326905373</v>
      </c>
    </row>
    <row r="5432" spans="9:27">
      <c r="I5432" s="48" t="s">
        <v>42</v>
      </c>
      <c r="T5432" s="56"/>
      <c r="U5432" s="56"/>
      <c r="V5432" s="56"/>
      <c r="W5432" s="56"/>
      <c r="X5432" s="56"/>
      <c r="Y5432" s="56"/>
      <c r="Z5432" s="56"/>
      <c r="AA5432" s="56"/>
    </row>
    <row r="5433" spans="9:27" ht="15" thickBot="1">
      <c r="T5433" s="56"/>
      <c r="U5433" s="56"/>
      <c r="V5433" s="56"/>
      <c r="W5433" s="56"/>
      <c r="X5433" s="56"/>
      <c r="Y5433" s="56"/>
      <c r="Z5433" s="56"/>
      <c r="AA5433" s="56"/>
    </row>
    <row r="5434" spans="9:27">
      <c r="I5434" s="18" t="s">
        <v>43</v>
      </c>
      <c r="J5434" s="18"/>
      <c r="K5434" s="61"/>
      <c r="L5434" s="61"/>
      <c r="M5434" s="61"/>
      <c r="N5434" s="61"/>
      <c r="O5434" s="61"/>
      <c r="P5434" s="61"/>
      <c r="Q5434" s="61"/>
      <c r="T5434" s="56"/>
      <c r="U5434" s="56"/>
      <c r="V5434" s="56"/>
      <c r="W5434" s="56"/>
      <c r="X5434" s="56"/>
      <c r="Y5434" s="56"/>
      <c r="Z5434" s="56"/>
      <c r="AA5434" s="56"/>
    </row>
    <row r="5435" spans="9:27">
      <c r="I5435" s="15" t="s">
        <v>44</v>
      </c>
      <c r="J5435" s="15">
        <v>0.99999998241480648</v>
      </c>
      <c r="K5435" s="61"/>
      <c r="L5435" s="61"/>
      <c r="M5435" s="61"/>
      <c r="N5435" s="61"/>
      <c r="O5435" s="61"/>
      <c r="P5435" s="61"/>
      <c r="Q5435" s="61"/>
      <c r="T5435" s="56"/>
      <c r="U5435" s="56"/>
      <c r="V5435" s="56"/>
      <c r="W5435" s="56"/>
      <c r="X5435" s="56"/>
      <c r="Y5435" s="56"/>
      <c r="Z5435" s="56"/>
      <c r="AA5435" s="56"/>
    </row>
    <row r="5436" spans="9:27">
      <c r="I5436" s="15" t="s">
        <v>45</v>
      </c>
      <c r="J5436" s="15">
        <v>0.99999996482961317</v>
      </c>
      <c r="K5436" s="61"/>
      <c r="L5436" s="61"/>
      <c r="M5436" s="61"/>
      <c r="N5436" s="61"/>
      <c r="O5436" s="61"/>
      <c r="P5436" s="61"/>
      <c r="Q5436" s="61"/>
      <c r="T5436" s="56"/>
      <c r="U5436" s="56"/>
      <c r="V5436" s="56"/>
      <c r="W5436" s="56"/>
      <c r="X5436" s="56"/>
      <c r="Y5436" s="56"/>
      <c r="Z5436" s="56"/>
      <c r="AA5436" s="56"/>
    </row>
    <row r="5437" spans="9:27">
      <c r="I5437" s="15" t="s">
        <v>46</v>
      </c>
      <c r="J5437" s="15">
        <v>0.96874996153238935</v>
      </c>
      <c r="K5437" s="61"/>
      <c r="L5437" s="61"/>
      <c r="M5437" s="61"/>
      <c r="N5437" s="61"/>
      <c r="O5437" s="61"/>
      <c r="P5437" s="61"/>
      <c r="Q5437" s="61"/>
      <c r="T5437" s="56"/>
      <c r="U5437" s="56"/>
      <c r="V5437" s="56"/>
      <c r="W5437" s="56"/>
      <c r="X5437" s="56"/>
      <c r="Y5437" s="56"/>
      <c r="Z5437" s="56"/>
      <c r="AA5437" s="56"/>
    </row>
    <row r="5438" spans="9:27">
      <c r="I5438" s="15" t="s">
        <v>47</v>
      </c>
      <c r="J5438" s="15">
        <v>5.929568799401061E-2</v>
      </c>
      <c r="K5438" s="61"/>
      <c r="L5438" s="61"/>
      <c r="M5438" s="61"/>
      <c r="N5438" s="61"/>
      <c r="O5438" s="61"/>
      <c r="P5438" s="61"/>
      <c r="Q5438" s="61"/>
      <c r="T5438" s="56"/>
      <c r="U5438" s="56"/>
      <c r="V5438" s="56"/>
      <c r="W5438" s="56"/>
      <c r="X5438" s="56"/>
      <c r="Y5438" s="56"/>
      <c r="Z5438" s="56"/>
      <c r="AA5438" s="56"/>
    </row>
    <row r="5439" spans="9:27" ht="15" thickBot="1">
      <c r="I5439" s="16" t="s">
        <v>48</v>
      </c>
      <c r="J5439" s="16">
        <v>36</v>
      </c>
      <c r="K5439" s="61"/>
      <c r="L5439" s="61"/>
      <c r="M5439" s="61"/>
      <c r="N5439" s="61"/>
      <c r="O5439" s="61"/>
      <c r="P5439" s="61"/>
      <c r="Q5439" s="61"/>
      <c r="T5439" s="56"/>
      <c r="U5439" s="56"/>
      <c r="V5439" s="56"/>
      <c r="W5439" s="56"/>
      <c r="X5439" s="56"/>
      <c r="Y5439" s="56"/>
      <c r="Z5439" s="56"/>
      <c r="AA5439" s="56"/>
    </row>
    <row r="5440" spans="9:27">
      <c r="J5440" s="61"/>
      <c r="K5440" s="61"/>
      <c r="L5440" s="61"/>
      <c r="M5440" s="61"/>
      <c r="N5440" s="61"/>
      <c r="O5440" s="61"/>
      <c r="P5440" s="61"/>
      <c r="Q5440" s="61"/>
      <c r="T5440" s="56"/>
      <c r="U5440" s="56"/>
      <c r="V5440" s="56"/>
      <c r="W5440" s="56"/>
      <c r="X5440" s="56"/>
      <c r="Y5440" s="56"/>
      <c r="Z5440" s="56"/>
      <c r="AA5440" s="56"/>
    </row>
    <row r="5441" spans="9:27" ht="15" thickBot="1">
      <c r="I5441" s="48" t="s">
        <v>49</v>
      </c>
      <c r="J5441" s="61"/>
      <c r="K5441" s="61"/>
      <c r="L5441" s="61"/>
      <c r="M5441" s="61"/>
      <c r="N5441" s="61"/>
      <c r="O5441" s="61"/>
      <c r="P5441" s="61"/>
      <c r="Q5441" s="61"/>
      <c r="T5441" s="56"/>
      <c r="U5441" s="56"/>
      <c r="V5441" s="56"/>
      <c r="W5441" s="56"/>
      <c r="X5441" s="56"/>
      <c r="Y5441" s="56"/>
      <c r="Z5441" s="56"/>
      <c r="AA5441" s="56"/>
    </row>
    <row r="5442" spans="9:27">
      <c r="I5442" s="17"/>
      <c r="J5442" s="17" t="s">
        <v>54</v>
      </c>
      <c r="K5442" s="17" t="s">
        <v>55</v>
      </c>
      <c r="L5442" s="17" t="s">
        <v>56</v>
      </c>
      <c r="M5442" s="17" t="s">
        <v>57</v>
      </c>
      <c r="N5442" s="17" t="s">
        <v>58</v>
      </c>
      <c r="O5442" s="61"/>
      <c r="P5442" s="61"/>
      <c r="Q5442" s="61"/>
      <c r="T5442" s="56"/>
      <c r="U5442" s="56"/>
      <c r="V5442" s="56"/>
      <c r="W5442" s="56"/>
      <c r="X5442" s="56"/>
      <c r="Y5442" s="56"/>
      <c r="Z5442" s="56"/>
      <c r="AA5442" s="56"/>
    </row>
    <row r="5443" spans="9:27">
      <c r="I5443" s="15" t="s">
        <v>50</v>
      </c>
      <c r="J5443" s="15">
        <v>4</v>
      </c>
      <c r="K5443" s="15">
        <v>3199035.3796576839</v>
      </c>
      <c r="L5443" s="15">
        <v>799758.84491442097</v>
      </c>
      <c r="M5443" s="15">
        <v>227464081.14501995</v>
      </c>
      <c r="N5443" s="15">
        <v>2.9478899868947926E-115</v>
      </c>
      <c r="O5443" s="61"/>
      <c r="P5443" s="61"/>
      <c r="Q5443" s="61"/>
      <c r="T5443" s="56"/>
      <c r="U5443" s="56"/>
      <c r="V5443" s="56"/>
      <c r="W5443" s="56"/>
      <c r="X5443" s="56"/>
      <c r="Y5443" s="56"/>
      <c r="Z5443" s="56"/>
      <c r="AA5443" s="56"/>
    </row>
    <row r="5444" spans="9:27">
      <c r="I5444" s="15" t="s">
        <v>51</v>
      </c>
      <c r="J5444" s="15">
        <v>32</v>
      </c>
      <c r="K5444" s="15">
        <v>0.11251131566985773</v>
      </c>
      <c r="L5444" s="15">
        <v>3.5159786146830539E-3</v>
      </c>
      <c r="M5444" s="15"/>
      <c r="N5444" s="15"/>
      <c r="O5444" s="61"/>
      <c r="P5444" s="61"/>
      <c r="Q5444" s="61"/>
      <c r="T5444" s="56"/>
      <c r="U5444" s="56"/>
      <c r="V5444" s="56"/>
      <c r="W5444" s="56"/>
      <c r="X5444" s="56"/>
      <c r="Y5444" s="56"/>
      <c r="Z5444" s="56"/>
      <c r="AA5444" s="56"/>
    </row>
    <row r="5445" spans="9:27" ht="15" thickBot="1">
      <c r="I5445" s="16" t="s">
        <v>52</v>
      </c>
      <c r="J5445" s="16">
        <v>36</v>
      </c>
      <c r="K5445" s="16">
        <v>3199035.4921689997</v>
      </c>
      <c r="L5445" s="16"/>
      <c r="M5445" s="16"/>
      <c r="N5445" s="16"/>
      <c r="O5445" s="61"/>
      <c r="P5445" s="61"/>
      <c r="Q5445" s="61"/>
      <c r="T5445" s="56"/>
      <c r="U5445" s="56"/>
      <c r="V5445" s="56"/>
      <c r="W5445" s="56"/>
      <c r="X5445" s="56"/>
      <c r="Y5445" s="56"/>
      <c r="Z5445" s="56"/>
      <c r="AA5445" s="56"/>
    </row>
    <row r="5446" spans="9:27" ht="15" thickBot="1">
      <c r="J5446" s="61"/>
      <c r="K5446" s="61"/>
      <c r="L5446" s="61"/>
      <c r="M5446" s="61"/>
      <c r="N5446" s="61"/>
      <c r="O5446" s="61"/>
      <c r="P5446" s="61"/>
      <c r="Q5446" s="61"/>
      <c r="T5446" s="56"/>
      <c r="U5446" s="56"/>
      <c r="V5446" s="56"/>
      <c r="W5446" s="56"/>
      <c r="X5446" s="56"/>
      <c r="Y5446" s="56"/>
      <c r="Z5446" s="56"/>
      <c r="AA5446" s="56"/>
    </row>
    <row r="5447" spans="9:27">
      <c r="I5447" s="17"/>
      <c r="J5447" s="17" t="s">
        <v>59</v>
      </c>
      <c r="K5447" s="17" t="s">
        <v>47</v>
      </c>
      <c r="L5447" s="17" t="s">
        <v>60</v>
      </c>
      <c r="M5447" s="17" t="s">
        <v>61</v>
      </c>
      <c r="N5447" s="17" t="s">
        <v>62</v>
      </c>
      <c r="O5447" s="17" t="s">
        <v>63</v>
      </c>
      <c r="P5447" s="17" t="s">
        <v>64</v>
      </c>
      <c r="Q5447" s="17" t="s">
        <v>65</v>
      </c>
      <c r="T5447" s="56"/>
      <c r="U5447" s="56"/>
      <c r="V5447" s="56"/>
      <c r="W5447" s="56"/>
      <c r="X5447" s="56"/>
      <c r="Y5447" s="56"/>
      <c r="Z5447" s="56"/>
      <c r="AA5447" s="56"/>
    </row>
    <row r="5448" spans="9:27">
      <c r="I5448" s="15" t="s">
        <v>53</v>
      </c>
      <c r="J5448" s="15">
        <v>0</v>
      </c>
      <c r="K5448" s="15" t="e">
        <v>#N/A</v>
      </c>
      <c r="L5448" s="15" t="e">
        <v>#N/A</v>
      </c>
      <c r="M5448" s="15" t="e">
        <v>#N/A</v>
      </c>
      <c r="N5448" s="15" t="e">
        <v>#N/A</v>
      </c>
      <c r="O5448" s="15" t="e">
        <v>#N/A</v>
      </c>
      <c r="P5448" s="15" t="e">
        <v>#N/A</v>
      </c>
      <c r="Q5448" s="15" t="e">
        <v>#N/A</v>
      </c>
      <c r="T5448" s="56"/>
      <c r="U5448" s="56"/>
      <c r="V5448" s="56"/>
      <c r="W5448" s="56"/>
      <c r="X5448" s="56"/>
      <c r="Y5448" s="56"/>
      <c r="Z5448" s="56"/>
      <c r="AA5448" s="56"/>
    </row>
    <row r="5449" spans="9:27">
      <c r="I5449" s="15" t="s">
        <v>85</v>
      </c>
      <c r="J5449" s="15">
        <v>0.14783953825746468</v>
      </c>
      <c r="K5449" s="15">
        <v>8.150714779162474E-3</v>
      </c>
      <c r="L5449" s="15">
        <v>18.138229868553431</v>
      </c>
      <c r="M5449" s="15">
        <v>2.1245536286682113E-18</v>
      </c>
      <c r="N5449" s="15">
        <v>0.13123707562454456</v>
      </c>
      <c r="O5449" s="15">
        <v>0.1644420008903848</v>
      </c>
      <c r="P5449" s="15">
        <v>0.13123707562454456</v>
      </c>
      <c r="Q5449" s="15">
        <v>0.1644420008903848</v>
      </c>
      <c r="T5449" s="56"/>
      <c r="U5449" s="56"/>
      <c r="V5449" s="56"/>
      <c r="W5449" s="56"/>
      <c r="X5449" s="56"/>
      <c r="Y5449" s="56"/>
      <c r="Z5449" s="56"/>
      <c r="AA5449" s="56"/>
    </row>
    <row r="5450" spans="9:27">
      <c r="I5450" s="15" t="s">
        <v>80</v>
      </c>
      <c r="J5450" s="15">
        <v>0.22695545043128995</v>
      </c>
      <c r="K5450" s="15">
        <v>2.2903872137230827E-3</v>
      </c>
      <c r="L5450" s="15">
        <v>99.090428496746668</v>
      </c>
      <c r="M5450" s="15">
        <v>2.1548325008103846E-41</v>
      </c>
      <c r="N5450" s="15">
        <v>0.22229008436695777</v>
      </c>
      <c r="O5450" s="15">
        <v>0.23162081649562213</v>
      </c>
      <c r="P5450" s="15">
        <v>0.22229008436695777</v>
      </c>
      <c r="Q5450" s="15">
        <v>0.23162081649562213</v>
      </c>
      <c r="T5450" s="56"/>
      <c r="U5450" s="56"/>
      <c r="V5450" s="56"/>
      <c r="W5450" s="56"/>
      <c r="X5450" s="56"/>
      <c r="Y5450" s="56"/>
      <c r="Z5450" s="56"/>
      <c r="AA5450" s="56"/>
    </row>
    <row r="5451" spans="9:27">
      <c r="I5451" s="15" t="s">
        <v>82</v>
      </c>
      <c r="J5451" s="15">
        <v>0.15062377921090303</v>
      </c>
      <c r="K5451" s="15">
        <v>6.0228216576324297E-3</v>
      </c>
      <c r="L5451" s="15">
        <v>25.008839340282446</v>
      </c>
      <c r="M5451" s="15">
        <v>1.4217940725004578E-22</v>
      </c>
      <c r="N5451" s="15">
        <v>0.13835569300928291</v>
      </c>
      <c r="O5451" s="15">
        <v>0.16289186541252315</v>
      </c>
      <c r="P5451" s="15">
        <v>0.13835569300928291</v>
      </c>
      <c r="Q5451" s="15">
        <v>0.16289186541252315</v>
      </c>
      <c r="T5451" s="56"/>
      <c r="U5451" s="56"/>
      <c r="V5451" s="56"/>
      <c r="W5451" s="56"/>
      <c r="X5451" s="56"/>
      <c r="Y5451" s="56"/>
      <c r="Z5451" s="56"/>
      <c r="AA5451" s="56"/>
    </row>
    <row r="5452" spans="9:27" ht="15" thickBot="1">
      <c r="I5452" s="16" t="s">
        <v>86</v>
      </c>
      <c r="J5452" s="16">
        <v>0.54221636479087976</v>
      </c>
      <c r="K5452" s="16">
        <v>5.3310103971759507E-3</v>
      </c>
      <c r="L5452" s="16">
        <v>101.70986818523434</v>
      </c>
      <c r="M5452" s="16">
        <v>9.3739628420099693E-42</v>
      </c>
      <c r="N5452" s="16">
        <v>0.53135745200680162</v>
      </c>
      <c r="O5452" s="16">
        <v>0.55307527757495789</v>
      </c>
      <c r="P5452" s="16">
        <v>0.53135745200680162</v>
      </c>
      <c r="Q5452" s="16">
        <v>0.55307527757495789</v>
      </c>
      <c r="T5452" s="56"/>
      <c r="U5452" s="56"/>
      <c r="V5452" s="56"/>
      <c r="W5452" s="56"/>
      <c r="X5452" s="56"/>
      <c r="Y5452" s="56"/>
      <c r="Z5452" s="56"/>
      <c r="AA5452" s="56"/>
    </row>
    <row r="5453" spans="9:27">
      <c r="I5453" s="48"/>
      <c r="T5453" s="56"/>
      <c r="U5453" s="56"/>
      <c r="V5453" s="56"/>
      <c r="W5453" s="56"/>
      <c r="X5453" s="56"/>
      <c r="Y5453" s="56"/>
      <c r="Z5453" s="56"/>
      <c r="AA5453" s="56"/>
    </row>
    <row r="5454" spans="9:27">
      <c r="I5454" s="48"/>
      <c r="T5454" s="56"/>
      <c r="U5454" s="56"/>
      <c r="V5454" s="56"/>
      <c r="W5454" s="56"/>
      <c r="X5454" s="56"/>
      <c r="Y5454" s="56"/>
      <c r="Z5454" s="56"/>
      <c r="AA5454" s="56"/>
    </row>
    <row r="5455" spans="9:27">
      <c r="I5455" s="11" t="s">
        <v>311</v>
      </c>
      <c r="T5455" s="12" t="str">
        <f>I5455</f>
        <v>2005/11 to 2008/10</v>
      </c>
      <c r="U5455" s="14">
        <f>J5460</f>
        <v>0.99999996627428522</v>
      </c>
      <c r="V5455" s="14">
        <f>J5463</f>
        <v>36</v>
      </c>
      <c r="W5455" s="56">
        <f>J5473</f>
        <v>0.14716922560290457</v>
      </c>
      <c r="X5455" s="56">
        <f>J5474</f>
        <v>0.22789156040418515</v>
      </c>
      <c r="Y5455" s="56">
        <f>J5475</f>
        <v>0.15206854515472448</v>
      </c>
      <c r="Z5455" s="56">
        <f>J5476</f>
        <v>0.54072057871510848</v>
      </c>
      <c r="AA5455" s="58">
        <f>SUM(W5455:Z5455)</f>
        <v>1.0678499098769225</v>
      </c>
    </row>
    <row r="5456" spans="9:27">
      <c r="I5456" s="48" t="s">
        <v>42</v>
      </c>
      <c r="T5456" s="56"/>
      <c r="U5456" s="56"/>
      <c r="V5456" s="56"/>
      <c r="W5456" s="56"/>
      <c r="X5456" s="56"/>
      <c r="Y5456" s="56"/>
      <c r="Z5456" s="56"/>
      <c r="AA5456" s="56"/>
    </row>
    <row r="5457" spans="9:27" ht="15" thickBot="1">
      <c r="T5457" s="56"/>
      <c r="U5457" s="56"/>
      <c r="V5457" s="56"/>
      <c r="W5457" s="56"/>
      <c r="X5457" s="56"/>
      <c r="Y5457" s="56"/>
      <c r="Z5457" s="56"/>
      <c r="AA5457" s="56"/>
    </row>
    <row r="5458" spans="9:27">
      <c r="I5458" s="18" t="s">
        <v>43</v>
      </c>
      <c r="J5458" s="18"/>
      <c r="K5458" s="61"/>
      <c r="L5458" s="61"/>
      <c r="M5458" s="61"/>
      <c r="N5458" s="61"/>
      <c r="O5458" s="61"/>
      <c r="P5458" s="61"/>
      <c r="Q5458" s="61"/>
      <c r="T5458" s="56"/>
      <c r="U5458" s="56"/>
      <c r="V5458" s="56"/>
      <c r="W5458" s="56"/>
      <c r="X5458" s="56"/>
      <c r="Y5458" s="56"/>
      <c r="Z5458" s="56"/>
      <c r="AA5458" s="56"/>
    </row>
    <row r="5459" spans="9:27">
      <c r="I5459" s="15" t="s">
        <v>44</v>
      </c>
      <c r="J5459" s="15">
        <v>0.99999998313714245</v>
      </c>
      <c r="K5459" s="61"/>
      <c r="L5459" s="61"/>
      <c r="M5459" s="61"/>
      <c r="N5459" s="61"/>
      <c r="O5459" s="61"/>
      <c r="P5459" s="61"/>
      <c r="Q5459" s="61"/>
      <c r="T5459" s="56"/>
      <c r="U5459" s="56"/>
      <c r="V5459" s="56"/>
      <c r="W5459" s="56"/>
      <c r="X5459" s="56"/>
      <c r="Y5459" s="56"/>
      <c r="Z5459" s="56"/>
      <c r="AA5459" s="56"/>
    </row>
    <row r="5460" spans="9:27">
      <c r="I5460" s="15" t="s">
        <v>45</v>
      </c>
      <c r="J5460" s="15">
        <v>0.99999996627428522</v>
      </c>
      <c r="K5460" s="61"/>
      <c r="L5460" s="61"/>
      <c r="M5460" s="61"/>
      <c r="N5460" s="61"/>
      <c r="O5460" s="61"/>
      <c r="P5460" s="61"/>
      <c r="Q5460" s="61"/>
      <c r="T5460" s="56"/>
      <c r="U5460" s="56"/>
      <c r="V5460" s="56"/>
      <c r="W5460" s="56"/>
      <c r="X5460" s="56"/>
      <c r="Y5460" s="56"/>
      <c r="Z5460" s="56"/>
      <c r="AA5460" s="56"/>
    </row>
    <row r="5461" spans="9:27">
      <c r="I5461" s="15" t="s">
        <v>46</v>
      </c>
      <c r="J5461" s="15">
        <v>0.96874996311249939</v>
      </c>
      <c r="K5461" s="61"/>
      <c r="L5461" s="61"/>
      <c r="M5461" s="61"/>
      <c r="N5461" s="61"/>
      <c r="O5461" s="61"/>
      <c r="P5461" s="61"/>
      <c r="Q5461" s="61"/>
      <c r="T5461" s="56"/>
      <c r="U5461" s="56"/>
      <c r="V5461" s="56"/>
      <c r="W5461" s="56"/>
      <c r="X5461" s="56"/>
      <c r="Y5461" s="56"/>
      <c r="Z5461" s="56"/>
      <c r="AA5461" s="56"/>
    </row>
    <row r="5462" spans="9:27">
      <c r="I5462" s="15" t="s">
        <v>47</v>
      </c>
      <c r="J5462" s="15">
        <v>5.8221515700785174E-2</v>
      </c>
      <c r="K5462" s="61"/>
      <c r="L5462" s="61"/>
      <c r="M5462" s="61"/>
      <c r="N5462" s="61"/>
      <c r="O5462" s="61"/>
      <c r="P5462" s="61"/>
      <c r="Q5462" s="61"/>
      <c r="T5462" s="56"/>
      <c r="U5462" s="56"/>
      <c r="V5462" s="56"/>
      <c r="W5462" s="56"/>
      <c r="X5462" s="56"/>
      <c r="Y5462" s="56"/>
      <c r="Z5462" s="56"/>
      <c r="AA5462" s="56"/>
    </row>
    <row r="5463" spans="9:27" ht="15" thickBot="1">
      <c r="I5463" s="16" t="s">
        <v>48</v>
      </c>
      <c r="J5463" s="16">
        <v>36</v>
      </c>
      <c r="K5463" s="61"/>
      <c r="L5463" s="61"/>
      <c r="M5463" s="61"/>
      <c r="N5463" s="61"/>
      <c r="O5463" s="61"/>
      <c r="P5463" s="61"/>
      <c r="Q5463" s="61"/>
      <c r="T5463" s="56"/>
      <c r="U5463" s="56"/>
      <c r="V5463" s="56"/>
      <c r="W5463" s="56"/>
      <c r="X5463" s="56"/>
      <c r="Y5463" s="56"/>
      <c r="Z5463" s="56"/>
      <c r="AA5463" s="56"/>
    </row>
    <row r="5464" spans="9:27">
      <c r="J5464" s="61"/>
      <c r="K5464" s="61"/>
      <c r="L5464" s="61"/>
      <c r="M5464" s="61"/>
      <c r="N5464" s="61"/>
      <c r="O5464" s="61"/>
      <c r="P5464" s="61"/>
      <c r="Q5464" s="61"/>
      <c r="T5464" s="56"/>
      <c r="U5464" s="56"/>
      <c r="V5464" s="56"/>
      <c r="W5464" s="56"/>
      <c r="X5464" s="56"/>
      <c r="Y5464" s="56"/>
      <c r="Z5464" s="56"/>
      <c r="AA5464" s="56"/>
    </row>
    <row r="5465" spans="9:27" ht="15" thickBot="1">
      <c r="I5465" s="48" t="s">
        <v>49</v>
      </c>
      <c r="J5465" s="61"/>
      <c r="K5465" s="61"/>
      <c r="L5465" s="61"/>
      <c r="M5465" s="61"/>
      <c r="N5465" s="61"/>
      <c r="O5465" s="61"/>
      <c r="P5465" s="61"/>
      <c r="Q5465" s="61"/>
      <c r="T5465" s="56"/>
      <c r="U5465" s="56"/>
      <c r="V5465" s="56"/>
      <c r="W5465" s="56"/>
      <c r="X5465" s="56"/>
      <c r="Y5465" s="56"/>
      <c r="Z5465" s="56"/>
      <c r="AA5465" s="56"/>
    </row>
    <row r="5466" spans="9:27">
      <c r="I5466" s="17"/>
      <c r="J5466" s="17" t="s">
        <v>54</v>
      </c>
      <c r="K5466" s="17" t="s">
        <v>55</v>
      </c>
      <c r="L5466" s="17" t="s">
        <v>56</v>
      </c>
      <c r="M5466" s="17" t="s">
        <v>57</v>
      </c>
      <c r="N5466" s="17" t="s">
        <v>58</v>
      </c>
      <c r="O5466" s="61"/>
      <c r="P5466" s="61"/>
      <c r="Q5466" s="61"/>
      <c r="T5466" s="56"/>
      <c r="U5466" s="56"/>
      <c r="V5466" s="56"/>
      <c r="W5466" s="56"/>
      <c r="X5466" s="56"/>
      <c r="Y5466" s="56"/>
      <c r="Z5466" s="56"/>
      <c r="AA5466" s="56"/>
    </row>
    <row r="5467" spans="9:27">
      <c r="I5467" s="15" t="s">
        <v>50</v>
      </c>
      <c r="J5467" s="15">
        <v>4</v>
      </c>
      <c r="K5467" s="15">
        <v>3216294.5550931632</v>
      </c>
      <c r="L5467" s="15">
        <v>804073.63877329079</v>
      </c>
      <c r="M5467" s="15">
        <v>237207714.66535112</v>
      </c>
      <c r="N5467" s="15">
        <v>1.5387340139771151E-115</v>
      </c>
      <c r="O5467" s="61"/>
      <c r="P5467" s="61"/>
      <c r="Q5467" s="61"/>
      <c r="T5467" s="56"/>
      <c r="U5467" s="56"/>
      <c r="V5467" s="56"/>
      <c r="W5467" s="56"/>
      <c r="X5467" s="56"/>
      <c r="Y5467" s="56"/>
      <c r="Z5467" s="56"/>
      <c r="AA5467" s="56"/>
    </row>
    <row r="5468" spans="9:27">
      <c r="I5468" s="15" t="s">
        <v>51</v>
      </c>
      <c r="J5468" s="15">
        <v>32</v>
      </c>
      <c r="K5468" s="15">
        <v>0.10847183649589678</v>
      </c>
      <c r="L5468" s="15">
        <v>3.3897448904967745E-3</v>
      </c>
      <c r="M5468" s="15"/>
      <c r="N5468" s="15"/>
      <c r="O5468" s="61"/>
      <c r="P5468" s="61"/>
      <c r="Q5468" s="61"/>
      <c r="T5468" s="56"/>
      <c r="U5468" s="56"/>
      <c r="V5468" s="56"/>
      <c r="W5468" s="56"/>
      <c r="X5468" s="56"/>
      <c r="Y5468" s="56"/>
      <c r="Z5468" s="56"/>
      <c r="AA5468" s="56"/>
    </row>
    <row r="5469" spans="9:27" ht="15" thickBot="1">
      <c r="I5469" s="16" t="s">
        <v>52</v>
      </c>
      <c r="J5469" s="16">
        <v>36</v>
      </c>
      <c r="K5469" s="16">
        <v>3216294.6635649996</v>
      </c>
      <c r="L5469" s="16"/>
      <c r="M5469" s="16"/>
      <c r="N5469" s="16"/>
      <c r="O5469" s="61"/>
      <c r="P5469" s="61"/>
      <c r="Q5469" s="61"/>
      <c r="T5469" s="56"/>
      <c r="U5469" s="56"/>
      <c r="V5469" s="56"/>
      <c r="W5469" s="56"/>
      <c r="X5469" s="56"/>
      <c r="Y5469" s="56"/>
      <c r="Z5469" s="56"/>
      <c r="AA5469" s="56"/>
    </row>
    <row r="5470" spans="9:27" ht="15" thickBot="1">
      <c r="J5470" s="61"/>
      <c r="K5470" s="61"/>
      <c r="L5470" s="61"/>
      <c r="M5470" s="61"/>
      <c r="N5470" s="61"/>
      <c r="O5470" s="61"/>
      <c r="P5470" s="61"/>
      <c r="Q5470" s="61"/>
      <c r="T5470" s="56"/>
      <c r="U5470" s="56"/>
      <c r="V5470" s="56"/>
      <c r="W5470" s="56"/>
      <c r="X5470" s="56"/>
      <c r="Y5470" s="56"/>
      <c r="Z5470" s="56"/>
      <c r="AA5470" s="56"/>
    </row>
    <row r="5471" spans="9:27">
      <c r="I5471" s="17"/>
      <c r="J5471" s="17" t="s">
        <v>59</v>
      </c>
      <c r="K5471" s="17" t="s">
        <v>47</v>
      </c>
      <c r="L5471" s="17" t="s">
        <v>60</v>
      </c>
      <c r="M5471" s="17" t="s">
        <v>61</v>
      </c>
      <c r="N5471" s="17" t="s">
        <v>62</v>
      </c>
      <c r="O5471" s="17" t="s">
        <v>63</v>
      </c>
      <c r="P5471" s="17" t="s">
        <v>64</v>
      </c>
      <c r="Q5471" s="17" t="s">
        <v>65</v>
      </c>
      <c r="T5471" s="56"/>
      <c r="U5471" s="56"/>
      <c r="V5471" s="56"/>
      <c r="W5471" s="56"/>
      <c r="X5471" s="56"/>
      <c r="Y5471" s="56"/>
      <c r="Z5471" s="56"/>
      <c r="AA5471" s="56"/>
    </row>
    <row r="5472" spans="9:27">
      <c r="I5472" s="15" t="s">
        <v>53</v>
      </c>
      <c r="J5472" s="15">
        <v>0</v>
      </c>
      <c r="K5472" s="15" t="e">
        <v>#N/A</v>
      </c>
      <c r="L5472" s="15" t="e">
        <v>#N/A</v>
      </c>
      <c r="M5472" s="15" t="e">
        <v>#N/A</v>
      </c>
      <c r="N5472" s="15" t="e">
        <v>#N/A</v>
      </c>
      <c r="O5472" s="15" t="e">
        <v>#N/A</v>
      </c>
      <c r="P5472" s="15" t="e">
        <v>#N/A</v>
      </c>
      <c r="Q5472" s="15" t="e">
        <v>#N/A</v>
      </c>
      <c r="T5472" s="56"/>
      <c r="U5472" s="56"/>
      <c r="V5472" s="56"/>
      <c r="W5472" s="56"/>
      <c r="X5472" s="56"/>
      <c r="Y5472" s="56"/>
      <c r="Z5472" s="56"/>
      <c r="AA5472" s="56"/>
    </row>
    <row r="5473" spans="7:27">
      <c r="I5473" s="15" t="s">
        <v>85</v>
      </c>
      <c r="J5473" s="15">
        <v>0.14716922560290457</v>
      </c>
      <c r="K5473" s="15">
        <v>7.6050198225868842E-3</v>
      </c>
      <c r="L5473" s="15">
        <v>19.351590007144026</v>
      </c>
      <c r="M5473" s="15">
        <v>3.1651651728332892E-19</v>
      </c>
      <c r="N5473" s="15">
        <v>0.13167830721745108</v>
      </c>
      <c r="O5473" s="15">
        <v>0.16266014398835807</v>
      </c>
      <c r="P5473" s="15">
        <v>0.13167830721745108</v>
      </c>
      <c r="Q5473" s="15">
        <v>0.16266014398835807</v>
      </c>
      <c r="T5473" s="56"/>
      <c r="U5473" s="56"/>
      <c r="V5473" s="56"/>
      <c r="W5473" s="56"/>
      <c r="X5473" s="56"/>
      <c r="Y5473" s="56"/>
      <c r="Z5473" s="56"/>
      <c r="AA5473" s="56"/>
    </row>
    <row r="5474" spans="7:27">
      <c r="I5474" s="15" t="s">
        <v>80</v>
      </c>
      <c r="J5474" s="15">
        <v>0.22789156040418515</v>
      </c>
      <c r="K5474" s="15">
        <v>2.2838512797973809E-3</v>
      </c>
      <c r="L5474" s="15">
        <v>99.783888040382067</v>
      </c>
      <c r="M5474" s="15">
        <v>1.7250356682413612E-41</v>
      </c>
      <c r="N5474" s="15">
        <v>0.22323950760153771</v>
      </c>
      <c r="O5474" s="15">
        <v>0.23254361320683259</v>
      </c>
      <c r="P5474" s="15">
        <v>0.22323950760153771</v>
      </c>
      <c r="Q5474" s="15">
        <v>0.23254361320683259</v>
      </c>
      <c r="T5474" s="56"/>
      <c r="U5474" s="56"/>
      <c r="V5474" s="56"/>
      <c r="W5474" s="56"/>
      <c r="X5474" s="56"/>
      <c r="Y5474" s="56"/>
      <c r="Z5474" s="56"/>
      <c r="AA5474" s="56"/>
    </row>
    <row r="5475" spans="7:27">
      <c r="I5475" s="15" t="s">
        <v>82</v>
      </c>
      <c r="J5475" s="15">
        <v>0.15206854515472448</v>
      </c>
      <c r="K5475" s="15">
        <v>5.2373990347008917E-3</v>
      </c>
      <c r="L5475" s="15">
        <v>29.035126815272179</v>
      </c>
      <c r="M5475" s="15">
        <v>1.457281126325166E-24</v>
      </c>
      <c r="N5475" s="15">
        <v>0.14140031247535101</v>
      </c>
      <c r="O5475" s="15">
        <v>0.16273677783409796</v>
      </c>
      <c r="P5475" s="15">
        <v>0.14140031247535101</v>
      </c>
      <c r="Q5475" s="15">
        <v>0.16273677783409796</v>
      </c>
      <c r="T5475" s="56"/>
      <c r="U5475" s="56"/>
      <c r="V5475" s="56"/>
      <c r="W5475" s="56"/>
      <c r="X5475" s="56"/>
      <c r="Y5475" s="56"/>
      <c r="Z5475" s="56"/>
      <c r="AA5475" s="56"/>
    </row>
    <row r="5476" spans="7:27" ht="15" thickBot="1">
      <c r="I5476" s="16" t="s">
        <v>86</v>
      </c>
      <c r="J5476" s="16">
        <v>0.54072057871510848</v>
      </c>
      <c r="K5476" s="16">
        <v>5.3258849575001472E-3</v>
      </c>
      <c r="L5476" s="16">
        <v>101.52689797657791</v>
      </c>
      <c r="M5476" s="16">
        <v>9.9282196541921716E-42</v>
      </c>
      <c r="N5476" s="16">
        <v>0.5298721061099595</v>
      </c>
      <c r="O5476" s="16">
        <v>0.55156905132025746</v>
      </c>
      <c r="P5476" s="16">
        <v>0.5298721061099595</v>
      </c>
      <c r="Q5476" s="16">
        <v>0.55156905132025746</v>
      </c>
      <c r="T5476" s="56"/>
      <c r="U5476" s="56"/>
      <c r="V5476" s="56"/>
      <c r="W5476" s="56"/>
      <c r="X5476" s="56"/>
      <c r="Y5476" s="56"/>
      <c r="Z5476" s="56"/>
      <c r="AA5476" s="56"/>
    </row>
    <row r="5477" spans="7:27">
      <c r="I5477" s="48"/>
      <c r="T5477" s="56"/>
      <c r="U5477" s="56"/>
      <c r="V5477" s="56"/>
      <c r="W5477" s="56"/>
      <c r="X5477" s="56"/>
      <c r="Y5477" s="56"/>
      <c r="Z5477" s="56"/>
      <c r="AA5477" s="56"/>
    </row>
    <row r="5478" spans="7:27">
      <c r="I5478" s="48"/>
      <c r="T5478" s="56"/>
      <c r="U5478" s="56"/>
      <c r="V5478" s="56"/>
      <c r="W5478" s="56"/>
      <c r="X5478" s="56"/>
      <c r="Y5478" s="56"/>
      <c r="Z5478" s="56"/>
      <c r="AA5478" s="56"/>
    </row>
    <row r="5479" spans="7:27">
      <c r="G5479" s="63" t="s">
        <v>518</v>
      </c>
      <c r="I5479" s="11" t="s">
        <v>312</v>
      </c>
      <c r="T5479" s="12" t="str">
        <f>I5479</f>
        <v>2005/12 to 2008/11</v>
      </c>
      <c r="U5479" s="14">
        <f>J5484</f>
        <v>0.99999996746919817</v>
      </c>
      <c r="V5479" s="14">
        <f>J5487</f>
        <v>36</v>
      </c>
      <c r="W5479" s="56">
        <f>J5497</f>
        <v>0.14680485509592278</v>
      </c>
      <c r="X5479" s="56">
        <f>J5498</f>
        <v>0.2286631351823678</v>
      </c>
      <c r="Y5479" s="56">
        <f>J5499</f>
        <v>0.15296284421175291</v>
      </c>
      <c r="Z5479" s="56">
        <f>J5500</f>
        <v>0.53953129605716443</v>
      </c>
      <c r="AA5479" s="58">
        <f>SUM(W5479:Z5479)</f>
        <v>1.0679621305472078</v>
      </c>
    </row>
    <row r="5480" spans="7:27">
      <c r="I5480" s="48" t="s">
        <v>42</v>
      </c>
      <c r="T5480" s="56"/>
      <c r="U5480" s="56"/>
      <c r="V5480" s="56"/>
      <c r="W5480" s="56"/>
      <c r="X5480" s="56"/>
      <c r="Y5480" s="56"/>
      <c r="Z5480" s="56"/>
      <c r="AA5480" s="56"/>
    </row>
    <row r="5481" spans="7:27" ht="15" thickBot="1">
      <c r="T5481" s="56"/>
      <c r="U5481" s="56"/>
      <c r="V5481" s="56"/>
      <c r="W5481" s="56"/>
      <c r="X5481" s="56"/>
      <c r="Y5481" s="56"/>
      <c r="Z5481" s="56"/>
      <c r="AA5481" s="56"/>
    </row>
    <row r="5482" spans="7:27">
      <c r="I5482" s="18" t="s">
        <v>43</v>
      </c>
      <c r="J5482" s="18"/>
      <c r="K5482" s="61"/>
      <c r="L5482" s="61"/>
      <c r="M5482" s="61"/>
      <c r="N5482" s="61"/>
      <c r="O5482" s="61"/>
      <c r="P5482" s="61"/>
      <c r="Q5482" s="61"/>
      <c r="T5482" s="56"/>
      <c r="U5482" s="56"/>
      <c r="V5482" s="56"/>
      <c r="W5482" s="56"/>
      <c r="X5482" s="56"/>
      <c r="Y5482" s="56"/>
      <c r="Z5482" s="56"/>
      <c r="AA5482" s="56"/>
    </row>
    <row r="5483" spans="7:27">
      <c r="I5483" s="15" t="s">
        <v>44</v>
      </c>
      <c r="J5483" s="15">
        <v>0.99999998373459897</v>
      </c>
      <c r="K5483" s="61"/>
      <c r="L5483" s="61"/>
      <c r="M5483" s="61"/>
      <c r="N5483" s="61"/>
      <c r="O5483" s="61"/>
      <c r="P5483" s="61"/>
      <c r="Q5483" s="61"/>
      <c r="T5483" s="56"/>
      <c r="U5483" s="56"/>
      <c r="V5483" s="56"/>
      <c r="W5483" s="56"/>
      <c r="X5483" s="56"/>
      <c r="Y5483" s="56"/>
      <c r="Z5483" s="56"/>
      <c r="AA5483" s="56"/>
    </row>
    <row r="5484" spans="7:27">
      <c r="I5484" s="15" t="s">
        <v>45</v>
      </c>
      <c r="J5484" s="15">
        <v>0.99999996746919817</v>
      </c>
      <c r="K5484" s="61"/>
      <c r="L5484" s="61"/>
      <c r="M5484" s="61"/>
      <c r="N5484" s="61"/>
      <c r="O5484" s="61"/>
      <c r="P5484" s="61"/>
      <c r="Q5484" s="61"/>
      <c r="T5484" s="56"/>
      <c r="U5484" s="56"/>
      <c r="V5484" s="56"/>
      <c r="W5484" s="56"/>
      <c r="X5484" s="56"/>
      <c r="Y5484" s="56"/>
      <c r="Z5484" s="56"/>
      <c r="AA5484" s="56"/>
    </row>
    <row r="5485" spans="7:27">
      <c r="I5485" s="15" t="s">
        <v>46</v>
      </c>
      <c r="J5485" s="15">
        <v>0.96874996441943551</v>
      </c>
      <c r="K5485" s="61"/>
      <c r="L5485" s="61"/>
      <c r="M5485" s="61"/>
      <c r="N5485" s="61"/>
      <c r="O5485" s="61"/>
      <c r="P5485" s="61"/>
      <c r="Q5485" s="61"/>
      <c r="T5485" s="56"/>
      <c r="U5485" s="56"/>
      <c r="V5485" s="56"/>
      <c r="W5485" s="56"/>
      <c r="X5485" s="56"/>
      <c r="Y5485" s="56"/>
      <c r="Z5485" s="56"/>
      <c r="AA5485" s="56"/>
    </row>
    <row r="5486" spans="7:27">
      <c r="I5486" s="15" t="s">
        <v>47</v>
      </c>
      <c r="J5486" s="15">
        <v>5.733380499956249E-2</v>
      </c>
      <c r="K5486" s="61"/>
      <c r="L5486" s="61"/>
      <c r="M5486" s="61"/>
      <c r="N5486" s="61"/>
      <c r="O5486" s="61"/>
      <c r="P5486" s="61"/>
      <c r="Q5486" s="61"/>
      <c r="T5486" s="56"/>
      <c r="U5486" s="56"/>
      <c r="V5486" s="56"/>
      <c r="W5486" s="56"/>
      <c r="X5486" s="56"/>
      <c r="Y5486" s="56"/>
      <c r="Z5486" s="56"/>
      <c r="AA5486" s="56"/>
    </row>
    <row r="5487" spans="7:27" ht="15" thickBot="1">
      <c r="I5487" s="16" t="s">
        <v>48</v>
      </c>
      <c r="J5487" s="16">
        <v>36</v>
      </c>
      <c r="K5487" s="61"/>
      <c r="L5487" s="61"/>
      <c r="M5487" s="61"/>
      <c r="N5487" s="61"/>
      <c r="O5487" s="61"/>
      <c r="P5487" s="61"/>
      <c r="Q5487" s="61"/>
      <c r="T5487" s="56"/>
      <c r="U5487" s="56"/>
      <c r="V5487" s="56"/>
      <c r="W5487" s="56"/>
      <c r="X5487" s="56"/>
      <c r="Y5487" s="56"/>
      <c r="Z5487" s="56"/>
      <c r="AA5487" s="56"/>
    </row>
    <row r="5488" spans="7:27">
      <c r="J5488" s="61"/>
      <c r="K5488" s="61"/>
      <c r="L5488" s="61"/>
      <c r="M5488" s="61"/>
      <c r="N5488" s="61"/>
      <c r="O5488" s="61"/>
      <c r="P5488" s="61"/>
      <c r="Q5488" s="61"/>
      <c r="T5488" s="56"/>
      <c r="U5488" s="56"/>
      <c r="V5488" s="56"/>
      <c r="W5488" s="56"/>
      <c r="X5488" s="56"/>
      <c r="Y5488" s="56"/>
      <c r="Z5488" s="56"/>
      <c r="AA5488" s="56"/>
    </row>
    <row r="5489" spans="9:27" ht="15" thickBot="1">
      <c r="I5489" s="48" t="s">
        <v>49</v>
      </c>
      <c r="J5489" s="61"/>
      <c r="K5489" s="61"/>
      <c r="L5489" s="61"/>
      <c r="M5489" s="61"/>
      <c r="N5489" s="61"/>
      <c r="O5489" s="61"/>
      <c r="P5489" s="61"/>
      <c r="Q5489" s="61"/>
      <c r="T5489" s="56"/>
      <c r="U5489" s="56"/>
      <c r="V5489" s="56"/>
      <c r="W5489" s="56"/>
      <c r="X5489" s="56"/>
      <c r="Y5489" s="56"/>
      <c r="Z5489" s="56"/>
      <c r="AA5489" s="56"/>
    </row>
    <row r="5490" spans="9:27">
      <c r="I5490" s="17"/>
      <c r="J5490" s="17" t="s">
        <v>54</v>
      </c>
      <c r="K5490" s="17" t="s">
        <v>55</v>
      </c>
      <c r="L5490" s="17" t="s">
        <v>56</v>
      </c>
      <c r="M5490" s="17" t="s">
        <v>57</v>
      </c>
      <c r="N5490" s="17" t="s">
        <v>58</v>
      </c>
      <c r="O5490" s="61"/>
      <c r="P5490" s="61"/>
      <c r="Q5490" s="61"/>
      <c r="T5490" s="56"/>
      <c r="U5490" s="56"/>
      <c r="V5490" s="56"/>
      <c r="W5490" s="56"/>
      <c r="X5490" s="56"/>
      <c r="Y5490" s="56"/>
      <c r="Z5490" s="56"/>
      <c r="AA5490" s="56"/>
    </row>
    <row r="5491" spans="9:27">
      <c r="I5491" s="15" t="s">
        <v>50</v>
      </c>
      <c r="J5491" s="15">
        <v>4</v>
      </c>
      <c r="K5491" s="15">
        <v>3233528.7439597133</v>
      </c>
      <c r="L5491" s="15">
        <v>808382.18598992832</v>
      </c>
      <c r="M5491" s="15">
        <v>245920766.93940938</v>
      </c>
      <c r="N5491" s="15">
        <v>8.796996867041901E-116</v>
      </c>
      <c r="O5491" s="61"/>
      <c r="P5491" s="61"/>
      <c r="Q5491" s="61"/>
      <c r="T5491" s="56"/>
      <c r="U5491" s="56"/>
      <c r="V5491" s="56"/>
      <c r="W5491" s="56"/>
      <c r="X5491" s="56"/>
      <c r="Y5491" s="56"/>
      <c r="Z5491" s="56"/>
      <c r="AA5491" s="56"/>
    </row>
    <row r="5492" spans="9:27">
      <c r="I5492" s="15" t="s">
        <v>51</v>
      </c>
      <c r="J5492" s="15">
        <v>32</v>
      </c>
      <c r="K5492" s="15">
        <v>0.10518928626329142</v>
      </c>
      <c r="L5492" s="15">
        <v>3.287165195727857E-3</v>
      </c>
      <c r="M5492" s="15"/>
      <c r="N5492" s="15"/>
      <c r="O5492" s="61"/>
      <c r="P5492" s="61"/>
      <c r="Q5492" s="61"/>
      <c r="T5492" s="56"/>
      <c r="U5492" s="56"/>
      <c r="V5492" s="56"/>
      <c r="W5492" s="56"/>
      <c r="X5492" s="56"/>
      <c r="Y5492" s="56"/>
      <c r="Z5492" s="56"/>
      <c r="AA5492" s="56"/>
    </row>
    <row r="5493" spans="9:27" ht="15" thickBot="1">
      <c r="I5493" s="16" t="s">
        <v>52</v>
      </c>
      <c r="J5493" s="16">
        <v>36</v>
      </c>
      <c r="K5493" s="16">
        <v>3233528.8491489994</v>
      </c>
      <c r="L5493" s="16"/>
      <c r="M5493" s="16"/>
      <c r="N5493" s="16"/>
      <c r="O5493" s="61"/>
      <c r="P5493" s="61"/>
      <c r="Q5493" s="61"/>
      <c r="T5493" s="56"/>
      <c r="U5493" s="56"/>
      <c r="V5493" s="56"/>
      <c r="W5493" s="56"/>
      <c r="X5493" s="56"/>
      <c r="Y5493" s="56"/>
      <c r="Z5493" s="56"/>
      <c r="AA5493" s="56"/>
    </row>
    <row r="5494" spans="9:27" ht="15" thickBot="1">
      <c r="J5494" s="61"/>
      <c r="K5494" s="61"/>
      <c r="L5494" s="61"/>
      <c r="M5494" s="61"/>
      <c r="N5494" s="61"/>
      <c r="O5494" s="61"/>
      <c r="P5494" s="61"/>
      <c r="Q5494" s="61"/>
      <c r="T5494" s="56"/>
      <c r="U5494" s="56"/>
      <c r="V5494" s="56"/>
      <c r="W5494" s="56"/>
      <c r="X5494" s="56"/>
      <c r="Y5494" s="56"/>
      <c r="Z5494" s="56"/>
      <c r="AA5494" s="56"/>
    </row>
    <row r="5495" spans="9:27">
      <c r="I5495" s="17"/>
      <c r="J5495" s="17" t="s">
        <v>59</v>
      </c>
      <c r="K5495" s="17" t="s">
        <v>47</v>
      </c>
      <c r="L5495" s="17" t="s">
        <v>60</v>
      </c>
      <c r="M5495" s="17" t="s">
        <v>61</v>
      </c>
      <c r="N5495" s="17" t="s">
        <v>62</v>
      </c>
      <c r="O5495" s="17" t="s">
        <v>63</v>
      </c>
      <c r="P5495" s="17" t="s">
        <v>64</v>
      </c>
      <c r="Q5495" s="17" t="s">
        <v>65</v>
      </c>
      <c r="T5495" s="56"/>
      <c r="U5495" s="56"/>
      <c r="V5495" s="56"/>
      <c r="W5495" s="56"/>
      <c r="X5495" s="56"/>
      <c r="Y5495" s="56"/>
      <c r="Z5495" s="56"/>
      <c r="AA5495" s="56"/>
    </row>
    <row r="5496" spans="9:27">
      <c r="I5496" s="15" t="s">
        <v>53</v>
      </c>
      <c r="J5496" s="15">
        <v>0</v>
      </c>
      <c r="K5496" s="15" t="e">
        <v>#N/A</v>
      </c>
      <c r="L5496" s="15" t="e">
        <v>#N/A</v>
      </c>
      <c r="M5496" s="15" t="e">
        <v>#N/A</v>
      </c>
      <c r="N5496" s="15" t="e">
        <v>#N/A</v>
      </c>
      <c r="O5496" s="15" t="e">
        <v>#N/A</v>
      </c>
      <c r="P5496" s="15" t="e">
        <v>#N/A</v>
      </c>
      <c r="Q5496" s="15" t="e">
        <v>#N/A</v>
      </c>
      <c r="T5496" s="56"/>
      <c r="U5496" s="56"/>
      <c r="V5496" s="56"/>
      <c r="W5496" s="56"/>
      <c r="X5496" s="56"/>
      <c r="Y5496" s="56"/>
      <c r="Z5496" s="56"/>
      <c r="AA5496" s="56"/>
    </row>
    <row r="5497" spans="9:27">
      <c r="I5497" s="15" t="s">
        <v>85</v>
      </c>
      <c r="J5497" s="15">
        <v>0.14680485509592278</v>
      </c>
      <c r="K5497" s="15">
        <v>7.3161415694297594E-3</v>
      </c>
      <c r="L5497" s="15">
        <v>20.065884961731975</v>
      </c>
      <c r="M5497" s="15">
        <v>1.0811803797324474E-19</v>
      </c>
      <c r="N5497" s="15">
        <v>0.13190236245391032</v>
      </c>
      <c r="O5497" s="15">
        <v>0.16170734773793524</v>
      </c>
      <c r="P5497" s="15">
        <v>0.13190236245391032</v>
      </c>
      <c r="Q5497" s="15">
        <v>0.16170734773793524</v>
      </c>
      <c r="T5497" s="56"/>
      <c r="U5497" s="56"/>
      <c r="V5497" s="56"/>
      <c r="W5497" s="56"/>
      <c r="X5497" s="56"/>
      <c r="Y5497" s="56"/>
      <c r="Z5497" s="56"/>
      <c r="AA5497" s="56"/>
    </row>
    <row r="5498" spans="9:27">
      <c r="I5498" s="15" t="s">
        <v>80</v>
      </c>
      <c r="J5498" s="15">
        <v>0.2286631351823678</v>
      </c>
      <c r="K5498" s="15">
        <v>2.3034705828043939E-3</v>
      </c>
      <c r="L5498" s="15">
        <v>99.268962620733163</v>
      </c>
      <c r="M5498" s="15">
        <v>2.0345828874725711E-41</v>
      </c>
      <c r="N5498" s="15">
        <v>0.22397111916742754</v>
      </c>
      <c r="O5498" s="15">
        <v>0.23335515119730807</v>
      </c>
      <c r="P5498" s="15">
        <v>0.22397111916742754</v>
      </c>
      <c r="Q5498" s="15">
        <v>0.23335515119730807</v>
      </c>
      <c r="T5498" s="56"/>
      <c r="U5498" s="56"/>
      <c r="V5498" s="56"/>
      <c r="W5498" s="56"/>
      <c r="X5498" s="56"/>
      <c r="Y5498" s="56"/>
      <c r="Z5498" s="56"/>
      <c r="AA5498" s="56"/>
    </row>
    <row r="5499" spans="9:27">
      <c r="I5499" s="15" t="s">
        <v>82</v>
      </c>
      <c r="J5499" s="15">
        <v>0.15296284421175291</v>
      </c>
      <c r="K5499" s="15">
        <v>4.780985412928599E-3</v>
      </c>
      <c r="L5499" s="15">
        <v>31.993999353797509</v>
      </c>
      <c r="M5499" s="15">
        <v>7.2204280438266851E-26</v>
      </c>
      <c r="N5499" s="15">
        <v>0.14322429565284486</v>
      </c>
      <c r="O5499" s="15">
        <v>0.16270139277066095</v>
      </c>
      <c r="P5499" s="15">
        <v>0.14322429565284486</v>
      </c>
      <c r="Q5499" s="15">
        <v>0.16270139277066095</v>
      </c>
      <c r="T5499" s="56"/>
      <c r="U5499" s="56"/>
      <c r="V5499" s="56"/>
      <c r="W5499" s="56"/>
      <c r="X5499" s="56"/>
      <c r="Y5499" s="56"/>
      <c r="Z5499" s="56"/>
      <c r="AA5499" s="56"/>
    </row>
    <row r="5500" spans="9:27" ht="15" thickBot="1">
      <c r="I5500" s="16" t="s">
        <v>86</v>
      </c>
      <c r="J5500" s="16">
        <v>0.53953129605716443</v>
      </c>
      <c r="K5500" s="16">
        <v>5.312071720605549E-3</v>
      </c>
      <c r="L5500" s="16">
        <v>101.5670202577123</v>
      </c>
      <c r="M5500" s="16">
        <v>9.8038542289339165E-42</v>
      </c>
      <c r="N5500" s="16">
        <v>0.52871096009470209</v>
      </c>
      <c r="O5500" s="16">
        <v>0.55035163201962678</v>
      </c>
      <c r="P5500" s="16">
        <v>0.52871096009470209</v>
      </c>
      <c r="Q5500" s="16">
        <v>0.55035163201962678</v>
      </c>
      <c r="T5500" s="56"/>
      <c r="U5500" s="56"/>
      <c r="V5500" s="56"/>
      <c r="W5500" s="56"/>
      <c r="X5500" s="56"/>
      <c r="Y5500" s="56"/>
      <c r="Z5500" s="56"/>
      <c r="AA5500" s="56"/>
    </row>
    <row r="5501" spans="9:27">
      <c r="I5501" s="48"/>
      <c r="T5501" s="56"/>
      <c r="U5501" s="56"/>
      <c r="V5501" s="56"/>
      <c r="W5501" s="56"/>
      <c r="X5501" s="56"/>
      <c r="Y5501" s="56"/>
      <c r="Z5501" s="56"/>
      <c r="AA5501" s="56"/>
    </row>
    <row r="5502" spans="9:27">
      <c r="I5502" s="48"/>
      <c r="T5502" s="56"/>
      <c r="U5502" s="56"/>
      <c r="V5502" s="56"/>
      <c r="W5502" s="56"/>
      <c r="X5502" s="56"/>
      <c r="Y5502" s="56"/>
      <c r="Z5502" s="56"/>
      <c r="AA5502" s="56"/>
    </row>
    <row r="5503" spans="9:27">
      <c r="I5503" s="11" t="s">
        <v>313</v>
      </c>
      <c r="T5503" s="12" t="str">
        <f>I5503</f>
        <v>2006/1 to 2008/12</v>
      </c>
      <c r="U5503" s="14">
        <f>J5508</f>
        <v>0.999999975779719</v>
      </c>
      <c r="V5503" s="14">
        <f>J5511</f>
        <v>36</v>
      </c>
      <c r="W5503" s="56">
        <f>J5521</f>
        <v>0.14658460892726646</v>
      </c>
      <c r="X5503" s="56">
        <f>J5522</f>
        <v>0.23089978980793363</v>
      </c>
      <c r="Y5503" s="56">
        <f>J5523</f>
        <v>0.15496535782071941</v>
      </c>
      <c r="Z5503" s="56">
        <f>J5524</f>
        <v>0.53586903240770323</v>
      </c>
      <c r="AA5503" s="58">
        <f>SUM(W5503:Z5503)</f>
        <v>1.0683187889636228</v>
      </c>
    </row>
    <row r="5504" spans="9:27">
      <c r="I5504" s="48" t="s">
        <v>42</v>
      </c>
      <c r="T5504" s="56"/>
      <c r="U5504" s="56"/>
      <c r="V5504" s="56"/>
      <c r="W5504" s="56"/>
      <c r="X5504" s="56"/>
      <c r="Y5504" s="56"/>
      <c r="Z5504" s="56"/>
      <c r="AA5504" s="56"/>
    </row>
    <row r="5505" spans="9:27" ht="15" thickBot="1">
      <c r="T5505" s="56"/>
      <c r="U5505" s="56"/>
      <c r="V5505" s="56"/>
      <c r="W5505" s="56"/>
      <c r="X5505" s="56"/>
      <c r="Y5505" s="56"/>
      <c r="Z5505" s="56"/>
      <c r="AA5505" s="56"/>
    </row>
    <row r="5506" spans="9:27">
      <c r="I5506" s="18" t="s">
        <v>43</v>
      </c>
      <c r="J5506" s="18"/>
      <c r="K5506" s="62"/>
      <c r="L5506" s="62"/>
      <c r="M5506" s="62"/>
      <c r="N5506" s="62"/>
      <c r="O5506" s="62"/>
      <c r="P5506" s="62"/>
      <c r="Q5506" s="62"/>
      <c r="T5506" s="56"/>
      <c r="U5506" s="56"/>
      <c r="V5506" s="56"/>
      <c r="W5506" s="56"/>
      <c r="X5506" s="56"/>
      <c r="Y5506" s="56"/>
      <c r="Z5506" s="56"/>
      <c r="AA5506" s="56"/>
    </row>
    <row r="5507" spans="9:27">
      <c r="I5507" s="15" t="s">
        <v>44</v>
      </c>
      <c r="J5507" s="15">
        <v>0.99999998788985944</v>
      </c>
      <c r="K5507" s="62"/>
      <c r="L5507" s="62"/>
      <c r="M5507" s="62"/>
      <c r="N5507" s="62"/>
      <c r="O5507" s="62"/>
      <c r="P5507" s="62"/>
      <c r="Q5507" s="62"/>
      <c r="T5507" s="56"/>
      <c r="U5507" s="56"/>
      <c r="V5507" s="56"/>
      <c r="W5507" s="56"/>
      <c r="X5507" s="56"/>
      <c r="Y5507" s="56"/>
      <c r="Z5507" s="56"/>
      <c r="AA5507" s="56"/>
    </row>
    <row r="5508" spans="9:27">
      <c r="I5508" s="15" t="s">
        <v>45</v>
      </c>
      <c r="J5508" s="15">
        <v>0.999999975779719</v>
      </c>
      <c r="K5508" s="62"/>
      <c r="L5508" s="62"/>
      <c r="M5508" s="62"/>
      <c r="N5508" s="62"/>
      <c r="O5508" s="62"/>
      <c r="P5508" s="62"/>
      <c r="Q5508" s="62"/>
      <c r="T5508" s="56"/>
      <c r="U5508" s="56"/>
      <c r="V5508" s="56"/>
      <c r="W5508" s="56"/>
      <c r="X5508" s="56"/>
      <c r="Y5508" s="56"/>
      <c r="Z5508" s="56"/>
      <c r="AA5508" s="56"/>
    </row>
    <row r="5509" spans="9:27">
      <c r="I5509" s="15" t="s">
        <v>46</v>
      </c>
      <c r="J5509" s="15">
        <v>0.96874997350906766</v>
      </c>
      <c r="K5509" s="62"/>
      <c r="L5509" s="62"/>
      <c r="M5509" s="62"/>
      <c r="N5509" s="62"/>
      <c r="O5509" s="62"/>
      <c r="P5509" s="62"/>
      <c r="Q5509" s="62"/>
      <c r="T5509" s="56"/>
      <c r="U5509" s="56"/>
      <c r="V5509" s="56"/>
      <c r="W5509" s="56"/>
      <c r="X5509" s="56"/>
      <c r="Y5509" s="56"/>
      <c r="Z5509" s="56"/>
      <c r="AA5509" s="56"/>
    </row>
    <row r="5510" spans="9:27">
      <c r="I5510" s="15" t="s">
        <v>47</v>
      </c>
      <c r="J5510" s="15">
        <v>4.9603853868895875E-2</v>
      </c>
      <c r="K5510" s="62"/>
      <c r="L5510" s="62"/>
      <c r="M5510" s="62"/>
      <c r="N5510" s="62"/>
      <c r="O5510" s="62"/>
      <c r="P5510" s="62"/>
      <c r="Q5510" s="62"/>
      <c r="T5510" s="56"/>
      <c r="U5510" s="56"/>
      <c r="V5510" s="56"/>
      <c r="W5510" s="56"/>
      <c r="X5510" s="56"/>
      <c r="Y5510" s="56"/>
      <c r="Z5510" s="56"/>
      <c r="AA5510" s="56"/>
    </row>
    <row r="5511" spans="9:27" ht="15" thickBot="1">
      <c r="I5511" s="16" t="s">
        <v>48</v>
      </c>
      <c r="J5511" s="16">
        <v>36</v>
      </c>
      <c r="K5511" s="62"/>
      <c r="L5511" s="62"/>
      <c r="M5511" s="62"/>
      <c r="N5511" s="62"/>
      <c r="O5511" s="62"/>
      <c r="P5511" s="62"/>
      <c r="Q5511" s="62"/>
      <c r="T5511" s="56"/>
      <c r="U5511" s="56"/>
      <c r="V5511" s="56"/>
      <c r="W5511" s="56"/>
      <c r="X5511" s="56"/>
      <c r="Y5511" s="56"/>
      <c r="Z5511" s="56"/>
      <c r="AA5511" s="56"/>
    </row>
    <row r="5512" spans="9:27">
      <c r="J5512" s="62"/>
      <c r="K5512" s="62"/>
      <c r="L5512" s="62"/>
      <c r="M5512" s="62"/>
      <c r="N5512" s="62"/>
      <c r="O5512" s="62"/>
      <c r="P5512" s="62"/>
      <c r="Q5512" s="62"/>
      <c r="T5512" s="56"/>
      <c r="U5512" s="56"/>
      <c r="V5512" s="56"/>
      <c r="W5512" s="56"/>
      <c r="X5512" s="56"/>
      <c r="Y5512" s="56"/>
      <c r="Z5512" s="56"/>
      <c r="AA5512" s="56"/>
    </row>
    <row r="5513" spans="9:27" ht="15" thickBot="1">
      <c r="I5513" s="48" t="s">
        <v>49</v>
      </c>
      <c r="J5513" s="62"/>
      <c r="K5513" s="62"/>
      <c r="L5513" s="62"/>
      <c r="M5513" s="62"/>
      <c r="N5513" s="62"/>
      <c r="O5513" s="62"/>
      <c r="P5513" s="62"/>
      <c r="Q5513" s="62"/>
      <c r="T5513" s="56"/>
      <c r="U5513" s="56"/>
      <c r="V5513" s="56"/>
      <c r="W5513" s="56"/>
      <c r="X5513" s="56"/>
      <c r="Y5513" s="56"/>
      <c r="Z5513" s="56"/>
      <c r="AA5513" s="56"/>
    </row>
    <row r="5514" spans="9:27">
      <c r="I5514" s="17"/>
      <c r="J5514" s="17" t="s">
        <v>54</v>
      </c>
      <c r="K5514" s="17" t="s">
        <v>55</v>
      </c>
      <c r="L5514" s="17" t="s">
        <v>56</v>
      </c>
      <c r="M5514" s="17" t="s">
        <v>57</v>
      </c>
      <c r="N5514" s="17" t="s">
        <v>58</v>
      </c>
      <c r="O5514" s="62"/>
      <c r="P5514" s="62"/>
      <c r="Q5514" s="62"/>
      <c r="T5514" s="56"/>
      <c r="U5514" s="56"/>
      <c r="V5514" s="56"/>
      <c r="W5514" s="56"/>
      <c r="X5514" s="56"/>
      <c r="Y5514" s="56"/>
      <c r="Z5514" s="56"/>
      <c r="AA5514" s="56"/>
    </row>
    <row r="5515" spans="9:27">
      <c r="I5515" s="15" t="s">
        <v>50</v>
      </c>
      <c r="J5515" s="15">
        <v>4</v>
      </c>
      <c r="K5515" s="15">
        <v>3250885.1814076449</v>
      </c>
      <c r="L5515" s="15">
        <v>812721.29535191122</v>
      </c>
      <c r="M5515" s="15">
        <v>330301693.73347068</v>
      </c>
      <c r="N5515" s="15">
        <v>9.0895577845767323E-118</v>
      </c>
      <c r="O5515" s="62"/>
      <c r="P5515" s="62"/>
      <c r="Q5515" s="62"/>
      <c r="T5515" s="56"/>
      <c r="U5515" s="56"/>
      <c r="V5515" s="56"/>
      <c r="W5515" s="56"/>
      <c r="X5515" s="56"/>
      <c r="Y5515" s="56"/>
      <c r="Z5515" s="56"/>
      <c r="AA5515" s="56"/>
    </row>
    <row r="5516" spans="9:27">
      <c r="I5516" s="15" t="s">
        <v>51</v>
      </c>
      <c r="J5516" s="15">
        <v>32</v>
      </c>
      <c r="K5516" s="15">
        <v>7.8737354196696835E-2</v>
      </c>
      <c r="L5516" s="15">
        <v>2.4605423186467761E-3</v>
      </c>
      <c r="M5516" s="15"/>
      <c r="N5516" s="15"/>
      <c r="O5516" s="62"/>
      <c r="P5516" s="62"/>
      <c r="Q5516" s="62"/>
      <c r="T5516" s="56"/>
      <c r="U5516" s="56"/>
      <c r="V5516" s="56"/>
      <c r="W5516" s="56"/>
      <c r="X5516" s="56"/>
      <c r="Y5516" s="56"/>
      <c r="Z5516" s="56"/>
      <c r="AA5516" s="56"/>
    </row>
    <row r="5517" spans="9:27" ht="15" thickBot="1">
      <c r="I5517" s="16" t="s">
        <v>52</v>
      </c>
      <c r="J5517" s="16">
        <v>36</v>
      </c>
      <c r="K5517" s="16">
        <v>3250885.2601449993</v>
      </c>
      <c r="L5517" s="16"/>
      <c r="M5517" s="16"/>
      <c r="N5517" s="16"/>
      <c r="O5517" s="62"/>
      <c r="P5517" s="62"/>
      <c r="Q5517" s="62"/>
      <c r="T5517" s="56"/>
      <c r="U5517" s="56"/>
      <c r="V5517" s="56"/>
      <c r="W5517" s="56"/>
      <c r="X5517" s="56"/>
      <c r="Y5517" s="56"/>
      <c r="Z5517" s="56"/>
      <c r="AA5517" s="56"/>
    </row>
    <row r="5518" spans="9:27" ht="15" thickBot="1">
      <c r="J5518" s="62"/>
      <c r="K5518" s="62"/>
      <c r="L5518" s="62"/>
      <c r="M5518" s="62"/>
      <c r="N5518" s="62"/>
      <c r="O5518" s="62"/>
      <c r="P5518" s="62"/>
      <c r="Q5518" s="62"/>
      <c r="T5518" s="56"/>
      <c r="U5518" s="56"/>
      <c r="V5518" s="56"/>
      <c r="W5518" s="56"/>
      <c r="X5518" s="56"/>
      <c r="Y5518" s="56"/>
      <c r="Z5518" s="56"/>
      <c r="AA5518" s="56"/>
    </row>
    <row r="5519" spans="9:27">
      <c r="I5519" s="17"/>
      <c r="J5519" s="17" t="s">
        <v>59</v>
      </c>
      <c r="K5519" s="17" t="s">
        <v>47</v>
      </c>
      <c r="L5519" s="17" t="s">
        <v>60</v>
      </c>
      <c r="M5519" s="17" t="s">
        <v>61</v>
      </c>
      <c r="N5519" s="17" t="s">
        <v>62</v>
      </c>
      <c r="O5519" s="17" t="s">
        <v>63</v>
      </c>
      <c r="P5519" s="17" t="s">
        <v>64</v>
      </c>
      <c r="Q5519" s="17" t="s">
        <v>65</v>
      </c>
      <c r="T5519" s="56"/>
      <c r="U5519" s="56"/>
      <c r="V5519" s="56"/>
      <c r="W5519" s="56"/>
      <c r="X5519" s="56"/>
      <c r="Y5519" s="56"/>
      <c r="Z5519" s="56"/>
      <c r="AA5519" s="56"/>
    </row>
    <row r="5520" spans="9:27">
      <c r="I5520" s="15" t="s">
        <v>53</v>
      </c>
      <c r="J5520" s="15">
        <v>0</v>
      </c>
      <c r="K5520" s="15" t="e">
        <v>#N/A</v>
      </c>
      <c r="L5520" s="15" t="e">
        <v>#N/A</v>
      </c>
      <c r="M5520" s="15" t="e">
        <v>#N/A</v>
      </c>
      <c r="N5520" s="15" t="e">
        <v>#N/A</v>
      </c>
      <c r="O5520" s="15" t="e">
        <v>#N/A</v>
      </c>
      <c r="P5520" s="15" t="e">
        <v>#N/A</v>
      </c>
      <c r="Q5520" s="15" t="e">
        <v>#N/A</v>
      </c>
      <c r="T5520" s="56"/>
      <c r="U5520" s="56"/>
      <c r="V5520" s="56"/>
      <c r="W5520" s="56"/>
      <c r="X5520" s="56"/>
      <c r="Y5520" s="56"/>
      <c r="Z5520" s="56"/>
      <c r="AA5520" s="56"/>
    </row>
    <row r="5521" spans="9:27">
      <c r="I5521" s="15" t="s">
        <v>85</v>
      </c>
      <c r="J5521" s="15">
        <v>0.14658460892726646</v>
      </c>
      <c r="K5521" s="15">
        <v>6.2793780142559458E-3</v>
      </c>
      <c r="L5521" s="15">
        <v>23.343810261856888</v>
      </c>
      <c r="M5521" s="15">
        <v>1.1534653264671075E-21</v>
      </c>
      <c r="N5521" s="15">
        <v>0.13379393453068589</v>
      </c>
      <c r="O5521" s="15">
        <v>0.15937528332384704</v>
      </c>
      <c r="P5521" s="15">
        <v>0.13379393453068589</v>
      </c>
      <c r="Q5521" s="15">
        <v>0.15937528332384704</v>
      </c>
      <c r="T5521" s="56"/>
      <c r="U5521" s="56"/>
      <c r="V5521" s="56"/>
      <c r="W5521" s="56"/>
      <c r="X5521" s="56"/>
      <c r="Y5521" s="56"/>
      <c r="Z5521" s="56"/>
      <c r="AA5521" s="56"/>
    </row>
    <row r="5522" spans="9:27">
      <c r="I5522" s="15" t="s">
        <v>80</v>
      </c>
      <c r="J5522" s="15">
        <v>0.23089978980793363</v>
      </c>
      <c r="K5522" s="15">
        <v>2.0749944035109557E-3</v>
      </c>
      <c r="L5522" s="15">
        <v>111.27730726272993</v>
      </c>
      <c r="M5522" s="15">
        <v>5.3205214721124958E-43</v>
      </c>
      <c r="N5522" s="15">
        <v>0.22667316453871414</v>
      </c>
      <c r="O5522" s="15">
        <v>0.23512641507715312</v>
      </c>
      <c r="P5522" s="15">
        <v>0.22667316453871414</v>
      </c>
      <c r="Q5522" s="15">
        <v>0.23512641507715312</v>
      </c>
      <c r="T5522" s="56"/>
      <c r="U5522" s="56"/>
      <c r="V5522" s="56"/>
      <c r="W5522" s="56"/>
      <c r="X5522" s="56"/>
      <c r="Y5522" s="56"/>
      <c r="Z5522" s="56"/>
      <c r="AA5522" s="56"/>
    </row>
    <row r="5523" spans="9:27">
      <c r="I5523" s="15" t="s">
        <v>82</v>
      </c>
      <c r="J5523" s="15">
        <v>0.15496535782071941</v>
      </c>
      <c r="K5523" s="15">
        <v>3.9562406735945566E-3</v>
      </c>
      <c r="L5523" s="15">
        <v>39.169851029290683</v>
      </c>
      <c r="M5523" s="15">
        <v>1.3022386179427183E-28</v>
      </c>
      <c r="N5523" s="15">
        <v>0.14690675931373773</v>
      </c>
      <c r="O5523" s="15">
        <v>0.16302395632770109</v>
      </c>
      <c r="P5523" s="15">
        <v>0.14690675931373773</v>
      </c>
      <c r="Q5523" s="15">
        <v>0.16302395632770109</v>
      </c>
      <c r="T5523" s="56"/>
      <c r="U5523" s="56"/>
      <c r="V5523" s="56"/>
      <c r="W5523" s="56"/>
      <c r="X5523" s="56"/>
      <c r="Y5523" s="56"/>
      <c r="Z5523" s="56"/>
      <c r="AA5523" s="56"/>
    </row>
    <row r="5524" spans="9:27" ht="15" thickBot="1">
      <c r="I5524" s="16" t="s">
        <v>86</v>
      </c>
      <c r="J5524" s="16">
        <v>0.53586903240770323</v>
      </c>
      <c r="K5524" s="16">
        <v>4.6808078178168875E-3</v>
      </c>
      <c r="L5524" s="16">
        <v>114.48216916062806</v>
      </c>
      <c r="M5524" s="16">
        <v>2.1493850971353783E-43</v>
      </c>
      <c r="N5524" s="16">
        <v>0.52633453893163895</v>
      </c>
      <c r="O5524" s="16">
        <v>0.5454035258837675</v>
      </c>
      <c r="P5524" s="16">
        <v>0.52633453893163895</v>
      </c>
      <c r="Q5524" s="16">
        <v>0.5454035258837675</v>
      </c>
      <c r="T5524" s="56"/>
      <c r="U5524" s="56"/>
      <c r="V5524" s="56"/>
      <c r="W5524" s="56"/>
      <c r="X5524" s="56"/>
      <c r="Y5524" s="56"/>
      <c r="Z5524" s="56"/>
      <c r="AA5524" s="56"/>
    </row>
    <row r="5525" spans="9:27">
      <c r="I5525" s="48"/>
      <c r="T5525" s="56"/>
      <c r="U5525" s="56"/>
      <c r="V5525" s="56"/>
      <c r="W5525" s="56"/>
      <c r="X5525" s="56"/>
      <c r="Y5525" s="56"/>
      <c r="Z5525" s="56"/>
      <c r="AA5525" s="56"/>
    </row>
    <row r="5526" spans="9:27">
      <c r="I5526" s="48"/>
      <c r="T5526" s="56"/>
      <c r="U5526" s="56"/>
      <c r="V5526" s="56"/>
      <c r="W5526" s="56"/>
      <c r="X5526" s="56"/>
      <c r="Y5526" s="56"/>
      <c r="Z5526" s="56"/>
      <c r="AA5526" s="56"/>
    </row>
    <row r="5527" spans="9:27">
      <c r="I5527" s="11" t="s">
        <v>314</v>
      </c>
      <c r="T5527" s="12" t="str">
        <f>I5527</f>
        <v>2006/2 to 2009/1</v>
      </c>
      <c r="U5527" s="14">
        <f>J5532</f>
        <v>0.99999997754285785</v>
      </c>
      <c r="V5527" s="14">
        <f>J5535</f>
        <v>36</v>
      </c>
      <c r="W5527" s="56">
        <f>J5545</f>
        <v>0.14656070651679259</v>
      </c>
      <c r="X5527" s="56">
        <f>J5546</f>
        <v>0.23168621504217912</v>
      </c>
      <c r="Y5527" s="56">
        <f>J5547</f>
        <v>0.15563845610208746</v>
      </c>
      <c r="Z5527" s="56">
        <f>J5548</f>
        <v>0.53455862348720062</v>
      </c>
      <c r="AA5527" s="58">
        <f>SUM(W5527:Z5527)</f>
        <v>1.0684440011482597</v>
      </c>
    </row>
    <row r="5528" spans="9:27">
      <c r="I5528" s="48" t="s">
        <v>42</v>
      </c>
      <c r="J5528" s="62"/>
      <c r="K5528" s="62"/>
      <c r="L5528" s="62"/>
      <c r="M5528" s="62"/>
      <c r="N5528" s="62"/>
      <c r="O5528" s="62"/>
      <c r="P5528" s="62"/>
      <c r="Q5528" s="62"/>
      <c r="T5528" s="56"/>
      <c r="U5528" s="56"/>
      <c r="V5528" s="56"/>
      <c r="W5528" s="56"/>
      <c r="X5528" s="56"/>
      <c r="Y5528" s="56"/>
      <c r="Z5528" s="56"/>
      <c r="AA5528" s="56"/>
    </row>
    <row r="5529" spans="9:27" ht="15" thickBot="1">
      <c r="J5529" s="62"/>
      <c r="K5529" s="62"/>
      <c r="L5529" s="62"/>
      <c r="M5529" s="62"/>
      <c r="N5529" s="62"/>
      <c r="O5529" s="62"/>
      <c r="P5529" s="62"/>
      <c r="Q5529" s="62"/>
      <c r="T5529" s="56"/>
      <c r="U5529" s="56"/>
      <c r="V5529" s="56"/>
      <c r="W5529" s="56"/>
      <c r="X5529" s="56"/>
      <c r="Y5529" s="56"/>
      <c r="Z5529" s="56"/>
      <c r="AA5529" s="56"/>
    </row>
    <row r="5530" spans="9:27">
      <c r="I5530" s="18" t="s">
        <v>43</v>
      </c>
      <c r="J5530" s="18"/>
      <c r="K5530" s="62"/>
      <c r="L5530" s="62"/>
      <c r="M5530" s="62"/>
      <c r="N5530" s="62"/>
      <c r="O5530" s="62"/>
      <c r="P5530" s="62"/>
      <c r="Q5530" s="62"/>
      <c r="T5530" s="56"/>
      <c r="U5530" s="56"/>
      <c r="V5530" s="56"/>
      <c r="W5530" s="56"/>
      <c r="X5530" s="56"/>
      <c r="Y5530" s="56"/>
      <c r="Z5530" s="56"/>
      <c r="AA5530" s="56"/>
    </row>
    <row r="5531" spans="9:27">
      <c r="I5531" s="15" t="s">
        <v>44</v>
      </c>
      <c r="J5531" s="15">
        <v>0.99999998877142882</v>
      </c>
      <c r="K5531" s="62"/>
      <c r="L5531" s="62"/>
      <c r="M5531" s="62"/>
      <c r="N5531" s="62"/>
      <c r="O5531" s="62"/>
      <c r="P5531" s="62"/>
      <c r="Q5531" s="62"/>
      <c r="T5531" s="56"/>
      <c r="U5531" s="56"/>
      <c r="V5531" s="56"/>
      <c r="W5531" s="56"/>
      <c r="X5531" s="56"/>
      <c r="Y5531" s="56"/>
      <c r="Z5531" s="56"/>
      <c r="AA5531" s="56"/>
    </row>
    <row r="5532" spans="9:27">
      <c r="I5532" s="15" t="s">
        <v>45</v>
      </c>
      <c r="J5532" s="15">
        <v>0.99999997754285785</v>
      </c>
      <c r="K5532" s="62"/>
      <c r="L5532" s="62"/>
      <c r="M5532" s="62"/>
      <c r="N5532" s="62"/>
      <c r="O5532" s="62"/>
      <c r="P5532" s="62"/>
      <c r="Q5532" s="62"/>
      <c r="T5532" s="56"/>
      <c r="U5532" s="56"/>
      <c r="V5532" s="56"/>
      <c r="W5532" s="56"/>
      <c r="X5532" s="56"/>
      <c r="Y5532" s="56"/>
      <c r="Z5532" s="56"/>
      <c r="AA5532" s="56"/>
    </row>
    <row r="5533" spans="9:27">
      <c r="I5533" s="15" t="s">
        <v>46</v>
      </c>
      <c r="J5533" s="15">
        <v>0.96874997543750085</v>
      </c>
      <c r="K5533" s="62"/>
      <c r="L5533" s="62"/>
      <c r="M5533" s="62"/>
      <c r="N5533" s="62"/>
      <c r="O5533" s="62"/>
      <c r="P5533" s="62"/>
      <c r="Q5533" s="62"/>
      <c r="T5533" s="56"/>
      <c r="U5533" s="56"/>
      <c r="V5533" s="56"/>
      <c r="W5533" s="56"/>
      <c r="X5533" s="56"/>
      <c r="Y5533" s="56"/>
      <c r="Z5533" s="56"/>
      <c r="AA5533" s="56"/>
    </row>
    <row r="5534" spans="9:27">
      <c r="I5534" s="15" t="s">
        <v>47</v>
      </c>
      <c r="J5534" s="15">
        <v>4.7900351862892425E-2</v>
      </c>
      <c r="K5534" s="62"/>
      <c r="L5534" s="62"/>
      <c r="M5534" s="62"/>
      <c r="N5534" s="62"/>
      <c r="O5534" s="62"/>
      <c r="P5534" s="62"/>
      <c r="Q5534" s="62"/>
      <c r="T5534" s="56"/>
      <c r="U5534" s="56"/>
      <c r="V5534" s="56"/>
      <c r="W5534" s="56"/>
      <c r="X5534" s="56"/>
      <c r="Y5534" s="56"/>
      <c r="Z5534" s="56"/>
      <c r="AA5534" s="56"/>
    </row>
    <row r="5535" spans="9:27" ht="15" thickBot="1">
      <c r="I5535" s="16" t="s">
        <v>48</v>
      </c>
      <c r="J5535" s="16">
        <v>36</v>
      </c>
      <c r="K5535" s="62"/>
      <c r="L5535" s="62"/>
      <c r="M5535" s="62"/>
      <c r="N5535" s="62"/>
      <c r="O5535" s="62"/>
      <c r="P5535" s="62"/>
      <c r="Q5535" s="62"/>
      <c r="T5535" s="56"/>
      <c r="U5535" s="56"/>
      <c r="V5535" s="56"/>
      <c r="W5535" s="56"/>
      <c r="X5535" s="56"/>
      <c r="Y5535" s="56"/>
      <c r="Z5535" s="56"/>
      <c r="AA5535" s="56"/>
    </row>
    <row r="5536" spans="9:27">
      <c r="J5536" s="62"/>
      <c r="K5536" s="62"/>
      <c r="L5536" s="62"/>
      <c r="M5536" s="62"/>
      <c r="N5536" s="62"/>
      <c r="O5536" s="62"/>
      <c r="P5536" s="62"/>
      <c r="Q5536" s="62"/>
      <c r="T5536" s="56"/>
      <c r="U5536" s="56"/>
      <c r="V5536" s="56"/>
      <c r="W5536" s="56"/>
      <c r="X5536" s="56"/>
      <c r="Y5536" s="56"/>
      <c r="Z5536" s="56"/>
      <c r="AA5536" s="56"/>
    </row>
    <row r="5537" spans="9:27" ht="15" thickBot="1">
      <c r="I5537" s="48" t="s">
        <v>49</v>
      </c>
      <c r="J5537" s="62"/>
      <c r="K5537" s="62"/>
      <c r="L5537" s="62"/>
      <c r="M5537" s="62"/>
      <c r="N5537" s="62"/>
      <c r="O5537" s="62"/>
      <c r="P5537" s="62"/>
      <c r="Q5537" s="62"/>
      <c r="T5537" s="56"/>
      <c r="U5537" s="56"/>
      <c r="V5537" s="56"/>
      <c r="W5537" s="56"/>
      <c r="X5537" s="56"/>
      <c r="Y5537" s="56"/>
      <c r="Z5537" s="56"/>
      <c r="AA5537" s="56"/>
    </row>
    <row r="5538" spans="9:27">
      <c r="I5538" s="17"/>
      <c r="J5538" s="17" t="s">
        <v>54</v>
      </c>
      <c r="K5538" s="17" t="s">
        <v>55</v>
      </c>
      <c r="L5538" s="17" t="s">
        <v>56</v>
      </c>
      <c r="M5538" s="17" t="s">
        <v>57</v>
      </c>
      <c r="N5538" s="17" t="s">
        <v>58</v>
      </c>
      <c r="O5538" s="62"/>
      <c r="P5538" s="62"/>
      <c r="Q5538" s="62"/>
      <c r="T5538" s="56"/>
      <c r="U5538" s="56"/>
      <c r="V5538" s="56"/>
      <c r="W5538" s="56"/>
      <c r="X5538" s="56"/>
      <c r="Y5538" s="56"/>
      <c r="Z5538" s="56"/>
      <c r="AA5538" s="56"/>
    </row>
    <row r="5539" spans="9:27">
      <c r="I5539" s="15" t="s">
        <v>50</v>
      </c>
      <c r="J5539" s="15">
        <v>4</v>
      </c>
      <c r="K5539" s="15">
        <v>3269436.3503318005</v>
      </c>
      <c r="L5539" s="15">
        <v>817359.08758295013</v>
      </c>
      <c r="M5539" s="15">
        <v>356234099.15148079</v>
      </c>
      <c r="N5539" s="15">
        <v>2.816826573252148E-118</v>
      </c>
      <c r="O5539" s="62"/>
      <c r="P5539" s="62"/>
      <c r="Q5539" s="62"/>
      <c r="T5539" s="56"/>
      <c r="U5539" s="56"/>
      <c r="V5539" s="56"/>
      <c r="W5539" s="56"/>
      <c r="X5539" s="56"/>
      <c r="Y5539" s="56"/>
      <c r="Z5539" s="56"/>
      <c r="AA5539" s="56"/>
    </row>
    <row r="5540" spans="9:27">
      <c r="I5540" s="15" t="s">
        <v>51</v>
      </c>
      <c r="J5540" s="15">
        <v>32</v>
      </c>
      <c r="K5540" s="15">
        <v>7.3422198674844855E-2</v>
      </c>
      <c r="L5540" s="15">
        <v>2.2944437085889017E-3</v>
      </c>
      <c r="M5540" s="15"/>
      <c r="N5540" s="15"/>
      <c r="O5540" s="62"/>
      <c r="P5540" s="62"/>
      <c r="Q5540" s="62"/>
      <c r="T5540" s="56"/>
      <c r="U5540" s="56"/>
      <c r="V5540" s="56"/>
      <c r="W5540" s="56"/>
      <c r="X5540" s="56"/>
      <c r="Y5540" s="56"/>
      <c r="Z5540" s="56"/>
      <c r="AA5540" s="56"/>
    </row>
    <row r="5541" spans="9:27" ht="15" thickBot="1">
      <c r="I5541" s="16" t="s">
        <v>52</v>
      </c>
      <c r="J5541" s="16">
        <v>36</v>
      </c>
      <c r="K5541" s="16">
        <v>3269436.4237539992</v>
      </c>
      <c r="L5541" s="16"/>
      <c r="M5541" s="16"/>
      <c r="N5541" s="16"/>
      <c r="O5541" s="62"/>
      <c r="P5541" s="62"/>
      <c r="Q5541" s="62"/>
      <c r="T5541" s="56"/>
      <c r="U5541" s="56"/>
      <c r="V5541" s="56"/>
      <c r="W5541" s="56"/>
      <c r="X5541" s="56"/>
      <c r="Y5541" s="56"/>
      <c r="Z5541" s="56"/>
      <c r="AA5541" s="56"/>
    </row>
    <row r="5542" spans="9:27" ht="15" thickBot="1">
      <c r="J5542" s="62"/>
      <c r="K5542" s="62"/>
      <c r="L5542" s="62"/>
      <c r="M5542" s="62"/>
      <c r="N5542" s="62"/>
      <c r="O5542" s="62"/>
      <c r="P5542" s="62"/>
      <c r="Q5542" s="62"/>
      <c r="T5542" s="56"/>
      <c r="U5542" s="56"/>
      <c r="V5542" s="56"/>
      <c r="W5542" s="56"/>
      <c r="X5542" s="56"/>
      <c r="Y5542" s="56"/>
      <c r="Z5542" s="56"/>
      <c r="AA5542" s="56"/>
    </row>
    <row r="5543" spans="9:27">
      <c r="I5543" s="17"/>
      <c r="J5543" s="17" t="s">
        <v>59</v>
      </c>
      <c r="K5543" s="17" t="s">
        <v>47</v>
      </c>
      <c r="L5543" s="17" t="s">
        <v>60</v>
      </c>
      <c r="M5543" s="17" t="s">
        <v>61</v>
      </c>
      <c r="N5543" s="17" t="s">
        <v>62</v>
      </c>
      <c r="O5543" s="17" t="s">
        <v>63</v>
      </c>
      <c r="P5543" s="17" t="s">
        <v>64</v>
      </c>
      <c r="Q5543" s="17" t="s">
        <v>65</v>
      </c>
      <c r="T5543" s="56"/>
      <c r="U5543" s="56"/>
      <c r="V5543" s="56"/>
      <c r="W5543" s="56"/>
      <c r="X5543" s="56"/>
      <c r="Y5543" s="56"/>
      <c r="Z5543" s="56"/>
      <c r="AA5543" s="56"/>
    </row>
    <row r="5544" spans="9:27">
      <c r="I5544" s="15" t="s">
        <v>53</v>
      </c>
      <c r="J5544" s="15">
        <v>0</v>
      </c>
      <c r="K5544" s="15" t="e">
        <v>#N/A</v>
      </c>
      <c r="L5544" s="15" t="e">
        <v>#N/A</v>
      </c>
      <c r="M5544" s="15" t="e">
        <v>#N/A</v>
      </c>
      <c r="N5544" s="15" t="e">
        <v>#N/A</v>
      </c>
      <c r="O5544" s="15" t="e">
        <v>#N/A</v>
      </c>
      <c r="P5544" s="15" t="e">
        <v>#N/A</v>
      </c>
      <c r="Q5544" s="15" t="e">
        <v>#N/A</v>
      </c>
      <c r="T5544" s="56"/>
      <c r="U5544" s="56"/>
      <c r="V5544" s="56"/>
      <c r="W5544" s="56"/>
      <c r="X5544" s="56"/>
      <c r="Y5544" s="56"/>
      <c r="Z5544" s="56"/>
      <c r="AA5544" s="56"/>
    </row>
    <row r="5545" spans="9:27">
      <c r="I5545" s="15" t="s">
        <v>85</v>
      </c>
      <c r="J5545" s="15">
        <v>0.14656070651679259</v>
      </c>
      <c r="K5545" s="15">
        <v>6.054173833041571E-3</v>
      </c>
      <c r="L5545" s="15">
        <v>24.208209172474589</v>
      </c>
      <c r="M5545" s="15">
        <v>3.8281255232891577E-22</v>
      </c>
      <c r="N5545" s="15">
        <v>0.13422875802397541</v>
      </c>
      <c r="O5545" s="15">
        <v>0.15889265500960978</v>
      </c>
      <c r="P5545" s="15">
        <v>0.13422875802397541</v>
      </c>
      <c r="Q5545" s="15">
        <v>0.15889265500960978</v>
      </c>
      <c r="T5545" s="56"/>
      <c r="U5545" s="56"/>
      <c r="V5545" s="56"/>
      <c r="W5545" s="56"/>
      <c r="X5545" s="56"/>
      <c r="Y5545" s="56"/>
      <c r="Z5545" s="56"/>
      <c r="AA5545" s="56"/>
    </row>
    <row r="5546" spans="9:27">
      <c r="I5546" s="15" t="s">
        <v>80</v>
      </c>
      <c r="J5546" s="15">
        <v>0.23168621504217912</v>
      </c>
      <c r="K5546" s="15">
        <v>2.0459851140208441E-3</v>
      </c>
      <c r="L5546" s="15">
        <v>113.2394431682159</v>
      </c>
      <c r="M5546" s="15">
        <v>3.0453393945244602E-43</v>
      </c>
      <c r="N5546" s="15">
        <v>0.22751867976172949</v>
      </c>
      <c r="O5546" s="15">
        <v>0.23585375032262876</v>
      </c>
      <c r="P5546" s="15">
        <v>0.22751867976172949</v>
      </c>
      <c r="Q5546" s="15">
        <v>0.23585375032262876</v>
      </c>
      <c r="T5546" s="56"/>
      <c r="U5546" s="56"/>
      <c r="V5546" s="56"/>
      <c r="W5546" s="56"/>
      <c r="X5546" s="56"/>
      <c r="Y5546" s="56"/>
      <c r="Z5546" s="56"/>
      <c r="AA5546" s="56"/>
    </row>
    <row r="5547" spans="9:27">
      <c r="I5547" s="15" t="s">
        <v>82</v>
      </c>
      <c r="J5547" s="15">
        <v>0.15563845610208746</v>
      </c>
      <c r="K5547" s="15">
        <v>3.7045667212161882E-3</v>
      </c>
      <c r="L5547" s="15">
        <v>42.012593594479043</v>
      </c>
      <c r="M5547" s="15">
        <v>1.4422781748494684E-29</v>
      </c>
      <c r="N5547" s="15">
        <v>0.14809250065810725</v>
      </c>
      <c r="O5547" s="15">
        <v>0.16318441154606766</v>
      </c>
      <c r="P5547" s="15">
        <v>0.14809250065810725</v>
      </c>
      <c r="Q5547" s="15">
        <v>0.16318441154606766</v>
      </c>
      <c r="T5547" s="56"/>
      <c r="U5547" s="56"/>
      <c r="V5547" s="56"/>
      <c r="W5547" s="56"/>
      <c r="X5547" s="56"/>
      <c r="Y5547" s="56"/>
      <c r="Z5547" s="56"/>
      <c r="AA5547" s="56"/>
    </row>
    <row r="5548" spans="9:27" ht="15" thickBot="1">
      <c r="I5548" s="16" t="s">
        <v>86</v>
      </c>
      <c r="J5548" s="16">
        <v>0.53455862348720062</v>
      </c>
      <c r="K5548" s="16">
        <v>4.5420345832209016E-3</v>
      </c>
      <c r="L5548" s="16">
        <v>117.69144723423221</v>
      </c>
      <c r="M5548" s="16">
        <v>8.8914427499493642E-44</v>
      </c>
      <c r="N5548" s="16">
        <v>0.52530680183860845</v>
      </c>
      <c r="O5548" s="16">
        <v>0.5438104451357928</v>
      </c>
      <c r="P5548" s="16">
        <v>0.52530680183860845</v>
      </c>
      <c r="Q5548" s="16">
        <v>0.5438104451357928</v>
      </c>
      <c r="T5548" s="56"/>
      <c r="U5548" s="56"/>
      <c r="V5548" s="56"/>
      <c r="W5548" s="56"/>
      <c r="X5548" s="56"/>
      <c r="Y5548" s="56"/>
      <c r="Z5548" s="56"/>
      <c r="AA5548" s="56"/>
    </row>
    <row r="5549" spans="9:27">
      <c r="I5549" s="48"/>
      <c r="T5549" s="56"/>
      <c r="U5549" s="56"/>
      <c r="V5549" s="56"/>
      <c r="W5549" s="56"/>
      <c r="X5549" s="56"/>
      <c r="Y5549" s="56"/>
      <c r="Z5549" s="56"/>
      <c r="AA5549" s="56"/>
    </row>
    <row r="5550" spans="9:27">
      <c r="I5550" s="48"/>
      <c r="T5550" s="56"/>
      <c r="U5550" s="56"/>
      <c r="V5550" s="56"/>
      <c r="W5550" s="56"/>
      <c r="X5550" s="56"/>
      <c r="Y5550" s="56"/>
      <c r="Z5550" s="56"/>
      <c r="AA5550" s="56"/>
    </row>
    <row r="5551" spans="9:27">
      <c r="I5551" s="11" t="s">
        <v>315</v>
      </c>
      <c r="T5551" s="12" t="str">
        <f>I5551</f>
        <v>2006/3 to 2009/2</v>
      </c>
      <c r="U5551" s="14">
        <f>J5556</f>
        <v>0.99999997942706254</v>
      </c>
      <c r="V5551" s="14">
        <f>J5559</f>
        <v>36</v>
      </c>
      <c r="W5551" s="56">
        <f>J5569</f>
        <v>0.14519052970813479</v>
      </c>
      <c r="X5551" s="56">
        <f>J5570</f>
        <v>0.23254659717643789</v>
      </c>
      <c r="Y5551" s="56">
        <f>J5571</f>
        <v>0.15631734609581932</v>
      </c>
      <c r="Z5551" s="56">
        <f>J5572</f>
        <v>0.53403728058097755</v>
      </c>
      <c r="AA5551" s="58">
        <f>SUM(W5551:Z5551)</f>
        <v>1.0680917535613697</v>
      </c>
    </row>
    <row r="5552" spans="9:27">
      <c r="I5552" s="48" t="s">
        <v>42</v>
      </c>
      <c r="J5552" s="62"/>
      <c r="K5552" s="62"/>
      <c r="L5552" s="62"/>
      <c r="M5552" s="62"/>
      <c r="N5552" s="62"/>
      <c r="O5552" s="62"/>
      <c r="P5552" s="62"/>
      <c r="Q5552" s="62"/>
      <c r="T5552" s="56"/>
      <c r="U5552" s="56"/>
      <c r="V5552" s="56"/>
      <c r="W5552" s="56"/>
      <c r="X5552" s="56"/>
      <c r="Y5552" s="56"/>
      <c r="Z5552" s="56"/>
      <c r="AA5552" s="56"/>
    </row>
    <row r="5553" spans="9:27" ht="15" thickBot="1">
      <c r="J5553" s="62"/>
      <c r="K5553" s="62"/>
      <c r="L5553" s="62"/>
      <c r="M5553" s="62"/>
      <c r="N5553" s="62"/>
      <c r="O5553" s="62"/>
      <c r="P5553" s="62"/>
      <c r="Q5553" s="62"/>
      <c r="T5553" s="56"/>
      <c r="U5553" s="56"/>
      <c r="V5553" s="56"/>
      <c r="W5553" s="56"/>
      <c r="X5553" s="56"/>
      <c r="Y5553" s="56"/>
      <c r="Z5553" s="56"/>
      <c r="AA5553" s="56"/>
    </row>
    <row r="5554" spans="9:27">
      <c r="I5554" s="18" t="s">
        <v>43</v>
      </c>
      <c r="J5554" s="18"/>
      <c r="K5554" s="62"/>
      <c r="L5554" s="62"/>
      <c r="M5554" s="62"/>
      <c r="N5554" s="62"/>
      <c r="O5554" s="62"/>
      <c r="P5554" s="62"/>
      <c r="Q5554" s="62"/>
      <c r="T5554" s="56"/>
      <c r="U5554" s="56"/>
      <c r="V5554" s="56"/>
      <c r="W5554" s="56"/>
      <c r="X5554" s="56"/>
      <c r="Y5554" s="56"/>
      <c r="Z5554" s="56"/>
      <c r="AA5554" s="56"/>
    </row>
    <row r="5555" spans="9:27">
      <c r="I5555" s="15" t="s">
        <v>44</v>
      </c>
      <c r="J5555" s="15">
        <v>0.99999998971353121</v>
      </c>
      <c r="K5555" s="62"/>
      <c r="L5555" s="62"/>
      <c r="M5555" s="62"/>
      <c r="N5555" s="62"/>
      <c r="O5555" s="62"/>
      <c r="P5555" s="62"/>
      <c r="Q5555" s="62"/>
      <c r="T5555" s="56"/>
      <c r="U5555" s="56"/>
      <c r="V5555" s="56"/>
      <c r="W5555" s="56"/>
      <c r="X5555" s="56"/>
      <c r="Y5555" s="56"/>
      <c r="Z5555" s="56"/>
      <c r="AA5555" s="56"/>
    </row>
    <row r="5556" spans="9:27">
      <c r="I5556" s="15" t="s">
        <v>45</v>
      </c>
      <c r="J5556" s="15">
        <v>0.99999997942706254</v>
      </c>
      <c r="K5556" s="62"/>
      <c r="L5556" s="62"/>
      <c r="M5556" s="62"/>
      <c r="N5556" s="62"/>
      <c r="O5556" s="62"/>
      <c r="P5556" s="62"/>
      <c r="Q5556" s="62"/>
      <c r="T5556" s="56"/>
      <c r="U5556" s="56"/>
      <c r="V5556" s="56"/>
      <c r="W5556" s="56"/>
      <c r="X5556" s="56"/>
      <c r="Y5556" s="56"/>
      <c r="Z5556" s="56"/>
      <c r="AA5556" s="56"/>
    </row>
    <row r="5557" spans="9:27">
      <c r="I5557" s="15" t="s">
        <v>46</v>
      </c>
      <c r="J5557" s="15">
        <v>0.96874997749834968</v>
      </c>
      <c r="K5557" s="62"/>
      <c r="L5557" s="62"/>
      <c r="M5557" s="62"/>
      <c r="N5557" s="62"/>
      <c r="O5557" s="62"/>
      <c r="P5557" s="62"/>
      <c r="Q5557" s="62"/>
      <c r="T5557" s="56"/>
      <c r="U5557" s="56"/>
      <c r="V5557" s="56"/>
      <c r="W5557" s="56"/>
      <c r="X5557" s="56"/>
      <c r="Y5557" s="56"/>
      <c r="Z5557" s="56"/>
      <c r="AA5557" s="56"/>
    </row>
    <row r="5558" spans="9:27">
      <c r="I5558" s="15" t="s">
        <v>47</v>
      </c>
      <c r="J5558" s="15">
        <v>4.5975702650842103E-2</v>
      </c>
      <c r="K5558" s="62"/>
      <c r="L5558" s="62"/>
      <c r="M5558" s="62"/>
      <c r="N5558" s="62"/>
      <c r="O5558" s="62"/>
      <c r="P5558" s="62"/>
      <c r="Q5558" s="62"/>
      <c r="T5558" s="56"/>
      <c r="U5558" s="56"/>
      <c r="V5558" s="56"/>
      <c r="W5558" s="56"/>
      <c r="X5558" s="56"/>
      <c r="Y5558" s="56"/>
      <c r="Z5558" s="56"/>
      <c r="AA5558" s="56"/>
    </row>
    <row r="5559" spans="9:27" ht="15" thickBot="1">
      <c r="I5559" s="16" t="s">
        <v>48</v>
      </c>
      <c r="J5559" s="16">
        <v>36</v>
      </c>
      <c r="K5559" s="62"/>
      <c r="L5559" s="62"/>
      <c r="M5559" s="62"/>
      <c r="N5559" s="62"/>
      <c r="O5559" s="62"/>
      <c r="P5559" s="62"/>
      <c r="Q5559" s="62"/>
      <c r="T5559" s="56"/>
      <c r="U5559" s="56"/>
      <c r="V5559" s="56"/>
      <c r="W5559" s="56"/>
      <c r="X5559" s="56"/>
      <c r="Y5559" s="56"/>
      <c r="Z5559" s="56"/>
      <c r="AA5559" s="56"/>
    </row>
    <row r="5560" spans="9:27">
      <c r="J5560" s="62"/>
      <c r="K5560" s="62"/>
      <c r="L5560" s="62"/>
      <c r="M5560" s="62"/>
      <c r="N5560" s="62"/>
      <c r="O5560" s="62"/>
      <c r="P5560" s="62"/>
      <c r="Q5560" s="62"/>
      <c r="T5560" s="56"/>
      <c r="U5560" s="56"/>
      <c r="V5560" s="56"/>
      <c r="W5560" s="56"/>
      <c r="X5560" s="56"/>
      <c r="Y5560" s="56"/>
      <c r="Z5560" s="56"/>
      <c r="AA5560" s="56"/>
    </row>
    <row r="5561" spans="9:27" ht="15" thickBot="1">
      <c r="I5561" s="48" t="s">
        <v>49</v>
      </c>
      <c r="J5561" s="62"/>
      <c r="K5561" s="62"/>
      <c r="L5561" s="62"/>
      <c r="M5561" s="62"/>
      <c r="N5561" s="62"/>
      <c r="O5561" s="62"/>
      <c r="P5561" s="62"/>
      <c r="Q5561" s="62"/>
      <c r="T5561" s="56"/>
      <c r="U5561" s="56"/>
      <c r="V5561" s="56"/>
      <c r="W5561" s="56"/>
      <c r="X5561" s="56"/>
      <c r="Y5561" s="56"/>
      <c r="Z5561" s="56"/>
      <c r="AA5561" s="56"/>
    </row>
    <row r="5562" spans="9:27">
      <c r="I5562" s="17"/>
      <c r="J5562" s="17" t="s">
        <v>54</v>
      </c>
      <c r="K5562" s="17" t="s">
        <v>55</v>
      </c>
      <c r="L5562" s="17" t="s">
        <v>56</v>
      </c>
      <c r="M5562" s="17" t="s">
        <v>57</v>
      </c>
      <c r="N5562" s="17" t="s">
        <v>58</v>
      </c>
      <c r="O5562" s="62"/>
      <c r="P5562" s="62"/>
      <c r="Q5562" s="62"/>
      <c r="T5562" s="56"/>
      <c r="U5562" s="56"/>
      <c r="V5562" s="56"/>
      <c r="W5562" s="56"/>
      <c r="X5562" s="56"/>
      <c r="Y5562" s="56"/>
      <c r="Z5562" s="56"/>
      <c r="AA5562" s="56"/>
    </row>
    <row r="5563" spans="9:27">
      <c r="I5563" s="15" t="s">
        <v>50</v>
      </c>
      <c r="J5563" s="15">
        <v>4</v>
      </c>
      <c r="K5563" s="15">
        <v>3287838.0341775115</v>
      </c>
      <c r="L5563" s="15">
        <v>821959.50854437787</v>
      </c>
      <c r="M5563" s="15">
        <v>388860359.33902413</v>
      </c>
      <c r="N5563" s="15">
        <v>7.241995603278956E-119</v>
      </c>
      <c r="O5563" s="62"/>
      <c r="P5563" s="62"/>
      <c r="Q5563" s="62"/>
      <c r="T5563" s="56"/>
      <c r="U5563" s="56"/>
      <c r="V5563" s="56"/>
      <c r="W5563" s="56"/>
      <c r="X5563" s="56"/>
      <c r="Y5563" s="56"/>
      <c r="Z5563" s="56"/>
      <c r="AA5563" s="56"/>
    </row>
    <row r="5564" spans="9:27">
      <c r="I5564" s="15" t="s">
        <v>51</v>
      </c>
      <c r="J5564" s="15">
        <v>32</v>
      </c>
      <c r="K5564" s="15">
        <v>6.7640487495636795E-2</v>
      </c>
      <c r="L5564" s="15">
        <v>2.1137652342386498E-3</v>
      </c>
      <c r="M5564" s="15"/>
      <c r="N5564" s="15"/>
      <c r="O5564" s="62"/>
      <c r="P5564" s="62"/>
      <c r="Q5564" s="62"/>
      <c r="T5564" s="56"/>
      <c r="U5564" s="56"/>
      <c r="V5564" s="56"/>
      <c r="W5564" s="56"/>
      <c r="X5564" s="56"/>
      <c r="Y5564" s="56"/>
      <c r="Z5564" s="56"/>
      <c r="AA5564" s="56"/>
    </row>
    <row r="5565" spans="9:27" ht="15" thickBot="1">
      <c r="I5565" s="16" t="s">
        <v>52</v>
      </c>
      <c r="J5565" s="16">
        <v>36</v>
      </c>
      <c r="K5565" s="16">
        <v>3287838.101817999</v>
      </c>
      <c r="L5565" s="16"/>
      <c r="M5565" s="16"/>
      <c r="N5565" s="16"/>
      <c r="O5565" s="62"/>
      <c r="P5565" s="62"/>
      <c r="Q5565" s="62"/>
      <c r="T5565" s="56"/>
      <c r="U5565" s="56"/>
      <c r="V5565" s="56"/>
      <c r="W5565" s="56"/>
      <c r="X5565" s="56"/>
      <c r="Y5565" s="56"/>
      <c r="Z5565" s="56"/>
      <c r="AA5565" s="56"/>
    </row>
    <row r="5566" spans="9:27" ht="15" thickBot="1">
      <c r="J5566" s="62"/>
      <c r="K5566" s="62"/>
      <c r="L5566" s="62"/>
      <c r="M5566" s="62"/>
      <c r="N5566" s="62"/>
      <c r="O5566" s="62"/>
      <c r="P5566" s="62"/>
      <c r="Q5566" s="62"/>
      <c r="T5566" s="56"/>
      <c r="U5566" s="56"/>
      <c r="V5566" s="56"/>
      <c r="W5566" s="56"/>
      <c r="X5566" s="56"/>
      <c r="Y5566" s="56"/>
      <c r="Z5566" s="56"/>
      <c r="AA5566" s="56"/>
    </row>
    <row r="5567" spans="9:27">
      <c r="I5567" s="17"/>
      <c r="J5567" s="17" t="s">
        <v>59</v>
      </c>
      <c r="K5567" s="17" t="s">
        <v>47</v>
      </c>
      <c r="L5567" s="17" t="s">
        <v>60</v>
      </c>
      <c r="M5567" s="17" t="s">
        <v>61</v>
      </c>
      <c r="N5567" s="17" t="s">
        <v>62</v>
      </c>
      <c r="O5567" s="17" t="s">
        <v>63</v>
      </c>
      <c r="P5567" s="17" t="s">
        <v>64</v>
      </c>
      <c r="Q5567" s="17" t="s">
        <v>65</v>
      </c>
      <c r="T5567" s="56"/>
      <c r="U5567" s="56"/>
      <c r="V5567" s="56"/>
      <c r="W5567" s="56"/>
      <c r="X5567" s="56"/>
      <c r="Y5567" s="56"/>
      <c r="Z5567" s="56"/>
      <c r="AA5567" s="56"/>
    </row>
    <row r="5568" spans="9:27">
      <c r="I5568" s="15" t="s">
        <v>53</v>
      </c>
      <c r="J5568" s="15">
        <v>0</v>
      </c>
      <c r="K5568" s="15" t="e">
        <v>#N/A</v>
      </c>
      <c r="L5568" s="15" t="e">
        <v>#N/A</v>
      </c>
      <c r="M5568" s="15" t="e">
        <v>#N/A</v>
      </c>
      <c r="N5568" s="15" t="e">
        <v>#N/A</v>
      </c>
      <c r="O5568" s="15" t="e">
        <v>#N/A</v>
      </c>
      <c r="P5568" s="15" t="e">
        <v>#N/A</v>
      </c>
      <c r="Q5568" s="15" t="e">
        <v>#N/A</v>
      </c>
      <c r="T5568" s="56"/>
      <c r="U5568" s="56"/>
      <c r="V5568" s="56"/>
      <c r="W5568" s="56"/>
      <c r="X5568" s="56"/>
      <c r="Y5568" s="56"/>
      <c r="Z5568" s="56"/>
      <c r="AA5568" s="56"/>
    </row>
    <row r="5569" spans="9:27">
      <c r="I5569" s="15" t="s">
        <v>85</v>
      </c>
      <c r="J5569" s="15">
        <v>0.14519052970813479</v>
      </c>
      <c r="K5569" s="15">
        <v>5.8644065391267857E-3</v>
      </c>
      <c r="L5569" s="15">
        <v>24.757923711365645</v>
      </c>
      <c r="M5569" s="15">
        <v>1.9332586771863028E-22</v>
      </c>
      <c r="N5569" s="15">
        <v>0.13324512454207285</v>
      </c>
      <c r="O5569" s="15">
        <v>0.15713593487419672</v>
      </c>
      <c r="P5569" s="15">
        <v>0.13324512454207285</v>
      </c>
      <c r="Q5569" s="15">
        <v>0.15713593487419672</v>
      </c>
      <c r="T5569" s="56"/>
      <c r="U5569" s="56"/>
      <c r="V5569" s="56"/>
      <c r="W5569" s="56"/>
      <c r="X5569" s="56"/>
      <c r="Y5569" s="56"/>
      <c r="Z5569" s="56"/>
      <c r="AA5569" s="56"/>
    </row>
    <row r="5570" spans="9:27">
      <c r="I5570" s="15" t="s">
        <v>80</v>
      </c>
      <c r="J5570" s="15">
        <v>0.23254659717643789</v>
      </c>
      <c r="K5570" s="15">
        <v>2.0252549830414991E-3</v>
      </c>
      <c r="L5570" s="15">
        <v>114.82336748886934</v>
      </c>
      <c r="M5570" s="15">
        <v>1.9545822886159425E-43</v>
      </c>
      <c r="N5570" s="15">
        <v>0.2284212877908067</v>
      </c>
      <c r="O5570" s="15">
        <v>0.23667190656206907</v>
      </c>
      <c r="P5570" s="15">
        <v>0.2284212877908067</v>
      </c>
      <c r="Q5570" s="15">
        <v>0.23667190656206907</v>
      </c>
      <c r="T5570" s="56"/>
      <c r="U5570" s="56"/>
      <c r="V5570" s="56"/>
      <c r="W5570" s="56"/>
      <c r="X5570" s="56"/>
      <c r="Y5570" s="56"/>
      <c r="Z5570" s="56"/>
      <c r="AA5570" s="56"/>
    </row>
    <row r="5571" spans="9:27">
      <c r="I5571" s="15" t="s">
        <v>82</v>
      </c>
      <c r="J5571" s="15">
        <v>0.15631734609581932</v>
      </c>
      <c r="K5571" s="15">
        <v>3.5297391804401074E-3</v>
      </c>
      <c r="L5571" s="15">
        <v>44.28580643069747</v>
      </c>
      <c r="M5571" s="15">
        <v>2.7463173807741261E-30</v>
      </c>
      <c r="N5571" s="15">
        <v>0.14912750269741831</v>
      </c>
      <c r="O5571" s="15">
        <v>0.16350718949422033</v>
      </c>
      <c r="P5571" s="15">
        <v>0.14912750269741831</v>
      </c>
      <c r="Q5571" s="15">
        <v>0.16350718949422033</v>
      </c>
      <c r="T5571" s="56"/>
      <c r="U5571" s="56"/>
      <c r="V5571" s="56"/>
      <c r="W5571" s="56"/>
      <c r="X5571" s="56"/>
      <c r="Y5571" s="56"/>
      <c r="Z5571" s="56"/>
      <c r="AA5571" s="56"/>
    </row>
    <row r="5572" spans="9:27" ht="15" thickBot="1">
      <c r="I5572" s="16" t="s">
        <v>86</v>
      </c>
      <c r="J5572" s="16">
        <v>0.53403728058097755</v>
      </c>
      <c r="K5572" s="16">
        <v>4.355197076845823E-3</v>
      </c>
      <c r="L5572" s="16">
        <v>122.62069228053049</v>
      </c>
      <c r="M5572" s="16">
        <v>2.398797070847001E-44</v>
      </c>
      <c r="N5572" s="16">
        <v>0.5251660344772382</v>
      </c>
      <c r="O5572" s="16">
        <v>0.5429085266847169</v>
      </c>
      <c r="P5572" s="16">
        <v>0.5251660344772382</v>
      </c>
      <c r="Q5572" s="16">
        <v>0.5429085266847169</v>
      </c>
      <c r="T5572" s="56"/>
      <c r="U5572" s="56"/>
      <c r="V5572" s="56"/>
      <c r="W5572" s="56"/>
      <c r="X5572" s="56"/>
      <c r="Y5572" s="56"/>
      <c r="Z5572" s="56"/>
      <c r="AA5572" s="56"/>
    </row>
    <row r="5573" spans="9:27">
      <c r="I5573" s="48"/>
      <c r="T5573" s="56"/>
      <c r="U5573" s="56"/>
      <c r="V5573" s="56"/>
      <c r="W5573" s="56"/>
      <c r="X5573" s="56"/>
      <c r="Y5573" s="56"/>
      <c r="Z5573" s="56"/>
      <c r="AA5573" s="56"/>
    </row>
    <row r="5574" spans="9:27">
      <c r="I5574" s="48"/>
      <c r="T5574" s="56"/>
      <c r="U5574" s="56"/>
      <c r="V5574" s="56"/>
      <c r="W5574" s="56"/>
      <c r="X5574" s="56"/>
      <c r="Y5574" s="56"/>
      <c r="Z5574" s="56"/>
      <c r="AA5574" s="56"/>
    </row>
    <row r="5575" spans="9:27">
      <c r="I5575" s="11" t="s">
        <v>316</v>
      </c>
      <c r="T5575" s="12" t="str">
        <f>I5575</f>
        <v>2006/4 to 2009/3</v>
      </c>
      <c r="U5575" s="14">
        <f>J5580</f>
        <v>0.99999997823618225</v>
      </c>
      <c r="V5575" s="14">
        <f>J5583</f>
        <v>36</v>
      </c>
      <c r="W5575" s="56">
        <f>J5593</f>
        <v>0.14490587132604615</v>
      </c>
      <c r="X5575" s="56">
        <f>J5594</f>
        <v>0.23339264912572399</v>
      </c>
      <c r="Y5575" s="56">
        <f>J5595</f>
        <v>0.15843296418402686</v>
      </c>
      <c r="Z5575" s="56">
        <f>J5596</f>
        <v>0.53200896396078234</v>
      </c>
      <c r="AA5575" s="58">
        <f>SUM(W5575:Z5575)</f>
        <v>1.0687404485965795</v>
      </c>
    </row>
    <row r="5576" spans="9:27">
      <c r="I5576" s="48" t="s">
        <v>42</v>
      </c>
      <c r="J5576" s="62"/>
      <c r="K5576" s="62"/>
      <c r="L5576" s="62"/>
      <c r="M5576" s="62"/>
      <c r="N5576" s="62"/>
      <c r="O5576" s="62"/>
      <c r="P5576" s="62"/>
      <c r="Q5576" s="62"/>
      <c r="T5576" s="56"/>
      <c r="U5576" s="56"/>
      <c r="V5576" s="56"/>
      <c r="W5576" s="56"/>
      <c r="X5576" s="56"/>
      <c r="Y5576" s="56"/>
      <c r="Z5576" s="56"/>
      <c r="AA5576" s="56"/>
    </row>
    <row r="5577" spans="9:27" ht="15" thickBot="1">
      <c r="J5577" s="62"/>
      <c r="K5577" s="62"/>
      <c r="L5577" s="62"/>
      <c r="M5577" s="62"/>
      <c r="N5577" s="62"/>
      <c r="O5577" s="62"/>
      <c r="P5577" s="62"/>
      <c r="Q5577" s="62"/>
      <c r="T5577" s="56"/>
      <c r="U5577" s="56"/>
      <c r="V5577" s="56"/>
      <c r="W5577" s="56"/>
      <c r="X5577" s="56"/>
      <c r="Y5577" s="56"/>
      <c r="Z5577" s="56"/>
      <c r="AA5577" s="56"/>
    </row>
    <row r="5578" spans="9:27">
      <c r="I5578" s="18" t="s">
        <v>43</v>
      </c>
      <c r="J5578" s="18"/>
      <c r="K5578" s="62"/>
      <c r="L5578" s="62"/>
      <c r="M5578" s="62"/>
      <c r="N5578" s="62"/>
      <c r="O5578" s="62"/>
      <c r="P5578" s="62"/>
      <c r="Q5578" s="62"/>
      <c r="T5578" s="56"/>
      <c r="U5578" s="56"/>
      <c r="V5578" s="56"/>
      <c r="W5578" s="56"/>
      <c r="X5578" s="56"/>
      <c r="Y5578" s="56"/>
      <c r="Z5578" s="56"/>
      <c r="AA5578" s="56"/>
    </row>
    <row r="5579" spans="9:27">
      <c r="I5579" s="15" t="s">
        <v>44</v>
      </c>
      <c r="J5579" s="15">
        <v>0.99999998911809107</v>
      </c>
      <c r="K5579" s="62"/>
      <c r="L5579" s="62"/>
      <c r="M5579" s="62"/>
      <c r="N5579" s="62"/>
      <c r="O5579" s="62"/>
      <c r="P5579" s="62"/>
      <c r="Q5579" s="62"/>
      <c r="T5579" s="56"/>
      <c r="U5579" s="56"/>
      <c r="V5579" s="56"/>
      <c r="W5579" s="56"/>
      <c r="X5579" s="56"/>
      <c r="Y5579" s="56"/>
      <c r="Z5579" s="56"/>
      <c r="AA5579" s="56"/>
    </row>
    <row r="5580" spans="9:27">
      <c r="I5580" s="15" t="s">
        <v>45</v>
      </c>
      <c r="J5580" s="15">
        <v>0.99999997823618225</v>
      </c>
      <c r="K5580" s="62"/>
      <c r="L5580" s="62"/>
      <c r="M5580" s="62"/>
      <c r="N5580" s="62"/>
      <c r="O5580" s="62"/>
      <c r="P5580" s="62"/>
      <c r="Q5580" s="62"/>
      <c r="T5580" s="56"/>
      <c r="U5580" s="56"/>
      <c r="V5580" s="56"/>
      <c r="W5580" s="56"/>
      <c r="X5580" s="56"/>
      <c r="Y5580" s="56"/>
      <c r="Z5580" s="56"/>
      <c r="AA5580" s="56"/>
    </row>
    <row r="5581" spans="9:27">
      <c r="I5581" s="15" t="s">
        <v>46</v>
      </c>
      <c r="J5581" s="15">
        <v>0.96874997619582426</v>
      </c>
      <c r="K5581" s="62"/>
      <c r="L5581" s="62"/>
      <c r="M5581" s="62"/>
      <c r="N5581" s="62"/>
      <c r="O5581" s="62"/>
      <c r="P5581" s="62"/>
      <c r="Q5581" s="62"/>
      <c r="T5581" s="56"/>
      <c r="U5581" s="56"/>
      <c r="V5581" s="56"/>
      <c r="W5581" s="56"/>
      <c r="X5581" s="56"/>
      <c r="Y5581" s="56"/>
      <c r="Z5581" s="56"/>
      <c r="AA5581" s="56"/>
    </row>
    <row r="5582" spans="9:27">
      <c r="I5582" s="15" t="s">
        <v>47</v>
      </c>
      <c r="J5582" s="15">
        <v>4.7416575888672638E-2</v>
      </c>
      <c r="K5582" s="62"/>
      <c r="L5582" s="62"/>
      <c r="M5582" s="62"/>
      <c r="N5582" s="62"/>
      <c r="O5582" s="62"/>
      <c r="P5582" s="62"/>
      <c r="Q5582" s="62"/>
      <c r="T5582" s="56"/>
      <c r="U5582" s="56"/>
      <c r="V5582" s="56"/>
      <c r="W5582" s="56"/>
      <c r="X5582" s="56"/>
      <c r="Y5582" s="56"/>
      <c r="Z5582" s="56"/>
      <c r="AA5582" s="56"/>
    </row>
    <row r="5583" spans="9:27" ht="15" thickBot="1">
      <c r="I5583" s="16" t="s">
        <v>48</v>
      </c>
      <c r="J5583" s="16">
        <v>36</v>
      </c>
      <c r="K5583" s="62"/>
      <c r="L5583" s="62"/>
      <c r="M5583" s="62"/>
      <c r="N5583" s="62"/>
      <c r="O5583" s="62"/>
      <c r="P5583" s="62"/>
      <c r="Q5583" s="62"/>
      <c r="T5583" s="56"/>
      <c r="U5583" s="56"/>
      <c r="V5583" s="56"/>
      <c r="W5583" s="56"/>
      <c r="X5583" s="56"/>
      <c r="Y5583" s="56"/>
      <c r="Z5583" s="56"/>
      <c r="AA5583" s="56"/>
    </row>
    <row r="5584" spans="9:27">
      <c r="J5584" s="62"/>
      <c r="K5584" s="62"/>
      <c r="L5584" s="62"/>
      <c r="M5584" s="62"/>
      <c r="N5584" s="62"/>
      <c r="O5584" s="62"/>
      <c r="P5584" s="62"/>
      <c r="Q5584" s="62"/>
      <c r="T5584" s="56"/>
      <c r="U5584" s="56"/>
      <c r="V5584" s="56"/>
      <c r="W5584" s="56"/>
      <c r="X5584" s="56"/>
      <c r="Y5584" s="56"/>
      <c r="Z5584" s="56"/>
      <c r="AA5584" s="56"/>
    </row>
    <row r="5585" spans="9:27" ht="15" thickBot="1">
      <c r="I5585" s="48" t="s">
        <v>49</v>
      </c>
      <c r="J5585" s="62"/>
      <c r="K5585" s="62"/>
      <c r="L5585" s="62"/>
      <c r="M5585" s="62"/>
      <c r="N5585" s="62"/>
      <c r="O5585" s="62"/>
      <c r="P5585" s="62"/>
      <c r="Q5585" s="62"/>
      <c r="T5585" s="56"/>
      <c r="U5585" s="56"/>
      <c r="V5585" s="56"/>
      <c r="W5585" s="56"/>
      <c r="X5585" s="56"/>
      <c r="Y5585" s="56"/>
      <c r="Z5585" s="56"/>
      <c r="AA5585" s="56"/>
    </row>
    <row r="5586" spans="9:27">
      <c r="I5586" s="17"/>
      <c r="J5586" s="17" t="s">
        <v>54</v>
      </c>
      <c r="K5586" s="17" t="s">
        <v>55</v>
      </c>
      <c r="L5586" s="17" t="s">
        <v>56</v>
      </c>
      <c r="M5586" s="17" t="s">
        <v>57</v>
      </c>
      <c r="N5586" s="17" t="s">
        <v>58</v>
      </c>
      <c r="O5586" s="62"/>
      <c r="P5586" s="62"/>
      <c r="Q5586" s="62"/>
      <c r="T5586" s="56"/>
      <c r="U5586" s="56"/>
      <c r="V5586" s="56"/>
      <c r="W5586" s="56"/>
      <c r="X5586" s="56"/>
      <c r="Y5586" s="56"/>
      <c r="Z5586" s="56"/>
      <c r="AA5586" s="56"/>
    </row>
    <row r="5587" spans="9:27">
      <c r="I5587" s="15" t="s">
        <v>50</v>
      </c>
      <c r="J5587" s="15">
        <v>4</v>
      </c>
      <c r="K5587" s="15">
        <v>3305790.0414713859</v>
      </c>
      <c r="L5587" s="15">
        <v>826447.51036784647</v>
      </c>
      <c r="M5587" s="15">
        <v>367582559.88678539</v>
      </c>
      <c r="N5587" s="15">
        <v>1.7324442379631264E-118</v>
      </c>
      <c r="O5587" s="62"/>
      <c r="P5587" s="62"/>
      <c r="Q5587" s="62"/>
      <c r="T5587" s="56"/>
      <c r="U5587" s="56"/>
      <c r="V5587" s="56"/>
      <c r="W5587" s="56"/>
      <c r="X5587" s="56"/>
      <c r="Y5587" s="56"/>
      <c r="Z5587" s="56"/>
      <c r="AA5587" s="56"/>
    </row>
    <row r="5588" spans="9:27">
      <c r="I5588" s="15" t="s">
        <v>51</v>
      </c>
      <c r="J5588" s="15">
        <v>32</v>
      </c>
      <c r="K5588" s="15">
        <v>7.1946613408200036E-2</v>
      </c>
      <c r="L5588" s="15">
        <v>2.2483316690062511E-3</v>
      </c>
      <c r="M5588" s="15"/>
      <c r="N5588" s="15"/>
      <c r="O5588" s="62"/>
      <c r="P5588" s="62"/>
      <c r="Q5588" s="62"/>
      <c r="T5588" s="56"/>
      <c r="U5588" s="56"/>
      <c r="V5588" s="56"/>
      <c r="W5588" s="56"/>
      <c r="X5588" s="56"/>
      <c r="Y5588" s="56"/>
      <c r="Z5588" s="56"/>
      <c r="AA5588" s="56"/>
    </row>
    <row r="5589" spans="9:27" ht="15" thickBot="1">
      <c r="I5589" s="16" t="s">
        <v>52</v>
      </c>
      <c r="J5589" s="16">
        <v>36</v>
      </c>
      <c r="K5589" s="16">
        <v>3305790.1134179994</v>
      </c>
      <c r="L5589" s="16"/>
      <c r="M5589" s="16"/>
      <c r="N5589" s="16"/>
      <c r="O5589" s="62"/>
      <c r="P5589" s="62"/>
      <c r="Q5589" s="62"/>
      <c r="T5589" s="56"/>
      <c r="U5589" s="56"/>
      <c r="V5589" s="56"/>
      <c r="W5589" s="56"/>
      <c r="X5589" s="56"/>
      <c r="Y5589" s="56"/>
      <c r="Z5589" s="56"/>
      <c r="AA5589" s="56"/>
    </row>
    <row r="5590" spans="9:27" ht="15" thickBot="1">
      <c r="J5590" s="62"/>
      <c r="K5590" s="62"/>
      <c r="L5590" s="62"/>
      <c r="M5590" s="62"/>
      <c r="N5590" s="62"/>
      <c r="O5590" s="62"/>
      <c r="P5590" s="62"/>
      <c r="Q5590" s="62"/>
      <c r="T5590" s="56"/>
      <c r="U5590" s="56"/>
      <c r="V5590" s="56"/>
      <c r="W5590" s="56"/>
      <c r="X5590" s="56"/>
      <c r="Y5590" s="56"/>
      <c r="Z5590" s="56"/>
      <c r="AA5590" s="56"/>
    </row>
    <row r="5591" spans="9:27">
      <c r="I5591" s="17"/>
      <c r="J5591" s="17" t="s">
        <v>59</v>
      </c>
      <c r="K5591" s="17" t="s">
        <v>47</v>
      </c>
      <c r="L5591" s="17" t="s">
        <v>60</v>
      </c>
      <c r="M5591" s="17" t="s">
        <v>61</v>
      </c>
      <c r="N5591" s="17" t="s">
        <v>62</v>
      </c>
      <c r="O5591" s="17" t="s">
        <v>63</v>
      </c>
      <c r="P5591" s="17" t="s">
        <v>64</v>
      </c>
      <c r="Q5591" s="17" t="s">
        <v>65</v>
      </c>
      <c r="T5591" s="56"/>
      <c r="U5591" s="56"/>
      <c r="V5591" s="56"/>
      <c r="W5591" s="56"/>
      <c r="X5591" s="56"/>
      <c r="Y5591" s="56"/>
      <c r="Z5591" s="56"/>
      <c r="AA5591" s="56"/>
    </row>
    <row r="5592" spans="9:27">
      <c r="I5592" s="15" t="s">
        <v>53</v>
      </c>
      <c r="J5592" s="15">
        <v>0</v>
      </c>
      <c r="K5592" s="15" t="e">
        <v>#N/A</v>
      </c>
      <c r="L5592" s="15" t="e">
        <v>#N/A</v>
      </c>
      <c r="M5592" s="15" t="e">
        <v>#N/A</v>
      </c>
      <c r="N5592" s="15" t="e">
        <v>#N/A</v>
      </c>
      <c r="O5592" s="15" t="e">
        <v>#N/A</v>
      </c>
      <c r="P5592" s="15" t="e">
        <v>#N/A</v>
      </c>
      <c r="Q5592" s="15" t="e">
        <v>#N/A</v>
      </c>
      <c r="T5592" s="56"/>
      <c r="U5592" s="56"/>
      <c r="V5592" s="56"/>
      <c r="W5592" s="56"/>
      <c r="X5592" s="56"/>
      <c r="Y5592" s="56"/>
      <c r="Z5592" s="56"/>
      <c r="AA5592" s="56"/>
    </row>
    <row r="5593" spans="9:27">
      <c r="I5593" s="15" t="s">
        <v>85</v>
      </c>
      <c r="J5593" s="15">
        <v>0.14490587132604615</v>
      </c>
      <c r="K5593" s="15">
        <v>6.0970376299745756E-3</v>
      </c>
      <c r="L5593" s="15">
        <v>23.766602753713101</v>
      </c>
      <c r="M5593" s="15">
        <v>6.6951138241489105E-22</v>
      </c>
      <c r="N5593" s="15">
        <v>0.13248661213641688</v>
      </c>
      <c r="O5593" s="15">
        <v>0.15732513051567543</v>
      </c>
      <c r="P5593" s="15">
        <v>0.13248661213641688</v>
      </c>
      <c r="Q5593" s="15">
        <v>0.15732513051567543</v>
      </c>
      <c r="T5593" s="56"/>
      <c r="U5593" s="56"/>
      <c r="V5593" s="56"/>
      <c r="W5593" s="56"/>
      <c r="X5593" s="56"/>
      <c r="Y5593" s="56"/>
      <c r="Z5593" s="56"/>
      <c r="AA5593" s="56"/>
    </row>
    <row r="5594" spans="9:27">
      <c r="I5594" s="15" t="s">
        <v>80</v>
      </c>
      <c r="J5594" s="15">
        <v>0.23339264912572399</v>
      </c>
      <c r="K5594" s="15">
        <v>2.2084663149335355E-3</v>
      </c>
      <c r="L5594" s="15">
        <v>105.68087344033047</v>
      </c>
      <c r="M5594" s="15">
        <v>2.7617944456404094E-42</v>
      </c>
      <c r="N5594" s="15">
        <v>0.22889415047092082</v>
      </c>
      <c r="O5594" s="15">
        <v>0.23789114778052717</v>
      </c>
      <c r="P5594" s="15">
        <v>0.22889415047092082</v>
      </c>
      <c r="Q5594" s="15">
        <v>0.23789114778052717</v>
      </c>
      <c r="T5594" s="56"/>
      <c r="U5594" s="56"/>
      <c r="V5594" s="56"/>
      <c r="W5594" s="56"/>
      <c r="X5594" s="56"/>
      <c r="Y5594" s="56"/>
      <c r="Z5594" s="56"/>
      <c r="AA5594" s="56"/>
    </row>
    <row r="5595" spans="9:27">
      <c r="I5595" s="15" t="s">
        <v>82</v>
      </c>
      <c r="J5595" s="15">
        <v>0.15843296418402686</v>
      </c>
      <c r="K5595" s="15">
        <v>3.5441790820545656E-3</v>
      </c>
      <c r="L5595" s="15">
        <v>44.702302145574158</v>
      </c>
      <c r="M5595" s="15">
        <v>2.0448840140451549E-30</v>
      </c>
      <c r="N5595" s="15">
        <v>0.15121370766868181</v>
      </c>
      <c r="O5595" s="15">
        <v>0.16565222069937191</v>
      </c>
      <c r="P5595" s="15">
        <v>0.15121370766868181</v>
      </c>
      <c r="Q5595" s="15">
        <v>0.16565222069937191</v>
      </c>
      <c r="T5595" s="56"/>
      <c r="U5595" s="56"/>
      <c r="V5595" s="56"/>
      <c r="W5595" s="56"/>
      <c r="X5595" s="56"/>
      <c r="Y5595" s="56"/>
      <c r="Z5595" s="56"/>
      <c r="AA5595" s="56"/>
    </row>
    <row r="5596" spans="9:27" ht="15" thickBot="1">
      <c r="I5596" s="16" t="s">
        <v>86</v>
      </c>
      <c r="J5596" s="16">
        <v>0.53200896396078234</v>
      </c>
      <c r="K5596" s="16">
        <v>4.4501280849357436E-3</v>
      </c>
      <c r="L5596" s="16">
        <v>119.54913517246867</v>
      </c>
      <c r="M5596" s="16">
        <v>5.392653141717301E-44</v>
      </c>
      <c r="N5596" s="16">
        <v>0.52294434972219583</v>
      </c>
      <c r="O5596" s="16">
        <v>0.54107357819936885</v>
      </c>
      <c r="P5596" s="16">
        <v>0.52294434972219583</v>
      </c>
      <c r="Q5596" s="16">
        <v>0.54107357819936885</v>
      </c>
      <c r="T5596" s="56"/>
      <c r="U5596" s="56"/>
      <c r="V5596" s="56"/>
      <c r="W5596" s="56"/>
      <c r="X5596" s="56"/>
      <c r="Y5596" s="56"/>
      <c r="Z5596" s="56"/>
      <c r="AA5596" s="56"/>
    </row>
    <row r="5597" spans="9:27">
      <c r="I5597" s="48"/>
      <c r="T5597" s="56"/>
      <c r="U5597" s="56"/>
      <c r="V5597" s="56"/>
      <c r="W5597" s="56"/>
      <c r="X5597" s="56"/>
      <c r="Y5597" s="56"/>
      <c r="Z5597" s="56"/>
      <c r="AA5597" s="56"/>
    </row>
    <row r="5598" spans="9:27">
      <c r="I5598" s="48"/>
      <c r="T5598" s="56"/>
      <c r="U5598" s="56"/>
      <c r="V5598" s="56"/>
      <c r="W5598" s="56"/>
      <c r="X5598" s="56"/>
      <c r="Y5598" s="56"/>
      <c r="Z5598" s="56"/>
      <c r="AA5598" s="56"/>
    </row>
    <row r="5599" spans="9:27">
      <c r="I5599" s="11" t="s">
        <v>317</v>
      </c>
      <c r="T5599" s="12" t="str">
        <f>I5599</f>
        <v>2006/5 to 2009/4</v>
      </c>
      <c r="U5599" s="14">
        <f>J5604</f>
        <v>0.9999999781217529</v>
      </c>
      <c r="V5599" s="14">
        <f>J5607</f>
        <v>36</v>
      </c>
      <c r="W5599" s="56">
        <f>J5617</f>
        <v>0.14464181534129861</v>
      </c>
      <c r="X5599" s="56">
        <f>J5618</f>
        <v>0.23383276604197295</v>
      </c>
      <c r="Y5599" s="56">
        <f>J5619</f>
        <v>0.15926283537291155</v>
      </c>
      <c r="Z5599" s="56">
        <f>J5620</f>
        <v>0.53117851275856642</v>
      </c>
      <c r="AA5599" s="58">
        <f>SUM(W5599:Z5599)</f>
        <v>1.0689159295147497</v>
      </c>
    </row>
    <row r="5600" spans="9:27">
      <c r="I5600" s="48" t="s">
        <v>42</v>
      </c>
      <c r="J5600" s="62"/>
      <c r="K5600" s="62"/>
      <c r="L5600" s="62"/>
      <c r="M5600" s="62"/>
      <c r="N5600" s="62"/>
      <c r="O5600" s="62"/>
      <c r="P5600" s="62"/>
      <c r="Q5600" s="62"/>
      <c r="T5600" s="56"/>
      <c r="U5600" s="56"/>
      <c r="V5600" s="56"/>
      <c r="W5600" s="56"/>
      <c r="X5600" s="56"/>
      <c r="Y5600" s="56"/>
      <c r="Z5600" s="56"/>
      <c r="AA5600" s="56"/>
    </row>
    <row r="5601" spans="9:27" ht="15" thickBot="1">
      <c r="J5601" s="62"/>
      <c r="K5601" s="62"/>
      <c r="L5601" s="62"/>
      <c r="M5601" s="62"/>
      <c r="N5601" s="62"/>
      <c r="O5601" s="62"/>
      <c r="P5601" s="62"/>
      <c r="Q5601" s="62"/>
      <c r="T5601" s="56"/>
      <c r="U5601" s="56"/>
      <c r="V5601" s="56"/>
      <c r="W5601" s="56"/>
      <c r="X5601" s="56"/>
      <c r="Y5601" s="56"/>
      <c r="Z5601" s="56"/>
      <c r="AA5601" s="56"/>
    </row>
    <row r="5602" spans="9:27">
      <c r="I5602" s="18" t="s">
        <v>43</v>
      </c>
      <c r="J5602" s="18"/>
      <c r="K5602" s="62"/>
      <c r="L5602" s="62"/>
      <c r="M5602" s="62"/>
      <c r="N5602" s="62"/>
      <c r="O5602" s="62"/>
      <c r="P5602" s="62"/>
      <c r="Q5602" s="62"/>
      <c r="T5602" s="56"/>
      <c r="U5602" s="56"/>
      <c r="V5602" s="56"/>
      <c r="W5602" s="56"/>
      <c r="X5602" s="56"/>
      <c r="Y5602" s="56"/>
      <c r="Z5602" s="56"/>
      <c r="AA5602" s="56"/>
    </row>
    <row r="5603" spans="9:27">
      <c r="I5603" s="15" t="s">
        <v>44</v>
      </c>
      <c r="J5603" s="15">
        <v>0.99999998906087639</v>
      </c>
      <c r="K5603" s="62"/>
      <c r="L5603" s="62"/>
      <c r="M5603" s="62"/>
      <c r="N5603" s="62"/>
      <c r="O5603" s="62"/>
      <c r="P5603" s="62"/>
      <c r="Q5603" s="62"/>
      <c r="T5603" s="56"/>
      <c r="U5603" s="56"/>
      <c r="V5603" s="56"/>
      <c r="W5603" s="56"/>
      <c r="X5603" s="56"/>
      <c r="Y5603" s="56"/>
      <c r="Z5603" s="56"/>
      <c r="AA5603" s="56"/>
    </row>
    <row r="5604" spans="9:27">
      <c r="I5604" s="15" t="s">
        <v>45</v>
      </c>
      <c r="J5604" s="15">
        <v>0.9999999781217529</v>
      </c>
      <c r="K5604" s="62"/>
      <c r="L5604" s="62"/>
      <c r="M5604" s="62"/>
      <c r="N5604" s="62"/>
      <c r="O5604" s="62"/>
      <c r="P5604" s="62"/>
      <c r="Q5604" s="62"/>
      <c r="T5604" s="56"/>
      <c r="U5604" s="56"/>
      <c r="V5604" s="56"/>
      <c r="W5604" s="56"/>
      <c r="X5604" s="56"/>
      <c r="Y5604" s="56"/>
      <c r="Z5604" s="56"/>
      <c r="AA5604" s="56"/>
    </row>
    <row r="5605" spans="9:27">
      <c r="I5605" s="15" t="s">
        <v>46</v>
      </c>
      <c r="J5605" s="15">
        <v>0.96874997607066726</v>
      </c>
      <c r="K5605" s="62"/>
      <c r="L5605" s="62"/>
      <c r="M5605" s="62"/>
      <c r="N5605" s="62"/>
      <c r="O5605" s="62"/>
      <c r="P5605" s="62"/>
      <c r="Q5605" s="62"/>
      <c r="T5605" s="56"/>
      <c r="U5605" s="56"/>
      <c r="V5605" s="56"/>
      <c r="W5605" s="56"/>
      <c r="X5605" s="56"/>
      <c r="Y5605" s="56"/>
      <c r="Z5605" s="56"/>
      <c r="AA5605" s="56"/>
    </row>
    <row r="5606" spans="9:27">
      <c r="I5606" s="15" t="s">
        <v>47</v>
      </c>
      <c r="J5606" s="15">
        <v>4.766799852068964E-2</v>
      </c>
      <c r="K5606" s="62"/>
      <c r="L5606" s="62"/>
      <c r="M5606" s="62"/>
      <c r="N5606" s="62"/>
      <c r="O5606" s="62"/>
      <c r="P5606" s="62"/>
      <c r="Q5606" s="62"/>
      <c r="T5606" s="56"/>
      <c r="U5606" s="56"/>
      <c r="V5606" s="56"/>
      <c r="W5606" s="56"/>
      <c r="X5606" s="56"/>
      <c r="Y5606" s="56"/>
      <c r="Z5606" s="56"/>
      <c r="AA5606" s="56"/>
    </row>
    <row r="5607" spans="9:27" ht="15" thickBot="1">
      <c r="I5607" s="16" t="s">
        <v>48</v>
      </c>
      <c r="J5607" s="16">
        <v>36</v>
      </c>
      <c r="K5607" s="62"/>
      <c r="L5607" s="62"/>
      <c r="M5607" s="62"/>
      <c r="N5607" s="62"/>
      <c r="O5607" s="62"/>
      <c r="P5607" s="62"/>
      <c r="Q5607" s="62"/>
      <c r="T5607" s="56"/>
      <c r="U5607" s="56"/>
      <c r="V5607" s="56"/>
      <c r="W5607" s="56"/>
      <c r="X5607" s="56"/>
      <c r="Y5607" s="56"/>
      <c r="Z5607" s="56"/>
      <c r="AA5607" s="56"/>
    </row>
    <row r="5608" spans="9:27">
      <c r="J5608" s="62"/>
      <c r="K5608" s="62"/>
      <c r="L5608" s="62"/>
      <c r="M5608" s="62"/>
      <c r="N5608" s="62"/>
      <c r="O5608" s="62"/>
      <c r="P5608" s="62"/>
      <c r="Q5608" s="62"/>
      <c r="T5608" s="56"/>
      <c r="U5608" s="56"/>
      <c r="V5608" s="56"/>
      <c r="W5608" s="56"/>
      <c r="X5608" s="56"/>
      <c r="Y5608" s="56"/>
      <c r="Z5608" s="56"/>
      <c r="AA5608" s="56"/>
    </row>
    <row r="5609" spans="9:27" ht="15" thickBot="1">
      <c r="I5609" s="48" t="s">
        <v>49</v>
      </c>
      <c r="J5609" s="62"/>
      <c r="K5609" s="62"/>
      <c r="L5609" s="62"/>
      <c r="M5609" s="62"/>
      <c r="N5609" s="62"/>
      <c r="O5609" s="62"/>
      <c r="P5609" s="62"/>
      <c r="Q5609" s="62"/>
      <c r="T5609" s="56"/>
      <c r="U5609" s="56"/>
      <c r="V5609" s="56"/>
      <c r="W5609" s="56"/>
      <c r="X5609" s="56"/>
      <c r="Y5609" s="56"/>
      <c r="Z5609" s="56"/>
      <c r="AA5609" s="56"/>
    </row>
    <row r="5610" spans="9:27">
      <c r="I5610" s="17"/>
      <c r="J5610" s="17" t="s">
        <v>54</v>
      </c>
      <c r="K5610" s="17" t="s">
        <v>55</v>
      </c>
      <c r="L5610" s="17" t="s">
        <v>56</v>
      </c>
      <c r="M5610" s="17" t="s">
        <v>57</v>
      </c>
      <c r="N5610" s="17" t="s">
        <v>58</v>
      </c>
      <c r="O5610" s="62"/>
      <c r="P5610" s="62"/>
      <c r="Q5610" s="62"/>
      <c r="T5610" s="56"/>
      <c r="U5610" s="56"/>
      <c r="V5610" s="56"/>
      <c r="W5610" s="56"/>
      <c r="X5610" s="56"/>
      <c r="Y5610" s="56"/>
      <c r="Z5610" s="56"/>
      <c r="AA5610" s="56"/>
    </row>
    <row r="5611" spans="9:27">
      <c r="I5611" s="15" t="s">
        <v>50</v>
      </c>
      <c r="J5611" s="15">
        <v>4</v>
      </c>
      <c r="K5611" s="15">
        <v>3323466.3016273808</v>
      </c>
      <c r="L5611" s="15">
        <v>830866.57540684519</v>
      </c>
      <c r="M5611" s="15">
        <v>365659999.1147911</v>
      </c>
      <c r="N5611" s="15">
        <v>1.879142204749962E-118</v>
      </c>
      <c r="O5611" s="62"/>
      <c r="P5611" s="62"/>
      <c r="Q5611" s="62"/>
      <c r="T5611" s="56"/>
      <c r="U5611" s="56"/>
      <c r="V5611" s="56"/>
      <c r="W5611" s="56"/>
      <c r="X5611" s="56"/>
      <c r="Y5611" s="56"/>
      <c r="Z5611" s="56"/>
      <c r="AA5611" s="56"/>
    </row>
    <row r="5612" spans="9:27">
      <c r="I5612" s="15" t="s">
        <v>51</v>
      </c>
      <c r="J5612" s="15">
        <v>32</v>
      </c>
      <c r="K5612" s="15">
        <v>7.2711618654991025E-2</v>
      </c>
      <c r="L5612" s="15">
        <v>2.2722380829684695E-3</v>
      </c>
      <c r="M5612" s="15"/>
      <c r="N5612" s="15"/>
      <c r="O5612" s="62"/>
      <c r="P5612" s="62"/>
      <c r="Q5612" s="62"/>
      <c r="T5612" s="56"/>
      <c r="U5612" s="56"/>
      <c r="V5612" s="56"/>
      <c r="W5612" s="56"/>
      <c r="X5612" s="56"/>
      <c r="Y5612" s="56"/>
      <c r="Z5612" s="56"/>
      <c r="AA5612" s="56"/>
    </row>
    <row r="5613" spans="9:27" ht="15" thickBot="1">
      <c r="I5613" s="16" t="s">
        <v>52</v>
      </c>
      <c r="J5613" s="16">
        <v>36</v>
      </c>
      <c r="K5613" s="16">
        <v>3323466.3743389994</v>
      </c>
      <c r="L5613" s="16"/>
      <c r="M5613" s="16"/>
      <c r="N5613" s="16"/>
      <c r="O5613" s="62"/>
      <c r="P5613" s="62"/>
      <c r="Q5613" s="62"/>
      <c r="T5613" s="56"/>
      <c r="U5613" s="56"/>
      <c r="V5613" s="56"/>
      <c r="W5613" s="56"/>
      <c r="X5613" s="56"/>
      <c r="Y5613" s="56"/>
      <c r="Z5613" s="56"/>
      <c r="AA5613" s="56"/>
    </row>
    <row r="5614" spans="9:27" ht="15" thickBot="1">
      <c r="J5614" s="62"/>
      <c r="K5614" s="62"/>
      <c r="L5614" s="62"/>
      <c r="M5614" s="62"/>
      <c r="N5614" s="62"/>
      <c r="O5614" s="62"/>
      <c r="P5614" s="62"/>
      <c r="Q5614" s="62"/>
      <c r="T5614" s="56"/>
      <c r="U5614" s="56"/>
      <c r="V5614" s="56"/>
      <c r="W5614" s="56"/>
      <c r="X5614" s="56"/>
      <c r="Y5614" s="56"/>
      <c r="Z5614" s="56"/>
      <c r="AA5614" s="56"/>
    </row>
    <row r="5615" spans="9:27">
      <c r="I5615" s="17"/>
      <c r="J5615" s="17" t="s">
        <v>59</v>
      </c>
      <c r="K5615" s="17" t="s">
        <v>47</v>
      </c>
      <c r="L5615" s="17" t="s">
        <v>60</v>
      </c>
      <c r="M5615" s="17" t="s">
        <v>61</v>
      </c>
      <c r="N5615" s="17" t="s">
        <v>62</v>
      </c>
      <c r="O5615" s="17" t="s">
        <v>63</v>
      </c>
      <c r="P5615" s="17" t="s">
        <v>64</v>
      </c>
      <c r="Q5615" s="17" t="s">
        <v>65</v>
      </c>
      <c r="T5615" s="56"/>
      <c r="U5615" s="56"/>
      <c r="V5615" s="56"/>
      <c r="W5615" s="56"/>
      <c r="X5615" s="56"/>
      <c r="Y5615" s="56"/>
      <c r="Z5615" s="56"/>
      <c r="AA5615" s="56"/>
    </row>
    <row r="5616" spans="9:27">
      <c r="I5616" s="15" t="s">
        <v>53</v>
      </c>
      <c r="J5616" s="15">
        <v>0</v>
      </c>
      <c r="K5616" s="15" t="e">
        <v>#N/A</v>
      </c>
      <c r="L5616" s="15" t="e">
        <v>#N/A</v>
      </c>
      <c r="M5616" s="15" t="e">
        <v>#N/A</v>
      </c>
      <c r="N5616" s="15" t="e">
        <v>#N/A</v>
      </c>
      <c r="O5616" s="15" t="e">
        <v>#N/A</v>
      </c>
      <c r="P5616" s="15" t="e">
        <v>#N/A</v>
      </c>
      <c r="Q5616" s="15" t="e">
        <v>#N/A</v>
      </c>
      <c r="T5616" s="56"/>
      <c r="U5616" s="56"/>
      <c r="V5616" s="56"/>
      <c r="W5616" s="56"/>
      <c r="X5616" s="56"/>
      <c r="Y5616" s="56"/>
      <c r="Z5616" s="56"/>
      <c r="AA5616" s="56"/>
    </row>
    <row r="5617" spans="9:27">
      <c r="I5617" s="15" t="s">
        <v>85</v>
      </c>
      <c r="J5617" s="15">
        <v>0.14464181534129861</v>
      </c>
      <c r="K5617" s="15">
        <v>6.1501621189351202E-3</v>
      </c>
      <c r="L5617" s="15">
        <v>23.518374401217059</v>
      </c>
      <c r="M5617" s="15">
        <v>9.2045409800334552E-22</v>
      </c>
      <c r="N5617" s="15">
        <v>0.13211434510923226</v>
      </c>
      <c r="O5617" s="15">
        <v>0.15716928557336496</v>
      </c>
      <c r="P5617" s="15">
        <v>0.13211434510923226</v>
      </c>
      <c r="Q5617" s="15">
        <v>0.15716928557336496</v>
      </c>
      <c r="T5617" s="56"/>
      <c r="U5617" s="56"/>
      <c r="V5617" s="56"/>
      <c r="W5617" s="56"/>
      <c r="X5617" s="56"/>
      <c r="Y5617" s="56"/>
      <c r="Z5617" s="56"/>
      <c r="AA5617" s="56"/>
    </row>
    <row r="5618" spans="9:27">
      <c r="I5618" s="15" t="s">
        <v>80</v>
      </c>
      <c r="J5618" s="15">
        <v>0.23383276604197295</v>
      </c>
      <c r="K5618" s="15">
        <v>2.2719654424659475E-3</v>
      </c>
      <c r="L5618" s="15">
        <v>102.92091669676779</v>
      </c>
      <c r="M5618" s="15">
        <v>6.4255762737362971E-42</v>
      </c>
      <c r="N5618" s="15">
        <v>0.22920492389759323</v>
      </c>
      <c r="O5618" s="15">
        <v>0.23846060818635267</v>
      </c>
      <c r="P5618" s="15">
        <v>0.22920492389759323</v>
      </c>
      <c r="Q5618" s="15">
        <v>0.23846060818635267</v>
      </c>
      <c r="T5618" s="56"/>
      <c r="U5618" s="56"/>
      <c r="V5618" s="56"/>
      <c r="W5618" s="56"/>
      <c r="X5618" s="56"/>
      <c r="Y5618" s="56"/>
      <c r="Z5618" s="56"/>
      <c r="AA5618" s="56"/>
    </row>
    <row r="5619" spans="9:27">
      <c r="I5619" s="15" t="s">
        <v>82</v>
      </c>
      <c r="J5619" s="15">
        <v>0.15926283537291155</v>
      </c>
      <c r="K5619" s="15">
        <v>3.5190024990053464E-3</v>
      </c>
      <c r="L5619" s="15">
        <v>45.257948926699406</v>
      </c>
      <c r="M5619" s="15">
        <v>1.3854283054633682E-30</v>
      </c>
      <c r="N5619" s="15">
        <v>0.1520948618788259</v>
      </c>
      <c r="O5619" s="15">
        <v>0.16643080886699721</v>
      </c>
      <c r="P5619" s="15">
        <v>0.1520948618788259</v>
      </c>
      <c r="Q5619" s="15">
        <v>0.16643080886699721</v>
      </c>
      <c r="T5619" s="56"/>
      <c r="U5619" s="56"/>
      <c r="V5619" s="56"/>
      <c r="W5619" s="56"/>
      <c r="X5619" s="56"/>
      <c r="Y5619" s="56"/>
      <c r="Z5619" s="56"/>
      <c r="AA5619" s="56"/>
    </row>
    <row r="5620" spans="9:27" ht="15" thickBot="1">
      <c r="I5620" s="16" t="s">
        <v>86</v>
      </c>
      <c r="J5620" s="16">
        <v>0.53117851275856642</v>
      </c>
      <c r="K5620" s="16">
        <v>4.4597577858454113E-3</v>
      </c>
      <c r="L5620" s="16">
        <v>119.10478960190298</v>
      </c>
      <c r="M5620" s="16">
        <v>6.0735226632266526E-44</v>
      </c>
      <c r="N5620" s="16">
        <v>0.52209428346119657</v>
      </c>
      <c r="O5620" s="16">
        <v>0.54026274205593627</v>
      </c>
      <c r="P5620" s="16">
        <v>0.52209428346119657</v>
      </c>
      <c r="Q5620" s="16">
        <v>0.54026274205593627</v>
      </c>
      <c r="T5620" s="56"/>
      <c r="U5620" s="56"/>
      <c r="V5620" s="56"/>
      <c r="W5620" s="56"/>
      <c r="X5620" s="56"/>
      <c r="Y5620" s="56"/>
      <c r="Z5620" s="56"/>
      <c r="AA5620" s="56"/>
    </row>
    <row r="5621" spans="9:27">
      <c r="I5621" s="48"/>
      <c r="T5621" s="56"/>
      <c r="U5621" s="56"/>
      <c r="V5621" s="56"/>
      <c r="W5621" s="56"/>
      <c r="X5621" s="56"/>
      <c r="Y5621" s="56"/>
      <c r="Z5621" s="56"/>
      <c r="AA5621" s="56"/>
    </row>
    <row r="5622" spans="9:27">
      <c r="I5622" s="48"/>
      <c r="T5622" s="56"/>
      <c r="U5622" s="56"/>
      <c r="V5622" s="56"/>
      <c r="W5622" s="56"/>
      <c r="X5622" s="56"/>
      <c r="Y5622" s="56"/>
      <c r="Z5622" s="56"/>
      <c r="AA5622" s="56"/>
    </row>
    <row r="5623" spans="9:27">
      <c r="I5623" s="11" t="s">
        <v>318</v>
      </c>
      <c r="T5623" s="12" t="str">
        <f>I5623</f>
        <v>2006/6 to 2009/5</v>
      </c>
      <c r="U5623" s="14">
        <f>J5628</f>
        <v>0.99999997454890988</v>
      </c>
      <c r="V5623" s="14">
        <f>J5631</f>
        <v>36</v>
      </c>
      <c r="W5623" s="56">
        <f>J5641</f>
        <v>0.14747139757475236</v>
      </c>
      <c r="X5623" s="56">
        <f>J5642</f>
        <v>0.23371947857535885</v>
      </c>
      <c r="Y5623" s="56">
        <f>J5643</f>
        <v>0.1602441414106007</v>
      </c>
      <c r="Z5623" s="56">
        <f>J5644</f>
        <v>0.52888834533017182</v>
      </c>
      <c r="AA5623" s="58">
        <f>SUM(W5623:Z5623)</f>
        <v>1.0703233628908837</v>
      </c>
    </row>
    <row r="5624" spans="9:27">
      <c r="I5624" s="48" t="s">
        <v>42</v>
      </c>
      <c r="J5624" s="62"/>
      <c r="K5624" s="62"/>
      <c r="L5624" s="62"/>
      <c r="M5624" s="62"/>
      <c r="N5624" s="62"/>
      <c r="O5624" s="62"/>
      <c r="P5624" s="62"/>
      <c r="Q5624" s="62"/>
      <c r="T5624" s="56"/>
      <c r="U5624" s="56"/>
      <c r="V5624" s="56"/>
      <c r="W5624" s="56"/>
      <c r="X5624" s="56"/>
      <c r="Y5624" s="56"/>
      <c r="Z5624" s="56"/>
      <c r="AA5624" s="56"/>
    </row>
    <row r="5625" spans="9:27" ht="15" thickBot="1">
      <c r="J5625" s="62"/>
      <c r="K5625" s="62"/>
      <c r="L5625" s="62"/>
      <c r="M5625" s="62"/>
      <c r="N5625" s="62"/>
      <c r="O5625" s="62"/>
      <c r="P5625" s="62"/>
      <c r="Q5625" s="62"/>
      <c r="T5625" s="56"/>
      <c r="U5625" s="56"/>
      <c r="V5625" s="56"/>
      <c r="W5625" s="56"/>
      <c r="X5625" s="56"/>
      <c r="Y5625" s="56"/>
      <c r="Z5625" s="56"/>
      <c r="AA5625" s="56"/>
    </row>
    <row r="5626" spans="9:27">
      <c r="I5626" s="18" t="s">
        <v>43</v>
      </c>
      <c r="J5626" s="18"/>
      <c r="K5626" s="62"/>
      <c r="L5626" s="62"/>
      <c r="M5626" s="62"/>
      <c r="N5626" s="62"/>
      <c r="O5626" s="62"/>
      <c r="P5626" s="62"/>
      <c r="Q5626" s="62"/>
      <c r="T5626" s="56"/>
      <c r="U5626" s="56"/>
      <c r="V5626" s="56"/>
      <c r="W5626" s="56"/>
      <c r="X5626" s="56"/>
      <c r="Y5626" s="56"/>
      <c r="Z5626" s="56"/>
      <c r="AA5626" s="56"/>
    </row>
    <row r="5627" spans="9:27">
      <c r="I5627" s="15" t="s">
        <v>44</v>
      </c>
      <c r="J5627" s="15">
        <v>0.99999998727445483</v>
      </c>
      <c r="K5627" s="62"/>
      <c r="L5627" s="62"/>
      <c r="M5627" s="62"/>
      <c r="N5627" s="62"/>
      <c r="O5627" s="62"/>
      <c r="P5627" s="62"/>
      <c r="Q5627" s="62"/>
      <c r="T5627" s="56"/>
      <c r="U5627" s="56"/>
      <c r="V5627" s="56"/>
      <c r="W5627" s="56"/>
      <c r="X5627" s="56"/>
      <c r="Y5627" s="56"/>
      <c r="Z5627" s="56"/>
      <c r="AA5627" s="56"/>
    </row>
    <row r="5628" spans="9:27">
      <c r="I5628" s="15" t="s">
        <v>45</v>
      </c>
      <c r="J5628" s="15">
        <v>0.99999997454890988</v>
      </c>
      <c r="K5628" s="62"/>
      <c r="L5628" s="62"/>
      <c r="M5628" s="62"/>
      <c r="N5628" s="62"/>
      <c r="O5628" s="62"/>
      <c r="P5628" s="62"/>
      <c r="Q5628" s="62"/>
      <c r="T5628" s="56"/>
      <c r="U5628" s="56"/>
      <c r="V5628" s="56"/>
      <c r="W5628" s="56"/>
      <c r="X5628" s="56"/>
      <c r="Y5628" s="56"/>
      <c r="Z5628" s="56"/>
      <c r="AA5628" s="56"/>
    </row>
    <row r="5629" spans="9:27">
      <c r="I5629" s="15" t="s">
        <v>46</v>
      </c>
      <c r="J5629" s="15">
        <v>0.96874997216287007</v>
      </c>
      <c r="K5629" s="62"/>
      <c r="L5629" s="62"/>
      <c r="M5629" s="62"/>
      <c r="N5629" s="62"/>
      <c r="O5629" s="62"/>
      <c r="P5629" s="62"/>
      <c r="Q5629" s="62"/>
      <c r="T5629" s="56"/>
      <c r="U5629" s="56"/>
      <c r="V5629" s="56"/>
      <c r="W5629" s="56"/>
      <c r="X5629" s="56"/>
      <c r="Y5629" s="56"/>
      <c r="Z5629" s="56"/>
      <c r="AA5629" s="56"/>
    </row>
    <row r="5630" spans="9:27">
      <c r="I5630" s="15" t="s">
        <v>47</v>
      </c>
      <c r="J5630" s="15">
        <v>5.1555637537317379E-2</v>
      </c>
      <c r="K5630" s="62"/>
      <c r="L5630" s="62"/>
      <c r="M5630" s="62"/>
      <c r="N5630" s="62"/>
      <c r="O5630" s="62"/>
      <c r="P5630" s="62"/>
      <c r="Q5630" s="62"/>
      <c r="T5630" s="56"/>
      <c r="U5630" s="56"/>
      <c r="V5630" s="56"/>
      <c r="W5630" s="56"/>
      <c r="X5630" s="56"/>
      <c r="Y5630" s="56"/>
      <c r="Z5630" s="56"/>
      <c r="AA5630" s="56"/>
    </row>
    <row r="5631" spans="9:27" ht="15" thickBot="1">
      <c r="I5631" s="16" t="s">
        <v>48</v>
      </c>
      <c r="J5631" s="16">
        <v>36</v>
      </c>
      <c r="K5631" s="62"/>
      <c r="L5631" s="62"/>
      <c r="M5631" s="62"/>
      <c r="N5631" s="62"/>
      <c r="O5631" s="62"/>
      <c r="P5631" s="62"/>
      <c r="Q5631" s="62"/>
      <c r="T5631" s="56"/>
      <c r="U5631" s="56"/>
      <c r="V5631" s="56"/>
      <c r="W5631" s="56"/>
      <c r="X5631" s="56"/>
      <c r="Y5631" s="56"/>
      <c r="Z5631" s="56"/>
      <c r="AA5631" s="56"/>
    </row>
    <row r="5632" spans="9:27">
      <c r="J5632" s="62"/>
      <c r="K5632" s="62"/>
      <c r="L5632" s="62"/>
      <c r="M5632" s="62"/>
      <c r="N5632" s="62"/>
      <c r="O5632" s="62"/>
      <c r="P5632" s="62"/>
      <c r="Q5632" s="62"/>
      <c r="T5632" s="56"/>
      <c r="U5632" s="56"/>
      <c r="V5632" s="56"/>
      <c r="W5632" s="56"/>
      <c r="X5632" s="56"/>
      <c r="Y5632" s="56"/>
      <c r="Z5632" s="56"/>
      <c r="AA5632" s="56"/>
    </row>
    <row r="5633" spans="9:27" ht="15" thickBot="1">
      <c r="I5633" s="48" t="s">
        <v>49</v>
      </c>
      <c r="J5633" s="62"/>
      <c r="K5633" s="62"/>
      <c r="L5633" s="62"/>
      <c r="M5633" s="62"/>
      <c r="N5633" s="62"/>
      <c r="O5633" s="62"/>
      <c r="P5633" s="62"/>
      <c r="Q5633" s="62"/>
      <c r="T5633" s="56"/>
      <c r="U5633" s="56"/>
      <c r="V5633" s="56"/>
      <c r="W5633" s="56"/>
      <c r="X5633" s="56"/>
      <c r="Y5633" s="56"/>
      <c r="Z5633" s="56"/>
      <c r="AA5633" s="56"/>
    </row>
    <row r="5634" spans="9:27">
      <c r="I5634" s="17"/>
      <c r="J5634" s="17" t="s">
        <v>54</v>
      </c>
      <c r="K5634" s="17" t="s">
        <v>55</v>
      </c>
      <c r="L5634" s="17" t="s">
        <v>56</v>
      </c>
      <c r="M5634" s="17" t="s">
        <v>57</v>
      </c>
      <c r="N5634" s="17" t="s">
        <v>58</v>
      </c>
      <c r="O5634" s="62"/>
      <c r="P5634" s="62"/>
      <c r="Q5634" s="62"/>
      <c r="T5634" s="56"/>
      <c r="U5634" s="56"/>
      <c r="V5634" s="56"/>
      <c r="W5634" s="56"/>
      <c r="X5634" s="56"/>
      <c r="Y5634" s="56"/>
      <c r="Z5634" s="56"/>
      <c r="AA5634" s="56"/>
    </row>
    <row r="5635" spans="9:27">
      <c r="I5635" s="15" t="s">
        <v>50</v>
      </c>
      <c r="J5635" s="15">
        <v>4</v>
      </c>
      <c r="K5635" s="15">
        <v>3341918.8541725189</v>
      </c>
      <c r="L5635" s="15">
        <v>835479.71354312974</v>
      </c>
      <c r="M5635" s="15">
        <v>314328373.83191103</v>
      </c>
      <c r="N5635" s="15">
        <v>1.9598127475059399E-117</v>
      </c>
      <c r="O5635" s="62"/>
      <c r="P5635" s="62"/>
      <c r="Q5635" s="62"/>
      <c r="T5635" s="56"/>
      <c r="U5635" s="56"/>
      <c r="V5635" s="56"/>
      <c r="W5635" s="56"/>
      <c r="X5635" s="56"/>
      <c r="Y5635" s="56"/>
      <c r="Z5635" s="56"/>
      <c r="AA5635" s="56"/>
    </row>
    <row r="5636" spans="9:27">
      <c r="I5636" s="15" t="s">
        <v>51</v>
      </c>
      <c r="J5636" s="15">
        <v>32</v>
      </c>
      <c r="K5636" s="15">
        <v>8.5055480380135967E-2</v>
      </c>
      <c r="L5636" s="15">
        <v>2.657983761879249E-3</v>
      </c>
      <c r="M5636" s="15"/>
      <c r="N5636" s="15"/>
      <c r="O5636" s="62"/>
      <c r="P5636" s="62"/>
      <c r="Q5636" s="62"/>
      <c r="T5636" s="56"/>
      <c r="U5636" s="56"/>
      <c r="V5636" s="56"/>
      <c r="W5636" s="56"/>
      <c r="X5636" s="56"/>
      <c r="Y5636" s="56"/>
      <c r="Z5636" s="56"/>
      <c r="AA5636" s="56"/>
    </row>
    <row r="5637" spans="9:27" ht="15" thickBot="1">
      <c r="I5637" s="16" t="s">
        <v>52</v>
      </c>
      <c r="J5637" s="16">
        <v>36</v>
      </c>
      <c r="K5637" s="16">
        <v>3341918.9392279992</v>
      </c>
      <c r="L5637" s="16"/>
      <c r="M5637" s="16"/>
      <c r="N5637" s="16"/>
      <c r="O5637" s="62"/>
      <c r="P5637" s="62"/>
      <c r="Q5637" s="62"/>
      <c r="T5637" s="56"/>
      <c r="U5637" s="56"/>
      <c r="V5637" s="56"/>
      <c r="W5637" s="56"/>
      <c r="X5637" s="56"/>
      <c r="Y5637" s="56"/>
      <c r="Z5637" s="56"/>
      <c r="AA5637" s="56"/>
    </row>
    <row r="5638" spans="9:27" ht="15" thickBot="1">
      <c r="J5638" s="62"/>
      <c r="K5638" s="62"/>
      <c r="L5638" s="62"/>
      <c r="M5638" s="62"/>
      <c r="N5638" s="62"/>
      <c r="O5638" s="62"/>
      <c r="P5638" s="62"/>
      <c r="Q5638" s="62"/>
      <c r="T5638" s="56"/>
      <c r="U5638" s="56"/>
      <c r="V5638" s="56"/>
      <c r="W5638" s="56"/>
      <c r="X5638" s="56"/>
      <c r="Y5638" s="56"/>
      <c r="Z5638" s="56"/>
      <c r="AA5638" s="56"/>
    </row>
    <row r="5639" spans="9:27">
      <c r="I5639" s="17"/>
      <c r="J5639" s="17" t="s">
        <v>59</v>
      </c>
      <c r="K5639" s="17" t="s">
        <v>47</v>
      </c>
      <c r="L5639" s="17" t="s">
        <v>60</v>
      </c>
      <c r="M5639" s="17" t="s">
        <v>61</v>
      </c>
      <c r="N5639" s="17" t="s">
        <v>62</v>
      </c>
      <c r="O5639" s="17" t="s">
        <v>63</v>
      </c>
      <c r="P5639" s="17" t="s">
        <v>64</v>
      </c>
      <c r="Q5639" s="17" t="s">
        <v>65</v>
      </c>
      <c r="T5639" s="56"/>
      <c r="U5639" s="56"/>
      <c r="V5639" s="56"/>
      <c r="W5639" s="56"/>
      <c r="X5639" s="56"/>
      <c r="Y5639" s="56"/>
      <c r="Z5639" s="56"/>
      <c r="AA5639" s="56"/>
    </row>
    <row r="5640" spans="9:27">
      <c r="I5640" s="15" t="s">
        <v>53</v>
      </c>
      <c r="J5640" s="15">
        <v>0</v>
      </c>
      <c r="K5640" s="15" t="e">
        <v>#N/A</v>
      </c>
      <c r="L5640" s="15" t="e">
        <v>#N/A</v>
      </c>
      <c r="M5640" s="15" t="e">
        <v>#N/A</v>
      </c>
      <c r="N5640" s="15" t="e">
        <v>#N/A</v>
      </c>
      <c r="O5640" s="15" t="e">
        <v>#N/A</v>
      </c>
      <c r="P5640" s="15" t="e">
        <v>#N/A</v>
      </c>
      <c r="Q5640" s="15" t="e">
        <v>#N/A</v>
      </c>
      <c r="T5640" s="56"/>
      <c r="U5640" s="56"/>
      <c r="V5640" s="56"/>
      <c r="W5640" s="56"/>
      <c r="X5640" s="56"/>
      <c r="Y5640" s="56"/>
      <c r="Z5640" s="56"/>
      <c r="AA5640" s="56"/>
    </row>
    <row r="5641" spans="9:27">
      <c r="I5641" s="15" t="s">
        <v>85</v>
      </c>
      <c r="J5641" s="15">
        <v>0.14747139757475236</v>
      </c>
      <c r="K5641" s="15">
        <v>6.5211592427933517E-3</v>
      </c>
      <c r="L5641" s="15">
        <v>22.614291736200983</v>
      </c>
      <c r="M5641" s="15">
        <v>3.0113586707576094E-21</v>
      </c>
      <c r="N5641" s="15">
        <v>0.13418823093413007</v>
      </c>
      <c r="O5641" s="15">
        <v>0.16075456421537465</v>
      </c>
      <c r="P5641" s="15">
        <v>0.13418823093413007</v>
      </c>
      <c r="Q5641" s="15">
        <v>0.16075456421537465</v>
      </c>
      <c r="T5641" s="56"/>
      <c r="U5641" s="56"/>
      <c r="V5641" s="56"/>
      <c r="W5641" s="56"/>
      <c r="X5641" s="56"/>
      <c r="Y5641" s="56"/>
      <c r="Z5641" s="56"/>
      <c r="AA5641" s="56"/>
    </row>
    <row r="5642" spans="9:27">
      <c r="I5642" s="15" t="s">
        <v>80</v>
      </c>
      <c r="J5642" s="15">
        <v>0.23371947857535885</v>
      </c>
      <c r="K5642" s="15">
        <v>2.4940153988854711E-3</v>
      </c>
      <c r="L5642" s="15">
        <v>93.712123301164752</v>
      </c>
      <c r="M5642" s="15">
        <v>1.2775467640200293E-40</v>
      </c>
      <c r="N5642" s="15">
        <v>0.2286393354728446</v>
      </c>
      <c r="O5642" s="15">
        <v>0.23879962167787311</v>
      </c>
      <c r="P5642" s="15">
        <v>0.2286393354728446</v>
      </c>
      <c r="Q5642" s="15">
        <v>0.23879962167787311</v>
      </c>
      <c r="T5642" s="56"/>
      <c r="U5642" s="56"/>
      <c r="V5642" s="56"/>
      <c r="W5642" s="56"/>
      <c r="X5642" s="56"/>
      <c r="Y5642" s="56"/>
      <c r="Z5642" s="56"/>
      <c r="AA5642" s="56"/>
    </row>
    <row r="5643" spans="9:27">
      <c r="I5643" s="15" t="s">
        <v>82</v>
      </c>
      <c r="J5643" s="15">
        <v>0.1602441414106007</v>
      </c>
      <c r="K5643" s="15">
        <v>3.7831689193760249E-3</v>
      </c>
      <c r="L5643" s="15">
        <v>42.357120399749554</v>
      </c>
      <c r="M5643" s="15">
        <v>1.1155606931156571E-29</v>
      </c>
      <c r="N5643" s="15">
        <v>0.15253807852903103</v>
      </c>
      <c r="O5643" s="15">
        <v>0.16795020429217036</v>
      </c>
      <c r="P5643" s="15">
        <v>0.15253807852903103</v>
      </c>
      <c r="Q5643" s="15">
        <v>0.16795020429217036</v>
      </c>
      <c r="T5643" s="56"/>
      <c r="U5643" s="56"/>
      <c r="V5643" s="56"/>
      <c r="W5643" s="56"/>
      <c r="X5643" s="56"/>
      <c r="Y5643" s="56"/>
      <c r="Z5643" s="56"/>
      <c r="AA5643" s="56"/>
    </row>
    <row r="5644" spans="9:27" ht="15" thickBot="1">
      <c r="I5644" s="16" t="s">
        <v>86</v>
      </c>
      <c r="J5644" s="16">
        <v>0.52888834533017182</v>
      </c>
      <c r="K5644" s="16">
        <v>4.7409963508296482E-3</v>
      </c>
      <c r="L5644" s="16">
        <v>111.55637047423993</v>
      </c>
      <c r="M5644" s="16">
        <v>4.9117074316907845E-43</v>
      </c>
      <c r="N5644" s="16">
        <v>0.51923125182486485</v>
      </c>
      <c r="O5644" s="16">
        <v>0.53854543883547878</v>
      </c>
      <c r="P5644" s="16">
        <v>0.51923125182486485</v>
      </c>
      <c r="Q5644" s="16">
        <v>0.53854543883547878</v>
      </c>
      <c r="T5644" s="56"/>
      <c r="U5644" s="56"/>
      <c r="V5644" s="56"/>
      <c r="W5644" s="56"/>
      <c r="X5644" s="56"/>
      <c r="Y5644" s="56"/>
      <c r="Z5644" s="56"/>
      <c r="AA5644" s="56"/>
    </row>
    <row r="5645" spans="9:27">
      <c r="I5645" s="48"/>
      <c r="T5645" s="56"/>
      <c r="U5645" s="56"/>
      <c r="V5645" s="56"/>
      <c r="W5645" s="56"/>
      <c r="X5645" s="56"/>
      <c r="Y5645" s="56"/>
      <c r="Z5645" s="56"/>
      <c r="AA5645" s="56"/>
    </row>
    <row r="5646" spans="9:27">
      <c r="I5646" s="48"/>
      <c r="T5646" s="56"/>
      <c r="U5646" s="56"/>
      <c r="V5646" s="56"/>
      <c r="W5646" s="56"/>
      <c r="X5646" s="56"/>
      <c r="Y5646" s="56"/>
      <c r="Z5646" s="56"/>
      <c r="AA5646" s="56"/>
    </row>
    <row r="5647" spans="9:27">
      <c r="I5647" s="11" t="s">
        <v>319</v>
      </c>
      <c r="T5647" s="12" t="str">
        <f>I5647</f>
        <v>2006/7 to 2009/6</v>
      </c>
      <c r="U5647" s="14">
        <f>J5652</f>
        <v>0.99999997231767146</v>
      </c>
      <c r="V5647" s="14">
        <f>J5655</f>
        <v>36</v>
      </c>
      <c r="W5647" s="56">
        <f>J5665</f>
        <v>0.14911998909940069</v>
      </c>
      <c r="X5647" s="56">
        <f>J5666</f>
        <v>0.23342817665083229</v>
      </c>
      <c r="Y5647" s="56">
        <f>J5667</f>
        <v>0.16133619364238266</v>
      </c>
      <c r="Z5647" s="56">
        <f>J5668</f>
        <v>0.52753282546336266</v>
      </c>
      <c r="AA5647" s="58">
        <f>SUM(W5647:Z5647)</f>
        <v>1.0714171848559784</v>
      </c>
    </row>
    <row r="5648" spans="9:27">
      <c r="I5648" s="48" t="s">
        <v>42</v>
      </c>
      <c r="J5648" s="62"/>
      <c r="K5648" s="62"/>
      <c r="L5648" s="62"/>
      <c r="M5648" s="62"/>
      <c r="N5648" s="62"/>
      <c r="O5648" s="62"/>
      <c r="P5648" s="62"/>
      <c r="Q5648" s="62"/>
      <c r="T5648" s="56"/>
      <c r="U5648" s="56"/>
      <c r="V5648" s="56"/>
      <c r="W5648" s="56"/>
      <c r="X5648" s="56"/>
      <c r="Y5648" s="56"/>
      <c r="Z5648" s="56"/>
      <c r="AA5648" s="56"/>
    </row>
    <row r="5649" spans="9:27" ht="15" thickBot="1">
      <c r="J5649" s="62"/>
      <c r="K5649" s="62"/>
      <c r="L5649" s="62"/>
      <c r="M5649" s="62"/>
      <c r="N5649" s="62"/>
      <c r="O5649" s="62"/>
      <c r="P5649" s="62"/>
      <c r="Q5649" s="62"/>
      <c r="T5649" s="56"/>
      <c r="U5649" s="56"/>
      <c r="V5649" s="56"/>
      <c r="W5649" s="56"/>
      <c r="X5649" s="56"/>
      <c r="Y5649" s="56"/>
      <c r="Z5649" s="56"/>
      <c r="AA5649" s="56"/>
    </row>
    <row r="5650" spans="9:27">
      <c r="I5650" s="18" t="s">
        <v>43</v>
      </c>
      <c r="J5650" s="18"/>
      <c r="K5650" s="62"/>
      <c r="L5650" s="62"/>
      <c r="M5650" s="62"/>
      <c r="N5650" s="62"/>
      <c r="O5650" s="62"/>
      <c r="P5650" s="62"/>
      <c r="Q5650" s="62"/>
      <c r="T5650" s="56"/>
      <c r="U5650" s="56"/>
      <c r="V5650" s="56"/>
      <c r="W5650" s="56"/>
      <c r="X5650" s="56"/>
      <c r="Y5650" s="56"/>
      <c r="Z5650" s="56"/>
      <c r="AA5650" s="56"/>
    </row>
    <row r="5651" spans="9:27">
      <c r="I5651" s="15" t="s">
        <v>44</v>
      </c>
      <c r="J5651" s="15">
        <v>0.99999998615883567</v>
      </c>
      <c r="K5651" s="62"/>
      <c r="L5651" s="62"/>
      <c r="M5651" s="62"/>
      <c r="N5651" s="62"/>
      <c r="O5651" s="62"/>
      <c r="P5651" s="62"/>
      <c r="Q5651" s="62"/>
      <c r="T5651" s="56"/>
      <c r="U5651" s="56"/>
      <c r="V5651" s="56"/>
      <c r="W5651" s="56"/>
      <c r="X5651" s="56"/>
      <c r="Y5651" s="56"/>
      <c r="Z5651" s="56"/>
      <c r="AA5651" s="56"/>
    </row>
    <row r="5652" spans="9:27">
      <c r="I5652" s="15" t="s">
        <v>45</v>
      </c>
      <c r="J5652" s="15">
        <v>0.99999997231767146</v>
      </c>
      <c r="K5652" s="62"/>
      <c r="L5652" s="62"/>
      <c r="M5652" s="62"/>
      <c r="N5652" s="62"/>
      <c r="O5652" s="62"/>
      <c r="P5652" s="62"/>
      <c r="Q5652" s="62"/>
      <c r="T5652" s="56"/>
      <c r="U5652" s="56"/>
      <c r="V5652" s="56"/>
      <c r="W5652" s="56"/>
      <c r="X5652" s="56"/>
      <c r="Y5652" s="56"/>
      <c r="Z5652" s="56"/>
      <c r="AA5652" s="56"/>
    </row>
    <row r="5653" spans="9:27">
      <c r="I5653" s="15" t="s">
        <v>46</v>
      </c>
      <c r="J5653" s="15">
        <v>0.96874996972245309</v>
      </c>
      <c r="K5653" s="62"/>
      <c r="L5653" s="62"/>
      <c r="M5653" s="62"/>
      <c r="N5653" s="62"/>
      <c r="O5653" s="62"/>
      <c r="P5653" s="62"/>
      <c r="Q5653" s="62"/>
      <c r="T5653" s="56"/>
      <c r="U5653" s="56"/>
      <c r="V5653" s="56"/>
      <c r="W5653" s="56"/>
      <c r="X5653" s="56"/>
      <c r="Y5653" s="56"/>
      <c r="Z5653" s="56"/>
      <c r="AA5653" s="56"/>
    </row>
    <row r="5654" spans="9:27">
      <c r="I5654" s="15" t="s">
        <v>47</v>
      </c>
      <c r="J5654" s="15">
        <v>5.3916993370825561E-2</v>
      </c>
      <c r="K5654" s="62"/>
      <c r="L5654" s="62"/>
      <c r="M5654" s="62"/>
      <c r="N5654" s="62"/>
      <c r="O5654" s="62"/>
      <c r="P5654" s="62"/>
      <c r="Q5654" s="62"/>
      <c r="T5654" s="56"/>
      <c r="U5654" s="56"/>
      <c r="V5654" s="56"/>
      <c r="W5654" s="56"/>
      <c r="X5654" s="56"/>
      <c r="Y5654" s="56"/>
      <c r="Z5654" s="56"/>
      <c r="AA5654" s="56"/>
    </row>
    <row r="5655" spans="9:27" ht="15" thickBot="1">
      <c r="I5655" s="16" t="s">
        <v>48</v>
      </c>
      <c r="J5655" s="16">
        <v>36</v>
      </c>
      <c r="K5655" s="62"/>
      <c r="L5655" s="62"/>
      <c r="M5655" s="62"/>
      <c r="N5655" s="62"/>
      <c r="O5655" s="62"/>
      <c r="P5655" s="62"/>
      <c r="Q5655" s="62"/>
      <c r="T5655" s="56"/>
      <c r="U5655" s="56"/>
      <c r="V5655" s="56"/>
      <c r="W5655" s="56"/>
      <c r="X5655" s="56"/>
      <c r="Y5655" s="56"/>
      <c r="Z5655" s="56"/>
      <c r="AA5655" s="56"/>
    </row>
    <row r="5656" spans="9:27">
      <c r="J5656" s="62"/>
      <c r="K5656" s="62"/>
      <c r="L5656" s="62"/>
      <c r="M5656" s="62"/>
      <c r="N5656" s="62"/>
      <c r="O5656" s="62"/>
      <c r="P5656" s="62"/>
      <c r="Q5656" s="62"/>
      <c r="T5656" s="56"/>
      <c r="U5656" s="56"/>
      <c r="V5656" s="56"/>
      <c r="W5656" s="56"/>
      <c r="X5656" s="56"/>
      <c r="Y5656" s="56"/>
      <c r="Z5656" s="56"/>
      <c r="AA5656" s="56"/>
    </row>
    <row r="5657" spans="9:27" ht="15" thickBot="1">
      <c r="I5657" s="48" t="s">
        <v>49</v>
      </c>
      <c r="J5657" s="62"/>
      <c r="K5657" s="62"/>
      <c r="L5657" s="62"/>
      <c r="M5657" s="62"/>
      <c r="N5657" s="62"/>
      <c r="O5657" s="62"/>
      <c r="P5657" s="62"/>
      <c r="Q5657" s="62"/>
      <c r="T5657" s="56"/>
      <c r="U5657" s="56"/>
      <c r="V5657" s="56"/>
      <c r="W5657" s="56"/>
      <c r="X5657" s="56"/>
      <c r="Y5657" s="56"/>
      <c r="Z5657" s="56"/>
      <c r="AA5657" s="56"/>
    </row>
    <row r="5658" spans="9:27">
      <c r="I5658" s="17"/>
      <c r="J5658" s="17" t="s">
        <v>54</v>
      </c>
      <c r="K5658" s="17" t="s">
        <v>55</v>
      </c>
      <c r="L5658" s="17" t="s">
        <v>56</v>
      </c>
      <c r="M5658" s="17" t="s">
        <v>57</v>
      </c>
      <c r="N5658" s="17" t="s">
        <v>58</v>
      </c>
      <c r="O5658" s="62"/>
      <c r="P5658" s="62"/>
      <c r="Q5658" s="62"/>
      <c r="T5658" s="56"/>
      <c r="U5658" s="56"/>
      <c r="V5658" s="56"/>
      <c r="W5658" s="56"/>
      <c r="X5658" s="56"/>
      <c r="Y5658" s="56"/>
      <c r="Z5658" s="56"/>
      <c r="AA5658" s="56"/>
    </row>
    <row r="5659" spans="9:27">
      <c r="I5659" s="15" t="s">
        <v>50</v>
      </c>
      <c r="J5659" s="15">
        <v>4</v>
      </c>
      <c r="K5659" s="15">
        <v>3360459.607306649</v>
      </c>
      <c r="L5659" s="15">
        <v>840114.90182666224</v>
      </c>
      <c r="M5659" s="15">
        <v>288993021.60017961</v>
      </c>
      <c r="N5659" s="15">
        <v>7.2095162661127391E-117</v>
      </c>
      <c r="O5659" s="62"/>
      <c r="P5659" s="62"/>
      <c r="Q5659" s="62"/>
      <c r="T5659" s="56"/>
      <c r="U5659" s="56"/>
      <c r="V5659" s="56"/>
      <c r="W5659" s="56"/>
      <c r="X5659" s="56"/>
      <c r="Y5659" s="56"/>
      <c r="Z5659" s="56"/>
      <c r="AA5659" s="56"/>
    </row>
    <row r="5660" spans="9:27">
      <c r="I5660" s="15" t="s">
        <v>51</v>
      </c>
      <c r="J5660" s="15">
        <v>32</v>
      </c>
      <c r="K5660" s="15">
        <v>9.3025349572788726E-2</v>
      </c>
      <c r="L5660" s="15">
        <v>2.9070421741496477E-3</v>
      </c>
      <c r="M5660" s="15"/>
      <c r="N5660" s="15"/>
      <c r="O5660" s="62"/>
      <c r="P5660" s="62"/>
      <c r="Q5660" s="62"/>
      <c r="T5660" s="56"/>
      <c r="U5660" s="56"/>
      <c r="V5660" s="56"/>
      <c r="W5660" s="56"/>
      <c r="X5660" s="56"/>
      <c r="Y5660" s="56"/>
      <c r="Z5660" s="56"/>
      <c r="AA5660" s="56"/>
    </row>
    <row r="5661" spans="9:27" ht="15" thickBot="1">
      <c r="I5661" s="16" t="s">
        <v>52</v>
      </c>
      <c r="J5661" s="16">
        <v>36</v>
      </c>
      <c r="K5661" s="16">
        <v>3360459.7003319985</v>
      </c>
      <c r="L5661" s="16"/>
      <c r="M5661" s="16"/>
      <c r="N5661" s="16"/>
      <c r="O5661" s="62"/>
      <c r="P5661" s="62"/>
      <c r="Q5661" s="62"/>
      <c r="T5661" s="56"/>
      <c r="U5661" s="56"/>
      <c r="V5661" s="56"/>
      <c r="W5661" s="56"/>
      <c r="X5661" s="56"/>
      <c r="Y5661" s="56"/>
      <c r="Z5661" s="56"/>
      <c r="AA5661" s="56"/>
    </row>
    <row r="5662" spans="9:27" ht="15" thickBot="1">
      <c r="J5662" s="62"/>
      <c r="K5662" s="62"/>
      <c r="L5662" s="62"/>
      <c r="M5662" s="62"/>
      <c r="N5662" s="62"/>
      <c r="O5662" s="62"/>
      <c r="P5662" s="62"/>
      <c r="Q5662" s="62"/>
      <c r="T5662" s="56"/>
      <c r="U5662" s="56"/>
      <c r="V5662" s="56"/>
      <c r="W5662" s="56"/>
      <c r="X5662" s="56"/>
      <c r="Y5662" s="56"/>
      <c r="Z5662" s="56"/>
      <c r="AA5662" s="56"/>
    </row>
    <row r="5663" spans="9:27">
      <c r="I5663" s="17"/>
      <c r="J5663" s="17" t="s">
        <v>59</v>
      </c>
      <c r="K5663" s="17" t="s">
        <v>47</v>
      </c>
      <c r="L5663" s="17" t="s">
        <v>60</v>
      </c>
      <c r="M5663" s="17" t="s">
        <v>61</v>
      </c>
      <c r="N5663" s="17" t="s">
        <v>62</v>
      </c>
      <c r="O5663" s="17" t="s">
        <v>63</v>
      </c>
      <c r="P5663" s="17" t="s">
        <v>64</v>
      </c>
      <c r="Q5663" s="17" t="s">
        <v>65</v>
      </c>
      <c r="T5663" s="56"/>
      <c r="U5663" s="56"/>
      <c r="V5663" s="56"/>
      <c r="W5663" s="56"/>
      <c r="X5663" s="56"/>
      <c r="Y5663" s="56"/>
      <c r="Z5663" s="56"/>
      <c r="AA5663" s="56"/>
    </row>
    <row r="5664" spans="9:27">
      <c r="I5664" s="15" t="s">
        <v>53</v>
      </c>
      <c r="J5664" s="15">
        <v>0</v>
      </c>
      <c r="K5664" s="15" t="e">
        <v>#N/A</v>
      </c>
      <c r="L5664" s="15" t="e">
        <v>#N/A</v>
      </c>
      <c r="M5664" s="15" t="e">
        <v>#N/A</v>
      </c>
      <c r="N5664" s="15" t="e">
        <v>#N/A</v>
      </c>
      <c r="O5664" s="15" t="e">
        <v>#N/A</v>
      </c>
      <c r="P5664" s="15" t="e">
        <v>#N/A</v>
      </c>
      <c r="Q5664" s="15" t="e">
        <v>#N/A</v>
      </c>
      <c r="T5664" s="56"/>
      <c r="U5664" s="56"/>
      <c r="V5664" s="56"/>
      <c r="W5664" s="56"/>
      <c r="X5664" s="56"/>
      <c r="Y5664" s="56"/>
      <c r="Z5664" s="56"/>
      <c r="AA5664" s="56"/>
    </row>
    <row r="5665" spans="9:27">
      <c r="I5665" s="15" t="s">
        <v>85</v>
      </c>
      <c r="J5665" s="15">
        <v>0.14911998909940069</v>
      </c>
      <c r="K5665" s="15">
        <v>6.7740817305235587E-3</v>
      </c>
      <c r="L5665" s="15">
        <v>22.013314133408812</v>
      </c>
      <c r="M5665" s="15">
        <v>6.7785440790198202E-21</v>
      </c>
      <c r="N5665" s="15">
        <v>0.13532163621249957</v>
      </c>
      <c r="O5665" s="15">
        <v>0.16291834198630181</v>
      </c>
      <c r="P5665" s="15">
        <v>0.13532163621249957</v>
      </c>
      <c r="Q5665" s="15">
        <v>0.16291834198630181</v>
      </c>
      <c r="T5665" s="56"/>
      <c r="U5665" s="56"/>
      <c r="V5665" s="56"/>
      <c r="W5665" s="56"/>
      <c r="X5665" s="56"/>
      <c r="Y5665" s="56"/>
      <c r="Z5665" s="56"/>
      <c r="AA5665" s="56"/>
    </row>
    <row r="5666" spans="9:27">
      <c r="I5666" s="15" t="s">
        <v>80</v>
      </c>
      <c r="J5666" s="15">
        <v>0.23342817665083229</v>
      </c>
      <c r="K5666" s="15">
        <v>2.638835637630487E-3</v>
      </c>
      <c r="L5666" s="15">
        <v>88.458778304372345</v>
      </c>
      <c r="M5666" s="15">
        <v>8.0378089586648737E-40</v>
      </c>
      <c r="N5666" s="15">
        <v>0.22805304437652152</v>
      </c>
      <c r="O5666" s="15">
        <v>0.23880330892514307</v>
      </c>
      <c r="P5666" s="15">
        <v>0.22805304437652152</v>
      </c>
      <c r="Q5666" s="15">
        <v>0.23880330892514307</v>
      </c>
      <c r="T5666" s="56"/>
      <c r="U5666" s="56"/>
      <c r="V5666" s="56"/>
      <c r="W5666" s="56"/>
      <c r="X5666" s="56"/>
      <c r="Y5666" s="56"/>
      <c r="Z5666" s="56"/>
      <c r="AA5666" s="56"/>
    </row>
    <row r="5667" spans="9:27">
      <c r="I5667" s="15" t="s">
        <v>82</v>
      </c>
      <c r="J5667" s="15">
        <v>0.16133619364238266</v>
      </c>
      <c r="K5667" s="15">
        <v>3.904152718679315E-3</v>
      </c>
      <c r="L5667" s="15">
        <v>41.324252729785371</v>
      </c>
      <c r="M5667" s="15">
        <v>2.4243728009583254E-29</v>
      </c>
      <c r="N5667" s="15">
        <v>0.15338369482708891</v>
      </c>
      <c r="O5667" s="15">
        <v>0.16928869245767642</v>
      </c>
      <c r="P5667" s="15">
        <v>0.15338369482708891</v>
      </c>
      <c r="Q5667" s="15">
        <v>0.16928869245767642</v>
      </c>
      <c r="T5667" s="56"/>
      <c r="U5667" s="56"/>
      <c r="V5667" s="56"/>
      <c r="W5667" s="56"/>
      <c r="X5667" s="56"/>
      <c r="Y5667" s="56"/>
      <c r="Z5667" s="56"/>
      <c r="AA5667" s="56"/>
    </row>
    <row r="5668" spans="9:27" ht="15" thickBot="1">
      <c r="I5668" s="16" t="s">
        <v>86</v>
      </c>
      <c r="J5668" s="16">
        <v>0.52753282546336266</v>
      </c>
      <c r="K5668" s="16">
        <v>4.8902612826024604E-3</v>
      </c>
      <c r="L5668" s="16">
        <v>107.87415947285018</v>
      </c>
      <c r="M5668" s="16">
        <v>1.4338178729128401E-42</v>
      </c>
      <c r="N5668" s="16">
        <v>0.51757168924286967</v>
      </c>
      <c r="O5668" s="16">
        <v>0.53749396168385566</v>
      </c>
      <c r="P5668" s="16">
        <v>0.51757168924286967</v>
      </c>
      <c r="Q5668" s="16">
        <v>0.53749396168385566</v>
      </c>
      <c r="T5668" s="56"/>
      <c r="U5668" s="56"/>
      <c r="V5668" s="56"/>
      <c r="W5668" s="56"/>
      <c r="X5668" s="56"/>
      <c r="Y5668" s="56"/>
      <c r="Z5668" s="56"/>
      <c r="AA5668" s="56"/>
    </row>
    <row r="5669" spans="9:27">
      <c r="I5669" s="48"/>
      <c r="T5669" s="56"/>
      <c r="U5669" s="56"/>
      <c r="V5669" s="56"/>
      <c r="W5669" s="56"/>
      <c r="X5669" s="56"/>
      <c r="Y5669" s="56"/>
      <c r="Z5669" s="56"/>
      <c r="AA5669" s="56"/>
    </row>
    <row r="5670" spans="9:27">
      <c r="I5670" s="48"/>
      <c r="T5670" s="56"/>
      <c r="U5670" s="56"/>
      <c r="V5670" s="56"/>
      <c r="W5670" s="56"/>
      <c r="X5670" s="56"/>
      <c r="Y5670" s="56"/>
      <c r="Z5670" s="56"/>
      <c r="AA5670" s="56"/>
    </row>
    <row r="5671" spans="9:27">
      <c r="I5671" s="11" t="s">
        <v>320</v>
      </c>
      <c r="T5671" s="12" t="str">
        <f>I5671</f>
        <v>2006/8 to 2009/7</v>
      </c>
      <c r="U5671" s="14">
        <f>J5676</f>
        <v>0.99999997254664452</v>
      </c>
      <c r="V5671" s="14">
        <f>J5679</f>
        <v>36</v>
      </c>
      <c r="W5671" s="56">
        <f>J5689</f>
        <v>0.15219037080843298</v>
      </c>
      <c r="X5671" s="56">
        <f>J5690</f>
        <v>0.23266798801188515</v>
      </c>
      <c r="Y5671" s="56">
        <f>J5691</f>
        <v>0.16289486020709204</v>
      </c>
      <c r="Z5671" s="56">
        <f>J5692</f>
        <v>0.5255512254521626</v>
      </c>
      <c r="AA5671" s="58">
        <f>SUM(W5671:Z5671)</f>
        <v>1.0733044444795727</v>
      </c>
    </row>
    <row r="5672" spans="9:27">
      <c r="I5672" s="48" t="s">
        <v>42</v>
      </c>
      <c r="J5672" s="62"/>
      <c r="K5672" s="62"/>
      <c r="L5672" s="62"/>
      <c r="M5672" s="62"/>
      <c r="N5672" s="62"/>
      <c r="O5672" s="62"/>
      <c r="P5672" s="62"/>
      <c r="Q5672" s="62"/>
      <c r="T5672" s="56"/>
      <c r="U5672" s="56"/>
      <c r="V5672" s="56"/>
      <c r="W5672" s="56"/>
      <c r="X5672" s="56"/>
      <c r="Y5672" s="56"/>
      <c r="Z5672" s="56"/>
      <c r="AA5672" s="56"/>
    </row>
    <row r="5673" spans="9:27" ht="15" thickBot="1">
      <c r="J5673" s="62"/>
      <c r="K5673" s="62"/>
      <c r="L5673" s="62"/>
      <c r="M5673" s="62"/>
      <c r="N5673" s="62"/>
      <c r="O5673" s="62"/>
      <c r="P5673" s="62"/>
      <c r="Q5673" s="62"/>
      <c r="T5673" s="56"/>
      <c r="U5673" s="56"/>
      <c r="V5673" s="56"/>
      <c r="W5673" s="56"/>
      <c r="X5673" s="56"/>
      <c r="Y5673" s="56"/>
      <c r="Z5673" s="56"/>
      <c r="AA5673" s="56"/>
    </row>
    <row r="5674" spans="9:27">
      <c r="I5674" s="18" t="s">
        <v>43</v>
      </c>
      <c r="J5674" s="18"/>
      <c r="K5674" s="62"/>
      <c r="L5674" s="62"/>
      <c r="M5674" s="62"/>
      <c r="N5674" s="62"/>
      <c r="O5674" s="62"/>
      <c r="P5674" s="62"/>
      <c r="Q5674" s="62"/>
      <c r="T5674" s="56"/>
      <c r="U5674" s="56"/>
      <c r="V5674" s="56"/>
      <c r="W5674" s="56"/>
      <c r="X5674" s="56"/>
      <c r="Y5674" s="56"/>
      <c r="Z5674" s="56"/>
      <c r="AA5674" s="56"/>
    </row>
    <row r="5675" spans="9:27">
      <c r="I5675" s="15" t="s">
        <v>44</v>
      </c>
      <c r="J5675" s="15">
        <v>0.99999998627332221</v>
      </c>
      <c r="K5675" s="62"/>
      <c r="L5675" s="62"/>
      <c r="M5675" s="62"/>
      <c r="N5675" s="62"/>
      <c r="O5675" s="62"/>
      <c r="P5675" s="62"/>
      <c r="Q5675" s="62"/>
      <c r="T5675" s="56"/>
      <c r="U5675" s="56"/>
      <c r="V5675" s="56"/>
      <c r="W5675" s="56"/>
      <c r="X5675" s="56"/>
      <c r="Y5675" s="56"/>
      <c r="Z5675" s="56"/>
      <c r="AA5675" s="56"/>
    </row>
    <row r="5676" spans="9:27">
      <c r="I5676" s="15" t="s">
        <v>45</v>
      </c>
      <c r="J5676" s="15">
        <v>0.99999997254664452</v>
      </c>
      <c r="K5676" s="62"/>
      <c r="L5676" s="62"/>
      <c r="M5676" s="62"/>
      <c r="N5676" s="62"/>
      <c r="O5676" s="62"/>
      <c r="P5676" s="62"/>
      <c r="Q5676" s="62"/>
      <c r="T5676" s="56"/>
      <c r="U5676" s="56"/>
      <c r="V5676" s="56"/>
      <c r="W5676" s="56"/>
      <c r="X5676" s="56"/>
      <c r="Y5676" s="56"/>
      <c r="Z5676" s="56"/>
      <c r="AA5676" s="56"/>
    </row>
    <row r="5677" spans="9:27">
      <c r="I5677" s="15" t="s">
        <v>46</v>
      </c>
      <c r="J5677" s="15">
        <v>0.96874996997289253</v>
      </c>
      <c r="K5677" s="62"/>
      <c r="L5677" s="62"/>
      <c r="M5677" s="62"/>
      <c r="N5677" s="62"/>
      <c r="O5677" s="62"/>
      <c r="P5677" s="62"/>
      <c r="Q5677" s="62"/>
      <c r="T5677" s="56"/>
      <c r="U5677" s="56"/>
      <c r="V5677" s="56"/>
      <c r="W5677" s="56"/>
      <c r="X5677" s="56"/>
      <c r="Y5677" s="56"/>
      <c r="Z5677" s="56"/>
      <c r="AA5677" s="56"/>
    </row>
    <row r="5678" spans="9:27">
      <c r="I5678" s="15" t="s">
        <v>47</v>
      </c>
      <c r="J5678" s="15">
        <v>5.3840856356272851E-2</v>
      </c>
      <c r="K5678" s="62"/>
      <c r="L5678" s="62"/>
      <c r="M5678" s="62"/>
      <c r="N5678" s="62"/>
      <c r="O5678" s="62"/>
      <c r="P5678" s="62"/>
      <c r="Q5678" s="62"/>
      <c r="T5678" s="56"/>
      <c r="U5678" s="56"/>
      <c r="V5678" s="56"/>
      <c r="W5678" s="56"/>
      <c r="X5678" s="56"/>
      <c r="Y5678" s="56"/>
      <c r="Z5678" s="56"/>
      <c r="AA5678" s="56"/>
    </row>
    <row r="5679" spans="9:27" ht="15" thickBot="1">
      <c r="I5679" s="16" t="s">
        <v>48</v>
      </c>
      <c r="J5679" s="16">
        <v>36</v>
      </c>
      <c r="K5679" s="62"/>
      <c r="L5679" s="62"/>
      <c r="M5679" s="62"/>
      <c r="N5679" s="62"/>
      <c r="O5679" s="62"/>
      <c r="P5679" s="62"/>
      <c r="Q5679" s="62"/>
      <c r="T5679" s="56"/>
      <c r="U5679" s="56"/>
      <c r="V5679" s="56"/>
      <c r="W5679" s="56"/>
      <c r="X5679" s="56"/>
      <c r="Y5679" s="56"/>
      <c r="Z5679" s="56"/>
      <c r="AA5679" s="56"/>
    </row>
    <row r="5680" spans="9:27">
      <c r="J5680" s="62"/>
      <c r="K5680" s="62"/>
      <c r="L5680" s="62"/>
      <c r="M5680" s="62"/>
      <c r="N5680" s="62"/>
      <c r="O5680" s="62"/>
      <c r="P5680" s="62"/>
      <c r="Q5680" s="62"/>
      <c r="T5680" s="56"/>
      <c r="U5680" s="56"/>
      <c r="V5680" s="56"/>
      <c r="W5680" s="56"/>
      <c r="X5680" s="56"/>
      <c r="Y5680" s="56"/>
      <c r="Z5680" s="56"/>
      <c r="AA5680" s="56"/>
    </row>
    <row r="5681" spans="9:27" ht="15" thickBot="1">
      <c r="I5681" s="48" t="s">
        <v>49</v>
      </c>
      <c r="J5681" s="62"/>
      <c r="K5681" s="62"/>
      <c r="L5681" s="62"/>
      <c r="M5681" s="62"/>
      <c r="N5681" s="62"/>
      <c r="O5681" s="62"/>
      <c r="P5681" s="62"/>
      <c r="Q5681" s="62"/>
      <c r="T5681" s="56"/>
      <c r="U5681" s="56"/>
      <c r="V5681" s="56"/>
      <c r="W5681" s="56"/>
      <c r="X5681" s="56"/>
      <c r="Y5681" s="56"/>
      <c r="Z5681" s="56"/>
      <c r="AA5681" s="56"/>
    </row>
    <row r="5682" spans="9:27">
      <c r="I5682" s="17"/>
      <c r="J5682" s="17" t="s">
        <v>54</v>
      </c>
      <c r="K5682" s="17" t="s">
        <v>55</v>
      </c>
      <c r="L5682" s="17" t="s">
        <v>56</v>
      </c>
      <c r="M5682" s="17" t="s">
        <v>57</v>
      </c>
      <c r="N5682" s="17" t="s">
        <v>58</v>
      </c>
      <c r="O5682" s="62"/>
      <c r="P5682" s="62"/>
      <c r="Q5682" s="62"/>
      <c r="T5682" s="56"/>
      <c r="U5682" s="56"/>
      <c r="V5682" s="56"/>
      <c r="W5682" s="56"/>
      <c r="X5682" s="56"/>
      <c r="Y5682" s="56"/>
      <c r="Z5682" s="56"/>
      <c r="AA5682" s="56"/>
    </row>
    <row r="5683" spans="9:27">
      <c r="I5683" s="15" t="s">
        <v>50</v>
      </c>
      <c r="J5683" s="15">
        <v>4</v>
      </c>
      <c r="K5683" s="15">
        <v>3378924.2133451882</v>
      </c>
      <c r="L5683" s="15">
        <v>844731.05333629705</v>
      </c>
      <c r="M5683" s="15">
        <v>291403351.1969974</v>
      </c>
      <c r="N5683" s="15">
        <v>6.3386203880891124E-117</v>
      </c>
      <c r="O5683" s="62"/>
      <c r="P5683" s="62"/>
      <c r="Q5683" s="62"/>
      <c r="T5683" s="56"/>
      <c r="U5683" s="56"/>
      <c r="V5683" s="56"/>
      <c r="W5683" s="56"/>
      <c r="X5683" s="56"/>
      <c r="Y5683" s="56"/>
      <c r="Z5683" s="56"/>
      <c r="AA5683" s="56"/>
    </row>
    <row r="5684" spans="9:27">
      <c r="I5684" s="15" t="s">
        <v>51</v>
      </c>
      <c r="J5684" s="15">
        <v>32</v>
      </c>
      <c r="K5684" s="15">
        <v>9.2762810021657816E-2</v>
      </c>
      <c r="L5684" s="15">
        <v>2.8988378131768067E-3</v>
      </c>
      <c r="M5684" s="15"/>
      <c r="N5684" s="15"/>
      <c r="O5684" s="62"/>
      <c r="P5684" s="62"/>
      <c r="Q5684" s="62"/>
      <c r="T5684" s="56"/>
      <c r="U5684" s="56"/>
      <c r="V5684" s="56"/>
      <c r="W5684" s="56"/>
      <c r="X5684" s="56"/>
      <c r="Y5684" s="56"/>
      <c r="Z5684" s="56"/>
      <c r="AA5684" s="56"/>
    </row>
    <row r="5685" spans="9:27" ht="15" thickBot="1">
      <c r="I5685" s="16" t="s">
        <v>52</v>
      </c>
      <c r="J5685" s="16">
        <v>36</v>
      </c>
      <c r="K5685" s="16">
        <v>3378924.3061079984</v>
      </c>
      <c r="L5685" s="16"/>
      <c r="M5685" s="16"/>
      <c r="N5685" s="16"/>
      <c r="O5685" s="62"/>
      <c r="P5685" s="62"/>
      <c r="Q5685" s="62"/>
      <c r="T5685" s="56"/>
      <c r="U5685" s="56"/>
      <c r="V5685" s="56"/>
      <c r="W5685" s="56"/>
      <c r="X5685" s="56"/>
      <c r="Y5685" s="56"/>
      <c r="Z5685" s="56"/>
      <c r="AA5685" s="56"/>
    </row>
    <row r="5686" spans="9:27" ht="15" thickBot="1">
      <c r="J5686" s="62"/>
      <c r="K5686" s="62"/>
      <c r="L5686" s="62"/>
      <c r="M5686" s="62"/>
      <c r="N5686" s="62"/>
      <c r="O5686" s="62"/>
      <c r="P5686" s="62"/>
      <c r="Q5686" s="62"/>
      <c r="T5686" s="56"/>
      <c r="U5686" s="56"/>
      <c r="V5686" s="56"/>
      <c r="W5686" s="56"/>
      <c r="X5686" s="56"/>
      <c r="Y5686" s="56"/>
      <c r="Z5686" s="56"/>
      <c r="AA5686" s="56"/>
    </row>
    <row r="5687" spans="9:27">
      <c r="I5687" s="17"/>
      <c r="J5687" s="17" t="s">
        <v>59</v>
      </c>
      <c r="K5687" s="17" t="s">
        <v>47</v>
      </c>
      <c r="L5687" s="17" t="s">
        <v>60</v>
      </c>
      <c r="M5687" s="17" t="s">
        <v>61</v>
      </c>
      <c r="N5687" s="17" t="s">
        <v>62</v>
      </c>
      <c r="O5687" s="17" t="s">
        <v>63</v>
      </c>
      <c r="P5687" s="17" t="s">
        <v>64</v>
      </c>
      <c r="Q5687" s="17" t="s">
        <v>65</v>
      </c>
      <c r="T5687" s="56"/>
      <c r="U5687" s="56"/>
      <c r="V5687" s="56"/>
      <c r="W5687" s="56"/>
      <c r="X5687" s="56"/>
      <c r="Y5687" s="56"/>
      <c r="Z5687" s="56"/>
      <c r="AA5687" s="56"/>
    </row>
    <row r="5688" spans="9:27">
      <c r="I5688" s="15" t="s">
        <v>53</v>
      </c>
      <c r="J5688" s="15">
        <v>0</v>
      </c>
      <c r="K5688" s="15" t="e">
        <v>#N/A</v>
      </c>
      <c r="L5688" s="15" t="e">
        <v>#N/A</v>
      </c>
      <c r="M5688" s="15" t="e">
        <v>#N/A</v>
      </c>
      <c r="N5688" s="15" t="e">
        <v>#N/A</v>
      </c>
      <c r="O5688" s="15" t="e">
        <v>#N/A</v>
      </c>
      <c r="P5688" s="15" t="e">
        <v>#N/A</v>
      </c>
      <c r="Q5688" s="15" t="e">
        <v>#N/A</v>
      </c>
      <c r="T5688" s="56"/>
      <c r="U5688" s="56"/>
      <c r="V5688" s="56"/>
      <c r="W5688" s="56"/>
      <c r="X5688" s="56"/>
      <c r="Y5688" s="56"/>
      <c r="Z5688" s="56"/>
      <c r="AA5688" s="56"/>
    </row>
    <row r="5689" spans="9:27">
      <c r="I5689" s="15" t="s">
        <v>85</v>
      </c>
      <c r="J5689" s="15">
        <v>0.15219037080843298</v>
      </c>
      <c r="K5689" s="15">
        <v>6.7530802929105212E-3</v>
      </c>
      <c r="L5689" s="15">
        <v>22.536437330414177</v>
      </c>
      <c r="M5689" s="15">
        <v>3.3414986652859946E-21</v>
      </c>
      <c r="N5689" s="15">
        <v>0.13843479644987633</v>
      </c>
      <c r="O5689" s="15">
        <v>0.16594594516698963</v>
      </c>
      <c r="P5689" s="15">
        <v>0.13843479644987633</v>
      </c>
      <c r="Q5689" s="15">
        <v>0.16594594516698963</v>
      </c>
      <c r="T5689" s="56"/>
      <c r="U5689" s="56"/>
      <c r="V5689" s="56"/>
      <c r="W5689" s="56"/>
      <c r="X5689" s="56"/>
      <c r="Y5689" s="56"/>
      <c r="Z5689" s="56"/>
      <c r="AA5689" s="56"/>
    </row>
    <row r="5690" spans="9:27">
      <c r="I5690" s="15" t="s">
        <v>80</v>
      </c>
      <c r="J5690" s="15">
        <v>0.23266798801188515</v>
      </c>
      <c r="K5690" s="15">
        <v>2.6680320015083302E-3</v>
      </c>
      <c r="L5690" s="15">
        <v>87.205846061947511</v>
      </c>
      <c r="M5690" s="15">
        <v>1.2664659880227623E-39</v>
      </c>
      <c r="N5690" s="15">
        <v>0.22723338469074811</v>
      </c>
      <c r="O5690" s="15">
        <v>0.2381025913330222</v>
      </c>
      <c r="P5690" s="15">
        <v>0.22723338469074811</v>
      </c>
      <c r="Q5690" s="15">
        <v>0.2381025913330222</v>
      </c>
      <c r="T5690" s="56"/>
      <c r="U5690" s="56"/>
      <c r="V5690" s="56"/>
      <c r="W5690" s="56"/>
      <c r="X5690" s="56"/>
      <c r="Y5690" s="56"/>
      <c r="Z5690" s="56"/>
      <c r="AA5690" s="56"/>
    </row>
    <row r="5691" spans="9:27">
      <c r="I5691" s="15" t="s">
        <v>82</v>
      </c>
      <c r="J5691" s="15">
        <v>0.16289486020709204</v>
      </c>
      <c r="K5691" s="15">
        <v>3.8314329920790609E-3</v>
      </c>
      <c r="L5691" s="15">
        <v>42.515387987693856</v>
      </c>
      <c r="M5691" s="15">
        <v>9.9206592553471178E-30</v>
      </c>
      <c r="N5691" s="15">
        <v>0.15509048662697933</v>
      </c>
      <c r="O5691" s="15">
        <v>0.17069923378720475</v>
      </c>
      <c r="P5691" s="15">
        <v>0.15509048662697933</v>
      </c>
      <c r="Q5691" s="15">
        <v>0.17069923378720475</v>
      </c>
      <c r="T5691" s="56"/>
      <c r="U5691" s="56"/>
      <c r="V5691" s="56"/>
      <c r="W5691" s="56"/>
      <c r="X5691" s="56"/>
      <c r="Y5691" s="56"/>
      <c r="Z5691" s="56"/>
      <c r="AA5691" s="56"/>
    </row>
    <row r="5692" spans="9:27" ht="15" thickBot="1">
      <c r="I5692" s="16" t="s">
        <v>86</v>
      </c>
      <c r="J5692" s="16">
        <v>0.5255512254521626</v>
      </c>
      <c r="K5692" s="16">
        <v>4.779897535093571E-3</v>
      </c>
      <c r="L5692" s="16">
        <v>109.9503120294135</v>
      </c>
      <c r="M5692" s="16">
        <v>7.8029098813879436E-43</v>
      </c>
      <c r="N5692" s="16">
        <v>0.51581489282788051</v>
      </c>
      <c r="O5692" s="16">
        <v>0.53528755807644468</v>
      </c>
      <c r="P5692" s="16">
        <v>0.51581489282788051</v>
      </c>
      <c r="Q5692" s="16">
        <v>0.53528755807644468</v>
      </c>
      <c r="T5692" s="56"/>
      <c r="U5692" s="56"/>
      <c r="V5692" s="56"/>
      <c r="W5692" s="56"/>
      <c r="X5692" s="56"/>
      <c r="Y5692" s="56"/>
      <c r="Z5692" s="56"/>
      <c r="AA5692" s="56"/>
    </row>
    <row r="5693" spans="9:27">
      <c r="I5693" s="48"/>
      <c r="T5693" s="56"/>
      <c r="U5693" s="56"/>
      <c r="V5693" s="56"/>
      <c r="W5693" s="56"/>
      <c r="X5693" s="56"/>
      <c r="Y5693" s="56"/>
      <c r="Z5693" s="56"/>
      <c r="AA5693" s="56"/>
    </row>
    <row r="5694" spans="9:27">
      <c r="I5694" s="48"/>
      <c r="T5694" s="56"/>
      <c r="U5694" s="56"/>
      <c r="V5694" s="56"/>
      <c r="W5694" s="56"/>
      <c r="X5694" s="56"/>
      <c r="Y5694" s="56"/>
      <c r="Z5694" s="56"/>
      <c r="AA5694" s="56"/>
    </row>
    <row r="5695" spans="9:27">
      <c r="I5695" s="11" t="s">
        <v>321</v>
      </c>
      <c r="T5695" s="12" t="str">
        <f>I5695</f>
        <v>2006/9 to 2009/8</v>
      </c>
      <c r="U5695" s="14">
        <f>J5700</f>
        <v>0.99999997107925487</v>
      </c>
      <c r="V5695" s="14">
        <f>J5703</f>
        <v>36</v>
      </c>
      <c r="W5695" s="56">
        <f>J5713</f>
        <v>0.15451751460506324</v>
      </c>
      <c r="X5695" s="56">
        <f>J5714</f>
        <v>0.23232596980512987</v>
      </c>
      <c r="Y5695" s="56">
        <f>J5715</f>
        <v>0.16410448195959515</v>
      </c>
      <c r="Z5695" s="56">
        <f>J5716</f>
        <v>0.52375108094367762</v>
      </c>
      <c r="AA5695" s="58">
        <f>SUM(W5695:Z5695)</f>
        <v>1.0746990473134659</v>
      </c>
    </row>
    <row r="5696" spans="9:27">
      <c r="I5696" s="48" t="s">
        <v>42</v>
      </c>
      <c r="J5696" s="62"/>
      <c r="K5696" s="62"/>
      <c r="L5696" s="62"/>
      <c r="M5696" s="62"/>
      <c r="N5696" s="62"/>
      <c r="O5696" s="62"/>
      <c r="P5696" s="62"/>
      <c r="Q5696" s="62"/>
      <c r="T5696" s="56"/>
      <c r="U5696" s="56"/>
      <c r="V5696" s="56"/>
      <c r="W5696" s="56"/>
      <c r="X5696" s="56"/>
      <c r="Y5696" s="56"/>
      <c r="Z5696" s="56"/>
      <c r="AA5696" s="56"/>
    </row>
    <row r="5697" spans="9:27" ht="15" thickBot="1">
      <c r="J5697" s="62"/>
      <c r="K5697" s="62"/>
      <c r="L5697" s="62"/>
      <c r="M5697" s="62"/>
      <c r="N5697" s="62"/>
      <c r="O5697" s="62"/>
      <c r="P5697" s="62"/>
      <c r="Q5697" s="62"/>
      <c r="T5697" s="56"/>
      <c r="U5697" s="56"/>
      <c r="V5697" s="56"/>
      <c r="W5697" s="56"/>
      <c r="X5697" s="56"/>
      <c r="Y5697" s="56"/>
      <c r="Z5697" s="56"/>
      <c r="AA5697" s="56"/>
    </row>
    <row r="5698" spans="9:27">
      <c r="I5698" s="18" t="s">
        <v>43</v>
      </c>
      <c r="J5698" s="18"/>
      <c r="K5698" s="62"/>
      <c r="L5698" s="62"/>
      <c r="M5698" s="62"/>
      <c r="N5698" s="62"/>
      <c r="O5698" s="62"/>
      <c r="P5698" s="62"/>
      <c r="Q5698" s="62"/>
      <c r="T5698" s="56"/>
      <c r="U5698" s="56"/>
      <c r="V5698" s="56"/>
      <c r="W5698" s="56"/>
      <c r="X5698" s="56"/>
      <c r="Y5698" s="56"/>
      <c r="Z5698" s="56"/>
      <c r="AA5698" s="56"/>
    </row>
    <row r="5699" spans="9:27">
      <c r="I5699" s="15" t="s">
        <v>44</v>
      </c>
      <c r="J5699" s="15">
        <v>0.99999998553962732</v>
      </c>
      <c r="K5699" s="62"/>
      <c r="L5699" s="62"/>
      <c r="M5699" s="62"/>
      <c r="N5699" s="62"/>
      <c r="O5699" s="62"/>
      <c r="P5699" s="62"/>
      <c r="Q5699" s="62"/>
      <c r="T5699" s="56"/>
      <c r="U5699" s="56"/>
      <c r="V5699" s="56"/>
      <c r="W5699" s="56"/>
      <c r="X5699" s="56"/>
      <c r="Y5699" s="56"/>
      <c r="Z5699" s="56"/>
      <c r="AA5699" s="56"/>
    </row>
    <row r="5700" spans="9:27">
      <c r="I5700" s="15" t="s">
        <v>45</v>
      </c>
      <c r="J5700" s="15">
        <v>0.99999997107925487</v>
      </c>
      <c r="K5700" s="62"/>
      <c r="L5700" s="62"/>
      <c r="M5700" s="62"/>
      <c r="N5700" s="62"/>
      <c r="O5700" s="62"/>
      <c r="P5700" s="62"/>
      <c r="Q5700" s="62"/>
      <c r="T5700" s="56"/>
      <c r="U5700" s="56"/>
      <c r="V5700" s="56"/>
      <c r="W5700" s="56"/>
      <c r="X5700" s="56"/>
      <c r="Y5700" s="56"/>
      <c r="Z5700" s="56"/>
      <c r="AA5700" s="56"/>
    </row>
    <row r="5701" spans="9:27">
      <c r="I5701" s="15" t="s">
        <v>46</v>
      </c>
      <c r="J5701" s="15">
        <v>0.96874996836793503</v>
      </c>
      <c r="K5701" s="62"/>
      <c r="L5701" s="62"/>
      <c r="M5701" s="62"/>
      <c r="N5701" s="62"/>
      <c r="O5701" s="62"/>
      <c r="P5701" s="62"/>
      <c r="Q5701" s="62"/>
      <c r="T5701" s="56"/>
      <c r="U5701" s="56"/>
      <c r="V5701" s="56"/>
      <c r="W5701" s="56"/>
      <c r="X5701" s="56"/>
      <c r="Y5701" s="56"/>
      <c r="Z5701" s="56"/>
      <c r="AA5701" s="56"/>
    </row>
    <row r="5702" spans="9:27">
      <c r="I5702" s="15" t="s">
        <v>47</v>
      </c>
      <c r="J5702" s="15">
        <v>5.5410843006892342E-2</v>
      </c>
      <c r="K5702" s="62"/>
      <c r="L5702" s="62"/>
      <c r="M5702" s="62"/>
      <c r="N5702" s="62"/>
      <c r="O5702" s="62"/>
      <c r="P5702" s="62"/>
      <c r="Q5702" s="62"/>
      <c r="T5702" s="56"/>
      <c r="U5702" s="56"/>
      <c r="V5702" s="56"/>
      <c r="W5702" s="56"/>
      <c r="X5702" s="56"/>
      <c r="Y5702" s="56"/>
      <c r="Z5702" s="56"/>
      <c r="AA5702" s="56"/>
    </row>
    <row r="5703" spans="9:27" ht="15" thickBot="1">
      <c r="I5703" s="16" t="s">
        <v>48</v>
      </c>
      <c r="J5703" s="16">
        <v>36</v>
      </c>
      <c r="K5703" s="62"/>
      <c r="L5703" s="62"/>
      <c r="M5703" s="62"/>
      <c r="N5703" s="62"/>
      <c r="O5703" s="62"/>
      <c r="P5703" s="62"/>
      <c r="Q5703" s="62"/>
      <c r="T5703" s="56"/>
      <c r="U5703" s="56"/>
      <c r="V5703" s="56"/>
      <c r="W5703" s="56"/>
      <c r="X5703" s="56"/>
      <c r="Y5703" s="56"/>
      <c r="Z5703" s="56"/>
      <c r="AA5703" s="56"/>
    </row>
    <row r="5704" spans="9:27">
      <c r="J5704" s="62"/>
      <c r="K5704" s="62"/>
      <c r="L5704" s="62"/>
      <c r="M5704" s="62"/>
      <c r="N5704" s="62"/>
      <c r="O5704" s="62"/>
      <c r="P5704" s="62"/>
      <c r="Q5704" s="62"/>
      <c r="T5704" s="56"/>
      <c r="U5704" s="56"/>
      <c r="V5704" s="56"/>
      <c r="W5704" s="56"/>
      <c r="X5704" s="56"/>
      <c r="Y5704" s="56"/>
      <c r="Z5704" s="56"/>
      <c r="AA5704" s="56"/>
    </row>
    <row r="5705" spans="9:27" ht="15" thickBot="1">
      <c r="I5705" s="48" t="s">
        <v>49</v>
      </c>
      <c r="J5705" s="62"/>
      <c r="K5705" s="62"/>
      <c r="L5705" s="62"/>
      <c r="M5705" s="62"/>
      <c r="N5705" s="62"/>
      <c r="O5705" s="62"/>
      <c r="P5705" s="62"/>
      <c r="Q5705" s="62"/>
      <c r="T5705" s="56"/>
      <c r="U5705" s="56"/>
      <c r="V5705" s="56"/>
      <c r="W5705" s="56"/>
      <c r="X5705" s="56"/>
      <c r="Y5705" s="56"/>
      <c r="Z5705" s="56"/>
      <c r="AA5705" s="56"/>
    </row>
    <row r="5706" spans="9:27">
      <c r="I5706" s="17"/>
      <c r="J5706" s="17" t="s">
        <v>54</v>
      </c>
      <c r="K5706" s="17" t="s">
        <v>55</v>
      </c>
      <c r="L5706" s="17" t="s">
        <v>56</v>
      </c>
      <c r="M5706" s="17" t="s">
        <v>57</v>
      </c>
      <c r="N5706" s="17" t="s">
        <v>58</v>
      </c>
      <c r="O5706" s="62"/>
      <c r="P5706" s="62"/>
      <c r="Q5706" s="62"/>
      <c r="T5706" s="56"/>
      <c r="U5706" s="56"/>
      <c r="V5706" s="56"/>
      <c r="W5706" s="56"/>
      <c r="X5706" s="56"/>
      <c r="Y5706" s="56"/>
      <c r="Z5706" s="56"/>
      <c r="AA5706" s="56"/>
    </row>
    <row r="5707" spans="9:27">
      <c r="I5707" s="15" t="s">
        <v>50</v>
      </c>
      <c r="J5707" s="15">
        <v>4</v>
      </c>
      <c r="K5707" s="15">
        <v>3397269.5113604306</v>
      </c>
      <c r="L5707" s="15">
        <v>849317.37784010766</v>
      </c>
      <c r="M5707" s="15">
        <v>276618037.1761902</v>
      </c>
      <c r="N5707" s="15">
        <v>1.4207329582997773E-116</v>
      </c>
      <c r="O5707" s="62"/>
      <c r="P5707" s="62"/>
      <c r="Q5707" s="62"/>
      <c r="T5707" s="56"/>
      <c r="U5707" s="56"/>
      <c r="V5707" s="56"/>
      <c r="W5707" s="56"/>
      <c r="X5707" s="56"/>
      <c r="Y5707" s="56"/>
      <c r="Z5707" s="56"/>
      <c r="AA5707" s="56"/>
    </row>
    <row r="5708" spans="9:27">
      <c r="I5708" s="15" t="s">
        <v>51</v>
      </c>
      <c r="J5708" s="15">
        <v>32</v>
      </c>
      <c r="K5708" s="15">
        <v>9.8251568727503041E-2</v>
      </c>
      <c r="L5708" s="15">
        <v>3.07036152273447E-3</v>
      </c>
      <c r="M5708" s="15"/>
      <c r="N5708" s="15"/>
      <c r="O5708" s="62"/>
      <c r="P5708" s="62"/>
      <c r="Q5708" s="62"/>
      <c r="T5708" s="56"/>
      <c r="U5708" s="56"/>
      <c r="V5708" s="56"/>
      <c r="W5708" s="56"/>
      <c r="X5708" s="56"/>
      <c r="Y5708" s="56"/>
      <c r="Z5708" s="56"/>
      <c r="AA5708" s="56"/>
    </row>
    <row r="5709" spans="9:27" ht="15" thickBot="1">
      <c r="I5709" s="16" t="s">
        <v>52</v>
      </c>
      <c r="J5709" s="16">
        <v>36</v>
      </c>
      <c r="K5709" s="16">
        <v>3397269.6096119992</v>
      </c>
      <c r="L5709" s="16"/>
      <c r="M5709" s="16"/>
      <c r="N5709" s="16"/>
      <c r="O5709" s="62"/>
      <c r="P5709" s="62"/>
      <c r="Q5709" s="62"/>
      <c r="T5709" s="56"/>
      <c r="U5709" s="56"/>
      <c r="V5709" s="56"/>
      <c r="W5709" s="56"/>
      <c r="X5709" s="56"/>
      <c r="Y5709" s="56"/>
      <c r="Z5709" s="56"/>
      <c r="AA5709" s="56"/>
    </row>
    <row r="5710" spans="9:27" ht="15" thickBot="1">
      <c r="J5710" s="62"/>
      <c r="K5710" s="62"/>
      <c r="L5710" s="62"/>
      <c r="M5710" s="62"/>
      <c r="N5710" s="62"/>
      <c r="O5710" s="62"/>
      <c r="P5710" s="62"/>
      <c r="Q5710" s="62"/>
      <c r="T5710" s="56"/>
      <c r="U5710" s="56"/>
      <c r="V5710" s="56"/>
      <c r="W5710" s="56"/>
      <c r="X5710" s="56"/>
      <c r="Y5710" s="56"/>
      <c r="Z5710" s="56"/>
      <c r="AA5710" s="56"/>
    </row>
    <row r="5711" spans="9:27">
      <c r="I5711" s="17"/>
      <c r="J5711" s="17" t="s">
        <v>59</v>
      </c>
      <c r="K5711" s="17" t="s">
        <v>47</v>
      </c>
      <c r="L5711" s="17" t="s">
        <v>60</v>
      </c>
      <c r="M5711" s="17" t="s">
        <v>61</v>
      </c>
      <c r="N5711" s="17" t="s">
        <v>62</v>
      </c>
      <c r="O5711" s="17" t="s">
        <v>63</v>
      </c>
      <c r="P5711" s="17" t="s">
        <v>64</v>
      </c>
      <c r="Q5711" s="17" t="s">
        <v>65</v>
      </c>
      <c r="T5711" s="56"/>
      <c r="U5711" s="56"/>
      <c r="V5711" s="56"/>
      <c r="W5711" s="56"/>
      <c r="X5711" s="56"/>
      <c r="Y5711" s="56"/>
      <c r="Z5711" s="56"/>
      <c r="AA5711" s="56"/>
    </row>
    <row r="5712" spans="9:27">
      <c r="I5712" s="15" t="s">
        <v>53</v>
      </c>
      <c r="J5712" s="15">
        <v>0</v>
      </c>
      <c r="K5712" s="15" t="e">
        <v>#N/A</v>
      </c>
      <c r="L5712" s="15" t="e">
        <v>#N/A</v>
      </c>
      <c r="M5712" s="15" t="e">
        <v>#N/A</v>
      </c>
      <c r="N5712" s="15" t="e">
        <v>#N/A</v>
      </c>
      <c r="O5712" s="15" t="e">
        <v>#N/A</v>
      </c>
      <c r="P5712" s="15" t="e">
        <v>#N/A</v>
      </c>
      <c r="Q5712" s="15" t="e">
        <v>#N/A</v>
      </c>
      <c r="T5712" s="56"/>
      <c r="U5712" s="56"/>
      <c r="V5712" s="56"/>
      <c r="W5712" s="56"/>
      <c r="X5712" s="56"/>
      <c r="Y5712" s="56"/>
      <c r="Z5712" s="56"/>
      <c r="AA5712" s="56"/>
    </row>
    <row r="5713" spans="9:27">
      <c r="I5713" s="15" t="s">
        <v>85</v>
      </c>
      <c r="J5713" s="15">
        <v>0.15451751460506324</v>
      </c>
      <c r="K5713" s="15">
        <v>7.1416799303764995E-3</v>
      </c>
      <c r="L5713" s="15">
        <v>21.636017871346596</v>
      </c>
      <c r="M5713" s="15">
        <v>1.1394944458715693E-20</v>
      </c>
      <c r="N5713" s="15">
        <v>0.13997038869121364</v>
      </c>
      <c r="O5713" s="15">
        <v>0.16906464051891285</v>
      </c>
      <c r="P5713" s="15">
        <v>0.13997038869121364</v>
      </c>
      <c r="Q5713" s="15">
        <v>0.16906464051891285</v>
      </c>
      <c r="T5713" s="56"/>
      <c r="U5713" s="56"/>
      <c r="V5713" s="56"/>
      <c r="W5713" s="56"/>
      <c r="X5713" s="56"/>
      <c r="Y5713" s="56"/>
      <c r="Z5713" s="56"/>
      <c r="AA5713" s="56"/>
    </row>
    <row r="5714" spans="9:27">
      <c r="I5714" s="15" t="s">
        <v>80</v>
      </c>
      <c r="J5714" s="15">
        <v>0.23232596980512987</v>
      </c>
      <c r="K5714" s="15">
        <v>2.8485385708886513E-3</v>
      </c>
      <c r="L5714" s="15">
        <v>81.559706503342781</v>
      </c>
      <c r="M5714" s="15">
        <v>1.0685252951082215E-38</v>
      </c>
      <c r="N5714" s="15">
        <v>0.2265236866357426</v>
      </c>
      <c r="O5714" s="15">
        <v>0.23812825297451715</v>
      </c>
      <c r="P5714" s="15">
        <v>0.2265236866357426</v>
      </c>
      <c r="Q5714" s="15">
        <v>0.23812825297451715</v>
      </c>
      <c r="T5714" s="56"/>
      <c r="U5714" s="56"/>
      <c r="V5714" s="56"/>
      <c r="W5714" s="56"/>
      <c r="X5714" s="56"/>
      <c r="Y5714" s="56"/>
      <c r="Z5714" s="56"/>
      <c r="AA5714" s="56"/>
    </row>
    <row r="5715" spans="9:27">
      <c r="I5715" s="15" t="s">
        <v>82</v>
      </c>
      <c r="J5715" s="15">
        <v>0.16410448195959515</v>
      </c>
      <c r="K5715" s="15">
        <v>3.8435719944173987E-3</v>
      </c>
      <c r="L5715" s="15">
        <v>42.695826225695505</v>
      </c>
      <c r="M5715" s="15">
        <v>8.6830709956153289E-30</v>
      </c>
      <c r="N5715" s="15">
        <v>0.15627538204097302</v>
      </c>
      <c r="O5715" s="15">
        <v>0.17193358187821728</v>
      </c>
      <c r="P5715" s="15">
        <v>0.15627538204097302</v>
      </c>
      <c r="Q5715" s="15">
        <v>0.17193358187821728</v>
      </c>
      <c r="T5715" s="56"/>
      <c r="U5715" s="56"/>
      <c r="V5715" s="56"/>
      <c r="W5715" s="56"/>
      <c r="X5715" s="56"/>
      <c r="Y5715" s="56"/>
      <c r="Z5715" s="56"/>
      <c r="AA5715" s="56"/>
    </row>
    <row r="5716" spans="9:27" ht="15" thickBot="1">
      <c r="I5716" s="16" t="s">
        <v>86</v>
      </c>
      <c r="J5716" s="16">
        <v>0.52375108094367762</v>
      </c>
      <c r="K5716" s="16">
        <v>4.7868458625241958E-3</v>
      </c>
      <c r="L5716" s="16">
        <v>109.41465340341951</v>
      </c>
      <c r="M5716" s="16">
        <v>9.119123545277746E-43</v>
      </c>
      <c r="N5716" s="16">
        <v>0.51400059503963369</v>
      </c>
      <c r="O5716" s="16">
        <v>0.53350156684772154</v>
      </c>
      <c r="P5716" s="16">
        <v>0.51400059503963369</v>
      </c>
      <c r="Q5716" s="16">
        <v>0.53350156684772154</v>
      </c>
      <c r="T5716" s="56"/>
      <c r="U5716" s="56"/>
      <c r="V5716" s="56"/>
      <c r="W5716" s="56"/>
      <c r="X5716" s="56"/>
      <c r="Y5716" s="56"/>
      <c r="Z5716" s="56"/>
      <c r="AA5716" s="56"/>
    </row>
    <row r="5717" spans="9:27">
      <c r="I5717" s="48"/>
      <c r="T5717" s="56"/>
      <c r="U5717" s="56"/>
      <c r="V5717" s="56"/>
      <c r="W5717" s="56"/>
      <c r="X5717" s="56"/>
      <c r="Y5717" s="56"/>
      <c r="Z5717" s="56"/>
      <c r="AA5717" s="56"/>
    </row>
    <row r="5718" spans="9:27">
      <c r="I5718" s="48"/>
      <c r="T5718" s="56"/>
      <c r="U5718" s="56"/>
      <c r="V5718" s="56"/>
      <c r="W5718" s="56"/>
      <c r="X5718" s="56"/>
      <c r="Y5718" s="56"/>
      <c r="Z5718" s="56"/>
      <c r="AA5718" s="56"/>
    </row>
    <row r="5719" spans="9:27">
      <c r="I5719" s="11" t="s">
        <v>322</v>
      </c>
      <c r="T5719" s="12" t="str">
        <f>I5719</f>
        <v>2006/10 to 2009/9</v>
      </c>
      <c r="U5719" s="14">
        <f>J5724</f>
        <v>0.99999997077083924</v>
      </c>
      <c r="V5719" s="14">
        <f>J5727</f>
        <v>36</v>
      </c>
      <c r="W5719" s="56">
        <f>J5737</f>
        <v>0.15965643750835834</v>
      </c>
      <c r="X5719" s="56">
        <f>J5738</f>
        <v>0.23092142651033865</v>
      </c>
      <c r="Y5719" s="56">
        <f>J5739</f>
        <v>0.16418426332553016</v>
      </c>
      <c r="Z5719" s="56">
        <f>J5740</f>
        <v>0.52201803886350939</v>
      </c>
      <c r="AA5719" s="58">
        <f>SUM(W5719:Z5719)</f>
        <v>1.0767801662077365</v>
      </c>
    </row>
    <row r="5720" spans="9:27">
      <c r="I5720" s="48" t="s">
        <v>42</v>
      </c>
      <c r="J5720" s="62"/>
      <c r="K5720" s="62"/>
      <c r="L5720" s="62"/>
      <c r="M5720" s="62"/>
      <c r="N5720" s="62"/>
      <c r="O5720" s="62"/>
      <c r="P5720" s="62"/>
      <c r="Q5720" s="62"/>
      <c r="T5720" s="56"/>
      <c r="U5720" s="56"/>
      <c r="V5720" s="56"/>
      <c r="W5720" s="56"/>
      <c r="X5720" s="56"/>
      <c r="Y5720" s="56"/>
      <c r="Z5720" s="56"/>
      <c r="AA5720" s="56"/>
    </row>
    <row r="5721" spans="9:27" ht="15" thickBot="1">
      <c r="J5721" s="62"/>
      <c r="K5721" s="62"/>
      <c r="L5721" s="62"/>
      <c r="M5721" s="62"/>
      <c r="N5721" s="62"/>
      <c r="O5721" s="62"/>
      <c r="P5721" s="62"/>
      <c r="Q5721" s="62"/>
      <c r="T5721" s="56"/>
      <c r="U5721" s="56"/>
      <c r="V5721" s="56"/>
      <c r="W5721" s="56"/>
      <c r="X5721" s="56"/>
      <c r="Y5721" s="56"/>
      <c r="Z5721" s="56"/>
      <c r="AA5721" s="56"/>
    </row>
    <row r="5722" spans="9:27">
      <c r="I5722" s="18" t="s">
        <v>43</v>
      </c>
      <c r="J5722" s="18"/>
      <c r="K5722" s="62"/>
      <c r="L5722" s="62"/>
      <c r="M5722" s="62"/>
      <c r="N5722" s="62"/>
      <c r="O5722" s="62"/>
      <c r="P5722" s="62"/>
      <c r="Q5722" s="62"/>
      <c r="T5722" s="56"/>
      <c r="U5722" s="56"/>
      <c r="V5722" s="56"/>
      <c r="W5722" s="56"/>
      <c r="X5722" s="56"/>
      <c r="Y5722" s="56"/>
      <c r="Z5722" s="56"/>
      <c r="AA5722" s="56"/>
    </row>
    <row r="5723" spans="9:27">
      <c r="I5723" s="15" t="s">
        <v>44</v>
      </c>
      <c r="J5723" s="15">
        <v>0.99999998538541957</v>
      </c>
      <c r="K5723" s="62"/>
      <c r="L5723" s="62"/>
      <c r="M5723" s="62"/>
      <c r="N5723" s="62"/>
      <c r="O5723" s="62"/>
      <c r="P5723" s="62"/>
      <c r="Q5723" s="62"/>
      <c r="T5723" s="56"/>
      <c r="U5723" s="56"/>
      <c r="V5723" s="56"/>
      <c r="W5723" s="56"/>
      <c r="X5723" s="56"/>
      <c r="Y5723" s="56"/>
      <c r="Z5723" s="56"/>
      <c r="AA5723" s="56"/>
    </row>
    <row r="5724" spans="9:27">
      <c r="I5724" s="15" t="s">
        <v>45</v>
      </c>
      <c r="J5724" s="15">
        <v>0.99999997077083924</v>
      </c>
      <c r="K5724" s="62"/>
      <c r="L5724" s="62"/>
      <c r="M5724" s="62"/>
      <c r="N5724" s="62"/>
      <c r="O5724" s="62"/>
      <c r="P5724" s="62"/>
      <c r="Q5724" s="62"/>
      <c r="T5724" s="56"/>
      <c r="U5724" s="56"/>
      <c r="V5724" s="56"/>
      <c r="W5724" s="56"/>
      <c r="X5724" s="56"/>
      <c r="Y5724" s="56"/>
      <c r="Z5724" s="56"/>
      <c r="AA5724" s="56"/>
    </row>
    <row r="5725" spans="9:27">
      <c r="I5725" s="15" t="s">
        <v>46</v>
      </c>
      <c r="J5725" s="15">
        <v>0.96874996803060531</v>
      </c>
      <c r="K5725" s="62"/>
      <c r="L5725" s="62"/>
      <c r="M5725" s="62"/>
      <c r="N5725" s="62"/>
      <c r="O5725" s="62"/>
      <c r="P5725" s="62"/>
      <c r="Q5725" s="62"/>
      <c r="T5725" s="56"/>
      <c r="U5725" s="56"/>
      <c r="V5725" s="56"/>
      <c r="W5725" s="56"/>
      <c r="X5725" s="56"/>
      <c r="Y5725" s="56"/>
      <c r="Z5725" s="56"/>
      <c r="AA5725" s="56"/>
    </row>
    <row r="5726" spans="9:27">
      <c r="I5726" s="15" t="s">
        <v>47</v>
      </c>
      <c r="J5726" s="15">
        <v>5.585645935072573E-2</v>
      </c>
      <c r="K5726" s="62"/>
      <c r="L5726" s="62"/>
      <c r="M5726" s="62"/>
      <c r="N5726" s="62"/>
      <c r="O5726" s="62"/>
      <c r="P5726" s="62"/>
      <c r="Q5726" s="62"/>
      <c r="T5726" s="56"/>
      <c r="U5726" s="56"/>
      <c r="V5726" s="56"/>
      <c r="W5726" s="56"/>
      <c r="X5726" s="56"/>
      <c r="Y5726" s="56"/>
      <c r="Z5726" s="56"/>
      <c r="AA5726" s="56"/>
    </row>
    <row r="5727" spans="9:27" ht="15" thickBot="1">
      <c r="I5727" s="16" t="s">
        <v>48</v>
      </c>
      <c r="J5727" s="16">
        <v>36</v>
      </c>
      <c r="K5727" s="62"/>
      <c r="L5727" s="62"/>
      <c r="M5727" s="62"/>
      <c r="N5727" s="62"/>
      <c r="O5727" s="62"/>
      <c r="P5727" s="62"/>
      <c r="Q5727" s="62"/>
      <c r="T5727" s="56"/>
      <c r="U5727" s="56"/>
      <c r="V5727" s="56"/>
      <c r="W5727" s="56"/>
      <c r="X5727" s="56"/>
      <c r="Y5727" s="56"/>
      <c r="Z5727" s="56"/>
      <c r="AA5727" s="56"/>
    </row>
    <row r="5728" spans="9:27">
      <c r="J5728" s="62"/>
      <c r="K5728" s="62"/>
      <c r="L5728" s="62"/>
      <c r="M5728" s="62"/>
      <c r="N5728" s="62"/>
      <c r="O5728" s="62"/>
      <c r="P5728" s="62"/>
      <c r="Q5728" s="62"/>
      <c r="T5728" s="56"/>
      <c r="U5728" s="56"/>
      <c r="V5728" s="56"/>
      <c r="W5728" s="56"/>
      <c r="X5728" s="56"/>
      <c r="Y5728" s="56"/>
      <c r="Z5728" s="56"/>
      <c r="AA5728" s="56"/>
    </row>
    <row r="5729" spans="9:27" ht="15" thickBot="1">
      <c r="I5729" s="48" t="s">
        <v>49</v>
      </c>
      <c r="J5729" s="62"/>
      <c r="K5729" s="62"/>
      <c r="L5729" s="62"/>
      <c r="M5729" s="62"/>
      <c r="N5729" s="62"/>
      <c r="O5729" s="62"/>
      <c r="P5729" s="62"/>
      <c r="Q5729" s="62"/>
      <c r="T5729" s="56"/>
      <c r="U5729" s="56"/>
      <c r="V5729" s="56"/>
      <c r="W5729" s="56"/>
      <c r="X5729" s="56"/>
      <c r="Y5729" s="56"/>
      <c r="Z5729" s="56"/>
      <c r="AA5729" s="56"/>
    </row>
    <row r="5730" spans="9:27">
      <c r="I5730" s="17"/>
      <c r="J5730" s="17" t="s">
        <v>54</v>
      </c>
      <c r="K5730" s="17" t="s">
        <v>55</v>
      </c>
      <c r="L5730" s="17" t="s">
        <v>56</v>
      </c>
      <c r="M5730" s="17" t="s">
        <v>57</v>
      </c>
      <c r="N5730" s="17" t="s">
        <v>58</v>
      </c>
      <c r="O5730" s="62"/>
      <c r="P5730" s="62"/>
      <c r="Q5730" s="62"/>
      <c r="T5730" s="56"/>
      <c r="U5730" s="56"/>
      <c r="V5730" s="56"/>
      <c r="W5730" s="56"/>
      <c r="X5730" s="56"/>
      <c r="Y5730" s="56"/>
      <c r="Z5730" s="56"/>
      <c r="AA5730" s="56"/>
    </row>
    <row r="5731" spans="9:27">
      <c r="I5731" s="15" t="s">
        <v>50</v>
      </c>
      <c r="J5731" s="15">
        <v>4</v>
      </c>
      <c r="K5731" s="15">
        <v>3415705.5613097893</v>
      </c>
      <c r="L5731" s="15">
        <v>853926.39032744733</v>
      </c>
      <c r="M5731" s="15">
        <v>273699263.9336614</v>
      </c>
      <c r="N5731" s="15">
        <v>1.6746300283561281E-116</v>
      </c>
      <c r="O5731" s="62"/>
      <c r="P5731" s="62"/>
      <c r="Q5731" s="62"/>
      <c r="T5731" s="56"/>
      <c r="U5731" s="56"/>
      <c r="V5731" s="56"/>
      <c r="W5731" s="56"/>
      <c r="X5731" s="56"/>
      <c r="Y5731" s="56"/>
      <c r="Z5731" s="56"/>
      <c r="AA5731" s="56"/>
    </row>
    <row r="5732" spans="9:27">
      <c r="I5732" s="15" t="s">
        <v>51</v>
      </c>
      <c r="J5732" s="15">
        <v>32</v>
      </c>
      <c r="K5732" s="15">
        <v>9.9838209638376821E-2</v>
      </c>
      <c r="L5732" s="15">
        <v>3.1199440511992757E-3</v>
      </c>
      <c r="M5732" s="15"/>
      <c r="N5732" s="15"/>
      <c r="O5732" s="62"/>
      <c r="P5732" s="62"/>
      <c r="Q5732" s="62"/>
      <c r="T5732" s="56"/>
      <c r="U5732" s="56"/>
      <c r="V5732" s="56"/>
      <c r="W5732" s="56"/>
      <c r="X5732" s="56"/>
      <c r="Y5732" s="56"/>
      <c r="Z5732" s="56"/>
      <c r="AA5732" s="56"/>
    </row>
    <row r="5733" spans="9:27" ht="15" thickBot="1">
      <c r="I5733" s="16" t="s">
        <v>52</v>
      </c>
      <c r="J5733" s="16">
        <v>36</v>
      </c>
      <c r="K5733" s="16">
        <v>3415705.6611479991</v>
      </c>
      <c r="L5733" s="16"/>
      <c r="M5733" s="16"/>
      <c r="N5733" s="16"/>
      <c r="O5733" s="62"/>
      <c r="P5733" s="62"/>
      <c r="Q5733" s="62"/>
      <c r="T5733" s="56"/>
      <c r="U5733" s="56"/>
      <c r="V5733" s="56"/>
      <c r="W5733" s="56"/>
      <c r="X5733" s="56"/>
      <c r="Y5733" s="56"/>
      <c r="Z5733" s="56"/>
      <c r="AA5733" s="56"/>
    </row>
    <row r="5734" spans="9:27" ht="15" thickBot="1">
      <c r="J5734" s="62"/>
      <c r="K5734" s="62"/>
      <c r="L5734" s="62"/>
      <c r="M5734" s="62"/>
      <c r="N5734" s="62"/>
      <c r="O5734" s="62"/>
      <c r="P5734" s="62"/>
      <c r="Q5734" s="62"/>
      <c r="T5734" s="56"/>
      <c r="U5734" s="56"/>
      <c r="V5734" s="56"/>
      <c r="W5734" s="56"/>
      <c r="X5734" s="56"/>
      <c r="Y5734" s="56"/>
      <c r="Z5734" s="56"/>
      <c r="AA5734" s="56"/>
    </row>
    <row r="5735" spans="9:27">
      <c r="I5735" s="17"/>
      <c r="J5735" s="17" t="s">
        <v>59</v>
      </c>
      <c r="K5735" s="17" t="s">
        <v>47</v>
      </c>
      <c r="L5735" s="17" t="s">
        <v>60</v>
      </c>
      <c r="M5735" s="17" t="s">
        <v>61</v>
      </c>
      <c r="N5735" s="17" t="s">
        <v>62</v>
      </c>
      <c r="O5735" s="17" t="s">
        <v>63</v>
      </c>
      <c r="P5735" s="17" t="s">
        <v>64</v>
      </c>
      <c r="Q5735" s="17" t="s">
        <v>65</v>
      </c>
      <c r="T5735" s="56"/>
      <c r="U5735" s="56"/>
      <c r="V5735" s="56"/>
      <c r="W5735" s="56"/>
      <c r="X5735" s="56"/>
      <c r="Y5735" s="56"/>
      <c r="Z5735" s="56"/>
      <c r="AA5735" s="56"/>
    </row>
    <row r="5736" spans="9:27">
      <c r="I5736" s="15" t="s">
        <v>53</v>
      </c>
      <c r="J5736" s="15">
        <v>0</v>
      </c>
      <c r="K5736" s="15" t="e">
        <v>#N/A</v>
      </c>
      <c r="L5736" s="15" t="e">
        <v>#N/A</v>
      </c>
      <c r="M5736" s="15" t="e">
        <v>#N/A</v>
      </c>
      <c r="N5736" s="15" t="e">
        <v>#N/A</v>
      </c>
      <c r="O5736" s="15" t="e">
        <v>#N/A</v>
      </c>
      <c r="P5736" s="15" t="e">
        <v>#N/A</v>
      </c>
      <c r="Q5736" s="15" t="e">
        <v>#N/A</v>
      </c>
      <c r="T5736" s="56"/>
      <c r="U5736" s="56"/>
      <c r="V5736" s="56"/>
      <c r="W5736" s="56"/>
      <c r="X5736" s="56"/>
      <c r="Y5736" s="56"/>
      <c r="Z5736" s="56"/>
      <c r="AA5736" s="56"/>
    </row>
    <row r="5737" spans="9:27">
      <c r="I5737" s="15" t="s">
        <v>85</v>
      </c>
      <c r="J5737" s="15">
        <v>0.15965643750835834</v>
      </c>
      <c r="K5737" s="15">
        <v>7.6317846215464696E-3</v>
      </c>
      <c r="L5737" s="15">
        <v>20.91993490717854</v>
      </c>
      <c r="M5737" s="15">
        <v>3.122275810806444E-20</v>
      </c>
      <c r="N5737" s="15">
        <v>0.14411100101171537</v>
      </c>
      <c r="O5737" s="15">
        <v>0.17520187400500131</v>
      </c>
      <c r="P5737" s="15">
        <v>0.14411100101171537</v>
      </c>
      <c r="Q5737" s="15">
        <v>0.17520187400500131</v>
      </c>
      <c r="T5737" s="56"/>
      <c r="U5737" s="56"/>
      <c r="V5737" s="56"/>
      <c r="W5737" s="56"/>
      <c r="X5737" s="56"/>
      <c r="Y5737" s="56"/>
      <c r="Z5737" s="56"/>
      <c r="AA5737" s="56"/>
    </row>
    <row r="5738" spans="9:27">
      <c r="I5738" s="15" t="s">
        <v>80</v>
      </c>
      <c r="J5738" s="15">
        <v>0.23092142651033865</v>
      </c>
      <c r="K5738" s="15">
        <v>3.0145269964937174E-3</v>
      </c>
      <c r="L5738" s="15">
        <v>76.602872284418069</v>
      </c>
      <c r="M5738" s="15">
        <v>7.8677660495671275E-38</v>
      </c>
      <c r="N5738" s="15">
        <v>0.22478103598371069</v>
      </c>
      <c r="O5738" s="15">
        <v>0.2370618170369666</v>
      </c>
      <c r="P5738" s="15">
        <v>0.22478103598371069</v>
      </c>
      <c r="Q5738" s="15">
        <v>0.2370618170369666</v>
      </c>
      <c r="T5738" s="56"/>
      <c r="U5738" s="56"/>
      <c r="V5738" s="56"/>
      <c r="W5738" s="56"/>
      <c r="X5738" s="56"/>
      <c r="Y5738" s="56"/>
      <c r="Z5738" s="56"/>
      <c r="AA5738" s="56"/>
    </row>
    <row r="5739" spans="9:27">
      <c r="I5739" s="15" t="s">
        <v>82</v>
      </c>
      <c r="J5739" s="15">
        <v>0.16418426332553016</v>
      </c>
      <c r="K5739" s="15">
        <v>3.8740245003907052E-3</v>
      </c>
      <c r="L5739" s="15">
        <v>42.380801491826332</v>
      </c>
      <c r="M5739" s="15">
        <v>1.0961187897557531E-29</v>
      </c>
      <c r="N5739" s="15">
        <v>0.15629313368237477</v>
      </c>
      <c r="O5739" s="15">
        <v>0.17207539296868554</v>
      </c>
      <c r="P5739" s="15">
        <v>0.15629313368237477</v>
      </c>
      <c r="Q5739" s="15">
        <v>0.17207539296868554</v>
      </c>
      <c r="T5739" s="56"/>
      <c r="U5739" s="56"/>
      <c r="V5739" s="56"/>
      <c r="W5739" s="56"/>
      <c r="X5739" s="56"/>
      <c r="Y5739" s="56"/>
      <c r="Z5739" s="56"/>
      <c r="AA5739" s="56"/>
    </row>
    <row r="5740" spans="9:27" ht="15" thickBot="1">
      <c r="I5740" s="16" t="s">
        <v>86</v>
      </c>
      <c r="J5740" s="16">
        <v>0.52201803886350939</v>
      </c>
      <c r="K5740" s="16">
        <v>4.7862249391604234E-3</v>
      </c>
      <c r="L5740" s="16">
        <v>109.06675835320839</v>
      </c>
      <c r="M5740" s="16">
        <v>1.0094780770792545E-42</v>
      </c>
      <c r="N5740" s="16">
        <v>0.51226881773896327</v>
      </c>
      <c r="O5740" s="16">
        <v>0.53176725998805552</v>
      </c>
      <c r="P5740" s="16">
        <v>0.51226881773896327</v>
      </c>
      <c r="Q5740" s="16">
        <v>0.53176725998805552</v>
      </c>
      <c r="T5740" s="56"/>
      <c r="U5740" s="56"/>
      <c r="V5740" s="56"/>
      <c r="W5740" s="56"/>
      <c r="X5740" s="56"/>
      <c r="Y5740" s="56"/>
      <c r="Z5740" s="56"/>
      <c r="AA5740" s="56"/>
    </row>
    <row r="5741" spans="9:27">
      <c r="I5741" s="48"/>
      <c r="T5741" s="56"/>
      <c r="U5741" s="56"/>
      <c r="V5741" s="56"/>
      <c r="W5741" s="56"/>
      <c r="X5741" s="56"/>
      <c r="Y5741" s="56"/>
      <c r="Z5741" s="56"/>
      <c r="AA5741" s="56"/>
    </row>
    <row r="5742" spans="9:27">
      <c r="I5742" s="48"/>
      <c r="T5742" s="56"/>
      <c r="U5742" s="56"/>
      <c r="V5742" s="56"/>
      <c r="W5742" s="56"/>
      <c r="X5742" s="56"/>
      <c r="Y5742" s="56"/>
      <c r="Z5742" s="56"/>
      <c r="AA5742" s="56"/>
    </row>
    <row r="5743" spans="9:27">
      <c r="I5743" s="11" t="s">
        <v>323</v>
      </c>
      <c r="T5743" s="12" t="str">
        <f>I5743</f>
        <v>2006/11 to 2009/10</v>
      </c>
      <c r="U5743" s="14">
        <f>J5748</f>
        <v>0.99999997195065482</v>
      </c>
      <c r="V5743" s="14">
        <f>J5751</f>
        <v>36</v>
      </c>
      <c r="W5743" s="56">
        <f>J5761</f>
        <v>0.16417316802176957</v>
      </c>
      <c r="X5743" s="56">
        <f>J5762</f>
        <v>0.22949657113559049</v>
      </c>
      <c r="Y5743" s="56">
        <f>J5763</f>
        <v>0.16421114908266785</v>
      </c>
      <c r="Z5743" s="56">
        <f>J5764</f>
        <v>0.5207532620021682</v>
      </c>
      <c r="AA5743" s="58">
        <f>SUM(W5743:Z5743)</f>
        <v>1.0786341502421961</v>
      </c>
    </row>
    <row r="5744" spans="9:27">
      <c r="I5744" s="48" t="s">
        <v>42</v>
      </c>
      <c r="J5744" s="62"/>
      <c r="K5744" s="62"/>
      <c r="L5744" s="62"/>
      <c r="M5744" s="62"/>
      <c r="N5744" s="62"/>
      <c r="O5744" s="62"/>
      <c r="P5744" s="62"/>
      <c r="Q5744" s="62"/>
      <c r="T5744" s="56"/>
      <c r="U5744" s="56"/>
      <c r="V5744" s="56"/>
      <c r="W5744" s="56"/>
      <c r="X5744" s="56"/>
      <c r="Y5744" s="56"/>
      <c r="Z5744" s="56"/>
      <c r="AA5744" s="56"/>
    </row>
    <row r="5745" spans="9:27" ht="15" thickBot="1">
      <c r="J5745" s="62"/>
      <c r="K5745" s="62"/>
      <c r="L5745" s="62"/>
      <c r="M5745" s="62"/>
      <c r="N5745" s="62"/>
      <c r="O5745" s="62"/>
      <c r="P5745" s="62"/>
      <c r="Q5745" s="62"/>
      <c r="T5745" s="56"/>
      <c r="U5745" s="56"/>
      <c r="V5745" s="56"/>
      <c r="W5745" s="56"/>
      <c r="X5745" s="56"/>
      <c r="Y5745" s="56"/>
      <c r="Z5745" s="56"/>
      <c r="AA5745" s="56"/>
    </row>
    <row r="5746" spans="9:27">
      <c r="I5746" s="18" t="s">
        <v>43</v>
      </c>
      <c r="J5746" s="18"/>
      <c r="K5746" s="62"/>
      <c r="L5746" s="62"/>
      <c r="M5746" s="62"/>
      <c r="N5746" s="62"/>
      <c r="O5746" s="62"/>
      <c r="P5746" s="62"/>
      <c r="Q5746" s="62"/>
      <c r="T5746" s="56"/>
      <c r="U5746" s="56"/>
      <c r="V5746" s="56"/>
      <c r="W5746" s="56"/>
      <c r="X5746" s="56"/>
      <c r="Y5746" s="56"/>
      <c r="Z5746" s="56"/>
      <c r="AA5746" s="56"/>
    </row>
    <row r="5747" spans="9:27">
      <c r="I5747" s="15" t="s">
        <v>44</v>
      </c>
      <c r="J5747" s="15">
        <v>0.99999998597532735</v>
      </c>
      <c r="K5747" s="62"/>
      <c r="L5747" s="62"/>
      <c r="M5747" s="62"/>
      <c r="N5747" s="62"/>
      <c r="O5747" s="62"/>
      <c r="P5747" s="62"/>
      <c r="Q5747" s="62"/>
      <c r="T5747" s="56"/>
      <c r="U5747" s="56"/>
      <c r="V5747" s="56"/>
      <c r="W5747" s="56"/>
      <c r="X5747" s="56"/>
      <c r="Y5747" s="56"/>
      <c r="Z5747" s="56"/>
      <c r="AA5747" s="56"/>
    </row>
    <row r="5748" spans="9:27">
      <c r="I5748" s="15" t="s">
        <v>45</v>
      </c>
      <c r="J5748" s="15">
        <v>0.99999997195065482</v>
      </c>
      <c r="K5748" s="62"/>
      <c r="L5748" s="62"/>
      <c r="M5748" s="62"/>
      <c r="N5748" s="62"/>
      <c r="O5748" s="62"/>
      <c r="P5748" s="62"/>
      <c r="Q5748" s="62"/>
      <c r="T5748" s="56"/>
      <c r="U5748" s="56"/>
      <c r="V5748" s="56"/>
      <c r="W5748" s="56"/>
      <c r="X5748" s="56"/>
      <c r="Y5748" s="56"/>
      <c r="Z5748" s="56"/>
      <c r="AA5748" s="56"/>
    </row>
    <row r="5749" spans="9:27">
      <c r="I5749" s="15" t="s">
        <v>46</v>
      </c>
      <c r="J5749" s="15">
        <v>0.96874996932102864</v>
      </c>
      <c r="K5749" s="62"/>
      <c r="L5749" s="62"/>
      <c r="M5749" s="62"/>
      <c r="N5749" s="62"/>
      <c r="O5749" s="62"/>
      <c r="P5749" s="62"/>
      <c r="Q5749" s="62"/>
      <c r="T5749" s="56"/>
      <c r="U5749" s="56"/>
      <c r="V5749" s="56"/>
      <c r="W5749" s="56"/>
      <c r="X5749" s="56"/>
      <c r="Y5749" s="56"/>
      <c r="Z5749" s="56"/>
      <c r="AA5749" s="56"/>
    </row>
    <row r="5750" spans="9:27">
      <c r="I5750" s="15" t="s">
        <v>47</v>
      </c>
      <c r="J5750" s="15">
        <v>5.4864498872169848E-2</v>
      </c>
      <c r="K5750" s="62"/>
      <c r="L5750" s="62"/>
      <c r="M5750" s="62"/>
      <c r="N5750" s="62"/>
      <c r="O5750" s="62"/>
      <c r="P5750" s="62"/>
      <c r="Q5750" s="62"/>
      <c r="T5750" s="56"/>
      <c r="U5750" s="56"/>
      <c r="V5750" s="56"/>
      <c r="W5750" s="56"/>
      <c r="X5750" s="56"/>
      <c r="Y5750" s="56"/>
      <c r="Z5750" s="56"/>
      <c r="AA5750" s="56"/>
    </row>
    <row r="5751" spans="9:27" ht="15" thickBot="1">
      <c r="I5751" s="16" t="s">
        <v>48</v>
      </c>
      <c r="J5751" s="16">
        <v>36</v>
      </c>
      <c r="K5751" s="62"/>
      <c r="L5751" s="62"/>
      <c r="M5751" s="62"/>
      <c r="N5751" s="62"/>
      <c r="O5751" s="62"/>
      <c r="P5751" s="62"/>
      <c r="Q5751" s="62"/>
      <c r="T5751" s="56"/>
      <c r="U5751" s="56"/>
      <c r="V5751" s="56"/>
      <c r="W5751" s="56"/>
      <c r="X5751" s="56"/>
      <c r="Y5751" s="56"/>
      <c r="Z5751" s="56"/>
      <c r="AA5751" s="56"/>
    </row>
    <row r="5752" spans="9:27">
      <c r="J5752" s="62"/>
      <c r="K5752" s="62"/>
      <c r="L5752" s="62"/>
      <c r="M5752" s="62"/>
      <c r="N5752" s="62"/>
      <c r="O5752" s="62"/>
      <c r="P5752" s="62"/>
      <c r="Q5752" s="62"/>
      <c r="T5752" s="56"/>
      <c r="U5752" s="56"/>
      <c r="V5752" s="56"/>
      <c r="W5752" s="56"/>
      <c r="X5752" s="56"/>
      <c r="Y5752" s="56"/>
      <c r="Z5752" s="56"/>
      <c r="AA5752" s="56"/>
    </row>
    <row r="5753" spans="9:27" ht="15" thickBot="1">
      <c r="I5753" s="48" t="s">
        <v>49</v>
      </c>
      <c r="J5753" s="62"/>
      <c r="K5753" s="62"/>
      <c r="L5753" s="62"/>
      <c r="M5753" s="62"/>
      <c r="N5753" s="62"/>
      <c r="O5753" s="62"/>
      <c r="P5753" s="62"/>
      <c r="Q5753" s="62"/>
      <c r="T5753" s="56"/>
      <c r="U5753" s="56"/>
      <c r="V5753" s="56"/>
      <c r="W5753" s="56"/>
      <c r="X5753" s="56"/>
      <c r="Y5753" s="56"/>
      <c r="Z5753" s="56"/>
      <c r="AA5753" s="56"/>
    </row>
    <row r="5754" spans="9:27">
      <c r="I5754" s="17"/>
      <c r="J5754" s="17" t="s">
        <v>54</v>
      </c>
      <c r="K5754" s="17" t="s">
        <v>55</v>
      </c>
      <c r="L5754" s="17" t="s">
        <v>56</v>
      </c>
      <c r="M5754" s="17" t="s">
        <v>57</v>
      </c>
      <c r="N5754" s="17" t="s">
        <v>58</v>
      </c>
      <c r="O5754" s="62"/>
      <c r="P5754" s="62"/>
      <c r="Q5754" s="62"/>
      <c r="T5754" s="56"/>
      <c r="U5754" s="56"/>
      <c r="V5754" s="56"/>
      <c r="W5754" s="56"/>
      <c r="X5754" s="56"/>
      <c r="Y5754" s="56"/>
      <c r="Z5754" s="56"/>
      <c r="AA5754" s="56"/>
    </row>
    <row r="5755" spans="9:27">
      <c r="I5755" s="15" t="s">
        <v>50</v>
      </c>
      <c r="J5755" s="15">
        <v>4</v>
      </c>
      <c r="K5755" s="15">
        <v>3434077.3519853754</v>
      </c>
      <c r="L5755" s="15">
        <v>858519.33799634385</v>
      </c>
      <c r="M5755" s="15">
        <v>285211641.73750573</v>
      </c>
      <c r="N5755" s="15">
        <v>8.8423517445765917E-117</v>
      </c>
      <c r="O5755" s="62"/>
      <c r="P5755" s="62"/>
      <c r="Q5755" s="62"/>
      <c r="T5755" s="56"/>
      <c r="U5755" s="56"/>
      <c r="V5755" s="56"/>
      <c r="W5755" s="56"/>
      <c r="X5755" s="56"/>
      <c r="Y5755" s="56"/>
      <c r="Z5755" s="56"/>
      <c r="AA5755" s="56"/>
    </row>
    <row r="5756" spans="9:27">
      <c r="I5756" s="15" t="s">
        <v>51</v>
      </c>
      <c r="J5756" s="15">
        <v>32</v>
      </c>
      <c r="K5756" s="15">
        <v>9.6323623567818456E-2</v>
      </c>
      <c r="L5756" s="15">
        <v>3.0101132364943268E-3</v>
      </c>
      <c r="M5756" s="15"/>
      <c r="N5756" s="15"/>
      <c r="O5756" s="62"/>
      <c r="P5756" s="62"/>
      <c r="Q5756" s="62"/>
      <c r="T5756" s="56"/>
      <c r="U5756" s="56"/>
      <c r="V5756" s="56"/>
      <c r="W5756" s="56"/>
      <c r="X5756" s="56"/>
      <c r="Y5756" s="56"/>
      <c r="Z5756" s="56"/>
      <c r="AA5756" s="56"/>
    </row>
    <row r="5757" spans="9:27" ht="15" thickBot="1">
      <c r="I5757" s="16" t="s">
        <v>52</v>
      </c>
      <c r="J5757" s="16">
        <v>36</v>
      </c>
      <c r="K5757" s="16">
        <v>3434077.4483089992</v>
      </c>
      <c r="L5757" s="16"/>
      <c r="M5757" s="16"/>
      <c r="N5757" s="16"/>
      <c r="O5757" s="62"/>
      <c r="P5757" s="62"/>
      <c r="Q5757" s="62"/>
      <c r="T5757" s="56"/>
      <c r="U5757" s="56"/>
      <c r="V5757" s="56"/>
      <c r="W5757" s="56"/>
      <c r="X5757" s="56"/>
      <c r="Y5757" s="56"/>
      <c r="Z5757" s="56"/>
      <c r="AA5757" s="56"/>
    </row>
    <row r="5758" spans="9:27" ht="15" thickBot="1">
      <c r="J5758" s="62"/>
      <c r="K5758" s="62"/>
      <c r="L5758" s="62"/>
      <c r="M5758" s="62"/>
      <c r="N5758" s="62"/>
      <c r="O5758" s="62"/>
      <c r="P5758" s="62"/>
      <c r="Q5758" s="62"/>
      <c r="T5758" s="56"/>
      <c r="U5758" s="56"/>
      <c r="V5758" s="56"/>
      <c r="W5758" s="56"/>
      <c r="X5758" s="56"/>
      <c r="Y5758" s="56"/>
      <c r="Z5758" s="56"/>
      <c r="AA5758" s="56"/>
    </row>
    <row r="5759" spans="9:27">
      <c r="I5759" s="17"/>
      <c r="J5759" s="17" t="s">
        <v>59</v>
      </c>
      <c r="K5759" s="17" t="s">
        <v>47</v>
      </c>
      <c r="L5759" s="17" t="s">
        <v>60</v>
      </c>
      <c r="M5759" s="17" t="s">
        <v>61</v>
      </c>
      <c r="N5759" s="17" t="s">
        <v>62</v>
      </c>
      <c r="O5759" s="17" t="s">
        <v>63</v>
      </c>
      <c r="P5759" s="17" t="s">
        <v>64</v>
      </c>
      <c r="Q5759" s="17" t="s">
        <v>65</v>
      </c>
      <c r="T5759" s="56"/>
      <c r="U5759" s="56"/>
      <c r="V5759" s="56"/>
      <c r="W5759" s="56"/>
      <c r="X5759" s="56"/>
      <c r="Y5759" s="56"/>
      <c r="Z5759" s="56"/>
      <c r="AA5759" s="56"/>
    </row>
    <row r="5760" spans="9:27">
      <c r="I5760" s="15" t="s">
        <v>53</v>
      </c>
      <c r="J5760" s="15">
        <v>0</v>
      </c>
      <c r="K5760" s="15" t="e">
        <v>#N/A</v>
      </c>
      <c r="L5760" s="15" t="e">
        <v>#N/A</v>
      </c>
      <c r="M5760" s="15" t="e">
        <v>#N/A</v>
      </c>
      <c r="N5760" s="15" t="e">
        <v>#N/A</v>
      </c>
      <c r="O5760" s="15" t="e">
        <v>#N/A</v>
      </c>
      <c r="P5760" s="15" t="e">
        <v>#N/A</v>
      </c>
      <c r="Q5760" s="15" t="e">
        <v>#N/A</v>
      </c>
      <c r="T5760" s="56"/>
      <c r="U5760" s="56"/>
      <c r="V5760" s="56"/>
      <c r="W5760" s="56"/>
      <c r="X5760" s="56"/>
      <c r="Y5760" s="56"/>
      <c r="Z5760" s="56"/>
      <c r="AA5760" s="56"/>
    </row>
    <row r="5761" spans="9:27">
      <c r="I5761" s="15" t="s">
        <v>85</v>
      </c>
      <c r="J5761" s="15">
        <v>0.16417316802176957</v>
      </c>
      <c r="K5761" s="15">
        <v>7.8911812472413356E-3</v>
      </c>
      <c r="L5761" s="15">
        <v>20.804637845463578</v>
      </c>
      <c r="M5761" s="15">
        <v>3.6827349139139072E-20</v>
      </c>
      <c r="N5761" s="15">
        <v>0.14809935789141601</v>
      </c>
      <c r="O5761" s="15">
        <v>0.18024697815212312</v>
      </c>
      <c r="P5761" s="15">
        <v>0.14809935789141601</v>
      </c>
      <c r="Q5761" s="15">
        <v>0.18024697815212312</v>
      </c>
      <c r="T5761" s="56"/>
      <c r="U5761" s="56"/>
      <c r="V5761" s="56"/>
      <c r="W5761" s="56"/>
      <c r="X5761" s="56"/>
      <c r="Y5761" s="56"/>
      <c r="Z5761" s="56"/>
      <c r="AA5761" s="56"/>
    </row>
    <row r="5762" spans="9:27">
      <c r="I5762" s="15" t="s">
        <v>80</v>
      </c>
      <c r="J5762" s="15">
        <v>0.22949657113559049</v>
      </c>
      <c r="K5762" s="15">
        <v>3.0753946896996511E-3</v>
      </c>
      <c r="L5762" s="15">
        <v>74.623453017018633</v>
      </c>
      <c r="M5762" s="15">
        <v>1.8101568797295523E-37</v>
      </c>
      <c r="N5762" s="15">
        <v>0.22323219717568291</v>
      </c>
      <c r="O5762" s="15">
        <v>0.23576094509549808</v>
      </c>
      <c r="P5762" s="15">
        <v>0.22323219717568291</v>
      </c>
      <c r="Q5762" s="15">
        <v>0.23576094509549808</v>
      </c>
      <c r="T5762" s="56"/>
      <c r="U5762" s="56"/>
      <c r="V5762" s="56"/>
      <c r="W5762" s="56"/>
      <c r="X5762" s="56"/>
      <c r="Y5762" s="56"/>
      <c r="Z5762" s="56"/>
      <c r="AA5762" s="56"/>
    </row>
    <row r="5763" spans="9:27">
      <c r="I5763" s="15" t="s">
        <v>82</v>
      </c>
      <c r="J5763" s="15">
        <v>0.16421114908266785</v>
      </c>
      <c r="K5763" s="15">
        <v>3.7986789167519593E-3</v>
      </c>
      <c r="L5763" s="15">
        <v>43.228488819759406</v>
      </c>
      <c r="M5763" s="15">
        <v>5.8778088619550395E-30</v>
      </c>
      <c r="N5763" s="15">
        <v>0.15647349337042657</v>
      </c>
      <c r="O5763" s="15">
        <v>0.17194880479490912</v>
      </c>
      <c r="P5763" s="15">
        <v>0.15647349337042657</v>
      </c>
      <c r="Q5763" s="15">
        <v>0.17194880479490912</v>
      </c>
      <c r="T5763" s="56"/>
      <c r="U5763" s="56"/>
      <c r="V5763" s="56"/>
      <c r="W5763" s="56"/>
      <c r="X5763" s="56"/>
      <c r="Y5763" s="56"/>
      <c r="Z5763" s="56"/>
      <c r="AA5763" s="56"/>
    </row>
    <row r="5764" spans="9:27" ht="15" thickBot="1">
      <c r="I5764" s="16" t="s">
        <v>86</v>
      </c>
      <c r="J5764" s="16">
        <v>0.5207532620021682</v>
      </c>
      <c r="K5764" s="16">
        <v>4.7151197299595488E-3</v>
      </c>
      <c r="L5764" s="16">
        <v>110.44327436551346</v>
      </c>
      <c r="M5764" s="16">
        <v>6.764650125837469E-43</v>
      </c>
      <c r="N5764" s="16">
        <v>0.51114887744849336</v>
      </c>
      <c r="O5764" s="16">
        <v>0.53035764655584305</v>
      </c>
      <c r="P5764" s="16">
        <v>0.51114887744849336</v>
      </c>
      <c r="Q5764" s="16">
        <v>0.53035764655584305</v>
      </c>
      <c r="T5764" s="56"/>
      <c r="U5764" s="56"/>
      <c r="V5764" s="56"/>
      <c r="W5764" s="56"/>
      <c r="X5764" s="56"/>
      <c r="Y5764" s="56"/>
      <c r="Z5764" s="56"/>
      <c r="AA5764" s="56"/>
    </row>
    <row r="5765" spans="9:27">
      <c r="I5765" s="48"/>
      <c r="T5765" s="56"/>
      <c r="U5765" s="56"/>
      <c r="V5765" s="56"/>
      <c r="W5765" s="56"/>
      <c r="X5765" s="56"/>
      <c r="Y5765" s="56"/>
      <c r="Z5765" s="56"/>
      <c r="AA5765" s="56"/>
    </row>
    <row r="5766" spans="9:27">
      <c r="I5766" s="48"/>
      <c r="T5766" s="56"/>
      <c r="U5766" s="56"/>
      <c r="V5766" s="56"/>
      <c r="W5766" s="56"/>
      <c r="X5766" s="56"/>
      <c r="Y5766" s="56"/>
      <c r="Z5766" s="56"/>
      <c r="AA5766" s="56"/>
    </row>
    <row r="5767" spans="9:27">
      <c r="I5767" s="11" t="s">
        <v>324</v>
      </c>
      <c r="T5767" s="12" t="str">
        <f>I5767</f>
        <v>2006/12 to 2009/11</v>
      </c>
      <c r="U5767" s="14">
        <f>J5772</f>
        <v>0.99999997789385853</v>
      </c>
      <c r="V5767" s="14">
        <f>J5775</f>
        <v>36</v>
      </c>
      <c r="W5767" s="56">
        <f>J5785</f>
        <v>0.1707028021099343</v>
      </c>
      <c r="X5767" s="56">
        <f>J5786</f>
        <v>0.22735870452383874</v>
      </c>
      <c r="Y5767" s="56">
        <f>J5787</f>
        <v>0.16454341689263716</v>
      </c>
      <c r="Z5767" s="56">
        <f>J5788</f>
        <v>0.51886557794009525</v>
      </c>
      <c r="AA5767" s="58">
        <f>SUM(W5767:Z5767)</f>
        <v>1.0814705014665056</v>
      </c>
    </row>
    <row r="5768" spans="9:27">
      <c r="I5768" s="48" t="s">
        <v>42</v>
      </c>
      <c r="J5768" s="62"/>
      <c r="K5768" s="62"/>
      <c r="L5768" s="62"/>
      <c r="M5768" s="62"/>
      <c r="N5768" s="62"/>
      <c r="O5768" s="62"/>
      <c r="P5768" s="62"/>
      <c r="Q5768" s="62"/>
      <c r="T5768" s="56"/>
      <c r="U5768" s="56"/>
      <c r="V5768" s="56"/>
      <c r="W5768" s="56"/>
      <c r="X5768" s="56"/>
      <c r="Y5768" s="56"/>
      <c r="Z5768" s="56"/>
      <c r="AA5768" s="56"/>
    </row>
    <row r="5769" spans="9:27" ht="15" thickBot="1">
      <c r="J5769" s="62"/>
      <c r="K5769" s="62"/>
      <c r="L5769" s="62"/>
      <c r="M5769" s="62"/>
      <c r="N5769" s="62"/>
      <c r="O5769" s="62"/>
      <c r="P5769" s="62"/>
      <c r="Q5769" s="62"/>
      <c r="T5769" s="56"/>
      <c r="U5769" s="56"/>
      <c r="V5769" s="56"/>
      <c r="W5769" s="56"/>
      <c r="X5769" s="56"/>
      <c r="Y5769" s="56"/>
      <c r="Z5769" s="56"/>
      <c r="AA5769" s="56"/>
    </row>
    <row r="5770" spans="9:27">
      <c r="I5770" s="18" t="s">
        <v>43</v>
      </c>
      <c r="J5770" s="18"/>
      <c r="K5770" s="62"/>
      <c r="L5770" s="62"/>
      <c r="M5770" s="62"/>
      <c r="N5770" s="62"/>
      <c r="O5770" s="62"/>
      <c r="P5770" s="62"/>
      <c r="Q5770" s="62"/>
      <c r="T5770" s="56"/>
      <c r="U5770" s="56"/>
      <c r="V5770" s="56"/>
      <c r="W5770" s="56"/>
      <c r="X5770" s="56"/>
      <c r="Y5770" s="56"/>
      <c r="Z5770" s="56"/>
      <c r="AA5770" s="56"/>
    </row>
    <row r="5771" spans="9:27">
      <c r="I5771" s="15" t="s">
        <v>44</v>
      </c>
      <c r="J5771" s="15">
        <v>0.99999998894692921</v>
      </c>
      <c r="K5771" s="62"/>
      <c r="L5771" s="62"/>
      <c r="M5771" s="62"/>
      <c r="N5771" s="62"/>
      <c r="O5771" s="62"/>
      <c r="P5771" s="62"/>
      <c r="Q5771" s="62"/>
      <c r="T5771" s="56"/>
      <c r="U5771" s="56"/>
      <c r="V5771" s="56"/>
      <c r="W5771" s="56"/>
      <c r="X5771" s="56"/>
      <c r="Y5771" s="56"/>
      <c r="Z5771" s="56"/>
      <c r="AA5771" s="56"/>
    </row>
    <row r="5772" spans="9:27">
      <c r="I5772" s="15" t="s">
        <v>45</v>
      </c>
      <c r="J5772" s="15">
        <v>0.99999997789385853</v>
      </c>
      <c r="K5772" s="62"/>
      <c r="L5772" s="62"/>
      <c r="M5772" s="62"/>
      <c r="N5772" s="62"/>
      <c r="O5772" s="62"/>
      <c r="P5772" s="62"/>
      <c r="Q5772" s="62"/>
      <c r="T5772" s="56"/>
      <c r="U5772" s="56"/>
      <c r="V5772" s="56"/>
      <c r="W5772" s="56"/>
      <c r="X5772" s="56"/>
      <c r="Y5772" s="56"/>
      <c r="Z5772" s="56"/>
      <c r="AA5772" s="56"/>
    </row>
    <row r="5773" spans="9:27">
      <c r="I5773" s="15" t="s">
        <v>46</v>
      </c>
      <c r="J5773" s="15">
        <v>0.96874997582140776</v>
      </c>
      <c r="K5773" s="62"/>
      <c r="L5773" s="62"/>
      <c r="M5773" s="62"/>
      <c r="N5773" s="62"/>
      <c r="O5773" s="62"/>
      <c r="P5773" s="62"/>
      <c r="Q5773" s="62"/>
      <c r="T5773" s="56"/>
      <c r="U5773" s="56"/>
      <c r="V5773" s="56"/>
      <c r="W5773" s="56"/>
      <c r="X5773" s="56"/>
      <c r="Y5773" s="56"/>
      <c r="Z5773" s="56"/>
      <c r="AA5773" s="56"/>
    </row>
    <row r="5774" spans="9:27">
      <c r="I5774" s="15" t="s">
        <v>47</v>
      </c>
      <c r="J5774" s="15">
        <v>4.8834923294184381E-2</v>
      </c>
      <c r="K5774" s="62"/>
      <c r="L5774" s="62"/>
      <c r="M5774" s="62"/>
      <c r="N5774" s="62"/>
      <c r="O5774" s="62"/>
      <c r="P5774" s="62"/>
      <c r="Q5774" s="62"/>
      <c r="T5774" s="56"/>
      <c r="U5774" s="56"/>
      <c r="V5774" s="56"/>
      <c r="W5774" s="56"/>
      <c r="X5774" s="56"/>
      <c r="Y5774" s="56"/>
      <c r="Z5774" s="56"/>
      <c r="AA5774" s="56"/>
    </row>
    <row r="5775" spans="9:27" ht="15" thickBot="1">
      <c r="I5775" s="16" t="s">
        <v>48</v>
      </c>
      <c r="J5775" s="16">
        <v>36</v>
      </c>
      <c r="K5775" s="62"/>
      <c r="L5775" s="62"/>
      <c r="M5775" s="62"/>
      <c r="N5775" s="62"/>
      <c r="O5775" s="62"/>
      <c r="P5775" s="62"/>
      <c r="Q5775" s="62"/>
      <c r="T5775" s="56"/>
      <c r="U5775" s="56"/>
      <c r="V5775" s="56"/>
      <c r="W5775" s="56"/>
      <c r="X5775" s="56"/>
      <c r="Y5775" s="56"/>
      <c r="Z5775" s="56"/>
      <c r="AA5775" s="56"/>
    </row>
    <row r="5776" spans="9:27">
      <c r="J5776" s="62"/>
      <c r="K5776" s="62"/>
      <c r="L5776" s="62"/>
      <c r="M5776" s="62"/>
      <c r="N5776" s="62"/>
      <c r="O5776" s="62"/>
      <c r="P5776" s="62"/>
      <c r="Q5776" s="62"/>
      <c r="T5776" s="56"/>
      <c r="U5776" s="56"/>
      <c r="V5776" s="56"/>
      <c r="W5776" s="56"/>
      <c r="X5776" s="56"/>
      <c r="Y5776" s="56"/>
      <c r="Z5776" s="56"/>
      <c r="AA5776" s="56"/>
    </row>
    <row r="5777" spans="9:27" ht="15" thickBot="1">
      <c r="I5777" s="48" t="s">
        <v>49</v>
      </c>
      <c r="J5777" s="62"/>
      <c r="K5777" s="62"/>
      <c r="L5777" s="62"/>
      <c r="M5777" s="62"/>
      <c r="N5777" s="62"/>
      <c r="O5777" s="62"/>
      <c r="P5777" s="62"/>
      <c r="Q5777" s="62"/>
      <c r="T5777" s="56"/>
      <c r="U5777" s="56"/>
      <c r="V5777" s="56"/>
      <c r="W5777" s="56"/>
      <c r="X5777" s="56"/>
      <c r="Y5777" s="56"/>
      <c r="Z5777" s="56"/>
      <c r="AA5777" s="56"/>
    </row>
    <row r="5778" spans="9:27">
      <c r="I5778" s="17"/>
      <c r="J5778" s="17" t="s">
        <v>54</v>
      </c>
      <c r="K5778" s="17" t="s">
        <v>55</v>
      </c>
      <c r="L5778" s="17" t="s">
        <v>56</v>
      </c>
      <c r="M5778" s="17" t="s">
        <v>57</v>
      </c>
      <c r="N5778" s="17" t="s">
        <v>58</v>
      </c>
      <c r="O5778" s="62"/>
      <c r="P5778" s="62"/>
      <c r="Q5778" s="62"/>
      <c r="T5778" s="56"/>
      <c r="U5778" s="56"/>
      <c r="V5778" s="56"/>
      <c r="W5778" s="56"/>
      <c r="X5778" s="56"/>
      <c r="Y5778" s="56"/>
      <c r="Z5778" s="56"/>
      <c r="AA5778" s="56"/>
    </row>
    <row r="5779" spans="9:27">
      <c r="I5779" s="15" t="s">
        <v>50</v>
      </c>
      <c r="J5779" s="15">
        <v>4</v>
      </c>
      <c r="K5779" s="15">
        <v>3452216.6517228074</v>
      </c>
      <c r="L5779" s="15">
        <v>863054.16293070186</v>
      </c>
      <c r="M5779" s="15">
        <v>361890374.4476828</v>
      </c>
      <c r="N5779" s="15">
        <v>2.2065622585420081E-118</v>
      </c>
      <c r="O5779" s="62"/>
      <c r="P5779" s="62"/>
      <c r="Q5779" s="62"/>
      <c r="T5779" s="56"/>
      <c r="U5779" s="56"/>
      <c r="V5779" s="56"/>
      <c r="W5779" s="56"/>
      <c r="X5779" s="56"/>
      <c r="Y5779" s="56"/>
      <c r="Z5779" s="56"/>
      <c r="AA5779" s="56"/>
    </row>
    <row r="5780" spans="9:27">
      <c r="I5780" s="15" t="s">
        <v>51</v>
      </c>
      <c r="J5780" s="15">
        <v>32</v>
      </c>
      <c r="K5780" s="15">
        <v>7.6315191460763918E-2</v>
      </c>
      <c r="L5780" s="15">
        <v>2.3848497331488724E-3</v>
      </c>
      <c r="M5780" s="15"/>
      <c r="N5780" s="15"/>
      <c r="O5780" s="62"/>
      <c r="P5780" s="62"/>
      <c r="Q5780" s="62"/>
      <c r="T5780" s="56"/>
      <c r="U5780" s="56"/>
      <c r="V5780" s="56"/>
      <c r="W5780" s="56"/>
      <c r="X5780" s="56"/>
      <c r="Y5780" s="56"/>
      <c r="Z5780" s="56"/>
      <c r="AA5780" s="56"/>
    </row>
    <row r="5781" spans="9:27" ht="15" thickBot="1">
      <c r="I5781" s="16" t="s">
        <v>52</v>
      </c>
      <c r="J5781" s="16">
        <v>36</v>
      </c>
      <c r="K5781" s="16">
        <v>3452216.728037999</v>
      </c>
      <c r="L5781" s="16"/>
      <c r="M5781" s="16"/>
      <c r="N5781" s="16"/>
      <c r="O5781" s="62"/>
      <c r="P5781" s="62"/>
      <c r="Q5781" s="62"/>
      <c r="T5781" s="56"/>
      <c r="U5781" s="56"/>
      <c r="V5781" s="56"/>
      <c r="W5781" s="56"/>
      <c r="X5781" s="56"/>
      <c r="Y5781" s="56"/>
      <c r="Z5781" s="56"/>
      <c r="AA5781" s="56"/>
    </row>
    <row r="5782" spans="9:27" ht="15" thickBot="1">
      <c r="J5782" s="62"/>
      <c r="K5782" s="62"/>
      <c r="L5782" s="62"/>
      <c r="M5782" s="62"/>
      <c r="N5782" s="62"/>
      <c r="O5782" s="62"/>
      <c r="P5782" s="62"/>
      <c r="Q5782" s="62"/>
      <c r="T5782" s="56"/>
      <c r="U5782" s="56"/>
      <c r="V5782" s="56"/>
      <c r="W5782" s="56"/>
      <c r="X5782" s="56"/>
      <c r="Y5782" s="56"/>
      <c r="Z5782" s="56"/>
      <c r="AA5782" s="56"/>
    </row>
    <row r="5783" spans="9:27">
      <c r="I5783" s="17"/>
      <c r="J5783" s="17" t="s">
        <v>59</v>
      </c>
      <c r="K5783" s="17" t="s">
        <v>47</v>
      </c>
      <c r="L5783" s="17" t="s">
        <v>60</v>
      </c>
      <c r="M5783" s="17" t="s">
        <v>61</v>
      </c>
      <c r="N5783" s="17" t="s">
        <v>62</v>
      </c>
      <c r="O5783" s="17" t="s">
        <v>63</v>
      </c>
      <c r="P5783" s="17" t="s">
        <v>64</v>
      </c>
      <c r="Q5783" s="17" t="s">
        <v>65</v>
      </c>
      <c r="T5783" s="56"/>
      <c r="U5783" s="56"/>
      <c r="V5783" s="56"/>
      <c r="W5783" s="56"/>
      <c r="X5783" s="56"/>
      <c r="Y5783" s="56"/>
      <c r="Z5783" s="56"/>
      <c r="AA5783" s="56"/>
    </row>
    <row r="5784" spans="9:27">
      <c r="I5784" s="15" t="s">
        <v>53</v>
      </c>
      <c r="J5784" s="15">
        <v>0</v>
      </c>
      <c r="K5784" s="15" t="e">
        <v>#N/A</v>
      </c>
      <c r="L5784" s="15" t="e">
        <v>#N/A</v>
      </c>
      <c r="M5784" s="15" t="e">
        <v>#N/A</v>
      </c>
      <c r="N5784" s="15" t="e">
        <v>#N/A</v>
      </c>
      <c r="O5784" s="15" t="e">
        <v>#N/A</v>
      </c>
      <c r="P5784" s="15" t="e">
        <v>#N/A</v>
      </c>
      <c r="Q5784" s="15" t="e">
        <v>#N/A</v>
      </c>
      <c r="T5784" s="56"/>
      <c r="U5784" s="56"/>
      <c r="V5784" s="56"/>
      <c r="W5784" s="56"/>
      <c r="X5784" s="56"/>
      <c r="Y5784" s="56"/>
      <c r="Z5784" s="56"/>
      <c r="AA5784" s="56"/>
    </row>
    <row r="5785" spans="9:27">
      <c r="I5785" s="15" t="s">
        <v>85</v>
      </c>
      <c r="J5785" s="15">
        <v>0.1707028021099343</v>
      </c>
      <c r="K5785" s="15">
        <v>7.3765237563757522E-3</v>
      </c>
      <c r="L5785" s="15">
        <v>23.141361398367451</v>
      </c>
      <c r="M5785" s="15">
        <v>1.5013578000160378E-21</v>
      </c>
      <c r="N5785" s="15">
        <v>0.15567731497852716</v>
      </c>
      <c r="O5785" s="15">
        <v>0.18572828924134144</v>
      </c>
      <c r="P5785" s="15">
        <v>0.15567731497852716</v>
      </c>
      <c r="Q5785" s="15">
        <v>0.18572828924134144</v>
      </c>
      <c r="T5785" s="56"/>
      <c r="U5785" s="56"/>
      <c r="V5785" s="56"/>
      <c r="W5785" s="56"/>
      <c r="X5785" s="56"/>
      <c r="Y5785" s="56"/>
      <c r="Z5785" s="56"/>
      <c r="AA5785" s="56"/>
    </row>
    <row r="5786" spans="9:27">
      <c r="I5786" s="15" t="s">
        <v>80</v>
      </c>
      <c r="J5786" s="15">
        <v>0.22735870452383874</v>
      </c>
      <c r="K5786" s="15">
        <v>2.83500301818446E-3</v>
      </c>
      <c r="L5786" s="15">
        <v>80.196988527172564</v>
      </c>
      <c r="M5786" s="15">
        <v>1.827432120459215E-38</v>
      </c>
      <c r="N5786" s="15">
        <v>0.22158399237295426</v>
      </c>
      <c r="O5786" s="15">
        <v>0.23313341667472323</v>
      </c>
      <c r="P5786" s="15">
        <v>0.22158399237295426</v>
      </c>
      <c r="Q5786" s="15">
        <v>0.23313341667472323</v>
      </c>
      <c r="T5786" s="56"/>
      <c r="U5786" s="56"/>
      <c r="V5786" s="56"/>
      <c r="W5786" s="56"/>
      <c r="X5786" s="56"/>
      <c r="Y5786" s="56"/>
      <c r="Z5786" s="56"/>
      <c r="AA5786" s="56"/>
    </row>
    <row r="5787" spans="9:27">
      <c r="I5787" s="15" t="s">
        <v>82</v>
      </c>
      <c r="J5787" s="15">
        <v>0.16454341689263716</v>
      </c>
      <c r="K5787" s="15">
        <v>3.3469241819904624E-3</v>
      </c>
      <c r="L5787" s="15">
        <v>49.162576725828579</v>
      </c>
      <c r="M5787" s="15">
        <v>1.0170807057982853E-31</v>
      </c>
      <c r="N5787" s="15">
        <v>0.15772595545860779</v>
      </c>
      <c r="O5787" s="15">
        <v>0.17136087832666652</v>
      </c>
      <c r="P5787" s="15">
        <v>0.15772595545860779</v>
      </c>
      <c r="Q5787" s="15">
        <v>0.17136087832666652</v>
      </c>
      <c r="T5787" s="56"/>
      <c r="U5787" s="56"/>
      <c r="V5787" s="56"/>
      <c r="W5787" s="56"/>
      <c r="X5787" s="56"/>
      <c r="Y5787" s="56"/>
      <c r="Z5787" s="56"/>
      <c r="AA5787" s="56"/>
    </row>
    <row r="5788" spans="9:27" ht="15" thickBot="1">
      <c r="I5788" s="16" t="s">
        <v>86</v>
      </c>
      <c r="J5788" s="16">
        <v>0.51886557794009525</v>
      </c>
      <c r="K5788" s="16">
        <v>4.2374897517595813E-3</v>
      </c>
      <c r="L5788" s="16">
        <v>122.44645021846738</v>
      </c>
      <c r="M5788" s="16">
        <v>2.5102373067800835E-44</v>
      </c>
      <c r="N5788" s="16">
        <v>0.51023409381052798</v>
      </c>
      <c r="O5788" s="16">
        <v>0.52749706206966251</v>
      </c>
      <c r="P5788" s="16">
        <v>0.51023409381052798</v>
      </c>
      <c r="Q5788" s="16">
        <v>0.52749706206966251</v>
      </c>
      <c r="T5788" s="56"/>
      <c r="U5788" s="56"/>
      <c r="V5788" s="56"/>
      <c r="W5788" s="56"/>
      <c r="X5788" s="56"/>
      <c r="Y5788" s="56"/>
      <c r="Z5788" s="56"/>
      <c r="AA5788" s="56"/>
    </row>
    <row r="5789" spans="9:27">
      <c r="I5789" s="48"/>
      <c r="T5789" s="56"/>
      <c r="U5789" s="56"/>
      <c r="V5789" s="56"/>
      <c r="W5789" s="56"/>
      <c r="X5789" s="56"/>
      <c r="Y5789" s="56"/>
      <c r="Z5789" s="56"/>
      <c r="AA5789" s="56"/>
    </row>
    <row r="5790" spans="9:27">
      <c r="I5790" s="48"/>
      <c r="T5790" s="56"/>
      <c r="U5790" s="56"/>
      <c r="V5790" s="56"/>
      <c r="W5790" s="56"/>
      <c r="X5790" s="56"/>
      <c r="Y5790" s="56"/>
      <c r="Z5790" s="56"/>
      <c r="AA5790" s="56"/>
    </row>
    <row r="5791" spans="9:27">
      <c r="I5791" s="11" t="s">
        <v>325</v>
      </c>
      <c r="T5791" s="12" t="str">
        <f>I5791</f>
        <v>2007/1 to 2009/12</v>
      </c>
      <c r="U5791" s="14">
        <f>J5796</f>
        <v>0.99999999076267254</v>
      </c>
      <c r="V5791" s="14">
        <f>J5799</f>
        <v>36</v>
      </c>
      <c r="W5791" s="56">
        <f>J5809</f>
        <v>0.18142024748803301</v>
      </c>
      <c r="X5791" s="56">
        <f>J5810</f>
        <v>0.22371592240421787</v>
      </c>
      <c r="Y5791" s="56">
        <f>J5811</f>
        <v>0.1654657331668711</v>
      </c>
      <c r="Z5791" s="56">
        <f>J5812</f>
        <v>0.515722075424078</v>
      </c>
      <c r="AA5791" s="58">
        <f>SUM(W5791:Z5791)</f>
        <v>1.0863239784831999</v>
      </c>
    </row>
    <row r="5792" spans="9:27">
      <c r="I5792" s="49" t="s">
        <v>42</v>
      </c>
      <c r="J5792" s="64"/>
      <c r="K5792" s="64"/>
      <c r="L5792" s="64"/>
      <c r="M5792" s="64"/>
      <c r="N5792" s="64"/>
      <c r="O5792" s="64"/>
      <c r="P5792" s="64"/>
      <c r="Q5792" s="64"/>
      <c r="T5792" s="56"/>
      <c r="U5792" s="56"/>
      <c r="V5792" s="56"/>
      <c r="W5792" s="56"/>
      <c r="X5792" s="56"/>
      <c r="Y5792" s="56"/>
      <c r="Z5792" s="56"/>
      <c r="AA5792" s="56"/>
    </row>
    <row r="5793" spans="9:27" ht="15" thickBot="1">
      <c r="J5793" s="64"/>
      <c r="K5793" s="64"/>
      <c r="L5793" s="64"/>
      <c r="M5793" s="64"/>
      <c r="N5793" s="64"/>
      <c r="O5793" s="64"/>
      <c r="P5793" s="64"/>
      <c r="Q5793" s="64"/>
      <c r="T5793" s="56"/>
      <c r="U5793" s="56"/>
      <c r="V5793" s="56"/>
      <c r="W5793" s="56"/>
      <c r="X5793" s="56"/>
      <c r="Y5793" s="56"/>
      <c r="Z5793" s="56"/>
      <c r="AA5793" s="56"/>
    </row>
    <row r="5794" spans="9:27">
      <c r="I5794" s="18" t="s">
        <v>43</v>
      </c>
      <c r="J5794" s="18"/>
      <c r="K5794" s="64"/>
      <c r="L5794" s="64"/>
      <c r="M5794" s="64"/>
      <c r="N5794" s="64"/>
      <c r="O5794" s="64"/>
      <c r="P5794" s="64"/>
      <c r="Q5794" s="64"/>
      <c r="T5794" s="56"/>
      <c r="U5794" s="56"/>
      <c r="V5794" s="56"/>
      <c r="W5794" s="56"/>
      <c r="X5794" s="56"/>
      <c r="Y5794" s="56"/>
      <c r="Z5794" s="56"/>
      <c r="AA5794" s="56"/>
    </row>
    <row r="5795" spans="9:27">
      <c r="I5795" s="15" t="s">
        <v>44</v>
      </c>
      <c r="J5795" s="15">
        <v>0.99999999538133622</v>
      </c>
      <c r="K5795" s="64"/>
      <c r="L5795" s="64"/>
      <c r="M5795" s="64"/>
      <c r="N5795" s="64"/>
      <c r="O5795" s="64"/>
      <c r="P5795" s="64"/>
      <c r="Q5795" s="64"/>
      <c r="T5795" s="56"/>
      <c r="U5795" s="56"/>
      <c r="V5795" s="56"/>
      <c r="W5795" s="56"/>
      <c r="X5795" s="56"/>
      <c r="Y5795" s="56"/>
      <c r="Z5795" s="56"/>
      <c r="AA5795" s="56"/>
    </row>
    <row r="5796" spans="9:27">
      <c r="I5796" s="15" t="s">
        <v>45</v>
      </c>
      <c r="J5796" s="15">
        <v>0.99999999076267254</v>
      </c>
      <c r="K5796" s="64"/>
      <c r="L5796" s="64"/>
      <c r="M5796" s="64"/>
      <c r="N5796" s="64"/>
      <c r="O5796" s="64"/>
      <c r="P5796" s="64"/>
      <c r="Q5796" s="64"/>
      <c r="T5796" s="56"/>
      <c r="U5796" s="56"/>
      <c r="V5796" s="56"/>
      <c r="W5796" s="56"/>
      <c r="X5796" s="56"/>
      <c r="Y5796" s="56"/>
      <c r="Z5796" s="56"/>
      <c r="AA5796" s="56"/>
    </row>
    <row r="5797" spans="9:27">
      <c r="I5797" s="15" t="s">
        <v>46</v>
      </c>
      <c r="J5797" s="15">
        <v>0.96874998989667316</v>
      </c>
      <c r="K5797" s="64"/>
      <c r="L5797" s="64"/>
      <c r="M5797" s="64"/>
      <c r="N5797" s="64"/>
      <c r="O5797" s="64"/>
      <c r="P5797" s="64"/>
      <c r="Q5797" s="64"/>
      <c r="T5797" s="56"/>
      <c r="U5797" s="56"/>
      <c r="V5797" s="56"/>
      <c r="W5797" s="56"/>
      <c r="X5797" s="56"/>
      <c r="Y5797" s="56"/>
      <c r="Z5797" s="56"/>
      <c r="AA5797" s="56"/>
    </row>
    <row r="5798" spans="9:27">
      <c r="I5798" s="15" t="s">
        <v>47</v>
      </c>
      <c r="J5798" s="15">
        <v>3.1650543094961646E-2</v>
      </c>
      <c r="K5798" s="64"/>
      <c r="L5798" s="64"/>
      <c r="M5798" s="64"/>
      <c r="N5798" s="64"/>
      <c r="O5798" s="64"/>
      <c r="P5798" s="64"/>
      <c r="Q5798" s="64"/>
      <c r="T5798" s="56"/>
      <c r="U5798" s="56"/>
      <c r="V5798" s="56"/>
      <c r="W5798" s="56"/>
      <c r="X5798" s="56"/>
      <c r="Y5798" s="56"/>
      <c r="Z5798" s="56"/>
      <c r="AA5798" s="56"/>
    </row>
    <row r="5799" spans="9:27" ht="15" thickBot="1">
      <c r="I5799" s="16" t="s">
        <v>48</v>
      </c>
      <c r="J5799" s="16">
        <v>36</v>
      </c>
      <c r="K5799" s="64"/>
      <c r="L5799" s="64"/>
      <c r="M5799" s="64"/>
      <c r="N5799" s="64"/>
      <c r="O5799" s="64"/>
      <c r="P5799" s="64"/>
      <c r="Q5799" s="64"/>
      <c r="T5799" s="56"/>
      <c r="U5799" s="56"/>
      <c r="V5799" s="56"/>
      <c r="W5799" s="56"/>
      <c r="X5799" s="56"/>
      <c r="Y5799" s="56"/>
      <c r="Z5799" s="56"/>
      <c r="AA5799" s="56"/>
    </row>
    <row r="5800" spans="9:27">
      <c r="J5800" s="64"/>
      <c r="K5800" s="64"/>
      <c r="L5800" s="64"/>
      <c r="M5800" s="64"/>
      <c r="N5800" s="64"/>
      <c r="O5800" s="64"/>
      <c r="P5800" s="64"/>
      <c r="Q5800" s="64"/>
      <c r="T5800" s="56"/>
      <c r="U5800" s="56"/>
      <c r="V5800" s="56"/>
      <c r="W5800" s="56"/>
      <c r="X5800" s="56"/>
      <c r="Y5800" s="56"/>
      <c r="Z5800" s="56"/>
      <c r="AA5800" s="56"/>
    </row>
    <row r="5801" spans="9:27" ht="15" thickBot="1">
      <c r="I5801" s="49" t="s">
        <v>49</v>
      </c>
      <c r="J5801" s="64"/>
      <c r="K5801" s="64"/>
      <c r="L5801" s="64"/>
      <c r="M5801" s="64"/>
      <c r="N5801" s="64"/>
      <c r="O5801" s="64"/>
      <c r="P5801" s="64"/>
      <c r="Q5801" s="64"/>
      <c r="T5801" s="56"/>
      <c r="U5801" s="56"/>
      <c r="V5801" s="56"/>
      <c r="W5801" s="56"/>
      <c r="X5801" s="56"/>
      <c r="Y5801" s="56"/>
      <c r="Z5801" s="56"/>
      <c r="AA5801" s="56"/>
    </row>
    <row r="5802" spans="9:27">
      <c r="I5802" s="17"/>
      <c r="J5802" s="17" t="s">
        <v>54</v>
      </c>
      <c r="K5802" s="17" t="s">
        <v>55</v>
      </c>
      <c r="L5802" s="17" t="s">
        <v>56</v>
      </c>
      <c r="M5802" s="17" t="s">
        <v>57</v>
      </c>
      <c r="N5802" s="17" t="s">
        <v>58</v>
      </c>
      <c r="O5802" s="64"/>
      <c r="P5802" s="64"/>
      <c r="Q5802" s="64"/>
      <c r="T5802" s="56"/>
      <c r="U5802" s="56"/>
      <c r="V5802" s="56"/>
      <c r="W5802" s="56"/>
      <c r="X5802" s="56"/>
      <c r="Y5802" s="56"/>
      <c r="Z5802" s="56"/>
      <c r="AA5802" s="56"/>
    </row>
    <row r="5803" spans="9:27">
      <c r="I5803" s="15" t="s">
        <v>50</v>
      </c>
      <c r="J5803" s="15">
        <v>4</v>
      </c>
      <c r="K5803" s="15">
        <v>3470291.5539107802</v>
      </c>
      <c r="L5803" s="15">
        <v>867572.88847769506</v>
      </c>
      <c r="M5803" s="15">
        <v>866051341.75007629</v>
      </c>
      <c r="N5803" s="15">
        <v>2.9494012954367265E-124</v>
      </c>
      <c r="O5803" s="64"/>
      <c r="P5803" s="64"/>
      <c r="Q5803" s="64"/>
      <c r="T5803" s="56"/>
      <c r="U5803" s="56"/>
      <c r="V5803" s="56"/>
      <c r="W5803" s="56"/>
      <c r="X5803" s="56"/>
      <c r="Y5803" s="56"/>
      <c r="Z5803" s="56"/>
      <c r="AA5803" s="56"/>
    </row>
    <row r="5804" spans="9:27">
      <c r="I5804" s="15" t="s">
        <v>51</v>
      </c>
      <c r="J5804" s="15">
        <v>32</v>
      </c>
      <c r="K5804" s="15">
        <v>3.2056220102592778E-2</v>
      </c>
      <c r="L5804" s="15">
        <v>1.0017568782060243E-3</v>
      </c>
      <c r="M5804" s="15"/>
      <c r="N5804" s="15"/>
      <c r="O5804" s="64"/>
      <c r="P5804" s="64"/>
      <c r="Q5804" s="64"/>
      <c r="T5804" s="56"/>
      <c r="U5804" s="56"/>
      <c r="V5804" s="56"/>
      <c r="W5804" s="56"/>
      <c r="X5804" s="56"/>
      <c r="Y5804" s="56"/>
      <c r="Z5804" s="56"/>
      <c r="AA5804" s="56"/>
    </row>
    <row r="5805" spans="9:27" ht="15" thickBot="1">
      <c r="I5805" s="16" t="s">
        <v>52</v>
      </c>
      <c r="J5805" s="16">
        <v>36</v>
      </c>
      <c r="K5805" s="16">
        <v>3470291.5859670001</v>
      </c>
      <c r="L5805" s="16"/>
      <c r="M5805" s="16"/>
      <c r="N5805" s="16"/>
      <c r="O5805" s="64"/>
      <c r="P5805" s="64"/>
      <c r="Q5805" s="64"/>
      <c r="T5805" s="56"/>
      <c r="U5805" s="56"/>
      <c r="V5805" s="56"/>
      <c r="W5805" s="56"/>
      <c r="X5805" s="56"/>
      <c r="Y5805" s="56"/>
      <c r="Z5805" s="56"/>
      <c r="AA5805" s="56"/>
    </row>
    <row r="5806" spans="9:27" ht="15" thickBot="1">
      <c r="J5806" s="64"/>
      <c r="K5806" s="64"/>
      <c r="L5806" s="64"/>
      <c r="M5806" s="64"/>
      <c r="N5806" s="64"/>
      <c r="O5806" s="64"/>
      <c r="P5806" s="64"/>
      <c r="Q5806" s="64"/>
      <c r="T5806" s="56"/>
      <c r="U5806" s="56"/>
      <c r="V5806" s="56"/>
      <c r="W5806" s="56"/>
      <c r="X5806" s="56"/>
      <c r="Y5806" s="56"/>
      <c r="Z5806" s="56"/>
      <c r="AA5806" s="56"/>
    </row>
    <row r="5807" spans="9:27">
      <c r="I5807" s="17"/>
      <c r="J5807" s="17" t="s">
        <v>59</v>
      </c>
      <c r="K5807" s="17" t="s">
        <v>47</v>
      </c>
      <c r="L5807" s="17" t="s">
        <v>60</v>
      </c>
      <c r="M5807" s="17" t="s">
        <v>61</v>
      </c>
      <c r="N5807" s="17" t="s">
        <v>62</v>
      </c>
      <c r="O5807" s="17" t="s">
        <v>63</v>
      </c>
      <c r="P5807" s="17" t="s">
        <v>64</v>
      </c>
      <c r="Q5807" s="17" t="s">
        <v>65</v>
      </c>
      <c r="T5807" s="56"/>
      <c r="U5807" s="56"/>
      <c r="V5807" s="56"/>
      <c r="W5807" s="56"/>
      <c r="X5807" s="56"/>
      <c r="Y5807" s="56"/>
      <c r="Z5807" s="56"/>
      <c r="AA5807" s="56"/>
    </row>
    <row r="5808" spans="9:27">
      <c r="I5808" s="15" t="s">
        <v>53</v>
      </c>
      <c r="J5808" s="15">
        <v>0</v>
      </c>
      <c r="K5808" s="15" t="e">
        <v>#N/A</v>
      </c>
      <c r="L5808" s="15" t="e">
        <v>#N/A</v>
      </c>
      <c r="M5808" s="15" t="e">
        <v>#N/A</v>
      </c>
      <c r="N5808" s="15" t="e">
        <v>#N/A</v>
      </c>
      <c r="O5808" s="15" t="e">
        <v>#N/A</v>
      </c>
      <c r="P5808" s="15" t="e">
        <v>#N/A</v>
      </c>
      <c r="Q5808" s="15" t="e">
        <v>#N/A</v>
      </c>
      <c r="T5808" s="56"/>
      <c r="U5808" s="56"/>
      <c r="V5808" s="56"/>
      <c r="W5808" s="56"/>
      <c r="X5808" s="56"/>
      <c r="Y5808" s="56"/>
      <c r="Z5808" s="56"/>
      <c r="AA5808" s="56"/>
    </row>
    <row r="5809" spans="9:27">
      <c r="I5809" s="15" t="s">
        <v>85</v>
      </c>
      <c r="J5809" s="15">
        <v>0.18142024748803301</v>
      </c>
      <c r="K5809" s="15">
        <v>5.0319672795336437E-3</v>
      </c>
      <c r="L5809" s="15">
        <v>36.05354276167845</v>
      </c>
      <c r="M5809" s="15">
        <v>1.7458741544034072E-27</v>
      </c>
      <c r="N5809" s="15">
        <v>0.17117046559870547</v>
      </c>
      <c r="O5809" s="15">
        <v>0.19167002937736055</v>
      </c>
      <c r="P5809" s="15">
        <v>0.17117046559870547</v>
      </c>
      <c r="Q5809" s="15">
        <v>0.19167002937736055</v>
      </c>
      <c r="T5809" s="56"/>
      <c r="U5809" s="56"/>
      <c r="V5809" s="56"/>
      <c r="W5809" s="56"/>
      <c r="X5809" s="56"/>
      <c r="Y5809" s="56"/>
      <c r="Z5809" s="56"/>
      <c r="AA5809" s="56"/>
    </row>
    <row r="5810" spans="9:27">
      <c r="I5810" s="15" t="s">
        <v>80</v>
      </c>
      <c r="J5810" s="15">
        <v>0.22371592240421787</v>
      </c>
      <c r="K5810" s="15">
        <v>1.9120386529612717E-3</v>
      </c>
      <c r="L5810" s="15">
        <v>117.00387021869962</v>
      </c>
      <c r="M5810" s="15">
        <v>1.0720588487400725E-43</v>
      </c>
      <c r="N5810" s="15">
        <v>0.21982122713532634</v>
      </c>
      <c r="O5810" s="15">
        <v>0.22761061767310939</v>
      </c>
      <c r="P5810" s="15">
        <v>0.21982122713532634</v>
      </c>
      <c r="Q5810" s="15">
        <v>0.22761061767310939</v>
      </c>
      <c r="T5810" s="56"/>
      <c r="U5810" s="56"/>
      <c r="V5810" s="56"/>
      <c r="W5810" s="56"/>
      <c r="X5810" s="56"/>
      <c r="Y5810" s="56"/>
      <c r="Z5810" s="56"/>
      <c r="AA5810" s="56"/>
    </row>
    <row r="5811" spans="9:27">
      <c r="I5811" s="15" t="s">
        <v>82</v>
      </c>
      <c r="J5811" s="15">
        <v>0.1654657331668711</v>
      </c>
      <c r="K5811" s="15">
        <v>2.1617826299701976E-3</v>
      </c>
      <c r="L5811" s="15">
        <v>76.541337169108544</v>
      </c>
      <c r="M5811" s="15">
        <v>8.0716233772672539E-38</v>
      </c>
      <c r="N5811" s="15">
        <v>0.16106232606614271</v>
      </c>
      <c r="O5811" s="15">
        <v>0.1698691402675995</v>
      </c>
      <c r="P5811" s="15">
        <v>0.16106232606614271</v>
      </c>
      <c r="Q5811" s="15">
        <v>0.1698691402675995</v>
      </c>
      <c r="T5811" s="56"/>
      <c r="U5811" s="56"/>
      <c r="V5811" s="56"/>
      <c r="W5811" s="56"/>
      <c r="X5811" s="56"/>
      <c r="Y5811" s="56"/>
      <c r="Z5811" s="56"/>
      <c r="AA5811" s="56"/>
    </row>
    <row r="5812" spans="9:27" ht="15" thickBot="1">
      <c r="I5812" s="16" t="s">
        <v>86</v>
      </c>
      <c r="J5812" s="16">
        <v>0.515722075424078</v>
      </c>
      <c r="K5812" s="16">
        <v>2.7797387063361123E-3</v>
      </c>
      <c r="L5812" s="16">
        <v>185.52897588846952</v>
      </c>
      <c r="M5812" s="16">
        <v>4.2946657714441663E-50</v>
      </c>
      <c r="N5812" s="16">
        <v>0.51005993299220054</v>
      </c>
      <c r="O5812" s="16">
        <v>0.52138421785595546</v>
      </c>
      <c r="P5812" s="16">
        <v>0.51005993299220054</v>
      </c>
      <c r="Q5812" s="16">
        <v>0.52138421785595546</v>
      </c>
      <c r="T5812" s="56"/>
      <c r="U5812" s="56"/>
      <c r="V5812" s="56"/>
      <c r="W5812" s="56"/>
      <c r="X5812" s="56"/>
      <c r="Y5812" s="56"/>
      <c r="Z5812" s="56"/>
      <c r="AA5812" s="56"/>
    </row>
    <row r="5813" spans="9:27">
      <c r="I5813" s="49"/>
      <c r="T5813" s="56"/>
      <c r="U5813" s="56"/>
      <c r="V5813" s="56"/>
      <c r="W5813" s="56"/>
      <c r="X5813" s="56"/>
      <c r="Y5813" s="56"/>
      <c r="Z5813" s="56"/>
      <c r="AA5813" s="56"/>
    </row>
    <row r="5814" spans="9:27">
      <c r="I5814" s="49"/>
      <c r="T5814" s="56"/>
      <c r="U5814" s="56"/>
      <c r="V5814" s="56"/>
      <c r="W5814" s="56"/>
      <c r="X5814" s="56"/>
      <c r="Y5814" s="56"/>
      <c r="Z5814" s="56"/>
      <c r="AA5814" s="56"/>
    </row>
    <row r="5815" spans="9:27">
      <c r="I5815" s="11" t="s">
        <v>326</v>
      </c>
      <c r="T5815" s="12" t="str">
        <f>I5815</f>
        <v>2007/2 to 2010/1</v>
      </c>
      <c r="U5815" s="14">
        <f>J5820</f>
        <v>0.99999999439474785</v>
      </c>
      <c r="V5815" s="14">
        <f>J5823</f>
        <v>36</v>
      </c>
      <c r="W5815" s="56">
        <f>J5833</f>
        <v>0.18563621864381405</v>
      </c>
      <c r="X5815" s="56">
        <f>J5834</f>
        <v>0.22150255028322763</v>
      </c>
      <c r="Y5815" s="56">
        <f>J5835</f>
        <v>0.16573865757486395</v>
      </c>
      <c r="Z5815" s="56">
        <f>J5836</f>
        <v>0.51547800036050551</v>
      </c>
      <c r="AA5815" s="58">
        <f>SUM(W5815:Z5815)</f>
        <v>1.0883554268624112</v>
      </c>
    </row>
    <row r="5816" spans="9:27">
      <c r="I5816" s="49" t="s">
        <v>42</v>
      </c>
      <c r="J5816" s="64"/>
      <c r="K5816" s="64"/>
      <c r="L5816" s="64"/>
      <c r="M5816" s="64"/>
      <c r="N5816" s="64"/>
      <c r="O5816" s="64"/>
      <c r="P5816" s="64"/>
      <c r="Q5816" s="64"/>
      <c r="T5816" s="56"/>
      <c r="U5816" s="56"/>
      <c r="V5816" s="56"/>
      <c r="W5816" s="56"/>
      <c r="X5816" s="56"/>
      <c r="Y5816" s="56"/>
      <c r="Z5816" s="56"/>
      <c r="AA5816" s="56"/>
    </row>
    <row r="5817" spans="9:27" ht="15" thickBot="1">
      <c r="J5817" s="64"/>
      <c r="K5817" s="64"/>
      <c r="L5817" s="64"/>
      <c r="M5817" s="64"/>
      <c r="N5817" s="64"/>
      <c r="O5817" s="64"/>
      <c r="P5817" s="64"/>
      <c r="Q5817" s="64"/>
      <c r="T5817" s="56"/>
      <c r="U5817" s="56"/>
      <c r="V5817" s="56"/>
      <c r="W5817" s="56"/>
      <c r="X5817" s="56"/>
      <c r="Y5817" s="56"/>
      <c r="Z5817" s="56"/>
      <c r="AA5817" s="56"/>
    </row>
    <row r="5818" spans="9:27">
      <c r="I5818" s="18" t="s">
        <v>43</v>
      </c>
      <c r="J5818" s="18"/>
      <c r="K5818" s="64"/>
      <c r="L5818" s="64"/>
      <c r="M5818" s="64"/>
      <c r="N5818" s="64"/>
      <c r="O5818" s="64"/>
      <c r="P5818" s="64"/>
      <c r="Q5818" s="64"/>
      <c r="T5818" s="56"/>
      <c r="U5818" s="56"/>
      <c r="V5818" s="56"/>
      <c r="W5818" s="56"/>
      <c r="X5818" s="56"/>
      <c r="Y5818" s="56"/>
      <c r="Z5818" s="56"/>
      <c r="AA5818" s="56"/>
    </row>
    <row r="5819" spans="9:27">
      <c r="I5819" s="15" t="s">
        <v>44</v>
      </c>
      <c r="J5819" s="15">
        <v>0.99999999719737387</v>
      </c>
      <c r="K5819" s="64"/>
      <c r="L5819" s="64"/>
      <c r="M5819" s="64"/>
      <c r="N5819" s="64"/>
      <c r="O5819" s="64"/>
      <c r="P5819" s="64"/>
      <c r="Q5819" s="64"/>
      <c r="T5819" s="56"/>
      <c r="U5819" s="56"/>
      <c r="V5819" s="56"/>
      <c r="W5819" s="56"/>
      <c r="X5819" s="56"/>
      <c r="Y5819" s="56"/>
      <c r="Z5819" s="56"/>
      <c r="AA5819" s="56"/>
    </row>
    <row r="5820" spans="9:27">
      <c r="I5820" s="15" t="s">
        <v>45</v>
      </c>
      <c r="J5820" s="15">
        <v>0.99999999439474785</v>
      </c>
      <c r="K5820" s="64"/>
      <c r="L5820" s="64"/>
      <c r="M5820" s="64"/>
      <c r="N5820" s="64"/>
      <c r="O5820" s="64"/>
      <c r="P5820" s="64"/>
      <c r="Q5820" s="64"/>
      <c r="T5820" s="56"/>
      <c r="U5820" s="56"/>
      <c r="V5820" s="56"/>
      <c r="W5820" s="56"/>
      <c r="X5820" s="56"/>
      <c r="Y5820" s="56"/>
      <c r="Z5820" s="56"/>
      <c r="AA5820" s="56"/>
    </row>
    <row r="5821" spans="9:27">
      <c r="I5821" s="15" t="s">
        <v>46</v>
      </c>
      <c r="J5821" s="15">
        <v>0.96874999386925542</v>
      </c>
      <c r="K5821" s="64"/>
      <c r="L5821" s="64"/>
      <c r="M5821" s="64"/>
      <c r="N5821" s="64"/>
      <c r="O5821" s="64"/>
      <c r="P5821" s="64"/>
      <c r="Q5821" s="64"/>
      <c r="T5821" s="56"/>
      <c r="U5821" s="56"/>
      <c r="V5821" s="56"/>
      <c r="W5821" s="56"/>
      <c r="X5821" s="56"/>
      <c r="Y5821" s="56"/>
      <c r="Z5821" s="56"/>
      <c r="AA5821" s="56"/>
    </row>
    <row r="5822" spans="9:27">
      <c r="I5822" s="15" t="s">
        <v>47</v>
      </c>
      <c r="J5822" s="15">
        <v>2.4719171183738276E-2</v>
      </c>
      <c r="K5822" s="64"/>
      <c r="L5822" s="64"/>
      <c r="M5822" s="64"/>
      <c r="N5822" s="64"/>
      <c r="O5822" s="64"/>
      <c r="P5822" s="64"/>
      <c r="Q5822" s="64"/>
      <c r="T5822" s="56"/>
      <c r="U5822" s="56"/>
      <c r="V5822" s="56"/>
      <c r="W5822" s="56"/>
      <c r="X5822" s="56"/>
      <c r="Y5822" s="56"/>
      <c r="Z5822" s="56"/>
      <c r="AA5822" s="56"/>
    </row>
    <row r="5823" spans="9:27" ht="15" thickBot="1">
      <c r="I5823" s="16" t="s">
        <v>48</v>
      </c>
      <c r="J5823" s="16">
        <v>36</v>
      </c>
      <c r="K5823" s="64"/>
      <c r="L5823" s="64"/>
      <c r="M5823" s="64"/>
      <c r="N5823" s="64"/>
      <c r="O5823" s="64"/>
      <c r="P5823" s="64"/>
      <c r="Q5823" s="64"/>
      <c r="T5823" s="56"/>
      <c r="U5823" s="56"/>
      <c r="V5823" s="56"/>
      <c r="W5823" s="56"/>
      <c r="X5823" s="56"/>
      <c r="Y5823" s="56"/>
      <c r="Z5823" s="56"/>
      <c r="AA5823" s="56"/>
    </row>
    <row r="5824" spans="9:27">
      <c r="J5824" s="64"/>
      <c r="K5824" s="64"/>
      <c r="L5824" s="64"/>
      <c r="M5824" s="64"/>
      <c r="N5824" s="64"/>
      <c r="O5824" s="64"/>
      <c r="P5824" s="64"/>
      <c r="Q5824" s="64"/>
      <c r="T5824" s="56"/>
      <c r="U5824" s="56"/>
      <c r="V5824" s="56"/>
      <c r="W5824" s="56"/>
      <c r="X5824" s="56"/>
      <c r="Y5824" s="56"/>
      <c r="Z5824" s="56"/>
      <c r="AA5824" s="56"/>
    </row>
    <row r="5825" spans="9:27" ht="15" thickBot="1">
      <c r="I5825" s="49" t="s">
        <v>49</v>
      </c>
      <c r="J5825" s="64"/>
      <c r="K5825" s="64"/>
      <c r="L5825" s="64"/>
      <c r="M5825" s="64"/>
      <c r="N5825" s="64"/>
      <c r="O5825" s="64"/>
      <c r="P5825" s="64"/>
      <c r="Q5825" s="64"/>
      <c r="T5825" s="56"/>
      <c r="U5825" s="56"/>
      <c r="V5825" s="56"/>
      <c r="W5825" s="56"/>
      <c r="X5825" s="56"/>
      <c r="Y5825" s="56"/>
      <c r="Z5825" s="56"/>
      <c r="AA5825" s="56"/>
    </row>
    <row r="5826" spans="9:27">
      <c r="I5826" s="17"/>
      <c r="J5826" s="17" t="s">
        <v>54</v>
      </c>
      <c r="K5826" s="17" t="s">
        <v>55</v>
      </c>
      <c r="L5826" s="17" t="s">
        <v>56</v>
      </c>
      <c r="M5826" s="17" t="s">
        <v>57</v>
      </c>
      <c r="N5826" s="17" t="s">
        <v>58</v>
      </c>
      <c r="O5826" s="64"/>
      <c r="P5826" s="64"/>
      <c r="Q5826" s="64"/>
      <c r="T5826" s="56"/>
      <c r="U5826" s="56"/>
      <c r="V5826" s="56"/>
      <c r="W5826" s="56"/>
      <c r="X5826" s="56"/>
      <c r="Y5826" s="56"/>
      <c r="Z5826" s="56"/>
      <c r="AA5826" s="56"/>
    </row>
    <row r="5827" spans="9:27">
      <c r="I5827" s="15" t="s">
        <v>50</v>
      </c>
      <c r="J5827" s="15">
        <v>4</v>
      </c>
      <c r="K5827" s="15">
        <v>3488370.7220618022</v>
      </c>
      <c r="L5827" s="15">
        <v>872092.68051545054</v>
      </c>
      <c r="M5827" s="15">
        <v>1427232844.0881431</v>
      </c>
      <c r="N5827" s="15">
        <v>1.2793530502939992E-127</v>
      </c>
      <c r="O5827" s="64"/>
      <c r="P5827" s="64"/>
      <c r="Q5827" s="64"/>
      <c r="T5827" s="56"/>
      <c r="U5827" s="56"/>
      <c r="V5827" s="56"/>
      <c r="W5827" s="56"/>
      <c r="X5827" s="56"/>
      <c r="Y5827" s="56"/>
      <c r="Z5827" s="56"/>
      <c r="AA5827" s="56"/>
    </row>
    <row r="5828" spans="9:27">
      <c r="I5828" s="15" t="s">
        <v>51</v>
      </c>
      <c r="J5828" s="15">
        <v>32</v>
      </c>
      <c r="K5828" s="15">
        <v>1.9553197568350618E-2</v>
      </c>
      <c r="L5828" s="15">
        <v>6.1103742401095681E-4</v>
      </c>
      <c r="M5828" s="15"/>
      <c r="N5828" s="15"/>
      <c r="O5828" s="64"/>
      <c r="P5828" s="64"/>
      <c r="Q5828" s="64"/>
      <c r="T5828" s="56"/>
      <c r="U5828" s="56"/>
      <c r="V5828" s="56"/>
      <c r="W5828" s="56"/>
      <c r="X5828" s="56"/>
      <c r="Y5828" s="56"/>
      <c r="Z5828" s="56"/>
      <c r="AA5828" s="56"/>
    </row>
    <row r="5829" spans="9:27" ht="15" thickBot="1">
      <c r="I5829" s="16" t="s">
        <v>52</v>
      </c>
      <c r="J5829" s="16">
        <v>36</v>
      </c>
      <c r="K5829" s="16">
        <v>3488370.7416149997</v>
      </c>
      <c r="L5829" s="16"/>
      <c r="M5829" s="16"/>
      <c r="N5829" s="16"/>
      <c r="O5829" s="64"/>
      <c r="P5829" s="64"/>
      <c r="Q5829" s="64"/>
      <c r="T5829" s="56"/>
      <c r="U5829" s="56"/>
      <c r="V5829" s="56"/>
      <c r="W5829" s="56"/>
      <c r="X5829" s="56"/>
      <c r="Y5829" s="56"/>
      <c r="Z5829" s="56"/>
      <c r="AA5829" s="56"/>
    </row>
    <row r="5830" spans="9:27" ht="15" thickBot="1">
      <c r="J5830" s="64"/>
      <c r="K5830" s="64"/>
      <c r="L5830" s="64"/>
      <c r="M5830" s="64"/>
      <c r="N5830" s="64"/>
      <c r="O5830" s="64"/>
      <c r="P5830" s="64"/>
      <c r="Q5830" s="64"/>
      <c r="T5830" s="56"/>
      <c r="U5830" s="56"/>
      <c r="V5830" s="56"/>
      <c r="W5830" s="56"/>
      <c r="X5830" s="56"/>
      <c r="Y5830" s="56"/>
      <c r="Z5830" s="56"/>
      <c r="AA5830" s="56"/>
    </row>
    <row r="5831" spans="9:27">
      <c r="I5831" s="17"/>
      <c r="J5831" s="17" t="s">
        <v>59</v>
      </c>
      <c r="K5831" s="17" t="s">
        <v>47</v>
      </c>
      <c r="L5831" s="17" t="s">
        <v>60</v>
      </c>
      <c r="M5831" s="17" t="s">
        <v>61</v>
      </c>
      <c r="N5831" s="17" t="s">
        <v>62</v>
      </c>
      <c r="O5831" s="17" t="s">
        <v>63</v>
      </c>
      <c r="P5831" s="17" t="s">
        <v>64</v>
      </c>
      <c r="Q5831" s="17" t="s">
        <v>65</v>
      </c>
      <c r="T5831" s="56"/>
      <c r="U5831" s="56"/>
      <c r="V5831" s="56"/>
      <c r="W5831" s="56"/>
      <c r="X5831" s="56"/>
      <c r="Y5831" s="56"/>
      <c r="Z5831" s="56"/>
      <c r="AA5831" s="56"/>
    </row>
    <row r="5832" spans="9:27">
      <c r="I5832" s="15" t="s">
        <v>53</v>
      </c>
      <c r="J5832" s="15">
        <v>0</v>
      </c>
      <c r="K5832" s="15" t="e">
        <v>#N/A</v>
      </c>
      <c r="L5832" s="15" t="e">
        <v>#N/A</v>
      </c>
      <c r="M5832" s="15" t="e">
        <v>#N/A</v>
      </c>
      <c r="N5832" s="15" t="e">
        <v>#N/A</v>
      </c>
      <c r="O5832" s="15" t="e">
        <v>#N/A</v>
      </c>
      <c r="P5832" s="15" t="e">
        <v>#N/A</v>
      </c>
      <c r="Q5832" s="15" t="e">
        <v>#N/A</v>
      </c>
      <c r="T5832" s="56"/>
      <c r="U5832" s="56"/>
      <c r="V5832" s="56"/>
      <c r="W5832" s="56"/>
      <c r="X5832" s="56"/>
      <c r="Y5832" s="56"/>
      <c r="Z5832" s="56"/>
      <c r="AA5832" s="56"/>
    </row>
    <row r="5833" spans="9:27">
      <c r="I5833" s="15" t="s">
        <v>85</v>
      </c>
      <c r="J5833" s="15">
        <v>0.18563621864381405</v>
      </c>
      <c r="K5833" s="15">
        <v>3.9476706518853941E-3</v>
      </c>
      <c r="L5833" s="15">
        <v>47.024241638586247</v>
      </c>
      <c r="M5833" s="15">
        <v>4.1416555284878505E-31</v>
      </c>
      <c r="N5833" s="15">
        <v>0.17759507669972835</v>
      </c>
      <c r="O5833" s="15">
        <v>0.19367736058789975</v>
      </c>
      <c r="P5833" s="15">
        <v>0.17759507669972835</v>
      </c>
      <c r="Q5833" s="15">
        <v>0.19367736058789975</v>
      </c>
      <c r="T5833" s="56"/>
      <c r="U5833" s="56"/>
      <c r="V5833" s="56"/>
      <c r="W5833" s="56"/>
      <c r="X5833" s="56"/>
      <c r="Y5833" s="56"/>
      <c r="Z5833" s="56"/>
      <c r="AA5833" s="56"/>
    </row>
    <row r="5834" spans="9:27">
      <c r="I5834" s="15" t="s">
        <v>80</v>
      </c>
      <c r="J5834" s="15">
        <v>0.22150255028322763</v>
      </c>
      <c r="K5834" s="15">
        <v>1.570525980363802E-3</v>
      </c>
      <c r="L5834" s="15">
        <v>141.03717675012166</v>
      </c>
      <c r="M5834" s="15">
        <v>2.7469823028812904E-46</v>
      </c>
      <c r="N5834" s="15">
        <v>0.21830349356127232</v>
      </c>
      <c r="O5834" s="15">
        <v>0.22470160700518294</v>
      </c>
      <c r="P5834" s="15">
        <v>0.21830349356127232</v>
      </c>
      <c r="Q5834" s="15">
        <v>0.22470160700518294</v>
      </c>
      <c r="T5834" s="56"/>
      <c r="U5834" s="56"/>
      <c r="V5834" s="56"/>
      <c r="W5834" s="56"/>
      <c r="X5834" s="56"/>
      <c r="Y5834" s="56"/>
      <c r="Z5834" s="56"/>
      <c r="AA5834" s="56"/>
    </row>
    <row r="5835" spans="9:27">
      <c r="I5835" s="15" t="s">
        <v>82</v>
      </c>
      <c r="J5835" s="15">
        <v>0.16573865757486395</v>
      </c>
      <c r="K5835" s="15">
        <v>1.6520751982153235E-3</v>
      </c>
      <c r="L5835" s="15">
        <v>100.32149732282487</v>
      </c>
      <c r="M5835" s="15">
        <v>1.453296948111718E-41</v>
      </c>
      <c r="N5835" s="15">
        <v>0.16237349053267205</v>
      </c>
      <c r="O5835" s="15">
        <v>0.16910382461705584</v>
      </c>
      <c r="P5835" s="15">
        <v>0.16237349053267205</v>
      </c>
      <c r="Q5835" s="15">
        <v>0.16910382461705584</v>
      </c>
      <c r="T5835" s="56"/>
      <c r="U5835" s="56"/>
      <c r="V5835" s="56"/>
      <c r="W5835" s="56"/>
      <c r="X5835" s="56"/>
      <c r="Y5835" s="56"/>
      <c r="Z5835" s="56"/>
      <c r="AA5835" s="56"/>
    </row>
    <row r="5836" spans="9:27" ht="15" thickBot="1">
      <c r="I5836" s="16" t="s">
        <v>86</v>
      </c>
      <c r="J5836" s="16">
        <v>0.51547800036050551</v>
      </c>
      <c r="K5836" s="16">
        <v>2.0577300717079801E-3</v>
      </c>
      <c r="L5836" s="16">
        <v>250.50807559644727</v>
      </c>
      <c r="M5836" s="16">
        <v>2.9016079678885362E-54</v>
      </c>
      <c r="N5836" s="16">
        <v>0.5112865413842318</v>
      </c>
      <c r="O5836" s="16">
        <v>0.51966945933677922</v>
      </c>
      <c r="P5836" s="16">
        <v>0.5112865413842318</v>
      </c>
      <c r="Q5836" s="16">
        <v>0.51966945933677922</v>
      </c>
      <c r="T5836" s="56"/>
      <c r="U5836" s="56"/>
      <c r="V5836" s="56"/>
      <c r="W5836" s="56"/>
      <c r="X5836" s="56"/>
      <c r="Y5836" s="56"/>
      <c r="Z5836" s="56"/>
      <c r="AA5836" s="56"/>
    </row>
    <row r="5837" spans="9:27">
      <c r="I5837" s="49"/>
      <c r="T5837" s="56"/>
      <c r="U5837" s="56"/>
      <c r="V5837" s="56"/>
      <c r="W5837" s="56"/>
      <c r="X5837" s="56"/>
      <c r="Y5837" s="56"/>
      <c r="Z5837" s="56"/>
      <c r="AA5837" s="56"/>
    </row>
    <row r="5838" spans="9:27">
      <c r="I5838" s="49"/>
      <c r="T5838" s="56"/>
      <c r="U5838" s="56"/>
      <c r="V5838" s="56"/>
      <c r="W5838" s="56"/>
      <c r="X5838" s="56"/>
      <c r="Y5838" s="56"/>
      <c r="Z5838" s="56"/>
      <c r="AA5838" s="56"/>
    </row>
    <row r="5839" spans="9:27">
      <c r="I5839" s="11" t="s">
        <v>327</v>
      </c>
      <c r="T5839" s="12" t="str">
        <f>I5839</f>
        <v>2007/3 to 2010/2</v>
      </c>
      <c r="U5839" s="14">
        <f>J5844</f>
        <v>0.99999999431872311</v>
      </c>
      <c r="V5839" s="14">
        <f>J5847</f>
        <v>36</v>
      </c>
      <c r="W5839" s="56">
        <f>J5857</f>
        <v>0.18534416849660293</v>
      </c>
      <c r="X5839" s="56">
        <f>J5858</f>
        <v>0.22152986347902123</v>
      </c>
      <c r="Y5839" s="56">
        <f>J5859</f>
        <v>0.16531038423005975</v>
      </c>
      <c r="Z5839" s="56">
        <f>J5860</f>
        <v>0.51587550316787345</v>
      </c>
      <c r="AA5839" s="58">
        <f>SUM(W5839:Z5839)</f>
        <v>1.0880599193735574</v>
      </c>
    </row>
    <row r="5840" spans="9:27">
      <c r="I5840" s="49" t="s">
        <v>42</v>
      </c>
      <c r="J5840" s="64"/>
      <c r="K5840" s="64"/>
      <c r="L5840" s="64"/>
      <c r="M5840" s="64"/>
      <c r="N5840" s="64"/>
      <c r="O5840" s="64"/>
      <c r="P5840" s="64"/>
      <c r="Q5840" s="64"/>
      <c r="T5840" s="56"/>
      <c r="U5840" s="56"/>
      <c r="V5840" s="56"/>
      <c r="W5840" s="56"/>
      <c r="X5840" s="56"/>
      <c r="Y5840" s="56"/>
      <c r="Z5840" s="56"/>
      <c r="AA5840" s="56"/>
    </row>
    <row r="5841" spans="9:27" ht="15" thickBot="1">
      <c r="J5841" s="64"/>
      <c r="K5841" s="64"/>
      <c r="L5841" s="64"/>
      <c r="M5841" s="64"/>
      <c r="N5841" s="64"/>
      <c r="O5841" s="64"/>
      <c r="P5841" s="64"/>
      <c r="Q5841" s="64"/>
      <c r="T5841" s="56"/>
      <c r="U5841" s="56"/>
      <c r="V5841" s="56"/>
      <c r="W5841" s="56"/>
      <c r="X5841" s="56"/>
      <c r="Y5841" s="56"/>
      <c r="Z5841" s="56"/>
      <c r="AA5841" s="56"/>
    </row>
    <row r="5842" spans="9:27">
      <c r="I5842" s="18" t="s">
        <v>43</v>
      </c>
      <c r="J5842" s="18"/>
      <c r="K5842" s="64"/>
      <c r="L5842" s="64"/>
      <c r="M5842" s="64"/>
      <c r="N5842" s="64"/>
      <c r="O5842" s="64"/>
      <c r="P5842" s="64"/>
      <c r="Q5842" s="64"/>
      <c r="T5842" s="56"/>
      <c r="U5842" s="56"/>
      <c r="V5842" s="56"/>
      <c r="W5842" s="56"/>
      <c r="X5842" s="56"/>
      <c r="Y5842" s="56"/>
      <c r="Z5842" s="56"/>
      <c r="AA5842" s="56"/>
    </row>
    <row r="5843" spans="9:27">
      <c r="I5843" s="15" t="s">
        <v>44</v>
      </c>
      <c r="J5843" s="15">
        <v>0.9999999971593615</v>
      </c>
      <c r="K5843" s="64"/>
      <c r="L5843" s="64"/>
      <c r="M5843" s="64"/>
      <c r="N5843" s="64"/>
      <c r="O5843" s="64"/>
      <c r="P5843" s="64"/>
      <c r="Q5843" s="64"/>
      <c r="T5843" s="56"/>
      <c r="U5843" s="56"/>
      <c r="V5843" s="56"/>
      <c r="W5843" s="56"/>
      <c r="X5843" s="56"/>
      <c r="Y5843" s="56"/>
      <c r="Z5843" s="56"/>
      <c r="AA5843" s="56"/>
    </row>
    <row r="5844" spans="9:27">
      <c r="I5844" s="15" t="s">
        <v>45</v>
      </c>
      <c r="J5844" s="15">
        <v>0.99999999431872311</v>
      </c>
      <c r="K5844" s="64"/>
      <c r="L5844" s="64"/>
      <c r="M5844" s="64"/>
      <c r="N5844" s="64"/>
      <c r="O5844" s="64"/>
      <c r="P5844" s="64"/>
      <c r="Q5844" s="64"/>
      <c r="T5844" s="56"/>
      <c r="U5844" s="56"/>
      <c r="V5844" s="56"/>
      <c r="W5844" s="56"/>
      <c r="X5844" s="56"/>
      <c r="Y5844" s="56"/>
      <c r="Z5844" s="56"/>
      <c r="AA5844" s="56"/>
    </row>
    <row r="5845" spans="9:27">
      <c r="I5845" s="15" t="s">
        <v>46</v>
      </c>
      <c r="J5845" s="15">
        <v>0.96874999378610349</v>
      </c>
      <c r="K5845" s="64"/>
      <c r="L5845" s="64"/>
      <c r="M5845" s="64"/>
      <c r="N5845" s="64"/>
      <c r="O5845" s="64"/>
      <c r="P5845" s="64"/>
      <c r="Q5845" s="64"/>
      <c r="T5845" s="56"/>
      <c r="U5845" s="56"/>
      <c r="V5845" s="56"/>
      <c r="W5845" s="56"/>
      <c r="X5845" s="56"/>
      <c r="Y5845" s="56"/>
      <c r="Z5845" s="56"/>
      <c r="AA5845" s="56"/>
    </row>
    <row r="5846" spans="9:27">
      <c r="I5846" s="15" t="s">
        <v>47</v>
      </c>
      <c r="J5846" s="15">
        <v>2.4947580623849781E-2</v>
      </c>
      <c r="K5846" s="64"/>
      <c r="L5846" s="64"/>
      <c r="M5846" s="64"/>
      <c r="N5846" s="64"/>
      <c r="O5846" s="64"/>
      <c r="P5846" s="64"/>
      <c r="Q5846" s="64"/>
      <c r="T5846" s="56"/>
      <c r="U5846" s="56"/>
      <c r="V5846" s="56"/>
      <c r="W5846" s="56"/>
      <c r="X5846" s="56"/>
      <c r="Y5846" s="56"/>
      <c r="Z5846" s="56"/>
      <c r="AA5846" s="56"/>
    </row>
    <row r="5847" spans="9:27" ht="15" thickBot="1">
      <c r="I5847" s="16" t="s">
        <v>48</v>
      </c>
      <c r="J5847" s="16">
        <v>36</v>
      </c>
      <c r="K5847" s="64"/>
      <c r="L5847" s="64"/>
      <c r="M5847" s="64"/>
      <c r="N5847" s="64"/>
      <c r="O5847" s="64"/>
      <c r="P5847" s="64"/>
      <c r="Q5847" s="64"/>
      <c r="T5847" s="56"/>
      <c r="U5847" s="56"/>
      <c r="V5847" s="56"/>
      <c r="W5847" s="56"/>
      <c r="X5847" s="56"/>
      <c r="Y5847" s="56"/>
      <c r="Z5847" s="56"/>
      <c r="AA5847" s="56"/>
    </row>
    <row r="5848" spans="9:27">
      <c r="J5848" s="64"/>
      <c r="K5848" s="64"/>
      <c r="L5848" s="64"/>
      <c r="M5848" s="64"/>
      <c r="N5848" s="64"/>
      <c r="O5848" s="64"/>
      <c r="P5848" s="64"/>
      <c r="Q5848" s="64"/>
      <c r="T5848" s="56"/>
      <c r="U5848" s="56"/>
      <c r="V5848" s="56"/>
      <c r="W5848" s="56"/>
      <c r="X5848" s="56"/>
      <c r="Y5848" s="56"/>
      <c r="Z5848" s="56"/>
      <c r="AA5848" s="56"/>
    </row>
    <row r="5849" spans="9:27" ht="15" thickBot="1">
      <c r="I5849" s="49" t="s">
        <v>49</v>
      </c>
      <c r="J5849" s="64"/>
      <c r="K5849" s="64"/>
      <c r="L5849" s="64"/>
      <c r="M5849" s="64"/>
      <c r="N5849" s="64"/>
      <c r="O5849" s="64"/>
      <c r="P5849" s="64"/>
      <c r="Q5849" s="64"/>
      <c r="T5849" s="56"/>
      <c r="U5849" s="56"/>
      <c r="V5849" s="56"/>
      <c r="W5849" s="56"/>
      <c r="X5849" s="56"/>
      <c r="Y5849" s="56"/>
      <c r="Z5849" s="56"/>
      <c r="AA5849" s="56"/>
    </row>
    <row r="5850" spans="9:27">
      <c r="I5850" s="17"/>
      <c r="J5850" s="17" t="s">
        <v>54</v>
      </c>
      <c r="K5850" s="17" t="s">
        <v>55</v>
      </c>
      <c r="L5850" s="17" t="s">
        <v>56</v>
      </c>
      <c r="M5850" s="17" t="s">
        <v>57</v>
      </c>
      <c r="N5850" s="17" t="s">
        <v>58</v>
      </c>
      <c r="O5850" s="64"/>
      <c r="P5850" s="64"/>
      <c r="Q5850" s="64"/>
      <c r="T5850" s="56"/>
      <c r="U5850" s="56"/>
      <c r="V5850" s="56"/>
      <c r="W5850" s="56"/>
      <c r="X5850" s="56"/>
      <c r="Y5850" s="56"/>
      <c r="Z5850" s="56"/>
      <c r="AA5850" s="56"/>
    </row>
    <row r="5851" spans="9:27">
      <c r="I5851" s="15" t="s">
        <v>50</v>
      </c>
      <c r="J5851" s="15">
        <v>4</v>
      </c>
      <c r="K5851" s="15">
        <v>3505588.1282107825</v>
      </c>
      <c r="L5851" s="15">
        <v>876397.03205269563</v>
      </c>
      <c r="M5851" s="15">
        <v>1408134141.529794</v>
      </c>
      <c r="N5851" s="15">
        <v>1.5764414744728095E-127</v>
      </c>
      <c r="O5851" s="64"/>
      <c r="P5851" s="64"/>
      <c r="Q5851" s="64"/>
      <c r="T5851" s="56"/>
      <c r="U5851" s="56"/>
      <c r="V5851" s="56"/>
      <c r="W5851" s="56"/>
      <c r="X5851" s="56"/>
      <c r="Y5851" s="56"/>
      <c r="Z5851" s="56"/>
      <c r="AA5851" s="56"/>
    </row>
    <row r="5852" spans="9:27">
      <c r="I5852" s="15" t="s">
        <v>51</v>
      </c>
      <c r="J5852" s="15">
        <v>32</v>
      </c>
      <c r="K5852" s="15">
        <v>1.991621692747152E-2</v>
      </c>
      <c r="L5852" s="15">
        <v>6.2238177898348501E-4</v>
      </c>
      <c r="M5852" s="15"/>
      <c r="N5852" s="15"/>
      <c r="O5852" s="64"/>
      <c r="P5852" s="64"/>
      <c r="Q5852" s="64"/>
      <c r="T5852" s="56"/>
      <c r="U5852" s="56"/>
      <c r="V5852" s="56"/>
      <c r="W5852" s="56"/>
      <c r="X5852" s="56"/>
      <c r="Y5852" s="56"/>
      <c r="Z5852" s="56"/>
      <c r="AA5852" s="56"/>
    </row>
    <row r="5853" spans="9:27" ht="15" thickBot="1">
      <c r="I5853" s="16" t="s">
        <v>52</v>
      </c>
      <c r="J5853" s="16">
        <v>36</v>
      </c>
      <c r="K5853" s="16">
        <v>3505588.1481269994</v>
      </c>
      <c r="L5853" s="16"/>
      <c r="M5853" s="16"/>
      <c r="N5853" s="16"/>
      <c r="O5853" s="64"/>
      <c r="P5853" s="64"/>
      <c r="Q5853" s="64"/>
      <c r="T5853" s="56"/>
      <c r="U5853" s="56"/>
      <c r="V5853" s="56"/>
      <c r="W5853" s="56"/>
      <c r="X5853" s="56"/>
      <c r="Y5853" s="56"/>
      <c r="Z5853" s="56"/>
      <c r="AA5853" s="56"/>
    </row>
    <row r="5854" spans="9:27" ht="15" thickBot="1">
      <c r="J5854" s="64"/>
      <c r="K5854" s="64"/>
      <c r="L5854" s="64"/>
      <c r="M5854" s="64"/>
      <c r="N5854" s="64"/>
      <c r="O5854" s="64"/>
      <c r="P5854" s="64"/>
      <c r="Q5854" s="64"/>
      <c r="T5854" s="56"/>
      <c r="U5854" s="56"/>
      <c r="V5854" s="56"/>
      <c r="W5854" s="56"/>
      <c r="X5854" s="56"/>
      <c r="Y5854" s="56"/>
      <c r="Z5854" s="56"/>
      <c r="AA5854" s="56"/>
    </row>
    <row r="5855" spans="9:27">
      <c r="I5855" s="17"/>
      <c r="J5855" s="17" t="s">
        <v>59</v>
      </c>
      <c r="K5855" s="17" t="s">
        <v>47</v>
      </c>
      <c r="L5855" s="17" t="s">
        <v>60</v>
      </c>
      <c r="M5855" s="17" t="s">
        <v>61</v>
      </c>
      <c r="N5855" s="17" t="s">
        <v>62</v>
      </c>
      <c r="O5855" s="17" t="s">
        <v>63</v>
      </c>
      <c r="P5855" s="17" t="s">
        <v>64</v>
      </c>
      <c r="Q5855" s="17" t="s">
        <v>65</v>
      </c>
      <c r="T5855" s="56"/>
      <c r="U5855" s="56"/>
      <c r="V5855" s="56"/>
      <c r="W5855" s="56"/>
      <c r="X5855" s="56"/>
      <c r="Y5855" s="56"/>
      <c r="Z5855" s="56"/>
      <c r="AA5855" s="56"/>
    </row>
    <row r="5856" spans="9:27">
      <c r="I5856" s="15" t="s">
        <v>53</v>
      </c>
      <c r="J5856" s="15">
        <v>0</v>
      </c>
      <c r="K5856" s="15" t="e">
        <v>#N/A</v>
      </c>
      <c r="L5856" s="15" t="e">
        <v>#N/A</v>
      </c>
      <c r="M5856" s="15" t="e">
        <v>#N/A</v>
      </c>
      <c r="N5856" s="15" t="e">
        <v>#N/A</v>
      </c>
      <c r="O5856" s="15" t="e">
        <v>#N/A</v>
      </c>
      <c r="P5856" s="15" t="e">
        <v>#N/A</v>
      </c>
      <c r="Q5856" s="15" t="e">
        <v>#N/A</v>
      </c>
      <c r="T5856" s="56"/>
      <c r="U5856" s="56"/>
      <c r="V5856" s="56"/>
      <c r="W5856" s="56"/>
      <c r="X5856" s="56"/>
      <c r="Y5856" s="56"/>
      <c r="Z5856" s="56"/>
      <c r="AA5856" s="56"/>
    </row>
    <row r="5857" spans="9:27">
      <c r="I5857" s="15" t="s">
        <v>85</v>
      </c>
      <c r="J5857" s="15">
        <v>0.18534416849660293</v>
      </c>
      <c r="K5857" s="15">
        <v>3.976469533618728E-3</v>
      </c>
      <c r="L5857" s="15">
        <v>46.610232249895596</v>
      </c>
      <c r="M5857" s="15">
        <v>5.4746270977617513E-31</v>
      </c>
      <c r="N5857" s="15">
        <v>0.17724436515032096</v>
      </c>
      <c r="O5857" s="15">
        <v>0.19344397184288489</v>
      </c>
      <c r="P5857" s="15">
        <v>0.17724436515032096</v>
      </c>
      <c r="Q5857" s="15">
        <v>0.19344397184288489</v>
      </c>
      <c r="T5857" s="56"/>
      <c r="U5857" s="56"/>
      <c r="V5857" s="56"/>
      <c r="W5857" s="56"/>
      <c r="X5857" s="56"/>
      <c r="Y5857" s="56"/>
      <c r="Z5857" s="56"/>
      <c r="AA5857" s="56"/>
    </row>
    <row r="5858" spans="9:27">
      <c r="I5858" s="15" t="s">
        <v>80</v>
      </c>
      <c r="J5858" s="15">
        <v>0.22152986347902123</v>
      </c>
      <c r="K5858" s="15">
        <v>1.6347248741775918E-3</v>
      </c>
      <c r="L5858" s="15">
        <v>135.51507472501754</v>
      </c>
      <c r="M5858" s="15">
        <v>9.8407231680662813E-46</v>
      </c>
      <c r="N5858" s="15">
        <v>0.21820003789022455</v>
      </c>
      <c r="O5858" s="15">
        <v>0.22485968906781792</v>
      </c>
      <c r="P5858" s="15">
        <v>0.21820003789022455</v>
      </c>
      <c r="Q5858" s="15">
        <v>0.22485968906781792</v>
      </c>
      <c r="T5858" s="56"/>
      <c r="U5858" s="56"/>
      <c r="V5858" s="56"/>
      <c r="W5858" s="56"/>
      <c r="X5858" s="56"/>
      <c r="Y5858" s="56"/>
      <c r="Z5858" s="56"/>
      <c r="AA5858" s="56"/>
    </row>
    <row r="5859" spans="9:27">
      <c r="I5859" s="15" t="s">
        <v>82</v>
      </c>
      <c r="J5859" s="15">
        <v>0.16531038423005975</v>
      </c>
      <c r="K5859" s="15">
        <v>1.5984078403004686E-3</v>
      </c>
      <c r="L5859" s="15">
        <v>103.42190526229196</v>
      </c>
      <c r="M5859" s="15">
        <v>5.5033099897569527E-42</v>
      </c>
      <c r="N5859" s="15">
        <v>0.16205453401817418</v>
      </c>
      <c r="O5859" s="15">
        <v>0.16856623444194532</v>
      </c>
      <c r="P5859" s="15">
        <v>0.16205453401817418</v>
      </c>
      <c r="Q5859" s="15">
        <v>0.16856623444194532</v>
      </c>
      <c r="T5859" s="56"/>
      <c r="U5859" s="56"/>
      <c r="V5859" s="56"/>
      <c r="W5859" s="56"/>
      <c r="X5859" s="56"/>
      <c r="Y5859" s="56"/>
      <c r="Z5859" s="56"/>
      <c r="AA5859" s="56"/>
    </row>
    <row r="5860" spans="9:27" ht="15" thickBot="1">
      <c r="I5860" s="16" t="s">
        <v>86</v>
      </c>
      <c r="J5860" s="16">
        <v>0.51587550316787345</v>
      </c>
      <c r="K5860" s="16">
        <v>2.0144735658150087E-3</v>
      </c>
      <c r="L5860" s="16">
        <v>256.08452348152917</v>
      </c>
      <c r="M5860" s="16">
        <v>1.4348798923655407E-54</v>
      </c>
      <c r="N5860" s="16">
        <v>0.51177215481038307</v>
      </c>
      <c r="O5860" s="16">
        <v>0.51997885152536383</v>
      </c>
      <c r="P5860" s="16">
        <v>0.51177215481038307</v>
      </c>
      <c r="Q5860" s="16">
        <v>0.51997885152536383</v>
      </c>
      <c r="T5860" s="56"/>
      <c r="U5860" s="56"/>
      <c r="V5860" s="56"/>
      <c r="W5860" s="56"/>
      <c r="X5860" s="56"/>
      <c r="Y5860" s="56"/>
      <c r="Z5860" s="56"/>
      <c r="AA5860" s="56"/>
    </row>
    <row r="5861" spans="9:27">
      <c r="I5861" s="49"/>
      <c r="T5861" s="56"/>
      <c r="U5861" s="56"/>
      <c r="V5861" s="56"/>
      <c r="W5861" s="56"/>
      <c r="X5861" s="56"/>
      <c r="Y5861" s="56"/>
      <c r="Z5861" s="56"/>
      <c r="AA5861" s="56"/>
    </row>
    <row r="5862" spans="9:27">
      <c r="I5862" s="49"/>
      <c r="T5862" s="56"/>
      <c r="U5862" s="56"/>
      <c r="V5862" s="56"/>
      <c r="W5862" s="56"/>
      <c r="X5862" s="56"/>
      <c r="Y5862" s="56"/>
      <c r="Z5862" s="56"/>
      <c r="AA5862" s="56"/>
    </row>
    <row r="5863" spans="9:27">
      <c r="I5863" s="11" t="s">
        <v>328</v>
      </c>
      <c r="T5863" s="12" t="str">
        <f>I5863</f>
        <v>2007/4 to 2010/3</v>
      </c>
      <c r="U5863" s="14">
        <f>J5868</f>
        <v>0.99999999421676666</v>
      </c>
      <c r="V5863" s="14">
        <f>J5871</f>
        <v>36</v>
      </c>
      <c r="W5863" s="56">
        <f>J5881</f>
        <v>0.18527913363997303</v>
      </c>
      <c r="X5863" s="56">
        <f>J5882</f>
        <v>0.22143910462521338</v>
      </c>
      <c r="Y5863" s="56">
        <f>J5883</f>
        <v>0.16490691758517526</v>
      </c>
      <c r="Z5863" s="56">
        <f>J5884</f>
        <v>0.51625281634216447</v>
      </c>
      <c r="AA5863" s="58">
        <f>SUM(W5863:Z5863)</f>
        <v>1.0878779721925262</v>
      </c>
    </row>
    <row r="5864" spans="9:27">
      <c r="I5864" s="49" t="s">
        <v>42</v>
      </c>
      <c r="T5864" s="56"/>
      <c r="U5864" s="56"/>
      <c r="V5864" s="56"/>
      <c r="W5864" s="56"/>
      <c r="X5864" s="56"/>
      <c r="Y5864" s="56"/>
      <c r="Z5864" s="56"/>
      <c r="AA5864" s="56"/>
    </row>
    <row r="5865" spans="9:27" ht="15" thickBot="1">
      <c r="T5865" s="56"/>
      <c r="U5865" s="56"/>
      <c r="V5865" s="56"/>
      <c r="W5865" s="56"/>
      <c r="X5865" s="56"/>
      <c r="Y5865" s="56"/>
      <c r="Z5865" s="56"/>
      <c r="AA5865" s="56"/>
    </row>
    <row r="5866" spans="9:27">
      <c r="I5866" s="18" t="s">
        <v>43</v>
      </c>
      <c r="J5866" s="18"/>
      <c r="T5866" s="56"/>
      <c r="U5866" s="56"/>
      <c r="V5866" s="56"/>
      <c r="W5866" s="56"/>
      <c r="X5866" s="56"/>
      <c r="Y5866" s="56"/>
      <c r="Z5866" s="56"/>
      <c r="AA5866" s="56"/>
    </row>
    <row r="5867" spans="9:27">
      <c r="I5867" s="15" t="s">
        <v>44</v>
      </c>
      <c r="J5867" s="15">
        <v>0.99999999710838328</v>
      </c>
      <c r="T5867" s="56"/>
      <c r="U5867" s="56"/>
      <c r="V5867" s="56"/>
      <c r="W5867" s="56"/>
      <c r="X5867" s="56"/>
      <c r="Y5867" s="56"/>
      <c r="Z5867" s="56"/>
      <c r="AA5867" s="56"/>
    </row>
    <row r="5868" spans="9:27">
      <c r="I5868" s="15" t="s">
        <v>45</v>
      </c>
      <c r="J5868" s="15">
        <v>0.99999999421676666</v>
      </c>
      <c r="T5868" s="56"/>
      <c r="U5868" s="56"/>
      <c r="V5868" s="56"/>
      <c r="W5868" s="56"/>
      <c r="X5868" s="56"/>
      <c r="Y5868" s="56"/>
      <c r="Z5868" s="56"/>
      <c r="AA5868" s="56"/>
    </row>
    <row r="5869" spans="9:27">
      <c r="I5869" s="15" t="s">
        <v>46</v>
      </c>
      <c r="J5869" s="15">
        <v>0.96874999367458847</v>
      </c>
      <c r="T5869" s="56"/>
      <c r="U5869" s="56"/>
      <c r="V5869" s="56"/>
      <c r="W5869" s="56"/>
      <c r="X5869" s="56"/>
      <c r="Y5869" s="56"/>
      <c r="Z5869" s="56"/>
      <c r="AA5869" s="56"/>
    </row>
    <row r="5870" spans="9:27">
      <c r="I5870" s="15" t="s">
        <v>47</v>
      </c>
      <c r="J5870" s="15">
        <v>2.5231452319277137E-2</v>
      </c>
      <c r="T5870" s="56"/>
      <c r="U5870" s="56"/>
      <c r="V5870" s="56"/>
      <c r="W5870" s="56"/>
      <c r="X5870" s="56"/>
      <c r="Y5870" s="56"/>
      <c r="Z5870" s="56"/>
      <c r="AA5870" s="56"/>
    </row>
    <row r="5871" spans="9:27" ht="15" thickBot="1">
      <c r="I5871" s="16" t="s">
        <v>48</v>
      </c>
      <c r="J5871" s="16">
        <v>36</v>
      </c>
      <c r="T5871" s="56"/>
      <c r="U5871" s="56"/>
      <c r="V5871" s="56"/>
      <c r="W5871" s="56"/>
      <c r="X5871" s="56"/>
      <c r="Y5871" s="56"/>
      <c r="Z5871" s="56"/>
      <c r="AA5871" s="56"/>
    </row>
    <row r="5872" spans="9:27">
      <c r="T5872" s="56"/>
      <c r="U5872" s="56"/>
      <c r="V5872" s="56"/>
      <c r="W5872" s="56"/>
      <c r="X5872" s="56"/>
      <c r="Y5872" s="56"/>
      <c r="Z5872" s="56"/>
      <c r="AA5872" s="56"/>
    </row>
    <row r="5873" spans="9:27" ht="15" thickBot="1">
      <c r="I5873" s="49" t="s">
        <v>49</v>
      </c>
      <c r="T5873" s="56"/>
      <c r="U5873" s="56"/>
      <c r="V5873" s="56"/>
      <c r="W5873" s="56"/>
      <c r="X5873" s="56"/>
      <c r="Y5873" s="56"/>
      <c r="Z5873" s="56"/>
      <c r="AA5873" s="56"/>
    </row>
    <row r="5874" spans="9:27">
      <c r="I5874" s="17"/>
      <c r="J5874" s="17" t="s">
        <v>54</v>
      </c>
      <c r="K5874" s="17" t="s">
        <v>55</v>
      </c>
      <c r="L5874" s="17" t="s">
        <v>56</v>
      </c>
      <c r="M5874" s="17" t="s">
        <v>57</v>
      </c>
      <c r="N5874" s="17" t="s">
        <v>58</v>
      </c>
      <c r="T5874" s="56"/>
      <c r="U5874" s="56"/>
      <c r="V5874" s="56"/>
      <c r="W5874" s="56"/>
      <c r="X5874" s="56"/>
      <c r="Y5874" s="56"/>
      <c r="Z5874" s="56"/>
      <c r="AA5874" s="56"/>
    </row>
    <row r="5875" spans="9:27">
      <c r="I5875" s="15" t="s">
        <v>50</v>
      </c>
      <c r="J5875" s="15">
        <v>4</v>
      </c>
      <c r="K5875" s="15">
        <v>3522603.4620909616</v>
      </c>
      <c r="L5875" s="15">
        <v>880650.86552274041</v>
      </c>
      <c r="M5875" s="15">
        <v>1383309208.2849677</v>
      </c>
      <c r="N5875" s="15">
        <v>2.0768811294075098E-127</v>
      </c>
      <c r="T5875" s="56"/>
      <c r="U5875" s="56"/>
      <c r="V5875" s="56"/>
      <c r="W5875" s="56"/>
      <c r="X5875" s="56"/>
      <c r="Y5875" s="56"/>
      <c r="Z5875" s="56"/>
      <c r="AA5875" s="56"/>
    </row>
    <row r="5876" spans="9:27">
      <c r="I5876" s="15" t="s">
        <v>51</v>
      </c>
      <c r="J5876" s="15">
        <v>32</v>
      </c>
      <c r="K5876" s="15">
        <v>2.0372037956478579E-2</v>
      </c>
      <c r="L5876" s="15">
        <v>6.3662618613995561E-4</v>
      </c>
      <c r="M5876" s="15"/>
      <c r="N5876" s="15"/>
      <c r="T5876" s="56"/>
      <c r="U5876" s="56"/>
      <c r="V5876" s="56"/>
      <c r="W5876" s="56"/>
      <c r="X5876" s="56"/>
      <c r="Y5876" s="56"/>
      <c r="Z5876" s="56"/>
      <c r="AA5876" s="56"/>
    </row>
    <row r="5877" spans="9:27" ht="15" thickBot="1">
      <c r="I5877" s="16" t="s">
        <v>52</v>
      </c>
      <c r="J5877" s="16">
        <v>36</v>
      </c>
      <c r="K5877" s="16">
        <v>3522603.4824629994</v>
      </c>
      <c r="L5877" s="16"/>
      <c r="M5877" s="16"/>
      <c r="N5877" s="16"/>
      <c r="T5877" s="56"/>
      <c r="U5877" s="56"/>
      <c r="V5877" s="56"/>
      <c r="W5877" s="56"/>
      <c r="X5877" s="56"/>
      <c r="Y5877" s="56"/>
      <c r="Z5877" s="56"/>
      <c r="AA5877" s="56"/>
    </row>
    <row r="5878" spans="9:27" ht="15" thickBot="1">
      <c r="T5878" s="56"/>
      <c r="U5878" s="56"/>
      <c r="V5878" s="56"/>
      <c r="W5878" s="56"/>
      <c r="X5878" s="56"/>
      <c r="Y5878" s="56"/>
      <c r="Z5878" s="56"/>
      <c r="AA5878" s="56"/>
    </row>
    <row r="5879" spans="9:27">
      <c r="I5879" s="17"/>
      <c r="J5879" s="17" t="s">
        <v>59</v>
      </c>
      <c r="K5879" s="17" t="s">
        <v>47</v>
      </c>
      <c r="L5879" s="17" t="s">
        <v>60</v>
      </c>
      <c r="M5879" s="17" t="s">
        <v>61</v>
      </c>
      <c r="N5879" s="17" t="s">
        <v>62</v>
      </c>
      <c r="O5879" s="17" t="s">
        <v>63</v>
      </c>
      <c r="P5879" s="17" t="s">
        <v>64</v>
      </c>
      <c r="Q5879" s="17" t="s">
        <v>65</v>
      </c>
      <c r="T5879" s="56"/>
      <c r="U5879" s="56"/>
      <c r="V5879" s="56"/>
      <c r="W5879" s="56"/>
      <c r="X5879" s="56"/>
      <c r="Y5879" s="56"/>
      <c r="Z5879" s="56"/>
      <c r="AA5879" s="56"/>
    </row>
    <row r="5880" spans="9:27">
      <c r="I5880" s="15" t="s">
        <v>53</v>
      </c>
      <c r="J5880" s="15">
        <v>0</v>
      </c>
      <c r="K5880" s="15" t="e">
        <v>#N/A</v>
      </c>
      <c r="L5880" s="15" t="e">
        <v>#N/A</v>
      </c>
      <c r="M5880" s="15" t="e">
        <v>#N/A</v>
      </c>
      <c r="N5880" s="15" t="e">
        <v>#N/A</v>
      </c>
      <c r="O5880" s="15" t="e">
        <v>#N/A</v>
      </c>
      <c r="P5880" s="15" t="e">
        <v>#N/A</v>
      </c>
      <c r="Q5880" s="15" t="e">
        <v>#N/A</v>
      </c>
      <c r="T5880" s="56"/>
      <c r="U5880" s="56"/>
      <c r="V5880" s="56"/>
      <c r="W5880" s="56"/>
      <c r="X5880" s="56"/>
      <c r="Y5880" s="56"/>
      <c r="Z5880" s="56"/>
      <c r="AA5880" s="56"/>
    </row>
    <row r="5881" spans="9:27">
      <c r="I5881" s="15" t="s">
        <v>85</v>
      </c>
      <c r="J5881" s="15">
        <v>0.18527913363997303</v>
      </c>
      <c r="K5881" s="15">
        <v>4.0568941390548771E-3</v>
      </c>
      <c r="L5881" s="15">
        <v>45.670191848569402</v>
      </c>
      <c r="M5881" s="15">
        <v>1.0409595305157497E-30</v>
      </c>
      <c r="N5881" s="15">
        <v>0.17701551073397162</v>
      </c>
      <c r="O5881" s="15">
        <v>0.19354275654597444</v>
      </c>
      <c r="P5881" s="15">
        <v>0.17701551073397162</v>
      </c>
      <c r="Q5881" s="15">
        <v>0.19354275654597444</v>
      </c>
      <c r="T5881" s="56"/>
      <c r="U5881" s="56"/>
      <c r="V5881" s="56"/>
      <c r="W5881" s="56"/>
      <c r="X5881" s="56"/>
      <c r="Y5881" s="56"/>
      <c r="Z5881" s="56"/>
      <c r="AA5881" s="56"/>
    </row>
    <row r="5882" spans="9:27">
      <c r="I5882" s="15" t="s">
        <v>80</v>
      </c>
      <c r="J5882" s="15">
        <v>0.22143910462521338</v>
      </c>
      <c r="K5882" s="15">
        <v>1.746569710731773E-3</v>
      </c>
      <c r="L5882" s="15">
        <v>126.78515106759491</v>
      </c>
      <c r="M5882" s="15">
        <v>8.2560237965466266E-45</v>
      </c>
      <c r="N5882" s="15">
        <v>0.21788145856055818</v>
      </c>
      <c r="O5882" s="15">
        <v>0.22499675068986857</v>
      </c>
      <c r="P5882" s="15">
        <v>0.21788145856055818</v>
      </c>
      <c r="Q5882" s="15">
        <v>0.22499675068986857</v>
      </c>
      <c r="T5882" s="56"/>
      <c r="U5882" s="56"/>
      <c r="V5882" s="56"/>
      <c r="W5882" s="56"/>
      <c r="X5882" s="56"/>
      <c r="Y5882" s="56"/>
      <c r="Z5882" s="56"/>
      <c r="AA5882" s="56"/>
    </row>
    <row r="5883" spans="9:27">
      <c r="I5883" s="15" t="s">
        <v>82</v>
      </c>
      <c r="J5883" s="15">
        <v>0.16490691758517526</v>
      </c>
      <c r="K5883" s="15">
        <v>1.5448786310348251E-3</v>
      </c>
      <c r="L5883" s="15">
        <v>106.74425438502806</v>
      </c>
      <c r="M5883" s="15">
        <v>2.0064748192216172E-42</v>
      </c>
      <c r="N5883" s="15">
        <v>0.16176010280400732</v>
      </c>
      <c r="O5883" s="15">
        <v>0.16805373236634319</v>
      </c>
      <c r="P5883" s="15">
        <v>0.16176010280400732</v>
      </c>
      <c r="Q5883" s="15">
        <v>0.16805373236634319</v>
      </c>
      <c r="T5883" s="56"/>
      <c r="U5883" s="56"/>
      <c r="V5883" s="56"/>
      <c r="W5883" s="56"/>
      <c r="X5883" s="56"/>
      <c r="Y5883" s="56"/>
      <c r="Z5883" s="56"/>
      <c r="AA5883" s="56"/>
    </row>
    <row r="5884" spans="9:27" ht="15" thickBot="1">
      <c r="I5884" s="16" t="s">
        <v>86</v>
      </c>
      <c r="J5884" s="16">
        <v>0.51625281634216447</v>
      </c>
      <c r="K5884" s="16">
        <v>2.0143849335310317E-3</v>
      </c>
      <c r="L5884" s="16">
        <v>256.28310048825711</v>
      </c>
      <c r="M5884" s="16">
        <v>1.3997428798477057E-54</v>
      </c>
      <c r="N5884" s="16">
        <v>0.51214964852272782</v>
      </c>
      <c r="O5884" s="16">
        <v>0.52035598416160112</v>
      </c>
      <c r="P5884" s="16">
        <v>0.51214964852272782</v>
      </c>
      <c r="Q5884" s="16">
        <v>0.52035598416160112</v>
      </c>
      <c r="T5884" s="56"/>
      <c r="U5884" s="56"/>
      <c r="V5884" s="56"/>
      <c r="W5884" s="56"/>
      <c r="X5884" s="56"/>
      <c r="Y5884" s="56"/>
      <c r="Z5884" s="56"/>
      <c r="AA5884" s="56"/>
    </row>
    <row r="5885" spans="9:27">
      <c r="I5885" s="49"/>
      <c r="T5885" s="56"/>
      <c r="U5885" s="56"/>
      <c r="V5885" s="56"/>
      <c r="W5885" s="56"/>
      <c r="X5885" s="56"/>
      <c r="Y5885" s="56"/>
      <c r="Z5885" s="56"/>
      <c r="AA5885" s="56"/>
    </row>
    <row r="5886" spans="9:27">
      <c r="I5886" s="49"/>
      <c r="T5886" s="56"/>
      <c r="U5886" s="56"/>
      <c r="V5886" s="56"/>
      <c r="W5886" s="56"/>
      <c r="X5886" s="56"/>
      <c r="Y5886" s="56"/>
      <c r="Z5886" s="56"/>
      <c r="AA5886" s="56"/>
    </row>
    <row r="5887" spans="9:27">
      <c r="I5887" s="11" t="s">
        <v>329</v>
      </c>
      <c r="T5887" s="12" t="str">
        <f>I5887</f>
        <v>2007/5 to 2010/4</v>
      </c>
      <c r="U5887" s="14">
        <f>J5892</f>
        <v>0.99999999443524556</v>
      </c>
      <c r="V5887" s="14">
        <f>J5895</f>
        <v>36</v>
      </c>
      <c r="W5887" s="56">
        <f>J5905</f>
        <v>0.18600171388042444</v>
      </c>
      <c r="X5887" s="56">
        <f>J5906</f>
        <v>0.22070008632615407</v>
      </c>
      <c r="Y5887" s="56">
        <f>J5907</f>
        <v>0.16500180370949871</v>
      </c>
      <c r="Z5887" s="56">
        <f>J5908</f>
        <v>0.51661868599758454</v>
      </c>
      <c r="AA5887" s="58">
        <f>SUM(W5887:Z5887)</f>
        <v>1.0883222899136618</v>
      </c>
    </row>
    <row r="5888" spans="9:27">
      <c r="I5888" s="49" t="s">
        <v>42</v>
      </c>
      <c r="T5888" s="56"/>
      <c r="U5888" s="56"/>
      <c r="V5888" s="56"/>
      <c r="W5888" s="56"/>
      <c r="X5888" s="56"/>
      <c r="Y5888" s="56"/>
      <c r="Z5888" s="56"/>
      <c r="AA5888" s="56"/>
    </row>
    <row r="5889" spans="9:27" ht="15" thickBot="1">
      <c r="T5889" s="56"/>
      <c r="U5889" s="56"/>
      <c r="V5889" s="56"/>
      <c r="W5889" s="56"/>
      <c r="X5889" s="56"/>
      <c r="Y5889" s="56"/>
      <c r="Z5889" s="56"/>
      <c r="AA5889" s="56"/>
    </row>
    <row r="5890" spans="9:27">
      <c r="I5890" s="18" t="s">
        <v>43</v>
      </c>
      <c r="J5890" s="18"/>
      <c r="T5890" s="56"/>
      <c r="U5890" s="56"/>
      <c r="V5890" s="56"/>
      <c r="W5890" s="56"/>
      <c r="X5890" s="56"/>
      <c r="Y5890" s="56"/>
      <c r="Z5890" s="56"/>
      <c r="AA5890" s="56"/>
    </row>
    <row r="5891" spans="9:27">
      <c r="I5891" s="15" t="s">
        <v>44</v>
      </c>
      <c r="J5891" s="15">
        <v>0.99999999721762278</v>
      </c>
      <c r="T5891" s="56"/>
      <c r="U5891" s="56"/>
      <c r="V5891" s="56"/>
      <c r="W5891" s="56"/>
      <c r="X5891" s="56"/>
      <c r="Y5891" s="56"/>
      <c r="Z5891" s="56"/>
      <c r="AA5891" s="56"/>
    </row>
    <row r="5892" spans="9:27">
      <c r="I5892" s="15" t="s">
        <v>45</v>
      </c>
      <c r="J5892" s="15">
        <v>0.99999999443524556</v>
      </c>
      <c r="T5892" s="56"/>
      <c r="U5892" s="56"/>
      <c r="V5892" s="56"/>
      <c r="W5892" s="56"/>
      <c r="X5892" s="56"/>
      <c r="Y5892" s="56"/>
      <c r="Z5892" s="56"/>
      <c r="AA5892" s="56"/>
    </row>
    <row r="5893" spans="9:27">
      <c r="I5893" s="15" t="s">
        <v>46</v>
      </c>
      <c r="J5893" s="15">
        <v>0.96874999391354977</v>
      </c>
      <c r="T5893" s="56"/>
      <c r="U5893" s="56"/>
      <c r="V5893" s="56"/>
      <c r="W5893" s="56"/>
      <c r="X5893" s="56"/>
      <c r="Y5893" s="56"/>
      <c r="Z5893" s="56"/>
      <c r="AA5893" s="56"/>
    </row>
    <row r="5894" spans="9:27">
      <c r="I5894" s="15" t="s">
        <v>47</v>
      </c>
      <c r="J5894" s="15">
        <v>2.4811282321501055E-2</v>
      </c>
      <c r="T5894" s="56"/>
      <c r="U5894" s="56"/>
      <c r="V5894" s="56"/>
      <c r="W5894" s="56"/>
      <c r="X5894" s="56"/>
      <c r="Y5894" s="56"/>
      <c r="Z5894" s="56"/>
      <c r="AA5894" s="56"/>
    </row>
    <row r="5895" spans="9:27" ht="15" thickBot="1">
      <c r="I5895" s="16" t="s">
        <v>48</v>
      </c>
      <c r="J5895" s="16">
        <v>36</v>
      </c>
      <c r="T5895" s="56"/>
      <c r="U5895" s="56"/>
      <c r="V5895" s="56"/>
      <c r="W5895" s="56"/>
      <c r="X5895" s="56"/>
      <c r="Y5895" s="56"/>
      <c r="Z5895" s="56"/>
      <c r="AA5895" s="56"/>
    </row>
    <row r="5896" spans="9:27">
      <c r="T5896" s="56"/>
      <c r="U5896" s="56"/>
      <c r="V5896" s="56"/>
      <c r="W5896" s="56"/>
      <c r="X5896" s="56"/>
      <c r="Y5896" s="56"/>
      <c r="Z5896" s="56"/>
      <c r="AA5896" s="56"/>
    </row>
    <row r="5897" spans="9:27" ht="15" thickBot="1">
      <c r="I5897" s="49" t="s">
        <v>49</v>
      </c>
      <c r="T5897" s="56"/>
      <c r="U5897" s="56"/>
      <c r="V5897" s="56"/>
      <c r="W5897" s="56"/>
      <c r="X5897" s="56"/>
      <c r="Y5897" s="56"/>
      <c r="Z5897" s="56"/>
      <c r="AA5897" s="56"/>
    </row>
    <row r="5898" spans="9:27">
      <c r="I5898" s="17"/>
      <c r="J5898" s="17" t="s">
        <v>54</v>
      </c>
      <c r="K5898" s="17" t="s">
        <v>55</v>
      </c>
      <c r="L5898" s="17" t="s">
        <v>56</v>
      </c>
      <c r="M5898" s="17" t="s">
        <v>57</v>
      </c>
      <c r="N5898" s="17" t="s">
        <v>58</v>
      </c>
      <c r="T5898" s="56"/>
      <c r="U5898" s="56"/>
      <c r="V5898" s="56"/>
      <c r="W5898" s="56"/>
      <c r="X5898" s="56"/>
      <c r="Y5898" s="56"/>
      <c r="Z5898" s="56"/>
      <c r="AA5898" s="56"/>
    </row>
    <row r="5899" spans="9:27">
      <c r="I5899" s="15" t="s">
        <v>50</v>
      </c>
      <c r="J5899" s="15">
        <v>4</v>
      </c>
      <c r="K5899" s="15">
        <v>3539992.9074848089</v>
      </c>
      <c r="L5899" s="15">
        <v>884998.22687120223</v>
      </c>
      <c r="M5899" s="15">
        <v>1437619581.5463252</v>
      </c>
      <c r="N5899" s="15">
        <v>1.1433484597545316E-127</v>
      </c>
      <c r="T5899" s="56"/>
      <c r="U5899" s="56"/>
      <c r="V5899" s="56"/>
      <c r="W5899" s="56"/>
      <c r="X5899" s="56"/>
      <c r="Y5899" s="56"/>
      <c r="Z5899" s="56"/>
      <c r="AA5899" s="56"/>
    </row>
    <row r="5900" spans="9:27">
      <c r="I5900" s="15" t="s">
        <v>51</v>
      </c>
      <c r="J5900" s="15">
        <v>32</v>
      </c>
      <c r="K5900" s="15">
        <v>1.9699191373991384E-2</v>
      </c>
      <c r="L5900" s="15">
        <v>6.1559973043723076E-4</v>
      </c>
      <c r="M5900" s="15"/>
      <c r="N5900" s="15"/>
      <c r="T5900" s="56"/>
      <c r="U5900" s="56"/>
      <c r="V5900" s="56"/>
      <c r="W5900" s="56"/>
      <c r="X5900" s="56"/>
      <c r="Y5900" s="56"/>
      <c r="Z5900" s="56"/>
      <c r="AA5900" s="56"/>
    </row>
    <row r="5901" spans="9:27" ht="15" thickBot="1">
      <c r="I5901" s="16" t="s">
        <v>52</v>
      </c>
      <c r="J5901" s="16">
        <v>36</v>
      </c>
      <c r="K5901" s="16">
        <v>3539992.9271840001</v>
      </c>
      <c r="L5901" s="16"/>
      <c r="M5901" s="16"/>
      <c r="N5901" s="16"/>
      <c r="T5901" s="56"/>
      <c r="U5901" s="56"/>
      <c r="V5901" s="56"/>
      <c r="W5901" s="56"/>
      <c r="X5901" s="56"/>
      <c r="Y5901" s="56"/>
      <c r="Z5901" s="56"/>
      <c r="AA5901" s="56"/>
    </row>
    <row r="5902" spans="9:27" ht="15" thickBot="1">
      <c r="T5902" s="56"/>
      <c r="U5902" s="56"/>
      <c r="V5902" s="56"/>
      <c r="W5902" s="56"/>
      <c r="X5902" s="56"/>
      <c r="Y5902" s="56"/>
      <c r="Z5902" s="56"/>
      <c r="AA5902" s="56"/>
    </row>
    <row r="5903" spans="9:27">
      <c r="I5903" s="17"/>
      <c r="J5903" s="17" t="s">
        <v>59</v>
      </c>
      <c r="K5903" s="17" t="s">
        <v>47</v>
      </c>
      <c r="L5903" s="17" t="s">
        <v>60</v>
      </c>
      <c r="M5903" s="17" t="s">
        <v>61</v>
      </c>
      <c r="N5903" s="17" t="s">
        <v>62</v>
      </c>
      <c r="O5903" s="17" t="s">
        <v>63</v>
      </c>
      <c r="P5903" s="17" t="s">
        <v>64</v>
      </c>
      <c r="Q5903" s="17" t="s">
        <v>65</v>
      </c>
      <c r="T5903" s="56"/>
      <c r="U5903" s="56"/>
      <c r="V5903" s="56"/>
      <c r="W5903" s="56"/>
      <c r="X5903" s="56"/>
      <c r="Y5903" s="56"/>
      <c r="Z5903" s="56"/>
      <c r="AA5903" s="56"/>
    </row>
    <row r="5904" spans="9:27">
      <c r="I5904" s="15" t="s">
        <v>53</v>
      </c>
      <c r="J5904" s="15">
        <v>0</v>
      </c>
      <c r="K5904" s="15" t="e">
        <v>#N/A</v>
      </c>
      <c r="L5904" s="15" t="e">
        <v>#N/A</v>
      </c>
      <c r="M5904" s="15" t="e">
        <v>#N/A</v>
      </c>
      <c r="N5904" s="15" t="e">
        <v>#N/A</v>
      </c>
      <c r="O5904" s="15" t="e">
        <v>#N/A</v>
      </c>
      <c r="P5904" s="15" t="e">
        <v>#N/A</v>
      </c>
      <c r="Q5904" s="15" t="e">
        <v>#N/A</v>
      </c>
      <c r="T5904" s="56"/>
      <c r="U5904" s="56"/>
      <c r="V5904" s="56"/>
      <c r="W5904" s="56"/>
      <c r="X5904" s="56"/>
      <c r="Y5904" s="56"/>
      <c r="Z5904" s="56"/>
      <c r="AA5904" s="56"/>
    </row>
    <row r="5905" spans="9:27">
      <c r="I5905" s="15" t="s">
        <v>85</v>
      </c>
      <c r="J5905" s="15">
        <v>0.18600171388042444</v>
      </c>
      <c r="K5905" s="15">
        <v>4.005404100576147E-3</v>
      </c>
      <c r="L5905" s="15">
        <v>46.437689983307678</v>
      </c>
      <c r="M5905" s="15">
        <v>6.1541319844948484E-31</v>
      </c>
      <c r="N5905" s="15">
        <v>0.17784297275019026</v>
      </c>
      <c r="O5905" s="15">
        <v>0.19416045501065862</v>
      </c>
      <c r="P5905" s="15">
        <v>0.17784297275019026</v>
      </c>
      <c r="Q5905" s="15">
        <v>0.19416045501065862</v>
      </c>
      <c r="T5905" s="56"/>
      <c r="U5905" s="56"/>
      <c r="V5905" s="56"/>
      <c r="W5905" s="56"/>
      <c r="X5905" s="56"/>
      <c r="Y5905" s="56"/>
      <c r="Z5905" s="56"/>
      <c r="AA5905" s="56"/>
    </row>
    <row r="5906" spans="9:27">
      <c r="I5906" s="15" t="s">
        <v>80</v>
      </c>
      <c r="J5906" s="15">
        <v>0.22070008632615407</v>
      </c>
      <c r="K5906" s="15">
        <v>1.8435478150598795E-3</v>
      </c>
      <c r="L5906" s="15">
        <v>119.71486962435287</v>
      </c>
      <c r="M5906" s="15">
        <v>5.1593039634007446E-44</v>
      </c>
      <c r="N5906" s="15">
        <v>0.21694490232808533</v>
      </c>
      <c r="O5906" s="15">
        <v>0.2244552703242228</v>
      </c>
      <c r="P5906" s="15">
        <v>0.21694490232808533</v>
      </c>
      <c r="Q5906" s="15">
        <v>0.2244552703242228</v>
      </c>
      <c r="T5906" s="56"/>
      <c r="U5906" s="56"/>
      <c r="V5906" s="56"/>
      <c r="W5906" s="56"/>
      <c r="X5906" s="56"/>
      <c r="Y5906" s="56"/>
      <c r="Z5906" s="56"/>
      <c r="AA5906" s="56"/>
    </row>
    <row r="5907" spans="9:27">
      <c r="I5907" s="15" t="s">
        <v>82</v>
      </c>
      <c r="J5907" s="15">
        <v>0.16500180370949871</v>
      </c>
      <c r="K5907" s="15">
        <v>1.4872508549108997E-3</v>
      </c>
      <c r="L5907" s="15">
        <v>110.94416464086274</v>
      </c>
      <c r="M5907" s="15">
        <v>5.8548831222746598E-43</v>
      </c>
      <c r="N5907" s="15">
        <v>0.16197237286650534</v>
      </c>
      <c r="O5907" s="15">
        <v>0.16803123455249208</v>
      </c>
      <c r="P5907" s="15">
        <v>0.16197237286650534</v>
      </c>
      <c r="Q5907" s="15">
        <v>0.16803123455249208</v>
      </c>
      <c r="T5907" s="56"/>
      <c r="U5907" s="56"/>
      <c r="V5907" s="56"/>
      <c r="W5907" s="56"/>
      <c r="X5907" s="56"/>
      <c r="Y5907" s="56"/>
      <c r="Z5907" s="56"/>
      <c r="AA5907" s="56"/>
    </row>
    <row r="5908" spans="9:27" ht="15" thickBot="1">
      <c r="I5908" s="16" t="s">
        <v>86</v>
      </c>
      <c r="J5908" s="16">
        <v>0.51661868599758454</v>
      </c>
      <c r="K5908" s="16">
        <v>1.9895809357383396E-3</v>
      </c>
      <c r="L5908" s="16">
        <v>259.6620608479372</v>
      </c>
      <c r="M5908" s="16">
        <v>9.206620045313543E-55</v>
      </c>
      <c r="N5908" s="16">
        <v>0.51256604226807834</v>
      </c>
      <c r="O5908" s="16">
        <v>0.52067132972709074</v>
      </c>
      <c r="P5908" s="16">
        <v>0.51256604226807834</v>
      </c>
      <c r="Q5908" s="16">
        <v>0.52067132972709074</v>
      </c>
      <c r="T5908" s="56"/>
      <c r="U5908" s="56"/>
      <c r="V5908" s="56"/>
      <c r="W5908" s="56"/>
      <c r="X5908" s="56"/>
      <c r="Y5908" s="56"/>
      <c r="Z5908" s="56"/>
      <c r="AA5908" s="56"/>
    </row>
    <row r="5909" spans="9:27">
      <c r="I5909" s="49"/>
      <c r="T5909" s="56"/>
      <c r="U5909" s="56"/>
      <c r="V5909" s="56"/>
      <c r="W5909" s="56"/>
      <c r="X5909" s="56"/>
      <c r="Y5909" s="56"/>
      <c r="Z5909" s="56"/>
      <c r="AA5909" s="56"/>
    </row>
    <row r="5910" spans="9:27">
      <c r="I5910" s="49"/>
      <c r="T5910" s="56"/>
      <c r="U5910" s="56"/>
      <c r="V5910" s="56"/>
      <c r="W5910" s="56"/>
      <c r="X5910" s="56"/>
      <c r="Y5910" s="56"/>
      <c r="Z5910" s="56"/>
      <c r="AA5910" s="56"/>
    </row>
    <row r="5911" spans="9:27">
      <c r="I5911" s="11" t="s">
        <v>330</v>
      </c>
      <c r="T5911" s="12" t="str">
        <f>I5911</f>
        <v>2007/6 to 2010/5</v>
      </c>
      <c r="U5911" s="14">
        <f>J5916</f>
        <v>0.99999999494417646</v>
      </c>
      <c r="V5911" s="14">
        <f>J5919</f>
        <v>36</v>
      </c>
      <c r="W5911" s="56">
        <f>J5929</f>
        <v>0.18768261730021013</v>
      </c>
      <c r="X5911" s="56">
        <f>J5930</f>
        <v>0.21910588639017264</v>
      </c>
      <c r="Y5911" s="56">
        <f>J5931</f>
        <v>0.16527751900865242</v>
      </c>
      <c r="Z5911" s="56">
        <f>J5932</f>
        <v>0.51728867653503019</v>
      </c>
      <c r="AA5911" s="58">
        <f>SUM(W5911:Z5911)</f>
        <v>1.0893546992340655</v>
      </c>
    </row>
    <row r="5912" spans="9:27">
      <c r="I5912" s="49" t="s">
        <v>42</v>
      </c>
      <c r="T5912" s="56"/>
      <c r="U5912" s="56"/>
      <c r="V5912" s="56"/>
      <c r="W5912" s="56"/>
      <c r="X5912" s="56"/>
      <c r="Y5912" s="56"/>
      <c r="Z5912" s="56"/>
      <c r="AA5912" s="56"/>
    </row>
    <row r="5913" spans="9:27" ht="15" thickBot="1">
      <c r="T5913" s="56"/>
      <c r="U5913" s="56"/>
      <c r="V5913" s="56"/>
      <c r="W5913" s="56"/>
      <c r="X5913" s="56"/>
      <c r="Y5913" s="56"/>
      <c r="Z5913" s="56"/>
      <c r="AA5913" s="56"/>
    </row>
    <row r="5914" spans="9:27">
      <c r="I5914" s="18" t="s">
        <v>43</v>
      </c>
      <c r="J5914" s="18"/>
      <c r="T5914" s="56"/>
      <c r="U5914" s="56"/>
      <c r="V5914" s="56"/>
      <c r="W5914" s="56"/>
      <c r="X5914" s="56"/>
      <c r="Y5914" s="56"/>
      <c r="Z5914" s="56"/>
      <c r="AA5914" s="56"/>
    </row>
    <row r="5915" spans="9:27">
      <c r="I5915" s="15" t="s">
        <v>44</v>
      </c>
      <c r="J5915" s="15">
        <v>0.99999999747208823</v>
      </c>
      <c r="T5915" s="56"/>
      <c r="U5915" s="56"/>
      <c r="V5915" s="56"/>
      <c r="W5915" s="56"/>
      <c r="X5915" s="56"/>
      <c r="Y5915" s="56"/>
      <c r="Z5915" s="56"/>
      <c r="AA5915" s="56"/>
    </row>
    <row r="5916" spans="9:27">
      <c r="I5916" s="15" t="s">
        <v>45</v>
      </c>
      <c r="J5916" s="15">
        <v>0.99999999494417646</v>
      </c>
      <c r="T5916" s="56"/>
      <c r="U5916" s="56"/>
      <c r="V5916" s="56"/>
      <c r="W5916" s="56"/>
      <c r="X5916" s="56"/>
      <c r="Y5916" s="56"/>
      <c r="Z5916" s="56"/>
      <c r="AA5916" s="56"/>
    </row>
    <row r="5917" spans="9:27">
      <c r="I5917" s="15" t="s">
        <v>46</v>
      </c>
      <c r="J5917" s="15">
        <v>0.96874999447019294</v>
      </c>
      <c r="T5917" s="56"/>
      <c r="U5917" s="56"/>
      <c r="V5917" s="56"/>
      <c r="W5917" s="56"/>
      <c r="X5917" s="56"/>
      <c r="Y5917" s="56"/>
      <c r="Z5917" s="56"/>
      <c r="AA5917" s="56"/>
    </row>
    <row r="5918" spans="9:27">
      <c r="I5918" s="15" t="s">
        <v>47</v>
      </c>
      <c r="J5918" s="15">
        <v>2.3706855002902975E-2</v>
      </c>
      <c r="T5918" s="56"/>
      <c r="U5918" s="56"/>
      <c r="V5918" s="56"/>
      <c r="W5918" s="56"/>
      <c r="X5918" s="56"/>
      <c r="Y5918" s="56"/>
      <c r="Z5918" s="56"/>
      <c r="AA5918" s="56"/>
    </row>
    <row r="5919" spans="9:27" ht="15" thickBot="1">
      <c r="I5919" s="16" t="s">
        <v>48</v>
      </c>
      <c r="J5919" s="16">
        <v>36</v>
      </c>
      <c r="T5919" s="56"/>
      <c r="U5919" s="56"/>
      <c r="V5919" s="56"/>
      <c r="W5919" s="56"/>
      <c r="X5919" s="56"/>
      <c r="Y5919" s="56"/>
      <c r="Z5919" s="56"/>
      <c r="AA5919" s="56"/>
    </row>
    <row r="5920" spans="9:27">
      <c r="T5920" s="56"/>
      <c r="U5920" s="56"/>
      <c r="V5920" s="56"/>
      <c r="W5920" s="56"/>
      <c r="X5920" s="56"/>
      <c r="Y5920" s="56"/>
      <c r="Z5920" s="56"/>
      <c r="AA5920" s="56"/>
    </row>
    <row r="5921" spans="9:27" ht="15" thickBot="1">
      <c r="I5921" s="49" t="s">
        <v>49</v>
      </c>
      <c r="T5921" s="56"/>
      <c r="U5921" s="56"/>
      <c r="V5921" s="56"/>
      <c r="W5921" s="56"/>
      <c r="X5921" s="56"/>
      <c r="Y5921" s="56"/>
      <c r="Z5921" s="56"/>
      <c r="AA5921" s="56"/>
    </row>
    <row r="5922" spans="9:27">
      <c r="I5922" s="17"/>
      <c r="J5922" s="17" t="s">
        <v>54</v>
      </c>
      <c r="K5922" s="17" t="s">
        <v>55</v>
      </c>
      <c r="L5922" s="17" t="s">
        <v>56</v>
      </c>
      <c r="M5922" s="17" t="s">
        <v>57</v>
      </c>
      <c r="N5922" s="17" t="s">
        <v>58</v>
      </c>
      <c r="T5922" s="56"/>
      <c r="U5922" s="56"/>
      <c r="V5922" s="56"/>
      <c r="W5922" s="56"/>
      <c r="X5922" s="56"/>
      <c r="Y5922" s="56"/>
      <c r="Z5922" s="56"/>
      <c r="AA5922" s="56"/>
    </row>
    <row r="5923" spans="9:27">
      <c r="I5923" s="15" t="s">
        <v>50</v>
      </c>
      <c r="J5923" s="15">
        <v>4</v>
      </c>
      <c r="K5923" s="15">
        <v>3557180.9678405207</v>
      </c>
      <c r="L5923" s="15">
        <v>889295.24196013017</v>
      </c>
      <c r="M5923" s="15">
        <v>1582333715.1094091</v>
      </c>
      <c r="N5923" s="15">
        <v>2.5854731410267552E-128</v>
      </c>
      <c r="T5923" s="56"/>
      <c r="U5923" s="56"/>
      <c r="V5923" s="56"/>
      <c r="W5923" s="56"/>
      <c r="X5923" s="56"/>
      <c r="Y5923" s="56"/>
      <c r="Z5923" s="56"/>
      <c r="AA5923" s="56"/>
    </row>
    <row r="5924" spans="9:27">
      <c r="I5924" s="15" t="s">
        <v>51</v>
      </c>
      <c r="J5924" s="15">
        <v>32</v>
      </c>
      <c r="K5924" s="15">
        <v>1.7984479172117304E-2</v>
      </c>
      <c r="L5924" s="15">
        <v>5.6201497412866576E-4</v>
      </c>
      <c r="M5924" s="15"/>
      <c r="N5924" s="15"/>
      <c r="T5924" s="56"/>
      <c r="U5924" s="56"/>
      <c r="V5924" s="56"/>
      <c r="W5924" s="56"/>
      <c r="X5924" s="56"/>
      <c r="Y5924" s="56"/>
      <c r="Z5924" s="56"/>
      <c r="AA5924" s="56"/>
    </row>
    <row r="5925" spans="9:27" ht="15" thickBot="1">
      <c r="I5925" s="16" t="s">
        <v>52</v>
      </c>
      <c r="J5925" s="16">
        <v>36</v>
      </c>
      <c r="K5925" s="16">
        <v>3557180.9858249999</v>
      </c>
      <c r="L5925" s="16"/>
      <c r="M5925" s="16"/>
      <c r="N5925" s="16"/>
      <c r="T5925" s="56"/>
      <c r="U5925" s="56"/>
      <c r="V5925" s="56"/>
      <c r="W5925" s="56"/>
      <c r="X5925" s="56"/>
      <c r="Y5925" s="56"/>
      <c r="Z5925" s="56"/>
      <c r="AA5925" s="56"/>
    </row>
    <row r="5926" spans="9:27" ht="15" thickBot="1">
      <c r="T5926" s="56"/>
      <c r="U5926" s="56"/>
      <c r="V5926" s="56"/>
      <c r="W5926" s="56"/>
      <c r="X5926" s="56"/>
      <c r="Y5926" s="56"/>
      <c r="Z5926" s="56"/>
      <c r="AA5926" s="56"/>
    </row>
    <row r="5927" spans="9:27">
      <c r="I5927" s="17"/>
      <c r="J5927" s="17" t="s">
        <v>59</v>
      </c>
      <c r="K5927" s="17" t="s">
        <v>47</v>
      </c>
      <c r="L5927" s="17" t="s">
        <v>60</v>
      </c>
      <c r="M5927" s="17" t="s">
        <v>61</v>
      </c>
      <c r="N5927" s="17" t="s">
        <v>62</v>
      </c>
      <c r="O5927" s="17" t="s">
        <v>63</v>
      </c>
      <c r="P5927" s="17" t="s">
        <v>64</v>
      </c>
      <c r="Q5927" s="17" t="s">
        <v>65</v>
      </c>
      <c r="T5927" s="56"/>
      <c r="U5927" s="56"/>
      <c r="V5927" s="56"/>
      <c r="W5927" s="56"/>
      <c r="X5927" s="56"/>
      <c r="Y5927" s="56"/>
      <c r="Z5927" s="56"/>
      <c r="AA5927" s="56"/>
    </row>
    <row r="5928" spans="9:27">
      <c r="I5928" s="15" t="s">
        <v>53</v>
      </c>
      <c r="J5928" s="15">
        <v>0</v>
      </c>
      <c r="K5928" s="15" t="e">
        <v>#N/A</v>
      </c>
      <c r="L5928" s="15" t="e">
        <v>#N/A</v>
      </c>
      <c r="M5928" s="15" t="e">
        <v>#N/A</v>
      </c>
      <c r="N5928" s="15" t="e">
        <v>#N/A</v>
      </c>
      <c r="O5928" s="15" t="e">
        <v>#N/A</v>
      </c>
      <c r="P5928" s="15" t="e">
        <v>#N/A</v>
      </c>
      <c r="Q5928" s="15" t="e">
        <v>#N/A</v>
      </c>
      <c r="T5928" s="56"/>
      <c r="U5928" s="56"/>
      <c r="V5928" s="56"/>
      <c r="W5928" s="56"/>
      <c r="X5928" s="56"/>
      <c r="Y5928" s="56"/>
      <c r="Z5928" s="56"/>
      <c r="AA5928" s="56"/>
    </row>
    <row r="5929" spans="9:27">
      <c r="I5929" s="15" t="s">
        <v>85</v>
      </c>
      <c r="J5929" s="15">
        <v>0.18768261730021013</v>
      </c>
      <c r="K5929" s="15">
        <v>3.7690229614209679E-3</v>
      </c>
      <c r="L5929" s="15">
        <v>49.796092839257071</v>
      </c>
      <c r="M5929" s="15">
        <v>6.7864666110890587E-32</v>
      </c>
      <c r="N5929" s="15">
        <v>0.18000536879194626</v>
      </c>
      <c r="O5929" s="15">
        <v>0.195359865808474</v>
      </c>
      <c r="P5929" s="15">
        <v>0.18000536879194626</v>
      </c>
      <c r="Q5929" s="15">
        <v>0.195359865808474</v>
      </c>
      <c r="T5929" s="56"/>
      <c r="U5929" s="56"/>
      <c r="V5929" s="56"/>
      <c r="W5929" s="56"/>
      <c r="X5929" s="56"/>
      <c r="Y5929" s="56"/>
      <c r="Z5929" s="56"/>
      <c r="AA5929" s="56"/>
    </row>
    <row r="5930" spans="9:27">
      <c r="I5930" s="15" t="s">
        <v>80</v>
      </c>
      <c r="J5930" s="15">
        <v>0.21910588639017264</v>
      </c>
      <c r="K5930" s="15">
        <v>1.8761732234679725E-3</v>
      </c>
      <c r="L5930" s="15">
        <v>116.78339912834436</v>
      </c>
      <c r="M5930" s="15">
        <v>1.1385992306110619E-43</v>
      </c>
      <c r="N5930" s="15">
        <v>0.21528424661016884</v>
      </c>
      <c r="O5930" s="15">
        <v>0.22292752617017644</v>
      </c>
      <c r="P5930" s="15">
        <v>0.21528424661016884</v>
      </c>
      <c r="Q5930" s="15">
        <v>0.22292752617017644</v>
      </c>
      <c r="T5930" s="56"/>
      <c r="U5930" s="56"/>
      <c r="V5930" s="56"/>
      <c r="W5930" s="56"/>
      <c r="X5930" s="56"/>
      <c r="Y5930" s="56"/>
      <c r="Z5930" s="56"/>
      <c r="AA5930" s="56"/>
    </row>
    <row r="5931" spans="9:27">
      <c r="I5931" s="15" t="s">
        <v>82</v>
      </c>
      <c r="J5931" s="15">
        <v>0.16527751900865242</v>
      </c>
      <c r="K5931" s="15">
        <v>1.4134517720799193E-3</v>
      </c>
      <c r="L5931" s="15">
        <v>116.93184180274055</v>
      </c>
      <c r="M5931" s="15">
        <v>1.0933450185771094E-43</v>
      </c>
      <c r="N5931" s="15">
        <v>0.16239841197752614</v>
      </c>
      <c r="O5931" s="15">
        <v>0.16815662603977871</v>
      </c>
      <c r="P5931" s="15">
        <v>0.16239841197752614</v>
      </c>
      <c r="Q5931" s="15">
        <v>0.16815662603977871</v>
      </c>
      <c r="T5931" s="56"/>
      <c r="U5931" s="56"/>
      <c r="V5931" s="56"/>
      <c r="W5931" s="56"/>
      <c r="X5931" s="56"/>
      <c r="Y5931" s="56"/>
      <c r="Z5931" s="56"/>
      <c r="AA5931" s="56"/>
    </row>
    <row r="5932" spans="9:27" ht="15" thickBot="1">
      <c r="I5932" s="16" t="s">
        <v>86</v>
      </c>
      <c r="J5932" s="16">
        <v>0.51728867653503019</v>
      </c>
      <c r="K5932" s="16">
        <v>1.9362531497452364E-3</v>
      </c>
      <c r="L5932" s="16">
        <v>267.15963075545818</v>
      </c>
      <c r="M5932" s="16">
        <v>3.7040987828904772E-55</v>
      </c>
      <c r="N5932" s="16">
        <v>0.51334465795046347</v>
      </c>
      <c r="O5932" s="16">
        <v>0.52123269511959691</v>
      </c>
      <c r="P5932" s="16">
        <v>0.51334465795046347</v>
      </c>
      <c r="Q5932" s="16">
        <v>0.52123269511959691</v>
      </c>
      <c r="T5932" s="56"/>
      <c r="U5932" s="56"/>
      <c r="V5932" s="56"/>
      <c r="W5932" s="56"/>
      <c r="X5932" s="56"/>
      <c r="Y5932" s="56"/>
      <c r="Z5932" s="56"/>
      <c r="AA5932" s="56"/>
    </row>
    <row r="5933" spans="9:27">
      <c r="I5933" s="49"/>
      <c r="T5933" s="56"/>
      <c r="U5933" s="56"/>
      <c r="V5933" s="56"/>
      <c r="W5933" s="56"/>
      <c r="X5933" s="56"/>
      <c r="Y5933" s="56"/>
      <c r="Z5933" s="56"/>
      <c r="AA5933" s="56"/>
    </row>
    <row r="5934" spans="9:27">
      <c r="I5934" s="49"/>
      <c r="T5934" s="56"/>
      <c r="U5934" s="56"/>
      <c r="V5934" s="56"/>
      <c r="W5934" s="56"/>
      <c r="X5934" s="56"/>
      <c r="Y5934" s="56"/>
      <c r="Z5934" s="56"/>
      <c r="AA5934" s="56"/>
    </row>
    <row r="5935" spans="9:27">
      <c r="I5935" s="11" t="s">
        <v>331</v>
      </c>
      <c r="T5935" s="12" t="str">
        <f>I5935</f>
        <v>2007/7 to 2010/6</v>
      </c>
      <c r="U5935" s="14">
        <f>J5940</f>
        <v>0.99999999501908277</v>
      </c>
      <c r="V5935" s="14">
        <f>J5943</f>
        <v>36</v>
      </c>
      <c r="W5935" s="56">
        <f>J5953</f>
        <v>0.18885649220144018</v>
      </c>
      <c r="X5935" s="56">
        <f>J5954</f>
        <v>0.21812845988320959</v>
      </c>
      <c r="Y5935" s="56">
        <f>J5955</f>
        <v>0.16542392945934925</v>
      </c>
      <c r="Z5935" s="56">
        <f>J5956</f>
        <v>0.51761816554556483</v>
      </c>
      <c r="AA5935" s="58">
        <f>SUM(W5935:Z5935)</f>
        <v>1.0900270470895639</v>
      </c>
    </row>
    <row r="5936" spans="9:27">
      <c r="I5936" s="49" t="s">
        <v>42</v>
      </c>
      <c r="T5936" s="56"/>
      <c r="U5936" s="56"/>
      <c r="V5936" s="56"/>
      <c r="W5936" s="56"/>
      <c r="X5936" s="56"/>
      <c r="Y5936" s="56"/>
      <c r="Z5936" s="56"/>
      <c r="AA5936" s="56"/>
    </row>
    <row r="5937" spans="9:27" ht="15" thickBot="1">
      <c r="T5937" s="56"/>
      <c r="U5937" s="56"/>
      <c r="V5937" s="56"/>
      <c r="W5937" s="56"/>
      <c r="X5937" s="56"/>
      <c r="Y5937" s="56"/>
      <c r="Z5937" s="56"/>
      <c r="AA5937" s="56"/>
    </row>
    <row r="5938" spans="9:27">
      <c r="I5938" s="18" t="s">
        <v>43</v>
      </c>
      <c r="J5938" s="18"/>
      <c r="T5938" s="56"/>
      <c r="U5938" s="56"/>
      <c r="V5938" s="56"/>
      <c r="W5938" s="56"/>
      <c r="X5938" s="56"/>
      <c r="Y5938" s="56"/>
      <c r="Z5938" s="56"/>
      <c r="AA5938" s="56"/>
    </row>
    <row r="5939" spans="9:27">
      <c r="I5939" s="15" t="s">
        <v>44</v>
      </c>
      <c r="J5939" s="15">
        <v>0.99999999750954138</v>
      </c>
      <c r="T5939" s="56"/>
      <c r="U5939" s="56"/>
      <c r="V5939" s="56"/>
      <c r="W5939" s="56"/>
      <c r="X5939" s="56"/>
      <c r="Y5939" s="56"/>
      <c r="Z5939" s="56"/>
      <c r="AA5939" s="56"/>
    </row>
    <row r="5940" spans="9:27">
      <c r="I5940" s="15" t="s">
        <v>45</v>
      </c>
      <c r="J5940" s="15">
        <v>0.99999999501908277</v>
      </c>
      <c r="T5940" s="56"/>
      <c r="U5940" s="56"/>
      <c r="V5940" s="56"/>
      <c r="W5940" s="56"/>
      <c r="X5940" s="56"/>
      <c r="Y5940" s="56"/>
      <c r="Z5940" s="56"/>
      <c r="AA5940" s="56"/>
    </row>
    <row r="5941" spans="9:27">
      <c r="I5941" s="15" t="s">
        <v>46</v>
      </c>
      <c r="J5941" s="15">
        <v>0.96874999455212185</v>
      </c>
      <c r="T5941" s="56"/>
      <c r="U5941" s="56"/>
      <c r="V5941" s="56"/>
      <c r="W5941" s="56"/>
      <c r="X5941" s="56"/>
      <c r="Y5941" s="56"/>
      <c r="Z5941" s="56"/>
      <c r="AA5941" s="56"/>
    </row>
    <row r="5942" spans="9:27">
      <c r="I5942" s="15" t="s">
        <v>47</v>
      </c>
      <c r="J5942" s="15">
        <v>2.358843089232697E-2</v>
      </c>
      <c r="T5942" s="56"/>
      <c r="U5942" s="56"/>
      <c r="V5942" s="56"/>
      <c r="W5942" s="56"/>
      <c r="X5942" s="56"/>
      <c r="Y5942" s="56"/>
      <c r="Z5942" s="56"/>
      <c r="AA5942" s="56"/>
    </row>
    <row r="5943" spans="9:27" ht="15" thickBot="1">
      <c r="I5943" s="16" t="s">
        <v>48</v>
      </c>
      <c r="J5943" s="16">
        <v>36</v>
      </c>
      <c r="T5943" s="56"/>
      <c r="U5943" s="56"/>
      <c r="V5943" s="56"/>
      <c r="W5943" s="56"/>
      <c r="X5943" s="56"/>
      <c r="Y5943" s="56"/>
      <c r="Z5943" s="56"/>
      <c r="AA5943" s="56"/>
    </row>
    <row r="5944" spans="9:27">
      <c r="T5944" s="56"/>
      <c r="U5944" s="56"/>
      <c r="V5944" s="56"/>
      <c r="W5944" s="56"/>
      <c r="X5944" s="56"/>
      <c r="Y5944" s="56"/>
      <c r="Z5944" s="56"/>
      <c r="AA5944" s="56"/>
    </row>
    <row r="5945" spans="9:27" ht="15" thickBot="1">
      <c r="I5945" s="49" t="s">
        <v>49</v>
      </c>
      <c r="T5945" s="56"/>
      <c r="U5945" s="56"/>
      <c r="V5945" s="56"/>
      <c r="W5945" s="56"/>
      <c r="X5945" s="56"/>
      <c r="Y5945" s="56"/>
      <c r="Z5945" s="56"/>
      <c r="AA5945" s="56"/>
    </row>
    <row r="5946" spans="9:27">
      <c r="I5946" s="17"/>
      <c r="J5946" s="17" t="s">
        <v>54</v>
      </c>
      <c r="K5946" s="17" t="s">
        <v>55</v>
      </c>
      <c r="L5946" s="17" t="s">
        <v>56</v>
      </c>
      <c r="M5946" s="17" t="s">
        <v>57</v>
      </c>
      <c r="N5946" s="17" t="s">
        <v>58</v>
      </c>
      <c r="T5946" s="56"/>
      <c r="U5946" s="56"/>
      <c r="V5946" s="56"/>
      <c r="W5946" s="56"/>
      <c r="X5946" s="56"/>
      <c r="Y5946" s="56"/>
      <c r="Z5946" s="56"/>
      <c r="AA5946" s="56"/>
    </row>
    <row r="5947" spans="9:27">
      <c r="I5947" s="15" t="s">
        <v>50</v>
      </c>
      <c r="J5947" s="15">
        <v>4</v>
      </c>
      <c r="K5947" s="15">
        <v>3574693.0971597498</v>
      </c>
      <c r="L5947" s="15">
        <v>893673.27428993746</v>
      </c>
      <c r="M5947" s="15">
        <v>1606129893.7652197</v>
      </c>
      <c r="N5947" s="15">
        <v>2.051445506482654E-128</v>
      </c>
      <c r="T5947" s="56"/>
      <c r="U5947" s="56"/>
      <c r="V5947" s="56"/>
      <c r="W5947" s="56"/>
      <c r="X5947" s="56"/>
      <c r="Y5947" s="56"/>
      <c r="Z5947" s="56"/>
      <c r="AA5947" s="56"/>
    </row>
    <row r="5948" spans="9:27">
      <c r="I5948" s="15" t="s">
        <v>51</v>
      </c>
      <c r="J5948" s="15">
        <v>32</v>
      </c>
      <c r="K5948" s="15">
        <v>1.7805250302786731E-2</v>
      </c>
      <c r="L5948" s="15">
        <v>5.5641407196208535E-4</v>
      </c>
      <c r="M5948" s="15"/>
      <c r="N5948" s="15"/>
      <c r="T5948" s="56"/>
      <c r="U5948" s="56"/>
      <c r="V5948" s="56"/>
      <c r="W5948" s="56"/>
      <c r="X5948" s="56"/>
      <c r="Y5948" s="56"/>
      <c r="Z5948" s="56"/>
      <c r="AA5948" s="56"/>
    </row>
    <row r="5949" spans="9:27" ht="15" thickBot="1">
      <c r="I5949" s="16" t="s">
        <v>52</v>
      </c>
      <c r="J5949" s="16">
        <v>36</v>
      </c>
      <c r="K5949" s="16">
        <v>3574693.1149650002</v>
      </c>
      <c r="L5949" s="16"/>
      <c r="M5949" s="16"/>
      <c r="N5949" s="16"/>
      <c r="T5949" s="56"/>
      <c r="U5949" s="56"/>
      <c r="V5949" s="56"/>
      <c r="W5949" s="56"/>
      <c r="X5949" s="56"/>
      <c r="Y5949" s="56"/>
      <c r="Z5949" s="56"/>
      <c r="AA5949" s="56"/>
    </row>
    <row r="5950" spans="9:27" ht="15" thickBot="1">
      <c r="T5950" s="56"/>
      <c r="U5950" s="56"/>
      <c r="V5950" s="56"/>
      <c r="W5950" s="56"/>
      <c r="X5950" s="56"/>
      <c r="Y5950" s="56"/>
      <c r="Z5950" s="56"/>
      <c r="AA5950" s="56"/>
    </row>
    <row r="5951" spans="9:27">
      <c r="I5951" s="17"/>
      <c r="J5951" s="17" t="s">
        <v>59</v>
      </c>
      <c r="K5951" s="17" t="s">
        <v>47</v>
      </c>
      <c r="L5951" s="17" t="s">
        <v>60</v>
      </c>
      <c r="M5951" s="17" t="s">
        <v>61</v>
      </c>
      <c r="N5951" s="17" t="s">
        <v>62</v>
      </c>
      <c r="O5951" s="17" t="s">
        <v>63</v>
      </c>
      <c r="P5951" s="17" t="s">
        <v>64</v>
      </c>
      <c r="Q5951" s="17" t="s">
        <v>65</v>
      </c>
      <c r="T5951" s="56"/>
      <c r="U5951" s="56"/>
      <c r="V5951" s="56"/>
      <c r="W5951" s="56"/>
      <c r="X5951" s="56"/>
      <c r="Y5951" s="56"/>
      <c r="Z5951" s="56"/>
      <c r="AA5951" s="56"/>
    </row>
    <row r="5952" spans="9:27">
      <c r="I5952" s="15" t="s">
        <v>53</v>
      </c>
      <c r="J5952" s="15">
        <v>0</v>
      </c>
      <c r="K5952" s="15" t="e">
        <v>#N/A</v>
      </c>
      <c r="L5952" s="15" t="e">
        <v>#N/A</v>
      </c>
      <c r="M5952" s="15" t="e">
        <v>#N/A</v>
      </c>
      <c r="N5952" s="15" t="e">
        <v>#N/A</v>
      </c>
      <c r="O5952" s="15" t="e">
        <v>#N/A</v>
      </c>
      <c r="P5952" s="15" t="e">
        <v>#N/A</v>
      </c>
      <c r="Q5952" s="15" t="e">
        <v>#N/A</v>
      </c>
      <c r="T5952" s="56"/>
      <c r="U5952" s="56"/>
      <c r="V5952" s="56"/>
      <c r="W5952" s="56"/>
      <c r="X5952" s="56"/>
      <c r="Y5952" s="56"/>
      <c r="Z5952" s="56"/>
      <c r="AA5952" s="56"/>
    </row>
    <row r="5953" spans="9:27">
      <c r="I5953" s="15" t="s">
        <v>85</v>
      </c>
      <c r="J5953" s="15">
        <v>0.18885649220144018</v>
      </c>
      <c r="K5953" s="15">
        <v>3.687675588881134E-3</v>
      </c>
      <c r="L5953" s="15">
        <v>51.212881298688352</v>
      </c>
      <c r="M5953" s="15">
        <v>2.7954247895231922E-32</v>
      </c>
      <c r="N5953" s="15">
        <v>0.18134494286796912</v>
      </c>
      <c r="O5953" s="15">
        <v>0.19636804153491125</v>
      </c>
      <c r="P5953" s="15">
        <v>0.18134494286796912</v>
      </c>
      <c r="Q5953" s="15">
        <v>0.19636804153491125</v>
      </c>
      <c r="T5953" s="56"/>
      <c r="U5953" s="56"/>
      <c r="V5953" s="56"/>
      <c r="W5953" s="56"/>
      <c r="X5953" s="56"/>
      <c r="Y5953" s="56"/>
      <c r="Z5953" s="56"/>
      <c r="AA5953" s="56"/>
    </row>
    <row r="5954" spans="9:27">
      <c r="I5954" s="15" t="s">
        <v>80</v>
      </c>
      <c r="J5954" s="15">
        <v>0.21812845988320959</v>
      </c>
      <c r="K5954" s="15">
        <v>2.0175375501210514E-3</v>
      </c>
      <c r="L5954" s="15">
        <v>108.116183448542</v>
      </c>
      <c r="M5954" s="15">
        <v>1.3348476151337052E-42</v>
      </c>
      <c r="N5954" s="15">
        <v>0.21401887039395012</v>
      </c>
      <c r="O5954" s="15">
        <v>0.22223804937246905</v>
      </c>
      <c r="P5954" s="15">
        <v>0.21401887039395012</v>
      </c>
      <c r="Q5954" s="15">
        <v>0.22223804937246905</v>
      </c>
      <c r="T5954" s="56"/>
      <c r="U5954" s="56"/>
      <c r="V5954" s="56"/>
      <c r="W5954" s="56"/>
      <c r="X5954" s="56"/>
      <c r="Y5954" s="56"/>
      <c r="Z5954" s="56"/>
      <c r="AA5954" s="56"/>
    </row>
    <row r="5955" spans="9:27">
      <c r="I5955" s="15" t="s">
        <v>82</v>
      </c>
      <c r="J5955" s="15">
        <v>0.16542392945934925</v>
      </c>
      <c r="K5955" s="15">
        <v>1.3987027835767874E-3</v>
      </c>
      <c r="L5955" s="15">
        <v>118.26953617431451</v>
      </c>
      <c r="M5955" s="15">
        <v>7.6037555329811795E-44</v>
      </c>
      <c r="N5955" s="15">
        <v>0.1625748651345538</v>
      </c>
      <c r="O5955" s="15">
        <v>0.1682729937841447</v>
      </c>
      <c r="P5955" s="15">
        <v>0.1625748651345538</v>
      </c>
      <c r="Q5955" s="15">
        <v>0.1682729937841447</v>
      </c>
      <c r="T5955" s="56"/>
      <c r="U5955" s="56"/>
      <c r="V5955" s="56"/>
      <c r="W5955" s="56"/>
      <c r="X5955" s="56"/>
      <c r="Y5955" s="56"/>
      <c r="Z5955" s="56"/>
      <c r="AA5955" s="56"/>
    </row>
    <row r="5956" spans="9:27" ht="15" thickBot="1">
      <c r="I5956" s="16" t="s">
        <v>86</v>
      </c>
      <c r="J5956" s="16">
        <v>0.51761816554556483</v>
      </c>
      <c r="K5956" s="16">
        <v>1.9939712929413684E-3</v>
      </c>
      <c r="L5956" s="16">
        <v>259.5915835789242</v>
      </c>
      <c r="M5956" s="16">
        <v>9.2869054154215028E-55</v>
      </c>
      <c r="N5956" s="16">
        <v>0.51355657895112183</v>
      </c>
      <c r="O5956" s="16">
        <v>0.52167975214000784</v>
      </c>
      <c r="P5956" s="16">
        <v>0.51355657895112183</v>
      </c>
      <c r="Q5956" s="16">
        <v>0.52167975214000784</v>
      </c>
      <c r="T5956" s="56"/>
      <c r="U5956" s="56"/>
      <c r="V5956" s="56"/>
      <c r="W5956" s="56"/>
      <c r="X5956" s="56"/>
      <c r="Y5956" s="56"/>
      <c r="Z5956" s="56"/>
      <c r="AA5956" s="56"/>
    </row>
    <row r="5957" spans="9:27">
      <c r="I5957" s="49"/>
      <c r="T5957" s="56"/>
      <c r="U5957" s="56"/>
      <c r="V5957" s="56"/>
      <c r="W5957" s="56"/>
      <c r="X5957" s="56"/>
      <c r="Y5957" s="56"/>
      <c r="Z5957" s="56"/>
      <c r="AA5957" s="56"/>
    </row>
    <row r="5958" spans="9:27">
      <c r="I5958" s="49"/>
      <c r="T5958" s="56"/>
      <c r="U5958" s="56"/>
      <c r="V5958" s="56"/>
      <c r="W5958" s="56"/>
      <c r="X5958" s="56"/>
      <c r="Y5958" s="56"/>
      <c r="Z5958" s="56"/>
      <c r="AA5958" s="56"/>
    </row>
    <row r="5959" spans="9:27">
      <c r="I5959" s="11" t="s">
        <v>332</v>
      </c>
      <c r="T5959" s="12" t="str">
        <f>I5959</f>
        <v>2007/8 to 2010/7</v>
      </c>
      <c r="U5959" s="14">
        <f>J5964</f>
        <v>0.99999999503463066</v>
      </c>
      <c r="V5959" s="14">
        <f>J5967</f>
        <v>36</v>
      </c>
      <c r="W5959" s="56">
        <f>J5977</f>
        <v>0.18936310912299914</v>
      </c>
      <c r="X5959" s="56">
        <f>J5978</f>
        <v>0.21761577840991767</v>
      </c>
      <c r="Y5959" s="56">
        <f>J5979</f>
        <v>0.16558098994690576</v>
      </c>
      <c r="Z5959" s="56">
        <f>J5980</f>
        <v>0.51781835495334483</v>
      </c>
      <c r="AA5959" s="58">
        <f>SUM(W5959:Z5959)</f>
        <v>1.0903782324331672</v>
      </c>
    </row>
    <row r="5960" spans="9:27">
      <c r="I5960" s="49" t="s">
        <v>42</v>
      </c>
      <c r="T5960" s="56"/>
      <c r="U5960" s="56"/>
      <c r="V5960" s="56"/>
      <c r="W5960" s="56"/>
      <c r="X5960" s="56"/>
      <c r="Y5960" s="56"/>
      <c r="Z5960" s="56"/>
      <c r="AA5960" s="56"/>
    </row>
    <row r="5961" spans="9:27" ht="15" thickBot="1">
      <c r="T5961" s="56"/>
      <c r="U5961" s="56"/>
      <c r="V5961" s="56"/>
      <c r="W5961" s="56"/>
      <c r="X5961" s="56"/>
      <c r="Y5961" s="56"/>
      <c r="Z5961" s="56"/>
      <c r="AA5961" s="56"/>
    </row>
    <row r="5962" spans="9:27">
      <c r="I5962" s="18" t="s">
        <v>43</v>
      </c>
      <c r="J5962" s="18"/>
      <c r="T5962" s="56"/>
      <c r="U5962" s="56"/>
      <c r="V5962" s="56"/>
      <c r="W5962" s="56"/>
      <c r="X5962" s="56"/>
      <c r="Y5962" s="56"/>
      <c r="Z5962" s="56"/>
      <c r="AA5962" s="56"/>
    </row>
    <row r="5963" spans="9:27">
      <c r="I5963" s="15" t="s">
        <v>44</v>
      </c>
      <c r="J5963" s="15">
        <v>0.99999999751731528</v>
      </c>
      <c r="T5963" s="56"/>
      <c r="U5963" s="56"/>
      <c r="V5963" s="56"/>
      <c r="W5963" s="56"/>
      <c r="X5963" s="56"/>
      <c r="Y5963" s="56"/>
      <c r="Z5963" s="56"/>
      <c r="AA5963" s="56"/>
    </row>
    <row r="5964" spans="9:27">
      <c r="I5964" s="15" t="s">
        <v>45</v>
      </c>
      <c r="J5964" s="15">
        <v>0.99999999503463066</v>
      </c>
      <c r="T5964" s="56"/>
      <c r="U5964" s="56"/>
      <c r="V5964" s="56"/>
      <c r="W5964" s="56"/>
      <c r="X5964" s="56"/>
      <c r="Y5964" s="56"/>
      <c r="Z5964" s="56"/>
      <c r="AA5964" s="56"/>
    </row>
    <row r="5965" spans="9:27">
      <c r="I5965" s="15" t="s">
        <v>46</v>
      </c>
      <c r="J5965" s="15">
        <v>0.96874999456912736</v>
      </c>
      <c r="T5965" s="56"/>
      <c r="U5965" s="56"/>
      <c r="V5965" s="56"/>
      <c r="W5965" s="56"/>
      <c r="X5965" s="56"/>
      <c r="Y5965" s="56"/>
      <c r="Z5965" s="56"/>
      <c r="AA5965" s="56"/>
    </row>
    <row r="5966" spans="9:27">
      <c r="I5966" s="15" t="s">
        <v>47</v>
      </c>
      <c r="J5966" s="15">
        <v>2.3609147379033479E-2</v>
      </c>
      <c r="T5966" s="56"/>
      <c r="U5966" s="56"/>
      <c r="V5966" s="56"/>
      <c r="W5966" s="56"/>
      <c r="X5966" s="56"/>
      <c r="Y5966" s="56"/>
      <c r="Z5966" s="56"/>
      <c r="AA5966" s="56"/>
    </row>
    <row r="5967" spans="9:27" ht="15" thickBot="1">
      <c r="I5967" s="16" t="s">
        <v>48</v>
      </c>
      <c r="J5967" s="16">
        <v>36</v>
      </c>
      <c r="T5967" s="56"/>
      <c r="U5967" s="56"/>
      <c r="V5967" s="56"/>
      <c r="W5967" s="56"/>
      <c r="X5967" s="56"/>
      <c r="Y5967" s="56"/>
      <c r="Z5967" s="56"/>
      <c r="AA5967" s="56"/>
    </row>
    <row r="5968" spans="9:27">
      <c r="T5968" s="56"/>
      <c r="U5968" s="56"/>
      <c r="V5968" s="56"/>
      <c r="W5968" s="56"/>
      <c r="X5968" s="56"/>
      <c r="Y5968" s="56"/>
      <c r="Z5968" s="56"/>
      <c r="AA5968" s="56"/>
    </row>
    <row r="5969" spans="9:27" ht="15" thickBot="1">
      <c r="I5969" s="49" t="s">
        <v>49</v>
      </c>
      <c r="T5969" s="56"/>
      <c r="U5969" s="56"/>
      <c r="V5969" s="56"/>
      <c r="W5969" s="56"/>
      <c r="X5969" s="56"/>
      <c r="Y5969" s="56"/>
      <c r="Z5969" s="56"/>
      <c r="AA5969" s="56"/>
    </row>
    <row r="5970" spans="9:27">
      <c r="I5970" s="17"/>
      <c r="J5970" s="17" t="s">
        <v>54</v>
      </c>
      <c r="K5970" s="17" t="s">
        <v>55</v>
      </c>
      <c r="L5970" s="17" t="s">
        <v>56</v>
      </c>
      <c r="M5970" s="17" t="s">
        <v>57</v>
      </c>
      <c r="N5970" s="17" t="s">
        <v>58</v>
      </c>
      <c r="T5970" s="56"/>
      <c r="U5970" s="56"/>
      <c r="V5970" s="56"/>
      <c r="W5970" s="56"/>
      <c r="X5970" s="56"/>
      <c r="Y5970" s="56"/>
      <c r="Z5970" s="56"/>
      <c r="AA5970" s="56"/>
    </row>
    <row r="5971" spans="9:27">
      <c r="I5971" s="15" t="s">
        <v>50</v>
      </c>
      <c r="J5971" s="15">
        <v>4</v>
      </c>
      <c r="K5971" s="15">
        <v>3592187.7701684609</v>
      </c>
      <c r="L5971" s="15">
        <v>898046.94254211523</v>
      </c>
      <c r="M5971" s="15">
        <v>1611159113.1270049</v>
      </c>
      <c r="N5971" s="15">
        <v>1.9544051609266344E-128</v>
      </c>
      <c r="T5971" s="56"/>
      <c r="U5971" s="56"/>
      <c r="V5971" s="56"/>
      <c r="W5971" s="56"/>
      <c r="X5971" s="56"/>
      <c r="Y5971" s="56"/>
      <c r="Z5971" s="56"/>
      <c r="AA5971" s="56"/>
    </row>
    <row r="5972" spans="9:27">
      <c r="I5972" s="15" t="s">
        <v>51</v>
      </c>
      <c r="J5972" s="15">
        <v>32</v>
      </c>
      <c r="K5972" s="15">
        <v>1.7836538878877546E-2</v>
      </c>
      <c r="L5972" s="15">
        <v>5.5739183996492332E-4</v>
      </c>
      <c r="M5972" s="15"/>
      <c r="N5972" s="15"/>
      <c r="T5972" s="56"/>
      <c r="U5972" s="56"/>
      <c r="V5972" s="56"/>
      <c r="W5972" s="56"/>
      <c r="X5972" s="56"/>
      <c r="Y5972" s="56"/>
      <c r="Z5972" s="56"/>
      <c r="AA5972" s="56"/>
    </row>
    <row r="5973" spans="9:27" ht="15" thickBot="1">
      <c r="I5973" s="16" t="s">
        <v>52</v>
      </c>
      <c r="J5973" s="16">
        <v>36</v>
      </c>
      <c r="K5973" s="16">
        <v>3592187.788005</v>
      </c>
      <c r="L5973" s="16"/>
      <c r="M5973" s="16"/>
      <c r="N5973" s="16"/>
      <c r="T5973" s="56"/>
      <c r="U5973" s="56"/>
      <c r="V5973" s="56"/>
      <c r="W5973" s="56"/>
      <c r="X5973" s="56"/>
      <c r="Y5973" s="56"/>
      <c r="Z5973" s="56"/>
      <c r="AA5973" s="56"/>
    </row>
    <row r="5974" spans="9:27" ht="15" thickBot="1">
      <c r="T5974" s="56"/>
      <c r="U5974" s="56"/>
      <c r="V5974" s="56"/>
      <c r="W5974" s="56"/>
      <c r="X5974" s="56"/>
      <c r="Y5974" s="56"/>
      <c r="Z5974" s="56"/>
      <c r="AA5974" s="56"/>
    </row>
    <row r="5975" spans="9:27">
      <c r="I5975" s="17"/>
      <c r="J5975" s="17" t="s">
        <v>59</v>
      </c>
      <c r="K5975" s="17" t="s">
        <v>47</v>
      </c>
      <c r="L5975" s="17" t="s">
        <v>60</v>
      </c>
      <c r="M5975" s="17" t="s">
        <v>61</v>
      </c>
      <c r="N5975" s="17" t="s">
        <v>62</v>
      </c>
      <c r="O5975" s="17" t="s">
        <v>63</v>
      </c>
      <c r="P5975" s="17" t="s">
        <v>64</v>
      </c>
      <c r="Q5975" s="17" t="s">
        <v>65</v>
      </c>
      <c r="T5975" s="56"/>
      <c r="U5975" s="56"/>
      <c r="V5975" s="56"/>
      <c r="W5975" s="56"/>
      <c r="X5975" s="56"/>
      <c r="Y5975" s="56"/>
      <c r="Z5975" s="56"/>
      <c r="AA5975" s="56"/>
    </row>
    <row r="5976" spans="9:27">
      <c r="I5976" s="15" t="s">
        <v>53</v>
      </c>
      <c r="J5976" s="15">
        <v>0</v>
      </c>
      <c r="K5976" s="15" t="e">
        <v>#N/A</v>
      </c>
      <c r="L5976" s="15" t="e">
        <v>#N/A</v>
      </c>
      <c r="M5976" s="15" t="e">
        <v>#N/A</v>
      </c>
      <c r="N5976" s="15" t="e">
        <v>#N/A</v>
      </c>
      <c r="O5976" s="15" t="e">
        <v>#N/A</v>
      </c>
      <c r="P5976" s="15" t="e">
        <v>#N/A</v>
      </c>
      <c r="Q5976" s="15" t="e">
        <v>#N/A</v>
      </c>
      <c r="T5976" s="56"/>
      <c r="U5976" s="56"/>
      <c r="V5976" s="56"/>
      <c r="W5976" s="56"/>
      <c r="X5976" s="56"/>
      <c r="Y5976" s="56"/>
      <c r="Z5976" s="56"/>
      <c r="AA5976" s="56"/>
    </row>
    <row r="5977" spans="9:27">
      <c r="I5977" s="15" t="s">
        <v>85</v>
      </c>
      <c r="J5977" s="15">
        <v>0.18936310912299914</v>
      </c>
      <c r="K5977" s="15">
        <v>3.6616906111820329E-3</v>
      </c>
      <c r="L5977" s="15">
        <v>51.714666592727426</v>
      </c>
      <c r="M5977" s="15">
        <v>2.0535882959089087E-32</v>
      </c>
      <c r="N5977" s="15">
        <v>0.18190448945679719</v>
      </c>
      <c r="O5977" s="15">
        <v>0.19682172878920109</v>
      </c>
      <c r="P5977" s="15">
        <v>0.18190448945679719</v>
      </c>
      <c r="Q5977" s="15">
        <v>0.19682172878920109</v>
      </c>
      <c r="T5977" s="56"/>
      <c r="U5977" s="56"/>
      <c r="V5977" s="56"/>
      <c r="W5977" s="56"/>
      <c r="X5977" s="56"/>
      <c r="Y5977" s="56"/>
      <c r="Z5977" s="56"/>
      <c r="AA5977" s="56"/>
    </row>
    <row r="5978" spans="9:27">
      <c r="I5978" s="15" t="s">
        <v>80</v>
      </c>
      <c r="J5978" s="15">
        <v>0.21761577840991767</v>
      </c>
      <c r="K5978" s="15">
        <v>2.3077987778725036E-3</v>
      </c>
      <c r="L5978" s="15">
        <v>94.295820110682129</v>
      </c>
      <c r="M5978" s="15">
        <v>1.0480590953762707E-40</v>
      </c>
      <c r="N5978" s="15">
        <v>0.21291494615016535</v>
      </c>
      <c r="O5978" s="15">
        <v>0.22231661066966998</v>
      </c>
      <c r="P5978" s="15">
        <v>0.21291494615016535</v>
      </c>
      <c r="Q5978" s="15">
        <v>0.22231661066966998</v>
      </c>
      <c r="T5978" s="56"/>
      <c r="U5978" s="56"/>
      <c r="V5978" s="56"/>
      <c r="W5978" s="56"/>
      <c r="X5978" s="56"/>
      <c r="Y5978" s="56"/>
      <c r="Z5978" s="56"/>
      <c r="AA5978" s="56"/>
    </row>
    <row r="5979" spans="9:27">
      <c r="I5979" s="15" t="s">
        <v>82</v>
      </c>
      <c r="J5979" s="15">
        <v>0.16558098994690576</v>
      </c>
      <c r="K5979" s="15">
        <v>1.3907260325892383E-3</v>
      </c>
      <c r="L5979" s="15">
        <v>119.06082583255375</v>
      </c>
      <c r="M5979" s="15">
        <v>6.1455419265792903E-44</v>
      </c>
      <c r="N5979" s="15">
        <v>0.1627481737320971</v>
      </c>
      <c r="O5979" s="15">
        <v>0.16841380616171442</v>
      </c>
      <c r="P5979" s="15">
        <v>0.1627481737320971</v>
      </c>
      <c r="Q5979" s="15">
        <v>0.16841380616171442</v>
      </c>
      <c r="T5979" s="56"/>
      <c r="U5979" s="56"/>
      <c r="V5979" s="56"/>
      <c r="W5979" s="56"/>
      <c r="X5979" s="56"/>
      <c r="Y5979" s="56"/>
      <c r="Z5979" s="56"/>
      <c r="AA5979" s="56"/>
    </row>
    <row r="5980" spans="9:27" ht="15" thickBot="1">
      <c r="I5980" s="16" t="s">
        <v>86</v>
      </c>
      <c r="J5980" s="16">
        <v>0.51781835495334483</v>
      </c>
      <c r="K5980" s="16">
        <v>2.1797503243193117E-3</v>
      </c>
      <c r="L5980" s="16">
        <v>237.55856309600421</v>
      </c>
      <c r="M5980" s="16">
        <v>1.5844812260216832E-53</v>
      </c>
      <c r="N5980" s="16">
        <v>0.51337834885705425</v>
      </c>
      <c r="O5980" s="16">
        <v>0.52225836104963541</v>
      </c>
      <c r="P5980" s="16">
        <v>0.51337834885705425</v>
      </c>
      <c r="Q5980" s="16">
        <v>0.52225836104963541</v>
      </c>
      <c r="T5980" s="56"/>
      <c r="U5980" s="56"/>
      <c r="V5980" s="56"/>
      <c r="W5980" s="56"/>
      <c r="X5980" s="56"/>
      <c r="Y5980" s="56"/>
      <c r="Z5980" s="56"/>
      <c r="AA5980" s="56"/>
    </row>
    <row r="5981" spans="9:27">
      <c r="I5981" s="49"/>
      <c r="T5981" s="56"/>
      <c r="U5981" s="56"/>
      <c r="V5981" s="56"/>
      <c r="W5981" s="56"/>
      <c r="X5981" s="56"/>
      <c r="Y5981" s="56"/>
      <c r="Z5981" s="56"/>
      <c r="AA5981" s="56"/>
    </row>
    <row r="5982" spans="9:27">
      <c r="I5982" s="49"/>
      <c r="T5982" s="56"/>
      <c r="U5982" s="56"/>
      <c r="V5982" s="56"/>
      <c r="W5982" s="56"/>
      <c r="X5982" s="56"/>
      <c r="Y5982" s="56"/>
      <c r="Z5982" s="56"/>
      <c r="AA5982" s="56"/>
    </row>
    <row r="5983" spans="9:27">
      <c r="I5983" s="11" t="s">
        <v>333</v>
      </c>
      <c r="T5983" s="12" t="str">
        <f>I5983</f>
        <v>2007/9 to 2010/8</v>
      </c>
      <c r="U5983" s="14">
        <f>J5988</f>
        <v>0.99999999509631343</v>
      </c>
      <c r="V5983" s="14">
        <f>J5991</f>
        <v>36</v>
      </c>
      <c r="W5983" s="56">
        <f>J6001</f>
        <v>0.18946816210767164</v>
      </c>
      <c r="X5983" s="56">
        <f>J6002</f>
        <v>0.21801119213670586</v>
      </c>
      <c r="Y5983" s="56">
        <f>J6003</f>
        <v>0.1654263974242223</v>
      </c>
      <c r="Z5983" s="56">
        <f>J6004</f>
        <v>0.51735643093395345</v>
      </c>
      <c r="AA5983" s="58">
        <f>SUM(W5983:Z5983)</f>
        <v>1.0902621826025531</v>
      </c>
    </row>
    <row r="5984" spans="9:27">
      <c r="I5984" s="49" t="s">
        <v>42</v>
      </c>
      <c r="T5984" s="56"/>
      <c r="U5984" s="56"/>
      <c r="V5984" s="56"/>
      <c r="W5984" s="56"/>
      <c r="X5984" s="56"/>
      <c r="Y5984" s="56"/>
      <c r="Z5984" s="56"/>
      <c r="AA5984" s="56"/>
    </row>
    <row r="5985" spans="9:27" ht="15" thickBot="1">
      <c r="T5985" s="56"/>
      <c r="U5985" s="56"/>
      <c r="V5985" s="56"/>
      <c r="W5985" s="56"/>
      <c r="X5985" s="56"/>
      <c r="Y5985" s="56"/>
      <c r="Z5985" s="56"/>
      <c r="AA5985" s="56"/>
    </row>
    <row r="5986" spans="9:27">
      <c r="I5986" s="18" t="s">
        <v>43</v>
      </c>
      <c r="J5986" s="18"/>
      <c r="T5986" s="56"/>
      <c r="U5986" s="56"/>
      <c r="V5986" s="56"/>
      <c r="W5986" s="56"/>
      <c r="X5986" s="56"/>
      <c r="Y5986" s="56"/>
      <c r="Z5986" s="56"/>
      <c r="AA5986" s="56"/>
    </row>
    <row r="5987" spans="9:27">
      <c r="I5987" s="15" t="s">
        <v>44</v>
      </c>
      <c r="J5987" s="15">
        <v>0.99999999754815672</v>
      </c>
      <c r="T5987" s="56"/>
      <c r="U5987" s="56"/>
      <c r="V5987" s="56"/>
      <c r="W5987" s="56"/>
      <c r="X5987" s="56"/>
      <c r="Y5987" s="56"/>
      <c r="Z5987" s="56"/>
      <c r="AA5987" s="56"/>
    </row>
    <row r="5988" spans="9:27">
      <c r="I5988" s="15" t="s">
        <v>45</v>
      </c>
      <c r="J5988" s="15">
        <v>0.99999999509631343</v>
      </c>
      <c r="T5988" s="56"/>
      <c r="U5988" s="56"/>
      <c r="V5988" s="56"/>
      <c r="W5988" s="56"/>
      <c r="X5988" s="56"/>
      <c r="Y5988" s="56"/>
      <c r="Z5988" s="56"/>
      <c r="AA5988" s="56"/>
    </row>
    <row r="5989" spans="9:27">
      <c r="I5989" s="15" t="s">
        <v>46</v>
      </c>
      <c r="J5989" s="15">
        <v>0.96874999463659273</v>
      </c>
      <c r="T5989" s="56"/>
      <c r="U5989" s="56"/>
      <c r="V5989" s="56"/>
      <c r="W5989" s="56"/>
      <c r="X5989" s="56"/>
      <c r="Y5989" s="56"/>
      <c r="Z5989" s="56"/>
      <c r="AA5989" s="56"/>
    </row>
    <row r="5990" spans="9:27">
      <c r="I5990" s="15" t="s">
        <v>47</v>
      </c>
      <c r="J5990" s="15">
        <v>2.3517789851844096E-2</v>
      </c>
      <c r="T5990" s="56"/>
      <c r="U5990" s="56"/>
      <c r="V5990" s="56"/>
      <c r="W5990" s="56"/>
      <c r="X5990" s="56"/>
      <c r="Y5990" s="56"/>
      <c r="Z5990" s="56"/>
      <c r="AA5990" s="56"/>
    </row>
    <row r="5991" spans="9:27" ht="15" thickBot="1">
      <c r="I5991" s="16" t="s">
        <v>48</v>
      </c>
      <c r="J5991" s="16">
        <v>36</v>
      </c>
      <c r="T5991" s="56"/>
      <c r="U5991" s="56"/>
      <c r="V5991" s="56"/>
      <c r="W5991" s="56"/>
      <c r="X5991" s="56"/>
      <c r="Y5991" s="56"/>
      <c r="Z5991" s="56"/>
      <c r="AA5991" s="56"/>
    </row>
    <row r="5992" spans="9:27">
      <c r="T5992" s="56"/>
      <c r="U5992" s="56"/>
      <c r="V5992" s="56"/>
      <c r="W5992" s="56"/>
      <c r="X5992" s="56"/>
      <c r="Y5992" s="56"/>
      <c r="Z5992" s="56"/>
      <c r="AA5992" s="56"/>
    </row>
    <row r="5993" spans="9:27" ht="15" thickBot="1">
      <c r="I5993" s="49" t="s">
        <v>49</v>
      </c>
      <c r="T5993" s="56"/>
      <c r="U5993" s="56"/>
      <c r="V5993" s="56"/>
      <c r="W5993" s="56"/>
      <c r="X5993" s="56"/>
      <c r="Y5993" s="56"/>
      <c r="Z5993" s="56"/>
      <c r="AA5993" s="56"/>
    </row>
    <row r="5994" spans="9:27">
      <c r="I5994" s="17"/>
      <c r="J5994" s="17" t="s">
        <v>54</v>
      </c>
      <c r="K5994" s="17" t="s">
        <v>55</v>
      </c>
      <c r="L5994" s="17" t="s">
        <v>56</v>
      </c>
      <c r="M5994" s="17" t="s">
        <v>57</v>
      </c>
      <c r="N5994" s="17" t="s">
        <v>58</v>
      </c>
      <c r="T5994" s="56"/>
      <c r="U5994" s="56"/>
      <c r="V5994" s="56"/>
      <c r="W5994" s="56"/>
      <c r="X5994" s="56"/>
      <c r="Y5994" s="56"/>
      <c r="Z5994" s="56"/>
      <c r="AA5994" s="56"/>
    </row>
    <row r="5995" spans="9:27">
      <c r="I5995" s="15" t="s">
        <v>50</v>
      </c>
      <c r="J5995" s="15">
        <v>4</v>
      </c>
      <c r="K5995" s="15">
        <v>3609277.6123492341</v>
      </c>
      <c r="L5995" s="15">
        <v>902319.40308730851</v>
      </c>
      <c r="M5995" s="15">
        <v>1631425648.1821039</v>
      </c>
      <c r="N5995" s="15">
        <v>1.6101538346122333E-128</v>
      </c>
      <c r="T5995" s="56"/>
      <c r="U5995" s="56"/>
      <c r="V5995" s="56"/>
      <c r="W5995" s="56"/>
      <c r="X5995" s="56"/>
      <c r="Y5995" s="56"/>
      <c r="Z5995" s="56"/>
      <c r="AA5995" s="56"/>
    </row>
    <row r="5996" spans="9:27">
      <c r="I5996" s="15" t="s">
        <v>51</v>
      </c>
      <c r="J5996" s="15">
        <v>32</v>
      </c>
      <c r="K5996" s="15">
        <v>1.7698766064496038E-2</v>
      </c>
      <c r="L5996" s="15">
        <v>5.5308643951550119E-4</v>
      </c>
      <c r="M5996" s="15"/>
      <c r="N5996" s="15"/>
      <c r="T5996" s="56"/>
      <c r="U5996" s="56"/>
      <c r="V5996" s="56"/>
      <c r="W5996" s="56"/>
      <c r="X5996" s="56"/>
      <c r="Y5996" s="56"/>
      <c r="Z5996" s="56"/>
      <c r="AA5996" s="56"/>
    </row>
    <row r="5997" spans="9:27" ht="15" thickBot="1">
      <c r="I5997" s="16" t="s">
        <v>52</v>
      </c>
      <c r="J5997" s="16">
        <v>36</v>
      </c>
      <c r="K5997" s="16">
        <v>3609277.6300480003</v>
      </c>
      <c r="L5997" s="16"/>
      <c r="M5997" s="16"/>
      <c r="N5997" s="16"/>
      <c r="T5997" s="56"/>
      <c r="U5997" s="56"/>
      <c r="V5997" s="56"/>
      <c r="W5997" s="56"/>
      <c r="X5997" s="56"/>
      <c r="Y5997" s="56"/>
      <c r="Z5997" s="56"/>
      <c r="AA5997" s="56"/>
    </row>
    <row r="5998" spans="9:27" ht="15" thickBot="1">
      <c r="T5998" s="56"/>
      <c r="U5998" s="56"/>
      <c r="V5998" s="56"/>
      <c r="W5998" s="56"/>
      <c r="X5998" s="56"/>
      <c r="Y5998" s="56"/>
      <c r="Z5998" s="56"/>
      <c r="AA5998" s="56"/>
    </row>
    <row r="5999" spans="9:27">
      <c r="I5999" s="17"/>
      <c r="J5999" s="17" t="s">
        <v>59</v>
      </c>
      <c r="K5999" s="17" t="s">
        <v>47</v>
      </c>
      <c r="L5999" s="17" t="s">
        <v>60</v>
      </c>
      <c r="M5999" s="17" t="s">
        <v>61</v>
      </c>
      <c r="N5999" s="17" t="s">
        <v>62</v>
      </c>
      <c r="O5999" s="17" t="s">
        <v>63</v>
      </c>
      <c r="P5999" s="17" t="s">
        <v>64</v>
      </c>
      <c r="Q5999" s="17" t="s">
        <v>65</v>
      </c>
      <c r="T5999" s="56"/>
      <c r="U5999" s="56"/>
      <c r="V5999" s="56"/>
      <c r="W5999" s="56"/>
      <c r="X5999" s="56"/>
      <c r="Y5999" s="56"/>
      <c r="Z5999" s="56"/>
      <c r="AA5999" s="56"/>
    </row>
    <row r="6000" spans="9:27">
      <c r="I6000" s="15" t="s">
        <v>53</v>
      </c>
      <c r="J6000" s="15">
        <v>0</v>
      </c>
      <c r="K6000" s="15" t="e">
        <v>#N/A</v>
      </c>
      <c r="L6000" s="15" t="e">
        <v>#N/A</v>
      </c>
      <c r="M6000" s="15" t="e">
        <v>#N/A</v>
      </c>
      <c r="N6000" s="15" t="e">
        <v>#N/A</v>
      </c>
      <c r="O6000" s="15" t="e">
        <v>#N/A</v>
      </c>
      <c r="P6000" s="15" t="e">
        <v>#N/A</v>
      </c>
      <c r="Q6000" s="15" t="e">
        <v>#N/A</v>
      </c>
      <c r="T6000" s="56"/>
      <c r="U6000" s="56"/>
      <c r="V6000" s="56"/>
      <c r="W6000" s="56"/>
      <c r="X6000" s="56"/>
      <c r="Y6000" s="56"/>
      <c r="Z6000" s="56"/>
      <c r="AA6000" s="56"/>
    </row>
    <row r="6001" spans="9:27">
      <c r="I6001" s="15" t="s">
        <v>85</v>
      </c>
      <c r="J6001" s="15">
        <v>0.18946816210767164</v>
      </c>
      <c r="K6001" s="15">
        <v>3.6415100707025594E-3</v>
      </c>
      <c r="L6001" s="15">
        <v>52.030107957690589</v>
      </c>
      <c r="M6001" s="15">
        <v>1.6942032988523748E-32</v>
      </c>
      <c r="N6001" s="15">
        <v>0.1820506488570787</v>
      </c>
      <c r="O6001" s="15">
        <v>0.19688567535826459</v>
      </c>
      <c r="P6001" s="15">
        <v>0.1820506488570787</v>
      </c>
      <c r="Q6001" s="15">
        <v>0.19688567535826459</v>
      </c>
      <c r="T6001" s="56"/>
      <c r="U6001" s="56"/>
      <c r="V6001" s="56"/>
      <c r="W6001" s="56"/>
      <c r="X6001" s="56"/>
      <c r="Y6001" s="56"/>
      <c r="Z6001" s="56"/>
      <c r="AA6001" s="56"/>
    </row>
    <row r="6002" spans="9:27">
      <c r="I6002" s="15" t="s">
        <v>80</v>
      </c>
      <c r="J6002" s="15">
        <v>0.21801119213670586</v>
      </c>
      <c r="K6002" s="15">
        <v>2.4303069529408284E-3</v>
      </c>
      <c r="L6002" s="15">
        <v>89.705208584001397</v>
      </c>
      <c r="M6002" s="15">
        <v>5.1456544009241457E-40</v>
      </c>
      <c r="N6002" s="15">
        <v>0.21306081889141951</v>
      </c>
      <c r="O6002" s="15">
        <v>0.22296156538199222</v>
      </c>
      <c r="P6002" s="15">
        <v>0.21306081889141951</v>
      </c>
      <c r="Q6002" s="15">
        <v>0.22296156538199222</v>
      </c>
      <c r="T6002" s="56"/>
      <c r="U6002" s="56"/>
      <c r="V6002" s="56"/>
      <c r="W6002" s="56"/>
      <c r="X6002" s="56"/>
      <c r="Y6002" s="56"/>
      <c r="Z6002" s="56"/>
      <c r="AA6002" s="56"/>
    </row>
    <row r="6003" spans="9:27">
      <c r="I6003" s="15" t="s">
        <v>82</v>
      </c>
      <c r="J6003" s="15">
        <v>0.1654263974242223</v>
      </c>
      <c r="K6003" s="15">
        <v>1.3990635911571496E-3</v>
      </c>
      <c r="L6003" s="15">
        <v>118.24079939597314</v>
      </c>
      <c r="M6003" s="15">
        <v>7.6629823749850481E-44</v>
      </c>
      <c r="N6003" s="15">
        <v>0.16257659815843908</v>
      </c>
      <c r="O6003" s="15">
        <v>0.16827619669000551</v>
      </c>
      <c r="P6003" s="15">
        <v>0.16257659815843908</v>
      </c>
      <c r="Q6003" s="15">
        <v>0.16827619669000551</v>
      </c>
      <c r="T6003" s="56"/>
      <c r="U6003" s="56"/>
      <c r="V6003" s="56"/>
      <c r="W6003" s="56"/>
      <c r="X6003" s="56"/>
      <c r="Y6003" s="56"/>
      <c r="Z6003" s="56"/>
      <c r="AA6003" s="56"/>
    </row>
    <row r="6004" spans="9:27" ht="15" thickBot="1">
      <c r="I6004" s="16" t="s">
        <v>86</v>
      </c>
      <c r="J6004" s="16">
        <v>0.51735643093395345</v>
      </c>
      <c r="K6004" s="16">
        <v>2.322187903501209E-3</v>
      </c>
      <c r="L6004" s="16">
        <v>222.78835840714046</v>
      </c>
      <c r="M6004" s="16">
        <v>1.23442813557221E-52</v>
      </c>
      <c r="N6004" s="16">
        <v>0.51262628898455509</v>
      </c>
      <c r="O6004" s="16">
        <v>0.52208657288335181</v>
      </c>
      <c r="P6004" s="16">
        <v>0.51262628898455509</v>
      </c>
      <c r="Q6004" s="16">
        <v>0.52208657288335181</v>
      </c>
      <c r="T6004" s="56"/>
      <c r="U6004" s="56"/>
      <c r="V6004" s="56"/>
      <c r="W6004" s="56"/>
      <c r="X6004" s="56"/>
      <c r="Y6004" s="56"/>
      <c r="Z6004" s="56"/>
      <c r="AA6004" s="56"/>
    </row>
    <row r="6005" spans="9:27">
      <c r="I6005" s="49"/>
      <c r="T6005" s="56"/>
      <c r="U6005" s="56"/>
      <c r="V6005" s="56"/>
      <c r="W6005" s="56"/>
      <c r="X6005" s="56"/>
      <c r="Y6005" s="56"/>
      <c r="Z6005" s="56"/>
      <c r="AA6005" s="56"/>
    </row>
    <row r="6006" spans="9:27">
      <c r="I6006" s="49"/>
      <c r="T6006" s="56"/>
      <c r="U6006" s="56"/>
      <c r="V6006" s="56"/>
      <c r="W6006" s="56"/>
      <c r="X6006" s="56"/>
      <c r="Y6006" s="56"/>
      <c r="Z6006" s="56"/>
      <c r="AA6006" s="56"/>
    </row>
    <row r="6007" spans="9:27">
      <c r="I6007" s="11" t="s">
        <v>334</v>
      </c>
      <c r="T6007" s="12" t="str">
        <f>I6007</f>
        <v>2007/10 to 2010/9</v>
      </c>
      <c r="U6007" s="14">
        <f>J6012</f>
        <v>0.99999999552652874</v>
      </c>
      <c r="V6007" s="14">
        <f>J6015</f>
        <v>36</v>
      </c>
      <c r="W6007" s="56">
        <f>J6025</f>
        <v>0.1900546520483602</v>
      </c>
      <c r="X6007" s="56">
        <f>J6026</f>
        <v>0.21932092370181316</v>
      </c>
      <c r="Y6007" s="56">
        <f>J6027</f>
        <v>0.16481345426123448</v>
      </c>
      <c r="Z6007" s="56">
        <f>J6028</f>
        <v>0.51572501251171976</v>
      </c>
      <c r="AA6007" s="58">
        <f>SUM(W6007:Z6007)</f>
        <v>1.0899140425231275</v>
      </c>
    </row>
    <row r="6008" spans="9:27">
      <c r="I6008" s="49" t="s">
        <v>42</v>
      </c>
      <c r="T6008" s="56"/>
      <c r="U6008" s="56"/>
      <c r="V6008" s="56"/>
      <c r="W6008" s="56"/>
      <c r="X6008" s="56"/>
      <c r="Y6008" s="56"/>
      <c r="Z6008" s="56"/>
      <c r="AA6008" s="56"/>
    </row>
    <row r="6009" spans="9:27" ht="15" thickBot="1">
      <c r="T6009" s="56"/>
      <c r="U6009" s="56"/>
      <c r="V6009" s="56"/>
      <c r="W6009" s="56"/>
      <c r="X6009" s="56"/>
      <c r="Y6009" s="56"/>
      <c r="Z6009" s="56"/>
      <c r="AA6009" s="56"/>
    </row>
    <row r="6010" spans="9:27">
      <c r="I6010" s="18" t="s">
        <v>43</v>
      </c>
      <c r="J6010" s="18"/>
      <c r="T6010" s="56"/>
      <c r="U6010" s="56"/>
      <c r="V6010" s="56"/>
      <c r="W6010" s="56"/>
      <c r="X6010" s="56"/>
      <c r="Y6010" s="56"/>
      <c r="Z6010" s="56"/>
      <c r="AA6010" s="56"/>
    </row>
    <row r="6011" spans="9:27">
      <c r="I6011" s="15" t="s">
        <v>44</v>
      </c>
      <c r="J6011" s="15">
        <v>0.99999999776326431</v>
      </c>
      <c r="T6011" s="56"/>
      <c r="U6011" s="56"/>
      <c r="V6011" s="56"/>
      <c r="W6011" s="56"/>
      <c r="X6011" s="56"/>
      <c r="Y6011" s="56"/>
      <c r="Z6011" s="56"/>
      <c r="AA6011" s="56"/>
    </row>
    <row r="6012" spans="9:27">
      <c r="I6012" s="15" t="s">
        <v>45</v>
      </c>
      <c r="J6012" s="15">
        <v>0.99999999552652874</v>
      </c>
      <c r="T6012" s="56"/>
      <c r="U6012" s="56"/>
      <c r="V6012" s="56"/>
      <c r="W6012" s="56"/>
      <c r="X6012" s="56"/>
      <c r="Y6012" s="56"/>
      <c r="Z6012" s="56"/>
      <c r="AA6012" s="56"/>
    </row>
    <row r="6013" spans="9:27">
      <c r="I6013" s="15" t="s">
        <v>46</v>
      </c>
      <c r="J6013" s="15">
        <v>0.96874999510714077</v>
      </c>
      <c r="T6013" s="56"/>
      <c r="U6013" s="56"/>
      <c r="V6013" s="56"/>
      <c r="W6013" s="56"/>
      <c r="X6013" s="56"/>
      <c r="Y6013" s="56"/>
      <c r="Z6013" s="56"/>
      <c r="AA6013" s="56"/>
    </row>
    <row r="6014" spans="9:27">
      <c r="I6014" s="15" t="s">
        <v>47</v>
      </c>
      <c r="J6014" s="15">
        <v>2.2517003051710283E-2</v>
      </c>
      <c r="T6014" s="56"/>
      <c r="U6014" s="56"/>
      <c r="V6014" s="56"/>
      <c r="W6014" s="56"/>
      <c r="X6014" s="56"/>
      <c r="Y6014" s="56"/>
      <c r="Z6014" s="56"/>
      <c r="AA6014" s="56"/>
    </row>
    <row r="6015" spans="9:27" ht="15" thickBot="1">
      <c r="I6015" s="16" t="s">
        <v>48</v>
      </c>
      <c r="J6015" s="16">
        <v>36</v>
      </c>
      <c r="T6015" s="56"/>
      <c r="U6015" s="56"/>
      <c r="V6015" s="56"/>
      <c r="W6015" s="56"/>
      <c r="X6015" s="56"/>
      <c r="Y6015" s="56"/>
      <c r="Z6015" s="56"/>
      <c r="AA6015" s="56"/>
    </row>
    <row r="6016" spans="9:27">
      <c r="T6016" s="56"/>
      <c r="U6016" s="56"/>
      <c r="V6016" s="56"/>
      <c r="W6016" s="56"/>
      <c r="X6016" s="56"/>
      <c r="Y6016" s="56"/>
      <c r="Z6016" s="56"/>
      <c r="AA6016" s="56"/>
    </row>
    <row r="6017" spans="9:27" ht="15" thickBot="1">
      <c r="I6017" s="49" t="s">
        <v>49</v>
      </c>
      <c r="T6017" s="56"/>
      <c r="U6017" s="56"/>
      <c r="V6017" s="56"/>
      <c r="W6017" s="56"/>
      <c r="X6017" s="56"/>
      <c r="Y6017" s="56"/>
      <c r="Z6017" s="56"/>
      <c r="AA6017" s="56"/>
    </row>
    <row r="6018" spans="9:27">
      <c r="I6018" s="17"/>
      <c r="J6018" s="17" t="s">
        <v>54</v>
      </c>
      <c r="K6018" s="17" t="s">
        <v>55</v>
      </c>
      <c r="L6018" s="17" t="s">
        <v>56</v>
      </c>
      <c r="M6018" s="17" t="s">
        <v>57</v>
      </c>
      <c r="N6018" s="17" t="s">
        <v>58</v>
      </c>
      <c r="T6018" s="56"/>
      <c r="U6018" s="56"/>
      <c r="V6018" s="56"/>
      <c r="W6018" s="56"/>
      <c r="X6018" s="56"/>
      <c r="Y6018" s="56"/>
      <c r="Z6018" s="56"/>
      <c r="AA6018" s="56"/>
    </row>
    <row r="6019" spans="9:27">
      <c r="I6019" s="15" t="s">
        <v>50</v>
      </c>
      <c r="J6019" s="15">
        <v>4</v>
      </c>
      <c r="K6019" s="15">
        <v>3626824.1679245066</v>
      </c>
      <c r="L6019" s="15">
        <v>906706.04198112665</v>
      </c>
      <c r="M6019" s="15">
        <v>1788320423.2347026</v>
      </c>
      <c r="N6019" s="15">
        <v>3.8793377128276041E-129</v>
      </c>
      <c r="T6019" s="56"/>
      <c r="U6019" s="56"/>
      <c r="V6019" s="56"/>
      <c r="W6019" s="56"/>
      <c r="X6019" s="56"/>
      <c r="Y6019" s="56"/>
      <c r="Z6019" s="56"/>
      <c r="AA6019" s="56"/>
    </row>
    <row r="6020" spans="9:27">
      <c r="I6020" s="15" t="s">
        <v>51</v>
      </c>
      <c r="J6020" s="15">
        <v>32</v>
      </c>
      <c r="K6020" s="15">
        <v>1.6224493645783367E-2</v>
      </c>
      <c r="L6020" s="15">
        <v>5.0701542643073023E-4</v>
      </c>
      <c r="M6020" s="15"/>
      <c r="N6020" s="15"/>
      <c r="T6020" s="56"/>
      <c r="U6020" s="56"/>
      <c r="V6020" s="56"/>
      <c r="W6020" s="56"/>
      <c r="X6020" s="56"/>
      <c r="Y6020" s="56"/>
      <c r="Z6020" s="56"/>
      <c r="AA6020" s="56"/>
    </row>
    <row r="6021" spans="9:27" ht="15" thickBot="1">
      <c r="I6021" s="16" t="s">
        <v>52</v>
      </c>
      <c r="J6021" s="16">
        <v>36</v>
      </c>
      <c r="K6021" s="16">
        <v>3626824.1841490003</v>
      </c>
      <c r="L6021" s="16"/>
      <c r="M6021" s="16"/>
      <c r="N6021" s="16"/>
      <c r="T6021" s="56"/>
      <c r="U6021" s="56"/>
      <c r="V6021" s="56"/>
      <c r="W6021" s="56"/>
      <c r="X6021" s="56"/>
      <c r="Y6021" s="56"/>
      <c r="Z6021" s="56"/>
      <c r="AA6021" s="56"/>
    </row>
    <row r="6022" spans="9:27" ht="15" thickBot="1">
      <c r="T6022" s="56"/>
      <c r="U6022" s="56"/>
      <c r="V6022" s="56"/>
      <c r="W6022" s="56"/>
      <c r="X6022" s="56"/>
      <c r="Y6022" s="56"/>
      <c r="Z6022" s="56"/>
      <c r="AA6022" s="56"/>
    </row>
    <row r="6023" spans="9:27">
      <c r="I6023" s="17"/>
      <c r="J6023" s="17" t="s">
        <v>59</v>
      </c>
      <c r="K6023" s="17" t="s">
        <v>47</v>
      </c>
      <c r="L6023" s="17" t="s">
        <v>60</v>
      </c>
      <c r="M6023" s="17" t="s">
        <v>61</v>
      </c>
      <c r="N6023" s="17" t="s">
        <v>62</v>
      </c>
      <c r="O6023" s="17" t="s">
        <v>63</v>
      </c>
      <c r="P6023" s="17" t="s">
        <v>64</v>
      </c>
      <c r="Q6023" s="17" t="s">
        <v>65</v>
      </c>
      <c r="T6023" s="56"/>
      <c r="U6023" s="56"/>
      <c r="V6023" s="56"/>
      <c r="W6023" s="56"/>
      <c r="X6023" s="56"/>
      <c r="Y6023" s="56"/>
      <c r="Z6023" s="56"/>
      <c r="AA6023" s="56"/>
    </row>
    <row r="6024" spans="9:27">
      <c r="I6024" s="15" t="s">
        <v>53</v>
      </c>
      <c r="J6024" s="15">
        <v>0</v>
      </c>
      <c r="K6024" s="15" t="e">
        <v>#N/A</v>
      </c>
      <c r="L6024" s="15" t="e">
        <v>#N/A</v>
      </c>
      <c r="M6024" s="15" t="e">
        <v>#N/A</v>
      </c>
      <c r="N6024" s="15" t="e">
        <v>#N/A</v>
      </c>
      <c r="O6024" s="15" t="e">
        <v>#N/A</v>
      </c>
      <c r="P6024" s="15" t="e">
        <v>#N/A</v>
      </c>
      <c r="Q6024" s="15" t="e">
        <v>#N/A</v>
      </c>
      <c r="T6024" s="56"/>
      <c r="U6024" s="56"/>
      <c r="V6024" s="56"/>
      <c r="W6024" s="56"/>
      <c r="X6024" s="56"/>
      <c r="Y6024" s="56"/>
      <c r="Z6024" s="56"/>
      <c r="AA6024" s="56"/>
    </row>
    <row r="6025" spans="9:27">
      <c r="I6025" s="15" t="s">
        <v>85</v>
      </c>
      <c r="J6025" s="15">
        <v>0.1900546520483602</v>
      </c>
      <c r="K6025" s="15">
        <v>3.4838264112634076E-3</v>
      </c>
      <c r="L6025" s="15">
        <v>54.553421902395243</v>
      </c>
      <c r="M6025" s="15">
        <v>3.7838768553636989E-33</v>
      </c>
      <c r="N6025" s="15">
        <v>0.18295832989997013</v>
      </c>
      <c r="O6025" s="15">
        <v>0.19715097419675026</v>
      </c>
      <c r="P6025" s="15">
        <v>0.18295832989997013</v>
      </c>
      <c r="Q6025" s="15">
        <v>0.19715097419675026</v>
      </c>
      <c r="T6025" s="56"/>
      <c r="U6025" s="56"/>
      <c r="V6025" s="56"/>
      <c r="W6025" s="56"/>
      <c r="X6025" s="56"/>
      <c r="Y6025" s="56"/>
      <c r="Z6025" s="56"/>
      <c r="AA6025" s="56"/>
    </row>
    <row r="6026" spans="9:27">
      <c r="I6026" s="15" t="s">
        <v>80</v>
      </c>
      <c r="J6026" s="15">
        <v>0.21932092370181316</v>
      </c>
      <c r="K6026" s="15">
        <v>2.4475294435476608E-3</v>
      </c>
      <c r="L6026" s="15">
        <v>89.609105328641306</v>
      </c>
      <c r="M6026" s="15">
        <v>5.3245130414975896E-40</v>
      </c>
      <c r="N6026" s="15">
        <v>0.21433546939130824</v>
      </c>
      <c r="O6026" s="15">
        <v>0.22430637801231809</v>
      </c>
      <c r="P6026" s="15">
        <v>0.21433546939130824</v>
      </c>
      <c r="Q6026" s="15">
        <v>0.22430637801231809</v>
      </c>
      <c r="T6026" s="56"/>
      <c r="U6026" s="56"/>
      <c r="V6026" s="56"/>
      <c r="W6026" s="56"/>
      <c r="X6026" s="56"/>
      <c r="Y6026" s="56"/>
      <c r="Z6026" s="56"/>
      <c r="AA6026" s="56"/>
    </row>
    <row r="6027" spans="9:27">
      <c r="I6027" s="15" t="s">
        <v>82</v>
      </c>
      <c r="J6027" s="15">
        <v>0.16481345426123448</v>
      </c>
      <c r="K6027" s="15">
        <v>1.3808443719449124E-3</v>
      </c>
      <c r="L6027" s="15">
        <v>119.35700909516368</v>
      </c>
      <c r="M6027" s="15">
        <v>5.6768353983529842E-44</v>
      </c>
      <c r="N6027" s="15">
        <v>0.16200076633039154</v>
      </c>
      <c r="O6027" s="15">
        <v>0.16762614219207742</v>
      </c>
      <c r="P6027" s="15">
        <v>0.16200076633039154</v>
      </c>
      <c r="Q6027" s="15">
        <v>0.16762614219207742</v>
      </c>
      <c r="T6027" s="56"/>
      <c r="U6027" s="56"/>
      <c r="V6027" s="56"/>
      <c r="W6027" s="56"/>
      <c r="X6027" s="56"/>
      <c r="Y6027" s="56"/>
      <c r="Z6027" s="56"/>
      <c r="AA6027" s="56"/>
    </row>
    <row r="6028" spans="9:27" ht="15" thickBot="1">
      <c r="I6028" s="16" t="s">
        <v>86</v>
      </c>
      <c r="J6028" s="16">
        <v>0.51572501251171976</v>
      </c>
      <c r="K6028" s="16">
        <v>2.3767141162382849E-3</v>
      </c>
      <c r="L6028" s="16">
        <v>216.99076426069163</v>
      </c>
      <c r="M6028" s="16">
        <v>2.8686021698902152E-52</v>
      </c>
      <c r="N6028" s="16">
        <v>0.5108838043019982</v>
      </c>
      <c r="O6028" s="16">
        <v>0.52056622072144132</v>
      </c>
      <c r="P6028" s="16">
        <v>0.5108838043019982</v>
      </c>
      <c r="Q6028" s="16">
        <v>0.52056622072144132</v>
      </c>
      <c r="T6028" s="56"/>
      <c r="U6028" s="56"/>
      <c r="V6028" s="56"/>
      <c r="W6028" s="56"/>
      <c r="X6028" s="56"/>
      <c r="Y6028" s="56"/>
      <c r="Z6028" s="56"/>
      <c r="AA6028" s="56"/>
    </row>
    <row r="6029" spans="9:27">
      <c r="I6029" s="49"/>
      <c r="T6029" s="56"/>
      <c r="U6029" s="56"/>
      <c r="V6029" s="56"/>
      <c r="W6029" s="56"/>
      <c r="X6029" s="56"/>
      <c r="Y6029" s="56"/>
      <c r="Z6029" s="56"/>
      <c r="AA6029" s="56"/>
    </row>
    <row r="6030" spans="9:27">
      <c r="I6030" s="49"/>
      <c r="T6030" s="56"/>
      <c r="U6030" s="56"/>
      <c r="V6030" s="56"/>
      <c r="W6030" s="56"/>
      <c r="X6030" s="56"/>
      <c r="Y6030" s="56"/>
      <c r="Z6030" s="56"/>
      <c r="AA6030" s="56"/>
    </row>
    <row r="6031" spans="9:27">
      <c r="I6031" s="11" t="s">
        <v>335</v>
      </c>
      <c r="T6031" s="12" t="str">
        <f>I6031</f>
        <v>2007/11 to 2010/10</v>
      </c>
      <c r="U6031" s="14">
        <f>J6036</f>
        <v>0.99999999807246476</v>
      </c>
      <c r="V6031" s="14">
        <f>J6039</f>
        <v>36</v>
      </c>
      <c r="W6031" s="56">
        <f>J6049</f>
        <v>0.19157045720455793</v>
      </c>
      <c r="X6031" s="56">
        <f>J6050</f>
        <v>0.22330887996847906</v>
      </c>
      <c r="Y6031" s="56">
        <f>J6051</f>
        <v>0.16316259956784898</v>
      </c>
      <c r="Z6031" s="56">
        <f>J6052</f>
        <v>0.51081571066900311</v>
      </c>
      <c r="AA6031" s="58">
        <f>SUM(W6031:Z6031)</f>
        <v>1.0888576474098892</v>
      </c>
    </row>
    <row r="6032" spans="9:27">
      <c r="I6032" s="49" t="s">
        <v>42</v>
      </c>
      <c r="T6032" s="56"/>
      <c r="U6032" s="56"/>
      <c r="V6032" s="56"/>
      <c r="W6032" s="56"/>
      <c r="X6032" s="56"/>
      <c r="Y6032" s="56"/>
      <c r="Z6032" s="56"/>
      <c r="AA6032" s="56"/>
    </row>
    <row r="6033" spans="9:27" ht="15" thickBot="1">
      <c r="T6033" s="56"/>
      <c r="U6033" s="56"/>
      <c r="V6033" s="56"/>
      <c r="W6033" s="56"/>
      <c r="X6033" s="56"/>
      <c r="Y6033" s="56"/>
      <c r="Z6033" s="56"/>
      <c r="AA6033" s="56"/>
    </row>
    <row r="6034" spans="9:27">
      <c r="I6034" s="18" t="s">
        <v>43</v>
      </c>
      <c r="J6034" s="18"/>
      <c r="T6034" s="56"/>
      <c r="U6034" s="56"/>
      <c r="V6034" s="56"/>
      <c r="W6034" s="56"/>
      <c r="X6034" s="56"/>
      <c r="Y6034" s="56"/>
      <c r="Z6034" s="56"/>
      <c r="AA6034" s="56"/>
    </row>
    <row r="6035" spans="9:27">
      <c r="I6035" s="15" t="s">
        <v>44</v>
      </c>
      <c r="J6035" s="15">
        <v>0.99999999903623238</v>
      </c>
      <c r="T6035" s="56"/>
      <c r="U6035" s="56"/>
      <c r="V6035" s="56"/>
      <c r="W6035" s="56"/>
      <c r="X6035" s="56"/>
      <c r="Y6035" s="56"/>
      <c r="Z6035" s="56"/>
      <c r="AA6035" s="56"/>
    </row>
    <row r="6036" spans="9:27">
      <c r="I6036" s="15" t="s">
        <v>45</v>
      </c>
      <c r="J6036" s="15">
        <v>0.99999999807246476</v>
      </c>
      <c r="T6036" s="56"/>
      <c r="U6036" s="56"/>
      <c r="V6036" s="56"/>
      <c r="W6036" s="56"/>
      <c r="X6036" s="56"/>
      <c r="Y6036" s="56"/>
      <c r="Z6036" s="56"/>
      <c r="AA6036" s="56"/>
    </row>
    <row r="6037" spans="9:27">
      <c r="I6037" s="15" t="s">
        <v>46</v>
      </c>
      <c r="J6037" s="15">
        <v>0.96874999789175842</v>
      </c>
      <c r="T6037" s="56"/>
      <c r="U6037" s="56"/>
      <c r="V6037" s="56"/>
      <c r="W6037" s="56"/>
      <c r="X6037" s="56"/>
      <c r="Y6037" s="56"/>
      <c r="Z6037" s="56"/>
      <c r="AA6037" s="56"/>
    </row>
    <row r="6038" spans="9:27">
      <c r="I6038" s="15" t="s">
        <v>47</v>
      </c>
      <c r="J6038" s="15">
        <v>1.4814715447023714E-2</v>
      </c>
      <c r="T6038" s="56"/>
      <c r="U6038" s="56"/>
      <c r="V6038" s="56"/>
      <c r="W6038" s="56"/>
      <c r="X6038" s="56"/>
      <c r="Y6038" s="56"/>
      <c r="Z6038" s="56"/>
      <c r="AA6038" s="56"/>
    </row>
    <row r="6039" spans="9:27" ht="15" thickBot="1">
      <c r="I6039" s="16" t="s">
        <v>48</v>
      </c>
      <c r="J6039" s="16">
        <v>36</v>
      </c>
      <c r="T6039" s="56"/>
      <c r="U6039" s="56"/>
      <c r="V6039" s="56"/>
      <c r="W6039" s="56"/>
      <c r="X6039" s="56"/>
      <c r="Y6039" s="56"/>
      <c r="Z6039" s="56"/>
      <c r="AA6039" s="56"/>
    </row>
    <row r="6040" spans="9:27">
      <c r="T6040" s="56"/>
      <c r="U6040" s="56"/>
      <c r="V6040" s="56"/>
      <c r="W6040" s="56"/>
      <c r="X6040" s="56"/>
      <c r="Y6040" s="56"/>
      <c r="Z6040" s="56"/>
      <c r="AA6040" s="56"/>
    </row>
    <row r="6041" spans="9:27" ht="15" thickBot="1">
      <c r="I6041" s="49" t="s">
        <v>49</v>
      </c>
      <c r="T6041" s="56"/>
      <c r="U6041" s="56"/>
      <c r="V6041" s="56"/>
      <c r="W6041" s="56"/>
      <c r="X6041" s="56"/>
      <c r="Y6041" s="56"/>
      <c r="Z6041" s="56"/>
      <c r="AA6041" s="56"/>
    </row>
    <row r="6042" spans="9:27">
      <c r="I6042" s="17"/>
      <c r="J6042" s="17" t="s">
        <v>54</v>
      </c>
      <c r="K6042" s="17" t="s">
        <v>55</v>
      </c>
      <c r="L6042" s="17" t="s">
        <v>56</v>
      </c>
      <c r="M6042" s="17" t="s">
        <v>57</v>
      </c>
      <c r="N6042" s="17" t="s">
        <v>58</v>
      </c>
      <c r="T6042" s="56"/>
      <c r="U6042" s="56"/>
      <c r="V6042" s="56"/>
      <c r="W6042" s="56"/>
      <c r="X6042" s="56"/>
      <c r="Y6042" s="56"/>
      <c r="Z6042" s="56"/>
      <c r="AA6042" s="56"/>
    </row>
    <row r="6043" spans="9:27">
      <c r="I6043" s="15" t="s">
        <v>50</v>
      </c>
      <c r="J6043" s="15">
        <v>4</v>
      </c>
      <c r="K6043" s="15">
        <v>3643630.1253507757</v>
      </c>
      <c r="L6043" s="15">
        <v>910907.53133769392</v>
      </c>
      <c r="M6043" s="15">
        <v>4150378115.3478994</v>
      </c>
      <c r="N6043" s="15">
        <v>8.3426019281720097E-135</v>
      </c>
      <c r="T6043" s="56"/>
      <c r="U6043" s="56"/>
      <c r="V6043" s="56"/>
      <c r="W6043" s="56"/>
      <c r="X6043" s="56"/>
      <c r="Y6043" s="56"/>
      <c r="Z6043" s="56"/>
      <c r="AA6043" s="56"/>
    </row>
    <row r="6044" spans="9:27">
      <c r="I6044" s="15" t="s">
        <v>51</v>
      </c>
      <c r="J6044" s="15">
        <v>32</v>
      </c>
      <c r="K6044" s="15">
        <v>7.0232254008410575E-3</v>
      </c>
      <c r="L6044" s="15">
        <v>2.1947579377628305E-4</v>
      </c>
      <c r="M6044" s="15"/>
      <c r="N6044" s="15"/>
      <c r="T6044" s="56"/>
      <c r="U6044" s="56"/>
      <c r="V6044" s="56"/>
      <c r="W6044" s="56"/>
      <c r="X6044" s="56"/>
      <c r="Y6044" s="56"/>
      <c r="Z6044" s="56"/>
      <c r="AA6044" s="56"/>
    </row>
    <row r="6045" spans="9:27" ht="15" thickBot="1">
      <c r="I6045" s="16" t="s">
        <v>52</v>
      </c>
      <c r="J6045" s="16">
        <v>36</v>
      </c>
      <c r="K6045" s="16">
        <v>3643630.1323740012</v>
      </c>
      <c r="L6045" s="16"/>
      <c r="M6045" s="16"/>
      <c r="N6045" s="16"/>
      <c r="T6045" s="56"/>
      <c r="U6045" s="56"/>
      <c r="V6045" s="56"/>
      <c r="W6045" s="56"/>
      <c r="X6045" s="56"/>
      <c r="Y6045" s="56"/>
      <c r="Z6045" s="56"/>
      <c r="AA6045" s="56"/>
    </row>
    <row r="6046" spans="9:27" ht="15" thickBot="1">
      <c r="T6046" s="56"/>
      <c r="U6046" s="56"/>
      <c r="V6046" s="56"/>
      <c r="W6046" s="56"/>
      <c r="X6046" s="56"/>
      <c r="Y6046" s="56"/>
      <c r="Z6046" s="56"/>
      <c r="AA6046" s="56"/>
    </row>
    <row r="6047" spans="9:27">
      <c r="I6047" s="17"/>
      <c r="J6047" s="17" t="s">
        <v>59</v>
      </c>
      <c r="K6047" s="17" t="s">
        <v>47</v>
      </c>
      <c r="L6047" s="17" t="s">
        <v>60</v>
      </c>
      <c r="M6047" s="17" t="s">
        <v>61</v>
      </c>
      <c r="N6047" s="17" t="s">
        <v>62</v>
      </c>
      <c r="O6047" s="17" t="s">
        <v>63</v>
      </c>
      <c r="P6047" s="17" t="s">
        <v>64</v>
      </c>
      <c r="Q6047" s="17" t="s">
        <v>65</v>
      </c>
      <c r="T6047" s="56"/>
      <c r="U6047" s="56"/>
      <c r="V6047" s="56"/>
      <c r="W6047" s="56"/>
      <c r="X6047" s="56"/>
      <c r="Y6047" s="56"/>
      <c r="Z6047" s="56"/>
      <c r="AA6047" s="56"/>
    </row>
    <row r="6048" spans="9:27">
      <c r="I6048" s="15" t="s">
        <v>53</v>
      </c>
      <c r="J6048" s="15">
        <v>0</v>
      </c>
      <c r="K6048" s="15" t="e">
        <v>#N/A</v>
      </c>
      <c r="L6048" s="15" t="e">
        <v>#N/A</v>
      </c>
      <c r="M6048" s="15" t="e">
        <v>#N/A</v>
      </c>
      <c r="N6048" s="15" t="e">
        <v>#N/A</v>
      </c>
      <c r="O6048" s="15" t="e">
        <v>#N/A</v>
      </c>
      <c r="P6048" s="15" t="e">
        <v>#N/A</v>
      </c>
      <c r="Q6048" s="15" t="e">
        <v>#N/A</v>
      </c>
      <c r="T6048" s="56"/>
      <c r="U6048" s="56"/>
      <c r="V6048" s="56"/>
      <c r="W6048" s="56"/>
      <c r="X6048" s="56"/>
      <c r="Y6048" s="56"/>
      <c r="Z6048" s="56"/>
      <c r="AA6048" s="56"/>
    </row>
    <row r="6049" spans="9:27">
      <c r="I6049" s="15" t="s">
        <v>85</v>
      </c>
      <c r="J6049" s="15">
        <v>0.19157045720455793</v>
      </c>
      <c r="K6049" s="15">
        <v>2.2865630214094703E-3</v>
      </c>
      <c r="L6049" s="15">
        <v>83.780965322561343</v>
      </c>
      <c r="M6049" s="15">
        <v>4.5398749060777592E-39</v>
      </c>
      <c r="N6049" s="15">
        <v>0.18691288076502652</v>
      </c>
      <c r="O6049" s="15">
        <v>0.19622803364408933</v>
      </c>
      <c r="P6049" s="15">
        <v>0.18691288076502652</v>
      </c>
      <c r="Q6049" s="15">
        <v>0.19622803364408933</v>
      </c>
      <c r="T6049" s="56"/>
      <c r="U6049" s="56"/>
      <c r="V6049" s="56"/>
      <c r="W6049" s="56"/>
      <c r="X6049" s="56"/>
      <c r="Y6049" s="56"/>
      <c r="Z6049" s="56"/>
      <c r="AA6049" s="56"/>
    </row>
    <row r="6050" spans="9:27">
      <c r="I6050" s="15" t="s">
        <v>80</v>
      </c>
      <c r="J6050" s="15">
        <v>0.22330887996847906</v>
      </c>
      <c r="K6050" s="15">
        <v>1.7237757514654496E-3</v>
      </c>
      <c r="L6050" s="15">
        <v>129.54636342844213</v>
      </c>
      <c r="M6050" s="15">
        <v>4.1487513062547076E-45</v>
      </c>
      <c r="N6050" s="15">
        <v>0.21979766367927656</v>
      </c>
      <c r="O6050" s="15">
        <v>0.22682009625768157</v>
      </c>
      <c r="P6050" s="15">
        <v>0.21979766367927656</v>
      </c>
      <c r="Q6050" s="15">
        <v>0.22682009625768157</v>
      </c>
      <c r="T6050" s="56"/>
      <c r="U6050" s="56"/>
      <c r="V6050" s="56"/>
      <c r="W6050" s="56"/>
      <c r="X6050" s="56"/>
      <c r="Y6050" s="56"/>
      <c r="Z6050" s="56"/>
      <c r="AA6050" s="56"/>
    </row>
    <row r="6051" spans="9:27">
      <c r="I6051" s="15" t="s">
        <v>82</v>
      </c>
      <c r="J6051" s="15">
        <v>0.16316259956784898</v>
      </c>
      <c r="K6051" s="15">
        <v>9.4122963442627944E-4</v>
      </c>
      <c r="L6051" s="15">
        <v>173.35047006600436</v>
      </c>
      <c r="M6051" s="15">
        <v>3.7635137867672715E-49</v>
      </c>
      <c r="N6051" s="15">
        <v>0.16124537755015433</v>
      </c>
      <c r="O6051" s="15">
        <v>0.16507982158554363</v>
      </c>
      <c r="P6051" s="15">
        <v>0.16124537755015433</v>
      </c>
      <c r="Q6051" s="15">
        <v>0.16507982158554363</v>
      </c>
      <c r="T6051" s="56"/>
      <c r="U6051" s="56"/>
      <c r="V6051" s="56"/>
      <c r="W6051" s="56"/>
      <c r="X6051" s="56"/>
      <c r="Y6051" s="56"/>
      <c r="Z6051" s="56"/>
      <c r="AA6051" s="56"/>
    </row>
    <row r="6052" spans="9:27" ht="15" thickBot="1">
      <c r="I6052" s="16" t="s">
        <v>86</v>
      </c>
      <c r="J6052" s="16">
        <v>0.51081571066900311</v>
      </c>
      <c r="K6052" s="16">
        <v>1.7280671847757533E-3</v>
      </c>
      <c r="L6052" s="16">
        <v>295.59945074432409</v>
      </c>
      <c r="M6052" s="16">
        <v>1.4567564823166191E-56</v>
      </c>
      <c r="N6052" s="16">
        <v>0.50729575301623842</v>
      </c>
      <c r="O6052" s="16">
        <v>0.5143356683217678</v>
      </c>
      <c r="P6052" s="16">
        <v>0.50729575301623842</v>
      </c>
      <c r="Q6052" s="16">
        <v>0.5143356683217678</v>
      </c>
      <c r="T6052" s="56"/>
      <c r="U6052" s="56"/>
      <c r="V6052" s="56"/>
      <c r="W6052" s="56"/>
      <c r="X6052" s="56"/>
      <c r="Y6052" s="56"/>
      <c r="Z6052" s="56"/>
      <c r="AA6052" s="56"/>
    </row>
    <row r="6053" spans="9:27">
      <c r="I6053" s="49"/>
      <c r="T6053" s="56"/>
      <c r="U6053" s="56"/>
      <c r="V6053" s="56"/>
      <c r="W6053" s="56"/>
      <c r="X6053" s="56"/>
      <c r="Y6053" s="56"/>
      <c r="Z6053" s="56"/>
      <c r="AA6053" s="56"/>
    </row>
    <row r="6054" spans="9:27">
      <c r="I6054" s="49"/>
      <c r="T6054" s="56"/>
      <c r="U6054" s="56"/>
      <c r="V6054" s="56"/>
      <c r="W6054" s="56"/>
      <c r="X6054" s="56"/>
      <c r="Y6054" s="56"/>
      <c r="Z6054" s="56"/>
      <c r="AA6054" s="56"/>
    </row>
    <row r="6055" spans="9:27">
      <c r="I6055" s="11" t="s">
        <v>336</v>
      </c>
      <c r="T6055" s="12" t="str">
        <f>I6055</f>
        <v>2007/12 to 2010/11</v>
      </c>
      <c r="U6055" s="14">
        <f>J6060</f>
        <v>0.99999999858195687</v>
      </c>
      <c r="V6055" s="14">
        <f>J6063</f>
        <v>36</v>
      </c>
      <c r="W6055" s="56">
        <f>J6073</f>
        <v>0.19169262738622531</v>
      </c>
      <c r="X6055" s="56">
        <f>J6074</f>
        <v>0.22586028776995168</v>
      </c>
      <c r="Y6055" s="56">
        <f>J6075</f>
        <v>0.16241971036193195</v>
      </c>
      <c r="Z6055" s="56">
        <f>J6076</f>
        <v>0.50805710194498199</v>
      </c>
      <c r="AA6055" s="58">
        <f>SUM(W6055:Z6055)</f>
        <v>1.0880297274630908</v>
      </c>
    </row>
    <row r="6056" spans="9:27">
      <c r="I6056" s="49" t="s">
        <v>42</v>
      </c>
      <c r="T6056" s="56"/>
      <c r="U6056" s="56"/>
      <c r="V6056" s="56"/>
      <c r="W6056" s="56"/>
      <c r="X6056" s="56"/>
      <c r="Y6056" s="56"/>
      <c r="Z6056" s="56"/>
      <c r="AA6056" s="56"/>
    </row>
    <row r="6057" spans="9:27" ht="15" thickBot="1">
      <c r="T6057" s="56"/>
      <c r="U6057" s="56"/>
      <c r="V6057" s="56"/>
      <c r="W6057" s="56"/>
      <c r="X6057" s="56"/>
      <c r="Y6057" s="56"/>
      <c r="Z6057" s="56"/>
      <c r="AA6057" s="56"/>
    </row>
    <row r="6058" spans="9:27">
      <c r="I6058" s="18" t="s">
        <v>43</v>
      </c>
      <c r="J6058" s="18"/>
      <c r="T6058" s="56"/>
      <c r="U6058" s="56"/>
      <c r="V6058" s="56"/>
      <c r="W6058" s="56"/>
      <c r="X6058" s="56"/>
      <c r="Y6058" s="56"/>
      <c r="Z6058" s="56"/>
      <c r="AA6058" s="56"/>
    </row>
    <row r="6059" spans="9:27">
      <c r="I6059" s="15" t="s">
        <v>44</v>
      </c>
      <c r="J6059" s="15">
        <v>0.99999999929097838</v>
      </c>
      <c r="T6059" s="56"/>
      <c r="U6059" s="56"/>
      <c r="V6059" s="56"/>
      <c r="W6059" s="56"/>
      <c r="X6059" s="56"/>
      <c r="Y6059" s="56"/>
      <c r="Z6059" s="56"/>
      <c r="AA6059" s="56"/>
    </row>
    <row r="6060" spans="9:27">
      <c r="I6060" s="15" t="s">
        <v>45</v>
      </c>
      <c r="J6060" s="15">
        <v>0.99999999858195687</v>
      </c>
      <c r="T6060" s="56"/>
      <c r="U6060" s="56"/>
      <c r="V6060" s="56"/>
      <c r="W6060" s="56"/>
      <c r="X6060" s="56"/>
      <c r="Y6060" s="56"/>
      <c r="Z6060" s="56"/>
      <c r="AA6060" s="56"/>
    </row>
    <row r="6061" spans="9:27">
      <c r="I6061" s="15" t="s">
        <v>46</v>
      </c>
      <c r="J6061" s="15">
        <v>0.96874999844901533</v>
      </c>
      <c r="T6061" s="56"/>
      <c r="U6061" s="56"/>
      <c r="V6061" s="56"/>
      <c r="W6061" s="56"/>
      <c r="X6061" s="56"/>
      <c r="Y6061" s="56"/>
      <c r="Z6061" s="56"/>
      <c r="AA6061" s="56"/>
    </row>
    <row r="6062" spans="9:27">
      <c r="I6062" s="15" t="s">
        <v>47</v>
      </c>
      <c r="J6062" s="15">
        <v>1.2736347125139798E-2</v>
      </c>
      <c r="T6062" s="56"/>
      <c r="U6062" s="56"/>
      <c r="V6062" s="56"/>
      <c r="W6062" s="56"/>
      <c r="X6062" s="56"/>
      <c r="Y6062" s="56"/>
      <c r="Z6062" s="56"/>
      <c r="AA6062" s="56"/>
    </row>
    <row r="6063" spans="9:27" ht="15" thickBot="1">
      <c r="I6063" s="16" t="s">
        <v>48</v>
      </c>
      <c r="J6063" s="16">
        <v>36</v>
      </c>
      <c r="T6063" s="56"/>
      <c r="U6063" s="56"/>
      <c r="V6063" s="56"/>
      <c r="W6063" s="56"/>
      <c r="X6063" s="56"/>
      <c r="Y6063" s="56"/>
      <c r="Z6063" s="56"/>
      <c r="AA6063" s="56"/>
    </row>
    <row r="6064" spans="9:27">
      <c r="T6064" s="56"/>
      <c r="U6064" s="56"/>
      <c r="V6064" s="56"/>
      <c r="W6064" s="56"/>
      <c r="X6064" s="56"/>
      <c r="Y6064" s="56"/>
      <c r="Z6064" s="56"/>
      <c r="AA6064" s="56"/>
    </row>
    <row r="6065" spans="9:27" ht="15" thickBot="1">
      <c r="I6065" s="49" t="s">
        <v>49</v>
      </c>
      <c r="T6065" s="56"/>
      <c r="U6065" s="56"/>
      <c r="V6065" s="56"/>
      <c r="W6065" s="56"/>
      <c r="X6065" s="56"/>
      <c r="Y6065" s="56"/>
      <c r="Z6065" s="56"/>
      <c r="AA6065" s="56"/>
    </row>
    <row r="6066" spans="9:27">
      <c r="I6066" s="17"/>
      <c r="J6066" s="17" t="s">
        <v>54</v>
      </c>
      <c r="K6066" s="17" t="s">
        <v>55</v>
      </c>
      <c r="L6066" s="17" t="s">
        <v>56</v>
      </c>
      <c r="M6066" s="17" t="s">
        <v>57</v>
      </c>
      <c r="N6066" s="17" t="s">
        <v>58</v>
      </c>
      <c r="T6066" s="56"/>
      <c r="U6066" s="56"/>
      <c r="V6066" s="56"/>
      <c r="W6066" s="56"/>
      <c r="X6066" s="56"/>
      <c r="Y6066" s="56"/>
      <c r="Z6066" s="56"/>
      <c r="AA6066" s="56"/>
    </row>
    <row r="6067" spans="9:27">
      <c r="I6067" s="15" t="s">
        <v>50</v>
      </c>
      <c r="J6067" s="15">
        <v>4</v>
      </c>
      <c r="K6067" s="15">
        <v>3660583.3768471354</v>
      </c>
      <c r="L6067" s="15">
        <v>915145.84421178384</v>
      </c>
      <c r="M6067" s="15">
        <v>5641577228.376647</v>
      </c>
      <c r="N6067" s="15">
        <v>7.1606424680469039E-137</v>
      </c>
      <c r="T6067" s="56"/>
      <c r="U6067" s="56"/>
      <c r="V6067" s="56"/>
      <c r="W6067" s="56"/>
      <c r="X6067" s="56"/>
      <c r="Y6067" s="56"/>
      <c r="Z6067" s="56"/>
      <c r="AA6067" s="56"/>
    </row>
    <row r="6068" spans="9:27">
      <c r="I6068" s="15" t="s">
        <v>51</v>
      </c>
      <c r="J6068" s="15">
        <v>32</v>
      </c>
      <c r="K6068" s="15">
        <v>5.1908652189458174E-3</v>
      </c>
      <c r="L6068" s="15">
        <v>1.622145380920568E-4</v>
      </c>
      <c r="M6068" s="15"/>
      <c r="N6068" s="15"/>
      <c r="T6068" s="56"/>
      <c r="U6068" s="56"/>
      <c r="V6068" s="56"/>
      <c r="W6068" s="56"/>
      <c r="X6068" s="56"/>
      <c r="Y6068" s="56"/>
      <c r="Z6068" s="56"/>
      <c r="AA6068" s="56"/>
    </row>
    <row r="6069" spans="9:27" ht="15" thickBot="1">
      <c r="I6069" s="16" t="s">
        <v>52</v>
      </c>
      <c r="J6069" s="16">
        <v>36</v>
      </c>
      <c r="K6069" s="16">
        <v>3660583.3820380005</v>
      </c>
      <c r="L6069" s="16"/>
      <c r="M6069" s="16"/>
      <c r="N6069" s="16"/>
      <c r="T6069" s="56"/>
      <c r="U6069" s="56"/>
      <c r="V6069" s="56"/>
      <c r="W6069" s="56"/>
      <c r="X6069" s="56"/>
      <c r="Y6069" s="56"/>
      <c r="Z6069" s="56"/>
      <c r="AA6069" s="56"/>
    </row>
    <row r="6070" spans="9:27" ht="15" thickBot="1">
      <c r="T6070" s="56"/>
      <c r="U6070" s="56"/>
      <c r="V6070" s="56"/>
      <c r="W6070" s="56"/>
      <c r="X6070" s="56"/>
      <c r="Y6070" s="56"/>
      <c r="Z6070" s="56"/>
      <c r="AA6070" s="56"/>
    </row>
    <row r="6071" spans="9:27">
      <c r="I6071" s="17"/>
      <c r="J6071" s="17" t="s">
        <v>59</v>
      </c>
      <c r="K6071" s="17" t="s">
        <v>47</v>
      </c>
      <c r="L6071" s="17" t="s">
        <v>60</v>
      </c>
      <c r="M6071" s="17" t="s">
        <v>61</v>
      </c>
      <c r="N6071" s="17" t="s">
        <v>62</v>
      </c>
      <c r="O6071" s="17" t="s">
        <v>63</v>
      </c>
      <c r="P6071" s="17" t="s">
        <v>64</v>
      </c>
      <c r="Q6071" s="17" t="s">
        <v>65</v>
      </c>
      <c r="T6071" s="56"/>
      <c r="U6071" s="56"/>
      <c r="V6071" s="56"/>
      <c r="W6071" s="56"/>
      <c r="X6071" s="56"/>
      <c r="Y6071" s="56"/>
      <c r="Z6071" s="56"/>
      <c r="AA6071" s="56"/>
    </row>
    <row r="6072" spans="9:27">
      <c r="I6072" s="15" t="s">
        <v>53</v>
      </c>
      <c r="J6072" s="15">
        <v>0</v>
      </c>
      <c r="K6072" s="15" t="e">
        <v>#N/A</v>
      </c>
      <c r="L6072" s="15" t="e">
        <v>#N/A</v>
      </c>
      <c r="M6072" s="15" t="e">
        <v>#N/A</v>
      </c>
      <c r="N6072" s="15" t="e">
        <v>#N/A</v>
      </c>
      <c r="O6072" s="15" t="e">
        <v>#N/A</v>
      </c>
      <c r="P6072" s="15" t="e">
        <v>#N/A</v>
      </c>
      <c r="Q6072" s="15" t="e">
        <v>#N/A</v>
      </c>
      <c r="T6072" s="56"/>
      <c r="U6072" s="56"/>
      <c r="V6072" s="56"/>
      <c r="W6072" s="56"/>
      <c r="X6072" s="56"/>
      <c r="Y6072" s="56"/>
      <c r="Z6072" s="56"/>
      <c r="AA6072" s="56"/>
    </row>
    <row r="6073" spans="9:27">
      <c r="I6073" s="15" t="s">
        <v>85</v>
      </c>
      <c r="J6073" s="15">
        <v>0.19169262738622531</v>
      </c>
      <c r="K6073" s="15">
        <v>1.9495011569287631E-3</v>
      </c>
      <c r="L6073" s="15">
        <v>98.329065722749888</v>
      </c>
      <c r="M6073" s="15">
        <v>2.7559182705592423E-41</v>
      </c>
      <c r="N6073" s="15">
        <v>0.18772162349421204</v>
      </c>
      <c r="O6073" s="15">
        <v>0.19566363127823858</v>
      </c>
      <c r="P6073" s="15">
        <v>0.18772162349421204</v>
      </c>
      <c r="Q6073" s="15">
        <v>0.19566363127823858</v>
      </c>
      <c r="T6073" s="56"/>
      <c r="U6073" s="56"/>
      <c r="V6073" s="56"/>
      <c r="W6073" s="56"/>
      <c r="X6073" s="56"/>
      <c r="Y6073" s="56"/>
      <c r="Z6073" s="56"/>
      <c r="AA6073" s="56"/>
    </row>
    <row r="6074" spans="9:27">
      <c r="I6074" s="15" t="s">
        <v>80</v>
      </c>
      <c r="J6074" s="15">
        <v>0.22586028776995168</v>
      </c>
      <c r="K6074" s="15">
        <v>1.6634819008154067E-3</v>
      </c>
      <c r="L6074" s="15">
        <v>135.77562079830224</v>
      </c>
      <c r="M6074" s="15">
        <v>9.2550330113414808E-46</v>
      </c>
      <c r="N6074" s="15">
        <v>0.22247188603499801</v>
      </c>
      <c r="O6074" s="15">
        <v>0.22924868950490535</v>
      </c>
      <c r="P6074" s="15">
        <v>0.22247188603499801</v>
      </c>
      <c r="Q6074" s="15">
        <v>0.22924868950490535</v>
      </c>
      <c r="T6074" s="56"/>
      <c r="U6074" s="56"/>
      <c r="V6074" s="56"/>
      <c r="W6074" s="56"/>
      <c r="X6074" s="56"/>
      <c r="Y6074" s="56"/>
      <c r="Z6074" s="56"/>
      <c r="AA6074" s="56"/>
    </row>
    <row r="6075" spans="9:27">
      <c r="I6075" s="15" t="s">
        <v>82</v>
      </c>
      <c r="J6075" s="15">
        <v>0.16241971036193195</v>
      </c>
      <c r="K6075" s="15">
        <v>8.38759515452649E-4</v>
      </c>
      <c r="L6075" s="15">
        <v>193.64276335426104</v>
      </c>
      <c r="M6075" s="15">
        <v>1.0928953120005329E-50</v>
      </c>
      <c r="N6075" s="15">
        <v>0.16071121314535536</v>
      </c>
      <c r="O6075" s="15">
        <v>0.16412820757850854</v>
      </c>
      <c r="P6075" s="15">
        <v>0.16071121314535536</v>
      </c>
      <c r="Q6075" s="15">
        <v>0.16412820757850854</v>
      </c>
      <c r="T6075" s="56"/>
      <c r="U6075" s="56"/>
      <c r="V6075" s="56"/>
      <c r="W6075" s="56"/>
      <c r="X6075" s="56"/>
      <c r="Y6075" s="56"/>
      <c r="Z6075" s="56"/>
      <c r="AA6075" s="56"/>
    </row>
    <row r="6076" spans="9:27" ht="15" thickBot="1">
      <c r="I6076" s="16" t="s">
        <v>86</v>
      </c>
      <c r="J6076" s="16">
        <v>0.50805710194498199</v>
      </c>
      <c r="K6076" s="16">
        <v>1.6769725379109381E-3</v>
      </c>
      <c r="L6076" s="16">
        <v>302.96089557786439</v>
      </c>
      <c r="M6076" s="16">
        <v>6.6320987943771336E-57</v>
      </c>
      <c r="N6076" s="16">
        <v>0.50464122068162609</v>
      </c>
      <c r="O6076" s="16">
        <v>0.51147298320833789</v>
      </c>
      <c r="P6076" s="16">
        <v>0.50464122068162609</v>
      </c>
      <c r="Q6076" s="16">
        <v>0.51147298320833789</v>
      </c>
      <c r="T6076" s="56"/>
      <c r="U6076" s="56"/>
      <c r="V6076" s="56"/>
      <c r="W6076" s="56"/>
      <c r="X6076" s="56"/>
      <c r="Y6076" s="56"/>
      <c r="Z6076" s="56"/>
      <c r="AA6076" s="56"/>
    </row>
    <row r="6077" spans="9:27">
      <c r="I6077" s="49"/>
      <c r="T6077" s="56"/>
      <c r="U6077" s="56"/>
      <c r="V6077" s="56"/>
      <c r="W6077" s="56"/>
      <c r="X6077" s="56"/>
      <c r="Y6077" s="56"/>
      <c r="Z6077" s="56"/>
      <c r="AA6077" s="56"/>
    </row>
    <row r="6078" spans="9:27">
      <c r="I6078" s="49"/>
      <c r="T6078" s="56"/>
      <c r="U6078" s="56"/>
      <c r="V6078" s="56"/>
      <c r="W6078" s="56"/>
      <c r="X6078" s="56"/>
      <c r="Y6078" s="56"/>
      <c r="Z6078" s="56"/>
      <c r="AA6078" s="56"/>
    </row>
    <row r="6079" spans="9:27">
      <c r="I6079" s="11" t="s">
        <v>337</v>
      </c>
      <c r="T6079" s="12" t="str">
        <f>I6079</f>
        <v>2008/1 to 2010/12</v>
      </c>
      <c r="U6079" s="14">
        <f>J6084</f>
        <v>0.99999999869739742</v>
      </c>
      <c r="V6079" s="14">
        <f>J6087</f>
        <v>36</v>
      </c>
      <c r="W6079" s="56">
        <f>J6097</f>
        <v>0.19186577082209938</v>
      </c>
      <c r="X6079" s="56">
        <f>J6098</f>
        <v>0.22371866317459038</v>
      </c>
      <c r="Y6079" s="56">
        <f>J6099</f>
        <v>0.16322531573625398</v>
      </c>
      <c r="Z6079" s="56">
        <f>J6100</f>
        <v>0.51009107940279452</v>
      </c>
      <c r="AA6079" s="58">
        <f>SUM(W6079:Z6079)</f>
        <v>1.0889008291357383</v>
      </c>
    </row>
    <row r="6080" spans="9:27">
      <c r="I6080" s="50" t="s">
        <v>42</v>
      </c>
      <c r="T6080" s="56"/>
      <c r="U6080" s="56"/>
      <c r="V6080" s="56"/>
      <c r="W6080" s="56"/>
      <c r="X6080" s="56"/>
      <c r="Y6080" s="56"/>
      <c r="Z6080" s="56"/>
      <c r="AA6080" s="56"/>
    </row>
    <row r="6081" spans="9:27" ht="15" thickBot="1">
      <c r="T6081" s="56"/>
      <c r="U6081" s="56"/>
      <c r="V6081" s="56"/>
      <c r="W6081" s="56"/>
      <c r="X6081" s="56"/>
      <c r="Y6081" s="56"/>
      <c r="Z6081" s="56"/>
      <c r="AA6081" s="56"/>
    </row>
    <row r="6082" spans="9:27">
      <c r="I6082" s="18" t="s">
        <v>43</v>
      </c>
      <c r="J6082" s="18"/>
      <c r="T6082" s="56"/>
      <c r="U6082" s="56"/>
      <c r="V6082" s="56"/>
      <c r="W6082" s="56"/>
      <c r="X6082" s="56"/>
      <c r="Y6082" s="56"/>
      <c r="Z6082" s="56"/>
      <c r="AA6082" s="56"/>
    </row>
    <row r="6083" spans="9:27">
      <c r="I6083" s="15" t="s">
        <v>44</v>
      </c>
      <c r="J6083" s="15">
        <v>0.99999999934869865</v>
      </c>
      <c r="T6083" s="56"/>
      <c r="U6083" s="56"/>
      <c r="V6083" s="56"/>
      <c r="W6083" s="56"/>
      <c r="X6083" s="56"/>
      <c r="Y6083" s="56"/>
      <c r="Z6083" s="56"/>
      <c r="AA6083" s="56"/>
    </row>
    <row r="6084" spans="9:27">
      <c r="I6084" s="15" t="s">
        <v>45</v>
      </c>
      <c r="J6084" s="15">
        <v>0.99999999869739742</v>
      </c>
      <c r="T6084" s="56"/>
      <c r="U6084" s="56"/>
      <c r="V6084" s="56"/>
      <c r="W6084" s="56"/>
      <c r="X6084" s="56"/>
      <c r="Y6084" s="56"/>
      <c r="Z6084" s="56"/>
      <c r="AA6084" s="56"/>
    </row>
    <row r="6085" spans="9:27">
      <c r="I6085" s="15" t="s">
        <v>46</v>
      </c>
      <c r="J6085" s="15">
        <v>0.96874999857527833</v>
      </c>
      <c r="T6085" s="56"/>
      <c r="U6085" s="56"/>
      <c r="V6085" s="56"/>
      <c r="W6085" s="56"/>
      <c r="X6085" s="56"/>
      <c r="Y6085" s="56"/>
      <c r="Z6085" s="56"/>
      <c r="AA6085" s="56"/>
    </row>
    <row r="6086" spans="9:27">
      <c r="I6086" s="15" t="s">
        <v>47</v>
      </c>
      <c r="J6086" s="15">
        <v>1.2234296351234486E-2</v>
      </c>
      <c r="T6086" s="56"/>
      <c r="U6086" s="56"/>
      <c r="V6086" s="56"/>
      <c r="W6086" s="56"/>
      <c r="X6086" s="56"/>
      <c r="Y6086" s="56"/>
      <c r="Z6086" s="56"/>
      <c r="AA6086" s="56"/>
    </row>
    <row r="6087" spans="9:27" ht="15" thickBot="1">
      <c r="I6087" s="16" t="s">
        <v>48</v>
      </c>
      <c r="J6087" s="16">
        <v>36</v>
      </c>
      <c r="T6087" s="56"/>
      <c r="U6087" s="56"/>
      <c r="V6087" s="56"/>
      <c r="W6087" s="56"/>
      <c r="X6087" s="56"/>
      <c r="Y6087" s="56"/>
      <c r="Z6087" s="56"/>
      <c r="AA6087" s="56"/>
    </row>
    <row r="6088" spans="9:27">
      <c r="T6088" s="56"/>
      <c r="U6088" s="56"/>
      <c r="V6088" s="56"/>
      <c r="W6088" s="56"/>
      <c r="X6088" s="56"/>
      <c r="Y6088" s="56"/>
      <c r="Z6088" s="56"/>
      <c r="AA6088" s="56"/>
    </row>
    <row r="6089" spans="9:27" ht="15" thickBot="1">
      <c r="I6089" s="50" t="s">
        <v>49</v>
      </c>
      <c r="T6089" s="56"/>
      <c r="U6089" s="56"/>
      <c r="V6089" s="56"/>
      <c r="W6089" s="56"/>
      <c r="X6089" s="56"/>
      <c r="Y6089" s="56"/>
      <c r="Z6089" s="56"/>
      <c r="AA6089" s="56"/>
    </row>
    <row r="6090" spans="9:27">
      <c r="I6090" s="17"/>
      <c r="J6090" s="17" t="s">
        <v>54</v>
      </c>
      <c r="K6090" s="17" t="s">
        <v>55</v>
      </c>
      <c r="L6090" s="17" t="s">
        <v>56</v>
      </c>
      <c r="M6090" s="17" t="s">
        <v>57</v>
      </c>
      <c r="N6090" s="17" t="s">
        <v>58</v>
      </c>
      <c r="T6090" s="56"/>
      <c r="U6090" s="56"/>
      <c r="V6090" s="56"/>
      <c r="W6090" s="56"/>
      <c r="X6090" s="56"/>
      <c r="Y6090" s="56"/>
      <c r="Z6090" s="56"/>
      <c r="AA6090" s="56"/>
    </row>
    <row r="6091" spans="9:27">
      <c r="I6091" s="15" t="s">
        <v>50</v>
      </c>
      <c r="J6091" s="15">
        <v>4</v>
      </c>
      <c r="K6091" s="15">
        <v>3677020.1743933046</v>
      </c>
      <c r="L6091" s="15">
        <v>919255.04359832616</v>
      </c>
      <c r="M6091" s="15">
        <v>6141550523.9166365</v>
      </c>
      <c r="N6091" s="15">
        <v>1.9202194983407142E-137</v>
      </c>
      <c r="T6091" s="56"/>
      <c r="U6091" s="56"/>
      <c r="V6091" s="56"/>
      <c r="W6091" s="56"/>
      <c r="X6091" s="56"/>
      <c r="Y6091" s="56"/>
      <c r="Z6091" s="56"/>
      <c r="AA6091" s="56"/>
    </row>
    <row r="6092" spans="9:27">
      <c r="I6092" s="15" t="s">
        <v>51</v>
      </c>
      <c r="J6092" s="15">
        <v>32</v>
      </c>
      <c r="K6092" s="15">
        <v>4.7896962307145425E-3</v>
      </c>
      <c r="L6092" s="15">
        <v>1.4967800720982945E-4</v>
      </c>
      <c r="M6092" s="15"/>
      <c r="N6092" s="15"/>
      <c r="T6092" s="56"/>
      <c r="U6092" s="56"/>
      <c r="V6092" s="56"/>
      <c r="W6092" s="56"/>
      <c r="X6092" s="56"/>
      <c r="Y6092" s="56"/>
      <c r="Z6092" s="56"/>
      <c r="AA6092" s="56"/>
    </row>
    <row r="6093" spans="9:27" ht="15" thickBot="1">
      <c r="I6093" s="16" t="s">
        <v>52</v>
      </c>
      <c r="J6093" s="16">
        <v>36</v>
      </c>
      <c r="K6093" s="16">
        <v>3677020.1791830007</v>
      </c>
      <c r="L6093" s="16"/>
      <c r="M6093" s="16"/>
      <c r="N6093" s="16"/>
      <c r="T6093" s="56"/>
      <c r="U6093" s="56"/>
      <c r="V6093" s="56"/>
      <c r="W6093" s="56"/>
      <c r="X6093" s="56"/>
      <c r="Y6093" s="56"/>
      <c r="Z6093" s="56"/>
      <c r="AA6093" s="56"/>
    </row>
    <row r="6094" spans="9:27" ht="15" thickBot="1">
      <c r="T6094" s="56"/>
      <c r="U6094" s="56"/>
      <c r="V6094" s="56"/>
      <c r="W6094" s="56"/>
      <c r="X6094" s="56"/>
      <c r="Y6094" s="56"/>
      <c r="Z6094" s="56"/>
      <c r="AA6094" s="56"/>
    </row>
    <row r="6095" spans="9:27">
      <c r="I6095" s="17"/>
      <c r="J6095" s="17" t="s">
        <v>59</v>
      </c>
      <c r="K6095" s="17" t="s">
        <v>47</v>
      </c>
      <c r="L6095" s="17" t="s">
        <v>60</v>
      </c>
      <c r="M6095" s="17" t="s">
        <v>61</v>
      </c>
      <c r="N6095" s="17" t="s">
        <v>62</v>
      </c>
      <c r="O6095" s="17" t="s">
        <v>63</v>
      </c>
      <c r="P6095" s="17" t="s">
        <v>64</v>
      </c>
      <c r="Q6095" s="17" t="s">
        <v>65</v>
      </c>
      <c r="T6095" s="56"/>
      <c r="U6095" s="56"/>
      <c r="V6095" s="56"/>
      <c r="W6095" s="56"/>
      <c r="X6095" s="56"/>
      <c r="Y6095" s="56"/>
      <c r="Z6095" s="56"/>
      <c r="AA6095" s="56"/>
    </row>
    <row r="6096" spans="9:27">
      <c r="I6096" s="15" t="s">
        <v>53</v>
      </c>
      <c r="J6096" s="15">
        <v>0</v>
      </c>
      <c r="K6096" s="15" t="e">
        <v>#N/A</v>
      </c>
      <c r="L6096" s="15" t="e">
        <v>#N/A</v>
      </c>
      <c r="M6096" s="15" t="e">
        <v>#N/A</v>
      </c>
      <c r="N6096" s="15" t="e">
        <v>#N/A</v>
      </c>
      <c r="O6096" s="15" t="e">
        <v>#N/A</v>
      </c>
      <c r="P6096" s="15" t="e">
        <v>#N/A</v>
      </c>
      <c r="Q6096" s="15" t="e">
        <v>#N/A</v>
      </c>
      <c r="T6096" s="56"/>
      <c r="U6096" s="56"/>
      <c r="V6096" s="56"/>
      <c r="W6096" s="56"/>
      <c r="X6096" s="56"/>
      <c r="Y6096" s="56"/>
      <c r="Z6096" s="56"/>
      <c r="AA6096" s="56"/>
    </row>
    <row r="6097" spans="9:27">
      <c r="I6097" s="15" t="s">
        <v>85</v>
      </c>
      <c r="J6097" s="15">
        <v>0.19186577082209938</v>
      </c>
      <c r="K6097" s="15">
        <v>1.855527605534552E-3</v>
      </c>
      <c r="L6097" s="15">
        <v>103.40227235090123</v>
      </c>
      <c r="M6097" s="15">
        <v>5.5367482771378186E-42</v>
      </c>
      <c r="N6097" s="15">
        <v>0.18808618478947359</v>
      </c>
      <c r="O6097" s="15">
        <v>0.19564535685472517</v>
      </c>
      <c r="P6097" s="15">
        <v>0.18808618478947359</v>
      </c>
      <c r="Q6097" s="15">
        <v>0.19564535685472517</v>
      </c>
      <c r="T6097" s="56"/>
      <c r="U6097" s="56"/>
      <c r="V6097" s="56"/>
      <c r="W6097" s="56"/>
      <c r="X6097" s="56"/>
      <c r="Y6097" s="56"/>
      <c r="Z6097" s="56"/>
      <c r="AA6097" s="56"/>
    </row>
    <row r="6098" spans="9:27">
      <c r="I6098" s="15" t="s">
        <v>80</v>
      </c>
      <c r="J6098" s="15">
        <v>0.22371866317459038</v>
      </c>
      <c r="K6098" s="15">
        <v>1.9064421094155081E-3</v>
      </c>
      <c r="L6098" s="15">
        <v>117.34878393091087</v>
      </c>
      <c r="M6098" s="15">
        <v>9.7589532143645152E-44</v>
      </c>
      <c r="N6098" s="15">
        <v>0.21983536769180467</v>
      </c>
      <c r="O6098" s="15">
        <v>0.22760195865737609</v>
      </c>
      <c r="P6098" s="15">
        <v>0.21983536769180467</v>
      </c>
      <c r="Q6098" s="15">
        <v>0.22760195865737609</v>
      </c>
      <c r="T6098" s="56"/>
      <c r="U6098" s="56"/>
      <c r="V6098" s="56"/>
      <c r="W6098" s="56"/>
      <c r="X6098" s="56"/>
      <c r="Y6098" s="56"/>
      <c r="Z6098" s="56"/>
      <c r="AA6098" s="56"/>
    </row>
    <row r="6099" spans="9:27">
      <c r="I6099" s="15" t="s">
        <v>82</v>
      </c>
      <c r="J6099" s="15">
        <v>0.16322531573625398</v>
      </c>
      <c r="K6099" s="15">
        <v>8.9290133294341132E-4</v>
      </c>
      <c r="L6099" s="15">
        <v>182.80330615947079</v>
      </c>
      <c r="M6099" s="15">
        <v>6.8933069572467946E-50</v>
      </c>
      <c r="N6099" s="15">
        <v>0.16140653524684509</v>
      </c>
      <c r="O6099" s="15">
        <v>0.16504409622566288</v>
      </c>
      <c r="P6099" s="15">
        <v>0.16140653524684509</v>
      </c>
      <c r="Q6099" s="15">
        <v>0.16504409622566288</v>
      </c>
      <c r="T6099" s="56"/>
      <c r="U6099" s="56"/>
      <c r="V6099" s="56"/>
      <c r="W6099" s="56"/>
      <c r="X6099" s="56"/>
      <c r="Y6099" s="56"/>
      <c r="Z6099" s="56"/>
      <c r="AA6099" s="56"/>
    </row>
    <row r="6100" spans="9:27" ht="15" thickBot="1">
      <c r="I6100" s="16" t="s">
        <v>86</v>
      </c>
      <c r="J6100" s="16">
        <v>0.51009107940279452</v>
      </c>
      <c r="K6100" s="16">
        <v>1.9402680457176131E-3</v>
      </c>
      <c r="L6100" s="16">
        <v>262.89722212795402</v>
      </c>
      <c r="M6100" s="16">
        <v>6.1958166204321263E-55</v>
      </c>
      <c r="N6100" s="16">
        <v>0.50613888274278751</v>
      </c>
      <c r="O6100" s="16">
        <v>0.51404327606280154</v>
      </c>
      <c r="P6100" s="16">
        <v>0.50613888274278751</v>
      </c>
      <c r="Q6100" s="16">
        <v>0.51404327606280154</v>
      </c>
      <c r="T6100" s="56"/>
      <c r="U6100" s="56"/>
      <c r="V6100" s="56"/>
      <c r="W6100" s="56"/>
      <c r="X6100" s="56"/>
      <c r="Y6100" s="56"/>
      <c r="Z6100" s="56"/>
      <c r="AA6100" s="56"/>
    </row>
    <row r="6101" spans="9:27">
      <c r="I6101" s="50"/>
      <c r="T6101" s="56"/>
      <c r="U6101" s="56"/>
      <c r="V6101" s="56"/>
      <c r="W6101" s="56"/>
      <c r="X6101" s="56"/>
      <c r="Y6101" s="56"/>
      <c r="Z6101" s="56"/>
      <c r="AA6101" s="56"/>
    </row>
    <row r="6102" spans="9:27">
      <c r="I6102" s="50"/>
      <c r="T6102" s="56"/>
      <c r="U6102" s="56"/>
      <c r="V6102" s="56"/>
      <c r="W6102" s="56"/>
      <c r="X6102" s="56"/>
      <c r="Y6102" s="56"/>
      <c r="Z6102" s="56"/>
      <c r="AA6102" s="56"/>
    </row>
    <row r="6103" spans="9:27">
      <c r="I6103" s="11" t="s">
        <v>338</v>
      </c>
      <c r="T6103" s="12" t="str">
        <f>I6103</f>
        <v>2008/2 to 2011/1</v>
      </c>
      <c r="U6103" s="14">
        <f>J6108</f>
        <v>0.99999999907586423</v>
      </c>
      <c r="V6103" s="14">
        <f>J6111</f>
        <v>36</v>
      </c>
      <c r="W6103" s="56">
        <f>J6121</f>
        <v>0.19093497315776672</v>
      </c>
      <c r="X6103" s="56">
        <f>J6122</f>
        <v>0.21917817168870449</v>
      </c>
      <c r="Y6103" s="56">
        <f>J6123</f>
        <v>0.16522297341685188</v>
      </c>
      <c r="Z6103" s="56">
        <f>J6124</f>
        <v>0.51509695025601698</v>
      </c>
      <c r="AA6103" s="58">
        <f>SUM(W6103:Z6103)</f>
        <v>1.09043306851934</v>
      </c>
    </row>
    <row r="6104" spans="9:27">
      <c r="I6104" s="50" t="s">
        <v>42</v>
      </c>
      <c r="T6104" s="56"/>
      <c r="U6104" s="56"/>
      <c r="V6104" s="56"/>
      <c r="W6104" s="56"/>
      <c r="X6104" s="56"/>
      <c r="Y6104" s="56"/>
      <c r="Z6104" s="56"/>
      <c r="AA6104" s="56"/>
    </row>
    <row r="6105" spans="9:27" ht="15" thickBot="1">
      <c r="T6105" s="56"/>
      <c r="U6105" s="56"/>
      <c r="V6105" s="56"/>
      <c r="W6105" s="56"/>
      <c r="X6105" s="56"/>
      <c r="Y6105" s="56"/>
      <c r="Z6105" s="56"/>
      <c r="AA6105" s="56"/>
    </row>
    <row r="6106" spans="9:27">
      <c r="I6106" s="18" t="s">
        <v>43</v>
      </c>
      <c r="J6106" s="18"/>
      <c r="T6106" s="56"/>
      <c r="U6106" s="56"/>
      <c r="V6106" s="56"/>
      <c r="W6106" s="56"/>
      <c r="X6106" s="56"/>
      <c r="Y6106" s="56"/>
      <c r="Z6106" s="56"/>
      <c r="AA6106" s="56"/>
    </row>
    <row r="6107" spans="9:27">
      <c r="I6107" s="15" t="s">
        <v>44</v>
      </c>
      <c r="J6107" s="15">
        <v>0.99999999953793206</v>
      </c>
      <c r="T6107" s="56"/>
      <c r="U6107" s="56"/>
      <c r="V6107" s="56"/>
      <c r="W6107" s="56"/>
      <c r="X6107" s="56"/>
      <c r="Y6107" s="56"/>
      <c r="Z6107" s="56"/>
      <c r="AA6107" s="56"/>
    </row>
    <row r="6108" spans="9:27">
      <c r="I6108" s="15" t="s">
        <v>45</v>
      </c>
      <c r="J6108" s="15">
        <v>0.99999999907586423</v>
      </c>
      <c r="T6108" s="56"/>
      <c r="U6108" s="56"/>
      <c r="V6108" s="56"/>
      <c r="W6108" s="56"/>
      <c r="X6108" s="56"/>
      <c r="Y6108" s="56"/>
      <c r="Z6108" s="56"/>
      <c r="AA6108" s="56"/>
    </row>
    <row r="6109" spans="9:27">
      <c r="I6109" s="15" t="s">
        <v>46</v>
      </c>
      <c r="J6109" s="15">
        <v>0.96874999898922654</v>
      </c>
      <c r="T6109" s="56"/>
      <c r="U6109" s="56"/>
      <c r="V6109" s="56"/>
      <c r="W6109" s="56"/>
      <c r="X6109" s="56"/>
      <c r="Y6109" s="56"/>
      <c r="Z6109" s="56"/>
      <c r="AA6109" s="56"/>
    </row>
    <row r="6110" spans="9:27">
      <c r="I6110" s="15" t="s">
        <v>47</v>
      </c>
      <c r="J6110" s="15">
        <v>1.032752312328016E-2</v>
      </c>
      <c r="T6110" s="56"/>
      <c r="U6110" s="56"/>
      <c r="V6110" s="56"/>
      <c r="W6110" s="56"/>
      <c r="X6110" s="56"/>
      <c r="Y6110" s="56"/>
      <c r="Z6110" s="56"/>
      <c r="AA6110" s="56"/>
    </row>
    <row r="6111" spans="9:27" ht="15" thickBot="1">
      <c r="I6111" s="16" t="s">
        <v>48</v>
      </c>
      <c r="J6111" s="16">
        <v>36</v>
      </c>
      <c r="T6111" s="56"/>
      <c r="U6111" s="56"/>
      <c r="V6111" s="56"/>
      <c r="W6111" s="56"/>
      <c r="X6111" s="56"/>
      <c r="Y6111" s="56"/>
      <c r="Z6111" s="56"/>
      <c r="AA6111" s="56"/>
    </row>
    <row r="6112" spans="9:27">
      <c r="T6112" s="56"/>
      <c r="U6112" s="56"/>
      <c r="V6112" s="56"/>
      <c r="W6112" s="56"/>
      <c r="X6112" s="56"/>
      <c r="Y6112" s="56"/>
      <c r="Z6112" s="56"/>
      <c r="AA6112" s="56"/>
    </row>
    <row r="6113" spans="9:27" ht="15" thickBot="1">
      <c r="I6113" s="50" t="s">
        <v>49</v>
      </c>
      <c r="T6113" s="56"/>
      <c r="U6113" s="56"/>
      <c r="V6113" s="56"/>
      <c r="W6113" s="56"/>
      <c r="X6113" s="56"/>
      <c r="Y6113" s="56"/>
      <c r="Z6113" s="56"/>
      <c r="AA6113" s="56"/>
    </row>
    <row r="6114" spans="9:27">
      <c r="I6114" s="17"/>
      <c r="J6114" s="17" t="s">
        <v>54</v>
      </c>
      <c r="K6114" s="17" t="s">
        <v>55</v>
      </c>
      <c r="L6114" s="17" t="s">
        <v>56</v>
      </c>
      <c r="M6114" s="17" t="s">
        <v>57</v>
      </c>
      <c r="N6114" s="17" t="s">
        <v>58</v>
      </c>
      <c r="T6114" s="56"/>
      <c r="U6114" s="56"/>
      <c r="V6114" s="56"/>
      <c r="W6114" s="56"/>
      <c r="X6114" s="56"/>
      <c r="Y6114" s="56"/>
      <c r="Z6114" s="56"/>
      <c r="AA6114" s="56"/>
    </row>
    <row r="6115" spans="9:27">
      <c r="I6115" s="15" t="s">
        <v>50</v>
      </c>
      <c r="J6115" s="15">
        <v>4</v>
      </c>
      <c r="K6115" s="15">
        <v>3693231.6981699523</v>
      </c>
      <c r="L6115" s="15">
        <v>923307.92454248806</v>
      </c>
      <c r="M6115" s="15">
        <v>8656736751.3930225</v>
      </c>
      <c r="N6115" s="15">
        <v>9.3900965295890929E-140</v>
      </c>
      <c r="T6115" s="56"/>
      <c r="U6115" s="56"/>
      <c r="V6115" s="56"/>
      <c r="W6115" s="56"/>
      <c r="X6115" s="56"/>
      <c r="Y6115" s="56"/>
      <c r="Z6115" s="56"/>
      <c r="AA6115" s="56"/>
    </row>
    <row r="6116" spans="9:27">
      <c r="I6116" s="15" t="s">
        <v>51</v>
      </c>
      <c r="J6116" s="15">
        <v>32</v>
      </c>
      <c r="K6116" s="15">
        <v>3.4130474835803652E-3</v>
      </c>
      <c r="L6116" s="15">
        <v>1.0665773386188641E-4</v>
      </c>
      <c r="M6116" s="15"/>
      <c r="N6116" s="15"/>
      <c r="T6116" s="56"/>
      <c r="U6116" s="56"/>
      <c r="V6116" s="56"/>
      <c r="W6116" s="56"/>
      <c r="X6116" s="56"/>
      <c r="Y6116" s="56"/>
      <c r="Z6116" s="56"/>
      <c r="AA6116" s="56"/>
    </row>
    <row r="6117" spans="9:27" ht="15" thickBot="1">
      <c r="I6117" s="16" t="s">
        <v>52</v>
      </c>
      <c r="J6117" s="16">
        <v>36</v>
      </c>
      <c r="K6117" s="16">
        <v>3693231.7015829999</v>
      </c>
      <c r="L6117" s="16"/>
      <c r="M6117" s="16"/>
      <c r="N6117" s="16"/>
      <c r="T6117" s="56"/>
      <c r="U6117" s="56"/>
      <c r="V6117" s="56"/>
      <c r="W6117" s="56"/>
      <c r="X6117" s="56"/>
      <c r="Y6117" s="56"/>
      <c r="Z6117" s="56"/>
      <c r="AA6117" s="56"/>
    </row>
    <row r="6118" spans="9:27" ht="15" thickBot="1">
      <c r="T6118" s="56"/>
      <c r="U6118" s="56"/>
      <c r="V6118" s="56"/>
      <c r="W6118" s="56"/>
      <c r="X6118" s="56"/>
      <c r="Y6118" s="56"/>
      <c r="Z6118" s="56"/>
      <c r="AA6118" s="56"/>
    </row>
    <row r="6119" spans="9:27">
      <c r="I6119" s="17"/>
      <c r="J6119" s="17" t="s">
        <v>59</v>
      </c>
      <c r="K6119" s="17" t="s">
        <v>47</v>
      </c>
      <c r="L6119" s="17" t="s">
        <v>60</v>
      </c>
      <c r="M6119" s="17" t="s">
        <v>61</v>
      </c>
      <c r="N6119" s="17" t="s">
        <v>62</v>
      </c>
      <c r="O6119" s="17" t="s">
        <v>63</v>
      </c>
      <c r="P6119" s="17" t="s">
        <v>64</v>
      </c>
      <c r="Q6119" s="17" t="s">
        <v>65</v>
      </c>
      <c r="T6119" s="56"/>
      <c r="U6119" s="56"/>
      <c r="V6119" s="56"/>
      <c r="W6119" s="56"/>
      <c r="X6119" s="56"/>
      <c r="Y6119" s="56"/>
      <c r="Z6119" s="56"/>
      <c r="AA6119" s="56"/>
    </row>
    <row r="6120" spans="9:27">
      <c r="I6120" s="15" t="s">
        <v>53</v>
      </c>
      <c r="J6120" s="15">
        <v>0</v>
      </c>
      <c r="K6120" s="15" t="e">
        <v>#N/A</v>
      </c>
      <c r="L6120" s="15" t="e">
        <v>#N/A</v>
      </c>
      <c r="M6120" s="15" t="e">
        <v>#N/A</v>
      </c>
      <c r="N6120" s="15" t="e">
        <v>#N/A</v>
      </c>
      <c r="O6120" s="15" t="e">
        <v>#N/A</v>
      </c>
      <c r="P6120" s="15" t="e">
        <v>#N/A</v>
      </c>
      <c r="Q6120" s="15" t="e">
        <v>#N/A</v>
      </c>
      <c r="T6120" s="56"/>
      <c r="U6120" s="56"/>
      <c r="V6120" s="56"/>
      <c r="W6120" s="56"/>
      <c r="X6120" s="56"/>
      <c r="Y6120" s="56"/>
      <c r="Z6120" s="56"/>
      <c r="AA6120" s="56"/>
    </row>
    <row r="6121" spans="9:27">
      <c r="I6121" s="15" t="s">
        <v>85</v>
      </c>
      <c r="J6121" s="15">
        <v>0.19093497315776672</v>
      </c>
      <c r="K6121" s="15">
        <v>1.5837475940319872E-3</v>
      </c>
      <c r="L6121" s="15">
        <v>120.55896651541204</v>
      </c>
      <c r="M6121" s="15">
        <v>4.1224496562480255E-44</v>
      </c>
      <c r="N6121" s="15">
        <v>0.18770898489019602</v>
      </c>
      <c r="O6121" s="15">
        <v>0.19416096142533742</v>
      </c>
      <c r="P6121" s="15">
        <v>0.18770898489019602</v>
      </c>
      <c r="Q6121" s="15">
        <v>0.19416096142533742</v>
      </c>
      <c r="T6121" s="56"/>
      <c r="U6121" s="56"/>
      <c r="V6121" s="56"/>
      <c r="W6121" s="56"/>
      <c r="X6121" s="56"/>
      <c r="Y6121" s="56"/>
      <c r="Z6121" s="56"/>
      <c r="AA6121" s="56"/>
    </row>
    <row r="6122" spans="9:27">
      <c r="I6122" s="15" t="s">
        <v>80</v>
      </c>
      <c r="J6122" s="15">
        <v>0.21917817168870449</v>
      </c>
      <c r="K6122" s="15">
        <v>2.0403558156159916E-3</v>
      </c>
      <c r="L6122" s="15">
        <v>107.42154383623217</v>
      </c>
      <c r="M6122" s="15">
        <v>1.6397246653001844E-42</v>
      </c>
      <c r="N6122" s="15">
        <v>0.21502210291382504</v>
      </c>
      <c r="O6122" s="15">
        <v>0.22333424046358394</v>
      </c>
      <c r="P6122" s="15">
        <v>0.21502210291382504</v>
      </c>
      <c r="Q6122" s="15">
        <v>0.22333424046358394</v>
      </c>
      <c r="T6122" s="56"/>
      <c r="U6122" s="56"/>
      <c r="V6122" s="56"/>
      <c r="W6122" s="56"/>
      <c r="X6122" s="56"/>
      <c r="Y6122" s="56"/>
      <c r="Z6122" s="56"/>
      <c r="AA6122" s="56"/>
    </row>
    <row r="6123" spans="9:27">
      <c r="I6123" s="15" t="s">
        <v>82</v>
      </c>
      <c r="J6123" s="15">
        <v>0.16522297341685188</v>
      </c>
      <c r="K6123" s="15">
        <v>9.3657503719967589E-4</v>
      </c>
      <c r="L6123" s="15">
        <v>176.41189104384242</v>
      </c>
      <c r="M6123" s="15">
        <v>2.1505509751028811E-49</v>
      </c>
      <c r="N6123" s="15">
        <v>0.16331523250340635</v>
      </c>
      <c r="O6123" s="15">
        <v>0.16713071433029741</v>
      </c>
      <c r="P6123" s="15">
        <v>0.16331523250340635</v>
      </c>
      <c r="Q6123" s="15">
        <v>0.16713071433029741</v>
      </c>
      <c r="T6123" s="56"/>
      <c r="U6123" s="56"/>
      <c r="V6123" s="56"/>
      <c r="W6123" s="56"/>
      <c r="X6123" s="56"/>
      <c r="Y6123" s="56"/>
      <c r="Z6123" s="56"/>
      <c r="AA6123" s="56"/>
    </row>
    <row r="6124" spans="9:27" ht="15" thickBot="1">
      <c r="I6124" s="16" t="s">
        <v>86</v>
      </c>
      <c r="J6124" s="16">
        <v>0.51509695025601698</v>
      </c>
      <c r="K6124" s="16">
        <v>2.1337224995063107E-3</v>
      </c>
      <c r="L6124" s="16">
        <v>241.40765745086222</v>
      </c>
      <c r="M6124" s="16">
        <v>9.4762550872214022E-54</v>
      </c>
      <c r="N6124" s="16">
        <v>0.51075069977039833</v>
      </c>
      <c r="O6124" s="16">
        <v>0.51944320074163564</v>
      </c>
      <c r="P6124" s="16">
        <v>0.51075069977039833</v>
      </c>
      <c r="Q6124" s="16">
        <v>0.51944320074163564</v>
      </c>
      <c r="T6124" s="56"/>
      <c r="U6124" s="56"/>
      <c r="V6124" s="56"/>
      <c r="W6124" s="56"/>
      <c r="X6124" s="56"/>
      <c r="Y6124" s="56"/>
      <c r="Z6124" s="56"/>
      <c r="AA6124" s="56"/>
    </row>
    <row r="6125" spans="9:27">
      <c r="I6125" s="50"/>
      <c r="T6125" s="56"/>
      <c r="U6125" s="56"/>
      <c r="V6125" s="56"/>
      <c r="W6125" s="56"/>
      <c r="X6125" s="56"/>
      <c r="Y6125" s="56"/>
      <c r="Z6125" s="56"/>
      <c r="AA6125" s="56"/>
    </row>
    <row r="6126" spans="9:27">
      <c r="I6126" s="50"/>
      <c r="T6126" s="56"/>
      <c r="U6126" s="56"/>
      <c r="V6126" s="56"/>
      <c r="W6126" s="56"/>
      <c r="X6126" s="56"/>
      <c r="Y6126" s="56"/>
      <c r="Z6126" s="56"/>
      <c r="AA6126" s="56"/>
    </row>
    <row r="6127" spans="9:27">
      <c r="I6127" s="11" t="s">
        <v>339</v>
      </c>
      <c r="T6127" s="12" t="str">
        <f>I6127</f>
        <v>2008/3 to 2011/2</v>
      </c>
      <c r="U6127" s="14">
        <f>J6132</f>
        <v>0.99999999906013892</v>
      </c>
      <c r="V6127" s="14">
        <f>J6135</f>
        <v>36</v>
      </c>
      <c r="W6127" s="56">
        <f>J6145</f>
        <v>0.19072504048485767</v>
      </c>
      <c r="X6127" s="56">
        <f>J6146</f>
        <v>0.21825381829640153</v>
      </c>
      <c r="Y6127" s="56">
        <f>J6147</f>
        <v>0.16555500296002129</v>
      </c>
      <c r="Z6127" s="56">
        <f>J6148</f>
        <v>0.51617062892830645</v>
      </c>
      <c r="AA6127" s="58">
        <f>SUM(W6127:Z6127)</f>
        <v>1.0907044906695869</v>
      </c>
    </row>
    <row r="6128" spans="9:27">
      <c r="I6128" s="50" t="s">
        <v>42</v>
      </c>
      <c r="T6128" s="56"/>
      <c r="U6128" s="56"/>
      <c r="V6128" s="56"/>
      <c r="W6128" s="56"/>
      <c r="X6128" s="56"/>
      <c r="Y6128" s="56"/>
      <c r="Z6128" s="56"/>
      <c r="AA6128" s="56"/>
    </row>
    <row r="6129" spans="9:27" ht="15" thickBot="1">
      <c r="T6129" s="56"/>
      <c r="U6129" s="56"/>
      <c r="V6129" s="56"/>
      <c r="W6129" s="56"/>
      <c r="X6129" s="56"/>
      <c r="Y6129" s="56"/>
      <c r="Z6129" s="56"/>
      <c r="AA6129" s="56"/>
    </row>
    <row r="6130" spans="9:27">
      <c r="I6130" s="18" t="s">
        <v>43</v>
      </c>
      <c r="J6130" s="18"/>
      <c r="T6130" s="56"/>
      <c r="U6130" s="56"/>
      <c r="V6130" s="56"/>
      <c r="W6130" s="56"/>
      <c r="X6130" s="56"/>
      <c r="Y6130" s="56"/>
      <c r="Z6130" s="56"/>
      <c r="AA6130" s="56"/>
    </row>
    <row r="6131" spans="9:27">
      <c r="I6131" s="15" t="s">
        <v>44</v>
      </c>
      <c r="J6131" s="15">
        <v>0.99999999953006946</v>
      </c>
      <c r="T6131" s="56"/>
      <c r="U6131" s="56"/>
      <c r="V6131" s="56"/>
      <c r="W6131" s="56"/>
      <c r="X6131" s="56"/>
      <c r="Y6131" s="56"/>
      <c r="Z6131" s="56"/>
      <c r="AA6131" s="56"/>
    </row>
    <row r="6132" spans="9:27">
      <c r="I6132" s="15" t="s">
        <v>45</v>
      </c>
      <c r="J6132" s="15">
        <v>0.99999999906013892</v>
      </c>
      <c r="T6132" s="56"/>
      <c r="U6132" s="56"/>
      <c r="V6132" s="56"/>
      <c r="W6132" s="56"/>
      <c r="X6132" s="56"/>
      <c r="Y6132" s="56"/>
      <c r="Z6132" s="56"/>
      <c r="AA6132" s="56"/>
    </row>
    <row r="6133" spans="9:27">
      <c r="I6133" s="15" t="s">
        <v>46</v>
      </c>
      <c r="J6133" s="15">
        <v>0.96874999897202696</v>
      </c>
      <c r="T6133" s="56"/>
      <c r="U6133" s="56"/>
      <c r="V6133" s="56"/>
      <c r="W6133" s="56"/>
      <c r="X6133" s="56"/>
      <c r="Y6133" s="56"/>
      <c r="Z6133" s="56"/>
      <c r="AA6133" s="56"/>
    </row>
    <row r="6134" spans="9:27">
      <c r="I6134" s="15" t="s">
        <v>47</v>
      </c>
      <c r="J6134" s="15">
        <v>1.0438870079794728E-2</v>
      </c>
      <c r="T6134" s="56"/>
      <c r="U6134" s="56"/>
      <c r="V6134" s="56"/>
      <c r="W6134" s="56"/>
      <c r="X6134" s="56"/>
      <c r="Y6134" s="56"/>
      <c r="Z6134" s="56"/>
      <c r="AA6134" s="56"/>
    </row>
    <row r="6135" spans="9:27" ht="15" thickBot="1">
      <c r="I6135" s="16" t="s">
        <v>48</v>
      </c>
      <c r="J6135" s="16">
        <v>36</v>
      </c>
      <c r="T6135" s="56"/>
      <c r="U6135" s="56"/>
      <c r="V6135" s="56"/>
      <c r="W6135" s="56"/>
      <c r="X6135" s="56"/>
      <c r="Y6135" s="56"/>
      <c r="Z6135" s="56"/>
      <c r="AA6135" s="56"/>
    </row>
    <row r="6136" spans="9:27">
      <c r="T6136" s="56"/>
      <c r="U6136" s="56"/>
      <c r="V6136" s="56"/>
      <c r="W6136" s="56"/>
      <c r="X6136" s="56"/>
      <c r="Y6136" s="56"/>
      <c r="Z6136" s="56"/>
      <c r="AA6136" s="56"/>
    </row>
    <row r="6137" spans="9:27" ht="15" thickBot="1">
      <c r="I6137" s="50" t="s">
        <v>49</v>
      </c>
      <c r="T6137" s="56"/>
      <c r="U6137" s="56"/>
      <c r="V6137" s="56"/>
      <c r="W6137" s="56"/>
      <c r="X6137" s="56"/>
      <c r="Y6137" s="56"/>
      <c r="Z6137" s="56"/>
      <c r="AA6137" s="56"/>
    </row>
    <row r="6138" spans="9:27">
      <c r="I6138" s="17"/>
      <c r="J6138" s="17" t="s">
        <v>54</v>
      </c>
      <c r="K6138" s="17" t="s">
        <v>55</v>
      </c>
      <c r="L6138" s="17" t="s">
        <v>56</v>
      </c>
      <c r="M6138" s="17" t="s">
        <v>57</v>
      </c>
      <c r="N6138" s="17" t="s">
        <v>58</v>
      </c>
      <c r="T6138" s="56"/>
      <c r="U6138" s="56"/>
      <c r="V6138" s="56"/>
      <c r="W6138" s="56"/>
      <c r="X6138" s="56"/>
      <c r="Y6138" s="56"/>
      <c r="Z6138" s="56"/>
      <c r="AA6138" s="56"/>
    </row>
    <row r="6139" spans="9:27">
      <c r="I6139" s="15" t="s">
        <v>50</v>
      </c>
      <c r="J6139" s="15">
        <v>4</v>
      </c>
      <c r="K6139" s="15">
        <v>3710165.8605279601</v>
      </c>
      <c r="L6139" s="15">
        <v>927541.46513199003</v>
      </c>
      <c r="M6139" s="15">
        <v>8511896782.7500439</v>
      </c>
      <c r="N6139" s="15">
        <v>1.2196969080854714E-139</v>
      </c>
      <c r="T6139" s="56"/>
      <c r="U6139" s="56"/>
      <c r="V6139" s="56"/>
      <c r="W6139" s="56"/>
      <c r="X6139" s="56"/>
      <c r="Y6139" s="56"/>
      <c r="Z6139" s="56"/>
      <c r="AA6139" s="56"/>
    </row>
    <row r="6140" spans="9:27">
      <c r="I6140" s="15" t="s">
        <v>51</v>
      </c>
      <c r="J6140" s="15">
        <v>32</v>
      </c>
      <c r="K6140" s="15">
        <v>3.4870402733706749E-3</v>
      </c>
      <c r="L6140" s="15">
        <v>1.0897000854283359E-4</v>
      </c>
      <c r="M6140" s="15"/>
      <c r="N6140" s="15"/>
      <c r="T6140" s="56"/>
      <c r="U6140" s="56"/>
      <c r="V6140" s="56"/>
      <c r="W6140" s="56"/>
      <c r="X6140" s="56"/>
      <c r="Y6140" s="56"/>
      <c r="Z6140" s="56"/>
      <c r="AA6140" s="56"/>
    </row>
    <row r="6141" spans="9:27" ht="15" thickBot="1">
      <c r="I6141" s="16" t="s">
        <v>52</v>
      </c>
      <c r="J6141" s="16">
        <v>36</v>
      </c>
      <c r="K6141" s="16">
        <v>3710165.8640150004</v>
      </c>
      <c r="L6141" s="16"/>
      <c r="M6141" s="16"/>
      <c r="N6141" s="16"/>
      <c r="T6141" s="56"/>
      <c r="U6141" s="56"/>
      <c r="V6141" s="56"/>
      <c r="W6141" s="56"/>
      <c r="X6141" s="56"/>
      <c r="Y6141" s="56"/>
      <c r="Z6141" s="56"/>
      <c r="AA6141" s="56"/>
    </row>
    <row r="6142" spans="9:27" ht="15" thickBot="1">
      <c r="T6142" s="56"/>
      <c r="U6142" s="56"/>
      <c r="V6142" s="56"/>
      <c r="W6142" s="56"/>
      <c r="X6142" s="56"/>
      <c r="Y6142" s="56"/>
      <c r="Z6142" s="56"/>
      <c r="AA6142" s="56"/>
    </row>
    <row r="6143" spans="9:27">
      <c r="I6143" s="17"/>
      <c r="J6143" s="17" t="s">
        <v>59</v>
      </c>
      <c r="K6143" s="17" t="s">
        <v>47</v>
      </c>
      <c r="L6143" s="17" t="s">
        <v>60</v>
      </c>
      <c r="M6143" s="17" t="s">
        <v>61</v>
      </c>
      <c r="N6143" s="17" t="s">
        <v>62</v>
      </c>
      <c r="O6143" s="17" t="s">
        <v>63</v>
      </c>
      <c r="P6143" s="17" t="s">
        <v>64</v>
      </c>
      <c r="Q6143" s="17" t="s">
        <v>65</v>
      </c>
      <c r="T6143" s="56"/>
      <c r="U6143" s="56"/>
      <c r="V6143" s="56"/>
      <c r="W6143" s="56"/>
      <c r="X6143" s="56"/>
      <c r="Y6143" s="56"/>
      <c r="Z6143" s="56"/>
      <c r="AA6143" s="56"/>
    </row>
    <row r="6144" spans="9:27">
      <c r="I6144" s="15" t="s">
        <v>53</v>
      </c>
      <c r="J6144" s="15">
        <v>0</v>
      </c>
      <c r="K6144" s="15" t="e">
        <v>#N/A</v>
      </c>
      <c r="L6144" s="15" t="e">
        <v>#N/A</v>
      </c>
      <c r="M6144" s="15" t="e">
        <v>#N/A</v>
      </c>
      <c r="N6144" s="15" t="e">
        <v>#N/A</v>
      </c>
      <c r="O6144" s="15" t="e">
        <v>#N/A</v>
      </c>
      <c r="P6144" s="15" t="e">
        <v>#N/A</v>
      </c>
      <c r="Q6144" s="15" t="e">
        <v>#N/A</v>
      </c>
      <c r="T6144" s="56"/>
      <c r="U6144" s="56"/>
      <c r="V6144" s="56"/>
      <c r="W6144" s="56"/>
      <c r="X6144" s="56"/>
      <c r="Y6144" s="56"/>
      <c r="Z6144" s="56"/>
      <c r="AA6144" s="56"/>
    </row>
    <row r="6145" spans="9:27">
      <c r="I6145" s="15" t="s">
        <v>85</v>
      </c>
      <c r="J6145" s="15">
        <v>0.19072504048485767</v>
      </c>
      <c r="K6145" s="15">
        <v>1.6290799648935302E-3</v>
      </c>
      <c r="L6145" s="15">
        <v>117.07530912843966</v>
      </c>
      <c r="M6145" s="15">
        <v>1.0513687664113034E-43</v>
      </c>
      <c r="N6145" s="15">
        <v>0.18740671319995139</v>
      </c>
      <c r="O6145" s="15">
        <v>0.19404336776976394</v>
      </c>
      <c r="P6145" s="15">
        <v>0.18740671319995139</v>
      </c>
      <c r="Q6145" s="15">
        <v>0.19404336776976394</v>
      </c>
      <c r="T6145" s="56"/>
      <c r="U6145" s="56"/>
      <c r="V6145" s="56"/>
      <c r="W6145" s="56"/>
      <c r="X6145" s="56"/>
      <c r="Y6145" s="56"/>
      <c r="Z6145" s="56"/>
      <c r="AA6145" s="56"/>
    </row>
    <row r="6146" spans="9:27">
      <c r="I6146" s="15" t="s">
        <v>80</v>
      </c>
      <c r="J6146" s="15">
        <v>0.21825381829640153</v>
      </c>
      <c r="K6146" s="15">
        <v>1.8384281953311057E-3</v>
      </c>
      <c r="L6146" s="15">
        <v>118.71761913284486</v>
      </c>
      <c r="M6146" s="15">
        <v>6.7389311990402761E-44</v>
      </c>
      <c r="N6146" s="15">
        <v>0.21450906262241784</v>
      </c>
      <c r="O6146" s="15">
        <v>0.22199857397038522</v>
      </c>
      <c r="P6146" s="15">
        <v>0.21450906262241784</v>
      </c>
      <c r="Q6146" s="15">
        <v>0.22199857397038522</v>
      </c>
      <c r="T6146" s="56"/>
      <c r="U6146" s="56"/>
      <c r="V6146" s="56"/>
      <c r="W6146" s="56"/>
      <c r="X6146" s="56"/>
      <c r="Y6146" s="56"/>
      <c r="Z6146" s="56"/>
      <c r="AA6146" s="56"/>
    </row>
    <row r="6147" spans="9:27">
      <c r="I6147" s="15" t="s">
        <v>82</v>
      </c>
      <c r="J6147" s="15">
        <v>0.16555500296002129</v>
      </c>
      <c r="K6147" s="15">
        <v>9.7753658759838226E-4</v>
      </c>
      <c r="L6147" s="15">
        <v>169.35939284559959</v>
      </c>
      <c r="M6147" s="15">
        <v>7.9241911032445378E-49</v>
      </c>
      <c r="N6147" s="15">
        <v>0.16356382609913964</v>
      </c>
      <c r="O6147" s="15">
        <v>0.16754617982090295</v>
      </c>
      <c r="P6147" s="15">
        <v>0.16356382609913964</v>
      </c>
      <c r="Q6147" s="15">
        <v>0.16754617982090295</v>
      </c>
      <c r="T6147" s="56"/>
      <c r="U6147" s="56"/>
      <c r="V6147" s="56"/>
      <c r="W6147" s="56"/>
      <c r="X6147" s="56"/>
      <c r="Y6147" s="56"/>
      <c r="Z6147" s="56"/>
      <c r="AA6147" s="56"/>
    </row>
    <row r="6148" spans="9:27" ht="15" thickBot="1">
      <c r="I6148" s="16" t="s">
        <v>86</v>
      </c>
      <c r="J6148" s="16">
        <v>0.51617062892830645</v>
      </c>
      <c r="K6148" s="16">
        <v>1.8760211423932485E-3</v>
      </c>
      <c r="L6148" s="16">
        <v>275.14115766831139</v>
      </c>
      <c r="M6148" s="16">
        <v>1.44458848740865E-55</v>
      </c>
      <c r="N6148" s="16">
        <v>0.51234929892731329</v>
      </c>
      <c r="O6148" s="16">
        <v>0.51999195892929961</v>
      </c>
      <c r="P6148" s="16">
        <v>0.51234929892731329</v>
      </c>
      <c r="Q6148" s="16">
        <v>0.51999195892929961</v>
      </c>
      <c r="T6148" s="56"/>
      <c r="U6148" s="56"/>
      <c r="V6148" s="56"/>
      <c r="W6148" s="56"/>
      <c r="X6148" s="56"/>
      <c r="Y6148" s="56"/>
      <c r="Z6148" s="56"/>
      <c r="AA6148" s="56"/>
    </row>
    <row r="6149" spans="9:27">
      <c r="I6149" s="50"/>
      <c r="T6149" s="56"/>
      <c r="U6149" s="56"/>
      <c r="V6149" s="56"/>
      <c r="W6149" s="56"/>
      <c r="X6149" s="56"/>
      <c r="Y6149" s="56"/>
      <c r="Z6149" s="56"/>
      <c r="AA6149" s="56"/>
    </row>
    <row r="6150" spans="9:27">
      <c r="I6150" s="50"/>
      <c r="T6150" s="56"/>
      <c r="U6150" s="56"/>
      <c r="V6150" s="56"/>
      <c r="W6150" s="56"/>
      <c r="X6150" s="56"/>
      <c r="Y6150" s="56"/>
      <c r="Z6150" s="56"/>
      <c r="AA6150" s="56"/>
    </row>
    <row r="6151" spans="9:27">
      <c r="I6151" s="11" t="s">
        <v>340</v>
      </c>
      <c r="T6151" s="12" t="str">
        <f>I6151</f>
        <v>2008/4 to 2011/3</v>
      </c>
      <c r="U6151" s="14">
        <f>J6156</f>
        <v>0.99999999903206904</v>
      </c>
      <c r="V6151" s="14">
        <f>J6159</f>
        <v>36</v>
      </c>
      <c r="W6151" s="56">
        <f>J6169</f>
        <v>0.19131339016841858</v>
      </c>
      <c r="X6151" s="56">
        <f>J6170</f>
        <v>0.21871031981675118</v>
      </c>
      <c r="Y6151" s="56">
        <f>J6171</f>
        <v>0.16518931410110557</v>
      </c>
      <c r="Z6151" s="56">
        <f>J6172</f>
        <v>0.51543300773181389</v>
      </c>
      <c r="AA6151" s="58">
        <f>SUM(W6151:Z6151)</f>
        <v>1.0906460318180893</v>
      </c>
    </row>
    <row r="6152" spans="9:27">
      <c r="I6152" s="50" t="s">
        <v>42</v>
      </c>
      <c r="T6152" s="56"/>
      <c r="U6152" s="56"/>
      <c r="V6152" s="56"/>
      <c r="W6152" s="56"/>
      <c r="X6152" s="56"/>
      <c r="Y6152" s="56"/>
      <c r="Z6152" s="56"/>
      <c r="AA6152" s="56"/>
    </row>
    <row r="6153" spans="9:27" ht="15" thickBot="1">
      <c r="T6153" s="56"/>
      <c r="U6153" s="56"/>
      <c r="V6153" s="56"/>
      <c r="W6153" s="56"/>
      <c r="X6153" s="56"/>
      <c r="Y6153" s="56"/>
      <c r="Z6153" s="56"/>
      <c r="AA6153" s="56"/>
    </row>
    <row r="6154" spans="9:27">
      <c r="I6154" s="18" t="s">
        <v>43</v>
      </c>
      <c r="J6154" s="18"/>
      <c r="T6154" s="56"/>
      <c r="U6154" s="56"/>
      <c r="V6154" s="56"/>
      <c r="W6154" s="56"/>
      <c r="X6154" s="56"/>
      <c r="Y6154" s="56"/>
      <c r="Z6154" s="56"/>
      <c r="AA6154" s="56"/>
    </row>
    <row r="6155" spans="9:27">
      <c r="I6155" s="15" t="s">
        <v>44</v>
      </c>
      <c r="J6155" s="15">
        <v>0.99999999951603447</v>
      </c>
      <c r="T6155" s="56"/>
      <c r="U6155" s="56"/>
      <c r="V6155" s="56"/>
      <c r="W6155" s="56"/>
      <c r="X6155" s="56"/>
      <c r="Y6155" s="56"/>
      <c r="Z6155" s="56"/>
      <c r="AA6155" s="56"/>
    </row>
    <row r="6156" spans="9:27">
      <c r="I6156" s="15" t="s">
        <v>45</v>
      </c>
      <c r="J6156" s="15">
        <v>0.99999999903206904</v>
      </c>
      <c r="T6156" s="56"/>
      <c r="U6156" s="56"/>
      <c r="V6156" s="56"/>
      <c r="W6156" s="56"/>
      <c r="X6156" s="56"/>
      <c r="Y6156" s="56"/>
      <c r="Z6156" s="56"/>
      <c r="AA6156" s="56"/>
    </row>
    <row r="6157" spans="9:27">
      <c r="I6157" s="15" t="s">
        <v>46</v>
      </c>
      <c r="J6157" s="15">
        <v>0.96874999894132552</v>
      </c>
      <c r="T6157" s="56"/>
      <c r="U6157" s="56"/>
      <c r="V6157" s="56"/>
      <c r="W6157" s="56"/>
      <c r="X6157" s="56"/>
      <c r="Y6157" s="56"/>
      <c r="Z6157" s="56"/>
      <c r="AA6157" s="56"/>
    </row>
    <row r="6158" spans="9:27">
      <c r="I6158" s="15" t="s">
        <v>47</v>
      </c>
      <c r="J6158" s="15">
        <v>1.0617412345744042E-2</v>
      </c>
      <c r="T6158" s="56"/>
      <c r="U6158" s="56"/>
      <c r="V6158" s="56"/>
      <c r="W6158" s="56"/>
      <c r="X6158" s="56"/>
      <c r="Y6158" s="56"/>
      <c r="Z6158" s="56"/>
      <c r="AA6158" s="56"/>
    </row>
    <row r="6159" spans="9:27" ht="15" thickBot="1">
      <c r="I6159" s="16" t="s">
        <v>48</v>
      </c>
      <c r="J6159" s="16">
        <v>36</v>
      </c>
      <c r="T6159" s="56"/>
      <c r="U6159" s="56"/>
      <c r="V6159" s="56"/>
      <c r="W6159" s="56"/>
      <c r="X6159" s="56"/>
      <c r="Y6159" s="56"/>
      <c r="Z6159" s="56"/>
      <c r="AA6159" s="56"/>
    </row>
    <row r="6160" spans="9:27">
      <c r="T6160" s="56"/>
      <c r="U6160" s="56"/>
      <c r="V6160" s="56"/>
      <c r="W6160" s="56"/>
      <c r="X6160" s="56"/>
      <c r="Y6160" s="56"/>
      <c r="Z6160" s="56"/>
      <c r="AA6160" s="56"/>
    </row>
    <row r="6161" spans="9:27" ht="15" thickBot="1">
      <c r="I6161" s="50" t="s">
        <v>49</v>
      </c>
      <c r="T6161" s="56"/>
      <c r="U6161" s="56"/>
      <c r="V6161" s="56"/>
      <c r="W6161" s="56"/>
      <c r="X6161" s="56"/>
      <c r="Y6161" s="56"/>
      <c r="Z6161" s="56"/>
      <c r="AA6161" s="56"/>
    </row>
    <row r="6162" spans="9:27">
      <c r="I6162" s="17"/>
      <c r="J6162" s="17" t="s">
        <v>54</v>
      </c>
      <c r="K6162" s="17" t="s">
        <v>55</v>
      </c>
      <c r="L6162" s="17" t="s">
        <v>56</v>
      </c>
      <c r="M6162" s="17" t="s">
        <v>57</v>
      </c>
      <c r="N6162" s="17" t="s">
        <v>58</v>
      </c>
      <c r="T6162" s="56"/>
      <c r="U6162" s="56"/>
      <c r="V6162" s="56"/>
      <c r="W6162" s="56"/>
      <c r="X6162" s="56"/>
      <c r="Y6162" s="56"/>
      <c r="Z6162" s="56"/>
      <c r="AA6162" s="56"/>
    </row>
    <row r="6163" spans="9:27">
      <c r="I6163" s="15" t="s">
        <v>50</v>
      </c>
      <c r="J6163" s="15">
        <v>4</v>
      </c>
      <c r="K6163" s="15">
        <v>3726858.7955726581</v>
      </c>
      <c r="L6163" s="15">
        <v>931714.69889316452</v>
      </c>
      <c r="M6163" s="15">
        <v>8265051775.5855331</v>
      </c>
      <c r="N6163" s="15">
        <v>1.9246592864382788E-139</v>
      </c>
      <c r="T6163" s="56"/>
      <c r="U6163" s="56"/>
      <c r="V6163" s="56"/>
      <c r="W6163" s="56"/>
      <c r="X6163" s="56"/>
      <c r="Y6163" s="56"/>
      <c r="Z6163" s="56"/>
      <c r="AA6163" s="56"/>
    </row>
    <row r="6164" spans="9:27">
      <c r="I6164" s="15" t="s">
        <v>51</v>
      </c>
      <c r="J6164" s="15">
        <v>32</v>
      </c>
      <c r="K6164" s="15">
        <v>3.6073422374258562E-3</v>
      </c>
      <c r="L6164" s="15">
        <v>1.1272944491955801E-4</v>
      </c>
      <c r="M6164" s="15"/>
      <c r="N6164" s="15"/>
      <c r="T6164" s="56"/>
      <c r="U6164" s="56"/>
      <c r="V6164" s="56"/>
      <c r="W6164" s="56"/>
      <c r="X6164" s="56"/>
      <c r="Y6164" s="56"/>
      <c r="Z6164" s="56"/>
      <c r="AA6164" s="56"/>
    </row>
    <row r="6165" spans="9:27" ht="15" thickBot="1">
      <c r="I6165" s="16" t="s">
        <v>52</v>
      </c>
      <c r="J6165" s="16">
        <v>36</v>
      </c>
      <c r="K6165" s="16">
        <v>3726858.7991800001</v>
      </c>
      <c r="L6165" s="16"/>
      <c r="M6165" s="16"/>
      <c r="N6165" s="16"/>
      <c r="T6165" s="56"/>
      <c r="U6165" s="56"/>
      <c r="V6165" s="56"/>
      <c r="W6165" s="56"/>
      <c r="X6165" s="56"/>
      <c r="Y6165" s="56"/>
      <c r="Z6165" s="56"/>
      <c r="AA6165" s="56"/>
    </row>
    <row r="6166" spans="9:27" ht="15" thickBot="1">
      <c r="T6166" s="56"/>
      <c r="U6166" s="56"/>
      <c r="V6166" s="56"/>
      <c r="W6166" s="56"/>
      <c r="X6166" s="56"/>
      <c r="Y6166" s="56"/>
      <c r="Z6166" s="56"/>
      <c r="AA6166" s="56"/>
    </row>
    <row r="6167" spans="9:27">
      <c r="I6167" s="17"/>
      <c r="J6167" s="17" t="s">
        <v>59</v>
      </c>
      <c r="K6167" s="17" t="s">
        <v>47</v>
      </c>
      <c r="L6167" s="17" t="s">
        <v>60</v>
      </c>
      <c r="M6167" s="17" t="s">
        <v>61</v>
      </c>
      <c r="N6167" s="17" t="s">
        <v>62</v>
      </c>
      <c r="O6167" s="17" t="s">
        <v>63</v>
      </c>
      <c r="P6167" s="17" t="s">
        <v>64</v>
      </c>
      <c r="Q6167" s="17" t="s">
        <v>65</v>
      </c>
      <c r="T6167" s="56"/>
      <c r="U6167" s="56"/>
      <c r="V6167" s="56"/>
      <c r="W6167" s="56"/>
      <c r="X6167" s="56"/>
      <c r="Y6167" s="56"/>
      <c r="Z6167" s="56"/>
      <c r="AA6167" s="56"/>
    </row>
    <row r="6168" spans="9:27">
      <c r="I6168" s="15" t="s">
        <v>53</v>
      </c>
      <c r="J6168" s="15">
        <v>0</v>
      </c>
      <c r="K6168" s="15" t="e">
        <v>#N/A</v>
      </c>
      <c r="L6168" s="15" t="e">
        <v>#N/A</v>
      </c>
      <c r="M6168" s="15" t="e">
        <v>#N/A</v>
      </c>
      <c r="N6168" s="15" t="e">
        <v>#N/A</v>
      </c>
      <c r="O6168" s="15" t="e">
        <v>#N/A</v>
      </c>
      <c r="P6168" s="15" t="e">
        <v>#N/A</v>
      </c>
      <c r="Q6168" s="15" t="e">
        <v>#N/A</v>
      </c>
      <c r="T6168" s="56"/>
      <c r="U6168" s="56"/>
      <c r="V6168" s="56"/>
      <c r="W6168" s="56"/>
      <c r="X6168" s="56"/>
      <c r="Y6168" s="56"/>
      <c r="Z6168" s="56"/>
      <c r="AA6168" s="56"/>
    </row>
    <row r="6169" spans="9:27">
      <c r="I6169" s="15" t="s">
        <v>85</v>
      </c>
      <c r="J6169" s="15">
        <v>0.19131339016841858</v>
      </c>
      <c r="K6169" s="15">
        <v>1.7379139651043014E-3</v>
      </c>
      <c r="L6169" s="15">
        <v>110.08219854941834</v>
      </c>
      <c r="M6169" s="15">
        <v>7.50998585174641E-43</v>
      </c>
      <c r="N6169" s="15">
        <v>0.18777337528056612</v>
      </c>
      <c r="O6169" s="15">
        <v>0.19485340505627105</v>
      </c>
      <c r="P6169" s="15">
        <v>0.18777337528056612</v>
      </c>
      <c r="Q6169" s="15">
        <v>0.19485340505627105</v>
      </c>
      <c r="T6169" s="56"/>
      <c r="U6169" s="56"/>
      <c r="V6169" s="56"/>
      <c r="W6169" s="56"/>
      <c r="X6169" s="56"/>
      <c r="Y6169" s="56"/>
      <c r="Z6169" s="56"/>
      <c r="AA6169" s="56"/>
    </row>
    <row r="6170" spans="9:27">
      <c r="I6170" s="15" t="s">
        <v>80</v>
      </c>
      <c r="J6170" s="15">
        <v>0.21871031981675118</v>
      </c>
      <c r="K6170" s="15">
        <v>1.8213577290894312E-3</v>
      </c>
      <c r="L6170" s="15">
        <v>120.08092442449136</v>
      </c>
      <c r="M6170" s="15">
        <v>4.6800765937897439E-44</v>
      </c>
      <c r="N6170" s="15">
        <v>0.21500033554448902</v>
      </c>
      <c r="O6170" s="15">
        <v>0.22242030408901334</v>
      </c>
      <c r="P6170" s="15">
        <v>0.21500033554448902</v>
      </c>
      <c r="Q6170" s="15">
        <v>0.22242030408901334</v>
      </c>
      <c r="T6170" s="56"/>
      <c r="U6170" s="56"/>
      <c r="V6170" s="56"/>
      <c r="W6170" s="56"/>
      <c r="X6170" s="56"/>
      <c r="Y6170" s="56"/>
      <c r="Z6170" s="56"/>
      <c r="AA6170" s="56"/>
    </row>
    <row r="6171" spans="9:27">
      <c r="I6171" s="15" t="s">
        <v>82</v>
      </c>
      <c r="J6171" s="15">
        <v>0.16518931410110557</v>
      </c>
      <c r="K6171" s="15">
        <v>1.0707170855695182E-3</v>
      </c>
      <c r="L6171" s="15">
        <v>154.27914276089169</v>
      </c>
      <c r="M6171" s="15">
        <v>1.5612780345826086E-47</v>
      </c>
      <c r="N6171" s="15">
        <v>0.16300833477778987</v>
      </c>
      <c r="O6171" s="15">
        <v>0.16737029342442128</v>
      </c>
      <c r="P6171" s="15">
        <v>0.16300833477778987</v>
      </c>
      <c r="Q6171" s="15">
        <v>0.16737029342442128</v>
      </c>
      <c r="T6171" s="56"/>
      <c r="U6171" s="56"/>
      <c r="V6171" s="56"/>
      <c r="W6171" s="56"/>
      <c r="X6171" s="56"/>
      <c r="Y6171" s="56"/>
      <c r="Z6171" s="56"/>
      <c r="AA6171" s="56"/>
    </row>
    <row r="6172" spans="9:27" ht="15" thickBot="1">
      <c r="I6172" s="16" t="s">
        <v>86</v>
      </c>
      <c r="J6172" s="16">
        <v>0.51543300773181389</v>
      </c>
      <c r="K6172" s="16">
        <v>1.8079332436186876E-3</v>
      </c>
      <c r="L6172" s="16">
        <v>285.09515467514916</v>
      </c>
      <c r="M6172" s="16">
        <v>4.6349263193783113E-56</v>
      </c>
      <c r="N6172" s="16">
        <v>0.51175036824150433</v>
      </c>
      <c r="O6172" s="16">
        <v>0.51911564722212344</v>
      </c>
      <c r="P6172" s="16">
        <v>0.51175036824150433</v>
      </c>
      <c r="Q6172" s="16">
        <v>0.51911564722212344</v>
      </c>
      <c r="T6172" s="56"/>
      <c r="U6172" s="56"/>
      <c r="V6172" s="56"/>
      <c r="W6172" s="56"/>
      <c r="X6172" s="56"/>
      <c r="Y6172" s="56"/>
      <c r="Z6172" s="56"/>
      <c r="AA6172" s="56"/>
    </row>
    <row r="6173" spans="9:27">
      <c r="I6173" s="50"/>
      <c r="T6173" s="56"/>
      <c r="U6173" s="56"/>
      <c r="V6173" s="56"/>
      <c r="W6173" s="56"/>
      <c r="X6173" s="56"/>
      <c r="Y6173" s="56"/>
      <c r="Z6173" s="56"/>
      <c r="AA6173" s="56"/>
    </row>
    <row r="6174" spans="9:27">
      <c r="I6174" s="50"/>
      <c r="T6174" s="56"/>
      <c r="U6174" s="56"/>
      <c r="V6174" s="56"/>
      <c r="W6174" s="56"/>
      <c r="X6174" s="56"/>
      <c r="Y6174" s="56"/>
      <c r="Z6174" s="56"/>
      <c r="AA6174" s="56"/>
    </row>
    <row r="6175" spans="9:27">
      <c r="I6175" s="11" t="s">
        <v>341</v>
      </c>
      <c r="T6175" s="12" t="str">
        <f>I6175</f>
        <v>2008/5 to 2011/4</v>
      </c>
      <c r="U6175" s="14">
        <f>J6180</f>
        <v>0.99999999900767</v>
      </c>
      <c r="V6175" s="14">
        <f>J6183</f>
        <v>36</v>
      </c>
      <c r="W6175" s="56">
        <f>J6193</f>
        <v>0.19265830455635485</v>
      </c>
      <c r="X6175" s="56">
        <f>J6194</f>
        <v>0.21861001849038078</v>
      </c>
      <c r="Y6175" s="56">
        <f>J6195</f>
        <v>0.16446410890125543</v>
      </c>
      <c r="Z6175" s="56">
        <f>J6196</f>
        <v>0.51506781602088691</v>
      </c>
      <c r="AA6175" s="58">
        <f>SUM(W6175:Z6175)</f>
        <v>1.0908002479688781</v>
      </c>
    </row>
    <row r="6176" spans="9:27">
      <c r="I6176" s="50" t="s">
        <v>42</v>
      </c>
      <c r="T6176" s="56"/>
      <c r="U6176" s="56"/>
      <c r="V6176" s="56"/>
      <c r="W6176" s="56"/>
      <c r="X6176" s="56"/>
      <c r="Y6176" s="56"/>
      <c r="Z6176" s="56"/>
      <c r="AA6176" s="56"/>
    </row>
    <row r="6177" spans="9:27" ht="15" thickBot="1">
      <c r="T6177" s="56"/>
      <c r="U6177" s="56"/>
      <c r="V6177" s="56"/>
      <c r="W6177" s="56"/>
      <c r="X6177" s="56"/>
      <c r="Y6177" s="56"/>
      <c r="Z6177" s="56"/>
      <c r="AA6177" s="56"/>
    </row>
    <row r="6178" spans="9:27">
      <c r="I6178" s="18" t="s">
        <v>43</v>
      </c>
      <c r="J6178" s="18"/>
      <c r="T6178" s="56"/>
      <c r="U6178" s="56"/>
      <c r="V6178" s="56"/>
      <c r="W6178" s="56"/>
      <c r="X6178" s="56"/>
      <c r="Y6178" s="56"/>
      <c r="Z6178" s="56"/>
      <c r="AA6178" s="56"/>
    </row>
    <row r="6179" spans="9:27">
      <c r="I6179" s="15" t="s">
        <v>44</v>
      </c>
      <c r="J6179" s="15">
        <v>0.999999999503835</v>
      </c>
      <c r="T6179" s="56"/>
      <c r="U6179" s="56"/>
      <c r="V6179" s="56"/>
      <c r="W6179" s="56"/>
      <c r="X6179" s="56"/>
      <c r="Y6179" s="56"/>
      <c r="Z6179" s="56"/>
      <c r="AA6179" s="56"/>
    </row>
    <row r="6180" spans="9:27">
      <c r="I6180" s="15" t="s">
        <v>45</v>
      </c>
      <c r="J6180" s="15">
        <v>0.99999999900767</v>
      </c>
      <c r="T6180" s="56"/>
      <c r="U6180" s="56"/>
      <c r="V6180" s="56"/>
      <c r="W6180" s="56"/>
      <c r="X6180" s="56"/>
      <c r="Y6180" s="56"/>
      <c r="Z6180" s="56"/>
      <c r="AA6180" s="56"/>
    </row>
    <row r="6181" spans="9:27">
      <c r="I6181" s="15" t="s">
        <v>46</v>
      </c>
      <c r="J6181" s="15">
        <v>0.96874999891463909</v>
      </c>
      <c r="T6181" s="56"/>
      <c r="U6181" s="56"/>
      <c r="V6181" s="56"/>
      <c r="W6181" s="56"/>
      <c r="X6181" s="56"/>
      <c r="Y6181" s="56"/>
      <c r="Z6181" s="56"/>
      <c r="AA6181" s="56"/>
    </row>
    <row r="6182" spans="9:27">
      <c r="I6182" s="15" t="s">
        <v>47</v>
      </c>
      <c r="J6182" s="15">
        <v>1.0774297553448609E-2</v>
      </c>
      <c r="T6182" s="56"/>
      <c r="U6182" s="56"/>
      <c r="V6182" s="56"/>
      <c r="W6182" s="56"/>
      <c r="X6182" s="56"/>
      <c r="Y6182" s="56"/>
      <c r="Z6182" s="56"/>
      <c r="AA6182" s="56"/>
    </row>
    <row r="6183" spans="9:27" ht="15" thickBot="1">
      <c r="I6183" s="16" t="s">
        <v>48</v>
      </c>
      <c r="J6183" s="16">
        <v>36</v>
      </c>
      <c r="T6183" s="56"/>
      <c r="U6183" s="56"/>
      <c r="V6183" s="56"/>
      <c r="W6183" s="56"/>
      <c r="X6183" s="56"/>
      <c r="Y6183" s="56"/>
      <c r="Z6183" s="56"/>
      <c r="AA6183" s="56"/>
    </row>
    <row r="6184" spans="9:27">
      <c r="T6184" s="56"/>
      <c r="U6184" s="56"/>
      <c r="V6184" s="56"/>
      <c r="W6184" s="56"/>
      <c r="X6184" s="56"/>
      <c r="Y6184" s="56"/>
      <c r="Z6184" s="56"/>
      <c r="AA6184" s="56"/>
    </row>
    <row r="6185" spans="9:27" ht="15" thickBot="1">
      <c r="I6185" s="50" t="s">
        <v>49</v>
      </c>
      <c r="T6185" s="56"/>
      <c r="U6185" s="56"/>
      <c r="V6185" s="56"/>
      <c r="W6185" s="56"/>
      <c r="X6185" s="56"/>
      <c r="Y6185" s="56"/>
      <c r="Z6185" s="56"/>
      <c r="AA6185" s="56"/>
    </row>
    <row r="6186" spans="9:27">
      <c r="I6186" s="17"/>
      <c r="J6186" s="17" t="s">
        <v>54</v>
      </c>
      <c r="K6186" s="17" t="s">
        <v>55</v>
      </c>
      <c r="L6186" s="17" t="s">
        <v>56</v>
      </c>
      <c r="M6186" s="17" t="s">
        <v>57</v>
      </c>
      <c r="N6186" s="17" t="s">
        <v>58</v>
      </c>
      <c r="T6186" s="56"/>
      <c r="U6186" s="56"/>
      <c r="V6186" s="56"/>
      <c r="W6186" s="56"/>
      <c r="X6186" s="56"/>
      <c r="Y6186" s="56"/>
      <c r="Z6186" s="56"/>
      <c r="AA6186" s="56"/>
    </row>
    <row r="6187" spans="9:27">
      <c r="I6187" s="15" t="s">
        <v>50</v>
      </c>
      <c r="J6187" s="15">
        <v>4</v>
      </c>
      <c r="K6187" s="15">
        <v>3743447.7184202648</v>
      </c>
      <c r="L6187" s="15">
        <v>935861.92960506619</v>
      </c>
      <c r="M6187" s="15">
        <v>8061833977.5363073</v>
      </c>
      <c r="N6187" s="15">
        <v>2.8309724828226008E-139</v>
      </c>
      <c r="T6187" s="56"/>
      <c r="U6187" s="56"/>
      <c r="V6187" s="56"/>
      <c r="W6187" s="56"/>
      <c r="X6187" s="56"/>
      <c r="Y6187" s="56"/>
      <c r="Z6187" s="56"/>
      <c r="AA6187" s="56"/>
    </row>
    <row r="6188" spans="9:27">
      <c r="I6188" s="15" t="s">
        <v>51</v>
      </c>
      <c r="J6188" s="15">
        <v>32</v>
      </c>
      <c r="K6188" s="15">
        <v>3.7147356086479574E-3</v>
      </c>
      <c r="L6188" s="15">
        <v>1.1608548777024867E-4</v>
      </c>
      <c r="M6188" s="15"/>
      <c r="N6188" s="15"/>
      <c r="T6188" s="56"/>
      <c r="U6188" s="56"/>
      <c r="V6188" s="56"/>
      <c r="W6188" s="56"/>
      <c r="X6188" s="56"/>
      <c r="Y6188" s="56"/>
      <c r="Z6188" s="56"/>
      <c r="AA6188" s="56"/>
    </row>
    <row r="6189" spans="9:27" ht="15" thickBot="1">
      <c r="I6189" s="16" t="s">
        <v>52</v>
      </c>
      <c r="J6189" s="16">
        <v>36</v>
      </c>
      <c r="K6189" s="16">
        <v>3743447.7221350004</v>
      </c>
      <c r="L6189" s="16"/>
      <c r="M6189" s="16"/>
      <c r="N6189" s="16"/>
      <c r="T6189" s="56"/>
      <c r="U6189" s="56"/>
      <c r="V6189" s="56"/>
      <c r="W6189" s="56"/>
      <c r="X6189" s="56"/>
      <c r="Y6189" s="56"/>
      <c r="Z6189" s="56"/>
      <c r="AA6189" s="56"/>
    </row>
    <row r="6190" spans="9:27" ht="15" thickBot="1">
      <c r="T6190" s="56"/>
      <c r="U6190" s="56"/>
      <c r="V6190" s="56"/>
      <c r="W6190" s="56"/>
      <c r="X6190" s="56"/>
      <c r="Y6190" s="56"/>
      <c r="Z6190" s="56"/>
      <c r="AA6190" s="56"/>
    </row>
    <row r="6191" spans="9:27">
      <c r="I6191" s="17"/>
      <c r="J6191" s="17" t="s">
        <v>59</v>
      </c>
      <c r="K6191" s="17" t="s">
        <v>47</v>
      </c>
      <c r="L6191" s="17" t="s">
        <v>60</v>
      </c>
      <c r="M6191" s="17" t="s">
        <v>61</v>
      </c>
      <c r="N6191" s="17" t="s">
        <v>62</v>
      </c>
      <c r="O6191" s="17" t="s">
        <v>63</v>
      </c>
      <c r="P6191" s="17" t="s">
        <v>64</v>
      </c>
      <c r="Q6191" s="17" t="s">
        <v>65</v>
      </c>
      <c r="T6191" s="56"/>
      <c r="U6191" s="56"/>
      <c r="V6191" s="56"/>
      <c r="W6191" s="56"/>
      <c r="X6191" s="56"/>
      <c r="Y6191" s="56"/>
      <c r="Z6191" s="56"/>
      <c r="AA6191" s="56"/>
    </row>
    <row r="6192" spans="9:27">
      <c r="I6192" s="15" t="s">
        <v>53</v>
      </c>
      <c r="J6192" s="15">
        <v>0</v>
      </c>
      <c r="K6192" s="15" t="e">
        <v>#N/A</v>
      </c>
      <c r="L6192" s="15" t="e">
        <v>#N/A</v>
      </c>
      <c r="M6192" s="15" t="e">
        <v>#N/A</v>
      </c>
      <c r="N6192" s="15" t="e">
        <v>#N/A</v>
      </c>
      <c r="O6192" s="15" t="e">
        <v>#N/A</v>
      </c>
      <c r="P6192" s="15" t="e">
        <v>#N/A</v>
      </c>
      <c r="Q6192" s="15" t="e">
        <v>#N/A</v>
      </c>
      <c r="T6192" s="56"/>
      <c r="U6192" s="56"/>
      <c r="V6192" s="56"/>
      <c r="W6192" s="56"/>
      <c r="X6192" s="56"/>
      <c r="Y6192" s="56"/>
      <c r="Z6192" s="56"/>
      <c r="AA6192" s="56"/>
    </row>
    <row r="6193" spans="9:27">
      <c r="I6193" s="15" t="s">
        <v>85</v>
      </c>
      <c r="J6193" s="15">
        <v>0.19265830455635485</v>
      </c>
      <c r="K6193" s="15">
        <v>1.8913233010213611E-3</v>
      </c>
      <c r="L6193" s="15">
        <v>101.86428964964088</v>
      </c>
      <c r="M6193" s="15">
        <v>8.9310478003996205E-42</v>
      </c>
      <c r="N6193" s="15">
        <v>0.1888058050783637</v>
      </c>
      <c r="O6193" s="15">
        <v>0.19651080403434601</v>
      </c>
      <c r="P6193" s="15">
        <v>0.1888058050783637</v>
      </c>
      <c r="Q6193" s="15">
        <v>0.19651080403434601</v>
      </c>
      <c r="T6193" s="56"/>
      <c r="U6193" s="56"/>
      <c r="V6193" s="56"/>
      <c r="W6193" s="56"/>
      <c r="X6193" s="56"/>
      <c r="Y6193" s="56"/>
      <c r="Z6193" s="56"/>
      <c r="AA6193" s="56"/>
    </row>
    <row r="6194" spans="9:27">
      <c r="I6194" s="15" t="s">
        <v>80</v>
      </c>
      <c r="J6194" s="15">
        <v>0.21861001849038078</v>
      </c>
      <c r="K6194" s="15">
        <v>1.8528952516427568E-3</v>
      </c>
      <c r="L6194" s="15">
        <v>117.98293416563268</v>
      </c>
      <c r="M6194" s="15">
        <v>8.2162131440007647E-44</v>
      </c>
      <c r="N6194" s="15">
        <v>0.21483579438714515</v>
      </c>
      <c r="O6194" s="15">
        <v>0.22238424259361642</v>
      </c>
      <c r="P6194" s="15">
        <v>0.21483579438714515</v>
      </c>
      <c r="Q6194" s="15">
        <v>0.22238424259361642</v>
      </c>
      <c r="T6194" s="56"/>
      <c r="U6194" s="56"/>
      <c r="V6194" s="56"/>
      <c r="W6194" s="56"/>
      <c r="X6194" s="56"/>
      <c r="Y6194" s="56"/>
      <c r="Z6194" s="56"/>
      <c r="AA6194" s="56"/>
    </row>
    <row r="6195" spans="9:27">
      <c r="I6195" s="15" t="s">
        <v>82</v>
      </c>
      <c r="J6195" s="15">
        <v>0.16446410890125543</v>
      </c>
      <c r="K6195" s="15">
        <v>1.2150243737561407E-3</v>
      </c>
      <c r="L6195" s="15">
        <v>135.35869111236767</v>
      </c>
      <c r="M6195" s="15">
        <v>1.0210492680550581E-45</v>
      </c>
      <c r="N6195" s="15">
        <v>0.16198918525223452</v>
      </c>
      <c r="O6195" s="15">
        <v>0.16693903255027634</v>
      </c>
      <c r="P6195" s="15">
        <v>0.16198918525223452</v>
      </c>
      <c r="Q6195" s="15">
        <v>0.16693903255027634</v>
      </c>
      <c r="T6195" s="56"/>
      <c r="U6195" s="56"/>
      <c r="V6195" s="56"/>
      <c r="W6195" s="56"/>
      <c r="X6195" s="56"/>
      <c r="Y6195" s="56"/>
      <c r="Z6195" s="56"/>
      <c r="AA6195" s="56"/>
    </row>
    <row r="6196" spans="9:27" ht="15" thickBot="1">
      <c r="I6196" s="16" t="s">
        <v>86</v>
      </c>
      <c r="J6196" s="16">
        <v>0.51506781602088691</v>
      </c>
      <c r="K6196" s="16">
        <v>1.8217477266829121E-3</v>
      </c>
      <c r="L6196" s="16">
        <v>282.73278922034746</v>
      </c>
      <c r="M6196" s="16">
        <v>6.0483285424676873E-56</v>
      </c>
      <c r="N6196" s="16">
        <v>0.51135703734952631</v>
      </c>
      <c r="O6196" s="16">
        <v>0.51877859469224752</v>
      </c>
      <c r="P6196" s="16">
        <v>0.51135703734952631</v>
      </c>
      <c r="Q6196" s="16">
        <v>0.51877859469224752</v>
      </c>
      <c r="T6196" s="56"/>
      <c r="U6196" s="56"/>
      <c r="V6196" s="56"/>
      <c r="W6196" s="56"/>
      <c r="X6196" s="56"/>
      <c r="Y6196" s="56"/>
      <c r="Z6196" s="56"/>
      <c r="AA6196" s="56"/>
    </row>
    <row r="6197" spans="9:27">
      <c r="I6197" s="50"/>
      <c r="T6197" s="56"/>
      <c r="U6197" s="56"/>
      <c r="V6197" s="56"/>
      <c r="W6197" s="56"/>
      <c r="X6197" s="56"/>
      <c r="Y6197" s="56"/>
      <c r="Z6197" s="56"/>
      <c r="AA6197" s="56"/>
    </row>
    <row r="6198" spans="9:27">
      <c r="I6198" s="50"/>
      <c r="T6198" s="56"/>
      <c r="U6198" s="56"/>
      <c r="V6198" s="56"/>
      <c r="W6198" s="56"/>
      <c r="X6198" s="56"/>
      <c r="Y6198" s="56"/>
      <c r="Z6198" s="56"/>
      <c r="AA6198" s="56"/>
    </row>
    <row r="6199" spans="9:27">
      <c r="I6199" s="11" t="s">
        <v>342</v>
      </c>
      <c r="T6199" s="12" t="str">
        <f>I6199</f>
        <v>2008/6 to 2011/5</v>
      </c>
      <c r="U6199" s="14">
        <f>J6204</f>
        <v>0.99999999890583913</v>
      </c>
      <c r="V6199" s="14">
        <f>J6207</f>
        <v>36</v>
      </c>
      <c r="W6199" s="56">
        <f>J6217</f>
        <v>0.19233234620296802</v>
      </c>
      <c r="X6199" s="56">
        <f>J6218</f>
        <v>0.21752554858896439</v>
      </c>
      <c r="Y6199" s="56">
        <f>J6219</f>
        <v>0.16548076204573337</v>
      </c>
      <c r="Z6199" s="56">
        <f>J6220</f>
        <v>0.51603706095711954</v>
      </c>
      <c r="AA6199" s="58">
        <f>SUM(W6199:Z6199)</f>
        <v>1.0913757177947851</v>
      </c>
    </row>
    <row r="6200" spans="9:27">
      <c r="I6200" s="50" t="s">
        <v>42</v>
      </c>
      <c r="T6200" s="56"/>
      <c r="U6200" s="56"/>
      <c r="V6200" s="56"/>
      <c r="W6200" s="56"/>
      <c r="X6200" s="56"/>
      <c r="Y6200" s="56"/>
      <c r="Z6200" s="56"/>
      <c r="AA6200" s="56"/>
    </row>
    <row r="6201" spans="9:27" ht="15" thickBot="1">
      <c r="T6201" s="56"/>
      <c r="U6201" s="56"/>
      <c r="V6201" s="56"/>
      <c r="W6201" s="56"/>
      <c r="X6201" s="56"/>
      <c r="Y6201" s="56"/>
      <c r="Z6201" s="56"/>
      <c r="AA6201" s="56"/>
    </row>
    <row r="6202" spans="9:27">
      <c r="I6202" s="18" t="s">
        <v>43</v>
      </c>
      <c r="J6202" s="18"/>
      <c r="T6202" s="56"/>
      <c r="U6202" s="56"/>
      <c r="V6202" s="56"/>
      <c r="W6202" s="56"/>
      <c r="X6202" s="56"/>
      <c r="Y6202" s="56"/>
      <c r="Z6202" s="56"/>
      <c r="AA6202" s="56"/>
    </row>
    <row r="6203" spans="9:27">
      <c r="I6203" s="15" t="s">
        <v>44</v>
      </c>
      <c r="J6203" s="15">
        <v>0.99999999945291951</v>
      </c>
      <c r="T6203" s="56"/>
      <c r="U6203" s="56"/>
      <c r="V6203" s="56"/>
      <c r="W6203" s="56"/>
      <c r="X6203" s="56"/>
      <c r="Y6203" s="56"/>
      <c r="Z6203" s="56"/>
      <c r="AA6203" s="56"/>
    </row>
    <row r="6204" spans="9:27">
      <c r="I6204" s="15" t="s">
        <v>45</v>
      </c>
      <c r="J6204" s="15">
        <v>0.99999999890583913</v>
      </c>
      <c r="T6204" s="56"/>
      <c r="U6204" s="56"/>
      <c r="V6204" s="56"/>
      <c r="W6204" s="56"/>
      <c r="X6204" s="56"/>
      <c r="Y6204" s="56"/>
      <c r="Z6204" s="56"/>
      <c r="AA6204" s="56"/>
    </row>
    <row r="6205" spans="9:27">
      <c r="I6205" s="15" t="s">
        <v>46</v>
      </c>
      <c r="J6205" s="15">
        <v>0.96874999880326151</v>
      </c>
      <c r="T6205" s="56"/>
      <c r="U6205" s="56"/>
      <c r="V6205" s="56"/>
      <c r="W6205" s="56"/>
      <c r="X6205" s="56"/>
      <c r="Y6205" s="56"/>
      <c r="Z6205" s="56"/>
      <c r="AA6205" s="56"/>
    </row>
    <row r="6206" spans="9:27">
      <c r="I6206" s="15" t="s">
        <v>47</v>
      </c>
      <c r="J6206" s="15">
        <v>1.1337233083943594E-2</v>
      </c>
      <c r="T6206" s="56"/>
      <c r="U6206" s="56"/>
      <c r="V6206" s="56"/>
      <c r="W6206" s="56"/>
      <c r="X6206" s="56"/>
      <c r="Y6206" s="56"/>
      <c r="Z6206" s="56"/>
      <c r="AA6206" s="56"/>
    </row>
    <row r="6207" spans="9:27" ht="15" thickBot="1">
      <c r="I6207" s="16" t="s">
        <v>48</v>
      </c>
      <c r="J6207" s="16">
        <v>36</v>
      </c>
      <c r="T6207" s="56"/>
      <c r="U6207" s="56"/>
      <c r="V6207" s="56"/>
      <c r="W6207" s="56"/>
      <c r="X6207" s="56"/>
      <c r="Y6207" s="56"/>
      <c r="Z6207" s="56"/>
      <c r="AA6207" s="56"/>
    </row>
    <row r="6208" spans="9:27">
      <c r="T6208" s="56"/>
      <c r="U6208" s="56"/>
      <c r="V6208" s="56"/>
      <c r="W6208" s="56"/>
      <c r="X6208" s="56"/>
      <c r="Y6208" s="56"/>
      <c r="Z6208" s="56"/>
      <c r="AA6208" s="56"/>
    </row>
    <row r="6209" spans="9:27" ht="15" thickBot="1">
      <c r="I6209" s="50" t="s">
        <v>49</v>
      </c>
      <c r="T6209" s="56"/>
      <c r="U6209" s="56"/>
      <c r="V6209" s="56"/>
      <c r="W6209" s="56"/>
      <c r="X6209" s="56"/>
      <c r="Y6209" s="56"/>
      <c r="Z6209" s="56"/>
      <c r="AA6209" s="56"/>
    </row>
    <row r="6210" spans="9:27">
      <c r="I6210" s="17"/>
      <c r="J6210" s="17" t="s">
        <v>54</v>
      </c>
      <c r="K6210" s="17" t="s">
        <v>55</v>
      </c>
      <c r="L6210" s="17" t="s">
        <v>56</v>
      </c>
      <c r="M6210" s="17" t="s">
        <v>57</v>
      </c>
      <c r="N6210" s="17" t="s">
        <v>58</v>
      </c>
      <c r="T6210" s="56"/>
      <c r="U6210" s="56"/>
      <c r="V6210" s="56"/>
      <c r="W6210" s="56"/>
      <c r="X6210" s="56"/>
      <c r="Y6210" s="56"/>
      <c r="Z6210" s="56"/>
      <c r="AA6210" s="56"/>
    </row>
    <row r="6211" spans="9:27">
      <c r="I6211" s="15" t="s">
        <v>50</v>
      </c>
      <c r="J6211" s="15">
        <v>4</v>
      </c>
      <c r="K6211" s="15">
        <v>3759091.7945569488</v>
      </c>
      <c r="L6211" s="15">
        <v>939772.94863923721</v>
      </c>
      <c r="M6211" s="15">
        <v>7311538796.4674416</v>
      </c>
      <c r="N6211" s="15">
        <v>1.2868386586231155E-138</v>
      </c>
      <c r="T6211" s="56"/>
      <c r="U6211" s="56"/>
      <c r="V6211" s="56"/>
      <c r="W6211" s="56"/>
      <c r="X6211" s="56"/>
      <c r="Y6211" s="56"/>
      <c r="Z6211" s="56"/>
      <c r="AA6211" s="56"/>
    </row>
    <row r="6212" spans="9:27">
      <c r="I6212" s="15" t="s">
        <v>51</v>
      </c>
      <c r="J6212" s="15">
        <v>32</v>
      </c>
      <c r="K6212" s="15">
        <v>4.1130513279892854E-3</v>
      </c>
      <c r="L6212" s="15">
        <v>1.2853285399966517E-4</v>
      </c>
      <c r="M6212" s="15"/>
      <c r="N6212" s="15"/>
      <c r="T6212" s="56"/>
      <c r="U6212" s="56"/>
      <c r="V6212" s="56"/>
      <c r="W6212" s="56"/>
      <c r="X6212" s="56"/>
      <c r="Y6212" s="56"/>
      <c r="Z6212" s="56"/>
      <c r="AA6212" s="56"/>
    </row>
    <row r="6213" spans="9:27" ht="15" thickBot="1">
      <c r="I6213" s="16" t="s">
        <v>52</v>
      </c>
      <c r="J6213" s="16">
        <v>36</v>
      </c>
      <c r="K6213" s="16">
        <v>3759091.7986699999</v>
      </c>
      <c r="L6213" s="16"/>
      <c r="M6213" s="16"/>
      <c r="N6213" s="16"/>
      <c r="T6213" s="56"/>
      <c r="U6213" s="56"/>
      <c r="V6213" s="56"/>
      <c r="W6213" s="56"/>
      <c r="X6213" s="56"/>
      <c r="Y6213" s="56"/>
      <c r="Z6213" s="56"/>
      <c r="AA6213" s="56"/>
    </row>
    <row r="6214" spans="9:27" ht="15" thickBot="1">
      <c r="T6214" s="56"/>
      <c r="U6214" s="56"/>
      <c r="V6214" s="56"/>
      <c r="W6214" s="56"/>
      <c r="X6214" s="56"/>
      <c r="Y6214" s="56"/>
      <c r="Z6214" s="56"/>
      <c r="AA6214" s="56"/>
    </row>
    <row r="6215" spans="9:27">
      <c r="I6215" s="17"/>
      <c r="J6215" s="17" t="s">
        <v>59</v>
      </c>
      <c r="K6215" s="17" t="s">
        <v>47</v>
      </c>
      <c r="L6215" s="17" t="s">
        <v>60</v>
      </c>
      <c r="M6215" s="17" t="s">
        <v>61</v>
      </c>
      <c r="N6215" s="17" t="s">
        <v>62</v>
      </c>
      <c r="O6215" s="17" t="s">
        <v>63</v>
      </c>
      <c r="P6215" s="17" t="s">
        <v>64</v>
      </c>
      <c r="Q6215" s="17" t="s">
        <v>65</v>
      </c>
      <c r="T6215" s="56"/>
      <c r="U6215" s="56"/>
      <c r="V6215" s="56"/>
      <c r="W6215" s="56"/>
      <c r="X6215" s="56"/>
      <c r="Y6215" s="56"/>
      <c r="Z6215" s="56"/>
      <c r="AA6215" s="56"/>
    </row>
    <row r="6216" spans="9:27">
      <c r="I6216" s="15" t="s">
        <v>53</v>
      </c>
      <c r="J6216" s="15">
        <v>0</v>
      </c>
      <c r="K6216" s="15" t="e">
        <v>#N/A</v>
      </c>
      <c r="L6216" s="15" t="e">
        <v>#N/A</v>
      </c>
      <c r="M6216" s="15" t="e">
        <v>#N/A</v>
      </c>
      <c r="N6216" s="15" t="e">
        <v>#N/A</v>
      </c>
      <c r="O6216" s="15" t="e">
        <v>#N/A</v>
      </c>
      <c r="P6216" s="15" t="e">
        <v>#N/A</v>
      </c>
      <c r="Q6216" s="15" t="e">
        <v>#N/A</v>
      </c>
      <c r="T6216" s="56"/>
      <c r="U6216" s="56"/>
      <c r="V6216" s="56"/>
      <c r="W6216" s="56"/>
      <c r="X6216" s="56"/>
      <c r="Y6216" s="56"/>
      <c r="Z6216" s="56"/>
      <c r="AA6216" s="56"/>
    </row>
    <row r="6217" spans="9:27">
      <c r="I6217" s="15" t="s">
        <v>85</v>
      </c>
      <c r="J6217" s="15">
        <v>0.19233234620296802</v>
      </c>
      <c r="K6217" s="15">
        <v>2.2118104620513709E-3</v>
      </c>
      <c r="L6217" s="15">
        <v>86.956974615531479</v>
      </c>
      <c r="M6217" s="15">
        <v>1.3872324813585703E-39</v>
      </c>
      <c r="N6217" s="15">
        <v>0.18782703574342535</v>
      </c>
      <c r="O6217" s="15">
        <v>0.19683765666251068</v>
      </c>
      <c r="P6217" s="15">
        <v>0.18782703574342535</v>
      </c>
      <c r="Q6217" s="15">
        <v>0.19683765666251068</v>
      </c>
      <c r="T6217" s="56"/>
      <c r="U6217" s="56"/>
      <c r="V6217" s="56"/>
      <c r="W6217" s="56"/>
      <c r="X6217" s="56"/>
      <c r="Y6217" s="56"/>
      <c r="Z6217" s="56"/>
      <c r="AA6217" s="56"/>
    </row>
    <row r="6218" spans="9:27">
      <c r="I6218" s="15" t="s">
        <v>80</v>
      </c>
      <c r="J6218" s="15">
        <v>0.21752554858896439</v>
      </c>
      <c r="K6218" s="15">
        <v>1.9005357007599011E-3</v>
      </c>
      <c r="L6218" s="15">
        <v>114.45486054378775</v>
      </c>
      <c r="M6218" s="15">
        <v>2.1658176334993466E-43</v>
      </c>
      <c r="N6218" s="15">
        <v>0.21365428406685591</v>
      </c>
      <c r="O6218" s="15">
        <v>0.22139681311107287</v>
      </c>
      <c r="P6218" s="15">
        <v>0.21365428406685591</v>
      </c>
      <c r="Q6218" s="15">
        <v>0.22139681311107287</v>
      </c>
      <c r="T6218" s="56"/>
      <c r="U6218" s="56"/>
      <c r="V6218" s="56"/>
      <c r="W6218" s="56"/>
      <c r="X6218" s="56"/>
      <c r="Y6218" s="56"/>
      <c r="Z6218" s="56"/>
      <c r="AA6218" s="56"/>
    </row>
    <row r="6219" spans="9:27">
      <c r="I6219" s="15" t="s">
        <v>82</v>
      </c>
      <c r="J6219" s="15">
        <v>0.16548076204573337</v>
      </c>
      <c r="K6219" s="15">
        <v>1.5253178283059672E-3</v>
      </c>
      <c r="L6219" s="15">
        <v>108.48936462607135</v>
      </c>
      <c r="M6219" s="15">
        <v>1.195835524985777E-42</v>
      </c>
      <c r="N6219" s="15">
        <v>0.1623737913156916</v>
      </c>
      <c r="O6219" s="15">
        <v>0.16858773277577513</v>
      </c>
      <c r="P6219" s="15">
        <v>0.1623737913156916</v>
      </c>
      <c r="Q6219" s="15">
        <v>0.16858773277577513</v>
      </c>
      <c r="T6219" s="56"/>
      <c r="U6219" s="56"/>
      <c r="V6219" s="56"/>
      <c r="W6219" s="56"/>
      <c r="X6219" s="56"/>
      <c r="Y6219" s="56"/>
      <c r="Z6219" s="56"/>
      <c r="AA6219" s="56"/>
    </row>
    <row r="6220" spans="9:27" ht="15" thickBot="1">
      <c r="I6220" s="16" t="s">
        <v>86</v>
      </c>
      <c r="J6220" s="16">
        <v>0.51603706095711954</v>
      </c>
      <c r="K6220" s="16">
        <v>1.9377771138852223E-3</v>
      </c>
      <c r="L6220" s="16">
        <v>266.30362040063045</v>
      </c>
      <c r="M6220" s="16">
        <v>4.1045310090338694E-55</v>
      </c>
      <c r="N6220" s="16">
        <v>0.51208993815919568</v>
      </c>
      <c r="O6220" s="16">
        <v>0.51998418375504341</v>
      </c>
      <c r="P6220" s="16">
        <v>0.51208993815919568</v>
      </c>
      <c r="Q6220" s="16">
        <v>0.51998418375504341</v>
      </c>
      <c r="T6220" s="56"/>
      <c r="U6220" s="56"/>
      <c r="V6220" s="56"/>
      <c r="W6220" s="56"/>
      <c r="X6220" s="56"/>
      <c r="Y6220" s="56"/>
      <c r="Z6220" s="56"/>
      <c r="AA6220" s="56"/>
    </row>
    <row r="6221" spans="9:27">
      <c r="I6221" s="50"/>
      <c r="T6221" s="56"/>
      <c r="U6221" s="56"/>
      <c r="V6221" s="56"/>
      <c r="W6221" s="56"/>
      <c r="X6221" s="56"/>
      <c r="Y6221" s="56"/>
      <c r="Z6221" s="56"/>
      <c r="AA6221" s="56"/>
    </row>
    <row r="6222" spans="9:27">
      <c r="I6222" s="50"/>
      <c r="T6222" s="56"/>
      <c r="U6222" s="56"/>
      <c r="V6222" s="56"/>
      <c r="W6222" s="56"/>
      <c r="X6222" s="56"/>
      <c r="Y6222" s="56"/>
      <c r="Z6222" s="56"/>
      <c r="AA6222" s="56"/>
    </row>
    <row r="6223" spans="9:27">
      <c r="I6223" s="11" t="s">
        <v>343</v>
      </c>
      <c r="T6223" s="12" t="str">
        <f>I6223</f>
        <v>2008/7 to 2011/6</v>
      </c>
      <c r="U6223" s="14">
        <f>J6228</f>
        <v>0.99999999887383939</v>
      </c>
      <c r="V6223" s="14">
        <f>J6231</f>
        <v>36</v>
      </c>
      <c r="W6223" s="56">
        <f>J6241</f>
        <v>0.1921119804700579</v>
      </c>
      <c r="X6223" s="56">
        <f>J6242</f>
        <v>0.21721258830832466</v>
      </c>
      <c r="Y6223" s="56">
        <f>J6243</f>
        <v>0.16596051000944492</v>
      </c>
      <c r="Z6223" s="56">
        <f>J6244</f>
        <v>0.51629821176156176</v>
      </c>
      <c r="AA6223" s="58">
        <f>SUM(W6223:Z6223)</f>
        <v>1.0915832905493892</v>
      </c>
    </row>
    <row r="6224" spans="9:27">
      <c r="I6224" s="50" t="s">
        <v>42</v>
      </c>
      <c r="T6224" s="56"/>
      <c r="U6224" s="56"/>
      <c r="V6224" s="56"/>
      <c r="W6224" s="56"/>
      <c r="X6224" s="56"/>
      <c r="Y6224" s="56"/>
      <c r="Z6224" s="56"/>
      <c r="AA6224" s="56"/>
    </row>
    <row r="6225" spans="9:27" ht="15" thickBot="1">
      <c r="T6225" s="56"/>
      <c r="U6225" s="56"/>
      <c r="V6225" s="56"/>
      <c r="W6225" s="56"/>
      <c r="X6225" s="56"/>
      <c r="Y6225" s="56"/>
      <c r="Z6225" s="56"/>
      <c r="AA6225" s="56"/>
    </row>
    <row r="6226" spans="9:27">
      <c r="I6226" s="18" t="s">
        <v>43</v>
      </c>
      <c r="J6226" s="18"/>
      <c r="T6226" s="56"/>
      <c r="U6226" s="56"/>
      <c r="V6226" s="56"/>
      <c r="W6226" s="56"/>
      <c r="X6226" s="56"/>
      <c r="Y6226" s="56"/>
      <c r="Z6226" s="56"/>
      <c r="AA6226" s="56"/>
    </row>
    <row r="6227" spans="9:27">
      <c r="I6227" s="15" t="s">
        <v>44</v>
      </c>
      <c r="J6227" s="15">
        <v>0.99999999943691964</v>
      </c>
      <c r="T6227" s="56"/>
      <c r="U6227" s="56"/>
      <c r="V6227" s="56"/>
      <c r="W6227" s="56"/>
      <c r="X6227" s="56"/>
      <c r="Y6227" s="56"/>
      <c r="Z6227" s="56"/>
      <c r="AA6227" s="56"/>
    </row>
    <row r="6228" spans="9:27">
      <c r="I6228" s="15" t="s">
        <v>45</v>
      </c>
      <c r="J6228" s="15">
        <v>0.99999999887383939</v>
      </c>
      <c r="T6228" s="56"/>
      <c r="U6228" s="56"/>
      <c r="V6228" s="56"/>
      <c r="W6228" s="56"/>
      <c r="X6228" s="56"/>
      <c r="Y6228" s="56"/>
      <c r="Z6228" s="56"/>
      <c r="AA6228" s="56"/>
    </row>
    <row r="6229" spans="9:27">
      <c r="I6229" s="15" t="s">
        <v>46</v>
      </c>
      <c r="J6229" s="15">
        <v>0.96874999876826173</v>
      </c>
      <c r="T6229" s="56"/>
      <c r="U6229" s="56"/>
      <c r="V6229" s="56"/>
      <c r="W6229" s="56"/>
      <c r="X6229" s="56"/>
      <c r="Y6229" s="56"/>
      <c r="Z6229" s="56"/>
      <c r="AA6229" s="56"/>
    </row>
    <row r="6230" spans="9:27">
      <c r="I6230" s="15" t="s">
        <v>47</v>
      </c>
      <c r="J6230" s="15">
        <v>1.1525721052790285E-2</v>
      </c>
      <c r="T6230" s="56"/>
      <c r="U6230" s="56"/>
      <c r="V6230" s="56"/>
      <c r="W6230" s="56"/>
      <c r="X6230" s="56"/>
      <c r="Y6230" s="56"/>
      <c r="Z6230" s="56"/>
      <c r="AA6230" s="56"/>
    </row>
    <row r="6231" spans="9:27" ht="15" thickBot="1">
      <c r="I6231" s="16" t="s">
        <v>48</v>
      </c>
      <c r="J6231" s="16">
        <v>36</v>
      </c>
      <c r="T6231" s="56"/>
      <c r="U6231" s="56"/>
      <c r="V6231" s="56"/>
      <c r="W6231" s="56"/>
      <c r="X6231" s="56"/>
      <c r="Y6231" s="56"/>
      <c r="Z6231" s="56"/>
      <c r="AA6231" s="56"/>
    </row>
    <row r="6232" spans="9:27">
      <c r="T6232" s="56"/>
      <c r="U6232" s="56"/>
      <c r="V6232" s="56"/>
      <c r="W6232" s="56"/>
      <c r="X6232" s="56"/>
      <c r="Y6232" s="56"/>
      <c r="Z6232" s="56"/>
      <c r="AA6232" s="56"/>
    </row>
    <row r="6233" spans="9:27" ht="15" thickBot="1">
      <c r="I6233" s="50" t="s">
        <v>49</v>
      </c>
      <c r="T6233" s="56"/>
      <c r="U6233" s="56"/>
      <c r="V6233" s="56"/>
      <c r="W6233" s="56"/>
      <c r="X6233" s="56"/>
      <c r="Y6233" s="56"/>
      <c r="Z6233" s="56"/>
      <c r="AA6233" s="56"/>
    </row>
    <row r="6234" spans="9:27">
      <c r="I6234" s="17"/>
      <c r="J6234" s="17" t="s">
        <v>54</v>
      </c>
      <c r="K6234" s="17" t="s">
        <v>55</v>
      </c>
      <c r="L6234" s="17" t="s">
        <v>56</v>
      </c>
      <c r="M6234" s="17" t="s">
        <v>57</v>
      </c>
      <c r="N6234" s="17" t="s">
        <v>58</v>
      </c>
      <c r="T6234" s="56"/>
      <c r="U6234" s="56"/>
      <c r="V6234" s="56"/>
      <c r="W6234" s="56"/>
      <c r="X6234" s="56"/>
      <c r="Y6234" s="56"/>
      <c r="Z6234" s="56"/>
      <c r="AA6234" s="56"/>
    </row>
    <row r="6235" spans="9:27">
      <c r="I6235" s="15" t="s">
        <v>50</v>
      </c>
      <c r="J6235" s="15">
        <v>4</v>
      </c>
      <c r="K6235" s="15">
        <v>3774729.7439660486</v>
      </c>
      <c r="L6235" s="15">
        <v>943682.43599151215</v>
      </c>
      <c r="M6235" s="15">
        <v>7103782613.7516012</v>
      </c>
      <c r="N6235" s="15">
        <v>2.0117339727448354E-138</v>
      </c>
      <c r="T6235" s="56"/>
      <c r="U6235" s="56"/>
      <c r="V6235" s="56"/>
      <c r="W6235" s="56"/>
      <c r="X6235" s="56"/>
      <c r="Y6235" s="56"/>
      <c r="Z6235" s="56"/>
      <c r="AA6235" s="56"/>
    </row>
    <row r="6236" spans="9:27">
      <c r="I6236" s="15" t="s">
        <v>51</v>
      </c>
      <c r="J6236" s="15">
        <v>32</v>
      </c>
      <c r="K6236" s="15">
        <v>4.2509518651754619E-3</v>
      </c>
      <c r="L6236" s="15">
        <v>1.3284224578673318E-4</v>
      </c>
      <c r="M6236" s="15"/>
      <c r="N6236" s="15"/>
      <c r="T6236" s="56"/>
      <c r="U6236" s="56"/>
      <c r="V6236" s="56"/>
      <c r="W6236" s="56"/>
      <c r="X6236" s="56"/>
      <c r="Y6236" s="56"/>
      <c r="Z6236" s="56"/>
      <c r="AA6236" s="56"/>
    </row>
    <row r="6237" spans="9:27" ht="15" thickBot="1">
      <c r="I6237" s="16" t="s">
        <v>52</v>
      </c>
      <c r="J6237" s="16">
        <v>36</v>
      </c>
      <c r="K6237" s="16">
        <v>3774729.7482170006</v>
      </c>
      <c r="L6237" s="16"/>
      <c r="M6237" s="16"/>
      <c r="N6237" s="16"/>
      <c r="T6237" s="56"/>
      <c r="U6237" s="56"/>
      <c r="V6237" s="56"/>
      <c r="W6237" s="56"/>
      <c r="X6237" s="56"/>
      <c r="Y6237" s="56"/>
      <c r="Z6237" s="56"/>
      <c r="AA6237" s="56"/>
    </row>
    <row r="6238" spans="9:27" ht="15" thickBot="1">
      <c r="T6238" s="56"/>
      <c r="U6238" s="56"/>
      <c r="V6238" s="56"/>
      <c r="W6238" s="56"/>
      <c r="X6238" s="56"/>
      <c r="Y6238" s="56"/>
      <c r="Z6238" s="56"/>
      <c r="AA6238" s="56"/>
    </row>
    <row r="6239" spans="9:27">
      <c r="I6239" s="17"/>
      <c r="J6239" s="17" t="s">
        <v>59</v>
      </c>
      <c r="K6239" s="17" t="s">
        <v>47</v>
      </c>
      <c r="L6239" s="17" t="s">
        <v>60</v>
      </c>
      <c r="M6239" s="17" t="s">
        <v>61</v>
      </c>
      <c r="N6239" s="17" t="s">
        <v>62</v>
      </c>
      <c r="O6239" s="17" t="s">
        <v>63</v>
      </c>
      <c r="P6239" s="17" t="s">
        <v>64</v>
      </c>
      <c r="Q6239" s="17" t="s">
        <v>65</v>
      </c>
      <c r="T6239" s="56"/>
      <c r="U6239" s="56"/>
      <c r="V6239" s="56"/>
      <c r="W6239" s="56"/>
      <c r="X6239" s="56"/>
      <c r="Y6239" s="56"/>
      <c r="Z6239" s="56"/>
      <c r="AA6239" s="56"/>
    </row>
    <row r="6240" spans="9:27">
      <c r="I6240" s="15" t="s">
        <v>53</v>
      </c>
      <c r="J6240" s="15">
        <v>0</v>
      </c>
      <c r="K6240" s="15" t="e">
        <v>#N/A</v>
      </c>
      <c r="L6240" s="15" t="e">
        <v>#N/A</v>
      </c>
      <c r="M6240" s="15" t="e">
        <v>#N/A</v>
      </c>
      <c r="N6240" s="15" t="e">
        <v>#N/A</v>
      </c>
      <c r="O6240" s="15" t="e">
        <v>#N/A</v>
      </c>
      <c r="P6240" s="15" t="e">
        <v>#N/A</v>
      </c>
      <c r="Q6240" s="15" t="e">
        <v>#N/A</v>
      </c>
      <c r="T6240" s="56"/>
      <c r="U6240" s="56"/>
      <c r="V6240" s="56"/>
      <c r="W6240" s="56"/>
      <c r="X6240" s="56"/>
      <c r="Y6240" s="56"/>
      <c r="Z6240" s="56"/>
      <c r="AA6240" s="56"/>
    </row>
    <row r="6241" spans="9:27">
      <c r="J6241" s="15">
        <v>0.1921119804700579</v>
      </c>
      <c r="K6241" s="15">
        <v>2.3468986654473886E-3</v>
      </c>
      <c r="L6241" s="15">
        <v>81.857808050453528</v>
      </c>
      <c r="M6241" s="15">
        <v>9.5129877879045742E-39</v>
      </c>
      <c r="N6241" s="15">
        <v>0.18733150434593274</v>
      </c>
      <c r="O6241" s="15">
        <v>0.19689245659418306</v>
      </c>
      <c r="P6241" s="15">
        <v>0.18733150434593274</v>
      </c>
      <c r="Q6241" s="15">
        <v>0.19689245659418306</v>
      </c>
      <c r="T6241" s="56"/>
      <c r="U6241" s="56"/>
      <c r="V6241" s="56"/>
      <c r="W6241" s="56"/>
      <c r="X6241" s="56"/>
      <c r="Y6241" s="56"/>
      <c r="Z6241" s="56"/>
      <c r="AA6241" s="56"/>
    </row>
    <row r="6242" spans="9:27">
      <c r="J6242" s="15">
        <v>0.21721258830832466</v>
      </c>
      <c r="K6242" s="15">
        <v>1.9212093051180859E-3</v>
      </c>
      <c r="L6242" s="15">
        <v>113.0603457570563</v>
      </c>
      <c r="M6242" s="15">
        <v>3.2031684455618926E-43</v>
      </c>
      <c r="N6242" s="15">
        <v>0.21329921303235666</v>
      </c>
      <c r="O6242" s="15">
        <v>0.22112596358429265</v>
      </c>
      <c r="P6242" s="15">
        <v>0.21329921303235666</v>
      </c>
      <c r="Q6242" s="15">
        <v>0.22112596358429265</v>
      </c>
      <c r="T6242" s="56"/>
      <c r="U6242" s="56"/>
      <c r="V6242" s="56"/>
      <c r="W6242" s="56"/>
      <c r="X6242" s="56"/>
      <c r="Y6242" s="56"/>
      <c r="Z6242" s="56"/>
      <c r="AA6242" s="56"/>
    </row>
    <row r="6243" spans="9:27">
      <c r="J6243" s="15">
        <v>0.16596051000944492</v>
      </c>
      <c r="K6243" s="15">
        <v>1.6752088316315502E-3</v>
      </c>
      <c r="L6243" s="15">
        <v>99.068550067163628</v>
      </c>
      <c r="M6243" s="15">
        <v>2.1700644183927668E-41</v>
      </c>
      <c r="N6243" s="15">
        <v>0.16254822129820157</v>
      </c>
      <c r="O6243" s="15">
        <v>0.16937279872068828</v>
      </c>
      <c r="P6243" s="15">
        <v>0.16254822129820157</v>
      </c>
      <c r="Q6243" s="15">
        <v>0.16937279872068828</v>
      </c>
      <c r="T6243" s="56"/>
      <c r="U6243" s="56"/>
      <c r="V6243" s="56"/>
      <c r="W6243" s="56"/>
      <c r="X6243" s="56"/>
      <c r="Y6243" s="56"/>
      <c r="Z6243" s="56"/>
      <c r="AA6243" s="56"/>
    </row>
    <row r="6244" spans="9:27" ht="15" thickBot="1">
      <c r="J6244" s="16">
        <v>0.51629821176156176</v>
      </c>
      <c r="K6244" s="16">
        <v>1.9777005955944342E-3</v>
      </c>
      <c r="L6244" s="16">
        <v>261.05984541425437</v>
      </c>
      <c r="M6244" s="16">
        <v>7.7539666514174476E-55</v>
      </c>
      <c r="N6244" s="16">
        <v>0.51226976749291886</v>
      </c>
      <c r="O6244" s="16">
        <v>0.52032665603020467</v>
      </c>
      <c r="P6244" s="16">
        <v>0.51226976749291886</v>
      </c>
      <c r="Q6244" s="16">
        <v>0.52032665603020467</v>
      </c>
      <c r="T6244" s="56"/>
      <c r="U6244" s="56"/>
      <c r="V6244" s="56"/>
      <c r="W6244" s="56"/>
      <c r="X6244" s="56"/>
      <c r="Y6244" s="56"/>
      <c r="Z6244" s="56"/>
      <c r="AA6244" s="56"/>
    </row>
    <row r="6245" spans="9:27">
      <c r="T6245" s="56"/>
      <c r="U6245" s="56"/>
      <c r="V6245" s="56"/>
      <c r="W6245" s="56"/>
      <c r="X6245" s="56"/>
      <c r="Y6245" s="56"/>
      <c r="Z6245" s="56"/>
      <c r="AA6245" s="56"/>
    </row>
    <row r="6246" spans="9:27">
      <c r="T6246" s="56"/>
      <c r="U6246" s="56"/>
      <c r="V6246" s="56"/>
      <c r="W6246" s="56"/>
      <c r="X6246" s="56"/>
      <c r="Y6246" s="56"/>
      <c r="Z6246" s="56"/>
      <c r="AA6246" s="56"/>
    </row>
    <row r="6247" spans="9:27">
      <c r="I6247" s="11" t="s">
        <v>519</v>
      </c>
      <c r="T6247" s="12" t="str">
        <f>I6247</f>
        <v>2008/8 to 2011/7</v>
      </c>
      <c r="U6247" s="14">
        <f>J6252</f>
        <v>0.99999999884667046</v>
      </c>
      <c r="V6247" s="14">
        <f>J6255</f>
        <v>36</v>
      </c>
      <c r="W6247" s="56">
        <f>J6265</f>
        <v>0.19239393867303889</v>
      </c>
      <c r="X6247" s="56">
        <f>J6266</f>
        <v>0.21721140612649598</v>
      </c>
      <c r="Y6247" s="56">
        <f>J6267</f>
        <v>0.1657787155573161</v>
      </c>
      <c r="Z6247" s="56">
        <f>J6268</f>
        <v>0.51621239058325541</v>
      </c>
      <c r="AA6247" s="58">
        <f>SUM(W6247:Z6247)</f>
        <v>1.0915964509401064</v>
      </c>
    </row>
    <row r="6248" spans="9:27">
      <c r="I6248" s="50" t="s">
        <v>42</v>
      </c>
      <c r="T6248" s="56"/>
      <c r="U6248" s="56"/>
      <c r="V6248" s="56"/>
      <c r="W6248" s="56"/>
      <c r="X6248" s="56"/>
      <c r="Y6248" s="56"/>
      <c r="Z6248" s="56"/>
      <c r="AA6248" s="56"/>
    </row>
    <row r="6249" spans="9:27" ht="15" thickBot="1">
      <c r="T6249" s="56"/>
      <c r="U6249" s="56"/>
      <c r="V6249" s="56"/>
      <c r="W6249" s="56"/>
      <c r="X6249" s="56"/>
      <c r="Y6249" s="56"/>
      <c r="Z6249" s="56"/>
      <c r="AA6249" s="56"/>
    </row>
    <row r="6250" spans="9:27">
      <c r="I6250" s="18" t="s">
        <v>43</v>
      </c>
      <c r="J6250" s="18"/>
      <c r="T6250" s="56"/>
      <c r="U6250" s="56"/>
      <c r="V6250" s="56"/>
      <c r="W6250" s="56"/>
      <c r="X6250" s="56"/>
      <c r="Y6250" s="56"/>
      <c r="Z6250" s="56"/>
      <c r="AA6250" s="56"/>
    </row>
    <row r="6251" spans="9:27">
      <c r="I6251" s="15" t="s">
        <v>44</v>
      </c>
      <c r="J6251" s="15">
        <v>0.99999999942333517</v>
      </c>
      <c r="T6251" s="56"/>
      <c r="U6251" s="56"/>
      <c r="V6251" s="56"/>
      <c r="W6251" s="56"/>
      <c r="X6251" s="56"/>
      <c r="Y6251" s="56"/>
      <c r="Z6251" s="56"/>
      <c r="AA6251" s="56"/>
    </row>
    <row r="6252" spans="9:27">
      <c r="I6252" s="15" t="s">
        <v>45</v>
      </c>
      <c r="J6252" s="15">
        <v>0.99999999884667046</v>
      </c>
      <c r="T6252" s="56"/>
      <c r="U6252" s="56"/>
      <c r="V6252" s="56"/>
      <c r="W6252" s="56"/>
      <c r="X6252" s="56"/>
      <c r="Y6252" s="56"/>
      <c r="Z6252" s="56"/>
      <c r="AA6252" s="56"/>
    </row>
    <row r="6253" spans="9:27">
      <c r="I6253" s="15" t="s">
        <v>46</v>
      </c>
      <c r="J6253" s="15">
        <v>0.96874999873854573</v>
      </c>
      <c r="T6253" s="56"/>
      <c r="U6253" s="56"/>
      <c r="V6253" s="56"/>
      <c r="W6253" s="56"/>
      <c r="X6253" s="56"/>
      <c r="Y6253" s="56"/>
      <c r="Z6253" s="56"/>
      <c r="AA6253" s="56"/>
    </row>
    <row r="6254" spans="9:27">
      <c r="I6254" s="15" t="s">
        <v>47</v>
      </c>
      <c r="J6254" s="15">
        <v>1.168815270070051E-2</v>
      </c>
      <c r="T6254" s="56"/>
      <c r="U6254" s="56"/>
      <c r="V6254" s="56"/>
      <c r="W6254" s="56"/>
      <c r="X6254" s="56"/>
      <c r="Y6254" s="56"/>
      <c r="Z6254" s="56"/>
      <c r="AA6254" s="56"/>
    </row>
    <row r="6255" spans="9:27" ht="15" thickBot="1">
      <c r="I6255" s="16" t="s">
        <v>48</v>
      </c>
      <c r="J6255" s="16">
        <v>36</v>
      </c>
      <c r="T6255" s="56"/>
      <c r="U6255" s="56"/>
      <c r="V6255" s="56"/>
      <c r="W6255" s="56"/>
      <c r="X6255" s="56"/>
      <c r="Y6255" s="56"/>
      <c r="Z6255" s="56"/>
      <c r="AA6255" s="56"/>
    </row>
    <row r="6256" spans="9:27">
      <c r="T6256" s="56"/>
      <c r="U6256" s="56"/>
      <c r="V6256" s="56"/>
      <c r="W6256" s="56"/>
      <c r="X6256" s="56"/>
      <c r="Y6256" s="56"/>
      <c r="Z6256" s="56"/>
      <c r="AA6256" s="56"/>
    </row>
    <row r="6257" spans="9:27" ht="15" thickBot="1">
      <c r="I6257" s="50" t="s">
        <v>49</v>
      </c>
      <c r="T6257" s="56"/>
      <c r="U6257" s="56"/>
      <c r="V6257" s="56"/>
      <c r="W6257" s="56"/>
      <c r="X6257" s="56"/>
      <c r="Y6257" s="56"/>
      <c r="Z6257" s="56"/>
      <c r="AA6257" s="56"/>
    </row>
    <row r="6258" spans="9:27">
      <c r="I6258" s="17"/>
      <c r="J6258" s="17" t="s">
        <v>54</v>
      </c>
      <c r="K6258" s="17" t="s">
        <v>55</v>
      </c>
      <c r="L6258" s="17" t="s">
        <v>56</v>
      </c>
      <c r="M6258" s="17" t="s">
        <v>57</v>
      </c>
      <c r="N6258" s="17" t="s">
        <v>58</v>
      </c>
      <c r="T6258" s="56"/>
      <c r="U6258" s="56"/>
      <c r="V6258" s="56"/>
      <c r="W6258" s="56"/>
      <c r="X6258" s="56"/>
      <c r="Y6258" s="56"/>
      <c r="Z6258" s="56"/>
      <c r="AA6258" s="56"/>
    </row>
    <row r="6259" spans="9:27">
      <c r="I6259" s="15" t="s">
        <v>50</v>
      </c>
      <c r="J6259" s="15">
        <v>4</v>
      </c>
      <c r="K6259" s="15">
        <v>3790428.7368693873</v>
      </c>
      <c r="L6259" s="15">
        <v>947607.18421734683</v>
      </c>
      <c r="M6259" s="15">
        <v>6936439312.7929859</v>
      </c>
      <c r="N6259" s="15">
        <v>2.9110064326177987E-138</v>
      </c>
      <c r="T6259" s="56"/>
      <c r="U6259" s="56"/>
      <c r="V6259" s="56"/>
      <c r="W6259" s="56"/>
      <c r="X6259" s="56"/>
      <c r="Y6259" s="56"/>
      <c r="Z6259" s="56"/>
      <c r="AA6259" s="56"/>
    </row>
    <row r="6260" spans="9:27">
      <c r="I6260" s="15" t="s">
        <v>51</v>
      </c>
      <c r="J6260" s="15">
        <v>32</v>
      </c>
      <c r="K6260" s="15">
        <v>4.3716132337565635E-3</v>
      </c>
      <c r="L6260" s="15">
        <v>1.3661291355489261E-4</v>
      </c>
      <c r="M6260" s="15"/>
      <c r="N6260" s="15"/>
      <c r="T6260" s="56"/>
      <c r="U6260" s="56"/>
      <c r="V6260" s="56"/>
      <c r="W6260" s="56"/>
      <c r="X6260" s="56"/>
      <c r="Y6260" s="56"/>
      <c r="Z6260" s="56"/>
      <c r="AA6260" s="56"/>
    </row>
    <row r="6261" spans="9:27" ht="15" thickBot="1">
      <c r="I6261" s="16" t="s">
        <v>52</v>
      </c>
      <c r="J6261" s="16">
        <v>36</v>
      </c>
      <c r="K6261" s="16">
        <v>3790428.7412410006</v>
      </c>
      <c r="L6261" s="16"/>
      <c r="M6261" s="16"/>
      <c r="N6261" s="16"/>
      <c r="T6261" s="56"/>
      <c r="U6261" s="56"/>
      <c r="V6261" s="56"/>
      <c r="W6261" s="56"/>
      <c r="X6261" s="56"/>
      <c r="Y6261" s="56"/>
      <c r="Z6261" s="56"/>
      <c r="AA6261" s="56"/>
    </row>
    <row r="6262" spans="9:27" ht="15" thickBot="1">
      <c r="T6262" s="56"/>
      <c r="U6262" s="56"/>
      <c r="V6262" s="56"/>
      <c r="W6262" s="56"/>
      <c r="X6262" s="56"/>
      <c r="Y6262" s="56"/>
      <c r="Z6262" s="56"/>
      <c r="AA6262" s="56"/>
    </row>
    <row r="6263" spans="9:27">
      <c r="I6263" s="17"/>
      <c r="J6263" s="17" t="s">
        <v>59</v>
      </c>
      <c r="K6263" s="17" t="s">
        <v>47</v>
      </c>
      <c r="L6263" s="17" t="s">
        <v>60</v>
      </c>
      <c r="M6263" s="17" t="s">
        <v>61</v>
      </c>
      <c r="N6263" s="17" t="s">
        <v>62</v>
      </c>
      <c r="O6263" s="17" t="s">
        <v>63</v>
      </c>
      <c r="P6263" s="17" t="s">
        <v>64</v>
      </c>
      <c r="Q6263" s="17" t="s">
        <v>65</v>
      </c>
      <c r="T6263" s="56"/>
      <c r="U6263" s="56"/>
      <c r="V6263" s="56"/>
      <c r="W6263" s="56"/>
      <c r="X6263" s="56"/>
      <c r="Y6263" s="56"/>
      <c r="Z6263" s="56"/>
      <c r="AA6263" s="56"/>
    </row>
    <row r="6264" spans="9:27">
      <c r="I6264" s="15" t="s">
        <v>53</v>
      </c>
      <c r="J6264" s="15">
        <v>0</v>
      </c>
      <c r="K6264" s="15" t="e">
        <v>#N/A</v>
      </c>
      <c r="L6264" s="15" t="e">
        <v>#N/A</v>
      </c>
      <c r="M6264" s="15" t="e">
        <v>#N/A</v>
      </c>
      <c r="N6264" s="15" t="e">
        <v>#N/A</v>
      </c>
      <c r="O6264" s="15" t="e">
        <v>#N/A</v>
      </c>
      <c r="P6264" s="15" t="e">
        <v>#N/A</v>
      </c>
      <c r="Q6264" s="15" t="e">
        <v>#N/A</v>
      </c>
      <c r="T6264" s="56"/>
      <c r="U6264" s="56"/>
      <c r="V6264" s="56"/>
      <c r="W6264" s="56"/>
      <c r="X6264" s="56"/>
      <c r="Y6264" s="56"/>
      <c r="Z6264" s="56"/>
      <c r="AA6264" s="56"/>
    </row>
    <row r="6265" spans="9:27">
      <c r="I6265" s="15" t="s">
        <v>85</v>
      </c>
      <c r="J6265" s="15">
        <v>0.19239393867303889</v>
      </c>
      <c r="K6265" s="15">
        <v>2.3620160878978021E-3</v>
      </c>
      <c r="L6265" s="15">
        <v>81.453271914108669</v>
      </c>
      <c r="M6265" s="15">
        <v>1.1139051432997242E-38</v>
      </c>
      <c r="N6265" s="15">
        <v>0.18758266936719417</v>
      </c>
      <c r="O6265" s="15">
        <v>0.19720520797888361</v>
      </c>
      <c r="P6265" s="15">
        <v>0.18758266936719417</v>
      </c>
      <c r="Q6265" s="15">
        <v>0.19720520797888361</v>
      </c>
      <c r="T6265" s="56"/>
      <c r="U6265" s="56"/>
      <c r="V6265" s="56"/>
      <c r="W6265" s="56"/>
      <c r="X6265" s="56"/>
      <c r="Y6265" s="56"/>
      <c r="Z6265" s="56"/>
      <c r="AA6265" s="56"/>
    </row>
    <row r="6266" spans="9:27">
      <c r="I6266" s="15" t="s">
        <v>80</v>
      </c>
      <c r="J6266" s="15">
        <v>0.21721140612649598</v>
      </c>
      <c r="K6266" s="15">
        <v>1.9489691277279368E-3</v>
      </c>
      <c r="L6266" s="15">
        <v>111.44938266914265</v>
      </c>
      <c r="M6266" s="15">
        <v>5.0644692853151315E-43</v>
      </c>
      <c r="N6266" s="15">
        <v>0.21324148594249676</v>
      </c>
      <c r="O6266" s="15">
        <v>0.2211813263104952</v>
      </c>
      <c r="P6266" s="15">
        <v>0.21324148594249676</v>
      </c>
      <c r="Q6266" s="15">
        <v>0.2211813263104952</v>
      </c>
      <c r="T6266" s="56"/>
      <c r="U6266" s="56"/>
      <c r="V6266" s="56"/>
      <c r="W6266" s="56"/>
      <c r="X6266" s="56"/>
      <c r="Y6266" s="56"/>
      <c r="Z6266" s="56"/>
      <c r="AA6266" s="56"/>
    </row>
    <row r="6267" spans="9:27">
      <c r="I6267" s="15" t="s">
        <v>82</v>
      </c>
      <c r="J6267" s="15">
        <v>0.1657787155573161</v>
      </c>
      <c r="K6267" s="15">
        <v>1.7022550313140631E-3</v>
      </c>
      <c r="L6267" s="15">
        <v>97.387707780392063</v>
      </c>
      <c r="M6267" s="15">
        <v>3.7456118120370043E-41</v>
      </c>
      <c r="N6267" s="15">
        <v>0.16231133554037039</v>
      </c>
      <c r="O6267" s="15">
        <v>0.16924609557426182</v>
      </c>
      <c r="P6267" s="15">
        <v>0.16231133554037039</v>
      </c>
      <c r="Q6267" s="15">
        <v>0.16924609557426182</v>
      </c>
      <c r="T6267" s="56"/>
      <c r="U6267" s="56"/>
      <c r="V6267" s="56"/>
      <c r="W6267" s="56"/>
      <c r="X6267" s="56"/>
      <c r="Y6267" s="56"/>
      <c r="Z6267" s="56"/>
      <c r="AA6267" s="56"/>
    </row>
    <row r="6268" spans="9:27" ht="15" thickBot="1">
      <c r="I6268" s="16" t="s">
        <v>86</v>
      </c>
      <c r="J6268" s="16">
        <v>0.51621239058325541</v>
      </c>
      <c r="K6268" s="16">
        <v>2.0079927991017705E-3</v>
      </c>
      <c r="L6268" s="16">
        <v>257.07880566811355</v>
      </c>
      <c r="M6268" s="16">
        <v>1.2676134304505584E-54</v>
      </c>
      <c r="N6268" s="16">
        <v>0.51212224311551569</v>
      </c>
      <c r="O6268" s="16">
        <v>0.52030253805099513</v>
      </c>
      <c r="P6268" s="16">
        <v>0.51212224311551569</v>
      </c>
      <c r="Q6268" s="16">
        <v>0.52030253805099513</v>
      </c>
      <c r="T6268" s="56"/>
      <c r="U6268" s="56"/>
      <c r="V6268" s="56"/>
      <c r="W6268" s="56"/>
      <c r="X6268" s="56"/>
      <c r="Y6268" s="56"/>
      <c r="Z6268" s="56"/>
      <c r="AA6268" s="56"/>
    </row>
    <row r="6269" spans="9:27">
      <c r="I6269" s="50"/>
      <c r="T6269" s="56"/>
      <c r="U6269" s="56"/>
      <c r="V6269" s="56"/>
      <c r="W6269" s="56"/>
      <c r="X6269" s="56"/>
      <c r="Y6269" s="56"/>
      <c r="Z6269" s="56"/>
      <c r="AA6269" s="56"/>
    </row>
    <row r="6270" spans="9:27">
      <c r="I6270" s="50"/>
      <c r="T6270" s="56"/>
      <c r="U6270" s="56"/>
      <c r="V6270" s="56"/>
      <c r="W6270" s="56"/>
      <c r="X6270" s="56"/>
      <c r="Y6270" s="56"/>
      <c r="Z6270" s="56"/>
      <c r="AA6270" s="56"/>
    </row>
    <row r="6271" spans="9:27">
      <c r="I6271" s="11" t="s">
        <v>344</v>
      </c>
      <c r="T6271" s="12" t="str">
        <f>I6271</f>
        <v>2008/9 to 2011/8</v>
      </c>
      <c r="U6271" s="14">
        <f>J6276</f>
        <v>0.99999999869656164</v>
      </c>
      <c r="V6271" s="14">
        <f>J6279</f>
        <v>36</v>
      </c>
      <c r="W6271" s="56">
        <f>J6289</f>
        <v>0.19375120016333225</v>
      </c>
      <c r="X6271" s="56">
        <f>J6290</f>
        <v>0.21734651450092957</v>
      </c>
      <c r="Y6271" s="56">
        <f>J6291</f>
        <v>0.16515979174382189</v>
      </c>
      <c r="Z6271" s="56">
        <f>J6292</f>
        <v>0.51549870984591084</v>
      </c>
      <c r="AA6271" s="58">
        <f>SUM(W6271:Z6271)</f>
        <v>1.0917562162539944</v>
      </c>
    </row>
    <row r="6272" spans="9:27">
      <c r="I6272" s="50" t="s">
        <v>42</v>
      </c>
      <c r="T6272" s="56"/>
      <c r="U6272" s="56"/>
      <c r="V6272" s="56"/>
      <c r="W6272" s="56"/>
      <c r="X6272" s="56"/>
      <c r="Y6272" s="56"/>
      <c r="Z6272" s="56"/>
      <c r="AA6272" s="56"/>
    </row>
    <row r="6273" spans="9:27" ht="15" thickBot="1">
      <c r="T6273" s="56"/>
      <c r="U6273" s="56"/>
      <c r="V6273" s="56"/>
      <c r="W6273" s="56"/>
      <c r="X6273" s="56"/>
      <c r="Y6273" s="56"/>
      <c r="Z6273" s="56"/>
      <c r="AA6273" s="56"/>
    </row>
    <row r="6274" spans="9:27">
      <c r="I6274" s="18" t="s">
        <v>43</v>
      </c>
      <c r="J6274" s="18"/>
      <c r="T6274" s="56"/>
      <c r="U6274" s="56"/>
      <c r="V6274" s="56"/>
      <c r="W6274" s="56"/>
      <c r="X6274" s="56"/>
      <c r="Y6274" s="56"/>
      <c r="Z6274" s="56"/>
      <c r="AA6274" s="56"/>
    </row>
    <row r="6275" spans="9:27">
      <c r="I6275" s="15" t="s">
        <v>44</v>
      </c>
      <c r="J6275" s="15">
        <v>0.99999999934828077</v>
      </c>
      <c r="T6275" s="56"/>
      <c r="U6275" s="56"/>
      <c r="V6275" s="56"/>
      <c r="W6275" s="56"/>
      <c r="X6275" s="56"/>
      <c r="Y6275" s="56"/>
      <c r="Z6275" s="56"/>
      <c r="AA6275" s="56"/>
    </row>
    <row r="6276" spans="9:27">
      <c r="I6276" s="15" t="s">
        <v>45</v>
      </c>
      <c r="J6276" s="15">
        <v>0.99999999869656164</v>
      </c>
      <c r="T6276" s="56"/>
      <c r="U6276" s="56"/>
      <c r="V6276" s="56"/>
      <c r="W6276" s="56"/>
      <c r="X6276" s="56"/>
      <c r="Y6276" s="56"/>
      <c r="Z6276" s="56"/>
      <c r="AA6276" s="56"/>
    </row>
    <row r="6277" spans="9:27">
      <c r="I6277" s="15" t="s">
        <v>46</v>
      </c>
      <c r="J6277" s="15">
        <v>0.96874999857436439</v>
      </c>
      <c r="T6277" s="56"/>
      <c r="U6277" s="56"/>
      <c r="V6277" s="56"/>
      <c r="W6277" s="56"/>
      <c r="X6277" s="56"/>
      <c r="Y6277" s="56"/>
      <c r="Z6277" s="56"/>
      <c r="AA6277" s="56"/>
    </row>
    <row r="6278" spans="9:27">
      <c r="I6278" s="15" t="s">
        <v>47</v>
      </c>
      <c r="J6278" s="15">
        <v>1.2450992069937302E-2</v>
      </c>
      <c r="T6278" s="56"/>
      <c r="U6278" s="56"/>
      <c r="V6278" s="56"/>
      <c r="W6278" s="56"/>
      <c r="X6278" s="56"/>
      <c r="Y6278" s="56"/>
      <c r="Z6278" s="56"/>
      <c r="AA6278" s="56"/>
    </row>
    <row r="6279" spans="9:27" ht="15" thickBot="1">
      <c r="I6279" s="16" t="s">
        <v>48</v>
      </c>
      <c r="J6279" s="16">
        <v>36</v>
      </c>
      <c r="T6279" s="56"/>
      <c r="U6279" s="56"/>
      <c r="V6279" s="56"/>
      <c r="W6279" s="56"/>
      <c r="X6279" s="56"/>
      <c r="Y6279" s="56"/>
      <c r="Z6279" s="56"/>
      <c r="AA6279" s="56"/>
    </row>
    <row r="6280" spans="9:27">
      <c r="T6280" s="56"/>
      <c r="U6280" s="56"/>
      <c r="V6280" s="56"/>
      <c r="W6280" s="56"/>
      <c r="X6280" s="56"/>
      <c r="Y6280" s="56"/>
      <c r="Z6280" s="56"/>
      <c r="AA6280" s="56"/>
    </row>
    <row r="6281" spans="9:27" ht="15" thickBot="1">
      <c r="I6281" s="50" t="s">
        <v>49</v>
      </c>
      <c r="T6281" s="56"/>
      <c r="U6281" s="56"/>
      <c r="V6281" s="56"/>
      <c r="W6281" s="56"/>
      <c r="X6281" s="56"/>
      <c r="Y6281" s="56"/>
      <c r="Z6281" s="56"/>
      <c r="AA6281" s="56"/>
    </row>
    <row r="6282" spans="9:27">
      <c r="I6282" s="17"/>
      <c r="J6282" s="17" t="s">
        <v>54</v>
      </c>
      <c r="K6282" s="17" t="s">
        <v>55</v>
      </c>
      <c r="L6282" s="17" t="s">
        <v>56</v>
      </c>
      <c r="M6282" s="17" t="s">
        <v>57</v>
      </c>
      <c r="N6282" s="17" t="s">
        <v>58</v>
      </c>
      <c r="T6282" s="56"/>
      <c r="U6282" s="56"/>
      <c r="V6282" s="56"/>
      <c r="W6282" s="56"/>
      <c r="X6282" s="56"/>
      <c r="Y6282" s="56"/>
      <c r="Z6282" s="56"/>
      <c r="AA6282" s="56"/>
    </row>
    <row r="6283" spans="9:27">
      <c r="I6283" s="15" t="s">
        <v>50</v>
      </c>
      <c r="J6283" s="15">
        <v>4</v>
      </c>
      <c r="K6283" s="15">
        <v>3805987.6343481299</v>
      </c>
      <c r="L6283" s="15">
        <v>951496.90858703246</v>
      </c>
      <c r="M6283" s="15">
        <v>6137612541.20574</v>
      </c>
      <c r="N6283" s="15">
        <v>1.9394052250276186E-137</v>
      </c>
      <c r="T6283" s="56"/>
      <c r="U6283" s="56"/>
      <c r="V6283" s="56"/>
      <c r="W6283" s="56"/>
      <c r="X6283" s="56"/>
      <c r="Y6283" s="56"/>
      <c r="Z6283" s="56"/>
      <c r="AA6283" s="56"/>
    </row>
    <row r="6284" spans="9:27">
      <c r="I6284" s="15" t="s">
        <v>51</v>
      </c>
      <c r="J6284" s="15">
        <v>32</v>
      </c>
      <c r="K6284" s="15">
        <v>4.9608705128205309E-3</v>
      </c>
      <c r="L6284" s="15">
        <v>1.5502720352564159E-4</v>
      </c>
      <c r="M6284" s="15"/>
      <c r="N6284" s="15"/>
      <c r="T6284" s="56"/>
      <c r="U6284" s="56"/>
      <c r="V6284" s="56"/>
      <c r="W6284" s="56"/>
      <c r="X6284" s="56"/>
      <c r="Y6284" s="56"/>
      <c r="Z6284" s="56"/>
      <c r="AA6284" s="56"/>
    </row>
    <row r="6285" spans="9:27" ht="15" thickBot="1">
      <c r="I6285" s="16" t="s">
        <v>52</v>
      </c>
      <c r="J6285" s="16">
        <v>36</v>
      </c>
      <c r="K6285" s="16">
        <v>3805987.6393090002</v>
      </c>
      <c r="L6285" s="16"/>
      <c r="M6285" s="16"/>
      <c r="N6285" s="16"/>
      <c r="T6285" s="56"/>
      <c r="U6285" s="56"/>
      <c r="V6285" s="56"/>
      <c r="W6285" s="56"/>
      <c r="X6285" s="56"/>
      <c r="Y6285" s="56"/>
      <c r="Z6285" s="56"/>
      <c r="AA6285" s="56"/>
    </row>
    <row r="6286" spans="9:27" ht="15" thickBot="1">
      <c r="T6286" s="56"/>
      <c r="U6286" s="56"/>
      <c r="V6286" s="56"/>
      <c r="W6286" s="56"/>
      <c r="X6286" s="56"/>
      <c r="Y6286" s="56"/>
      <c r="Z6286" s="56"/>
      <c r="AA6286" s="56"/>
    </row>
    <row r="6287" spans="9:27">
      <c r="I6287" s="17"/>
      <c r="J6287" s="17" t="s">
        <v>59</v>
      </c>
      <c r="K6287" s="17" t="s">
        <v>47</v>
      </c>
      <c r="L6287" s="17" t="s">
        <v>60</v>
      </c>
      <c r="M6287" s="17" t="s">
        <v>61</v>
      </c>
      <c r="N6287" s="17" t="s">
        <v>62</v>
      </c>
      <c r="O6287" s="17" t="s">
        <v>63</v>
      </c>
      <c r="P6287" s="17" t="s">
        <v>64</v>
      </c>
      <c r="Q6287" s="17" t="s">
        <v>65</v>
      </c>
      <c r="T6287" s="56"/>
      <c r="U6287" s="56"/>
      <c r="V6287" s="56"/>
      <c r="W6287" s="56"/>
      <c r="X6287" s="56"/>
      <c r="Y6287" s="56"/>
      <c r="Z6287" s="56"/>
      <c r="AA6287" s="56"/>
    </row>
    <row r="6288" spans="9:27">
      <c r="I6288" s="15" t="s">
        <v>53</v>
      </c>
      <c r="J6288" s="15">
        <v>0</v>
      </c>
      <c r="K6288" s="15" t="e">
        <v>#N/A</v>
      </c>
      <c r="L6288" s="15" t="e">
        <v>#N/A</v>
      </c>
      <c r="M6288" s="15" t="e">
        <v>#N/A</v>
      </c>
      <c r="N6288" s="15" t="e">
        <v>#N/A</v>
      </c>
      <c r="O6288" s="15" t="e">
        <v>#N/A</v>
      </c>
      <c r="P6288" s="15" t="e">
        <v>#N/A</v>
      </c>
      <c r="Q6288" s="15" t="e">
        <v>#N/A</v>
      </c>
      <c r="T6288" s="56"/>
      <c r="U6288" s="56"/>
      <c r="V6288" s="56"/>
      <c r="W6288" s="56"/>
      <c r="X6288" s="56"/>
      <c r="Y6288" s="56"/>
      <c r="Z6288" s="56"/>
      <c r="AA6288" s="56"/>
    </row>
    <row r="6289" spans="9:27">
      <c r="I6289" s="15" t="s">
        <v>85</v>
      </c>
      <c r="J6289" s="15">
        <v>0.19375120016333225</v>
      </c>
      <c r="K6289" s="15">
        <v>2.444374385939781E-3</v>
      </c>
      <c r="L6289" s="15">
        <v>79.264126345703517</v>
      </c>
      <c r="M6289" s="15">
        <v>2.6524975713482989E-38</v>
      </c>
      <c r="N6289" s="15">
        <v>0.1887721724948408</v>
      </c>
      <c r="O6289" s="15">
        <v>0.1987302278318237</v>
      </c>
      <c r="P6289" s="15">
        <v>0.1887721724948408</v>
      </c>
      <c r="Q6289" s="15">
        <v>0.1987302278318237</v>
      </c>
      <c r="T6289" s="56"/>
      <c r="U6289" s="56"/>
      <c r="V6289" s="56"/>
      <c r="W6289" s="56"/>
      <c r="X6289" s="56"/>
      <c r="Y6289" s="56"/>
      <c r="Z6289" s="56"/>
      <c r="AA6289" s="56"/>
    </row>
    <row r="6290" spans="9:27">
      <c r="I6290" s="15" t="s">
        <v>80</v>
      </c>
      <c r="J6290" s="15">
        <v>0.21734651450092957</v>
      </c>
      <c r="K6290" s="15">
        <v>2.0750156564352494E-3</v>
      </c>
      <c r="L6290" s="15">
        <v>104.74451786755077</v>
      </c>
      <c r="M6290" s="15">
        <v>3.6688356560305926E-42</v>
      </c>
      <c r="N6290" s="15">
        <v>0.21311984594092012</v>
      </c>
      <c r="O6290" s="15">
        <v>0.22157318306093901</v>
      </c>
      <c r="P6290" s="15">
        <v>0.21311984594092012</v>
      </c>
      <c r="Q6290" s="15">
        <v>0.22157318306093901</v>
      </c>
      <c r="T6290" s="56"/>
      <c r="U6290" s="56"/>
      <c r="V6290" s="56"/>
      <c r="W6290" s="56"/>
      <c r="X6290" s="56"/>
      <c r="Y6290" s="56"/>
      <c r="Z6290" s="56"/>
      <c r="AA6290" s="56"/>
    </row>
    <row r="6291" spans="9:27">
      <c r="I6291" s="15" t="s">
        <v>82</v>
      </c>
      <c r="J6291" s="15">
        <v>0.16515979174382189</v>
      </c>
      <c r="K6291" s="15">
        <v>1.7859081083831459E-3</v>
      </c>
      <c r="L6291" s="15">
        <v>92.47944559328289</v>
      </c>
      <c r="M6291" s="15">
        <v>1.9486671505145976E-40</v>
      </c>
      <c r="N6291" s="15">
        <v>0.16152201598566845</v>
      </c>
      <c r="O6291" s="15">
        <v>0.16879756750197533</v>
      </c>
      <c r="P6291" s="15">
        <v>0.16152201598566845</v>
      </c>
      <c r="Q6291" s="15">
        <v>0.16879756750197533</v>
      </c>
      <c r="T6291" s="56"/>
      <c r="U6291" s="56"/>
      <c r="V6291" s="56"/>
      <c r="W6291" s="56"/>
      <c r="X6291" s="56"/>
      <c r="Y6291" s="56"/>
      <c r="Z6291" s="56"/>
      <c r="AA6291" s="56"/>
    </row>
    <row r="6292" spans="9:27" ht="15" thickBot="1">
      <c r="I6292" s="16" t="s">
        <v>86</v>
      </c>
      <c r="J6292" s="16">
        <v>0.51549870984591084</v>
      </c>
      <c r="K6292" s="16">
        <v>2.1180477148412904E-3</v>
      </c>
      <c r="L6292" s="16">
        <v>243.38389840501691</v>
      </c>
      <c r="M6292" s="16">
        <v>7.3011448294369645E-54</v>
      </c>
      <c r="N6292" s="16">
        <v>0.51118438785168596</v>
      </c>
      <c r="O6292" s="16">
        <v>0.51981303184013572</v>
      </c>
      <c r="P6292" s="16">
        <v>0.51118438785168596</v>
      </c>
      <c r="Q6292" s="16">
        <v>0.51981303184013572</v>
      </c>
      <c r="T6292" s="56"/>
      <c r="U6292" s="56"/>
      <c r="V6292" s="56"/>
      <c r="W6292" s="56"/>
      <c r="X6292" s="56"/>
      <c r="Y6292" s="56"/>
      <c r="Z6292" s="56"/>
      <c r="AA6292" s="56"/>
    </row>
    <row r="6293" spans="9:27">
      <c r="I6293" s="50"/>
      <c r="T6293" s="56"/>
      <c r="U6293" s="56"/>
      <c r="V6293" s="56"/>
      <c r="W6293" s="56"/>
      <c r="X6293" s="56"/>
      <c r="Y6293" s="56"/>
      <c r="Z6293" s="56"/>
      <c r="AA6293" s="56"/>
    </row>
    <row r="6294" spans="9:27">
      <c r="I6294" s="50"/>
      <c r="T6294" s="56"/>
      <c r="U6294" s="56"/>
      <c r="V6294" s="56"/>
      <c r="W6294" s="56"/>
      <c r="X6294" s="56"/>
      <c r="Y6294" s="56"/>
      <c r="Z6294" s="56"/>
      <c r="AA6294" s="56"/>
    </row>
    <row r="6295" spans="9:27">
      <c r="I6295" s="11" t="s">
        <v>345</v>
      </c>
      <c r="T6295" s="12" t="str">
        <f>I6295</f>
        <v>2008/10 to 2011/9</v>
      </c>
      <c r="U6295" s="14">
        <f>J6300</f>
        <v>0.99999999852988608</v>
      </c>
      <c r="V6295" s="14">
        <f>J6303</f>
        <v>36</v>
      </c>
      <c r="W6295" s="56">
        <f>J6313</f>
        <v>0.19499247094489325</v>
      </c>
      <c r="X6295" s="56">
        <f>J6314</f>
        <v>0.21702630318951854</v>
      </c>
      <c r="Y6295" s="56">
        <f>J6315</f>
        <v>0.1647222205010434</v>
      </c>
      <c r="Z6295" s="56">
        <f>J6316</f>
        <v>0.51531139510149715</v>
      </c>
      <c r="AA6295" s="58">
        <f>SUM(W6295:Z6295)</f>
        <v>1.0920523897369523</v>
      </c>
    </row>
    <row r="6296" spans="9:27">
      <c r="I6296" s="50" t="s">
        <v>42</v>
      </c>
      <c r="T6296" s="56"/>
      <c r="U6296" s="56"/>
      <c r="V6296" s="56"/>
      <c r="W6296" s="56"/>
      <c r="X6296" s="56"/>
      <c r="Y6296" s="56"/>
      <c r="Z6296" s="56"/>
      <c r="AA6296" s="56"/>
    </row>
    <row r="6297" spans="9:27" ht="15" thickBot="1">
      <c r="T6297" s="56"/>
      <c r="U6297" s="56"/>
      <c r="V6297" s="56"/>
      <c r="W6297" s="56"/>
      <c r="X6297" s="56"/>
      <c r="Y6297" s="56"/>
      <c r="Z6297" s="56"/>
      <c r="AA6297" s="56"/>
    </row>
    <row r="6298" spans="9:27">
      <c r="I6298" s="18" t="s">
        <v>43</v>
      </c>
      <c r="J6298" s="18"/>
      <c r="T6298" s="56"/>
      <c r="U6298" s="56"/>
      <c r="V6298" s="56"/>
      <c r="W6298" s="56"/>
      <c r="X6298" s="56"/>
      <c r="Y6298" s="56"/>
      <c r="Z6298" s="56"/>
      <c r="AA6298" s="56"/>
    </row>
    <row r="6299" spans="9:27">
      <c r="I6299" s="15" t="s">
        <v>44</v>
      </c>
      <c r="J6299" s="15">
        <v>0.99999999926494298</v>
      </c>
      <c r="T6299" s="56"/>
      <c r="U6299" s="56"/>
      <c r="V6299" s="56"/>
      <c r="W6299" s="56"/>
      <c r="X6299" s="56"/>
      <c r="Y6299" s="56"/>
      <c r="Z6299" s="56"/>
      <c r="AA6299" s="56"/>
    </row>
    <row r="6300" spans="9:27">
      <c r="I6300" s="15" t="s">
        <v>45</v>
      </c>
      <c r="J6300" s="15">
        <v>0.99999999852988608</v>
      </c>
      <c r="T6300" s="56"/>
      <c r="U6300" s="56"/>
      <c r="V6300" s="56"/>
      <c r="W6300" s="56"/>
      <c r="X6300" s="56"/>
      <c r="Y6300" s="56"/>
      <c r="Z6300" s="56"/>
      <c r="AA6300" s="56"/>
    </row>
    <row r="6301" spans="9:27">
      <c r="I6301" s="15" t="s">
        <v>46</v>
      </c>
      <c r="J6301" s="15">
        <v>0.96874999839206288</v>
      </c>
      <c r="T6301" s="56"/>
      <c r="U6301" s="56"/>
      <c r="V6301" s="56"/>
      <c r="W6301" s="56"/>
      <c r="X6301" s="56"/>
      <c r="Y6301" s="56"/>
      <c r="Z6301" s="56"/>
      <c r="AA6301" s="56"/>
    </row>
    <row r="6302" spans="9:27">
      <c r="I6302" s="15" t="s">
        <v>47</v>
      </c>
      <c r="J6302" s="15">
        <v>1.3250083328823296E-2</v>
      </c>
      <c r="T6302" s="56"/>
      <c r="U6302" s="56"/>
      <c r="V6302" s="56"/>
      <c r="W6302" s="56"/>
      <c r="X6302" s="56"/>
      <c r="Y6302" s="56"/>
      <c r="Z6302" s="56"/>
      <c r="AA6302" s="56"/>
    </row>
    <row r="6303" spans="9:27" ht="15" thickBot="1">
      <c r="I6303" s="16" t="s">
        <v>48</v>
      </c>
      <c r="J6303" s="16">
        <v>36</v>
      </c>
      <c r="T6303" s="56"/>
      <c r="U6303" s="56"/>
      <c r="V6303" s="56"/>
      <c r="W6303" s="56"/>
      <c r="X6303" s="56"/>
      <c r="Y6303" s="56"/>
      <c r="Z6303" s="56"/>
      <c r="AA6303" s="56"/>
    </row>
    <row r="6304" spans="9:27">
      <c r="T6304" s="56"/>
      <c r="U6304" s="56"/>
      <c r="V6304" s="56"/>
      <c r="W6304" s="56"/>
      <c r="X6304" s="56"/>
      <c r="Y6304" s="56"/>
      <c r="Z6304" s="56"/>
      <c r="AA6304" s="56"/>
    </row>
    <row r="6305" spans="9:27" ht="15" thickBot="1">
      <c r="I6305" s="50" t="s">
        <v>49</v>
      </c>
      <c r="T6305" s="56"/>
      <c r="U6305" s="56"/>
      <c r="V6305" s="56"/>
      <c r="W6305" s="56"/>
      <c r="X6305" s="56"/>
      <c r="Y6305" s="56"/>
      <c r="Z6305" s="56"/>
      <c r="AA6305" s="56"/>
    </row>
    <row r="6306" spans="9:27">
      <c r="I6306" s="17"/>
      <c r="J6306" s="17" t="s">
        <v>54</v>
      </c>
      <c r="K6306" s="17" t="s">
        <v>55</v>
      </c>
      <c r="L6306" s="17" t="s">
        <v>56</v>
      </c>
      <c r="M6306" s="17" t="s">
        <v>57</v>
      </c>
      <c r="N6306" s="17" t="s">
        <v>58</v>
      </c>
      <c r="T6306" s="56"/>
      <c r="U6306" s="56"/>
      <c r="V6306" s="56"/>
      <c r="W6306" s="56"/>
      <c r="X6306" s="56"/>
      <c r="Y6306" s="56"/>
      <c r="Z6306" s="56"/>
      <c r="AA6306" s="56"/>
    </row>
    <row r="6307" spans="9:27">
      <c r="I6307" s="15" t="s">
        <v>50</v>
      </c>
      <c r="J6307" s="15">
        <v>4</v>
      </c>
      <c r="K6307" s="15">
        <v>3821520.5124829295</v>
      </c>
      <c r="L6307" s="15">
        <v>955380.12812073238</v>
      </c>
      <c r="M6307" s="15">
        <v>5441754996.2228451</v>
      </c>
      <c r="N6307" s="15">
        <v>1.2522933100432282E-136</v>
      </c>
      <c r="T6307" s="56"/>
      <c r="U6307" s="56"/>
      <c r="V6307" s="56"/>
      <c r="W6307" s="56"/>
      <c r="X6307" s="56"/>
      <c r="Y6307" s="56"/>
      <c r="Z6307" s="56"/>
      <c r="AA6307" s="56"/>
    </row>
    <row r="6308" spans="9:27">
      <c r="I6308" s="15" t="s">
        <v>51</v>
      </c>
      <c r="J6308" s="15">
        <v>32</v>
      </c>
      <c r="K6308" s="15">
        <v>5.6180706630643527E-3</v>
      </c>
      <c r="L6308" s="15">
        <v>1.7556470822076102E-4</v>
      </c>
      <c r="M6308" s="15"/>
      <c r="N6308" s="15"/>
      <c r="T6308" s="56"/>
      <c r="U6308" s="56"/>
      <c r="V6308" s="56"/>
      <c r="W6308" s="56"/>
      <c r="X6308" s="56"/>
      <c r="Y6308" s="56"/>
      <c r="Z6308" s="56"/>
      <c r="AA6308" s="56"/>
    </row>
    <row r="6309" spans="9:27" ht="15" thickBot="1">
      <c r="I6309" s="16" t="s">
        <v>52</v>
      </c>
      <c r="J6309" s="16">
        <v>36</v>
      </c>
      <c r="K6309" s="16">
        <v>3821520.5181010002</v>
      </c>
      <c r="L6309" s="16"/>
      <c r="M6309" s="16"/>
      <c r="N6309" s="16"/>
      <c r="T6309" s="56"/>
      <c r="U6309" s="56"/>
      <c r="V6309" s="56"/>
      <c r="W6309" s="56"/>
      <c r="X6309" s="56"/>
      <c r="Y6309" s="56"/>
      <c r="Z6309" s="56"/>
      <c r="AA6309" s="56"/>
    </row>
    <row r="6310" spans="9:27" ht="15" thickBot="1">
      <c r="T6310" s="56"/>
      <c r="U6310" s="56"/>
      <c r="V6310" s="56"/>
      <c r="W6310" s="56"/>
      <c r="X6310" s="56"/>
      <c r="Y6310" s="56"/>
      <c r="Z6310" s="56"/>
      <c r="AA6310" s="56"/>
    </row>
    <row r="6311" spans="9:27">
      <c r="I6311" s="17"/>
      <c r="J6311" s="17" t="s">
        <v>59</v>
      </c>
      <c r="K6311" s="17" t="s">
        <v>47</v>
      </c>
      <c r="L6311" s="17" t="s">
        <v>60</v>
      </c>
      <c r="M6311" s="17" t="s">
        <v>61</v>
      </c>
      <c r="N6311" s="17" t="s">
        <v>62</v>
      </c>
      <c r="O6311" s="17" t="s">
        <v>63</v>
      </c>
      <c r="P6311" s="17" t="s">
        <v>64</v>
      </c>
      <c r="Q6311" s="17" t="s">
        <v>65</v>
      </c>
      <c r="T6311" s="56"/>
      <c r="U6311" s="56"/>
      <c r="V6311" s="56"/>
      <c r="W6311" s="56"/>
      <c r="X6311" s="56"/>
      <c r="Y6311" s="56"/>
      <c r="Z6311" s="56"/>
      <c r="AA6311" s="56"/>
    </row>
    <row r="6312" spans="9:27">
      <c r="I6312" s="15" t="s">
        <v>53</v>
      </c>
      <c r="J6312" s="15">
        <v>0</v>
      </c>
      <c r="K6312" s="15" t="e">
        <v>#N/A</v>
      </c>
      <c r="L6312" s="15" t="e">
        <v>#N/A</v>
      </c>
      <c r="M6312" s="15" t="e">
        <v>#N/A</v>
      </c>
      <c r="N6312" s="15" t="e">
        <v>#N/A</v>
      </c>
      <c r="O6312" s="15" t="e">
        <v>#N/A</v>
      </c>
      <c r="P6312" s="15" t="e">
        <v>#N/A</v>
      </c>
      <c r="Q6312" s="15" t="e">
        <v>#N/A</v>
      </c>
      <c r="T6312" s="56"/>
      <c r="U6312" s="56"/>
      <c r="V6312" s="56"/>
      <c r="W6312" s="56"/>
      <c r="X6312" s="56"/>
      <c r="Y6312" s="56"/>
      <c r="Z6312" s="56"/>
      <c r="AA6312" s="56"/>
    </row>
    <row r="6313" spans="9:27">
      <c r="I6313" s="15" t="s">
        <v>85</v>
      </c>
      <c r="J6313" s="15">
        <v>0.19499247094489325</v>
      </c>
      <c r="K6313" s="15">
        <v>2.7923528589127193E-3</v>
      </c>
      <c r="L6313" s="15">
        <v>69.830884847704752</v>
      </c>
      <c r="M6313" s="15">
        <v>1.4953298717638917E-36</v>
      </c>
      <c r="N6313" s="15">
        <v>0.18930463432514716</v>
      </c>
      <c r="O6313" s="15">
        <v>0.20068030756463934</v>
      </c>
      <c r="P6313" s="15">
        <v>0.18930463432514716</v>
      </c>
      <c r="Q6313" s="15">
        <v>0.20068030756463934</v>
      </c>
      <c r="T6313" s="56"/>
      <c r="U6313" s="56"/>
      <c r="V6313" s="56"/>
      <c r="W6313" s="56"/>
      <c r="X6313" s="56"/>
      <c r="Y6313" s="56"/>
      <c r="Z6313" s="56"/>
      <c r="AA6313" s="56"/>
    </row>
    <row r="6314" spans="9:27">
      <c r="I6314" s="15" t="s">
        <v>80</v>
      </c>
      <c r="J6314" s="15">
        <v>0.21702630318951854</v>
      </c>
      <c r="K6314" s="15">
        <v>2.2523289077040292E-3</v>
      </c>
      <c r="L6314" s="15">
        <v>96.35639912411817</v>
      </c>
      <c r="M6314" s="15">
        <v>5.2600436221908715E-41</v>
      </c>
      <c r="N6314" s="15">
        <v>0.21243845935736763</v>
      </c>
      <c r="O6314" s="15">
        <v>0.22161414702166946</v>
      </c>
      <c r="P6314" s="15">
        <v>0.21243845935736763</v>
      </c>
      <c r="Q6314" s="15">
        <v>0.22161414702166946</v>
      </c>
      <c r="T6314" s="56"/>
      <c r="U6314" s="56"/>
      <c r="V6314" s="56"/>
      <c r="W6314" s="56"/>
      <c r="X6314" s="56"/>
      <c r="Y6314" s="56"/>
      <c r="Z6314" s="56"/>
      <c r="AA6314" s="56"/>
    </row>
    <row r="6315" spans="9:27">
      <c r="I6315" s="15" t="s">
        <v>82</v>
      </c>
      <c r="J6315" s="15">
        <v>0.1647222205010434</v>
      </c>
      <c r="K6315" s="15">
        <v>2.0963262839053575E-3</v>
      </c>
      <c r="L6315" s="15">
        <v>78.576613652991867</v>
      </c>
      <c r="M6315" s="15">
        <v>3.5004359487096308E-38</v>
      </c>
      <c r="N6315" s="15">
        <v>0.16045214361356297</v>
      </c>
      <c r="O6315" s="15">
        <v>0.16899229738852384</v>
      </c>
      <c r="P6315" s="15">
        <v>0.16045214361356297</v>
      </c>
      <c r="Q6315" s="15">
        <v>0.16899229738852384</v>
      </c>
      <c r="T6315" s="56"/>
      <c r="U6315" s="56"/>
      <c r="V6315" s="56"/>
      <c r="W6315" s="56"/>
      <c r="X6315" s="56"/>
      <c r="Y6315" s="56"/>
      <c r="Z6315" s="56"/>
      <c r="AA6315" s="56"/>
    </row>
    <row r="6316" spans="9:27" ht="15" thickBot="1">
      <c r="I6316" s="16" t="s">
        <v>86</v>
      </c>
      <c r="J6316" s="16">
        <v>0.51531139510149715</v>
      </c>
      <c r="K6316" s="16">
        <v>2.4098813092673691E-3</v>
      </c>
      <c r="L6316" s="16">
        <v>213.83268674678322</v>
      </c>
      <c r="M6316" s="16">
        <v>4.5844056635905943E-52</v>
      </c>
      <c r="N6316" s="16">
        <v>0.51040262753068599</v>
      </c>
      <c r="O6316" s="16">
        <v>0.52022016267230831</v>
      </c>
      <c r="P6316" s="16">
        <v>0.51040262753068599</v>
      </c>
      <c r="Q6316" s="16">
        <v>0.52022016267230831</v>
      </c>
      <c r="T6316" s="56"/>
      <c r="U6316" s="56"/>
      <c r="V6316" s="56"/>
      <c r="W6316" s="56"/>
      <c r="X6316" s="56"/>
      <c r="Y6316" s="56"/>
      <c r="Z6316" s="56"/>
      <c r="AA6316" s="56"/>
    </row>
    <row r="6317" spans="9:27">
      <c r="I6317" s="50"/>
      <c r="T6317" s="56"/>
      <c r="U6317" s="56"/>
      <c r="V6317" s="56"/>
      <c r="W6317" s="56"/>
      <c r="X6317" s="56"/>
      <c r="Y6317" s="56"/>
      <c r="Z6317" s="56"/>
      <c r="AA6317" s="56"/>
    </row>
    <row r="6318" spans="9:27">
      <c r="I6318" s="50"/>
      <c r="T6318" s="56"/>
      <c r="U6318" s="56"/>
      <c r="V6318" s="56"/>
      <c r="W6318" s="56"/>
      <c r="X6318" s="56"/>
      <c r="Y6318" s="56"/>
      <c r="Z6318" s="56"/>
      <c r="AA6318" s="56"/>
    </row>
    <row r="6319" spans="9:27">
      <c r="I6319" s="11" t="s">
        <v>346</v>
      </c>
      <c r="T6319" s="12" t="str">
        <f>I6319</f>
        <v>2008/11 to 2011/10</v>
      </c>
      <c r="U6319" s="14">
        <f>J6324</f>
        <v>0.99999999856461941</v>
      </c>
      <c r="V6319" s="14">
        <f>J6327</f>
        <v>36</v>
      </c>
      <c r="W6319" s="56">
        <f>J6337</f>
        <v>0.19845171058729105</v>
      </c>
      <c r="X6319" s="56">
        <f>J6338</f>
        <v>0.21694944485823736</v>
      </c>
      <c r="Y6319" s="56">
        <f>J6339</f>
        <v>0.162935803199768</v>
      </c>
      <c r="Z6319" s="56">
        <f>J6340</f>
        <v>0.51412025179762044</v>
      </c>
      <c r="AA6319" s="58">
        <f>SUM(W6319:Z6319)</f>
        <v>1.0924572104429169</v>
      </c>
    </row>
    <row r="6320" spans="9:27">
      <c r="I6320" s="50" t="s">
        <v>42</v>
      </c>
      <c r="T6320" s="56"/>
      <c r="U6320" s="56"/>
      <c r="V6320" s="56"/>
      <c r="W6320" s="56"/>
      <c r="X6320" s="56"/>
      <c r="Y6320" s="56"/>
      <c r="Z6320" s="56"/>
      <c r="AA6320" s="56"/>
    </row>
    <row r="6321" spans="9:27" ht="15" thickBot="1">
      <c r="T6321" s="56"/>
      <c r="U6321" s="56"/>
      <c r="V6321" s="56"/>
      <c r="W6321" s="56"/>
      <c r="X6321" s="56"/>
      <c r="Y6321" s="56"/>
      <c r="Z6321" s="56"/>
      <c r="AA6321" s="56"/>
    </row>
    <row r="6322" spans="9:27">
      <c r="I6322" s="18" t="s">
        <v>43</v>
      </c>
      <c r="J6322" s="18"/>
      <c r="T6322" s="56"/>
      <c r="U6322" s="56"/>
      <c r="V6322" s="56"/>
      <c r="W6322" s="56"/>
      <c r="X6322" s="56"/>
      <c r="Y6322" s="56"/>
      <c r="Z6322" s="56"/>
      <c r="AA6322" s="56"/>
    </row>
    <row r="6323" spans="9:27">
      <c r="I6323" s="15" t="s">
        <v>44</v>
      </c>
      <c r="J6323" s="15">
        <v>0.99999999928230965</v>
      </c>
      <c r="T6323" s="56"/>
      <c r="U6323" s="56"/>
      <c r="V6323" s="56"/>
      <c r="W6323" s="56"/>
      <c r="X6323" s="56"/>
      <c r="Y6323" s="56"/>
      <c r="Z6323" s="56"/>
      <c r="AA6323" s="56"/>
    </row>
    <row r="6324" spans="9:27">
      <c r="I6324" s="15" t="s">
        <v>45</v>
      </c>
      <c r="J6324" s="15">
        <v>0.99999999856461941</v>
      </c>
      <c r="T6324" s="56"/>
      <c r="U6324" s="56"/>
      <c r="V6324" s="56"/>
      <c r="W6324" s="56"/>
      <c r="X6324" s="56"/>
      <c r="Y6324" s="56"/>
      <c r="Z6324" s="56"/>
      <c r="AA6324" s="56"/>
    </row>
    <row r="6325" spans="9:27">
      <c r="I6325" s="15" t="s">
        <v>46</v>
      </c>
      <c r="J6325" s="15">
        <v>0.96874999843005249</v>
      </c>
      <c r="T6325" s="56"/>
      <c r="U6325" s="56"/>
      <c r="V6325" s="56"/>
      <c r="W6325" s="56"/>
      <c r="X6325" s="56"/>
      <c r="Y6325" s="56"/>
      <c r="Z6325" s="56"/>
      <c r="AA6325" s="56"/>
    </row>
    <row r="6326" spans="9:27">
      <c r="I6326" s="15" t="s">
        <v>47</v>
      </c>
      <c r="J6326" s="15">
        <v>1.3119706543740704E-2</v>
      </c>
      <c r="T6326" s="56"/>
      <c r="U6326" s="56"/>
      <c r="V6326" s="56"/>
      <c r="W6326" s="56"/>
      <c r="X6326" s="56"/>
      <c r="Y6326" s="56"/>
      <c r="Z6326" s="56"/>
      <c r="AA6326" s="56"/>
    </row>
    <row r="6327" spans="9:27" ht="15" thickBot="1">
      <c r="I6327" s="16" t="s">
        <v>48</v>
      </c>
      <c r="J6327" s="16">
        <v>36</v>
      </c>
      <c r="T6327" s="56"/>
      <c r="U6327" s="56"/>
      <c r="V6327" s="56"/>
      <c r="W6327" s="56"/>
      <c r="X6327" s="56"/>
      <c r="Y6327" s="56"/>
      <c r="Z6327" s="56"/>
      <c r="AA6327" s="56"/>
    </row>
    <row r="6328" spans="9:27">
      <c r="T6328" s="56"/>
      <c r="U6328" s="56"/>
      <c r="V6328" s="56"/>
      <c r="W6328" s="56"/>
      <c r="X6328" s="56"/>
      <c r="Y6328" s="56"/>
      <c r="Z6328" s="56"/>
      <c r="AA6328" s="56"/>
    </row>
    <row r="6329" spans="9:27" ht="15" thickBot="1">
      <c r="I6329" s="50" t="s">
        <v>49</v>
      </c>
      <c r="T6329" s="56"/>
      <c r="U6329" s="56"/>
      <c r="V6329" s="56"/>
      <c r="W6329" s="56"/>
      <c r="X6329" s="56"/>
      <c r="Y6329" s="56"/>
      <c r="Z6329" s="56"/>
      <c r="AA6329" s="56"/>
    </row>
    <row r="6330" spans="9:27">
      <c r="I6330" s="17"/>
      <c r="J6330" s="17" t="s">
        <v>54</v>
      </c>
      <c r="K6330" s="17" t="s">
        <v>55</v>
      </c>
      <c r="L6330" s="17" t="s">
        <v>56</v>
      </c>
      <c r="M6330" s="17" t="s">
        <v>57</v>
      </c>
      <c r="N6330" s="17" t="s">
        <v>58</v>
      </c>
      <c r="T6330" s="56"/>
      <c r="U6330" s="56"/>
      <c r="V6330" s="56"/>
      <c r="W6330" s="56"/>
      <c r="X6330" s="56"/>
      <c r="Y6330" s="56"/>
      <c r="Z6330" s="56"/>
      <c r="AA6330" s="56"/>
    </row>
    <row r="6331" spans="9:27">
      <c r="I6331" s="15" t="s">
        <v>50</v>
      </c>
      <c r="J6331" s="15">
        <v>4</v>
      </c>
      <c r="K6331" s="15">
        <v>3837347.6252459455</v>
      </c>
      <c r="L6331" s="15">
        <v>959336.90631148638</v>
      </c>
      <c r="M6331" s="15">
        <v>5573434612.1800022</v>
      </c>
      <c r="N6331" s="15">
        <v>8.6448052326299805E-137</v>
      </c>
      <c r="T6331" s="56"/>
      <c r="U6331" s="56"/>
      <c r="V6331" s="56"/>
      <c r="W6331" s="56"/>
      <c r="X6331" s="56"/>
      <c r="Y6331" s="56"/>
      <c r="Z6331" s="56"/>
      <c r="AA6331" s="56"/>
    </row>
    <row r="6332" spans="9:27">
      <c r="I6332" s="15" t="s">
        <v>51</v>
      </c>
      <c r="J6332" s="15">
        <v>32</v>
      </c>
      <c r="K6332" s="15">
        <v>5.508054393403925E-3</v>
      </c>
      <c r="L6332" s="15">
        <v>1.7212669979387266E-4</v>
      </c>
      <c r="M6332" s="15"/>
      <c r="N6332" s="15"/>
      <c r="T6332" s="56"/>
      <c r="U6332" s="56"/>
      <c r="V6332" s="56"/>
      <c r="W6332" s="56"/>
      <c r="X6332" s="56"/>
      <c r="Y6332" s="56"/>
      <c r="Z6332" s="56"/>
      <c r="AA6332" s="56"/>
    </row>
    <row r="6333" spans="9:27" ht="15" thickBot="1">
      <c r="I6333" s="16" t="s">
        <v>52</v>
      </c>
      <c r="J6333" s="16">
        <v>36</v>
      </c>
      <c r="K6333" s="16">
        <v>3837347.630754</v>
      </c>
      <c r="L6333" s="16"/>
      <c r="M6333" s="16"/>
      <c r="N6333" s="16"/>
      <c r="T6333" s="56"/>
      <c r="U6333" s="56"/>
      <c r="V6333" s="56"/>
      <c r="W6333" s="56"/>
      <c r="X6333" s="56"/>
      <c r="Y6333" s="56"/>
      <c r="Z6333" s="56"/>
      <c r="AA6333" s="56"/>
    </row>
    <row r="6334" spans="9:27" ht="15" thickBot="1">
      <c r="T6334" s="56"/>
      <c r="U6334" s="56"/>
      <c r="V6334" s="56"/>
      <c r="W6334" s="56"/>
      <c r="X6334" s="56"/>
      <c r="Y6334" s="56"/>
      <c r="Z6334" s="56"/>
      <c r="AA6334" s="56"/>
    </row>
    <row r="6335" spans="9:27">
      <c r="I6335" s="17"/>
      <c r="J6335" s="17" t="s">
        <v>59</v>
      </c>
      <c r="K6335" s="17" t="s">
        <v>47</v>
      </c>
      <c r="L6335" s="17" t="s">
        <v>60</v>
      </c>
      <c r="M6335" s="17" t="s">
        <v>61</v>
      </c>
      <c r="N6335" s="17" t="s">
        <v>62</v>
      </c>
      <c r="O6335" s="17" t="s">
        <v>63</v>
      </c>
      <c r="P6335" s="17" t="s">
        <v>64</v>
      </c>
      <c r="Q6335" s="17" t="s">
        <v>65</v>
      </c>
      <c r="T6335" s="56"/>
      <c r="U6335" s="56"/>
      <c r="V6335" s="56"/>
      <c r="W6335" s="56"/>
      <c r="X6335" s="56"/>
      <c r="Y6335" s="56"/>
      <c r="Z6335" s="56"/>
      <c r="AA6335" s="56"/>
    </row>
    <row r="6336" spans="9:27">
      <c r="I6336" s="15" t="s">
        <v>53</v>
      </c>
      <c r="J6336" s="15">
        <v>0</v>
      </c>
      <c r="K6336" s="15" t="e">
        <v>#N/A</v>
      </c>
      <c r="L6336" s="15" t="e">
        <v>#N/A</v>
      </c>
      <c r="M6336" s="15" t="e">
        <v>#N/A</v>
      </c>
      <c r="N6336" s="15" t="e">
        <v>#N/A</v>
      </c>
      <c r="O6336" s="15" t="e">
        <v>#N/A</v>
      </c>
      <c r="P6336" s="15" t="e">
        <v>#N/A</v>
      </c>
      <c r="Q6336" s="15" t="e">
        <v>#N/A</v>
      </c>
      <c r="T6336" s="56"/>
      <c r="U6336" s="56"/>
      <c r="V6336" s="56"/>
      <c r="W6336" s="56"/>
      <c r="X6336" s="56"/>
      <c r="Y6336" s="56"/>
      <c r="Z6336" s="56"/>
      <c r="AA6336" s="56"/>
    </row>
    <row r="6337" spans="9:27">
      <c r="I6337" s="15" t="s">
        <v>85</v>
      </c>
      <c r="J6337" s="15">
        <v>0.19845171058729105</v>
      </c>
      <c r="K6337" s="15">
        <v>2.8794936484225846E-3</v>
      </c>
      <c r="L6337" s="15">
        <v>68.918961045809169</v>
      </c>
      <c r="M6337" s="15">
        <v>2.2711621767758741E-36</v>
      </c>
      <c r="N6337" s="15">
        <v>0.19258637398860576</v>
      </c>
      <c r="O6337" s="15">
        <v>0.20431704718597635</v>
      </c>
      <c r="P6337" s="15">
        <v>0.19258637398860576</v>
      </c>
      <c r="Q6337" s="15">
        <v>0.20431704718597635</v>
      </c>
      <c r="T6337" s="56"/>
      <c r="U6337" s="56"/>
      <c r="V6337" s="56"/>
      <c r="W6337" s="56"/>
      <c r="X6337" s="56"/>
      <c r="Y6337" s="56"/>
      <c r="Z6337" s="56"/>
      <c r="AA6337" s="56"/>
    </row>
    <row r="6338" spans="9:27">
      <c r="I6338" s="15" t="s">
        <v>80</v>
      </c>
      <c r="J6338" s="15">
        <v>0.21694944485823736</v>
      </c>
      <c r="K6338" s="15">
        <v>2.2320860173047513E-3</v>
      </c>
      <c r="L6338" s="15">
        <v>97.195826315064821</v>
      </c>
      <c r="M6338" s="15">
        <v>3.988797776250885E-41</v>
      </c>
      <c r="N6338" s="15">
        <v>0.21240283444432548</v>
      </c>
      <c r="O6338" s="15">
        <v>0.22149605527214924</v>
      </c>
      <c r="P6338" s="15">
        <v>0.21240283444432548</v>
      </c>
      <c r="Q6338" s="15">
        <v>0.22149605527214924</v>
      </c>
      <c r="T6338" s="56"/>
      <c r="U6338" s="56"/>
      <c r="V6338" s="56"/>
      <c r="W6338" s="56"/>
      <c r="X6338" s="56"/>
      <c r="Y6338" s="56"/>
      <c r="Z6338" s="56"/>
      <c r="AA6338" s="56"/>
    </row>
    <row r="6339" spans="9:27">
      <c r="I6339" s="15" t="s">
        <v>82</v>
      </c>
      <c r="J6339" s="15">
        <v>0.162935803199768</v>
      </c>
      <c r="K6339" s="15">
        <v>2.0831399028555047E-3</v>
      </c>
      <c r="L6339" s="15">
        <v>78.216447669415075</v>
      </c>
      <c r="M6339" s="15">
        <v>4.0518019616483171E-38</v>
      </c>
      <c r="N6339" s="15">
        <v>0.15869258609140818</v>
      </c>
      <c r="O6339" s="15">
        <v>0.16717902030812781</v>
      </c>
      <c r="P6339" s="15">
        <v>0.15869258609140818</v>
      </c>
      <c r="Q6339" s="15">
        <v>0.16717902030812781</v>
      </c>
      <c r="T6339" s="56"/>
      <c r="U6339" s="56"/>
      <c r="V6339" s="56"/>
      <c r="W6339" s="56"/>
      <c r="X6339" s="56"/>
      <c r="Y6339" s="56"/>
      <c r="Z6339" s="56"/>
      <c r="AA6339" s="56"/>
    </row>
    <row r="6340" spans="9:27" ht="15" thickBot="1">
      <c r="I6340" s="16" t="s">
        <v>86</v>
      </c>
      <c r="J6340" s="16">
        <v>0.51412025179762044</v>
      </c>
      <c r="K6340" s="16">
        <v>2.3189838749778408E-3</v>
      </c>
      <c r="L6340" s="16">
        <v>221.70065835517428</v>
      </c>
      <c r="M6340" s="16">
        <v>1.4435751940599579E-52</v>
      </c>
      <c r="N6340" s="16">
        <v>0.50939663624072573</v>
      </c>
      <c r="O6340" s="16">
        <v>0.51884386735451515</v>
      </c>
      <c r="P6340" s="16">
        <v>0.50939663624072573</v>
      </c>
      <c r="Q6340" s="16">
        <v>0.51884386735451515</v>
      </c>
      <c r="T6340" s="56"/>
      <c r="U6340" s="56"/>
      <c r="V6340" s="56"/>
      <c r="W6340" s="56"/>
      <c r="X6340" s="56"/>
      <c r="Y6340" s="56"/>
      <c r="Z6340" s="56"/>
      <c r="AA6340" s="56"/>
    </row>
    <row r="6341" spans="9:27">
      <c r="I6341" s="50"/>
      <c r="T6341" s="56"/>
      <c r="U6341" s="56"/>
      <c r="V6341" s="56"/>
      <c r="W6341" s="56"/>
      <c r="X6341" s="56"/>
      <c r="Y6341" s="56"/>
      <c r="Z6341" s="56"/>
      <c r="AA6341" s="56"/>
    </row>
    <row r="6342" spans="9:27">
      <c r="I6342" s="50"/>
      <c r="T6342" s="56"/>
      <c r="U6342" s="56"/>
      <c r="V6342" s="56"/>
      <c r="W6342" s="56"/>
      <c r="X6342" s="56"/>
      <c r="Y6342" s="56"/>
      <c r="Z6342" s="56"/>
      <c r="AA6342" s="56"/>
    </row>
    <row r="6343" spans="9:27">
      <c r="I6343" s="11" t="s">
        <v>347</v>
      </c>
      <c r="T6343" s="12" t="str">
        <f>I6343</f>
        <v>2008/12 to 2011/11</v>
      </c>
      <c r="U6343" s="14">
        <f>J6348</f>
        <v>0.99999999883272728</v>
      </c>
      <c r="V6343" s="14">
        <f>J6351</f>
        <v>36</v>
      </c>
      <c r="W6343" s="56">
        <f>J6361</f>
        <v>0.20190168038625828</v>
      </c>
      <c r="X6343" s="56">
        <f>J6362</f>
        <v>0.21549638943945335</v>
      </c>
      <c r="Y6343" s="56">
        <f>J6363</f>
        <v>0.16184321717502226</v>
      </c>
      <c r="Z6343" s="56">
        <f>J6364</f>
        <v>0.51422351360427876</v>
      </c>
      <c r="AA6343" s="58">
        <f>SUM(W6343:Z6343)</f>
        <v>1.0934648006050125</v>
      </c>
    </row>
    <row r="6344" spans="9:27">
      <c r="I6344" s="50" t="s">
        <v>42</v>
      </c>
      <c r="T6344" s="56"/>
      <c r="U6344" s="56"/>
      <c r="V6344" s="56"/>
      <c r="W6344" s="56"/>
      <c r="X6344" s="56"/>
      <c r="Y6344" s="56"/>
      <c r="Z6344" s="56"/>
      <c r="AA6344" s="56"/>
    </row>
    <row r="6345" spans="9:27" ht="15" thickBot="1">
      <c r="T6345" s="56"/>
      <c r="U6345" s="56"/>
      <c r="V6345" s="56"/>
      <c r="W6345" s="56"/>
      <c r="X6345" s="56"/>
      <c r="Y6345" s="56"/>
      <c r="Z6345" s="56"/>
      <c r="AA6345" s="56"/>
    </row>
    <row r="6346" spans="9:27">
      <c r="I6346" s="18" t="s">
        <v>43</v>
      </c>
      <c r="J6346" s="18"/>
      <c r="T6346" s="56"/>
      <c r="U6346" s="56"/>
      <c r="V6346" s="56"/>
      <c r="W6346" s="56"/>
      <c r="X6346" s="56"/>
      <c r="Y6346" s="56"/>
      <c r="Z6346" s="56"/>
      <c r="AA6346" s="56"/>
    </row>
    <row r="6347" spans="9:27">
      <c r="I6347" s="15" t="s">
        <v>44</v>
      </c>
      <c r="J6347" s="15">
        <v>0.99999999941636364</v>
      </c>
      <c r="T6347" s="56"/>
      <c r="U6347" s="56"/>
      <c r="V6347" s="56"/>
      <c r="W6347" s="56"/>
      <c r="X6347" s="56"/>
      <c r="Y6347" s="56"/>
      <c r="Z6347" s="56"/>
      <c r="AA6347" s="56"/>
    </row>
    <row r="6348" spans="9:27">
      <c r="I6348" s="15" t="s">
        <v>45</v>
      </c>
      <c r="J6348" s="15">
        <v>0.99999999883272728</v>
      </c>
      <c r="T6348" s="56"/>
      <c r="U6348" s="56"/>
      <c r="V6348" s="56"/>
      <c r="W6348" s="56"/>
      <c r="X6348" s="56"/>
      <c r="Y6348" s="56"/>
      <c r="Z6348" s="56"/>
      <c r="AA6348" s="56"/>
    </row>
    <row r="6349" spans="9:27">
      <c r="I6349" s="15" t="s">
        <v>46</v>
      </c>
      <c r="J6349" s="15">
        <v>0.96874999872329548</v>
      </c>
      <c r="T6349" s="56"/>
      <c r="U6349" s="56"/>
      <c r="V6349" s="56"/>
      <c r="W6349" s="56"/>
      <c r="X6349" s="56"/>
      <c r="Y6349" s="56"/>
      <c r="Z6349" s="56"/>
      <c r="AA6349" s="56"/>
    </row>
    <row r="6350" spans="9:27">
      <c r="I6350" s="15" t="s">
        <v>47</v>
      </c>
      <c r="J6350" s="15">
        <v>1.185521281371783E-2</v>
      </c>
      <c r="T6350" s="56"/>
      <c r="U6350" s="56"/>
      <c r="V6350" s="56"/>
      <c r="W6350" s="56"/>
      <c r="X6350" s="56"/>
      <c r="Y6350" s="56"/>
      <c r="Z6350" s="56"/>
      <c r="AA6350" s="56"/>
    </row>
    <row r="6351" spans="9:27" ht="15" thickBot="1">
      <c r="I6351" s="16" t="s">
        <v>48</v>
      </c>
      <c r="J6351" s="16">
        <v>36</v>
      </c>
      <c r="T6351" s="56"/>
      <c r="U6351" s="56"/>
      <c r="V6351" s="56"/>
      <c r="W6351" s="56"/>
      <c r="X6351" s="56"/>
      <c r="Y6351" s="56"/>
      <c r="Z6351" s="56"/>
      <c r="AA6351" s="56"/>
    </row>
    <row r="6352" spans="9:27">
      <c r="T6352" s="56"/>
      <c r="U6352" s="56"/>
      <c r="V6352" s="56"/>
      <c r="W6352" s="56"/>
      <c r="X6352" s="56"/>
      <c r="Y6352" s="56"/>
      <c r="Z6352" s="56"/>
      <c r="AA6352" s="56"/>
    </row>
    <row r="6353" spans="9:27" ht="15" thickBot="1">
      <c r="I6353" s="50" t="s">
        <v>49</v>
      </c>
      <c r="T6353" s="56"/>
      <c r="U6353" s="56"/>
      <c r="V6353" s="56"/>
      <c r="W6353" s="56"/>
      <c r="X6353" s="56"/>
      <c r="Y6353" s="56"/>
      <c r="Z6353" s="56"/>
      <c r="AA6353" s="56"/>
    </row>
    <row r="6354" spans="9:27">
      <c r="I6354" s="17"/>
      <c r="J6354" s="17" t="s">
        <v>54</v>
      </c>
      <c r="K6354" s="17" t="s">
        <v>55</v>
      </c>
      <c r="L6354" s="17" t="s">
        <v>56</v>
      </c>
      <c r="M6354" s="17" t="s">
        <v>57</v>
      </c>
      <c r="N6354" s="17" t="s">
        <v>58</v>
      </c>
      <c r="T6354" s="56"/>
      <c r="U6354" s="56"/>
      <c r="V6354" s="56"/>
      <c r="W6354" s="56"/>
      <c r="X6354" s="56"/>
      <c r="Y6354" s="56"/>
      <c r="Z6354" s="56"/>
      <c r="AA6354" s="56"/>
    </row>
    <row r="6355" spans="9:27">
      <c r="I6355" s="15" t="s">
        <v>50</v>
      </c>
      <c r="J6355" s="15">
        <v>4</v>
      </c>
      <c r="K6355" s="15">
        <v>3852976.1890815264</v>
      </c>
      <c r="L6355" s="15">
        <v>963244.04727038159</v>
      </c>
      <c r="M6355" s="15">
        <v>6853582184.0220165</v>
      </c>
      <c r="N6355" s="15">
        <v>3.5070110837875364E-138</v>
      </c>
      <c r="T6355" s="56"/>
      <c r="U6355" s="56"/>
      <c r="V6355" s="56"/>
      <c r="W6355" s="56"/>
      <c r="X6355" s="56"/>
      <c r="Y6355" s="56"/>
      <c r="Z6355" s="56"/>
      <c r="AA6355" s="56"/>
    </row>
    <row r="6356" spans="9:27">
      <c r="I6356" s="15" t="s">
        <v>51</v>
      </c>
      <c r="J6356" s="15">
        <v>32</v>
      </c>
      <c r="K6356" s="15">
        <v>4.497474267473261E-3</v>
      </c>
      <c r="L6356" s="15">
        <v>1.4054607085853941E-4</v>
      </c>
      <c r="M6356" s="15"/>
      <c r="N6356" s="15"/>
      <c r="T6356" s="56"/>
      <c r="U6356" s="56"/>
      <c r="V6356" s="56"/>
      <c r="W6356" s="56"/>
      <c r="X6356" s="56"/>
      <c r="Y6356" s="56"/>
      <c r="Z6356" s="56"/>
      <c r="AA6356" s="56"/>
    </row>
    <row r="6357" spans="9:27" ht="15" thickBot="1">
      <c r="I6357" s="16" t="s">
        <v>52</v>
      </c>
      <c r="J6357" s="16">
        <v>36</v>
      </c>
      <c r="K6357" s="16">
        <v>3852976.1935790004</v>
      </c>
      <c r="L6357" s="16"/>
      <c r="M6357" s="16"/>
      <c r="N6357" s="16"/>
      <c r="T6357" s="56"/>
      <c r="U6357" s="56"/>
      <c r="V6357" s="56"/>
      <c r="W6357" s="56"/>
      <c r="X6357" s="56"/>
      <c r="Y6357" s="56"/>
      <c r="Z6357" s="56"/>
      <c r="AA6357" s="56"/>
    </row>
    <row r="6358" spans="9:27" ht="15" thickBot="1">
      <c r="T6358" s="56"/>
      <c r="U6358" s="56"/>
      <c r="V6358" s="56"/>
      <c r="W6358" s="56"/>
      <c r="X6358" s="56"/>
      <c r="Y6358" s="56"/>
      <c r="Z6358" s="56"/>
      <c r="AA6358" s="56"/>
    </row>
    <row r="6359" spans="9:27">
      <c r="I6359" s="17"/>
      <c r="J6359" s="17" t="s">
        <v>59</v>
      </c>
      <c r="K6359" s="17" t="s">
        <v>47</v>
      </c>
      <c r="L6359" s="17" t="s">
        <v>60</v>
      </c>
      <c r="M6359" s="17" t="s">
        <v>61</v>
      </c>
      <c r="N6359" s="17" t="s">
        <v>62</v>
      </c>
      <c r="O6359" s="17" t="s">
        <v>63</v>
      </c>
      <c r="P6359" s="17" t="s">
        <v>64</v>
      </c>
      <c r="Q6359" s="17" t="s">
        <v>65</v>
      </c>
      <c r="T6359" s="56"/>
      <c r="U6359" s="56"/>
      <c r="V6359" s="56"/>
      <c r="W6359" s="56"/>
      <c r="X6359" s="56"/>
      <c r="Y6359" s="56"/>
      <c r="Z6359" s="56"/>
      <c r="AA6359" s="56"/>
    </row>
    <row r="6360" spans="9:27">
      <c r="I6360" s="15" t="s">
        <v>53</v>
      </c>
      <c r="J6360" s="15">
        <v>0</v>
      </c>
      <c r="K6360" s="15" t="e">
        <v>#N/A</v>
      </c>
      <c r="L6360" s="15" t="e">
        <v>#N/A</v>
      </c>
      <c r="M6360" s="15" t="e">
        <v>#N/A</v>
      </c>
      <c r="N6360" s="15" t="e">
        <v>#N/A</v>
      </c>
      <c r="O6360" s="15" t="e">
        <v>#N/A</v>
      </c>
      <c r="P6360" s="15" t="e">
        <v>#N/A</v>
      </c>
      <c r="Q6360" s="15" t="e">
        <v>#N/A</v>
      </c>
      <c r="T6360" s="56"/>
      <c r="U6360" s="56"/>
      <c r="V6360" s="56"/>
      <c r="W6360" s="56"/>
      <c r="X6360" s="56"/>
      <c r="Y6360" s="56"/>
      <c r="Z6360" s="56"/>
      <c r="AA6360" s="56"/>
    </row>
    <row r="6361" spans="9:27">
      <c r="I6361" s="15" t="s">
        <v>85</v>
      </c>
      <c r="J6361" s="15">
        <v>0.20190168038625828</v>
      </c>
      <c r="K6361" s="15">
        <v>2.7848960463265574E-3</v>
      </c>
      <c r="L6361" s="15">
        <v>72.498821150821243</v>
      </c>
      <c r="M6361" s="15">
        <v>4.5378026000625254E-37</v>
      </c>
      <c r="N6361" s="15">
        <v>0.19622903279663736</v>
      </c>
      <c r="O6361" s="15">
        <v>0.20757432797587919</v>
      </c>
      <c r="P6361" s="15">
        <v>0.19622903279663736</v>
      </c>
      <c r="Q6361" s="15">
        <v>0.20757432797587919</v>
      </c>
      <c r="T6361" s="56"/>
      <c r="U6361" s="56"/>
      <c r="V6361" s="56"/>
      <c r="W6361" s="56"/>
      <c r="X6361" s="56"/>
      <c r="Y6361" s="56"/>
      <c r="Z6361" s="56"/>
      <c r="AA6361" s="56"/>
    </row>
    <row r="6362" spans="9:27">
      <c r="I6362" s="15" t="s">
        <v>80</v>
      </c>
      <c r="J6362" s="15">
        <v>0.21549638943945335</v>
      </c>
      <c r="K6362" s="15">
        <v>2.0739545428895066E-3</v>
      </c>
      <c r="L6362" s="15">
        <v>103.90603312800491</v>
      </c>
      <c r="M6362" s="15">
        <v>4.7414112373355433E-42</v>
      </c>
      <c r="N6362" s="15">
        <v>0.21127188229699681</v>
      </c>
      <c r="O6362" s="15">
        <v>0.21972089658190988</v>
      </c>
      <c r="P6362" s="15">
        <v>0.21127188229699681</v>
      </c>
      <c r="Q6362" s="15">
        <v>0.21972089658190988</v>
      </c>
      <c r="T6362" s="56"/>
      <c r="U6362" s="56"/>
      <c r="V6362" s="56"/>
      <c r="W6362" s="56"/>
      <c r="X6362" s="56"/>
      <c r="Y6362" s="56"/>
      <c r="Z6362" s="56"/>
      <c r="AA6362" s="56"/>
    </row>
    <row r="6363" spans="9:27">
      <c r="I6363" s="15" t="s">
        <v>82</v>
      </c>
      <c r="J6363" s="15">
        <v>0.16184321717502226</v>
      </c>
      <c r="K6363" s="15">
        <v>1.9148029372471126E-3</v>
      </c>
      <c r="L6363" s="15">
        <v>84.522127069484327</v>
      </c>
      <c r="M6363" s="15">
        <v>3.42907105190825E-39</v>
      </c>
      <c r="N6363" s="15">
        <v>0.15794289124332311</v>
      </c>
      <c r="O6363" s="15">
        <v>0.1657435431067214</v>
      </c>
      <c r="P6363" s="15">
        <v>0.15794289124332311</v>
      </c>
      <c r="Q6363" s="15">
        <v>0.1657435431067214</v>
      </c>
      <c r="T6363" s="56"/>
      <c r="U6363" s="56"/>
      <c r="V6363" s="56"/>
      <c r="W6363" s="56"/>
      <c r="X6363" s="56"/>
      <c r="Y6363" s="56"/>
      <c r="Z6363" s="56"/>
      <c r="AA6363" s="56"/>
    </row>
    <row r="6364" spans="9:27" ht="15" thickBot="1">
      <c r="I6364" s="16" t="s">
        <v>86</v>
      </c>
      <c r="J6364" s="16">
        <v>0.51422351360427876</v>
      </c>
      <c r="K6364" s="16">
        <v>2.0921824013281657E-3</v>
      </c>
      <c r="L6364" s="16">
        <v>245.7833089877048</v>
      </c>
      <c r="M6364" s="16">
        <v>5.3348758293992719E-54</v>
      </c>
      <c r="N6364" s="16">
        <v>0.50996187752935362</v>
      </c>
      <c r="O6364" s="16">
        <v>0.51848514967920389</v>
      </c>
      <c r="P6364" s="16">
        <v>0.50996187752935362</v>
      </c>
      <c r="Q6364" s="16">
        <v>0.51848514967920389</v>
      </c>
      <c r="T6364" s="56"/>
      <c r="U6364" s="56"/>
      <c r="V6364" s="56"/>
      <c r="W6364" s="56"/>
      <c r="X6364" s="56"/>
      <c r="Y6364" s="56"/>
      <c r="Z6364" s="56"/>
      <c r="AA6364" s="56"/>
    </row>
    <row r="6365" spans="9:27">
      <c r="I6365" s="50"/>
      <c r="T6365" s="56"/>
      <c r="U6365" s="56"/>
      <c r="V6365" s="56"/>
      <c r="W6365" s="56"/>
      <c r="X6365" s="56"/>
      <c r="Y6365" s="56"/>
      <c r="Z6365" s="56"/>
      <c r="AA6365" s="56"/>
    </row>
    <row r="6366" spans="9:27">
      <c r="I6366" s="50"/>
      <c r="T6366" s="56"/>
      <c r="U6366" s="56"/>
      <c r="V6366" s="56"/>
      <c r="W6366" s="56"/>
      <c r="X6366" s="56"/>
      <c r="Y6366" s="56"/>
      <c r="Z6366" s="56"/>
      <c r="AA6366" s="56"/>
    </row>
    <row r="6367" spans="9:27">
      <c r="I6367" s="11" t="s">
        <v>348</v>
      </c>
      <c r="T6367" s="12" t="str">
        <f>I6367</f>
        <v>2009/1 to 2011/12</v>
      </c>
      <c r="U6367" s="14">
        <f>J6372</f>
        <v>0.99999999946140372</v>
      </c>
      <c r="V6367" s="14">
        <f>J6375</f>
        <v>36</v>
      </c>
      <c r="W6367" s="56">
        <f>J6385</f>
        <v>0.20574378268578242</v>
      </c>
      <c r="X6367" s="56">
        <f>J6386</f>
        <v>0.21166163557953366</v>
      </c>
      <c r="Y6367" s="56">
        <f>J6387</f>
        <v>0.16175196232465633</v>
      </c>
      <c r="Z6367" s="56">
        <f>J6388</f>
        <v>0.51640812666011948</v>
      </c>
      <c r="AA6367" s="58">
        <f>SUM(W6367:Z6367)</f>
        <v>1.0955655072500918</v>
      </c>
    </row>
    <row r="6368" spans="9:27">
      <c r="I6368" s="50" t="s">
        <v>42</v>
      </c>
      <c r="T6368" s="56"/>
      <c r="U6368" s="56"/>
      <c r="V6368" s="56"/>
      <c r="W6368" s="56"/>
      <c r="X6368" s="56"/>
      <c r="Y6368" s="56"/>
      <c r="Z6368" s="56"/>
      <c r="AA6368" s="56"/>
    </row>
    <row r="6369" spans="9:27" ht="15" thickBot="1">
      <c r="T6369" s="56"/>
      <c r="U6369" s="56"/>
      <c r="V6369" s="56"/>
      <c r="W6369" s="56"/>
      <c r="X6369" s="56"/>
      <c r="Y6369" s="56"/>
      <c r="Z6369" s="56"/>
      <c r="AA6369" s="56"/>
    </row>
    <row r="6370" spans="9:27">
      <c r="I6370" s="18" t="s">
        <v>43</v>
      </c>
      <c r="J6370" s="18"/>
      <c r="T6370" s="56"/>
      <c r="U6370" s="56"/>
      <c r="V6370" s="56"/>
      <c r="W6370" s="56"/>
      <c r="X6370" s="56"/>
      <c r="Y6370" s="56"/>
      <c r="Z6370" s="56"/>
      <c r="AA6370" s="56"/>
    </row>
    <row r="6371" spans="9:27">
      <c r="I6371" s="15" t="s">
        <v>44</v>
      </c>
      <c r="J6371" s="15">
        <v>0.99999999973070186</v>
      </c>
      <c r="T6371" s="56"/>
      <c r="U6371" s="56"/>
      <c r="V6371" s="56"/>
      <c r="W6371" s="56"/>
      <c r="X6371" s="56"/>
      <c r="Y6371" s="56"/>
      <c r="Z6371" s="56"/>
      <c r="AA6371" s="56"/>
    </row>
    <row r="6372" spans="9:27">
      <c r="I6372" s="15" t="s">
        <v>45</v>
      </c>
      <c r="J6372" s="15">
        <v>0.99999999946140372</v>
      </c>
      <c r="T6372" s="56"/>
      <c r="U6372" s="56"/>
      <c r="V6372" s="56"/>
      <c r="W6372" s="56"/>
      <c r="X6372" s="56"/>
      <c r="Y6372" s="56"/>
      <c r="Z6372" s="56"/>
      <c r="AA6372" s="56"/>
    </row>
    <row r="6373" spans="9:27">
      <c r="I6373" s="15" t="s">
        <v>46</v>
      </c>
      <c r="J6373" s="15">
        <v>0.96874999941091033</v>
      </c>
      <c r="T6373" s="56"/>
      <c r="U6373" s="56"/>
      <c r="V6373" s="56"/>
      <c r="W6373" s="56"/>
      <c r="X6373" s="56"/>
      <c r="Y6373" s="56"/>
      <c r="Z6373" s="56"/>
      <c r="AA6373" s="56"/>
    </row>
    <row r="6374" spans="9:27">
      <c r="I6374" s="15" t="s">
        <v>47</v>
      </c>
      <c r="J6374" s="15">
        <v>8.0692918462950264E-3</v>
      </c>
      <c r="T6374" s="56"/>
      <c r="U6374" s="56"/>
      <c r="V6374" s="56"/>
      <c r="W6374" s="56"/>
      <c r="X6374" s="56"/>
      <c r="Y6374" s="56"/>
      <c r="Z6374" s="56"/>
      <c r="AA6374" s="56"/>
    </row>
    <row r="6375" spans="9:27" ht="15" thickBot="1">
      <c r="I6375" s="16" t="s">
        <v>48</v>
      </c>
      <c r="J6375" s="16">
        <v>36</v>
      </c>
      <c r="T6375" s="56"/>
      <c r="U6375" s="56"/>
      <c r="V6375" s="56"/>
      <c r="W6375" s="56"/>
      <c r="X6375" s="56"/>
      <c r="Y6375" s="56"/>
      <c r="Z6375" s="56"/>
      <c r="AA6375" s="56"/>
    </row>
    <row r="6376" spans="9:27">
      <c r="T6376" s="56"/>
      <c r="U6376" s="56"/>
      <c r="V6376" s="56"/>
      <c r="W6376" s="56"/>
      <c r="X6376" s="56"/>
      <c r="Y6376" s="56"/>
      <c r="Z6376" s="56"/>
      <c r="AA6376" s="56"/>
    </row>
    <row r="6377" spans="9:27" ht="15" thickBot="1">
      <c r="I6377" s="50" t="s">
        <v>49</v>
      </c>
      <c r="T6377" s="56"/>
      <c r="U6377" s="56"/>
      <c r="V6377" s="56"/>
      <c r="W6377" s="56"/>
      <c r="X6377" s="56"/>
      <c r="Y6377" s="56"/>
      <c r="Z6377" s="56"/>
      <c r="AA6377" s="56"/>
    </row>
    <row r="6378" spans="9:27">
      <c r="I6378" s="17"/>
      <c r="J6378" s="17" t="s">
        <v>54</v>
      </c>
      <c r="K6378" s="17" t="s">
        <v>55</v>
      </c>
      <c r="L6378" s="17" t="s">
        <v>56</v>
      </c>
      <c r="M6378" s="17" t="s">
        <v>57</v>
      </c>
      <c r="N6378" s="17" t="s">
        <v>58</v>
      </c>
      <c r="T6378" s="56"/>
      <c r="U6378" s="56"/>
      <c r="V6378" s="56"/>
      <c r="W6378" s="56"/>
      <c r="X6378" s="56"/>
      <c r="Y6378" s="56"/>
      <c r="Z6378" s="56"/>
      <c r="AA6378" s="56"/>
    </row>
    <row r="6379" spans="9:27">
      <c r="I6379" s="15" t="s">
        <v>50</v>
      </c>
      <c r="J6379" s="15">
        <v>4</v>
      </c>
      <c r="K6379" s="15">
        <v>3868632.9111483693</v>
      </c>
      <c r="L6379" s="15">
        <v>967158.22778709233</v>
      </c>
      <c r="M6379" s="15">
        <v>14853427630.394394</v>
      </c>
      <c r="N6379" s="15">
        <v>2.1794490383924985E-143</v>
      </c>
      <c r="T6379" s="56"/>
      <c r="U6379" s="56"/>
      <c r="V6379" s="56"/>
      <c r="W6379" s="56"/>
      <c r="X6379" s="56"/>
      <c r="Y6379" s="56"/>
      <c r="Z6379" s="56"/>
      <c r="AA6379" s="56"/>
    </row>
    <row r="6380" spans="9:27">
      <c r="I6380" s="15" t="s">
        <v>51</v>
      </c>
      <c r="J6380" s="15">
        <v>32</v>
      </c>
      <c r="K6380" s="15">
        <v>2.0836310688218691E-3</v>
      </c>
      <c r="L6380" s="15">
        <v>6.5113470900683408E-5</v>
      </c>
      <c r="M6380" s="15"/>
      <c r="N6380" s="15"/>
      <c r="T6380" s="56"/>
      <c r="U6380" s="56"/>
      <c r="V6380" s="56"/>
      <c r="W6380" s="56"/>
      <c r="X6380" s="56"/>
      <c r="Y6380" s="56"/>
      <c r="Z6380" s="56"/>
      <c r="AA6380" s="56"/>
    </row>
    <row r="6381" spans="9:27" ht="15" thickBot="1">
      <c r="I6381" s="16" t="s">
        <v>52</v>
      </c>
      <c r="J6381" s="16">
        <v>36</v>
      </c>
      <c r="K6381" s="16">
        <v>3868632.9132320005</v>
      </c>
      <c r="L6381" s="16"/>
      <c r="M6381" s="16"/>
      <c r="N6381" s="16"/>
      <c r="T6381" s="56"/>
      <c r="U6381" s="56"/>
      <c r="V6381" s="56"/>
      <c r="W6381" s="56"/>
      <c r="X6381" s="56"/>
      <c r="Y6381" s="56"/>
      <c r="Z6381" s="56"/>
      <c r="AA6381" s="56"/>
    </row>
    <row r="6382" spans="9:27" ht="15" thickBot="1">
      <c r="T6382" s="56"/>
      <c r="U6382" s="56"/>
      <c r="V6382" s="56"/>
      <c r="W6382" s="56"/>
      <c r="X6382" s="56"/>
      <c r="Y6382" s="56"/>
      <c r="Z6382" s="56"/>
      <c r="AA6382" s="56"/>
    </row>
    <row r="6383" spans="9:27">
      <c r="I6383" s="17"/>
      <c r="J6383" s="17" t="s">
        <v>59</v>
      </c>
      <c r="K6383" s="17" t="s">
        <v>47</v>
      </c>
      <c r="L6383" s="17" t="s">
        <v>60</v>
      </c>
      <c r="M6383" s="17" t="s">
        <v>61</v>
      </c>
      <c r="N6383" s="17" t="s">
        <v>62</v>
      </c>
      <c r="O6383" s="17" t="s">
        <v>63</v>
      </c>
      <c r="P6383" s="17" t="s">
        <v>64</v>
      </c>
      <c r="Q6383" s="17" t="s">
        <v>65</v>
      </c>
      <c r="T6383" s="56"/>
      <c r="U6383" s="56"/>
      <c r="V6383" s="56"/>
      <c r="W6383" s="56"/>
      <c r="X6383" s="56"/>
      <c r="Y6383" s="56"/>
      <c r="Z6383" s="56"/>
      <c r="AA6383" s="56"/>
    </row>
    <row r="6384" spans="9:27">
      <c r="I6384" s="15" t="s">
        <v>53</v>
      </c>
      <c r="J6384" s="15">
        <v>0</v>
      </c>
      <c r="K6384" s="15" t="e">
        <v>#N/A</v>
      </c>
      <c r="L6384" s="15" t="e">
        <v>#N/A</v>
      </c>
      <c r="M6384" s="15" t="e">
        <v>#N/A</v>
      </c>
      <c r="N6384" s="15" t="e">
        <v>#N/A</v>
      </c>
      <c r="O6384" s="15" t="e">
        <v>#N/A</v>
      </c>
      <c r="P6384" s="15" t="e">
        <v>#N/A</v>
      </c>
      <c r="Q6384" s="15" t="e">
        <v>#N/A</v>
      </c>
      <c r="T6384" s="56"/>
      <c r="U6384" s="56"/>
      <c r="V6384" s="56"/>
      <c r="W6384" s="56"/>
      <c r="X6384" s="56"/>
      <c r="Y6384" s="56"/>
      <c r="Z6384" s="56"/>
      <c r="AA6384" s="56"/>
    </row>
    <row r="6385" spans="9:27">
      <c r="I6385" s="15" t="s">
        <v>85</v>
      </c>
      <c r="J6385" s="15">
        <v>0.20574378268578242</v>
      </c>
      <c r="K6385" s="15">
        <v>1.9780826483006735E-3</v>
      </c>
      <c r="L6385" s="15">
        <v>104.01172208983901</v>
      </c>
      <c r="M6385" s="15">
        <v>4.5900709958768167E-42</v>
      </c>
      <c r="N6385" s="15">
        <v>0.20171456020124662</v>
      </c>
      <c r="O6385" s="15">
        <v>0.20977300517031822</v>
      </c>
      <c r="P6385" s="15">
        <v>0.20171456020124662</v>
      </c>
      <c r="Q6385" s="15">
        <v>0.20977300517031822</v>
      </c>
      <c r="T6385" s="56"/>
      <c r="U6385" s="56"/>
      <c r="V6385" s="56"/>
      <c r="W6385" s="56"/>
      <c r="X6385" s="56"/>
      <c r="Y6385" s="56"/>
      <c r="Z6385" s="56"/>
      <c r="AA6385" s="56"/>
    </row>
    <row r="6386" spans="9:27">
      <c r="I6386" s="15" t="s">
        <v>80</v>
      </c>
      <c r="J6386" s="15">
        <v>0.21166163557953366</v>
      </c>
      <c r="K6386" s="15">
        <v>1.5164111550502303E-3</v>
      </c>
      <c r="L6386" s="15">
        <v>139.58063739812206</v>
      </c>
      <c r="M6386" s="15">
        <v>3.8273512861526824E-46</v>
      </c>
      <c r="N6386" s="15">
        <v>0.20857280714914517</v>
      </c>
      <c r="O6386" s="15">
        <v>0.21475046400992215</v>
      </c>
      <c r="P6386" s="15">
        <v>0.20857280714914517</v>
      </c>
      <c r="Q6386" s="15">
        <v>0.21475046400992215</v>
      </c>
      <c r="T6386" s="56"/>
      <c r="U6386" s="56"/>
      <c r="V6386" s="56"/>
      <c r="W6386" s="56"/>
      <c r="X6386" s="56"/>
      <c r="Y6386" s="56"/>
      <c r="Z6386" s="56"/>
      <c r="AA6386" s="56"/>
    </row>
    <row r="6387" spans="9:27">
      <c r="I6387" s="15" t="s">
        <v>82</v>
      </c>
      <c r="J6387" s="15">
        <v>0.16175196232465633</v>
      </c>
      <c r="K6387" s="15">
        <v>1.3012112177871312E-3</v>
      </c>
      <c r="L6387" s="15">
        <v>124.30876718057758</v>
      </c>
      <c r="M6387" s="15">
        <v>1.5501153832536374E-44</v>
      </c>
      <c r="N6387" s="15">
        <v>0.15910148182004136</v>
      </c>
      <c r="O6387" s="15">
        <v>0.1644024428292713</v>
      </c>
      <c r="P6387" s="15">
        <v>0.15910148182004136</v>
      </c>
      <c r="Q6387" s="15">
        <v>0.1644024428292713</v>
      </c>
      <c r="T6387" s="56"/>
      <c r="U6387" s="56"/>
      <c r="V6387" s="56"/>
      <c r="W6387" s="56"/>
      <c r="X6387" s="56"/>
      <c r="Y6387" s="56"/>
      <c r="Z6387" s="56"/>
      <c r="AA6387" s="56"/>
    </row>
    <row r="6388" spans="9:27" ht="15" thickBot="1">
      <c r="I6388" s="16" t="s">
        <v>86</v>
      </c>
      <c r="J6388" s="16">
        <v>0.51640812666011948</v>
      </c>
      <c r="K6388" s="16">
        <v>1.4619782144876896E-3</v>
      </c>
      <c r="L6388" s="16">
        <v>353.22559634794601</v>
      </c>
      <c r="M6388" s="16">
        <v>4.886225116543537E-59</v>
      </c>
      <c r="N6388" s="16">
        <v>0.5134301745008526</v>
      </c>
      <c r="O6388" s="16">
        <v>0.51938607881938637</v>
      </c>
      <c r="P6388" s="16">
        <v>0.5134301745008526</v>
      </c>
      <c r="Q6388" s="16">
        <v>0.51938607881938637</v>
      </c>
      <c r="T6388" s="56"/>
      <c r="U6388" s="56"/>
      <c r="V6388" s="56"/>
      <c r="W6388" s="56"/>
      <c r="X6388" s="56"/>
      <c r="Y6388" s="56"/>
      <c r="Z6388" s="56"/>
      <c r="AA6388" s="56"/>
    </row>
    <row r="6389" spans="9:27">
      <c r="I6389" s="50"/>
      <c r="T6389" s="56"/>
      <c r="U6389" s="56"/>
      <c r="V6389" s="56"/>
      <c r="W6389" s="56"/>
      <c r="X6389" s="56"/>
      <c r="Y6389" s="56"/>
      <c r="Z6389" s="56"/>
      <c r="AA6389" s="56"/>
    </row>
    <row r="6390" spans="9:27">
      <c r="I6390" s="50"/>
      <c r="T6390" s="56"/>
      <c r="U6390" s="56"/>
      <c r="V6390" s="56"/>
      <c r="W6390" s="56"/>
      <c r="X6390" s="56"/>
      <c r="Y6390" s="56"/>
      <c r="Z6390" s="56"/>
      <c r="AA6390" s="56"/>
    </row>
    <row r="6391" spans="9:27">
      <c r="I6391" s="11" t="s">
        <v>349</v>
      </c>
      <c r="T6391" s="12" t="str">
        <f>I6391</f>
        <v>2009/2 to 2012/1</v>
      </c>
      <c r="U6391" s="14">
        <f>J6396</f>
        <v>0.99999999981572629</v>
      </c>
      <c r="V6391" s="14">
        <f>J6399</f>
        <v>36</v>
      </c>
      <c r="W6391" s="56">
        <f>J6409</f>
        <v>0.20800721623400262</v>
      </c>
      <c r="X6391" s="56">
        <f>J6410</f>
        <v>0.20999669156909595</v>
      </c>
      <c r="Y6391" s="56">
        <f>J6411</f>
        <v>0.1615740270215183</v>
      </c>
      <c r="Z6391" s="56">
        <f>J6412</f>
        <v>0.5170479244404721</v>
      </c>
      <c r="AA6391" s="58">
        <f>SUM(W6391:Z6391)</f>
        <v>1.0966258592650888</v>
      </c>
    </row>
    <row r="6392" spans="9:27">
      <c r="I6392" s="50" t="s">
        <v>42</v>
      </c>
      <c r="T6392" s="56"/>
      <c r="U6392" s="56"/>
      <c r="V6392" s="56"/>
      <c r="W6392" s="56"/>
      <c r="X6392" s="56"/>
      <c r="Y6392" s="56"/>
      <c r="Z6392" s="56"/>
      <c r="AA6392" s="56"/>
    </row>
    <row r="6393" spans="9:27" ht="15" thickBot="1">
      <c r="T6393" s="56"/>
      <c r="U6393" s="56"/>
      <c r="V6393" s="56"/>
      <c r="W6393" s="56"/>
      <c r="X6393" s="56"/>
      <c r="Y6393" s="56"/>
      <c r="Z6393" s="56"/>
      <c r="AA6393" s="56"/>
    </row>
    <row r="6394" spans="9:27">
      <c r="I6394" s="18" t="s">
        <v>43</v>
      </c>
      <c r="J6394" s="18"/>
      <c r="T6394" s="56"/>
      <c r="U6394" s="56"/>
      <c r="V6394" s="56"/>
      <c r="W6394" s="56"/>
      <c r="X6394" s="56"/>
      <c r="Y6394" s="56"/>
      <c r="Z6394" s="56"/>
      <c r="AA6394" s="56"/>
    </row>
    <row r="6395" spans="9:27">
      <c r="I6395" s="15" t="s">
        <v>44</v>
      </c>
      <c r="J6395" s="15">
        <v>0.99999999990786315</v>
      </c>
      <c r="T6395" s="56"/>
      <c r="U6395" s="56"/>
      <c r="V6395" s="56"/>
      <c r="W6395" s="56"/>
      <c r="X6395" s="56"/>
      <c r="Y6395" s="56"/>
      <c r="Z6395" s="56"/>
      <c r="AA6395" s="56"/>
    </row>
    <row r="6396" spans="9:27">
      <c r="I6396" s="15" t="s">
        <v>45</v>
      </c>
      <c r="J6396" s="15">
        <v>0.99999999981572629</v>
      </c>
      <c r="T6396" s="56"/>
      <c r="U6396" s="56"/>
      <c r="V6396" s="56"/>
      <c r="W6396" s="56"/>
      <c r="X6396" s="56"/>
      <c r="Y6396" s="56"/>
      <c r="Z6396" s="56"/>
      <c r="AA6396" s="56"/>
    </row>
    <row r="6397" spans="9:27">
      <c r="I6397" s="15" t="s">
        <v>46</v>
      </c>
      <c r="J6397" s="15">
        <v>0.96874999979845056</v>
      </c>
      <c r="T6397" s="56"/>
      <c r="U6397" s="56"/>
      <c r="V6397" s="56"/>
      <c r="W6397" s="56"/>
      <c r="X6397" s="56"/>
      <c r="Y6397" s="56"/>
      <c r="Z6397" s="56"/>
      <c r="AA6397" s="56"/>
    </row>
    <row r="6398" spans="9:27">
      <c r="I6398" s="15" t="s">
        <v>47</v>
      </c>
      <c r="J6398" s="15">
        <v>4.7291443575704821E-3</v>
      </c>
      <c r="T6398" s="56"/>
      <c r="U6398" s="56"/>
      <c r="V6398" s="56"/>
      <c r="W6398" s="56"/>
      <c r="X6398" s="56"/>
      <c r="Y6398" s="56"/>
      <c r="Z6398" s="56"/>
      <c r="AA6398" s="56"/>
    </row>
    <row r="6399" spans="9:27" ht="15" thickBot="1">
      <c r="I6399" s="16" t="s">
        <v>48</v>
      </c>
      <c r="J6399" s="16">
        <v>36</v>
      </c>
      <c r="T6399" s="56"/>
      <c r="U6399" s="56"/>
      <c r="V6399" s="56"/>
      <c r="W6399" s="56"/>
      <c r="X6399" s="56"/>
      <c r="Y6399" s="56"/>
      <c r="Z6399" s="56"/>
      <c r="AA6399" s="56"/>
    </row>
    <row r="6400" spans="9:27">
      <c r="T6400" s="56"/>
      <c r="U6400" s="56"/>
      <c r="V6400" s="56"/>
      <c r="W6400" s="56"/>
      <c r="X6400" s="56"/>
      <c r="Y6400" s="56"/>
      <c r="Z6400" s="56"/>
      <c r="AA6400" s="56"/>
    </row>
    <row r="6401" spans="9:27" ht="15" thickBot="1">
      <c r="I6401" s="50" t="s">
        <v>49</v>
      </c>
      <c r="T6401" s="56"/>
      <c r="U6401" s="56"/>
      <c r="V6401" s="56"/>
      <c r="W6401" s="56"/>
      <c r="X6401" s="56"/>
      <c r="Y6401" s="56"/>
      <c r="Z6401" s="56"/>
      <c r="AA6401" s="56"/>
    </row>
    <row r="6402" spans="9:27">
      <c r="I6402" s="17"/>
      <c r="J6402" s="17" t="s">
        <v>54</v>
      </c>
      <c r="K6402" s="17" t="s">
        <v>55</v>
      </c>
      <c r="L6402" s="17" t="s">
        <v>56</v>
      </c>
      <c r="M6402" s="17" t="s">
        <v>57</v>
      </c>
      <c r="N6402" s="17" t="s">
        <v>58</v>
      </c>
      <c r="T6402" s="56"/>
      <c r="U6402" s="56"/>
      <c r="V6402" s="56"/>
      <c r="W6402" s="56"/>
      <c r="X6402" s="56"/>
      <c r="Y6402" s="56"/>
      <c r="Z6402" s="56"/>
      <c r="AA6402" s="56"/>
    </row>
    <row r="6403" spans="9:27">
      <c r="I6403" s="15" t="s">
        <v>50</v>
      </c>
      <c r="J6403" s="15">
        <v>4</v>
      </c>
      <c r="K6403" s="15">
        <v>3883754.8327033268</v>
      </c>
      <c r="L6403" s="15">
        <v>970938.70817583171</v>
      </c>
      <c r="M6403" s="15">
        <v>43413687235.8843</v>
      </c>
      <c r="N6403" s="15">
        <v>1.3135508748037037E-150</v>
      </c>
      <c r="T6403" s="56"/>
      <c r="U6403" s="56"/>
      <c r="V6403" s="56"/>
      <c r="W6403" s="56"/>
      <c r="X6403" s="56"/>
      <c r="Y6403" s="56"/>
      <c r="Z6403" s="56"/>
      <c r="AA6403" s="56"/>
    </row>
    <row r="6404" spans="9:27">
      <c r="I6404" s="15" t="s">
        <v>51</v>
      </c>
      <c r="J6404" s="15">
        <v>32</v>
      </c>
      <c r="K6404" s="15">
        <v>7.1567380335170331E-4</v>
      </c>
      <c r="L6404" s="15">
        <v>2.2364806354740728E-5</v>
      </c>
      <c r="M6404" s="15"/>
      <c r="N6404" s="15"/>
      <c r="T6404" s="56"/>
      <c r="U6404" s="56"/>
      <c r="V6404" s="56"/>
      <c r="W6404" s="56"/>
      <c r="X6404" s="56"/>
      <c r="Y6404" s="56"/>
      <c r="Z6404" s="56"/>
      <c r="AA6404" s="56"/>
    </row>
    <row r="6405" spans="9:27" ht="15" thickBot="1">
      <c r="I6405" s="16" t="s">
        <v>52</v>
      </c>
      <c r="J6405" s="16">
        <v>36</v>
      </c>
      <c r="K6405" s="16">
        <v>3883754.8334190007</v>
      </c>
      <c r="L6405" s="16"/>
      <c r="M6405" s="16"/>
      <c r="N6405" s="16"/>
      <c r="T6405" s="56"/>
      <c r="U6405" s="56"/>
      <c r="V6405" s="56"/>
      <c r="W6405" s="56"/>
      <c r="X6405" s="56"/>
      <c r="Y6405" s="56"/>
      <c r="Z6405" s="56"/>
      <c r="AA6405" s="56"/>
    </row>
    <row r="6406" spans="9:27" ht="15" thickBot="1">
      <c r="T6406" s="56"/>
      <c r="U6406" s="56"/>
      <c r="V6406" s="56"/>
      <c r="W6406" s="56"/>
      <c r="X6406" s="56"/>
      <c r="Y6406" s="56"/>
      <c r="Z6406" s="56"/>
      <c r="AA6406" s="56"/>
    </row>
    <row r="6407" spans="9:27">
      <c r="I6407" s="17"/>
      <c r="J6407" s="17" t="s">
        <v>59</v>
      </c>
      <c r="K6407" s="17" t="s">
        <v>47</v>
      </c>
      <c r="L6407" s="17" t="s">
        <v>60</v>
      </c>
      <c r="M6407" s="17" t="s">
        <v>61</v>
      </c>
      <c r="N6407" s="17" t="s">
        <v>62</v>
      </c>
      <c r="O6407" s="17" t="s">
        <v>63</v>
      </c>
      <c r="P6407" s="17" t="s">
        <v>64</v>
      </c>
      <c r="Q6407" s="17" t="s">
        <v>65</v>
      </c>
      <c r="T6407" s="56"/>
      <c r="U6407" s="56"/>
      <c r="V6407" s="56"/>
      <c r="W6407" s="56"/>
      <c r="X6407" s="56"/>
      <c r="Y6407" s="56"/>
      <c r="Z6407" s="56"/>
      <c r="AA6407" s="56"/>
    </row>
    <row r="6408" spans="9:27">
      <c r="I6408" s="15" t="s">
        <v>53</v>
      </c>
      <c r="J6408" s="15">
        <v>0</v>
      </c>
      <c r="K6408" s="15" t="e">
        <v>#N/A</v>
      </c>
      <c r="L6408" s="15" t="e">
        <v>#N/A</v>
      </c>
      <c r="M6408" s="15" t="e">
        <v>#N/A</v>
      </c>
      <c r="N6408" s="15" t="e">
        <v>#N/A</v>
      </c>
      <c r="O6408" s="15" t="e">
        <v>#N/A</v>
      </c>
      <c r="P6408" s="15" t="e">
        <v>#N/A</v>
      </c>
      <c r="Q6408" s="15" t="e">
        <v>#N/A</v>
      </c>
      <c r="T6408" s="56"/>
      <c r="U6408" s="56"/>
      <c r="V6408" s="56"/>
      <c r="W6408" s="56"/>
      <c r="X6408" s="56"/>
      <c r="Y6408" s="56"/>
      <c r="Z6408" s="56"/>
      <c r="AA6408" s="56"/>
    </row>
    <row r="6409" spans="9:27">
      <c r="I6409" s="15" t="s">
        <v>85</v>
      </c>
      <c r="J6409" s="15">
        <v>0.20800721623400262</v>
      </c>
      <c r="K6409" s="15">
        <v>1.160748718989542E-3</v>
      </c>
      <c r="L6409" s="15">
        <v>179.20090096250772</v>
      </c>
      <c r="M6409" s="15">
        <v>1.3024739214261262E-49</v>
      </c>
      <c r="N6409" s="15">
        <v>0.20564284847542255</v>
      </c>
      <c r="O6409" s="15">
        <v>0.21037158399258268</v>
      </c>
      <c r="P6409" s="15">
        <v>0.20564284847542255</v>
      </c>
      <c r="Q6409" s="15">
        <v>0.21037158399258268</v>
      </c>
      <c r="T6409" s="56"/>
      <c r="U6409" s="56"/>
      <c r="V6409" s="56"/>
      <c r="W6409" s="56"/>
      <c r="X6409" s="56"/>
      <c r="Y6409" s="56"/>
      <c r="Z6409" s="56"/>
      <c r="AA6409" s="56"/>
    </row>
    <row r="6410" spans="9:27">
      <c r="I6410" s="15" t="s">
        <v>80</v>
      </c>
      <c r="J6410" s="15">
        <v>0.20999669156909595</v>
      </c>
      <c r="K6410" s="15">
        <v>8.8513389125639114E-4</v>
      </c>
      <c r="L6410" s="15">
        <v>237.24850403255832</v>
      </c>
      <c r="M6410" s="15">
        <v>1.6520672685441688E-53</v>
      </c>
      <c r="N6410" s="15">
        <v>0.2081937328405824</v>
      </c>
      <c r="O6410" s="15">
        <v>0.2117996502976095</v>
      </c>
      <c r="P6410" s="15">
        <v>0.2081937328405824</v>
      </c>
      <c r="Q6410" s="15">
        <v>0.2117996502976095</v>
      </c>
      <c r="T6410" s="56"/>
      <c r="U6410" s="56"/>
      <c r="V6410" s="56"/>
      <c r="W6410" s="56"/>
      <c r="X6410" s="56"/>
      <c r="Y6410" s="56"/>
      <c r="Z6410" s="56"/>
      <c r="AA6410" s="56"/>
    </row>
    <row r="6411" spans="9:27">
      <c r="I6411" s="15" t="s">
        <v>82</v>
      </c>
      <c r="J6411" s="15">
        <v>0.1615740270215183</v>
      </c>
      <c r="K6411" s="15">
        <v>7.6267633405866799E-4</v>
      </c>
      <c r="L6411" s="15">
        <v>211.85137102876121</v>
      </c>
      <c r="M6411" s="15">
        <v>6.1739690228123156E-52</v>
      </c>
      <c r="N6411" s="15">
        <v>0.16002050617331084</v>
      </c>
      <c r="O6411" s="15">
        <v>0.16312754786972575</v>
      </c>
      <c r="P6411" s="15">
        <v>0.16002050617331084</v>
      </c>
      <c r="Q6411" s="15">
        <v>0.16312754786972575</v>
      </c>
      <c r="T6411" s="56"/>
      <c r="U6411" s="56"/>
      <c r="V6411" s="56"/>
      <c r="W6411" s="56"/>
      <c r="X6411" s="56"/>
      <c r="Y6411" s="56"/>
      <c r="Z6411" s="56"/>
      <c r="AA6411" s="56"/>
    </row>
    <row r="6412" spans="9:27" ht="15" thickBot="1">
      <c r="I6412" s="16" t="s">
        <v>86</v>
      </c>
      <c r="J6412" s="16">
        <v>0.5170479244404721</v>
      </c>
      <c r="K6412" s="16">
        <v>8.5479469469124472E-4</v>
      </c>
      <c r="L6412" s="16">
        <v>604.87966017060023</v>
      </c>
      <c r="M6412" s="16">
        <v>1.6382309250520693E-66</v>
      </c>
      <c r="N6412" s="16">
        <v>0.51530676463278124</v>
      </c>
      <c r="O6412" s="16">
        <v>0.51878908424816295</v>
      </c>
      <c r="P6412" s="16">
        <v>0.51530676463278124</v>
      </c>
      <c r="Q6412" s="16">
        <v>0.51878908424816295</v>
      </c>
      <c r="T6412" s="56"/>
      <c r="U6412" s="56"/>
      <c r="V6412" s="56"/>
      <c r="W6412" s="56"/>
      <c r="X6412" s="56"/>
      <c r="Y6412" s="56"/>
      <c r="Z6412" s="56"/>
      <c r="AA6412" s="56"/>
    </row>
    <row r="6413" spans="9:27">
      <c r="I6413" s="50"/>
      <c r="T6413" s="56"/>
      <c r="U6413" s="56"/>
      <c r="V6413" s="56"/>
      <c r="W6413" s="56"/>
      <c r="X6413" s="56"/>
      <c r="Y6413" s="56"/>
      <c r="Z6413" s="56"/>
      <c r="AA6413" s="56"/>
    </row>
    <row r="6414" spans="9:27">
      <c r="I6414" s="50"/>
      <c r="T6414" s="56"/>
      <c r="U6414" s="56"/>
      <c r="V6414" s="56"/>
      <c r="W6414" s="56"/>
      <c r="X6414" s="56"/>
      <c r="Y6414" s="56"/>
      <c r="Z6414" s="56"/>
      <c r="AA6414" s="56"/>
    </row>
    <row r="6415" spans="9:27">
      <c r="I6415" s="11" t="s">
        <v>350</v>
      </c>
      <c r="T6415" s="12" t="str">
        <f>I6415</f>
        <v>2009/3 to 2012/2</v>
      </c>
      <c r="U6415" s="14">
        <f>J6420</f>
        <v>0.99999999978229848</v>
      </c>
      <c r="V6415" s="14">
        <f>J6423</f>
        <v>36</v>
      </c>
      <c r="W6415" s="56">
        <f>J6433</f>
        <v>0.20848273962685038</v>
      </c>
      <c r="X6415" s="56">
        <f>J6434</f>
        <v>0.20902680995224787</v>
      </c>
      <c r="Y6415" s="56">
        <f>J6435</f>
        <v>0.16176524924720359</v>
      </c>
      <c r="Z6415" s="56">
        <f>J6436</f>
        <v>0.5178053114335085</v>
      </c>
      <c r="AA6415" s="58">
        <f>SUM(W6415:Z6415)</f>
        <v>1.0970801102598102</v>
      </c>
    </row>
    <row r="6416" spans="9:27">
      <c r="I6416" s="50" t="s">
        <v>42</v>
      </c>
      <c r="T6416" s="56"/>
      <c r="U6416" s="56"/>
      <c r="V6416" s="56"/>
      <c r="W6416" s="56"/>
      <c r="X6416" s="56"/>
      <c r="Y6416" s="56"/>
      <c r="Z6416" s="56"/>
      <c r="AA6416" s="56"/>
    </row>
    <row r="6417" spans="9:27" ht="15" thickBot="1">
      <c r="T6417" s="56"/>
      <c r="U6417" s="56"/>
      <c r="V6417" s="56"/>
      <c r="W6417" s="56"/>
      <c r="X6417" s="56"/>
      <c r="Y6417" s="56"/>
      <c r="Z6417" s="56"/>
      <c r="AA6417" s="56"/>
    </row>
    <row r="6418" spans="9:27">
      <c r="I6418" s="18" t="s">
        <v>43</v>
      </c>
      <c r="J6418" s="18"/>
      <c r="T6418" s="56"/>
      <c r="U6418" s="56"/>
      <c r="V6418" s="56"/>
      <c r="W6418" s="56"/>
      <c r="X6418" s="56"/>
      <c r="Y6418" s="56"/>
      <c r="Z6418" s="56"/>
      <c r="AA6418" s="56"/>
    </row>
    <row r="6419" spans="9:27">
      <c r="I6419" s="15" t="s">
        <v>44</v>
      </c>
      <c r="J6419" s="15">
        <v>0.99999999989114918</v>
      </c>
      <c r="T6419" s="56"/>
      <c r="U6419" s="56"/>
      <c r="V6419" s="56"/>
      <c r="W6419" s="56"/>
      <c r="X6419" s="56"/>
      <c r="Y6419" s="56"/>
      <c r="Z6419" s="56"/>
      <c r="AA6419" s="56"/>
    </row>
    <row r="6420" spans="9:27">
      <c r="I6420" s="15" t="s">
        <v>45</v>
      </c>
      <c r="J6420" s="15">
        <v>0.99999999978229848</v>
      </c>
      <c r="T6420" s="56"/>
      <c r="U6420" s="56"/>
      <c r="V6420" s="56"/>
      <c r="W6420" s="56"/>
      <c r="X6420" s="56"/>
      <c r="Y6420" s="56"/>
      <c r="Z6420" s="56"/>
      <c r="AA6420" s="56"/>
    </row>
    <row r="6421" spans="9:27">
      <c r="I6421" s="15" t="s">
        <v>46</v>
      </c>
      <c r="J6421" s="15">
        <v>0.96874999976188891</v>
      </c>
      <c r="T6421" s="56"/>
      <c r="U6421" s="56"/>
      <c r="V6421" s="56"/>
      <c r="W6421" s="56"/>
      <c r="X6421" s="56"/>
      <c r="Y6421" s="56"/>
      <c r="Z6421" s="56"/>
      <c r="AA6421" s="56"/>
    </row>
    <row r="6422" spans="9:27">
      <c r="I6422" s="15" t="s">
        <v>47</v>
      </c>
      <c r="J6422" s="15">
        <v>5.1498258078815588E-3</v>
      </c>
      <c r="T6422" s="56"/>
      <c r="U6422" s="56"/>
      <c r="V6422" s="56"/>
      <c r="W6422" s="56"/>
      <c r="X6422" s="56"/>
      <c r="Y6422" s="56"/>
      <c r="Z6422" s="56"/>
      <c r="AA6422" s="56"/>
    </row>
    <row r="6423" spans="9:27" ht="15" thickBot="1">
      <c r="I6423" s="16" t="s">
        <v>48</v>
      </c>
      <c r="J6423" s="16">
        <v>36</v>
      </c>
      <c r="T6423" s="56"/>
      <c r="U6423" s="56"/>
      <c r="V6423" s="56"/>
      <c r="W6423" s="56"/>
      <c r="X6423" s="56"/>
      <c r="Y6423" s="56"/>
      <c r="Z6423" s="56"/>
      <c r="AA6423" s="56"/>
    </row>
    <row r="6424" spans="9:27">
      <c r="T6424" s="56"/>
      <c r="U6424" s="56"/>
      <c r="V6424" s="56"/>
      <c r="W6424" s="56"/>
      <c r="X6424" s="56"/>
      <c r="Y6424" s="56"/>
      <c r="Z6424" s="56"/>
      <c r="AA6424" s="56"/>
    </row>
    <row r="6425" spans="9:27" ht="15" thickBot="1">
      <c r="I6425" s="50" t="s">
        <v>49</v>
      </c>
      <c r="T6425" s="56"/>
      <c r="U6425" s="56"/>
      <c r="V6425" s="56"/>
      <c r="W6425" s="56"/>
      <c r="X6425" s="56"/>
      <c r="Y6425" s="56"/>
      <c r="Z6425" s="56"/>
      <c r="AA6425" s="56"/>
    </row>
    <row r="6426" spans="9:27">
      <c r="I6426" s="17"/>
      <c r="J6426" s="17" t="s">
        <v>54</v>
      </c>
      <c r="K6426" s="17" t="s">
        <v>55</v>
      </c>
      <c r="L6426" s="17" t="s">
        <v>56</v>
      </c>
      <c r="M6426" s="17" t="s">
        <v>57</v>
      </c>
      <c r="N6426" s="17" t="s">
        <v>58</v>
      </c>
      <c r="T6426" s="56"/>
      <c r="U6426" s="56"/>
      <c r="V6426" s="56"/>
      <c r="W6426" s="56"/>
      <c r="X6426" s="56"/>
      <c r="Y6426" s="56"/>
      <c r="Z6426" s="56"/>
      <c r="AA6426" s="56"/>
    </row>
    <row r="6427" spans="9:27">
      <c r="I6427" s="15" t="s">
        <v>50</v>
      </c>
      <c r="J6427" s="15">
        <v>4</v>
      </c>
      <c r="K6427" s="15">
        <v>3898284.1310023381</v>
      </c>
      <c r="L6427" s="15">
        <v>974571.03275058453</v>
      </c>
      <c r="M6427" s="15">
        <v>36747552580.491356</v>
      </c>
      <c r="N6427" s="15">
        <v>1.7402827756355487E-149</v>
      </c>
      <c r="T6427" s="56"/>
      <c r="U6427" s="56"/>
      <c r="V6427" s="56"/>
      <c r="W6427" s="56"/>
      <c r="X6427" s="56"/>
      <c r="Y6427" s="56"/>
      <c r="Z6427" s="56"/>
      <c r="AA6427" s="56"/>
    </row>
    <row r="6428" spans="9:27">
      <c r="I6428" s="15" t="s">
        <v>51</v>
      </c>
      <c r="J6428" s="15">
        <v>32</v>
      </c>
      <c r="K6428" s="15">
        <v>8.4866258724873448E-4</v>
      </c>
      <c r="L6428" s="15">
        <v>2.6520705851522952E-5</v>
      </c>
      <c r="M6428" s="15"/>
      <c r="N6428" s="15"/>
      <c r="T6428" s="56"/>
      <c r="U6428" s="56"/>
      <c r="V6428" s="56"/>
      <c r="W6428" s="56"/>
      <c r="X6428" s="56"/>
      <c r="Y6428" s="56"/>
      <c r="Z6428" s="56"/>
      <c r="AA6428" s="56"/>
    </row>
    <row r="6429" spans="9:27" ht="15" thickBot="1">
      <c r="I6429" s="16" t="s">
        <v>52</v>
      </c>
      <c r="J6429" s="16">
        <v>36</v>
      </c>
      <c r="K6429" s="16">
        <v>3898284.1318510007</v>
      </c>
      <c r="L6429" s="16"/>
      <c r="M6429" s="16"/>
      <c r="N6429" s="16"/>
      <c r="T6429" s="56"/>
      <c r="U6429" s="56"/>
      <c r="V6429" s="56"/>
      <c r="W6429" s="56"/>
      <c r="X6429" s="56"/>
      <c r="Y6429" s="56"/>
      <c r="Z6429" s="56"/>
      <c r="AA6429" s="56"/>
    </row>
    <row r="6430" spans="9:27" ht="15" thickBot="1">
      <c r="T6430" s="56"/>
      <c r="U6430" s="56"/>
      <c r="V6430" s="56"/>
      <c r="W6430" s="56"/>
      <c r="X6430" s="56"/>
      <c r="Y6430" s="56"/>
      <c r="Z6430" s="56"/>
      <c r="AA6430" s="56"/>
    </row>
    <row r="6431" spans="9:27">
      <c r="I6431" s="17"/>
      <c r="J6431" s="17" t="s">
        <v>59</v>
      </c>
      <c r="K6431" s="17" t="s">
        <v>47</v>
      </c>
      <c r="L6431" s="17" t="s">
        <v>60</v>
      </c>
      <c r="M6431" s="17" t="s">
        <v>61</v>
      </c>
      <c r="N6431" s="17" t="s">
        <v>62</v>
      </c>
      <c r="O6431" s="17" t="s">
        <v>63</v>
      </c>
      <c r="P6431" s="17" t="s">
        <v>64</v>
      </c>
      <c r="Q6431" s="17" t="s">
        <v>65</v>
      </c>
      <c r="T6431" s="56"/>
      <c r="U6431" s="56"/>
      <c r="V6431" s="56"/>
      <c r="W6431" s="56"/>
      <c r="X6431" s="56"/>
      <c r="Y6431" s="56"/>
      <c r="Z6431" s="56"/>
      <c r="AA6431" s="56"/>
    </row>
    <row r="6432" spans="9:27">
      <c r="I6432" s="15" t="s">
        <v>53</v>
      </c>
      <c r="J6432" s="15">
        <v>0</v>
      </c>
      <c r="K6432" s="15" t="e">
        <v>#N/A</v>
      </c>
      <c r="L6432" s="15" t="e">
        <v>#N/A</v>
      </c>
      <c r="M6432" s="15" t="e">
        <v>#N/A</v>
      </c>
      <c r="N6432" s="15" t="e">
        <v>#N/A</v>
      </c>
      <c r="O6432" s="15" t="e">
        <v>#N/A</v>
      </c>
      <c r="P6432" s="15" t="e">
        <v>#N/A</v>
      </c>
      <c r="Q6432" s="15" t="e">
        <v>#N/A</v>
      </c>
      <c r="T6432" s="56"/>
      <c r="U6432" s="56"/>
      <c r="V6432" s="56"/>
      <c r="W6432" s="56"/>
      <c r="X6432" s="56"/>
      <c r="Y6432" s="56"/>
      <c r="Z6432" s="56"/>
      <c r="AA6432" s="56"/>
    </row>
    <row r="6433" spans="9:27">
      <c r="I6433" s="15" t="s">
        <v>85</v>
      </c>
      <c r="J6433" s="15">
        <v>0.20848273962685038</v>
      </c>
      <c r="K6433" s="15">
        <v>1.2496722932533373E-3</v>
      </c>
      <c r="L6433" s="15">
        <v>166.82992873603396</v>
      </c>
      <c r="M6433" s="15">
        <v>1.2819044743933301E-48</v>
      </c>
      <c r="N6433" s="15">
        <v>0.20593724047563777</v>
      </c>
      <c r="O6433" s="15">
        <v>0.21102823877806298</v>
      </c>
      <c r="P6433" s="15">
        <v>0.20593724047563777</v>
      </c>
      <c r="Q6433" s="15">
        <v>0.21102823877806298</v>
      </c>
      <c r="T6433" s="56"/>
      <c r="U6433" s="56"/>
      <c r="V6433" s="56"/>
      <c r="W6433" s="56"/>
      <c r="X6433" s="56"/>
      <c r="Y6433" s="56"/>
      <c r="Z6433" s="56"/>
      <c r="AA6433" s="56"/>
    </row>
    <row r="6434" spans="9:27">
      <c r="I6434" s="15" t="s">
        <v>80</v>
      </c>
      <c r="J6434" s="15">
        <v>0.20902680995224787</v>
      </c>
      <c r="K6434" s="15">
        <v>8.7598486584208705E-4</v>
      </c>
      <c r="L6434" s="15">
        <v>238.61920234353562</v>
      </c>
      <c r="M6434" s="15">
        <v>1.3740755239283717E-53</v>
      </c>
      <c r="N6434" s="15">
        <v>0.20724248717857804</v>
      </c>
      <c r="O6434" s="15">
        <v>0.2108111327259177</v>
      </c>
      <c r="P6434" s="15">
        <v>0.20724248717857804</v>
      </c>
      <c r="Q6434" s="15">
        <v>0.2108111327259177</v>
      </c>
      <c r="T6434" s="56"/>
      <c r="U6434" s="56"/>
      <c r="V6434" s="56"/>
      <c r="W6434" s="56"/>
      <c r="X6434" s="56"/>
      <c r="Y6434" s="56"/>
      <c r="Z6434" s="56"/>
      <c r="AA6434" s="56"/>
    </row>
    <row r="6435" spans="9:27">
      <c r="I6435" s="15" t="s">
        <v>82</v>
      </c>
      <c r="J6435" s="15">
        <v>0.16176524924720359</v>
      </c>
      <c r="K6435" s="15">
        <v>8.2916725772305992E-4</v>
      </c>
      <c r="L6435" s="15">
        <v>195.09362886737725</v>
      </c>
      <c r="M6435" s="15">
        <v>8.6084643464423746E-51</v>
      </c>
      <c r="N6435" s="15">
        <v>0.16007629082014863</v>
      </c>
      <c r="O6435" s="15">
        <v>0.16345420767425856</v>
      </c>
      <c r="P6435" s="15">
        <v>0.16007629082014863</v>
      </c>
      <c r="Q6435" s="15">
        <v>0.16345420767425856</v>
      </c>
      <c r="T6435" s="56"/>
      <c r="U6435" s="56"/>
      <c r="V6435" s="56"/>
      <c r="W6435" s="56"/>
      <c r="X6435" s="56"/>
      <c r="Y6435" s="56"/>
      <c r="Z6435" s="56"/>
      <c r="AA6435" s="56"/>
    </row>
    <row r="6436" spans="9:27" ht="15" thickBot="1">
      <c r="I6436" s="16" t="s">
        <v>86</v>
      </c>
      <c r="J6436" s="16">
        <v>0.5178053114335085</v>
      </c>
      <c r="K6436" s="16">
        <v>8.8363465956144648E-4</v>
      </c>
      <c r="L6436" s="16">
        <v>585.99479528168183</v>
      </c>
      <c r="M6436" s="16">
        <v>4.5200538348240837E-66</v>
      </c>
      <c r="N6436" s="16">
        <v>0.51600540654001037</v>
      </c>
      <c r="O6436" s="16">
        <v>0.51960521632700662</v>
      </c>
      <c r="P6436" s="16">
        <v>0.51600540654001037</v>
      </c>
      <c r="Q6436" s="16">
        <v>0.51960521632700662</v>
      </c>
      <c r="T6436" s="56"/>
      <c r="U6436" s="56"/>
      <c r="V6436" s="56"/>
      <c r="W6436" s="56"/>
      <c r="X6436" s="56"/>
      <c r="Y6436" s="56"/>
      <c r="Z6436" s="56"/>
      <c r="AA6436" s="56"/>
    </row>
    <row r="6437" spans="9:27">
      <c r="I6437" s="50"/>
      <c r="T6437" s="56"/>
      <c r="U6437" s="56"/>
      <c r="V6437" s="56"/>
      <c r="W6437" s="56"/>
      <c r="X6437" s="56"/>
      <c r="Y6437" s="56"/>
      <c r="Z6437" s="56"/>
      <c r="AA6437" s="56"/>
    </row>
    <row r="6438" spans="9:27">
      <c r="I6438" s="50"/>
      <c r="T6438" s="56"/>
      <c r="U6438" s="56"/>
      <c r="V6438" s="56"/>
      <c r="W6438" s="56"/>
      <c r="X6438" s="56"/>
      <c r="Y6438" s="56"/>
      <c r="Z6438" s="56"/>
      <c r="AA6438" s="56"/>
    </row>
    <row r="6439" spans="9:27">
      <c r="I6439" s="11" t="s">
        <v>351</v>
      </c>
      <c r="T6439" s="12" t="str">
        <f>I6439</f>
        <v>2009/4 to 2012/3</v>
      </c>
      <c r="U6439" s="14">
        <f>J6444</f>
        <v>0.99999999979920984</v>
      </c>
      <c r="V6439" s="14">
        <f>J6447</f>
        <v>36</v>
      </c>
      <c r="W6439" s="56">
        <f>J6457</f>
        <v>0.20899785160963091</v>
      </c>
      <c r="X6439" s="56">
        <f>J6458</f>
        <v>0.20854679482307273</v>
      </c>
      <c r="Y6439" s="56">
        <f>J6459</f>
        <v>0.16186886757322774</v>
      </c>
      <c r="Z6439" s="56">
        <f>J6460</f>
        <v>0.51799584861248205</v>
      </c>
      <c r="AA6439" s="58">
        <f>SUM(W6439:Z6439)</f>
        <v>1.0974093626184134</v>
      </c>
    </row>
    <row r="6440" spans="9:27">
      <c r="I6440" s="50" t="s">
        <v>42</v>
      </c>
      <c r="T6440" s="56"/>
      <c r="U6440" s="56"/>
      <c r="V6440" s="56"/>
      <c r="W6440" s="56"/>
      <c r="X6440" s="56"/>
      <c r="Y6440" s="56"/>
      <c r="Z6440" s="56"/>
      <c r="AA6440" s="56"/>
    </row>
    <row r="6441" spans="9:27" ht="15" thickBot="1">
      <c r="T6441" s="56"/>
      <c r="U6441" s="56"/>
      <c r="V6441" s="56"/>
      <c r="W6441" s="56"/>
      <c r="X6441" s="56"/>
      <c r="Y6441" s="56"/>
      <c r="Z6441" s="56"/>
      <c r="AA6441" s="56"/>
    </row>
    <row r="6442" spans="9:27">
      <c r="I6442" s="18" t="s">
        <v>43</v>
      </c>
      <c r="J6442" s="18"/>
      <c r="T6442" s="56"/>
      <c r="U6442" s="56"/>
      <c r="V6442" s="56"/>
      <c r="W6442" s="56"/>
      <c r="X6442" s="56"/>
      <c r="Y6442" s="56"/>
      <c r="Z6442" s="56"/>
      <c r="AA6442" s="56"/>
    </row>
    <row r="6443" spans="9:27">
      <c r="I6443" s="15" t="s">
        <v>44</v>
      </c>
      <c r="J6443" s="15">
        <v>0.99999999989960486</v>
      </c>
      <c r="T6443" s="56"/>
      <c r="U6443" s="56"/>
      <c r="V6443" s="56"/>
      <c r="W6443" s="56"/>
      <c r="X6443" s="56"/>
      <c r="Y6443" s="56"/>
      <c r="Z6443" s="56"/>
      <c r="AA6443" s="56"/>
    </row>
    <row r="6444" spans="9:27">
      <c r="I6444" s="15" t="s">
        <v>45</v>
      </c>
      <c r="J6444" s="15">
        <v>0.99999999979920984</v>
      </c>
      <c r="T6444" s="56"/>
      <c r="U6444" s="56"/>
      <c r="V6444" s="56"/>
      <c r="W6444" s="56"/>
      <c r="X6444" s="56"/>
      <c r="Y6444" s="56"/>
      <c r="Z6444" s="56"/>
      <c r="AA6444" s="56"/>
    </row>
    <row r="6445" spans="9:27">
      <c r="I6445" s="15" t="s">
        <v>46</v>
      </c>
      <c r="J6445" s="15">
        <v>0.96874999978038567</v>
      </c>
      <c r="T6445" s="56"/>
      <c r="U6445" s="56"/>
      <c r="V6445" s="56"/>
      <c r="W6445" s="56"/>
      <c r="X6445" s="56"/>
      <c r="Y6445" s="56"/>
      <c r="Z6445" s="56"/>
      <c r="AA6445" s="56"/>
    </row>
    <row r="6446" spans="9:27">
      <c r="I6446" s="15" t="s">
        <v>47</v>
      </c>
      <c r="J6446" s="15">
        <v>4.9548872637586562E-3</v>
      </c>
      <c r="T6446" s="56"/>
      <c r="U6446" s="56"/>
      <c r="V6446" s="56"/>
      <c r="W6446" s="56"/>
      <c r="X6446" s="56"/>
      <c r="Y6446" s="56"/>
      <c r="Z6446" s="56"/>
      <c r="AA6446" s="56"/>
    </row>
    <row r="6447" spans="9:27" ht="15" thickBot="1">
      <c r="I6447" s="16" t="s">
        <v>48</v>
      </c>
      <c r="J6447" s="16">
        <v>36</v>
      </c>
      <c r="T6447" s="56"/>
      <c r="U6447" s="56"/>
      <c r="V6447" s="56"/>
      <c r="W6447" s="56"/>
      <c r="X6447" s="56"/>
      <c r="Y6447" s="56"/>
      <c r="Z6447" s="56"/>
      <c r="AA6447" s="56"/>
    </row>
    <row r="6448" spans="9:27">
      <c r="T6448" s="56"/>
      <c r="U6448" s="56"/>
      <c r="V6448" s="56"/>
      <c r="W6448" s="56"/>
      <c r="X6448" s="56"/>
      <c r="Y6448" s="56"/>
      <c r="Z6448" s="56"/>
      <c r="AA6448" s="56"/>
    </row>
    <row r="6449" spans="9:27" ht="15" thickBot="1">
      <c r="I6449" s="50" t="s">
        <v>49</v>
      </c>
      <c r="T6449" s="56"/>
      <c r="U6449" s="56"/>
      <c r="V6449" s="56"/>
      <c r="W6449" s="56"/>
      <c r="X6449" s="56"/>
      <c r="Y6449" s="56"/>
      <c r="Z6449" s="56"/>
      <c r="AA6449" s="56"/>
    </row>
    <row r="6450" spans="9:27">
      <c r="I6450" s="17"/>
      <c r="J6450" s="17" t="s">
        <v>54</v>
      </c>
      <c r="K6450" s="17" t="s">
        <v>55</v>
      </c>
      <c r="L6450" s="17" t="s">
        <v>56</v>
      </c>
      <c r="M6450" s="17" t="s">
        <v>57</v>
      </c>
      <c r="N6450" s="17" t="s">
        <v>58</v>
      </c>
      <c r="T6450" s="56"/>
      <c r="U6450" s="56"/>
      <c r="V6450" s="56"/>
      <c r="W6450" s="56"/>
      <c r="X6450" s="56"/>
      <c r="Y6450" s="56"/>
      <c r="Z6450" s="56"/>
      <c r="AA6450" s="56"/>
    </row>
    <row r="6451" spans="9:27">
      <c r="I6451" s="15" t="s">
        <v>50</v>
      </c>
      <c r="J6451" s="15">
        <v>4</v>
      </c>
      <c r="K6451" s="15">
        <v>3912688.1727863709</v>
      </c>
      <c r="L6451" s="15">
        <v>978172.04319659271</v>
      </c>
      <c r="M6451" s="15">
        <v>39842601801.214912</v>
      </c>
      <c r="N6451" s="15">
        <v>4.9690243121999753E-150</v>
      </c>
      <c r="T6451" s="56"/>
      <c r="U6451" s="56"/>
      <c r="V6451" s="56"/>
      <c r="W6451" s="56"/>
      <c r="X6451" s="56"/>
      <c r="Y6451" s="56"/>
      <c r="Z6451" s="56"/>
      <c r="AA6451" s="56"/>
    </row>
    <row r="6452" spans="9:27">
      <c r="I6452" s="15" t="s">
        <v>51</v>
      </c>
      <c r="J6452" s="15">
        <v>32</v>
      </c>
      <c r="K6452" s="15">
        <v>7.856290494898478E-4</v>
      </c>
      <c r="L6452" s="15">
        <v>2.4550907796557744E-5</v>
      </c>
      <c r="M6452" s="15"/>
      <c r="N6452" s="15"/>
      <c r="T6452" s="56"/>
      <c r="U6452" s="56"/>
      <c r="V6452" s="56"/>
      <c r="W6452" s="56"/>
      <c r="X6452" s="56"/>
      <c r="Y6452" s="56"/>
      <c r="Z6452" s="56"/>
      <c r="AA6452" s="56"/>
    </row>
    <row r="6453" spans="9:27" ht="15" thickBot="1">
      <c r="I6453" s="16" t="s">
        <v>52</v>
      </c>
      <c r="J6453" s="16">
        <v>36</v>
      </c>
      <c r="K6453" s="16">
        <v>3912688.1735720001</v>
      </c>
      <c r="L6453" s="16"/>
      <c r="M6453" s="16"/>
      <c r="N6453" s="16"/>
      <c r="T6453" s="56"/>
      <c r="U6453" s="56"/>
      <c r="V6453" s="56"/>
      <c r="W6453" s="56"/>
      <c r="X6453" s="56"/>
      <c r="Y6453" s="56"/>
      <c r="Z6453" s="56"/>
      <c r="AA6453" s="56"/>
    </row>
    <row r="6454" spans="9:27" ht="15" thickBot="1">
      <c r="T6454" s="56"/>
      <c r="U6454" s="56"/>
      <c r="V6454" s="56"/>
      <c r="W6454" s="56"/>
      <c r="X6454" s="56"/>
      <c r="Y6454" s="56"/>
      <c r="Z6454" s="56"/>
      <c r="AA6454" s="56"/>
    </row>
    <row r="6455" spans="9:27">
      <c r="I6455" s="17"/>
      <c r="J6455" s="17" t="s">
        <v>59</v>
      </c>
      <c r="K6455" s="17" t="s">
        <v>47</v>
      </c>
      <c r="L6455" s="17" t="s">
        <v>60</v>
      </c>
      <c r="M6455" s="17" t="s">
        <v>61</v>
      </c>
      <c r="N6455" s="17" t="s">
        <v>62</v>
      </c>
      <c r="O6455" s="17" t="s">
        <v>63</v>
      </c>
      <c r="P6455" s="17" t="s">
        <v>64</v>
      </c>
      <c r="Q6455" s="17" t="s">
        <v>65</v>
      </c>
      <c r="T6455" s="56"/>
      <c r="U6455" s="56"/>
      <c r="V6455" s="56"/>
      <c r="W6455" s="56"/>
      <c r="X6455" s="56"/>
      <c r="Y6455" s="56"/>
      <c r="Z6455" s="56"/>
      <c r="AA6455" s="56"/>
    </row>
    <row r="6456" spans="9:27">
      <c r="I6456" s="15" t="s">
        <v>53</v>
      </c>
      <c r="J6456" s="15">
        <v>0</v>
      </c>
      <c r="K6456" s="15" t="e">
        <v>#N/A</v>
      </c>
      <c r="L6456" s="15" t="e">
        <v>#N/A</v>
      </c>
      <c r="M6456" s="15" t="e">
        <v>#N/A</v>
      </c>
      <c r="N6456" s="15" t="e">
        <v>#N/A</v>
      </c>
      <c r="O6456" s="15" t="e">
        <v>#N/A</v>
      </c>
      <c r="P6456" s="15" t="e">
        <v>#N/A</v>
      </c>
      <c r="Q6456" s="15" t="e">
        <v>#N/A</v>
      </c>
      <c r="T6456" s="56"/>
      <c r="U6456" s="56"/>
      <c r="V6456" s="56"/>
      <c r="W6456" s="56"/>
      <c r="X6456" s="56"/>
      <c r="Y6456" s="56"/>
      <c r="Z6456" s="56"/>
      <c r="AA6456" s="56"/>
    </row>
    <row r="6457" spans="9:27">
      <c r="I6457" s="15" t="s">
        <v>85</v>
      </c>
      <c r="J6457" s="15">
        <v>0.20899785160963091</v>
      </c>
      <c r="K6457" s="15">
        <v>1.2093407597334395E-3</v>
      </c>
      <c r="L6457" s="15">
        <v>172.81965395402517</v>
      </c>
      <c r="M6457" s="15">
        <v>4.151164377679578E-49</v>
      </c>
      <c r="N6457" s="15">
        <v>0.20653450510347274</v>
      </c>
      <c r="O6457" s="15">
        <v>0.21146119811578909</v>
      </c>
      <c r="P6457" s="15">
        <v>0.20653450510347274</v>
      </c>
      <c r="Q6457" s="15">
        <v>0.21146119811578909</v>
      </c>
      <c r="T6457" s="56"/>
      <c r="U6457" s="56"/>
      <c r="V6457" s="56"/>
      <c r="W6457" s="56"/>
      <c r="X6457" s="56"/>
      <c r="Y6457" s="56"/>
      <c r="Z6457" s="56"/>
      <c r="AA6457" s="56"/>
    </row>
    <row r="6458" spans="9:27">
      <c r="I6458" s="15" t="s">
        <v>80</v>
      </c>
      <c r="J6458" s="15">
        <v>0.20854679482307273</v>
      </c>
      <c r="K6458" s="15">
        <v>7.8424814077188382E-4</v>
      </c>
      <c r="L6458" s="15">
        <v>265.91939971679608</v>
      </c>
      <c r="M6458" s="15">
        <v>4.2985334626353472E-55</v>
      </c>
      <c r="N6458" s="15">
        <v>0.20694933364268775</v>
      </c>
      <c r="O6458" s="15">
        <v>0.21014425600345771</v>
      </c>
      <c r="P6458" s="15">
        <v>0.20694933364268775</v>
      </c>
      <c r="Q6458" s="15">
        <v>0.21014425600345771</v>
      </c>
      <c r="T6458" s="56"/>
      <c r="U6458" s="56"/>
      <c r="V6458" s="56"/>
      <c r="W6458" s="56"/>
      <c r="X6458" s="56"/>
      <c r="Y6458" s="56"/>
      <c r="Z6458" s="56"/>
      <c r="AA6458" s="56"/>
    </row>
    <row r="6459" spans="9:27">
      <c r="I6459" s="15" t="s">
        <v>82</v>
      </c>
      <c r="J6459" s="15">
        <v>0.16186886757322774</v>
      </c>
      <c r="K6459" s="15">
        <v>7.89961156615483E-4</v>
      </c>
      <c r="L6459" s="15">
        <v>204.90737578381732</v>
      </c>
      <c r="M6459" s="15">
        <v>1.7922197155392854E-51</v>
      </c>
      <c r="N6459" s="15">
        <v>0.16025976936043093</v>
      </c>
      <c r="O6459" s="15">
        <v>0.16347796578602455</v>
      </c>
      <c r="P6459" s="15">
        <v>0.16025976936043093</v>
      </c>
      <c r="Q6459" s="15">
        <v>0.16347796578602455</v>
      </c>
      <c r="T6459" s="56"/>
      <c r="U6459" s="56"/>
      <c r="V6459" s="56"/>
      <c r="W6459" s="56"/>
      <c r="X6459" s="56"/>
      <c r="Y6459" s="56"/>
      <c r="Z6459" s="56"/>
      <c r="AA6459" s="56"/>
    </row>
    <row r="6460" spans="9:27" ht="15" thickBot="1">
      <c r="I6460" s="16" t="s">
        <v>86</v>
      </c>
      <c r="J6460" s="16">
        <v>0.51799584861248205</v>
      </c>
      <c r="K6460" s="16">
        <v>8.183790465222105E-4</v>
      </c>
      <c r="L6460" s="16">
        <v>632.95345941927633</v>
      </c>
      <c r="M6460" s="16">
        <v>3.8365139625241136E-67</v>
      </c>
      <c r="N6460" s="16">
        <v>0.51632886505244069</v>
      </c>
      <c r="O6460" s="16">
        <v>0.5196628321725234</v>
      </c>
      <c r="P6460" s="16">
        <v>0.51632886505244069</v>
      </c>
      <c r="Q6460" s="16">
        <v>0.5196628321725234</v>
      </c>
      <c r="T6460" s="56"/>
      <c r="U6460" s="56"/>
      <c r="V6460" s="56"/>
      <c r="W6460" s="56"/>
      <c r="X6460" s="56"/>
      <c r="Y6460" s="56"/>
      <c r="Z6460" s="56"/>
      <c r="AA6460" s="56"/>
    </row>
    <row r="6461" spans="9:27">
      <c r="I6461" s="50"/>
      <c r="T6461" s="56"/>
      <c r="U6461" s="56"/>
      <c r="V6461" s="56"/>
      <c r="W6461" s="56"/>
      <c r="X6461" s="56"/>
      <c r="Y6461" s="56"/>
      <c r="Z6461" s="56"/>
      <c r="AA6461" s="56"/>
    </row>
    <row r="6462" spans="9:27">
      <c r="I6462" s="50"/>
      <c r="T6462" s="56"/>
      <c r="U6462" s="56"/>
      <c r="V6462" s="56"/>
      <c r="W6462" s="56"/>
      <c r="X6462" s="56"/>
      <c r="Y6462" s="56"/>
      <c r="Z6462" s="56"/>
      <c r="AA6462" s="56"/>
    </row>
    <row r="6463" spans="9:27">
      <c r="I6463" s="11" t="s">
        <v>352</v>
      </c>
      <c r="T6463" s="12" t="str">
        <f>I6463</f>
        <v>2009/5 to 2012/4</v>
      </c>
      <c r="U6463" s="14">
        <f>J6468</f>
        <v>0.99999999978760634</v>
      </c>
      <c r="V6463" s="14">
        <f>J6471</f>
        <v>36</v>
      </c>
      <c r="W6463" s="56">
        <f>J6481</f>
        <v>0.209357766842273</v>
      </c>
      <c r="X6463" s="56">
        <f>J6482</f>
        <v>0.20816604137265995</v>
      </c>
      <c r="Y6463" s="56">
        <f>J6483</f>
        <v>0.1618390092636291</v>
      </c>
      <c r="Z6463" s="56">
        <f>J6484</f>
        <v>0.51823740237065608</v>
      </c>
      <c r="AA6463" s="58">
        <f>SUM(W6463:Z6463)</f>
        <v>1.0976002198492183</v>
      </c>
    </row>
    <row r="6464" spans="9:27">
      <c r="I6464" s="50" t="s">
        <v>42</v>
      </c>
      <c r="T6464" s="56"/>
      <c r="U6464" s="56"/>
      <c r="V6464" s="56"/>
      <c r="W6464" s="56"/>
      <c r="X6464" s="56"/>
      <c r="Y6464" s="56"/>
      <c r="Z6464" s="56"/>
      <c r="AA6464" s="56"/>
    </row>
    <row r="6465" spans="9:27" ht="15" thickBot="1">
      <c r="T6465" s="56"/>
      <c r="U6465" s="56"/>
      <c r="V6465" s="56"/>
      <c r="W6465" s="56"/>
      <c r="X6465" s="56"/>
      <c r="Y6465" s="56"/>
      <c r="Z6465" s="56"/>
      <c r="AA6465" s="56"/>
    </row>
    <row r="6466" spans="9:27">
      <c r="I6466" s="18" t="s">
        <v>43</v>
      </c>
      <c r="J6466" s="18"/>
      <c r="T6466" s="56"/>
      <c r="U6466" s="56"/>
      <c r="V6466" s="56"/>
      <c r="W6466" s="56"/>
      <c r="X6466" s="56"/>
      <c r="Y6466" s="56"/>
      <c r="Z6466" s="56"/>
      <c r="AA6466" s="56"/>
    </row>
    <row r="6467" spans="9:27">
      <c r="I6467" s="15" t="s">
        <v>44</v>
      </c>
      <c r="J6467" s="15">
        <v>0.99999999989380317</v>
      </c>
      <c r="T6467" s="56"/>
      <c r="U6467" s="56"/>
      <c r="V6467" s="56"/>
      <c r="W6467" s="56"/>
      <c r="X6467" s="56"/>
      <c r="Y6467" s="56"/>
      <c r="Z6467" s="56"/>
      <c r="AA6467" s="56"/>
    </row>
    <row r="6468" spans="9:27">
      <c r="I6468" s="15" t="s">
        <v>45</v>
      </c>
      <c r="J6468" s="15">
        <v>0.99999999978760634</v>
      </c>
      <c r="T6468" s="56"/>
      <c r="U6468" s="56"/>
      <c r="V6468" s="56"/>
      <c r="W6468" s="56"/>
      <c r="X6468" s="56"/>
      <c r="Y6468" s="56"/>
      <c r="Z6468" s="56"/>
      <c r="AA6468" s="56"/>
    </row>
    <row r="6469" spans="9:27">
      <c r="I6469" s="15" t="s">
        <v>46</v>
      </c>
      <c r="J6469" s="15">
        <v>0.96874999976769449</v>
      </c>
      <c r="T6469" s="56"/>
      <c r="U6469" s="56"/>
      <c r="V6469" s="56"/>
      <c r="W6469" s="56"/>
      <c r="X6469" s="56"/>
      <c r="Y6469" s="56"/>
      <c r="Z6469" s="56"/>
      <c r="AA6469" s="56"/>
    </row>
    <row r="6470" spans="9:27">
      <c r="I6470" s="15" t="s">
        <v>47</v>
      </c>
      <c r="J6470" s="15">
        <v>5.1055317369496003E-3</v>
      </c>
      <c r="T6470" s="56"/>
      <c r="U6470" s="56"/>
      <c r="V6470" s="56"/>
      <c r="W6470" s="56"/>
      <c r="X6470" s="56"/>
      <c r="Y6470" s="56"/>
      <c r="Z6470" s="56"/>
      <c r="AA6470" s="56"/>
    </row>
    <row r="6471" spans="9:27" ht="15" thickBot="1">
      <c r="I6471" s="16" t="s">
        <v>48</v>
      </c>
      <c r="J6471" s="16">
        <v>36</v>
      </c>
      <c r="T6471" s="56"/>
      <c r="U6471" s="56"/>
      <c r="V6471" s="56"/>
      <c r="W6471" s="56"/>
      <c r="X6471" s="56"/>
      <c r="Y6471" s="56"/>
      <c r="Z6471" s="56"/>
      <c r="AA6471" s="56"/>
    </row>
    <row r="6472" spans="9:27">
      <c r="T6472" s="56"/>
      <c r="U6472" s="56"/>
      <c r="V6472" s="56"/>
      <c r="W6472" s="56"/>
      <c r="X6472" s="56"/>
      <c r="Y6472" s="56"/>
      <c r="Z6472" s="56"/>
      <c r="AA6472" s="56"/>
    </row>
    <row r="6473" spans="9:27" ht="15" thickBot="1">
      <c r="I6473" s="50" t="s">
        <v>49</v>
      </c>
      <c r="T6473" s="56"/>
      <c r="U6473" s="56"/>
      <c r="V6473" s="56"/>
      <c r="W6473" s="56"/>
      <c r="X6473" s="56"/>
      <c r="Y6473" s="56"/>
      <c r="Z6473" s="56"/>
      <c r="AA6473" s="56"/>
    </row>
    <row r="6474" spans="9:27">
      <c r="I6474" s="17"/>
      <c r="J6474" s="17" t="s">
        <v>54</v>
      </c>
      <c r="K6474" s="17" t="s">
        <v>55</v>
      </c>
      <c r="L6474" s="17" t="s">
        <v>56</v>
      </c>
      <c r="M6474" s="17" t="s">
        <v>57</v>
      </c>
      <c r="N6474" s="17" t="s">
        <v>58</v>
      </c>
      <c r="T6474" s="56"/>
      <c r="U6474" s="56"/>
      <c r="V6474" s="56"/>
      <c r="W6474" s="56"/>
      <c r="X6474" s="56"/>
      <c r="Y6474" s="56"/>
      <c r="Z6474" s="56"/>
      <c r="AA6474" s="56"/>
    </row>
    <row r="6475" spans="9:27">
      <c r="I6475" s="15" t="s">
        <v>50</v>
      </c>
      <c r="J6475" s="15">
        <v>4</v>
      </c>
      <c r="K6475" s="15">
        <v>3927266.1297058742</v>
      </c>
      <c r="L6475" s="15">
        <v>981816.53242646856</v>
      </c>
      <c r="M6475" s="15">
        <v>37665902714.899101</v>
      </c>
      <c r="N6475" s="15">
        <v>1.1870265589750736E-149</v>
      </c>
      <c r="T6475" s="56"/>
      <c r="U6475" s="56"/>
      <c r="V6475" s="56"/>
      <c r="W6475" s="56"/>
      <c r="X6475" s="56"/>
      <c r="Y6475" s="56"/>
      <c r="Z6475" s="56"/>
      <c r="AA6475" s="56"/>
    </row>
    <row r="6476" spans="9:27">
      <c r="I6476" s="15" t="s">
        <v>51</v>
      </c>
      <c r="J6476" s="15">
        <v>32</v>
      </c>
      <c r="K6476" s="15">
        <v>8.3412653814398719E-4</v>
      </c>
      <c r="L6476" s="15">
        <v>2.60664543169996E-5</v>
      </c>
      <c r="M6476" s="15"/>
      <c r="N6476" s="15"/>
      <c r="T6476" s="56"/>
      <c r="U6476" s="56"/>
      <c r="V6476" s="56"/>
      <c r="W6476" s="56"/>
      <c r="X6476" s="56"/>
      <c r="Y6476" s="56"/>
      <c r="Z6476" s="56"/>
      <c r="AA6476" s="56"/>
    </row>
    <row r="6477" spans="9:27" ht="15" thickBot="1">
      <c r="I6477" s="16" t="s">
        <v>52</v>
      </c>
      <c r="J6477" s="16">
        <v>36</v>
      </c>
      <c r="K6477" s="16">
        <v>3927266.1305400007</v>
      </c>
      <c r="L6477" s="16"/>
      <c r="M6477" s="16"/>
      <c r="N6477" s="16"/>
      <c r="T6477" s="56"/>
      <c r="U6477" s="56"/>
      <c r="V6477" s="56"/>
      <c r="W6477" s="56"/>
      <c r="X6477" s="56"/>
      <c r="Y6477" s="56"/>
      <c r="Z6477" s="56"/>
      <c r="AA6477" s="56"/>
    </row>
    <row r="6478" spans="9:27" ht="15" thickBot="1">
      <c r="T6478" s="56"/>
      <c r="U6478" s="56"/>
      <c r="V6478" s="56"/>
      <c r="W6478" s="56"/>
      <c r="X6478" s="56"/>
      <c r="Y6478" s="56"/>
      <c r="Z6478" s="56"/>
      <c r="AA6478" s="56"/>
    </row>
    <row r="6479" spans="9:27">
      <c r="I6479" s="17"/>
      <c r="J6479" s="17" t="s">
        <v>59</v>
      </c>
      <c r="K6479" s="17" t="s">
        <v>47</v>
      </c>
      <c r="L6479" s="17" t="s">
        <v>60</v>
      </c>
      <c r="M6479" s="17" t="s">
        <v>61</v>
      </c>
      <c r="N6479" s="17" t="s">
        <v>62</v>
      </c>
      <c r="O6479" s="17" t="s">
        <v>63</v>
      </c>
      <c r="P6479" s="17" t="s">
        <v>64</v>
      </c>
      <c r="Q6479" s="17" t="s">
        <v>65</v>
      </c>
      <c r="T6479" s="56"/>
      <c r="U6479" s="56"/>
      <c r="V6479" s="56"/>
      <c r="W6479" s="56"/>
      <c r="X6479" s="56"/>
      <c r="Y6479" s="56"/>
      <c r="Z6479" s="56"/>
      <c r="AA6479" s="56"/>
    </row>
    <row r="6480" spans="9:27">
      <c r="I6480" s="15" t="s">
        <v>53</v>
      </c>
      <c r="J6480" s="15">
        <v>0</v>
      </c>
      <c r="K6480" s="15" t="e">
        <v>#N/A</v>
      </c>
      <c r="L6480" s="15" t="e">
        <v>#N/A</v>
      </c>
      <c r="M6480" s="15" t="e">
        <v>#N/A</v>
      </c>
      <c r="N6480" s="15" t="e">
        <v>#N/A</v>
      </c>
      <c r="O6480" s="15" t="e">
        <v>#N/A</v>
      </c>
      <c r="P6480" s="15" t="e">
        <v>#N/A</v>
      </c>
      <c r="Q6480" s="15" t="e">
        <v>#N/A</v>
      </c>
      <c r="T6480" s="56"/>
      <c r="U6480" s="56"/>
      <c r="V6480" s="56"/>
      <c r="W6480" s="56"/>
      <c r="X6480" s="56"/>
      <c r="Y6480" s="56"/>
      <c r="Z6480" s="56"/>
      <c r="AA6480" s="56"/>
    </row>
    <row r="6481" spans="9:27">
      <c r="I6481" s="15" t="s">
        <v>85</v>
      </c>
      <c r="J6481" s="15">
        <v>0.209357766842273</v>
      </c>
      <c r="K6481" s="15">
        <v>1.2203267757953744E-3</v>
      </c>
      <c r="L6481" s="15">
        <v>171.55877507138982</v>
      </c>
      <c r="M6481" s="15">
        <v>5.2460166126153641E-49</v>
      </c>
      <c r="N6481" s="15">
        <v>0.20687204255378594</v>
      </c>
      <c r="O6481" s="15">
        <v>0.21184349113076006</v>
      </c>
      <c r="P6481" s="15">
        <v>0.20687204255378594</v>
      </c>
      <c r="Q6481" s="15">
        <v>0.21184349113076006</v>
      </c>
      <c r="T6481" s="56"/>
      <c r="U6481" s="56"/>
      <c r="V6481" s="56"/>
      <c r="W6481" s="56"/>
      <c r="X6481" s="56"/>
      <c r="Y6481" s="56"/>
      <c r="Z6481" s="56"/>
      <c r="AA6481" s="56"/>
    </row>
    <row r="6482" spans="9:27">
      <c r="I6482" s="15" t="s">
        <v>80</v>
      </c>
      <c r="J6482" s="15">
        <v>0.20816604137265995</v>
      </c>
      <c r="K6482" s="15">
        <v>7.6412468955310649E-4</v>
      </c>
      <c r="L6482" s="15">
        <v>272.42417921923783</v>
      </c>
      <c r="M6482" s="15">
        <v>1.984285313574782E-55</v>
      </c>
      <c r="N6482" s="15">
        <v>0.2066095703208658</v>
      </c>
      <c r="O6482" s="15">
        <v>0.20972251242445411</v>
      </c>
      <c r="P6482" s="15">
        <v>0.2066095703208658</v>
      </c>
      <c r="Q6482" s="15">
        <v>0.20972251242445411</v>
      </c>
      <c r="T6482" s="56"/>
      <c r="U6482" s="56"/>
      <c r="V6482" s="56"/>
      <c r="W6482" s="56"/>
      <c r="X6482" s="56"/>
      <c r="Y6482" s="56"/>
      <c r="Z6482" s="56"/>
      <c r="AA6482" s="56"/>
    </row>
    <row r="6483" spans="9:27">
      <c r="I6483" s="15" t="s">
        <v>82</v>
      </c>
      <c r="J6483" s="15">
        <v>0.1618390092636291</v>
      </c>
      <c r="K6483" s="15">
        <v>8.1368739922387488E-4</v>
      </c>
      <c r="L6483" s="15">
        <v>198.89580374231815</v>
      </c>
      <c r="M6483" s="15">
        <v>4.6440742080379974E-51</v>
      </c>
      <c r="N6483" s="15">
        <v>0.16018158227636303</v>
      </c>
      <c r="O6483" s="15">
        <v>0.16349643625089516</v>
      </c>
      <c r="P6483" s="15">
        <v>0.16018158227636303</v>
      </c>
      <c r="Q6483" s="15">
        <v>0.16349643625089516</v>
      </c>
      <c r="T6483" s="56"/>
      <c r="U6483" s="56"/>
      <c r="V6483" s="56"/>
      <c r="W6483" s="56"/>
      <c r="X6483" s="56"/>
      <c r="Y6483" s="56"/>
      <c r="Z6483" s="56"/>
      <c r="AA6483" s="56"/>
    </row>
    <row r="6484" spans="9:27" ht="15" thickBot="1">
      <c r="I6484" s="16" t="s">
        <v>86</v>
      </c>
      <c r="J6484" s="16">
        <v>0.51823740237065608</v>
      </c>
      <c r="K6484" s="16">
        <v>8.4056124781400985E-4</v>
      </c>
      <c r="L6484" s="16">
        <v>616.53734777614443</v>
      </c>
      <c r="M6484" s="16">
        <v>8.8941435142995139E-67</v>
      </c>
      <c r="N6484" s="16">
        <v>0.51652523514537296</v>
      </c>
      <c r="O6484" s="16">
        <v>0.51994956959593919</v>
      </c>
      <c r="P6484" s="16">
        <v>0.51652523514537296</v>
      </c>
      <c r="Q6484" s="16">
        <v>0.51994956959593919</v>
      </c>
      <c r="T6484" s="56"/>
      <c r="U6484" s="56"/>
      <c r="V6484" s="56"/>
      <c r="W6484" s="56"/>
      <c r="X6484" s="56"/>
      <c r="Y6484" s="56"/>
      <c r="Z6484" s="56"/>
      <c r="AA6484" s="56"/>
    </row>
    <row r="6485" spans="9:27">
      <c r="I6485" s="50"/>
      <c r="T6485" s="56"/>
      <c r="U6485" s="56"/>
      <c r="V6485" s="56"/>
      <c r="W6485" s="56"/>
      <c r="X6485" s="56"/>
      <c r="Y6485" s="56"/>
      <c r="Z6485" s="56"/>
      <c r="AA6485" s="56"/>
    </row>
    <row r="6486" spans="9:27">
      <c r="I6486" s="50"/>
      <c r="T6486" s="56"/>
      <c r="U6486" s="56"/>
      <c r="V6486" s="56"/>
      <c r="W6486" s="56"/>
      <c r="X6486" s="56"/>
      <c r="Y6486" s="56"/>
      <c r="Z6486" s="56"/>
      <c r="AA6486" s="56"/>
    </row>
    <row r="6487" spans="9:27">
      <c r="I6487" s="11" t="s">
        <v>353</v>
      </c>
      <c r="T6487" s="12" t="str">
        <f>I6487</f>
        <v>2009/6 to 2012/5</v>
      </c>
      <c r="U6487" s="14">
        <f>J6492</f>
        <v>0.99999999977659915</v>
      </c>
      <c r="V6487" s="14">
        <f>J6495</f>
        <v>36</v>
      </c>
      <c r="W6487" s="56">
        <f>J6505</f>
        <v>0.2100361457337955</v>
      </c>
      <c r="X6487" s="56">
        <f>J6506</f>
        <v>0.2079320279485318</v>
      </c>
      <c r="Y6487" s="56">
        <f>J6507</f>
        <v>0.16154423031103926</v>
      </c>
      <c r="Z6487" s="56">
        <f>J6508</f>
        <v>0.51823821526204339</v>
      </c>
      <c r="AA6487" s="58">
        <f>SUM(W6487:Z6487)</f>
        <v>1.0977506192554101</v>
      </c>
    </row>
    <row r="6488" spans="9:27">
      <c r="I6488" s="50" t="s">
        <v>42</v>
      </c>
      <c r="T6488" s="56"/>
      <c r="U6488" s="56"/>
      <c r="V6488" s="56"/>
      <c r="W6488" s="56"/>
      <c r="X6488" s="56"/>
      <c r="Y6488" s="56"/>
      <c r="Z6488" s="56"/>
      <c r="AA6488" s="56"/>
    </row>
    <row r="6489" spans="9:27" ht="15" thickBot="1">
      <c r="T6489" s="56"/>
      <c r="U6489" s="56"/>
      <c r="V6489" s="56"/>
      <c r="W6489" s="56"/>
      <c r="X6489" s="56"/>
      <c r="Y6489" s="56"/>
      <c r="Z6489" s="56"/>
      <c r="AA6489" s="56"/>
    </row>
    <row r="6490" spans="9:27">
      <c r="I6490" s="18" t="s">
        <v>43</v>
      </c>
      <c r="J6490" s="18"/>
      <c r="T6490" s="56"/>
      <c r="U6490" s="56"/>
      <c r="V6490" s="56"/>
      <c r="W6490" s="56"/>
      <c r="X6490" s="56"/>
      <c r="Y6490" s="56"/>
      <c r="Z6490" s="56"/>
      <c r="AA6490" s="56"/>
    </row>
    <row r="6491" spans="9:27">
      <c r="I6491" s="15" t="s">
        <v>44</v>
      </c>
      <c r="J6491" s="15">
        <v>0.99999999988829957</v>
      </c>
      <c r="T6491" s="56"/>
      <c r="U6491" s="56"/>
      <c r="V6491" s="56"/>
      <c r="W6491" s="56"/>
      <c r="X6491" s="56"/>
      <c r="Y6491" s="56"/>
      <c r="Z6491" s="56"/>
      <c r="AA6491" s="56"/>
    </row>
    <row r="6492" spans="9:27">
      <c r="I6492" s="15" t="s">
        <v>45</v>
      </c>
      <c r="J6492" s="15">
        <v>0.99999999977659915</v>
      </c>
      <c r="T6492" s="56"/>
      <c r="U6492" s="56"/>
      <c r="V6492" s="56"/>
      <c r="W6492" s="56"/>
      <c r="X6492" s="56"/>
      <c r="Y6492" s="56"/>
      <c r="Z6492" s="56"/>
      <c r="AA6492" s="56"/>
    </row>
    <row r="6493" spans="9:27">
      <c r="I6493" s="15" t="s">
        <v>46</v>
      </c>
      <c r="J6493" s="15">
        <v>0.96874999975565523</v>
      </c>
      <c r="T6493" s="56"/>
      <c r="U6493" s="56"/>
      <c r="V6493" s="56"/>
      <c r="W6493" s="56"/>
      <c r="X6493" s="56"/>
      <c r="Y6493" s="56"/>
      <c r="Z6493" s="56"/>
      <c r="AA6493" s="56"/>
    </row>
    <row r="6494" spans="9:27">
      <c r="I6494" s="15" t="s">
        <v>47</v>
      </c>
      <c r="J6494" s="15">
        <v>5.2456955604675039E-3</v>
      </c>
      <c r="T6494" s="56"/>
      <c r="U6494" s="56"/>
      <c r="V6494" s="56"/>
      <c r="W6494" s="56"/>
      <c r="X6494" s="56"/>
      <c r="Y6494" s="56"/>
      <c r="Z6494" s="56"/>
      <c r="AA6494" s="56"/>
    </row>
    <row r="6495" spans="9:27" ht="15" thickBot="1">
      <c r="I6495" s="16" t="s">
        <v>48</v>
      </c>
      <c r="J6495" s="16">
        <v>36</v>
      </c>
      <c r="T6495" s="56"/>
      <c r="U6495" s="56"/>
      <c r="V6495" s="56"/>
      <c r="W6495" s="56"/>
      <c r="X6495" s="56"/>
      <c r="Y6495" s="56"/>
      <c r="Z6495" s="56"/>
      <c r="AA6495" s="56"/>
    </row>
    <row r="6496" spans="9:27">
      <c r="T6496" s="56"/>
      <c r="U6496" s="56"/>
      <c r="V6496" s="56"/>
      <c r="W6496" s="56"/>
      <c r="X6496" s="56"/>
      <c r="Y6496" s="56"/>
      <c r="Z6496" s="56"/>
      <c r="AA6496" s="56"/>
    </row>
    <row r="6497" spans="9:27" ht="15" thickBot="1">
      <c r="I6497" s="50" t="s">
        <v>49</v>
      </c>
      <c r="T6497" s="56"/>
      <c r="U6497" s="56"/>
      <c r="V6497" s="56"/>
      <c r="W6497" s="56"/>
      <c r="X6497" s="56"/>
      <c r="Y6497" s="56"/>
      <c r="Z6497" s="56"/>
      <c r="AA6497" s="56"/>
    </row>
    <row r="6498" spans="9:27">
      <c r="I6498" s="17"/>
      <c r="J6498" s="17" t="s">
        <v>54</v>
      </c>
      <c r="K6498" s="17" t="s">
        <v>55</v>
      </c>
      <c r="L6498" s="17" t="s">
        <v>56</v>
      </c>
      <c r="M6498" s="17" t="s">
        <v>57</v>
      </c>
      <c r="N6498" s="17" t="s">
        <v>58</v>
      </c>
      <c r="T6498" s="56"/>
      <c r="U6498" s="56"/>
      <c r="V6498" s="56"/>
      <c r="W6498" s="56"/>
      <c r="X6498" s="56"/>
      <c r="Y6498" s="56"/>
      <c r="Z6498" s="56"/>
      <c r="AA6498" s="56"/>
    </row>
    <row r="6499" spans="9:27">
      <c r="I6499" s="15" t="s">
        <v>50</v>
      </c>
      <c r="J6499" s="15">
        <v>4</v>
      </c>
      <c r="K6499" s="15">
        <v>3941589.2512994455</v>
      </c>
      <c r="L6499" s="15">
        <v>985397.31282486138</v>
      </c>
      <c r="M6499" s="15">
        <v>35810073230.834496</v>
      </c>
      <c r="N6499" s="15">
        <v>2.5976437488163957E-149</v>
      </c>
      <c r="T6499" s="56"/>
      <c r="U6499" s="56"/>
      <c r="V6499" s="56"/>
      <c r="W6499" s="56"/>
      <c r="X6499" s="56"/>
      <c r="Y6499" s="56"/>
      <c r="Z6499" s="56"/>
      <c r="AA6499" s="56"/>
    </row>
    <row r="6500" spans="9:27">
      <c r="I6500" s="15" t="s">
        <v>51</v>
      </c>
      <c r="J6500" s="15">
        <v>32</v>
      </c>
      <c r="K6500" s="15">
        <v>8.8055430121947132E-4</v>
      </c>
      <c r="L6500" s="15">
        <v>2.7517321913108479E-5</v>
      </c>
      <c r="M6500" s="15"/>
      <c r="N6500" s="15"/>
      <c r="T6500" s="56"/>
      <c r="U6500" s="56"/>
      <c r="V6500" s="56"/>
      <c r="W6500" s="56"/>
      <c r="X6500" s="56"/>
      <c r="Y6500" s="56"/>
      <c r="Z6500" s="56"/>
      <c r="AA6500" s="56"/>
    </row>
    <row r="6501" spans="9:27" ht="15" thickBot="1">
      <c r="I6501" s="16" t="s">
        <v>52</v>
      </c>
      <c r="J6501" s="16">
        <v>36</v>
      </c>
      <c r="K6501" s="16">
        <v>3941589.2521799998</v>
      </c>
      <c r="L6501" s="16"/>
      <c r="M6501" s="16"/>
      <c r="N6501" s="16"/>
      <c r="T6501" s="56"/>
      <c r="U6501" s="56"/>
      <c r="V6501" s="56"/>
      <c r="W6501" s="56"/>
      <c r="X6501" s="56"/>
      <c r="Y6501" s="56"/>
      <c r="Z6501" s="56"/>
      <c r="AA6501" s="56"/>
    </row>
    <row r="6502" spans="9:27" ht="15" thickBot="1">
      <c r="T6502" s="56"/>
      <c r="U6502" s="56"/>
      <c r="V6502" s="56"/>
      <c r="W6502" s="56"/>
      <c r="X6502" s="56"/>
      <c r="Y6502" s="56"/>
      <c r="Z6502" s="56"/>
      <c r="AA6502" s="56"/>
    </row>
    <row r="6503" spans="9:27">
      <c r="I6503" s="17"/>
      <c r="J6503" s="17" t="s">
        <v>59</v>
      </c>
      <c r="K6503" s="17" t="s">
        <v>47</v>
      </c>
      <c r="L6503" s="17" t="s">
        <v>60</v>
      </c>
      <c r="M6503" s="17" t="s">
        <v>61</v>
      </c>
      <c r="N6503" s="17" t="s">
        <v>62</v>
      </c>
      <c r="O6503" s="17" t="s">
        <v>63</v>
      </c>
      <c r="P6503" s="17" t="s">
        <v>64</v>
      </c>
      <c r="Q6503" s="17" t="s">
        <v>65</v>
      </c>
      <c r="T6503" s="56"/>
      <c r="U6503" s="56"/>
      <c r="V6503" s="56"/>
      <c r="W6503" s="56"/>
      <c r="X6503" s="56"/>
      <c r="Y6503" s="56"/>
      <c r="Z6503" s="56"/>
      <c r="AA6503" s="56"/>
    </row>
    <row r="6504" spans="9:27">
      <c r="I6504" s="15" t="s">
        <v>53</v>
      </c>
      <c r="J6504" s="15">
        <v>0</v>
      </c>
      <c r="K6504" s="15" t="e">
        <v>#N/A</v>
      </c>
      <c r="L6504" s="15" t="e">
        <v>#N/A</v>
      </c>
      <c r="M6504" s="15" t="e">
        <v>#N/A</v>
      </c>
      <c r="N6504" s="15" t="e">
        <v>#N/A</v>
      </c>
      <c r="O6504" s="15" t="e">
        <v>#N/A</v>
      </c>
      <c r="P6504" s="15" t="e">
        <v>#N/A</v>
      </c>
      <c r="Q6504" s="15" t="e">
        <v>#N/A</v>
      </c>
      <c r="T6504" s="56"/>
      <c r="U6504" s="56"/>
      <c r="V6504" s="56"/>
      <c r="W6504" s="56"/>
      <c r="X6504" s="56"/>
      <c r="Y6504" s="56"/>
      <c r="Z6504" s="56"/>
      <c r="AA6504" s="56"/>
    </row>
    <row r="6505" spans="9:27">
      <c r="I6505" s="15" t="s">
        <v>85</v>
      </c>
      <c r="J6505" s="15">
        <v>0.2100361457337955</v>
      </c>
      <c r="K6505" s="15">
        <v>1.154292692947095E-3</v>
      </c>
      <c r="L6505" s="15">
        <v>181.96090733065236</v>
      </c>
      <c r="M6505" s="15">
        <v>7.9902103606038135E-50</v>
      </c>
      <c r="N6505" s="15">
        <v>0.20768492846986911</v>
      </c>
      <c r="O6505" s="15">
        <v>0.2123873629977219</v>
      </c>
      <c r="P6505" s="15">
        <v>0.20768492846986911</v>
      </c>
      <c r="Q6505" s="15">
        <v>0.2123873629977219</v>
      </c>
      <c r="T6505" s="56"/>
      <c r="U6505" s="56"/>
      <c r="V6505" s="56"/>
      <c r="W6505" s="56"/>
      <c r="X6505" s="56"/>
      <c r="Y6505" s="56"/>
      <c r="Z6505" s="56"/>
      <c r="AA6505" s="56"/>
    </row>
    <row r="6506" spans="9:27">
      <c r="I6506" s="15" t="s">
        <v>80</v>
      </c>
      <c r="J6506" s="15">
        <v>0.2079320279485318</v>
      </c>
      <c r="K6506" s="15">
        <v>7.6914525380857664E-4</v>
      </c>
      <c r="L6506" s="15">
        <v>270.3416902320007</v>
      </c>
      <c r="M6506" s="15">
        <v>2.5363150895424643E-55</v>
      </c>
      <c r="N6506" s="15">
        <v>0.20636533034204815</v>
      </c>
      <c r="O6506" s="15">
        <v>0.20949872555501545</v>
      </c>
      <c r="P6506" s="15">
        <v>0.20636533034204815</v>
      </c>
      <c r="Q6506" s="15">
        <v>0.20949872555501545</v>
      </c>
      <c r="T6506" s="56"/>
      <c r="U6506" s="56"/>
      <c r="V6506" s="56"/>
      <c r="W6506" s="56"/>
      <c r="X6506" s="56"/>
      <c r="Y6506" s="56"/>
      <c r="Z6506" s="56"/>
      <c r="AA6506" s="56"/>
    </row>
    <row r="6507" spans="9:27">
      <c r="I6507" s="15" t="s">
        <v>82</v>
      </c>
      <c r="J6507" s="15">
        <v>0.16154423031103926</v>
      </c>
      <c r="K6507" s="15">
        <v>8.4350117515782463E-4</v>
      </c>
      <c r="L6507" s="15">
        <v>191.51630734932084</v>
      </c>
      <c r="M6507" s="15">
        <v>1.5556308266824321E-50</v>
      </c>
      <c r="N6507" s="15">
        <v>0.15982607464974879</v>
      </c>
      <c r="O6507" s="15">
        <v>0.16326238597232973</v>
      </c>
      <c r="P6507" s="15">
        <v>0.15982607464974879</v>
      </c>
      <c r="Q6507" s="15">
        <v>0.16326238597232973</v>
      </c>
      <c r="T6507" s="56"/>
      <c r="U6507" s="56"/>
      <c r="V6507" s="56"/>
      <c r="W6507" s="56"/>
      <c r="X6507" s="56"/>
      <c r="Y6507" s="56"/>
      <c r="Z6507" s="56"/>
      <c r="AA6507" s="56"/>
    </row>
    <row r="6508" spans="9:27" ht="15" thickBot="1">
      <c r="I6508" s="16" t="s">
        <v>86</v>
      </c>
      <c r="J6508" s="16">
        <v>0.51823821526204339</v>
      </c>
      <c r="K6508" s="16">
        <v>8.6813838248929714E-4</v>
      </c>
      <c r="L6508" s="16">
        <v>596.95346469539663</v>
      </c>
      <c r="M6508" s="16">
        <v>2.4984546894284899E-66</v>
      </c>
      <c r="N6508" s="16">
        <v>0.51646987525187271</v>
      </c>
      <c r="O6508" s="16">
        <v>0.52000655527221407</v>
      </c>
      <c r="P6508" s="16">
        <v>0.51646987525187271</v>
      </c>
      <c r="Q6508" s="16">
        <v>0.52000655527221407</v>
      </c>
      <c r="T6508" s="56"/>
      <c r="U6508" s="56"/>
      <c r="V6508" s="56"/>
      <c r="W6508" s="56"/>
      <c r="X6508" s="56"/>
      <c r="Y6508" s="56"/>
      <c r="Z6508" s="56"/>
      <c r="AA6508" s="56"/>
    </row>
    <row r="6509" spans="9:27">
      <c r="I6509" s="50"/>
      <c r="T6509" s="56"/>
      <c r="U6509" s="56"/>
      <c r="V6509" s="56"/>
      <c r="W6509" s="56"/>
      <c r="X6509" s="56"/>
      <c r="Y6509" s="56"/>
      <c r="Z6509" s="56"/>
      <c r="AA6509" s="56"/>
    </row>
    <row r="6510" spans="9:27">
      <c r="I6510" s="50"/>
      <c r="T6510" s="56"/>
      <c r="U6510" s="56"/>
      <c r="V6510" s="56"/>
      <c r="W6510" s="56"/>
      <c r="X6510" s="56"/>
      <c r="Y6510" s="56"/>
      <c r="Z6510" s="56"/>
      <c r="AA6510" s="56"/>
    </row>
    <row r="6511" spans="9:27">
      <c r="I6511" s="11" t="s">
        <v>354</v>
      </c>
      <c r="T6511" s="12" t="str">
        <f>I6511</f>
        <v>2009/7 to 2012/6</v>
      </c>
      <c r="U6511" s="14">
        <f>J6516</f>
        <v>0.99999999970763886</v>
      </c>
      <c r="V6511" s="14">
        <f>J6519</f>
        <v>36</v>
      </c>
      <c r="W6511" s="56">
        <f>J6529</f>
        <v>0.20837437143787307</v>
      </c>
      <c r="X6511" s="56">
        <f>J6530</f>
        <v>0.20781726991706759</v>
      </c>
      <c r="Y6511" s="56">
        <f>J6531</f>
        <v>0.16243758055660526</v>
      </c>
      <c r="Z6511" s="56">
        <f>J6532</f>
        <v>0.51897289537827185</v>
      </c>
      <c r="AA6511" s="58">
        <f>SUM(W6511:Z6511)</f>
        <v>1.0976021172898178</v>
      </c>
    </row>
    <row r="6512" spans="9:27">
      <c r="I6512" s="50" t="s">
        <v>42</v>
      </c>
      <c r="T6512" s="56"/>
      <c r="U6512" s="56"/>
      <c r="V6512" s="56"/>
      <c r="W6512" s="56"/>
      <c r="X6512" s="56"/>
      <c r="Y6512" s="56"/>
      <c r="Z6512" s="56"/>
      <c r="AA6512" s="56"/>
    </row>
    <row r="6513" spans="9:27" ht="15" thickBot="1">
      <c r="T6513" s="56"/>
      <c r="U6513" s="56"/>
      <c r="V6513" s="56"/>
      <c r="W6513" s="56"/>
      <c r="X6513" s="56"/>
      <c r="Y6513" s="56"/>
      <c r="Z6513" s="56"/>
      <c r="AA6513" s="56"/>
    </row>
    <row r="6514" spans="9:27">
      <c r="I6514" s="18" t="s">
        <v>43</v>
      </c>
      <c r="J6514" s="18"/>
      <c r="T6514" s="56"/>
      <c r="U6514" s="56"/>
      <c r="V6514" s="56"/>
      <c r="W6514" s="56"/>
      <c r="X6514" s="56"/>
      <c r="Y6514" s="56"/>
      <c r="Z6514" s="56"/>
      <c r="AA6514" s="56"/>
    </row>
    <row r="6515" spans="9:27">
      <c r="I6515" s="15" t="s">
        <v>44</v>
      </c>
      <c r="J6515" s="15">
        <v>0.99999999985381938</v>
      </c>
      <c r="T6515" s="56"/>
      <c r="U6515" s="56"/>
      <c r="V6515" s="56"/>
      <c r="W6515" s="56"/>
      <c r="X6515" s="56"/>
      <c r="Y6515" s="56"/>
      <c r="Z6515" s="56"/>
      <c r="AA6515" s="56"/>
    </row>
    <row r="6516" spans="9:27">
      <c r="I6516" s="15" t="s">
        <v>45</v>
      </c>
      <c r="J6516" s="15">
        <v>0.99999999970763886</v>
      </c>
      <c r="T6516" s="56"/>
      <c r="U6516" s="56"/>
      <c r="V6516" s="56"/>
      <c r="W6516" s="56"/>
      <c r="X6516" s="56"/>
      <c r="Y6516" s="56"/>
      <c r="Z6516" s="56"/>
      <c r="AA6516" s="56"/>
    </row>
    <row r="6517" spans="9:27">
      <c r="I6517" s="15" t="s">
        <v>46</v>
      </c>
      <c r="J6517" s="15">
        <v>0.96874999968023001</v>
      </c>
      <c r="T6517" s="56"/>
      <c r="U6517" s="56"/>
      <c r="V6517" s="56"/>
      <c r="W6517" s="56"/>
      <c r="X6517" s="56"/>
      <c r="Y6517" s="56"/>
      <c r="Z6517" s="56"/>
      <c r="AA6517" s="56"/>
    </row>
    <row r="6518" spans="9:27">
      <c r="I6518" s="15" t="s">
        <v>47</v>
      </c>
      <c r="J6518" s="15">
        <v>6.0123189319515749E-3</v>
      </c>
      <c r="T6518" s="56"/>
      <c r="U6518" s="56"/>
      <c r="V6518" s="56"/>
      <c r="W6518" s="56"/>
      <c r="X6518" s="56"/>
      <c r="Y6518" s="56"/>
      <c r="Z6518" s="56"/>
      <c r="AA6518" s="56"/>
    </row>
    <row r="6519" spans="9:27" ht="15" thickBot="1">
      <c r="I6519" s="16" t="s">
        <v>48</v>
      </c>
      <c r="J6519" s="16">
        <v>36</v>
      </c>
      <c r="T6519" s="56"/>
      <c r="U6519" s="56"/>
      <c r="V6519" s="56"/>
      <c r="W6519" s="56"/>
      <c r="X6519" s="56"/>
      <c r="Y6519" s="56"/>
      <c r="Z6519" s="56"/>
      <c r="AA6519" s="56"/>
    </row>
    <row r="6520" spans="9:27">
      <c r="T6520" s="56"/>
      <c r="U6520" s="56"/>
      <c r="V6520" s="56"/>
      <c r="W6520" s="56"/>
      <c r="X6520" s="56"/>
      <c r="Y6520" s="56"/>
      <c r="Z6520" s="56"/>
      <c r="AA6520" s="56"/>
    </row>
    <row r="6521" spans="9:27" ht="15" thickBot="1">
      <c r="I6521" s="50" t="s">
        <v>49</v>
      </c>
      <c r="T6521" s="56"/>
      <c r="U6521" s="56"/>
      <c r="V6521" s="56"/>
      <c r="W6521" s="56"/>
      <c r="X6521" s="56"/>
      <c r="Y6521" s="56"/>
      <c r="Z6521" s="56"/>
      <c r="AA6521" s="56"/>
    </row>
    <row r="6522" spans="9:27">
      <c r="I6522" s="17"/>
      <c r="J6522" s="17" t="s">
        <v>54</v>
      </c>
      <c r="K6522" s="17" t="s">
        <v>55</v>
      </c>
      <c r="L6522" s="17" t="s">
        <v>56</v>
      </c>
      <c r="M6522" s="17" t="s">
        <v>57</v>
      </c>
      <c r="N6522" s="17" t="s">
        <v>58</v>
      </c>
      <c r="T6522" s="56"/>
      <c r="U6522" s="56"/>
      <c r="V6522" s="56"/>
      <c r="W6522" s="56"/>
      <c r="X6522" s="56"/>
      <c r="Y6522" s="56"/>
      <c r="Z6522" s="56"/>
      <c r="AA6522" s="56"/>
    </row>
    <row r="6523" spans="9:27">
      <c r="I6523" s="15" t="s">
        <v>50</v>
      </c>
      <c r="J6523" s="15">
        <v>4</v>
      </c>
      <c r="K6523" s="15">
        <v>3956528.4316482651</v>
      </c>
      <c r="L6523" s="15">
        <v>989132.10791206628</v>
      </c>
      <c r="M6523" s="15">
        <v>27363413859.664509</v>
      </c>
      <c r="N6523" s="15">
        <v>1.6808192233994618E-147</v>
      </c>
      <c r="T6523" s="56"/>
      <c r="U6523" s="56"/>
      <c r="V6523" s="56"/>
      <c r="W6523" s="56"/>
      <c r="X6523" s="56"/>
      <c r="Y6523" s="56"/>
      <c r="Z6523" s="56"/>
      <c r="AA6523" s="56"/>
    </row>
    <row r="6524" spans="9:27">
      <c r="I6524" s="15" t="s">
        <v>51</v>
      </c>
      <c r="J6524" s="15">
        <v>32</v>
      </c>
      <c r="K6524" s="15">
        <v>1.1567353260641066E-3</v>
      </c>
      <c r="L6524" s="15">
        <v>3.6147978939503331E-5</v>
      </c>
      <c r="M6524" s="15"/>
      <c r="N6524" s="15"/>
      <c r="T6524" s="56"/>
      <c r="U6524" s="56"/>
      <c r="V6524" s="56"/>
      <c r="W6524" s="56"/>
      <c r="X6524" s="56"/>
      <c r="Y6524" s="56"/>
      <c r="Z6524" s="56"/>
      <c r="AA6524" s="56"/>
    </row>
    <row r="6525" spans="9:27" ht="15" thickBot="1">
      <c r="I6525" s="16" t="s">
        <v>52</v>
      </c>
      <c r="J6525" s="16">
        <v>36</v>
      </c>
      <c r="K6525" s="16">
        <v>3956528.4328050003</v>
      </c>
      <c r="L6525" s="16"/>
      <c r="M6525" s="16"/>
      <c r="N6525" s="16"/>
      <c r="T6525" s="56"/>
      <c r="U6525" s="56"/>
      <c r="V6525" s="56"/>
      <c r="W6525" s="56"/>
      <c r="X6525" s="56"/>
      <c r="Y6525" s="56"/>
      <c r="Z6525" s="56"/>
      <c r="AA6525" s="56"/>
    </row>
    <row r="6526" spans="9:27" ht="15" thickBot="1">
      <c r="T6526" s="56"/>
      <c r="U6526" s="56"/>
      <c r="V6526" s="56"/>
      <c r="W6526" s="56"/>
      <c r="X6526" s="56"/>
      <c r="Y6526" s="56"/>
      <c r="Z6526" s="56"/>
      <c r="AA6526" s="56"/>
    </row>
    <row r="6527" spans="9:27">
      <c r="I6527" s="17"/>
      <c r="J6527" s="17" t="s">
        <v>59</v>
      </c>
      <c r="K6527" s="17" t="s">
        <v>47</v>
      </c>
      <c r="L6527" s="17" t="s">
        <v>60</v>
      </c>
      <c r="M6527" s="17" t="s">
        <v>61</v>
      </c>
      <c r="N6527" s="17" t="s">
        <v>62</v>
      </c>
      <c r="O6527" s="17" t="s">
        <v>63</v>
      </c>
      <c r="P6527" s="17" t="s">
        <v>64</v>
      </c>
      <c r="Q6527" s="17" t="s">
        <v>65</v>
      </c>
      <c r="T6527" s="56"/>
      <c r="U6527" s="56"/>
      <c r="V6527" s="56"/>
      <c r="W6527" s="56"/>
      <c r="X6527" s="56"/>
      <c r="Y6527" s="56"/>
      <c r="Z6527" s="56"/>
      <c r="AA6527" s="56"/>
    </row>
    <row r="6528" spans="9:27">
      <c r="I6528" s="15" t="s">
        <v>53</v>
      </c>
      <c r="J6528" s="15">
        <v>0</v>
      </c>
      <c r="K6528" s="15" t="e">
        <v>#N/A</v>
      </c>
      <c r="L6528" s="15" t="e">
        <v>#N/A</v>
      </c>
      <c r="M6528" s="15" t="e">
        <v>#N/A</v>
      </c>
      <c r="N6528" s="15" t="e">
        <v>#N/A</v>
      </c>
      <c r="O6528" s="15" t="e">
        <v>#N/A</v>
      </c>
      <c r="P6528" s="15" t="e">
        <v>#N/A</v>
      </c>
      <c r="Q6528" s="15" t="e">
        <v>#N/A</v>
      </c>
      <c r="T6528" s="56"/>
      <c r="U6528" s="56"/>
      <c r="V6528" s="56"/>
      <c r="W6528" s="56"/>
      <c r="X6528" s="56"/>
      <c r="Y6528" s="56"/>
      <c r="Z6528" s="56"/>
      <c r="AA6528" s="56"/>
    </row>
    <row r="6529" spans="9:27">
      <c r="I6529" s="15" t="s">
        <v>85</v>
      </c>
      <c r="J6529" s="15">
        <v>0.20837437143787307</v>
      </c>
      <c r="K6529" s="15">
        <v>1.1812761039718233E-3</v>
      </c>
      <c r="L6529" s="15">
        <v>176.39768614403746</v>
      </c>
      <c r="M6529" s="15">
        <v>2.1560940838221697E-49</v>
      </c>
      <c r="N6529" s="15">
        <v>0.20596819076455439</v>
      </c>
      <c r="O6529" s="15">
        <v>0.21078055211119176</v>
      </c>
      <c r="P6529" s="15">
        <v>0.20596819076455439</v>
      </c>
      <c r="Q6529" s="15">
        <v>0.21078055211119176</v>
      </c>
      <c r="T6529" s="56"/>
      <c r="U6529" s="56"/>
      <c r="V6529" s="56"/>
      <c r="W6529" s="56"/>
      <c r="X6529" s="56"/>
      <c r="Y6529" s="56"/>
      <c r="Z6529" s="56"/>
      <c r="AA6529" s="56"/>
    </row>
    <row r="6530" spans="9:27">
      <c r="I6530" s="15" t="s">
        <v>80</v>
      </c>
      <c r="J6530" s="15">
        <v>0.20781726991706759</v>
      </c>
      <c r="K6530" s="15">
        <v>8.8619373270487883E-4</v>
      </c>
      <c r="L6530" s="15">
        <v>234.50546110584503</v>
      </c>
      <c r="M6530" s="15">
        <v>2.3963720763751835E-53</v>
      </c>
      <c r="N6530" s="15">
        <v>0.20601215236217843</v>
      </c>
      <c r="O6530" s="15">
        <v>0.20962238747195674</v>
      </c>
      <c r="P6530" s="15">
        <v>0.20601215236217843</v>
      </c>
      <c r="Q6530" s="15">
        <v>0.20962238747195674</v>
      </c>
      <c r="T6530" s="56"/>
      <c r="U6530" s="56"/>
      <c r="V6530" s="56"/>
      <c r="W6530" s="56"/>
      <c r="X6530" s="56"/>
      <c r="Y6530" s="56"/>
      <c r="Z6530" s="56"/>
      <c r="AA6530" s="56"/>
    </row>
    <row r="6531" spans="9:27">
      <c r="I6531" s="15" t="s">
        <v>82</v>
      </c>
      <c r="J6531" s="15">
        <v>0.16243758055660526</v>
      </c>
      <c r="K6531" s="15">
        <v>9.1217865968923101E-4</v>
      </c>
      <c r="L6531" s="15">
        <v>178.07649722034267</v>
      </c>
      <c r="M6531" s="15">
        <v>1.5927905960831945E-49</v>
      </c>
      <c r="N6531" s="15">
        <v>0.16057953343774953</v>
      </c>
      <c r="O6531" s="15">
        <v>0.16429562767546099</v>
      </c>
      <c r="P6531" s="15">
        <v>0.16057953343774953</v>
      </c>
      <c r="Q6531" s="15">
        <v>0.16429562767546099</v>
      </c>
      <c r="T6531" s="56"/>
      <c r="U6531" s="56"/>
      <c r="V6531" s="56"/>
      <c r="W6531" s="56"/>
      <c r="X6531" s="56"/>
      <c r="Y6531" s="56"/>
      <c r="Z6531" s="56"/>
      <c r="AA6531" s="56"/>
    </row>
    <row r="6532" spans="9:27" ht="15" thickBot="1">
      <c r="I6532" s="16" t="s">
        <v>86</v>
      </c>
      <c r="J6532" s="16">
        <v>0.51897289537827185</v>
      </c>
      <c r="K6532" s="16">
        <v>9.7841459468696323E-4</v>
      </c>
      <c r="L6532" s="16">
        <v>530.42227517498702</v>
      </c>
      <c r="M6532" s="16">
        <v>1.0957441891258802E-64</v>
      </c>
      <c r="N6532" s="16">
        <v>0.5169799300754836</v>
      </c>
      <c r="O6532" s="16">
        <v>0.5209658606810601</v>
      </c>
      <c r="P6532" s="16">
        <v>0.5169799300754836</v>
      </c>
      <c r="Q6532" s="16">
        <v>0.5209658606810601</v>
      </c>
      <c r="T6532" s="56"/>
      <c r="U6532" s="56"/>
      <c r="V6532" s="56"/>
      <c r="W6532" s="56"/>
      <c r="X6532" s="56"/>
      <c r="Y6532" s="56"/>
      <c r="Z6532" s="56"/>
      <c r="AA6532" s="56"/>
    </row>
    <row r="6533" spans="9:27">
      <c r="I6533" s="50"/>
      <c r="T6533" s="56"/>
      <c r="U6533" s="56"/>
      <c r="V6533" s="56"/>
      <c r="W6533" s="56"/>
      <c r="X6533" s="56"/>
      <c r="Y6533" s="56"/>
      <c r="Z6533" s="56"/>
      <c r="AA6533" s="56"/>
    </row>
    <row r="6534" spans="9:27">
      <c r="I6534" s="50"/>
      <c r="T6534" s="56"/>
      <c r="U6534" s="56"/>
      <c r="V6534" s="56"/>
      <c r="W6534" s="56"/>
      <c r="X6534" s="56"/>
      <c r="Y6534" s="56"/>
      <c r="Z6534" s="56"/>
      <c r="AA6534" s="56"/>
    </row>
    <row r="6535" spans="9:27">
      <c r="I6535" s="11" t="s">
        <v>355</v>
      </c>
      <c r="T6535" s="12" t="str">
        <f>I6535</f>
        <v>2009/8 to 2012/7</v>
      </c>
      <c r="U6535" s="14">
        <f>J6540</f>
        <v>0.9999999994858173</v>
      </c>
      <c r="V6535" s="14">
        <f>J6543</f>
        <v>36</v>
      </c>
      <c r="W6535" s="56">
        <f>J6553</f>
        <v>0.20671915760526011</v>
      </c>
      <c r="X6535" s="56">
        <f>J6554</f>
        <v>0.20722159285470879</v>
      </c>
      <c r="Y6535" s="56">
        <f>J6555</f>
        <v>0.16329892600417129</v>
      </c>
      <c r="Z6535" s="56">
        <f>J6556</f>
        <v>0.52029977171633635</v>
      </c>
      <c r="AA6535" s="58">
        <f>SUM(W6535:Z6535)</f>
        <v>1.0975394481804766</v>
      </c>
    </row>
    <row r="6536" spans="9:27">
      <c r="I6536" s="50" t="s">
        <v>42</v>
      </c>
      <c r="T6536" s="56"/>
      <c r="U6536" s="56"/>
      <c r="V6536" s="56"/>
      <c r="W6536" s="56"/>
      <c r="X6536" s="56"/>
      <c r="Y6536" s="56"/>
      <c r="Z6536" s="56"/>
      <c r="AA6536" s="56"/>
    </row>
    <row r="6537" spans="9:27" ht="15" thickBot="1">
      <c r="T6537" s="56"/>
      <c r="U6537" s="56"/>
      <c r="V6537" s="56"/>
      <c r="W6537" s="56"/>
      <c r="X6537" s="56"/>
      <c r="Y6537" s="56"/>
      <c r="Z6537" s="56"/>
      <c r="AA6537" s="56"/>
    </row>
    <row r="6538" spans="9:27">
      <c r="I6538" s="18" t="s">
        <v>43</v>
      </c>
      <c r="J6538" s="18"/>
      <c r="T6538" s="56"/>
      <c r="U6538" s="56"/>
      <c r="V6538" s="56"/>
      <c r="W6538" s="56"/>
      <c r="X6538" s="56"/>
      <c r="Y6538" s="56"/>
      <c r="Z6538" s="56"/>
      <c r="AA6538" s="56"/>
    </row>
    <row r="6539" spans="9:27">
      <c r="I6539" s="15" t="s">
        <v>44</v>
      </c>
      <c r="J6539" s="15">
        <v>0.99999999974290865</v>
      </c>
      <c r="T6539" s="56"/>
      <c r="U6539" s="56"/>
      <c r="V6539" s="56"/>
      <c r="W6539" s="56"/>
      <c r="X6539" s="56"/>
      <c r="Y6539" s="56"/>
      <c r="Z6539" s="56"/>
      <c r="AA6539" s="56"/>
    </row>
    <row r="6540" spans="9:27">
      <c r="I6540" s="15" t="s">
        <v>45</v>
      </c>
      <c r="J6540" s="15">
        <v>0.9999999994858173</v>
      </c>
      <c r="T6540" s="56"/>
      <c r="U6540" s="56"/>
      <c r="V6540" s="56"/>
      <c r="W6540" s="56"/>
      <c r="X6540" s="56"/>
      <c r="Y6540" s="56"/>
      <c r="Z6540" s="56"/>
      <c r="AA6540" s="56"/>
    </row>
    <row r="6541" spans="9:27">
      <c r="I6541" s="15" t="s">
        <v>46</v>
      </c>
      <c r="J6541" s="15">
        <v>0.96874999943761275</v>
      </c>
      <c r="T6541" s="56"/>
      <c r="U6541" s="56"/>
      <c r="V6541" s="56"/>
      <c r="W6541" s="56"/>
      <c r="X6541" s="56"/>
      <c r="Y6541" s="56"/>
      <c r="Z6541" s="56"/>
      <c r="AA6541" s="56"/>
    </row>
    <row r="6542" spans="9:27">
      <c r="I6542" s="15" t="s">
        <v>47</v>
      </c>
      <c r="J6542" s="15">
        <v>7.9885201457012452E-3</v>
      </c>
      <c r="T6542" s="56"/>
      <c r="U6542" s="56"/>
      <c r="V6542" s="56"/>
      <c r="W6542" s="56"/>
      <c r="X6542" s="56"/>
      <c r="Y6542" s="56"/>
      <c r="Z6542" s="56"/>
      <c r="AA6542" s="56"/>
    </row>
    <row r="6543" spans="9:27" ht="15" thickBot="1">
      <c r="I6543" s="16" t="s">
        <v>48</v>
      </c>
      <c r="J6543" s="16">
        <v>36</v>
      </c>
      <c r="T6543" s="56"/>
      <c r="U6543" s="56"/>
      <c r="V6543" s="56"/>
      <c r="W6543" s="56"/>
      <c r="X6543" s="56"/>
      <c r="Y6543" s="56"/>
      <c r="Z6543" s="56"/>
      <c r="AA6543" s="56"/>
    </row>
    <row r="6544" spans="9:27">
      <c r="T6544" s="56"/>
      <c r="U6544" s="56"/>
      <c r="V6544" s="56"/>
      <c r="W6544" s="56"/>
      <c r="X6544" s="56"/>
      <c r="Y6544" s="56"/>
      <c r="Z6544" s="56"/>
      <c r="AA6544" s="56"/>
    </row>
    <row r="6545" spans="9:27" ht="15" thickBot="1">
      <c r="I6545" s="50" t="s">
        <v>49</v>
      </c>
      <c r="T6545" s="56"/>
      <c r="U6545" s="56"/>
      <c r="V6545" s="56"/>
      <c r="W6545" s="56"/>
      <c r="X6545" s="56"/>
      <c r="Y6545" s="56"/>
      <c r="Z6545" s="56"/>
      <c r="AA6545" s="56"/>
    </row>
    <row r="6546" spans="9:27">
      <c r="I6546" s="17"/>
      <c r="J6546" s="17" t="s">
        <v>54</v>
      </c>
      <c r="K6546" s="17" t="s">
        <v>55</v>
      </c>
      <c r="L6546" s="17" t="s">
        <v>56</v>
      </c>
      <c r="M6546" s="17" t="s">
        <v>57</v>
      </c>
      <c r="N6546" s="17" t="s">
        <v>58</v>
      </c>
      <c r="T6546" s="56"/>
      <c r="U6546" s="56"/>
      <c r="V6546" s="56"/>
      <c r="W6546" s="56"/>
      <c r="X6546" s="56"/>
      <c r="Y6546" s="56"/>
      <c r="Z6546" s="56"/>
      <c r="AA6546" s="56"/>
    </row>
    <row r="6547" spans="9:27">
      <c r="I6547" s="15" t="s">
        <v>50</v>
      </c>
      <c r="J6547" s="15">
        <v>4</v>
      </c>
      <c r="K6547" s="15">
        <v>3971597.1098508742</v>
      </c>
      <c r="L6547" s="15">
        <v>992899.27746271854</v>
      </c>
      <c r="M6547" s="15">
        <v>15558671994.255936</v>
      </c>
      <c r="N6547" s="15">
        <v>1.0619062808849086E-143</v>
      </c>
      <c r="T6547" s="56"/>
      <c r="U6547" s="56"/>
      <c r="V6547" s="56"/>
      <c r="W6547" s="56"/>
      <c r="X6547" s="56"/>
      <c r="Y6547" s="56"/>
      <c r="Z6547" s="56"/>
      <c r="AA6547" s="56"/>
    </row>
    <row r="6548" spans="9:27">
      <c r="I6548" s="15" t="s">
        <v>51</v>
      </c>
      <c r="J6548" s="15">
        <v>32</v>
      </c>
      <c r="K6548" s="15">
        <v>2.0421265317847885E-3</v>
      </c>
      <c r="L6548" s="15">
        <v>6.3816454118274641E-5</v>
      </c>
      <c r="M6548" s="15"/>
      <c r="N6548" s="15"/>
      <c r="T6548" s="56"/>
      <c r="U6548" s="56"/>
      <c r="V6548" s="56"/>
      <c r="W6548" s="56"/>
      <c r="X6548" s="56"/>
      <c r="Y6548" s="56"/>
      <c r="Z6548" s="56"/>
      <c r="AA6548" s="56"/>
    </row>
    <row r="6549" spans="9:27" ht="15" thickBot="1">
      <c r="I6549" s="16" t="s">
        <v>52</v>
      </c>
      <c r="J6549" s="16">
        <v>36</v>
      </c>
      <c r="K6549" s="16">
        <v>3971597.1118930005</v>
      </c>
      <c r="L6549" s="16"/>
      <c r="M6549" s="16"/>
      <c r="N6549" s="16"/>
      <c r="T6549" s="56"/>
      <c r="U6549" s="56"/>
      <c r="V6549" s="56"/>
      <c r="W6549" s="56"/>
      <c r="X6549" s="56"/>
      <c r="Y6549" s="56"/>
      <c r="Z6549" s="56"/>
      <c r="AA6549" s="56"/>
    </row>
    <row r="6550" spans="9:27" ht="15" thickBot="1">
      <c r="T6550" s="56"/>
      <c r="U6550" s="56"/>
      <c r="V6550" s="56"/>
      <c r="W6550" s="56"/>
      <c r="X6550" s="56"/>
      <c r="Y6550" s="56"/>
      <c r="Z6550" s="56"/>
      <c r="AA6550" s="56"/>
    </row>
    <row r="6551" spans="9:27">
      <c r="I6551" s="17"/>
      <c r="J6551" s="17" t="s">
        <v>59</v>
      </c>
      <c r="K6551" s="17" t="s">
        <v>47</v>
      </c>
      <c r="L6551" s="17" t="s">
        <v>60</v>
      </c>
      <c r="M6551" s="17" t="s">
        <v>61</v>
      </c>
      <c r="N6551" s="17" t="s">
        <v>62</v>
      </c>
      <c r="O6551" s="17" t="s">
        <v>63</v>
      </c>
      <c r="P6551" s="17" t="s">
        <v>64</v>
      </c>
      <c r="Q6551" s="17" t="s">
        <v>65</v>
      </c>
      <c r="T6551" s="56"/>
      <c r="U6551" s="56"/>
      <c r="V6551" s="56"/>
      <c r="W6551" s="56"/>
      <c r="X6551" s="56"/>
      <c r="Y6551" s="56"/>
      <c r="Z6551" s="56"/>
      <c r="AA6551" s="56"/>
    </row>
    <row r="6552" spans="9:27">
      <c r="I6552" s="15" t="s">
        <v>53</v>
      </c>
      <c r="J6552" s="15">
        <v>0</v>
      </c>
      <c r="K6552" s="15" t="e">
        <v>#N/A</v>
      </c>
      <c r="L6552" s="15" t="e">
        <v>#N/A</v>
      </c>
      <c r="M6552" s="15" t="e">
        <v>#N/A</v>
      </c>
      <c r="N6552" s="15" t="e">
        <v>#N/A</v>
      </c>
      <c r="O6552" s="15" t="e">
        <v>#N/A</v>
      </c>
      <c r="P6552" s="15" t="e">
        <v>#N/A</v>
      </c>
      <c r="Q6552" s="15" t="e">
        <v>#N/A</v>
      </c>
      <c r="T6552" s="56"/>
      <c r="U6552" s="56"/>
      <c r="V6552" s="56"/>
      <c r="W6552" s="56"/>
      <c r="X6552" s="56"/>
      <c r="Y6552" s="56"/>
      <c r="Z6552" s="56"/>
      <c r="AA6552" s="56"/>
    </row>
    <row r="6553" spans="9:27">
      <c r="I6553" s="15" t="s">
        <v>85</v>
      </c>
      <c r="J6553" s="15">
        <v>0.20671915760526011</v>
      </c>
      <c r="K6553" s="15">
        <v>1.5112736225957729E-3</v>
      </c>
      <c r="L6553" s="15">
        <v>136.78473210575726</v>
      </c>
      <c r="M6553" s="15">
        <v>7.3053883593408598E-46</v>
      </c>
      <c r="N6553" s="15">
        <v>0.2036407939859847</v>
      </c>
      <c r="O6553" s="15">
        <v>0.20979752122453552</v>
      </c>
      <c r="P6553" s="15">
        <v>0.2036407939859847</v>
      </c>
      <c r="Q6553" s="15">
        <v>0.20979752122453552</v>
      </c>
      <c r="T6553" s="56"/>
      <c r="U6553" s="56"/>
      <c r="V6553" s="56"/>
      <c r="W6553" s="56"/>
      <c r="X6553" s="56"/>
      <c r="Y6553" s="56"/>
      <c r="Z6553" s="56"/>
      <c r="AA6553" s="56"/>
    </row>
    <row r="6554" spans="9:27">
      <c r="I6554" s="15" t="s">
        <v>80</v>
      </c>
      <c r="J6554" s="15">
        <v>0.20722159285470879</v>
      </c>
      <c r="K6554" s="15">
        <v>1.1696712585369062E-3</v>
      </c>
      <c r="L6554" s="15">
        <v>177.16225079678694</v>
      </c>
      <c r="M6554" s="15">
        <v>1.8776801625118689E-49</v>
      </c>
      <c r="N6554" s="15">
        <v>0.20483905047789713</v>
      </c>
      <c r="O6554" s="15">
        <v>0.20960413523152044</v>
      </c>
      <c r="P6554" s="15">
        <v>0.20483905047789713</v>
      </c>
      <c r="Q6554" s="15">
        <v>0.20960413523152044</v>
      </c>
      <c r="T6554" s="56"/>
      <c r="U6554" s="56"/>
      <c r="V6554" s="56"/>
      <c r="W6554" s="56"/>
      <c r="X6554" s="56"/>
      <c r="Y6554" s="56"/>
      <c r="Z6554" s="56"/>
      <c r="AA6554" s="56"/>
    </row>
    <row r="6555" spans="9:27">
      <c r="I6555" s="15" t="s">
        <v>82</v>
      </c>
      <c r="J6555" s="15">
        <v>0.16329892600417129</v>
      </c>
      <c r="K6555" s="15">
        <v>1.2072019521313614E-3</v>
      </c>
      <c r="L6555" s="15">
        <v>135.27059471355292</v>
      </c>
      <c r="M6555" s="15">
        <v>1.0425077080460838E-45</v>
      </c>
      <c r="N6555" s="15">
        <v>0.16083993610651368</v>
      </c>
      <c r="O6555" s="15">
        <v>0.1657579159018289</v>
      </c>
      <c r="P6555" s="15">
        <v>0.16083993610651368</v>
      </c>
      <c r="Q6555" s="15">
        <v>0.1657579159018289</v>
      </c>
      <c r="T6555" s="56"/>
      <c r="U6555" s="56"/>
      <c r="V6555" s="56"/>
      <c r="W6555" s="56"/>
      <c r="X6555" s="56"/>
      <c r="Y6555" s="56"/>
      <c r="Z6555" s="56"/>
      <c r="AA6555" s="56"/>
    </row>
    <row r="6556" spans="9:27" ht="15" thickBot="1">
      <c r="I6556" s="16" t="s">
        <v>86</v>
      </c>
      <c r="J6556" s="16">
        <v>0.52029977171633635</v>
      </c>
      <c r="K6556" s="16">
        <v>1.2563954649673858E-3</v>
      </c>
      <c r="L6556" s="16">
        <v>414.12102019155458</v>
      </c>
      <c r="M6556" s="16">
        <v>3.0132919734962244E-61</v>
      </c>
      <c r="N6556" s="16">
        <v>0.51774057791254646</v>
      </c>
      <c r="O6556" s="16">
        <v>0.52285896552012623</v>
      </c>
      <c r="P6556" s="16">
        <v>0.51774057791254646</v>
      </c>
      <c r="Q6556" s="16">
        <v>0.52285896552012623</v>
      </c>
      <c r="T6556" s="56"/>
      <c r="U6556" s="56"/>
      <c r="V6556" s="56"/>
      <c r="W6556" s="56"/>
      <c r="X6556" s="56"/>
      <c r="Y6556" s="56"/>
      <c r="Z6556" s="56"/>
      <c r="AA6556" s="56"/>
    </row>
    <row r="6557" spans="9:27">
      <c r="I6557" s="50"/>
      <c r="T6557" s="56"/>
      <c r="U6557" s="56"/>
      <c r="V6557" s="56"/>
      <c r="W6557" s="56"/>
      <c r="X6557" s="56"/>
      <c r="Y6557" s="56"/>
      <c r="Z6557" s="56"/>
      <c r="AA6557" s="56"/>
    </row>
    <row r="6558" spans="9:27">
      <c r="I6558" s="50"/>
      <c r="T6558" s="56"/>
      <c r="U6558" s="56"/>
      <c r="V6558" s="56"/>
      <c r="W6558" s="56"/>
      <c r="X6558" s="56"/>
      <c r="Y6558" s="56"/>
      <c r="Z6558" s="56"/>
      <c r="AA6558" s="56"/>
    </row>
    <row r="6559" spans="9:27">
      <c r="I6559" s="11" t="s">
        <v>356</v>
      </c>
      <c r="T6559" s="12" t="str">
        <f>I6559</f>
        <v>2009/9 to 2012/8</v>
      </c>
      <c r="U6559" s="14">
        <f>J6564</f>
        <v>0.99999999931726169</v>
      </c>
      <c r="V6559" s="14">
        <f>J6567</f>
        <v>36</v>
      </c>
      <c r="W6559" s="56">
        <f>J6577</f>
        <v>0.20585185670258804</v>
      </c>
      <c r="X6559" s="56">
        <f>J6578</f>
        <v>0.20736582335274059</v>
      </c>
      <c r="Y6559" s="56">
        <f>J6579</f>
        <v>0.16352100928077748</v>
      </c>
      <c r="Z6559" s="56">
        <f>J6580</f>
        <v>0.52056879037752424</v>
      </c>
      <c r="AA6559" s="58">
        <f>SUM(W6559:Z6559)</f>
        <v>1.0973074797136304</v>
      </c>
    </row>
    <row r="6560" spans="9:27">
      <c r="I6560" s="50" t="s">
        <v>42</v>
      </c>
      <c r="T6560" s="56"/>
      <c r="U6560" s="56"/>
      <c r="V6560" s="56"/>
      <c r="W6560" s="56"/>
      <c r="X6560" s="56"/>
      <c r="Y6560" s="56"/>
      <c r="Z6560" s="56"/>
      <c r="AA6560" s="56"/>
    </row>
    <row r="6561" spans="9:27" ht="15" thickBot="1">
      <c r="T6561" s="56"/>
      <c r="U6561" s="56"/>
      <c r="V6561" s="56"/>
      <c r="W6561" s="56"/>
      <c r="X6561" s="56"/>
      <c r="Y6561" s="56"/>
      <c r="Z6561" s="56"/>
      <c r="AA6561" s="56"/>
    </row>
    <row r="6562" spans="9:27">
      <c r="I6562" s="18" t="s">
        <v>43</v>
      </c>
      <c r="J6562" s="18"/>
      <c r="T6562" s="56"/>
      <c r="U6562" s="56"/>
      <c r="V6562" s="56"/>
      <c r="W6562" s="56"/>
      <c r="X6562" s="56"/>
      <c r="Y6562" s="56"/>
      <c r="Z6562" s="56"/>
      <c r="AA6562" s="56"/>
    </row>
    <row r="6563" spans="9:27">
      <c r="I6563" s="15" t="s">
        <v>44</v>
      </c>
      <c r="J6563" s="15">
        <v>0.99999999965863084</v>
      </c>
      <c r="T6563" s="56"/>
      <c r="U6563" s="56"/>
      <c r="V6563" s="56"/>
      <c r="W6563" s="56"/>
      <c r="X6563" s="56"/>
      <c r="Y6563" s="56"/>
      <c r="Z6563" s="56"/>
      <c r="AA6563" s="56"/>
    </row>
    <row r="6564" spans="9:27">
      <c r="I6564" s="15" t="s">
        <v>45</v>
      </c>
      <c r="J6564" s="15">
        <v>0.99999999931726169</v>
      </c>
      <c r="T6564" s="56"/>
      <c r="U6564" s="56"/>
      <c r="V6564" s="56"/>
      <c r="W6564" s="56"/>
      <c r="X6564" s="56"/>
      <c r="Y6564" s="56"/>
      <c r="Z6564" s="56"/>
      <c r="AA6564" s="56"/>
    </row>
    <row r="6565" spans="9:27">
      <c r="I6565" s="15" t="s">
        <v>46</v>
      </c>
      <c r="J6565" s="15">
        <v>0.96874999925325489</v>
      </c>
      <c r="T6565" s="56"/>
      <c r="U6565" s="56"/>
      <c r="V6565" s="56"/>
      <c r="W6565" s="56"/>
      <c r="X6565" s="56"/>
      <c r="Y6565" s="56"/>
      <c r="Z6565" s="56"/>
      <c r="AA6565" s="56"/>
    </row>
    <row r="6566" spans="9:27">
      <c r="I6566" s="15" t="s">
        <v>47</v>
      </c>
      <c r="J6566" s="15">
        <v>9.223234212612938E-3</v>
      </c>
      <c r="T6566" s="56"/>
      <c r="U6566" s="56"/>
      <c r="V6566" s="56"/>
      <c r="W6566" s="56"/>
      <c r="X6566" s="56"/>
      <c r="Y6566" s="56"/>
      <c r="Z6566" s="56"/>
      <c r="AA6566" s="56"/>
    </row>
    <row r="6567" spans="9:27" ht="15" thickBot="1">
      <c r="I6567" s="16" t="s">
        <v>48</v>
      </c>
      <c r="J6567" s="16">
        <v>36</v>
      </c>
      <c r="T6567" s="56"/>
      <c r="U6567" s="56"/>
      <c r="V6567" s="56"/>
      <c r="W6567" s="56"/>
      <c r="X6567" s="56"/>
      <c r="Y6567" s="56"/>
      <c r="Z6567" s="56"/>
      <c r="AA6567" s="56"/>
    </row>
    <row r="6568" spans="9:27">
      <c r="T6568" s="56"/>
      <c r="U6568" s="56"/>
      <c r="V6568" s="56"/>
      <c r="W6568" s="56"/>
      <c r="X6568" s="56"/>
      <c r="Y6568" s="56"/>
      <c r="Z6568" s="56"/>
      <c r="AA6568" s="56"/>
    </row>
    <row r="6569" spans="9:27" ht="15" thickBot="1">
      <c r="I6569" s="50" t="s">
        <v>49</v>
      </c>
      <c r="T6569" s="56"/>
      <c r="U6569" s="56"/>
      <c r="V6569" s="56"/>
      <c r="W6569" s="56"/>
      <c r="X6569" s="56"/>
      <c r="Y6569" s="56"/>
      <c r="Z6569" s="56"/>
      <c r="AA6569" s="56"/>
    </row>
    <row r="6570" spans="9:27">
      <c r="I6570" s="17"/>
      <c r="J6570" s="17" t="s">
        <v>54</v>
      </c>
      <c r="K6570" s="17" t="s">
        <v>55</v>
      </c>
      <c r="L6570" s="17" t="s">
        <v>56</v>
      </c>
      <c r="M6570" s="17" t="s">
        <v>57</v>
      </c>
      <c r="N6570" s="17" t="s">
        <v>58</v>
      </c>
      <c r="T6570" s="56"/>
      <c r="U6570" s="56"/>
      <c r="V6570" s="56"/>
      <c r="W6570" s="56"/>
      <c r="X6570" s="56"/>
      <c r="Y6570" s="56"/>
      <c r="Z6570" s="56"/>
      <c r="AA6570" s="56"/>
    </row>
    <row r="6571" spans="9:27">
      <c r="I6571" s="15" t="s">
        <v>50</v>
      </c>
      <c r="J6571" s="15">
        <v>4</v>
      </c>
      <c r="K6571" s="15">
        <v>3987146.2092508227</v>
      </c>
      <c r="L6571" s="15">
        <v>996786.55231270567</v>
      </c>
      <c r="M6571" s="15">
        <v>11717519797.83132</v>
      </c>
      <c r="N6571" s="15">
        <v>8.6041315306139638E-142</v>
      </c>
      <c r="T6571" s="56"/>
      <c r="U6571" s="56"/>
      <c r="V6571" s="56"/>
      <c r="W6571" s="56"/>
      <c r="X6571" s="56"/>
      <c r="Y6571" s="56"/>
      <c r="Z6571" s="56"/>
      <c r="AA6571" s="56"/>
    </row>
    <row r="6572" spans="9:27">
      <c r="I6572" s="15" t="s">
        <v>51</v>
      </c>
      <c r="J6572" s="15">
        <v>32</v>
      </c>
      <c r="K6572" s="15">
        <v>2.722177578902842E-3</v>
      </c>
      <c r="L6572" s="15">
        <v>8.5068049340713812E-5</v>
      </c>
      <c r="M6572" s="15"/>
      <c r="N6572" s="15"/>
      <c r="T6572" s="56"/>
      <c r="U6572" s="56"/>
      <c r="V6572" s="56"/>
      <c r="W6572" s="56"/>
      <c r="X6572" s="56"/>
      <c r="Y6572" s="56"/>
      <c r="Z6572" s="56"/>
      <c r="AA6572" s="56"/>
    </row>
    <row r="6573" spans="9:27" ht="15" thickBot="1">
      <c r="I6573" s="16" t="s">
        <v>52</v>
      </c>
      <c r="J6573" s="16">
        <v>36</v>
      </c>
      <c r="K6573" s="16">
        <v>3987146.2119730003</v>
      </c>
      <c r="L6573" s="16"/>
      <c r="M6573" s="16"/>
      <c r="N6573" s="16"/>
      <c r="T6573" s="56"/>
      <c r="U6573" s="56"/>
      <c r="V6573" s="56"/>
      <c r="W6573" s="56"/>
      <c r="X6573" s="56"/>
      <c r="Y6573" s="56"/>
      <c r="Z6573" s="56"/>
      <c r="AA6573" s="56"/>
    </row>
    <row r="6574" spans="9:27" ht="15" thickBot="1">
      <c r="T6574" s="56"/>
      <c r="U6574" s="56"/>
      <c r="V6574" s="56"/>
      <c r="W6574" s="56"/>
      <c r="X6574" s="56"/>
      <c r="Y6574" s="56"/>
      <c r="Z6574" s="56"/>
      <c r="AA6574" s="56"/>
    </row>
    <row r="6575" spans="9:27">
      <c r="I6575" s="17"/>
      <c r="J6575" s="17" t="s">
        <v>59</v>
      </c>
      <c r="K6575" s="17" t="s">
        <v>47</v>
      </c>
      <c r="L6575" s="17" t="s">
        <v>60</v>
      </c>
      <c r="M6575" s="17" t="s">
        <v>61</v>
      </c>
      <c r="N6575" s="17" t="s">
        <v>62</v>
      </c>
      <c r="O6575" s="17" t="s">
        <v>63</v>
      </c>
      <c r="P6575" s="17" t="s">
        <v>64</v>
      </c>
      <c r="Q6575" s="17" t="s">
        <v>65</v>
      </c>
      <c r="T6575" s="56"/>
      <c r="U6575" s="56"/>
      <c r="V6575" s="56"/>
      <c r="W6575" s="56"/>
      <c r="X6575" s="56"/>
      <c r="Y6575" s="56"/>
      <c r="Z6575" s="56"/>
      <c r="AA6575" s="56"/>
    </row>
    <row r="6576" spans="9:27">
      <c r="I6576" s="15" t="s">
        <v>53</v>
      </c>
      <c r="J6576" s="15">
        <v>0</v>
      </c>
      <c r="K6576" s="15" t="e">
        <v>#N/A</v>
      </c>
      <c r="L6576" s="15" t="e">
        <v>#N/A</v>
      </c>
      <c r="M6576" s="15" t="e">
        <v>#N/A</v>
      </c>
      <c r="N6576" s="15" t="e">
        <v>#N/A</v>
      </c>
      <c r="O6576" s="15" t="e">
        <v>#N/A</v>
      </c>
      <c r="P6576" s="15" t="e">
        <v>#N/A</v>
      </c>
      <c r="Q6576" s="15" t="e">
        <v>#N/A</v>
      </c>
      <c r="T6576" s="56"/>
      <c r="U6576" s="56"/>
      <c r="V6576" s="56"/>
      <c r="W6576" s="56"/>
      <c r="X6576" s="56"/>
      <c r="Y6576" s="56"/>
      <c r="Z6576" s="56"/>
      <c r="AA6576" s="56"/>
    </row>
    <row r="6577" spans="9:27">
      <c r="I6577" s="15" t="s">
        <v>85</v>
      </c>
      <c r="J6577" s="15">
        <v>0.20585185670258804</v>
      </c>
      <c r="K6577" s="15">
        <v>1.7227625086736423E-3</v>
      </c>
      <c r="L6577" s="15">
        <v>119.48939895440012</v>
      </c>
      <c r="M6577" s="15">
        <v>5.4794050757259633E-44</v>
      </c>
      <c r="N6577" s="15">
        <v>0.20234270432140403</v>
      </c>
      <c r="O6577" s="15">
        <v>0.20936100908377206</v>
      </c>
      <c r="P6577" s="15">
        <v>0.20234270432140403</v>
      </c>
      <c r="Q6577" s="15">
        <v>0.20936100908377206</v>
      </c>
      <c r="T6577" s="56"/>
      <c r="U6577" s="56"/>
      <c r="V6577" s="56"/>
      <c r="W6577" s="56"/>
      <c r="X6577" s="56"/>
      <c r="Y6577" s="56"/>
      <c r="Z6577" s="56"/>
      <c r="AA6577" s="56"/>
    </row>
    <row r="6578" spans="9:27">
      <c r="I6578" s="15" t="s">
        <v>80</v>
      </c>
      <c r="J6578" s="15">
        <v>0.20736582335274059</v>
      </c>
      <c r="K6578" s="15">
        <v>1.3507651650501011E-3</v>
      </c>
      <c r="L6578" s="15">
        <v>153.51730168807634</v>
      </c>
      <c r="M6578" s="15">
        <v>1.8288858206839798E-47</v>
      </c>
      <c r="N6578" s="15">
        <v>0.20461440476109422</v>
      </c>
      <c r="O6578" s="15">
        <v>0.21011724194438697</v>
      </c>
      <c r="P6578" s="15">
        <v>0.20461440476109422</v>
      </c>
      <c r="Q6578" s="15">
        <v>0.21011724194438697</v>
      </c>
      <c r="T6578" s="56"/>
      <c r="U6578" s="56"/>
      <c r="V6578" s="56"/>
      <c r="W6578" s="56"/>
      <c r="X6578" s="56"/>
      <c r="Y6578" s="56"/>
      <c r="Z6578" s="56"/>
      <c r="AA6578" s="56"/>
    </row>
    <row r="6579" spans="9:27">
      <c r="I6579" s="15" t="s">
        <v>82</v>
      </c>
      <c r="J6579" s="15">
        <v>0.16352100928077748</v>
      </c>
      <c r="K6579" s="15">
        <v>1.4024926149658495E-3</v>
      </c>
      <c r="L6579" s="15">
        <v>116.59313392160657</v>
      </c>
      <c r="M6579" s="15">
        <v>1.1994431431244671E-43</v>
      </c>
      <c r="N6579" s="15">
        <v>0.16066422532209385</v>
      </c>
      <c r="O6579" s="15">
        <v>0.16637779323946111</v>
      </c>
      <c r="P6579" s="15">
        <v>0.16066422532209385</v>
      </c>
      <c r="Q6579" s="15">
        <v>0.16637779323946111</v>
      </c>
      <c r="T6579" s="56"/>
      <c r="U6579" s="56"/>
      <c r="V6579" s="56"/>
      <c r="W6579" s="56"/>
      <c r="X6579" s="56"/>
      <c r="Y6579" s="56"/>
      <c r="Z6579" s="56"/>
      <c r="AA6579" s="56"/>
    </row>
    <row r="6580" spans="9:27" ht="15" thickBot="1">
      <c r="I6580" s="16" t="s">
        <v>86</v>
      </c>
      <c r="J6580" s="16">
        <v>0.52056879037752424</v>
      </c>
      <c r="K6580" s="16">
        <v>1.4495067959364133E-3</v>
      </c>
      <c r="L6580" s="16">
        <v>359.13511536261916</v>
      </c>
      <c r="M6580" s="16">
        <v>2.8737393358415502E-59</v>
      </c>
      <c r="N6580" s="16">
        <v>0.51761624166643183</v>
      </c>
      <c r="O6580" s="16">
        <v>0.52352133908861664</v>
      </c>
      <c r="P6580" s="16">
        <v>0.51761624166643183</v>
      </c>
      <c r="Q6580" s="16">
        <v>0.52352133908861664</v>
      </c>
      <c r="T6580" s="56"/>
      <c r="U6580" s="56"/>
      <c r="V6580" s="56"/>
      <c r="W6580" s="56"/>
      <c r="X6580" s="56"/>
      <c r="Y6580" s="56"/>
      <c r="Z6580" s="56"/>
      <c r="AA6580" s="56"/>
    </row>
    <row r="6581" spans="9:27">
      <c r="I6581" s="50"/>
      <c r="T6581" s="56"/>
      <c r="U6581" s="56"/>
      <c r="V6581" s="56"/>
      <c r="W6581" s="56"/>
      <c r="X6581" s="56"/>
      <c r="Y6581" s="56"/>
      <c r="Z6581" s="56"/>
      <c r="AA6581" s="56"/>
    </row>
    <row r="6582" spans="9:27">
      <c r="I6582" s="50"/>
      <c r="T6582" s="56"/>
      <c r="U6582" s="56"/>
      <c r="V6582" s="56"/>
      <c r="W6582" s="56"/>
      <c r="X6582" s="56"/>
      <c r="Y6582" s="56"/>
      <c r="Z6582" s="56"/>
      <c r="AA6582" s="56"/>
    </row>
    <row r="6583" spans="9:27">
      <c r="I6583" s="11" t="s">
        <v>357</v>
      </c>
      <c r="T6583" s="12" t="str">
        <f>I6583</f>
        <v>2009/10 to 2012/9</v>
      </c>
      <c r="U6583" s="14">
        <f>J6588</f>
        <v>0.99999999897849767</v>
      </c>
      <c r="V6583" s="14">
        <f>J6591</f>
        <v>36</v>
      </c>
      <c r="W6583" s="56">
        <f>J6601</f>
        <v>0.20517997100735691</v>
      </c>
      <c r="X6583" s="56">
        <f>J6602</f>
        <v>0.20693352821610089</v>
      </c>
      <c r="Y6583" s="56">
        <f>J6603</f>
        <v>0.16331798142556322</v>
      </c>
      <c r="Z6583" s="56">
        <f>J6604</f>
        <v>0.52162965666332106</v>
      </c>
      <c r="AA6583" s="58">
        <f>SUM(W6583:Z6583)</f>
        <v>1.097061137312342</v>
      </c>
    </row>
    <row r="6584" spans="9:27">
      <c r="I6584" s="50" t="s">
        <v>42</v>
      </c>
      <c r="T6584" s="56"/>
      <c r="U6584" s="56"/>
      <c r="V6584" s="56"/>
      <c r="W6584" s="56"/>
      <c r="X6584" s="56"/>
      <c r="Y6584" s="56"/>
      <c r="Z6584" s="56"/>
      <c r="AA6584" s="56"/>
    </row>
    <row r="6585" spans="9:27" ht="15" thickBot="1">
      <c r="T6585" s="56"/>
      <c r="U6585" s="56"/>
      <c r="V6585" s="56"/>
      <c r="W6585" s="56"/>
      <c r="X6585" s="56"/>
      <c r="Y6585" s="56"/>
      <c r="Z6585" s="56"/>
      <c r="AA6585" s="56"/>
    </row>
    <row r="6586" spans="9:27">
      <c r="I6586" s="18" t="s">
        <v>43</v>
      </c>
      <c r="J6586" s="18"/>
      <c r="T6586" s="56"/>
      <c r="U6586" s="56"/>
      <c r="V6586" s="56"/>
      <c r="W6586" s="56"/>
      <c r="X6586" s="56"/>
      <c r="Y6586" s="56"/>
      <c r="Z6586" s="56"/>
      <c r="AA6586" s="56"/>
    </row>
    <row r="6587" spans="9:27">
      <c r="I6587" s="15" t="s">
        <v>44</v>
      </c>
      <c r="J6587" s="15">
        <v>0.99999999948924878</v>
      </c>
      <c r="T6587" s="56"/>
      <c r="U6587" s="56"/>
      <c r="V6587" s="56"/>
      <c r="W6587" s="56"/>
      <c r="X6587" s="56"/>
      <c r="Y6587" s="56"/>
      <c r="Z6587" s="56"/>
      <c r="AA6587" s="56"/>
    </row>
    <row r="6588" spans="9:27">
      <c r="I6588" s="15" t="s">
        <v>45</v>
      </c>
      <c r="J6588" s="15">
        <v>0.99999999897849767</v>
      </c>
      <c r="T6588" s="56"/>
      <c r="U6588" s="56"/>
      <c r="V6588" s="56"/>
      <c r="W6588" s="56"/>
      <c r="X6588" s="56"/>
      <c r="Y6588" s="56"/>
      <c r="Z6588" s="56"/>
      <c r="AA6588" s="56"/>
    </row>
    <row r="6589" spans="9:27">
      <c r="I6589" s="15" t="s">
        <v>46</v>
      </c>
      <c r="J6589" s="15">
        <v>0.96874999888273172</v>
      </c>
      <c r="T6589" s="56"/>
      <c r="U6589" s="56"/>
      <c r="V6589" s="56"/>
      <c r="W6589" s="56"/>
      <c r="X6589" s="56"/>
      <c r="Y6589" s="56"/>
      <c r="Z6589" s="56"/>
      <c r="AA6589" s="56"/>
    </row>
    <row r="6590" spans="9:27">
      <c r="I6590" s="15" t="s">
        <v>47</v>
      </c>
      <c r="J6590" s="15">
        <v>1.1303844253375134E-2</v>
      </c>
      <c r="T6590" s="56"/>
      <c r="U6590" s="56"/>
      <c r="V6590" s="56"/>
      <c r="W6590" s="56"/>
      <c r="X6590" s="56"/>
      <c r="Y6590" s="56"/>
      <c r="Z6590" s="56"/>
      <c r="AA6590" s="56"/>
    </row>
    <row r="6591" spans="9:27" ht="15" thickBot="1">
      <c r="I6591" s="16" t="s">
        <v>48</v>
      </c>
      <c r="J6591" s="16">
        <v>36</v>
      </c>
      <c r="T6591" s="56"/>
      <c r="U6591" s="56"/>
      <c r="V6591" s="56"/>
      <c r="W6591" s="56"/>
      <c r="X6591" s="56"/>
      <c r="Y6591" s="56"/>
      <c r="Z6591" s="56"/>
      <c r="AA6591" s="56"/>
    </row>
    <row r="6592" spans="9:27">
      <c r="T6592" s="56"/>
      <c r="U6592" s="56"/>
      <c r="V6592" s="56"/>
      <c r="W6592" s="56"/>
      <c r="X6592" s="56"/>
      <c r="Y6592" s="56"/>
      <c r="Z6592" s="56"/>
      <c r="AA6592" s="56"/>
    </row>
    <row r="6593" spans="9:27" ht="15" thickBot="1">
      <c r="I6593" s="50" t="s">
        <v>49</v>
      </c>
      <c r="T6593" s="56"/>
      <c r="U6593" s="56"/>
      <c r="V6593" s="56"/>
      <c r="W6593" s="56"/>
      <c r="X6593" s="56"/>
      <c r="Y6593" s="56"/>
      <c r="Z6593" s="56"/>
      <c r="AA6593" s="56"/>
    </row>
    <row r="6594" spans="9:27">
      <c r="I6594" s="17"/>
      <c r="J6594" s="17" t="s">
        <v>54</v>
      </c>
      <c r="K6594" s="17" t="s">
        <v>55</v>
      </c>
      <c r="L6594" s="17" t="s">
        <v>56</v>
      </c>
      <c r="M6594" s="17" t="s">
        <v>57</v>
      </c>
      <c r="N6594" s="17" t="s">
        <v>58</v>
      </c>
      <c r="T6594" s="56"/>
      <c r="U6594" s="56"/>
      <c r="V6594" s="56"/>
      <c r="W6594" s="56"/>
      <c r="X6594" s="56"/>
      <c r="Y6594" s="56"/>
      <c r="Z6594" s="56"/>
      <c r="AA6594" s="56"/>
    </row>
    <row r="6595" spans="9:27">
      <c r="I6595" s="15" t="s">
        <v>50</v>
      </c>
      <c r="J6595" s="15">
        <v>4</v>
      </c>
      <c r="K6595" s="15">
        <v>4002791.2033091402</v>
      </c>
      <c r="L6595" s="15">
        <v>1000697.800827285</v>
      </c>
      <c r="M6595" s="15">
        <v>7831602118.4793787</v>
      </c>
      <c r="N6595" s="15">
        <v>4.4358391596527927E-139</v>
      </c>
      <c r="T6595" s="56"/>
      <c r="U6595" s="56"/>
      <c r="V6595" s="56"/>
      <c r="W6595" s="56"/>
      <c r="X6595" s="56"/>
      <c r="Y6595" s="56"/>
      <c r="Z6595" s="56"/>
      <c r="AA6595" s="56"/>
    </row>
    <row r="6596" spans="9:27">
      <c r="I6596" s="15" t="s">
        <v>51</v>
      </c>
      <c r="J6596" s="15">
        <v>32</v>
      </c>
      <c r="K6596" s="15">
        <v>4.0888606369459853E-3</v>
      </c>
      <c r="L6596" s="15">
        <v>1.2777689490456204E-4</v>
      </c>
      <c r="M6596" s="15"/>
      <c r="N6596" s="15"/>
      <c r="T6596" s="56"/>
      <c r="U6596" s="56"/>
      <c r="V6596" s="56"/>
      <c r="W6596" s="56"/>
      <c r="X6596" s="56"/>
      <c r="Y6596" s="56"/>
      <c r="Z6596" s="56"/>
      <c r="AA6596" s="56"/>
    </row>
    <row r="6597" spans="9:27" ht="15" thickBot="1">
      <c r="I6597" s="16" t="s">
        <v>52</v>
      </c>
      <c r="J6597" s="16">
        <v>36</v>
      </c>
      <c r="K6597" s="16">
        <v>4002791.2073980006</v>
      </c>
      <c r="L6597" s="16"/>
      <c r="M6597" s="16"/>
      <c r="N6597" s="16"/>
      <c r="T6597" s="56"/>
      <c r="U6597" s="56"/>
      <c r="V6597" s="56"/>
      <c r="W6597" s="56"/>
      <c r="X6597" s="56"/>
      <c r="Y6597" s="56"/>
      <c r="Z6597" s="56"/>
      <c r="AA6597" s="56"/>
    </row>
    <row r="6598" spans="9:27" ht="15" thickBot="1">
      <c r="T6598" s="56"/>
      <c r="U6598" s="56"/>
      <c r="V6598" s="56"/>
      <c r="W6598" s="56"/>
      <c r="X6598" s="56"/>
      <c r="Y6598" s="56"/>
      <c r="Z6598" s="56"/>
      <c r="AA6598" s="56"/>
    </row>
    <row r="6599" spans="9:27">
      <c r="I6599" s="17"/>
      <c r="J6599" s="17" t="s">
        <v>59</v>
      </c>
      <c r="K6599" s="17" t="s">
        <v>47</v>
      </c>
      <c r="L6599" s="17" t="s">
        <v>60</v>
      </c>
      <c r="M6599" s="17" t="s">
        <v>61</v>
      </c>
      <c r="N6599" s="17" t="s">
        <v>62</v>
      </c>
      <c r="O6599" s="17" t="s">
        <v>63</v>
      </c>
      <c r="P6599" s="17" t="s">
        <v>64</v>
      </c>
      <c r="Q6599" s="17" t="s">
        <v>65</v>
      </c>
      <c r="T6599" s="56"/>
      <c r="U6599" s="56"/>
      <c r="V6599" s="56"/>
      <c r="W6599" s="56"/>
      <c r="X6599" s="56"/>
      <c r="Y6599" s="56"/>
      <c r="Z6599" s="56"/>
      <c r="AA6599" s="56"/>
    </row>
    <row r="6600" spans="9:27">
      <c r="I6600" s="15" t="s">
        <v>53</v>
      </c>
      <c r="J6600" s="15">
        <v>0</v>
      </c>
      <c r="K6600" s="15" t="e">
        <v>#N/A</v>
      </c>
      <c r="L6600" s="15" t="e">
        <v>#N/A</v>
      </c>
      <c r="M6600" s="15" t="e">
        <v>#N/A</v>
      </c>
      <c r="N6600" s="15" t="e">
        <v>#N/A</v>
      </c>
      <c r="O6600" s="15" t="e">
        <v>#N/A</v>
      </c>
      <c r="P6600" s="15" t="e">
        <v>#N/A</v>
      </c>
      <c r="Q6600" s="15" t="e">
        <v>#N/A</v>
      </c>
      <c r="T6600" s="56"/>
      <c r="U6600" s="56"/>
      <c r="V6600" s="56"/>
      <c r="W6600" s="56"/>
      <c r="X6600" s="56"/>
      <c r="Y6600" s="56"/>
      <c r="Z6600" s="56"/>
      <c r="AA6600" s="56"/>
    </row>
    <row r="6601" spans="9:27">
      <c r="I6601" s="15" t="s">
        <v>85</v>
      </c>
      <c r="J6601" s="15">
        <v>0.20517997100735691</v>
      </c>
      <c r="K6601" s="15">
        <v>2.1735587359874779E-3</v>
      </c>
      <c r="L6601" s="15">
        <v>94.398171813903531</v>
      </c>
      <c r="M6601" s="15">
        <v>1.0124222028544718E-40</v>
      </c>
      <c r="N6601" s="15">
        <v>0.2007525767637324</v>
      </c>
      <c r="O6601" s="15">
        <v>0.20960736525098142</v>
      </c>
      <c r="P6601" s="15">
        <v>0.2007525767637324</v>
      </c>
      <c r="Q6601" s="15">
        <v>0.20960736525098142</v>
      </c>
      <c r="T6601" s="56"/>
      <c r="U6601" s="56"/>
      <c r="V6601" s="56"/>
      <c r="W6601" s="56"/>
      <c r="X6601" s="56"/>
      <c r="Y6601" s="56"/>
      <c r="Z6601" s="56"/>
      <c r="AA6601" s="56"/>
    </row>
    <row r="6602" spans="9:27">
      <c r="I6602" s="15" t="s">
        <v>80</v>
      </c>
      <c r="J6602" s="15">
        <v>0.20693352821610089</v>
      </c>
      <c r="K6602" s="15">
        <v>1.6529911111242059E-3</v>
      </c>
      <c r="L6602" s="15">
        <v>125.18732062349964</v>
      </c>
      <c r="M6602" s="15">
        <v>1.2378962584265145E-44</v>
      </c>
      <c r="N6602" s="15">
        <v>0.20356649552037348</v>
      </c>
      <c r="O6602" s="15">
        <v>0.2103005609118283</v>
      </c>
      <c r="P6602" s="15">
        <v>0.20356649552037348</v>
      </c>
      <c r="Q6602" s="15">
        <v>0.2103005609118283</v>
      </c>
      <c r="T6602" s="56"/>
      <c r="U6602" s="56"/>
      <c r="V6602" s="56"/>
      <c r="W6602" s="56"/>
      <c r="X6602" s="56"/>
      <c r="Y6602" s="56"/>
      <c r="Z6602" s="56"/>
      <c r="AA6602" s="56"/>
    </row>
    <row r="6603" spans="9:27">
      <c r="I6603" s="15" t="s">
        <v>82</v>
      </c>
      <c r="J6603" s="15">
        <v>0.16331798142556322</v>
      </c>
      <c r="K6603" s="15">
        <v>1.8346804205399774E-3</v>
      </c>
      <c r="L6603" s="15">
        <v>89.017127777215819</v>
      </c>
      <c r="M6603" s="15">
        <v>6.5771343100592035E-40</v>
      </c>
      <c r="N6603" s="15">
        <v>0.15958085971898142</v>
      </c>
      <c r="O6603" s="15">
        <v>0.16705510313214503</v>
      </c>
      <c r="P6603" s="15">
        <v>0.15958085971898142</v>
      </c>
      <c r="Q6603" s="15">
        <v>0.16705510313214503</v>
      </c>
      <c r="T6603" s="56"/>
      <c r="U6603" s="56"/>
      <c r="V6603" s="56"/>
      <c r="W6603" s="56"/>
      <c r="X6603" s="56"/>
      <c r="Y6603" s="56"/>
      <c r="Z6603" s="56"/>
      <c r="AA6603" s="56"/>
    </row>
    <row r="6604" spans="9:27" ht="15" thickBot="1">
      <c r="I6604" s="16" t="s">
        <v>86</v>
      </c>
      <c r="J6604" s="16">
        <v>0.52162965666332106</v>
      </c>
      <c r="K6604" s="16">
        <v>1.7494142506803366E-3</v>
      </c>
      <c r="L6604" s="16">
        <v>298.17389246741442</v>
      </c>
      <c r="M6604" s="16">
        <v>1.1038693256457073E-56</v>
      </c>
      <c r="N6604" s="16">
        <v>0.51806621646042361</v>
      </c>
      <c r="O6604" s="16">
        <v>0.52519309686621851</v>
      </c>
      <c r="P6604" s="16">
        <v>0.51806621646042361</v>
      </c>
      <c r="Q6604" s="16">
        <v>0.52519309686621851</v>
      </c>
      <c r="T6604" s="56"/>
      <c r="U6604" s="56"/>
      <c r="V6604" s="56"/>
      <c r="W6604" s="56"/>
      <c r="X6604" s="56"/>
      <c r="Y6604" s="56"/>
      <c r="Z6604" s="56"/>
      <c r="AA6604" s="56"/>
    </row>
    <row r="6605" spans="9:27">
      <c r="I6605" s="50"/>
      <c r="T6605" s="56"/>
      <c r="U6605" s="56"/>
      <c r="V6605" s="56"/>
      <c r="W6605" s="56"/>
      <c r="X6605" s="56"/>
      <c r="Y6605" s="56"/>
      <c r="Z6605" s="56"/>
      <c r="AA6605" s="56"/>
    </row>
    <row r="6606" spans="9:27">
      <c r="I6606" s="50"/>
      <c r="T6606" s="56"/>
      <c r="U6606" s="56"/>
      <c r="V6606" s="56"/>
      <c r="W6606" s="56"/>
      <c r="X6606" s="56"/>
      <c r="Y6606" s="56"/>
      <c r="Z6606" s="56"/>
      <c r="AA6606" s="56"/>
    </row>
    <row r="6607" spans="9:27">
      <c r="I6607" s="11" t="s">
        <v>358</v>
      </c>
      <c r="T6607" s="12" t="str">
        <f>I6607</f>
        <v>2009/11 to 2012/10</v>
      </c>
      <c r="U6607" s="14">
        <f>J6612</f>
        <v>0.9999999988222128</v>
      </c>
      <c r="V6607" s="14">
        <f>J6615</f>
        <v>36</v>
      </c>
      <c r="W6607" s="56">
        <f>J6625</f>
        <v>0.20541260603748129</v>
      </c>
      <c r="X6607" s="56">
        <f>J6626</f>
        <v>0.20722675918006597</v>
      </c>
      <c r="Y6607" s="56">
        <f>J6627</f>
        <v>0.1622503320979603</v>
      </c>
      <c r="Z6607" s="56">
        <f>J6628</f>
        <v>0.52169232391153075</v>
      </c>
      <c r="AA6607" s="58">
        <f>SUM(W6607:Z6607)</f>
        <v>1.0965820212270383</v>
      </c>
    </row>
    <row r="6608" spans="9:27">
      <c r="I6608" s="50" t="s">
        <v>42</v>
      </c>
      <c r="T6608" s="56"/>
      <c r="U6608" s="56"/>
      <c r="V6608" s="56"/>
      <c r="W6608" s="56"/>
      <c r="X6608" s="56"/>
      <c r="Y6608" s="56"/>
      <c r="Z6608" s="56"/>
      <c r="AA6608" s="56"/>
    </row>
    <row r="6609" spans="9:27" ht="15" thickBot="1">
      <c r="T6609" s="56"/>
      <c r="U6609" s="56"/>
      <c r="V6609" s="56"/>
      <c r="W6609" s="56"/>
      <c r="X6609" s="56"/>
      <c r="Y6609" s="56"/>
      <c r="Z6609" s="56"/>
      <c r="AA6609" s="56"/>
    </row>
    <row r="6610" spans="9:27">
      <c r="I6610" s="18" t="s">
        <v>43</v>
      </c>
      <c r="J6610" s="18"/>
      <c r="T6610" s="56"/>
      <c r="U6610" s="56"/>
      <c r="V6610" s="56"/>
      <c r="W6610" s="56"/>
      <c r="X6610" s="56"/>
      <c r="Y6610" s="56"/>
      <c r="Z6610" s="56"/>
      <c r="AA6610" s="56"/>
    </row>
    <row r="6611" spans="9:27">
      <c r="I6611" s="15" t="s">
        <v>44</v>
      </c>
      <c r="J6611" s="15">
        <v>0.9999999994111064</v>
      </c>
      <c r="T6611" s="56"/>
      <c r="U6611" s="56"/>
      <c r="V6611" s="56"/>
      <c r="W6611" s="56"/>
      <c r="X6611" s="56"/>
      <c r="Y6611" s="56"/>
      <c r="Z6611" s="56"/>
      <c r="AA6611" s="56"/>
    </row>
    <row r="6612" spans="9:27">
      <c r="I6612" s="15" t="s">
        <v>45</v>
      </c>
      <c r="J6612" s="15">
        <v>0.9999999988222128</v>
      </c>
      <c r="T6612" s="56"/>
      <c r="U6612" s="56"/>
      <c r="V6612" s="56"/>
      <c r="W6612" s="56"/>
      <c r="X6612" s="56"/>
      <c r="Y6612" s="56"/>
      <c r="Z6612" s="56"/>
      <c r="AA6612" s="56"/>
    </row>
    <row r="6613" spans="9:27">
      <c r="I6613" s="15" t="s">
        <v>46</v>
      </c>
      <c r="J6613" s="15">
        <v>0.96874999871179535</v>
      </c>
      <c r="T6613" s="56"/>
      <c r="U6613" s="56"/>
      <c r="V6613" s="56"/>
      <c r="W6613" s="56"/>
      <c r="X6613" s="56"/>
      <c r="Y6613" s="56"/>
      <c r="Z6613" s="56"/>
      <c r="AA6613" s="56"/>
    </row>
    <row r="6614" spans="9:27">
      <c r="I6614" s="15" t="s">
        <v>47</v>
      </c>
      <c r="J6614" s="15">
        <v>1.2160888845807708E-2</v>
      </c>
      <c r="T6614" s="56"/>
      <c r="U6614" s="56"/>
      <c r="V6614" s="56"/>
      <c r="W6614" s="56"/>
      <c r="X6614" s="56"/>
      <c r="Y6614" s="56"/>
      <c r="Z6614" s="56"/>
      <c r="AA6614" s="56"/>
    </row>
    <row r="6615" spans="9:27" ht="15" thickBot="1">
      <c r="I6615" s="16" t="s">
        <v>48</v>
      </c>
      <c r="J6615" s="16">
        <v>36</v>
      </c>
      <c r="T6615" s="56"/>
      <c r="U6615" s="56"/>
      <c r="V6615" s="56"/>
      <c r="W6615" s="56"/>
      <c r="X6615" s="56"/>
      <c r="Y6615" s="56"/>
      <c r="Z6615" s="56"/>
      <c r="AA6615" s="56"/>
    </row>
    <row r="6616" spans="9:27">
      <c r="T6616" s="56"/>
      <c r="U6616" s="56"/>
      <c r="V6616" s="56"/>
      <c r="W6616" s="56"/>
      <c r="X6616" s="56"/>
      <c r="Y6616" s="56"/>
      <c r="Z6616" s="56"/>
      <c r="AA6616" s="56"/>
    </row>
    <row r="6617" spans="9:27" ht="15" thickBot="1">
      <c r="I6617" s="50" t="s">
        <v>49</v>
      </c>
      <c r="T6617" s="56"/>
      <c r="U6617" s="56"/>
      <c r="V6617" s="56"/>
      <c r="W6617" s="56"/>
      <c r="X6617" s="56"/>
      <c r="Y6617" s="56"/>
      <c r="Z6617" s="56"/>
      <c r="AA6617" s="56"/>
    </row>
    <row r="6618" spans="9:27">
      <c r="I6618" s="17"/>
      <c r="J6618" s="17" t="s">
        <v>54</v>
      </c>
      <c r="K6618" s="17" t="s">
        <v>55</v>
      </c>
      <c r="L6618" s="17" t="s">
        <v>56</v>
      </c>
      <c r="M6618" s="17" t="s">
        <v>57</v>
      </c>
      <c r="N6618" s="17" t="s">
        <v>58</v>
      </c>
      <c r="T6618" s="56"/>
      <c r="U6618" s="56"/>
      <c r="V6618" s="56"/>
      <c r="W6618" s="56"/>
      <c r="X6618" s="56"/>
      <c r="Y6618" s="56"/>
      <c r="Z6618" s="56"/>
      <c r="AA6618" s="56"/>
    </row>
    <row r="6619" spans="9:27">
      <c r="I6619" s="15" t="s">
        <v>50</v>
      </c>
      <c r="J6619" s="15">
        <v>4</v>
      </c>
      <c r="K6619" s="15">
        <v>4018035.5510286097</v>
      </c>
      <c r="L6619" s="15">
        <v>1004508.8877571524</v>
      </c>
      <c r="M6619" s="15">
        <v>6792398319.4875565</v>
      </c>
      <c r="N6619" s="15">
        <v>4.0299676892792192E-138</v>
      </c>
      <c r="T6619" s="56"/>
      <c r="U6619" s="56"/>
      <c r="V6619" s="56"/>
      <c r="W6619" s="56"/>
      <c r="X6619" s="56"/>
      <c r="Y6619" s="56"/>
      <c r="Z6619" s="56"/>
      <c r="AA6619" s="56"/>
    </row>
    <row r="6620" spans="9:27">
      <c r="I6620" s="15" t="s">
        <v>51</v>
      </c>
      <c r="J6620" s="15">
        <v>32</v>
      </c>
      <c r="K6620" s="15">
        <v>4.7323909606428911E-3</v>
      </c>
      <c r="L6620" s="15">
        <v>1.4788721752009035E-4</v>
      </c>
      <c r="M6620" s="15"/>
      <c r="N6620" s="15"/>
      <c r="T6620" s="56"/>
      <c r="U6620" s="56"/>
      <c r="V6620" s="56"/>
      <c r="W6620" s="56"/>
      <c r="X6620" s="56"/>
      <c r="Y6620" s="56"/>
      <c r="Z6620" s="56"/>
      <c r="AA6620" s="56"/>
    </row>
    <row r="6621" spans="9:27" ht="15" thickBot="1">
      <c r="I6621" s="16" t="s">
        <v>52</v>
      </c>
      <c r="J6621" s="16">
        <v>36</v>
      </c>
      <c r="K6621" s="16">
        <v>4018035.5557610006</v>
      </c>
      <c r="L6621" s="16"/>
      <c r="M6621" s="16"/>
      <c r="N6621" s="16"/>
      <c r="T6621" s="56"/>
      <c r="U6621" s="56"/>
      <c r="V6621" s="56"/>
      <c r="W6621" s="56"/>
      <c r="X6621" s="56"/>
      <c r="Y6621" s="56"/>
      <c r="Z6621" s="56"/>
      <c r="AA6621" s="56"/>
    </row>
    <row r="6622" spans="9:27" ht="15" thickBot="1">
      <c r="T6622" s="56"/>
      <c r="U6622" s="56"/>
      <c r="V6622" s="56"/>
      <c r="W6622" s="56"/>
      <c r="X6622" s="56"/>
      <c r="Y6622" s="56"/>
      <c r="Z6622" s="56"/>
      <c r="AA6622" s="56"/>
    </row>
    <row r="6623" spans="9:27">
      <c r="I6623" s="17"/>
      <c r="J6623" s="17" t="s">
        <v>59</v>
      </c>
      <c r="K6623" s="17" t="s">
        <v>47</v>
      </c>
      <c r="L6623" s="17" t="s">
        <v>60</v>
      </c>
      <c r="M6623" s="17" t="s">
        <v>61</v>
      </c>
      <c r="N6623" s="17" t="s">
        <v>62</v>
      </c>
      <c r="O6623" s="17" t="s">
        <v>63</v>
      </c>
      <c r="P6623" s="17" t="s">
        <v>64</v>
      </c>
      <c r="Q6623" s="17" t="s">
        <v>65</v>
      </c>
      <c r="T6623" s="56"/>
      <c r="U6623" s="56"/>
      <c r="V6623" s="56"/>
      <c r="W6623" s="56"/>
      <c r="X6623" s="56"/>
      <c r="Y6623" s="56"/>
      <c r="Z6623" s="56"/>
      <c r="AA6623" s="56"/>
    </row>
    <row r="6624" spans="9:27">
      <c r="I6624" s="15" t="s">
        <v>53</v>
      </c>
      <c r="J6624" s="15">
        <v>0</v>
      </c>
      <c r="K6624" s="15" t="e">
        <v>#N/A</v>
      </c>
      <c r="L6624" s="15" t="e">
        <v>#N/A</v>
      </c>
      <c r="M6624" s="15" t="e">
        <v>#N/A</v>
      </c>
      <c r="N6624" s="15" t="e">
        <v>#N/A</v>
      </c>
      <c r="O6624" s="15" t="e">
        <v>#N/A</v>
      </c>
      <c r="P6624" s="15" t="e">
        <v>#N/A</v>
      </c>
      <c r="Q6624" s="15" t="e">
        <v>#N/A</v>
      </c>
      <c r="T6624" s="56"/>
      <c r="U6624" s="56"/>
      <c r="V6624" s="56"/>
      <c r="W6624" s="56"/>
      <c r="X6624" s="56"/>
      <c r="Y6624" s="56"/>
      <c r="Z6624" s="56"/>
      <c r="AA6624" s="56"/>
    </row>
    <row r="6625" spans="9:27">
      <c r="I6625" s="15" t="s">
        <v>85</v>
      </c>
      <c r="J6625" s="15">
        <v>0.20541260603748129</v>
      </c>
      <c r="K6625" s="15">
        <v>2.4327334847783306E-3</v>
      </c>
      <c r="L6625" s="15">
        <v>84.436954283217915</v>
      </c>
      <c r="M6625" s="15">
        <v>3.5410107621517621E-39</v>
      </c>
      <c r="N6625" s="15">
        <v>0.20045729010860813</v>
      </c>
      <c r="O6625" s="15">
        <v>0.21036792196635445</v>
      </c>
      <c r="P6625" s="15">
        <v>0.20045729010860813</v>
      </c>
      <c r="Q6625" s="15">
        <v>0.21036792196635445</v>
      </c>
      <c r="T6625" s="56"/>
      <c r="U6625" s="56"/>
      <c r="V6625" s="56"/>
      <c r="W6625" s="56"/>
      <c r="X6625" s="56"/>
      <c r="Y6625" s="56"/>
      <c r="Z6625" s="56"/>
      <c r="AA6625" s="56"/>
    </row>
    <row r="6626" spans="9:27">
      <c r="I6626" s="15" t="s">
        <v>80</v>
      </c>
      <c r="J6626" s="15">
        <v>0.20722675918006597</v>
      </c>
      <c r="K6626" s="15">
        <v>1.7776037372876402E-3</v>
      </c>
      <c r="L6626" s="15">
        <v>116.5764646153722</v>
      </c>
      <c r="M6626" s="15">
        <v>1.2049310366967009E-43</v>
      </c>
      <c r="N6626" s="15">
        <v>0.20360589887221825</v>
      </c>
      <c r="O6626" s="15">
        <v>0.2108476194879137</v>
      </c>
      <c r="P6626" s="15">
        <v>0.20360589887221825</v>
      </c>
      <c r="Q6626" s="15">
        <v>0.2108476194879137</v>
      </c>
      <c r="T6626" s="56"/>
      <c r="U6626" s="56"/>
      <c r="V6626" s="56"/>
      <c r="W6626" s="56"/>
      <c r="X6626" s="56"/>
      <c r="Y6626" s="56"/>
      <c r="Z6626" s="56"/>
      <c r="AA6626" s="56"/>
    </row>
    <row r="6627" spans="9:27">
      <c r="I6627" s="15" t="s">
        <v>82</v>
      </c>
      <c r="J6627" s="15">
        <v>0.1622503320979603</v>
      </c>
      <c r="K6627" s="15">
        <v>2.1143587782327142E-3</v>
      </c>
      <c r="L6627" s="15">
        <v>76.737370104035591</v>
      </c>
      <c r="M6627" s="15">
        <v>7.4404658263388499E-38</v>
      </c>
      <c r="N6627" s="15">
        <v>0.15794352422168195</v>
      </c>
      <c r="O6627" s="15">
        <v>0.16655713997423865</v>
      </c>
      <c r="P6627" s="15">
        <v>0.15794352422168195</v>
      </c>
      <c r="Q6627" s="15">
        <v>0.16655713997423865</v>
      </c>
      <c r="T6627" s="56"/>
      <c r="U6627" s="56"/>
      <c r="V6627" s="56"/>
      <c r="W6627" s="56"/>
      <c r="X6627" s="56"/>
      <c r="Y6627" s="56"/>
      <c r="Z6627" s="56"/>
      <c r="AA6627" s="56"/>
    </row>
    <row r="6628" spans="9:27" ht="15" thickBot="1">
      <c r="I6628" s="16" t="s">
        <v>86</v>
      </c>
      <c r="J6628" s="16">
        <v>0.52169232391153075</v>
      </c>
      <c r="K6628" s="16">
        <v>1.8927543793310542E-3</v>
      </c>
      <c r="L6628" s="16">
        <v>275.62600282869749</v>
      </c>
      <c r="M6628" s="16">
        <v>1.365482417876824E-55</v>
      </c>
      <c r="N6628" s="16">
        <v>0.51783690942242644</v>
      </c>
      <c r="O6628" s="16">
        <v>0.52554773840063507</v>
      </c>
      <c r="P6628" s="16">
        <v>0.51783690942242644</v>
      </c>
      <c r="Q6628" s="16">
        <v>0.52554773840063507</v>
      </c>
      <c r="T6628" s="56"/>
      <c r="U6628" s="56"/>
      <c r="V6628" s="56"/>
      <c r="W6628" s="56"/>
      <c r="X6628" s="56"/>
      <c r="Y6628" s="56"/>
      <c r="Z6628" s="56"/>
      <c r="AA6628" s="56"/>
    </row>
    <row r="6629" spans="9:27">
      <c r="I6629" s="50"/>
      <c r="T6629" s="56"/>
      <c r="U6629" s="56"/>
      <c r="V6629" s="56"/>
      <c r="W6629" s="56"/>
      <c r="X6629" s="56"/>
      <c r="Y6629" s="56"/>
      <c r="Z6629" s="56"/>
      <c r="AA6629" s="56"/>
    </row>
    <row r="6630" spans="9:27">
      <c r="I6630" s="50"/>
      <c r="T6630" s="56"/>
      <c r="U6630" s="56"/>
      <c r="V6630" s="56"/>
      <c r="W6630" s="56"/>
      <c r="X6630" s="56"/>
      <c r="Y6630" s="56"/>
      <c r="Z6630" s="56"/>
      <c r="AA6630" s="56"/>
    </row>
    <row r="6631" spans="9:27">
      <c r="I6631" s="11" t="s">
        <v>359</v>
      </c>
      <c r="T6631" s="12" t="str">
        <f>I6631</f>
        <v>2009/12 to 2012/11</v>
      </c>
      <c r="U6631" s="14">
        <f>J6636</f>
        <v>0.99999999866374412</v>
      </c>
      <c r="V6631" s="14">
        <f>J6639</f>
        <v>36</v>
      </c>
      <c r="W6631" s="56">
        <f>J6649</f>
        <v>0.20534741018314148</v>
      </c>
      <c r="X6631" s="56">
        <f>J6650</f>
        <v>0.20799245528179369</v>
      </c>
      <c r="Y6631" s="56">
        <f>J6651</f>
        <v>0.16167473864913845</v>
      </c>
      <c r="Z6631" s="56">
        <f>J6652</f>
        <v>0.52111942157161939</v>
      </c>
      <c r="AA6631" s="58">
        <f>SUM(W6631:Z6631)</f>
        <v>1.0961340256856928</v>
      </c>
    </row>
    <row r="6632" spans="9:27">
      <c r="I6632" s="50" t="s">
        <v>42</v>
      </c>
      <c r="T6632" s="56"/>
      <c r="U6632" s="56"/>
      <c r="V6632" s="56"/>
      <c r="W6632" s="56"/>
      <c r="X6632" s="56"/>
      <c r="Y6632" s="56"/>
      <c r="Z6632" s="56"/>
      <c r="AA6632" s="56"/>
    </row>
    <row r="6633" spans="9:27" ht="15" thickBot="1">
      <c r="T6633" s="56"/>
      <c r="U6633" s="56"/>
      <c r="V6633" s="56"/>
      <c r="W6633" s="56"/>
      <c r="X6633" s="56"/>
      <c r="Y6633" s="56"/>
      <c r="Z6633" s="56"/>
      <c r="AA6633" s="56"/>
    </row>
    <row r="6634" spans="9:27">
      <c r="I6634" s="18" t="s">
        <v>43</v>
      </c>
      <c r="J6634" s="18"/>
      <c r="T6634" s="56"/>
      <c r="U6634" s="56"/>
      <c r="V6634" s="56"/>
      <c r="W6634" s="56"/>
      <c r="X6634" s="56"/>
      <c r="Y6634" s="56"/>
      <c r="Z6634" s="56"/>
      <c r="AA6634" s="56"/>
    </row>
    <row r="6635" spans="9:27">
      <c r="I6635" s="15" t="s">
        <v>44</v>
      </c>
      <c r="J6635" s="15">
        <v>0.999999999331872</v>
      </c>
      <c r="T6635" s="56"/>
      <c r="U6635" s="56"/>
      <c r="V6635" s="56"/>
      <c r="W6635" s="56"/>
      <c r="X6635" s="56"/>
      <c r="Y6635" s="56"/>
      <c r="Z6635" s="56"/>
      <c r="AA6635" s="56"/>
    </row>
    <row r="6636" spans="9:27">
      <c r="I6636" s="15" t="s">
        <v>45</v>
      </c>
      <c r="J6636" s="15">
        <v>0.99999999866374412</v>
      </c>
      <c r="T6636" s="56"/>
      <c r="U6636" s="56"/>
      <c r="V6636" s="56"/>
      <c r="W6636" s="56"/>
      <c r="X6636" s="56"/>
      <c r="Y6636" s="56"/>
      <c r="Z6636" s="56"/>
      <c r="AA6636" s="56"/>
    </row>
    <row r="6637" spans="9:27">
      <c r="I6637" s="15" t="s">
        <v>46</v>
      </c>
      <c r="J6637" s="15">
        <v>0.96874999853847021</v>
      </c>
      <c r="T6637" s="56"/>
      <c r="U6637" s="56"/>
      <c r="V6637" s="56"/>
      <c r="W6637" s="56"/>
      <c r="X6637" s="56"/>
      <c r="Y6637" s="56"/>
      <c r="Z6637" s="56"/>
      <c r="AA6637" s="56"/>
    </row>
    <row r="6638" spans="9:27">
      <c r="I6638" s="15" t="s">
        <v>47</v>
      </c>
      <c r="J6638" s="15">
        <v>1.2977506087422952E-2</v>
      </c>
      <c r="T6638" s="56"/>
      <c r="U6638" s="56"/>
      <c r="V6638" s="56"/>
      <c r="W6638" s="56"/>
      <c r="X6638" s="56"/>
      <c r="Y6638" s="56"/>
      <c r="Z6638" s="56"/>
      <c r="AA6638" s="56"/>
    </row>
    <row r="6639" spans="9:27" ht="15" thickBot="1">
      <c r="I6639" s="16" t="s">
        <v>48</v>
      </c>
      <c r="J6639" s="16">
        <v>36</v>
      </c>
      <c r="T6639" s="56"/>
      <c r="U6639" s="56"/>
      <c r="V6639" s="56"/>
      <c r="W6639" s="56"/>
      <c r="X6639" s="56"/>
      <c r="Y6639" s="56"/>
      <c r="Z6639" s="56"/>
      <c r="AA6639" s="56"/>
    </row>
    <row r="6640" spans="9:27">
      <c r="T6640" s="56"/>
      <c r="U6640" s="56"/>
      <c r="V6640" s="56"/>
      <c r="W6640" s="56"/>
      <c r="X6640" s="56"/>
      <c r="Y6640" s="56"/>
      <c r="Z6640" s="56"/>
      <c r="AA6640" s="56"/>
    </row>
    <row r="6641" spans="9:27" ht="15" thickBot="1">
      <c r="I6641" s="50" t="s">
        <v>49</v>
      </c>
      <c r="T6641" s="56"/>
      <c r="U6641" s="56"/>
      <c r="V6641" s="56"/>
      <c r="W6641" s="56"/>
      <c r="X6641" s="56"/>
      <c r="Y6641" s="56"/>
      <c r="Z6641" s="56"/>
      <c r="AA6641" s="56"/>
    </row>
    <row r="6642" spans="9:27">
      <c r="I6642" s="17"/>
      <c r="J6642" s="17" t="s">
        <v>54</v>
      </c>
      <c r="K6642" s="17" t="s">
        <v>55</v>
      </c>
      <c r="L6642" s="17" t="s">
        <v>56</v>
      </c>
      <c r="M6642" s="17" t="s">
        <v>57</v>
      </c>
      <c r="N6642" s="17" t="s">
        <v>58</v>
      </c>
      <c r="T6642" s="56"/>
      <c r="U6642" s="56"/>
      <c r="V6642" s="56"/>
      <c r="W6642" s="56"/>
      <c r="X6642" s="56"/>
      <c r="Y6642" s="56"/>
      <c r="Z6642" s="56"/>
      <c r="AA6642" s="56"/>
    </row>
    <row r="6643" spans="9:27">
      <c r="I6643" s="15" t="s">
        <v>50</v>
      </c>
      <c r="J6643" s="15">
        <v>4</v>
      </c>
      <c r="K6643" s="15">
        <v>4033135.3896066989</v>
      </c>
      <c r="L6643" s="15">
        <v>1008283.8474016747</v>
      </c>
      <c r="M6643" s="15">
        <v>5986876885.2186155</v>
      </c>
      <c r="N6643" s="15">
        <v>2.8513809895637404E-137</v>
      </c>
      <c r="T6643" s="56"/>
      <c r="U6643" s="56"/>
      <c r="V6643" s="56"/>
      <c r="W6643" s="56"/>
      <c r="X6643" s="56"/>
      <c r="Y6643" s="56"/>
      <c r="Z6643" s="56"/>
      <c r="AA6643" s="56"/>
    </row>
    <row r="6644" spans="9:27">
      <c r="I6644" s="15" t="s">
        <v>51</v>
      </c>
      <c r="J6644" s="15">
        <v>32</v>
      </c>
      <c r="K6644" s="15">
        <v>5.389301255971193E-3</v>
      </c>
      <c r="L6644" s="15">
        <v>1.6841566424909978E-4</v>
      </c>
      <c r="M6644" s="15"/>
      <c r="N6644" s="15"/>
      <c r="T6644" s="56"/>
      <c r="U6644" s="56"/>
      <c r="V6644" s="56"/>
      <c r="W6644" s="56"/>
      <c r="X6644" s="56"/>
      <c r="Y6644" s="56"/>
      <c r="Z6644" s="56"/>
      <c r="AA6644" s="56"/>
    </row>
    <row r="6645" spans="9:27" ht="15" thickBot="1">
      <c r="I6645" s="16" t="s">
        <v>52</v>
      </c>
      <c r="J6645" s="16">
        <v>36</v>
      </c>
      <c r="K6645" s="16">
        <v>4033135.394996</v>
      </c>
      <c r="L6645" s="16"/>
      <c r="M6645" s="16"/>
      <c r="N6645" s="16"/>
      <c r="T6645" s="56"/>
      <c r="U6645" s="56"/>
      <c r="V6645" s="56"/>
      <c r="W6645" s="56"/>
      <c r="X6645" s="56"/>
      <c r="Y6645" s="56"/>
      <c r="Z6645" s="56"/>
      <c r="AA6645" s="56"/>
    </row>
    <row r="6646" spans="9:27" ht="15" thickBot="1">
      <c r="T6646" s="56"/>
      <c r="U6646" s="56"/>
      <c r="V6646" s="56"/>
      <c r="W6646" s="56"/>
      <c r="X6646" s="56"/>
      <c r="Y6646" s="56"/>
      <c r="Z6646" s="56"/>
      <c r="AA6646" s="56"/>
    </row>
    <row r="6647" spans="9:27">
      <c r="I6647" s="17"/>
      <c r="J6647" s="17" t="s">
        <v>59</v>
      </c>
      <c r="K6647" s="17" t="s">
        <v>47</v>
      </c>
      <c r="L6647" s="17" t="s">
        <v>60</v>
      </c>
      <c r="M6647" s="17" t="s">
        <v>61</v>
      </c>
      <c r="N6647" s="17" t="s">
        <v>62</v>
      </c>
      <c r="O6647" s="17" t="s">
        <v>63</v>
      </c>
      <c r="P6647" s="17" t="s">
        <v>64</v>
      </c>
      <c r="Q6647" s="17" t="s">
        <v>65</v>
      </c>
      <c r="T6647" s="56"/>
      <c r="U6647" s="56"/>
      <c r="V6647" s="56"/>
      <c r="W6647" s="56"/>
      <c r="X6647" s="56"/>
      <c r="Y6647" s="56"/>
      <c r="Z6647" s="56"/>
      <c r="AA6647" s="56"/>
    </row>
    <row r="6648" spans="9:27">
      <c r="I6648" s="15" t="s">
        <v>53</v>
      </c>
      <c r="J6648" s="15">
        <v>0</v>
      </c>
      <c r="K6648" s="15" t="e">
        <v>#N/A</v>
      </c>
      <c r="L6648" s="15" t="e">
        <v>#N/A</v>
      </c>
      <c r="M6648" s="15" t="e">
        <v>#N/A</v>
      </c>
      <c r="N6648" s="15" t="e">
        <v>#N/A</v>
      </c>
      <c r="O6648" s="15" t="e">
        <v>#N/A</v>
      </c>
      <c r="P6648" s="15" t="e">
        <v>#N/A</v>
      </c>
      <c r="Q6648" s="15" t="e">
        <v>#N/A</v>
      </c>
      <c r="T6648" s="56"/>
      <c r="U6648" s="56"/>
      <c r="V6648" s="56"/>
      <c r="W6648" s="56"/>
      <c r="X6648" s="56"/>
      <c r="Y6648" s="56"/>
      <c r="Z6648" s="56"/>
      <c r="AA6648" s="56"/>
    </row>
    <row r="6649" spans="9:27">
      <c r="I6649" s="15" t="s">
        <v>85</v>
      </c>
      <c r="J6649" s="15">
        <v>0.20534741018314148</v>
      </c>
      <c r="K6649" s="15">
        <v>2.6136682402894424E-3</v>
      </c>
      <c r="L6649" s="15">
        <v>78.566746543318345</v>
      </c>
      <c r="M6649" s="15">
        <v>3.5144603858398674E-38</v>
      </c>
      <c r="N6649" s="15">
        <v>0.20002354221941496</v>
      </c>
      <c r="O6649" s="15">
        <v>0.21067127814686801</v>
      </c>
      <c r="P6649" s="15">
        <v>0.20002354221941496</v>
      </c>
      <c r="Q6649" s="15">
        <v>0.21067127814686801</v>
      </c>
      <c r="T6649" s="56"/>
      <c r="U6649" s="56"/>
      <c r="V6649" s="56"/>
      <c r="W6649" s="56"/>
      <c r="X6649" s="56"/>
      <c r="Y6649" s="56"/>
      <c r="Z6649" s="56"/>
      <c r="AA6649" s="56"/>
    </row>
    <row r="6650" spans="9:27">
      <c r="I6650" s="15" t="s">
        <v>80</v>
      </c>
      <c r="J6650" s="15">
        <v>0.20799245528179369</v>
      </c>
      <c r="K6650" s="15">
        <v>1.8739512102585536E-3</v>
      </c>
      <c r="L6650" s="15">
        <v>110.99139302196478</v>
      </c>
      <c r="M6650" s="15">
        <v>5.7758819003663133E-43</v>
      </c>
      <c r="N6650" s="15">
        <v>0.20417534159456563</v>
      </c>
      <c r="O6650" s="15">
        <v>0.21180956896902176</v>
      </c>
      <c r="P6650" s="15">
        <v>0.20417534159456563</v>
      </c>
      <c r="Q6650" s="15">
        <v>0.21180956896902176</v>
      </c>
      <c r="T6650" s="56"/>
      <c r="U6650" s="56"/>
      <c r="V6650" s="56"/>
      <c r="W6650" s="56"/>
      <c r="X6650" s="56"/>
      <c r="Y6650" s="56"/>
      <c r="Z6650" s="56"/>
      <c r="AA6650" s="56"/>
    </row>
    <row r="6651" spans="9:27">
      <c r="I6651" s="15" t="s">
        <v>82</v>
      </c>
      <c r="J6651" s="15">
        <v>0.16167473864913845</v>
      </c>
      <c r="K6651" s="15">
        <v>2.2849054447670811E-3</v>
      </c>
      <c r="L6651" s="15">
        <v>70.757737051836415</v>
      </c>
      <c r="M6651" s="15">
        <v>9.8318900330961341E-37</v>
      </c>
      <c r="N6651" s="15">
        <v>0.15702053858272425</v>
      </c>
      <c r="O6651" s="15">
        <v>0.16632893871555265</v>
      </c>
      <c r="P6651" s="15">
        <v>0.15702053858272425</v>
      </c>
      <c r="Q6651" s="15">
        <v>0.16632893871555265</v>
      </c>
      <c r="T6651" s="56"/>
      <c r="U6651" s="56"/>
      <c r="V6651" s="56"/>
      <c r="W6651" s="56"/>
      <c r="X6651" s="56"/>
      <c r="Y6651" s="56"/>
      <c r="Z6651" s="56"/>
      <c r="AA6651" s="56"/>
    </row>
    <row r="6652" spans="9:27" ht="15" thickBot="1">
      <c r="I6652" s="16" t="s">
        <v>86</v>
      </c>
      <c r="J6652" s="16">
        <v>0.52111942157161939</v>
      </c>
      <c r="K6652" s="16">
        <v>2.0294010115946941E-3</v>
      </c>
      <c r="L6652" s="16">
        <v>256.7848437022933</v>
      </c>
      <c r="M6652" s="16">
        <v>1.3148606771219747E-54</v>
      </c>
      <c r="N6652" s="16">
        <v>0.51698566700222282</v>
      </c>
      <c r="O6652" s="16">
        <v>0.52525317614101596</v>
      </c>
      <c r="P6652" s="16">
        <v>0.51698566700222282</v>
      </c>
      <c r="Q6652" s="16">
        <v>0.52525317614101596</v>
      </c>
      <c r="T6652" s="56"/>
      <c r="U6652" s="56"/>
      <c r="V6652" s="56"/>
      <c r="W6652" s="56"/>
      <c r="X6652" s="56"/>
      <c r="Y6652" s="56"/>
      <c r="Z6652" s="56"/>
      <c r="AA6652" s="56"/>
    </row>
    <row r="6653" spans="9:27">
      <c r="I6653" s="50"/>
      <c r="T6653" s="56"/>
      <c r="U6653" s="56"/>
      <c r="V6653" s="56"/>
      <c r="W6653" s="56"/>
      <c r="X6653" s="56"/>
      <c r="Y6653" s="56"/>
      <c r="Z6653" s="56"/>
      <c r="AA6653" s="56"/>
    </row>
    <row r="6654" spans="9:27">
      <c r="I6654" s="50"/>
      <c r="T6654" s="56"/>
      <c r="U6654" s="56"/>
      <c r="V6654" s="56"/>
      <c r="W6654" s="56"/>
      <c r="X6654" s="56"/>
      <c r="Y6654" s="56"/>
      <c r="Z6654" s="56"/>
      <c r="AA6654" s="56"/>
    </row>
    <row r="6655" spans="9:27">
      <c r="I6655" s="11" t="s">
        <v>360</v>
      </c>
      <c r="T6655" s="12" t="str">
        <f>I6655</f>
        <v>2010/1 to 2012/12</v>
      </c>
      <c r="U6655" s="14">
        <f>J6660</f>
        <v>0.99999999873168965</v>
      </c>
      <c r="V6655" s="14">
        <f>J6663</f>
        <v>36</v>
      </c>
      <c r="W6655" s="56">
        <f>J6673</f>
        <v>0.20630121692833223</v>
      </c>
      <c r="X6655" s="56">
        <f>J6674</f>
        <v>0.20814011319145764</v>
      </c>
      <c r="Y6655" s="56">
        <f>J6675</f>
        <v>0.15978138428722491</v>
      </c>
      <c r="Z6655" s="56">
        <f>J6676</f>
        <v>0.52132598458759027</v>
      </c>
      <c r="AA6655" s="58">
        <f>SUM(W6655:Z6655)</f>
        <v>1.0955486989946051</v>
      </c>
    </row>
    <row r="6656" spans="9:27">
      <c r="I6656" s="51" t="s">
        <v>42</v>
      </c>
      <c r="T6656" s="56"/>
      <c r="U6656" s="56"/>
      <c r="V6656" s="56"/>
      <c r="W6656" s="56"/>
      <c r="X6656" s="56"/>
      <c r="Y6656" s="56"/>
      <c r="Z6656" s="56"/>
      <c r="AA6656" s="56"/>
    </row>
    <row r="6657" spans="9:27" ht="15" thickBot="1">
      <c r="T6657" s="56"/>
      <c r="U6657" s="56"/>
      <c r="V6657" s="56"/>
      <c r="W6657" s="56"/>
      <c r="X6657" s="56"/>
      <c r="Y6657" s="56"/>
      <c r="Z6657" s="56"/>
      <c r="AA6657" s="56"/>
    </row>
    <row r="6658" spans="9:27">
      <c r="I6658" s="18" t="s">
        <v>43</v>
      </c>
      <c r="J6658" s="18"/>
      <c r="T6658" s="56"/>
      <c r="U6658" s="56"/>
      <c r="V6658" s="56"/>
      <c r="W6658" s="56"/>
      <c r="X6658" s="56"/>
      <c r="Y6658" s="56"/>
      <c r="Z6658" s="56"/>
      <c r="AA6658" s="56"/>
    </row>
    <row r="6659" spans="9:27">
      <c r="I6659" s="15" t="s">
        <v>44</v>
      </c>
      <c r="J6659" s="15">
        <v>0.99999999936584483</v>
      </c>
      <c r="T6659" s="56"/>
      <c r="U6659" s="56"/>
      <c r="V6659" s="56"/>
      <c r="W6659" s="56"/>
      <c r="X6659" s="56"/>
      <c r="Y6659" s="56"/>
      <c r="Z6659" s="56"/>
      <c r="AA6659" s="56"/>
    </row>
    <row r="6660" spans="9:27">
      <c r="I6660" s="15" t="s">
        <v>45</v>
      </c>
      <c r="J6660" s="15">
        <v>0.99999999873168965</v>
      </c>
      <c r="T6660" s="56"/>
      <c r="U6660" s="56"/>
      <c r="V6660" s="56"/>
      <c r="W6660" s="56"/>
      <c r="X6660" s="56"/>
      <c r="Y6660" s="56"/>
      <c r="Z6660" s="56"/>
      <c r="AA6660" s="56"/>
    </row>
    <row r="6661" spans="9:27">
      <c r="I6661" s="15" t="s">
        <v>46</v>
      </c>
      <c r="J6661" s="15">
        <v>0.96874999861278566</v>
      </c>
      <c r="T6661" s="56"/>
      <c r="U6661" s="56"/>
      <c r="V6661" s="56"/>
      <c r="W6661" s="56"/>
      <c r="X6661" s="56"/>
      <c r="Y6661" s="56"/>
      <c r="Z6661" s="56"/>
      <c r="AA6661" s="56"/>
    </row>
    <row r="6662" spans="9:27">
      <c r="I6662" s="15" t="s">
        <v>47</v>
      </c>
      <c r="J6662" s="15">
        <v>1.2666823160775045E-2</v>
      </c>
      <c r="T6662" s="56"/>
      <c r="U6662" s="56"/>
      <c r="V6662" s="56"/>
      <c r="W6662" s="56"/>
      <c r="X6662" s="56"/>
      <c r="Y6662" s="56"/>
      <c r="Z6662" s="56"/>
      <c r="AA6662" s="56"/>
    </row>
    <row r="6663" spans="9:27" ht="15" thickBot="1">
      <c r="I6663" s="16" t="s">
        <v>48</v>
      </c>
      <c r="J6663" s="16">
        <v>36</v>
      </c>
      <c r="T6663" s="56"/>
      <c r="U6663" s="56"/>
      <c r="V6663" s="56"/>
      <c r="W6663" s="56"/>
      <c r="X6663" s="56"/>
      <c r="Y6663" s="56"/>
      <c r="Z6663" s="56"/>
      <c r="AA6663" s="56"/>
    </row>
    <row r="6664" spans="9:27">
      <c r="T6664" s="56"/>
      <c r="U6664" s="56"/>
      <c r="V6664" s="56"/>
      <c r="W6664" s="56"/>
      <c r="X6664" s="56"/>
      <c r="Y6664" s="56"/>
      <c r="Z6664" s="56"/>
      <c r="AA6664" s="56"/>
    </row>
    <row r="6665" spans="9:27" ht="15" thickBot="1">
      <c r="I6665" s="51" t="s">
        <v>49</v>
      </c>
      <c r="T6665" s="56"/>
      <c r="U6665" s="56"/>
      <c r="V6665" s="56"/>
      <c r="W6665" s="56"/>
      <c r="X6665" s="56"/>
      <c r="Y6665" s="56"/>
      <c r="Z6665" s="56"/>
      <c r="AA6665" s="56"/>
    </row>
    <row r="6666" spans="9:27">
      <c r="I6666" s="17"/>
      <c r="J6666" s="17" t="s">
        <v>54</v>
      </c>
      <c r="K6666" s="17" t="s">
        <v>55</v>
      </c>
      <c r="L6666" s="17" t="s">
        <v>56</v>
      </c>
      <c r="M6666" s="17" t="s">
        <v>57</v>
      </c>
      <c r="N6666" s="17" t="s">
        <v>58</v>
      </c>
      <c r="T6666" s="56"/>
      <c r="U6666" s="56"/>
      <c r="V6666" s="56"/>
      <c r="W6666" s="56"/>
      <c r="X6666" s="56"/>
      <c r="Y6666" s="56"/>
      <c r="Z6666" s="56"/>
      <c r="AA6666" s="56"/>
    </row>
    <row r="6667" spans="9:27">
      <c r="I6667" s="15" t="s">
        <v>50</v>
      </c>
      <c r="J6667" s="15">
        <v>4</v>
      </c>
      <c r="K6667" s="15">
        <v>4048180.3312136512</v>
      </c>
      <c r="L6667" s="15">
        <v>1012045.0828034128</v>
      </c>
      <c r="M6667" s="15">
        <v>6307604352.0601683</v>
      </c>
      <c r="N6667" s="15">
        <v>1.2698763644596314E-137</v>
      </c>
      <c r="T6667" s="56"/>
      <c r="U6667" s="56"/>
      <c r="V6667" s="56"/>
      <c r="W6667" s="56"/>
      <c r="X6667" s="56"/>
      <c r="Y6667" s="56"/>
      <c r="Z6667" s="56"/>
      <c r="AA6667" s="56"/>
    </row>
    <row r="6668" spans="9:27">
      <c r="I6668" s="15" t="s">
        <v>51</v>
      </c>
      <c r="J6668" s="15">
        <v>32</v>
      </c>
      <c r="K6668" s="15">
        <v>5.1343490875631077E-3</v>
      </c>
      <c r="L6668" s="15">
        <v>1.6044840898634711E-4</v>
      </c>
      <c r="M6668" s="15"/>
      <c r="N6668" s="15"/>
      <c r="T6668" s="56"/>
      <c r="U6668" s="56"/>
      <c r="V6668" s="56"/>
      <c r="W6668" s="56"/>
      <c r="X6668" s="56"/>
      <c r="Y6668" s="56"/>
      <c r="Z6668" s="56"/>
      <c r="AA6668" s="56"/>
    </row>
    <row r="6669" spans="9:27" ht="15" thickBot="1">
      <c r="I6669" s="16" t="s">
        <v>52</v>
      </c>
      <c r="J6669" s="16">
        <v>36</v>
      </c>
      <c r="K6669" s="16">
        <v>4048180.3363480004</v>
      </c>
      <c r="L6669" s="16"/>
      <c r="M6669" s="16"/>
      <c r="N6669" s="16"/>
      <c r="T6669" s="56"/>
      <c r="U6669" s="56"/>
      <c r="V6669" s="56"/>
      <c r="W6669" s="56"/>
      <c r="X6669" s="56"/>
      <c r="Y6669" s="56"/>
      <c r="Z6669" s="56"/>
      <c r="AA6669" s="56"/>
    </row>
    <row r="6670" spans="9:27" ht="15" thickBot="1">
      <c r="T6670" s="56"/>
      <c r="U6670" s="56"/>
      <c r="V6670" s="56"/>
      <c r="W6670" s="56"/>
      <c r="X6670" s="56"/>
      <c r="Y6670" s="56"/>
      <c r="Z6670" s="56"/>
      <c r="AA6670" s="56"/>
    </row>
    <row r="6671" spans="9:27">
      <c r="I6671" s="17"/>
      <c r="J6671" s="17" t="s">
        <v>59</v>
      </c>
      <c r="K6671" s="17" t="s">
        <v>47</v>
      </c>
      <c r="L6671" s="17" t="s">
        <v>60</v>
      </c>
      <c r="M6671" s="17" t="s">
        <v>61</v>
      </c>
      <c r="N6671" s="17" t="s">
        <v>62</v>
      </c>
      <c r="O6671" s="17" t="s">
        <v>63</v>
      </c>
      <c r="P6671" s="17" t="s">
        <v>64</v>
      </c>
      <c r="Q6671" s="17" t="s">
        <v>65</v>
      </c>
      <c r="T6671" s="56"/>
      <c r="U6671" s="56"/>
      <c r="V6671" s="56"/>
      <c r="W6671" s="56"/>
      <c r="X6671" s="56"/>
      <c r="Y6671" s="56"/>
      <c r="Z6671" s="56"/>
      <c r="AA6671" s="56"/>
    </row>
    <row r="6672" spans="9:27">
      <c r="I6672" s="15" t="s">
        <v>53</v>
      </c>
      <c r="J6672" s="15">
        <v>0</v>
      </c>
      <c r="K6672" s="15" t="e">
        <v>#N/A</v>
      </c>
      <c r="L6672" s="15" t="e">
        <v>#N/A</v>
      </c>
      <c r="M6672" s="15" t="e">
        <v>#N/A</v>
      </c>
      <c r="N6672" s="15" t="e">
        <v>#N/A</v>
      </c>
      <c r="O6672" s="15" t="e">
        <v>#N/A</v>
      </c>
      <c r="P6672" s="15" t="e">
        <v>#N/A</v>
      </c>
      <c r="Q6672" s="15" t="e">
        <v>#N/A</v>
      </c>
      <c r="T6672" s="56"/>
      <c r="U6672" s="56"/>
      <c r="V6672" s="56"/>
      <c r="W6672" s="56"/>
      <c r="X6672" s="56"/>
      <c r="Y6672" s="56"/>
      <c r="Z6672" s="56"/>
      <c r="AA6672" s="56"/>
    </row>
    <row r="6673" spans="9:27">
      <c r="I6673" s="15" t="s">
        <v>85</v>
      </c>
      <c r="J6673" s="15">
        <v>0.20630121692833223</v>
      </c>
      <c r="K6673" s="15">
        <v>2.5984847256905071E-3</v>
      </c>
      <c r="L6673" s="15">
        <v>79.392891899147443</v>
      </c>
      <c r="M6673" s="15">
        <v>2.5188804138248039E-38</v>
      </c>
      <c r="N6673" s="15">
        <v>0.20100827677162572</v>
      </c>
      <c r="O6673" s="15">
        <v>0.21159415708503873</v>
      </c>
      <c r="P6673" s="15">
        <v>0.20100827677162572</v>
      </c>
      <c r="Q6673" s="15">
        <v>0.21159415708503873</v>
      </c>
      <c r="T6673" s="56"/>
      <c r="U6673" s="56"/>
      <c r="V6673" s="56"/>
      <c r="W6673" s="56"/>
      <c r="X6673" s="56"/>
      <c r="Y6673" s="56"/>
      <c r="Z6673" s="56"/>
      <c r="AA6673" s="56"/>
    </row>
    <row r="6674" spans="9:27">
      <c r="I6674" s="15" t="s">
        <v>80</v>
      </c>
      <c r="J6674" s="15">
        <v>0.20814011319145764</v>
      </c>
      <c r="K6674" s="15">
        <v>1.7194761784193873E-3</v>
      </c>
      <c r="L6674" s="15">
        <v>121.04855874350555</v>
      </c>
      <c r="M6674" s="15">
        <v>3.6220259768646344E-44</v>
      </c>
      <c r="N6674" s="15">
        <v>0.20463765484591637</v>
      </c>
      <c r="O6674" s="15">
        <v>0.21164257153699892</v>
      </c>
      <c r="P6674" s="15">
        <v>0.20463765484591637</v>
      </c>
      <c r="Q6674" s="15">
        <v>0.21164257153699892</v>
      </c>
      <c r="T6674" s="56"/>
      <c r="U6674" s="56"/>
      <c r="V6674" s="56"/>
      <c r="W6674" s="56"/>
      <c r="X6674" s="56"/>
      <c r="Y6674" s="56"/>
      <c r="Z6674" s="56"/>
      <c r="AA6674" s="56"/>
    </row>
    <row r="6675" spans="9:27">
      <c r="I6675" s="15" t="s">
        <v>82</v>
      </c>
      <c r="J6675" s="15">
        <v>0.15978138428722491</v>
      </c>
      <c r="K6675" s="15">
        <v>2.2823445512821735E-3</v>
      </c>
      <c r="L6675" s="15">
        <v>70.007564895257843</v>
      </c>
      <c r="M6675" s="15">
        <v>1.3798790535270354E-36</v>
      </c>
      <c r="N6675" s="15">
        <v>0.15513240059011599</v>
      </c>
      <c r="O6675" s="15">
        <v>0.16443036798433383</v>
      </c>
      <c r="P6675" s="15">
        <v>0.15513240059011599</v>
      </c>
      <c r="Q6675" s="15">
        <v>0.16443036798433383</v>
      </c>
      <c r="T6675" s="56"/>
      <c r="U6675" s="56"/>
      <c r="V6675" s="56"/>
      <c r="W6675" s="56"/>
      <c r="X6675" s="56"/>
      <c r="Y6675" s="56"/>
      <c r="Z6675" s="56"/>
      <c r="AA6675" s="56"/>
    </row>
    <row r="6676" spans="9:27" ht="15" thickBot="1">
      <c r="I6676" s="16" t="s">
        <v>86</v>
      </c>
      <c r="J6676" s="16">
        <v>0.52132598458759027</v>
      </c>
      <c r="K6676" s="16">
        <v>1.9505339493224576E-3</v>
      </c>
      <c r="L6676" s="16">
        <v>267.27347389604751</v>
      </c>
      <c r="M6676" s="16">
        <v>3.6539648863294718E-55</v>
      </c>
      <c r="N6676" s="16">
        <v>0.51735287696632282</v>
      </c>
      <c r="O6676" s="16">
        <v>0.52529909220885773</v>
      </c>
      <c r="P6676" s="16">
        <v>0.51735287696632282</v>
      </c>
      <c r="Q6676" s="16">
        <v>0.52529909220885773</v>
      </c>
      <c r="T6676" s="56"/>
      <c r="U6676" s="56"/>
      <c r="V6676" s="56"/>
      <c r="W6676" s="56"/>
      <c r="X6676" s="56"/>
      <c r="Y6676" s="56"/>
      <c r="Z6676" s="56"/>
      <c r="AA6676" s="56"/>
    </row>
    <row r="6677" spans="9:27">
      <c r="I6677" s="51"/>
      <c r="T6677" s="56"/>
      <c r="U6677" s="56"/>
      <c r="V6677" s="56"/>
      <c r="W6677" s="56"/>
      <c r="X6677" s="56"/>
      <c r="Y6677" s="56"/>
      <c r="Z6677" s="56"/>
      <c r="AA6677" s="56"/>
    </row>
    <row r="6678" spans="9:27">
      <c r="I6678" s="51"/>
      <c r="T6678" s="56"/>
      <c r="U6678" s="56"/>
      <c r="V6678" s="56"/>
      <c r="W6678" s="56"/>
      <c r="X6678" s="56"/>
      <c r="Y6678" s="56"/>
      <c r="Z6678" s="56"/>
      <c r="AA6678" s="56"/>
    </row>
    <row r="6679" spans="9:27">
      <c r="I6679" s="11" t="s">
        <v>361</v>
      </c>
      <c r="T6679" s="12" t="str">
        <f>I6679</f>
        <v>2010/2 to 2013/1</v>
      </c>
      <c r="U6679" s="14">
        <f>J6684</f>
        <v>0.9999999987717122</v>
      </c>
      <c r="V6679" s="14">
        <f>J6687</f>
        <v>36</v>
      </c>
      <c r="W6679" s="56">
        <f>J6697</f>
        <v>0.20726738455761523</v>
      </c>
      <c r="X6679" s="56">
        <f>J6698</f>
        <v>0.20858593259281369</v>
      </c>
      <c r="Y6679" s="56">
        <f>J6699</f>
        <v>0.15842314097112029</v>
      </c>
      <c r="Z6679" s="56">
        <f>J6700</f>
        <v>0.52088462743993647</v>
      </c>
      <c r="AA6679" s="58">
        <f>SUM(W6679:Z6679)</f>
        <v>1.0951610855614857</v>
      </c>
    </row>
    <row r="6680" spans="9:27">
      <c r="I6680" s="51" t="s">
        <v>42</v>
      </c>
      <c r="T6680" s="56"/>
      <c r="U6680" s="56"/>
      <c r="V6680" s="56"/>
      <c r="W6680" s="56"/>
      <c r="X6680" s="56"/>
      <c r="Y6680" s="56"/>
      <c r="Z6680" s="56"/>
      <c r="AA6680" s="56"/>
    </row>
    <row r="6681" spans="9:27" ht="15" thickBot="1">
      <c r="T6681" s="56"/>
      <c r="U6681" s="56"/>
      <c r="V6681" s="56"/>
      <c r="W6681" s="56"/>
      <c r="X6681" s="56"/>
      <c r="Y6681" s="56"/>
      <c r="Z6681" s="56"/>
      <c r="AA6681" s="56"/>
    </row>
    <row r="6682" spans="9:27">
      <c r="I6682" s="18" t="s">
        <v>43</v>
      </c>
      <c r="J6682" s="18"/>
      <c r="T6682" s="56"/>
      <c r="U6682" s="56"/>
      <c r="V6682" s="56"/>
      <c r="W6682" s="56"/>
      <c r="X6682" s="56"/>
      <c r="Y6682" s="56"/>
      <c r="Z6682" s="56"/>
      <c r="AA6682" s="56"/>
    </row>
    <row r="6683" spans="9:27">
      <c r="I6683" s="15" t="s">
        <v>44</v>
      </c>
      <c r="J6683" s="15">
        <v>0.99999999938585604</v>
      </c>
      <c r="T6683" s="56"/>
      <c r="U6683" s="56"/>
      <c r="V6683" s="56"/>
      <c r="W6683" s="56"/>
      <c r="X6683" s="56"/>
      <c r="Y6683" s="56"/>
      <c r="Z6683" s="56"/>
      <c r="AA6683" s="56"/>
    </row>
    <row r="6684" spans="9:27">
      <c r="I6684" s="15" t="s">
        <v>45</v>
      </c>
      <c r="J6684" s="15">
        <v>0.9999999987717122</v>
      </c>
      <c r="T6684" s="56"/>
      <c r="U6684" s="56"/>
      <c r="V6684" s="56"/>
      <c r="W6684" s="56"/>
      <c r="X6684" s="56"/>
      <c r="Y6684" s="56"/>
      <c r="Z6684" s="56"/>
      <c r="AA6684" s="56"/>
    </row>
    <row r="6685" spans="9:27">
      <c r="I6685" s="15" t="s">
        <v>46</v>
      </c>
      <c r="J6685" s="15">
        <v>0.9687499986565602</v>
      </c>
      <c r="T6685" s="56"/>
      <c r="U6685" s="56"/>
      <c r="V6685" s="56"/>
      <c r="W6685" s="56"/>
      <c r="X6685" s="56"/>
      <c r="Y6685" s="56"/>
      <c r="Z6685" s="56"/>
      <c r="AA6685" s="56"/>
    </row>
    <row r="6686" spans="9:27">
      <c r="I6686" s="15" t="s">
        <v>47</v>
      </c>
      <c r="J6686" s="15">
        <v>1.2487610098617433E-2</v>
      </c>
      <c r="T6686" s="56"/>
      <c r="U6686" s="56"/>
      <c r="V6686" s="56"/>
      <c r="W6686" s="56"/>
      <c r="X6686" s="56"/>
      <c r="Y6686" s="56"/>
      <c r="Z6686" s="56"/>
      <c r="AA6686" s="56"/>
    </row>
    <row r="6687" spans="9:27" ht="15" thickBot="1">
      <c r="I6687" s="16" t="s">
        <v>48</v>
      </c>
      <c r="J6687" s="16">
        <v>36</v>
      </c>
      <c r="T6687" s="56"/>
      <c r="U6687" s="56"/>
      <c r="V6687" s="56"/>
      <c r="W6687" s="56"/>
      <c r="X6687" s="56"/>
      <c r="Y6687" s="56"/>
      <c r="Z6687" s="56"/>
      <c r="AA6687" s="56"/>
    </row>
    <row r="6688" spans="9:27">
      <c r="T6688" s="56"/>
      <c r="U6688" s="56"/>
      <c r="V6688" s="56"/>
      <c r="W6688" s="56"/>
      <c r="X6688" s="56"/>
      <c r="Y6688" s="56"/>
      <c r="Z6688" s="56"/>
      <c r="AA6688" s="56"/>
    </row>
    <row r="6689" spans="9:27" ht="15" thickBot="1">
      <c r="I6689" s="51" t="s">
        <v>49</v>
      </c>
      <c r="T6689" s="56"/>
      <c r="U6689" s="56"/>
      <c r="V6689" s="56"/>
      <c r="W6689" s="56"/>
      <c r="X6689" s="56"/>
      <c r="Y6689" s="56"/>
      <c r="Z6689" s="56"/>
      <c r="AA6689" s="56"/>
    </row>
    <row r="6690" spans="9:27">
      <c r="I6690" s="17"/>
      <c r="J6690" s="17" t="s">
        <v>54</v>
      </c>
      <c r="K6690" s="17" t="s">
        <v>55</v>
      </c>
      <c r="L6690" s="17" t="s">
        <v>56</v>
      </c>
      <c r="M6690" s="17" t="s">
        <v>57</v>
      </c>
      <c r="N6690" s="17" t="s">
        <v>58</v>
      </c>
      <c r="T6690" s="56"/>
      <c r="U6690" s="56"/>
      <c r="V6690" s="56"/>
      <c r="W6690" s="56"/>
      <c r="X6690" s="56"/>
      <c r="Y6690" s="56"/>
      <c r="Z6690" s="56"/>
      <c r="AA6690" s="56"/>
    </row>
    <row r="6691" spans="9:27">
      <c r="I6691" s="15" t="s">
        <v>50</v>
      </c>
      <c r="J6691" s="15">
        <v>4</v>
      </c>
      <c r="K6691" s="15">
        <v>4062641.4667099076</v>
      </c>
      <c r="L6691" s="15">
        <v>1015660.3666774769</v>
      </c>
      <c r="M6691" s="15">
        <v>6513131476.9034615</v>
      </c>
      <c r="N6691" s="15">
        <v>7.7253421878138137E-138</v>
      </c>
      <c r="T6691" s="56"/>
      <c r="U6691" s="56"/>
      <c r="V6691" s="56"/>
      <c r="W6691" s="56"/>
      <c r="X6691" s="56"/>
      <c r="Y6691" s="56"/>
      <c r="Z6691" s="56"/>
      <c r="AA6691" s="56"/>
    </row>
    <row r="6692" spans="9:27">
      <c r="I6692" s="15" t="s">
        <v>51</v>
      </c>
      <c r="J6692" s="15">
        <v>32</v>
      </c>
      <c r="K6692" s="15">
        <v>4.9900929912029468E-3</v>
      </c>
      <c r="L6692" s="15">
        <v>1.5594040597509209E-4</v>
      </c>
      <c r="M6692" s="15"/>
      <c r="N6692" s="15"/>
      <c r="T6692" s="56"/>
      <c r="U6692" s="56"/>
      <c r="V6692" s="56"/>
      <c r="W6692" s="56"/>
      <c r="X6692" s="56"/>
      <c r="Y6692" s="56"/>
      <c r="Z6692" s="56"/>
      <c r="AA6692" s="56"/>
    </row>
    <row r="6693" spans="9:27" ht="15" thickBot="1">
      <c r="I6693" s="16" t="s">
        <v>52</v>
      </c>
      <c r="J6693" s="16">
        <v>36</v>
      </c>
      <c r="K6693" s="16">
        <v>4062641.4717000006</v>
      </c>
      <c r="L6693" s="16"/>
      <c r="M6693" s="16"/>
      <c r="N6693" s="16"/>
      <c r="T6693" s="56"/>
      <c r="U6693" s="56"/>
      <c r="V6693" s="56"/>
      <c r="W6693" s="56"/>
      <c r="X6693" s="56"/>
      <c r="Y6693" s="56"/>
      <c r="Z6693" s="56"/>
      <c r="AA6693" s="56"/>
    </row>
    <row r="6694" spans="9:27" ht="15" thickBot="1">
      <c r="T6694" s="56"/>
      <c r="U6694" s="56"/>
      <c r="V6694" s="56"/>
      <c r="W6694" s="56"/>
      <c r="X6694" s="56"/>
      <c r="Y6694" s="56"/>
      <c r="Z6694" s="56"/>
      <c r="AA6694" s="56"/>
    </row>
    <row r="6695" spans="9:27">
      <c r="I6695" s="17"/>
      <c r="J6695" s="17" t="s">
        <v>59</v>
      </c>
      <c r="K6695" s="17" t="s">
        <v>47</v>
      </c>
      <c r="L6695" s="17" t="s">
        <v>60</v>
      </c>
      <c r="M6695" s="17" t="s">
        <v>61</v>
      </c>
      <c r="N6695" s="17" t="s">
        <v>62</v>
      </c>
      <c r="O6695" s="17" t="s">
        <v>63</v>
      </c>
      <c r="P6695" s="17" t="s">
        <v>64</v>
      </c>
      <c r="Q6695" s="17" t="s">
        <v>65</v>
      </c>
      <c r="T6695" s="56"/>
      <c r="U6695" s="56"/>
      <c r="V6695" s="56"/>
      <c r="W6695" s="56"/>
      <c r="X6695" s="56"/>
      <c r="Y6695" s="56"/>
      <c r="Z6695" s="56"/>
      <c r="AA6695" s="56"/>
    </row>
    <row r="6696" spans="9:27">
      <c r="I6696" s="15" t="s">
        <v>53</v>
      </c>
      <c r="J6696" s="15">
        <v>0</v>
      </c>
      <c r="K6696" s="15" t="e">
        <v>#N/A</v>
      </c>
      <c r="L6696" s="15" t="e">
        <v>#N/A</v>
      </c>
      <c r="M6696" s="15" t="e">
        <v>#N/A</v>
      </c>
      <c r="N6696" s="15" t="e">
        <v>#N/A</v>
      </c>
      <c r="O6696" s="15" t="e">
        <v>#N/A</v>
      </c>
      <c r="P6696" s="15" t="e">
        <v>#N/A</v>
      </c>
      <c r="Q6696" s="15" t="e">
        <v>#N/A</v>
      </c>
      <c r="T6696" s="56"/>
      <c r="U6696" s="56"/>
      <c r="V6696" s="56"/>
      <c r="W6696" s="56"/>
      <c r="X6696" s="56"/>
      <c r="Y6696" s="56"/>
      <c r="Z6696" s="56"/>
      <c r="AA6696" s="56"/>
    </row>
    <row r="6697" spans="9:27">
      <c r="I6697" s="15" t="s">
        <v>85</v>
      </c>
      <c r="J6697" s="15">
        <v>0.20726738455761523</v>
      </c>
      <c r="K6697" s="15">
        <v>2.6519444752187769E-3</v>
      </c>
      <c r="L6697" s="15">
        <v>78.15675874605796</v>
      </c>
      <c r="M6697" s="15">
        <v>4.1514910556933148E-38</v>
      </c>
      <c r="N6697" s="15">
        <v>0.20186555045504553</v>
      </c>
      <c r="O6697" s="15">
        <v>0.21266921866018493</v>
      </c>
      <c r="P6697" s="15">
        <v>0.20186555045504553</v>
      </c>
      <c r="Q6697" s="15">
        <v>0.21266921866018493</v>
      </c>
      <c r="T6697" s="56"/>
      <c r="U6697" s="56"/>
      <c r="V6697" s="56"/>
      <c r="W6697" s="56"/>
      <c r="X6697" s="56"/>
      <c r="Y6697" s="56"/>
      <c r="Z6697" s="56"/>
      <c r="AA6697" s="56"/>
    </row>
    <row r="6698" spans="9:27">
      <c r="I6698" s="15" t="s">
        <v>80</v>
      </c>
      <c r="J6698" s="15">
        <v>0.20858593259281369</v>
      </c>
      <c r="K6698" s="15">
        <v>1.5479714756794619E-3</v>
      </c>
      <c r="L6698" s="15">
        <v>134.74791743255966</v>
      </c>
      <c r="M6698" s="15">
        <v>1.1797515623836435E-45</v>
      </c>
      <c r="N6698" s="15">
        <v>0.20543281789329096</v>
      </c>
      <c r="O6698" s="15">
        <v>0.21173904729233642</v>
      </c>
      <c r="P6698" s="15">
        <v>0.20543281789329096</v>
      </c>
      <c r="Q6698" s="15">
        <v>0.21173904729233642</v>
      </c>
      <c r="T6698" s="56"/>
      <c r="U6698" s="56"/>
      <c r="V6698" s="56"/>
      <c r="W6698" s="56"/>
      <c r="X6698" s="56"/>
      <c r="Y6698" s="56"/>
      <c r="Z6698" s="56"/>
      <c r="AA6698" s="56"/>
    </row>
    <row r="6699" spans="9:27">
      <c r="I6699" s="15" t="s">
        <v>82</v>
      </c>
      <c r="J6699" s="15">
        <v>0.15842314097112029</v>
      </c>
      <c r="K6699" s="15">
        <v>2.3653707851845731E-3</v>
      </c>
      <c r="L6699" s="15">
        <v>66.976028436386699</v>
      </c>
      <c r="M6699" s="15">
        <v>5.6365150873372342E-36</v>
      </c>
      <c r="N6699" s="15">
        <v>0.15360503837054529</v>
      </c>
      <c r="O6699" s="15">
        <v>0.16324124357169528</v>
      </c>
      <c r="P6699" s="15">
        <v>0.15360503837054529</v>
      </c>
      <c r="Q6699" s="15">
        <v>0.16324124357169528</v>
      </c>
      <c r="T6699" s="56"/>
      <c r="U6699" s="56"/>
      <c r="V6699" s="56"/>
      <c r="W6699" s="56"/>
      <c r="X6699" s="56"/>
      <c r="Y6699" s="56"/>
      <c r="Z6699" s="56"/>
      <c r="AA6699" s="56"/>
    </row>
    <row r="6700" spans="9:27" ht="15" thickBot="1">
      <c r="I6700" s="16" t="s">
        <v>86</v>
      </c>
      <c r="J6700" s="16">
        <v>0.52088462743993647</v>
      </c>
      <c r="K6700" s="16">
        <v>1.7923510149612206E-3</v>
      </c>
      <c r="L6700" s="16">
        <v>290.61529973313088</v>
      </c>
      <c r="M6700" s="16">
        <v>2.5097258925321794E-56</v>
      </c>
      <c r="N6700" s="16">
        <v>0.51723372791060362</v>
      </c>
      <c r="O6700" s="16">
        <v>0.52453552696926931</v>
      </c>
      <c r="P6700" s="16">
        <v>0.51723372791060362</v>
      </c>
      <c r="Q6700" s="16">
        <v>0.52453552696926931</v>
      </c>
      <c r="T6700" s="56"/>
      <c r="U6700" s="56"/>
      <c r="V6700" s="56"/>
      <c r="W6700" s="56"/>
      <c r="X6700" s="56"/>
      <c r="Y6700" s="56"/>
      <c r="Z6700" s="56"/>
      <c r="AA6700" s="56"/>
    </row>
    <row r="6701" spans="9:27">
      <c r="I6701" s="51"/>
      <c r="T6701" s="56"/>
      <c r="U6701" s="56"/>
      <c r="V6701" s="56"/>
      <c r="W6701" s="56"/>
      <c r="X6701" s="56"/>
      <c r="Y6701" s="56"/>
      <c r="Z6701" s="56"/>
      <c r="AA6701" s="56"/>
    </row>
    <row r="6702" spans="9:27">
      <c r="I6702" s="51"/>
      <c r="T6702" s="56"/>
      <c r="U6702" s="56"/>
      <c r="V6702" s="56"/>
      <c r="W6702" s="56"/>
      <c r="X6702" s="56"/>
      <c r="Y6702" s="56"/>
      <c r="Z6702" s="56"/>
      <c r="AA6702" s="56"/>
    </row>
    <row r="6703" spans="9:27">
      <c r="I6703" s="11" t="s">
        <v>362</v>
      </c>
      <c r="T6703" s="12" t="str">
        <f>I6703</f>
        <v>2010/3 to 2013/2</v>
      </c>
      <c r="U6703" s="14">
        <f>J6708</f>
        <v>0.9999999988282029</v>
      </c>
      <c r="V6703" s="14">
        <f>J6711</f>
        <v>36</v>
      </c>
      <c r="W6703" s="56">
        <f>J6721</f>
        <v>0.20741602836186773</v>
      </c>
      <c r="X6703" s="56">
        <f>J6722</f>
        <v>0.20887983852780467</v>
      </c>
      <c r="Y6703" s="56">
        <f>J6723</f>
        <v>0.15795487309297887</v>
      </c>
      <c r="Z6703" s="56">
        <f>J6724</f>
        <v>0.52068060313847941</v>
      </c>
      <c r="AA6703" s="58">
        <f>SUM(W6703:Z6703)</f>
        <v>1.0949313431211307</v>
      </c>
    </row>
    <row r="6704" spans="9:27">
      <c r="I6704" s="51" t="s">
        <v>42</v>
      </c>
      <c r="T6704" s="56"/>
      <c r="U6704" s="56"/>
      <c r="V6704" s="56"/>
      <c r="W6704" s="56"/>
      <c r="X6704" s="56"/>
      <c r="Y6704" s="56"/>
      <c r="Z6704" s="56"/>
      <c r="AA6704" s="56"/>
    </row>
    <row r="6705" spans="9:27" ht="15" thickBot="1">
      <c r="T6705" s="56"/>
      <c r="U6705" s="56"/>
      <c r="V6705" s="56"/>
      <c r="W6705" s="56"/>
      <c r="X6705" s="56"/>
      <c r="Y6705" s="56"/>
      <c r="Z6705" s="56"/>
      <c r="AA6705" s="56"/>
    </row>
    <row r="6706" spans="9:27">
      <c r="I6706" s="18" t="s">
        <v>43</v>
      </c>
      <c r="J6706" s="18"/>
      <c r="T6706" s="56"/>
      <c r="U6706" s="56"/>
      <c r="V6706" s="56"/>
      <c r="W6706" s="56"/>
      <c r="X6706" s="56"/>
      <c r="Y6706" s="56"/>
      <c r="Z6706" s="56"/>
      <c r="AA6706" s="56"/>
    </row>
    <row r="6707" spans="9:27">
      <c r="I6707" s="15" t="s">
        <v>44</v>
      </c>
      <c r="J6707" s="15">
        <v>0.99999999941410145</v>
      </c>
      <c r="T6707" s="56"/>
      <c r="U6707" s="56"/>
      <c r="V6707" s="56"/>
      <c r="W6707" s="56"/>
      <c r="X6707" s="56"/>
      <c r="Y6707" s="56"/>
      <c r="Z6707" s="56"/>
      <c r="AA6707" s="56"/>
    </row>
    <row r="6708" spans="9:27">
      <c r="I6708" s="15" t="s">
        <v>45</v>
      </c>
      <c r="J6708" s="15">
        <v>0.9999999988282029</v>
      </c>
      <c r="T6708" s="56"/>
      <c r="U6708" s="56"/>
      <c r="V6708" s="56"/>
      <c r="W6708" s="56"/>
      <c r="X6708" s="56"/>
      <c r="Y6708" s="56"/>
      <c r="Z6708" s="56"/>
      <c r="AA6708" s="56"/>
    </row>
    <row r="6709" spans="9:27">
      <c r="I6709" s="15" t="s">
        <v>46</v>
      </c>
      <c r="J6709" s="15">
        <v>0.96874999871834699</v>
      </c>
      <c r="T6709" s="56"/>
      <c r="U6709" s="56"/>
      <c r="V6709" s="56"/>
      <c r="W6709" s="56"/>
      <c r="X6709" s="56"/>
      <c r="Y6709" s="56"/>
      <c r="Z6709" s="56"/>
      <c r="AA6709" s="56"/>
    </row>
    <row r="6710" spans="9:27">
      <c r="I6710" s="15" t="s">
        <v>47</v>
      </c>
      <c r="J6710" s="15">
        <v>1.2218611284533684E-2</v>
      </c>
      <c r="T6710" s="56"/>
      <c r="U6710" s="56"/>
      <c r="V6710" s="56"/>
      <c r="W6710" s="56"/>
      <c r="X6710" s="56"/>
      <c r="Y6710" s="56"/>
      <c r="Z6710" s="56"/>
      <c r="AA6710" s="56"/>
    </row>
    <row r="6711" spans="9:27" ht="15" thickBot="1">
      <c r="I6711" s="16" t="s">
        <v>48</v>
      </c>
      <c r="J6711" s="16">
        <v>36</v>
      </c>
      <c r="T6711" s="56"/>
      <c r="U6711" s="56"/>
      <c r="V6711" s="56"/>
      <c r="W6711" s="56"/>
      <c r="X6711" s="56"/>
      <c r="Y6711" s="56"/>
      <c r="Z6711" s="56"/>
      <c r="AA6711" s="56"/>
    </row>
    <row r="6712" spans="9:27">
      <c r="T6712" s="56"/>
      <c r="U6712" s="56"/>
      <c r="V6712" s="56"/>
      <c r="W6712" s="56"/>
      <c r="X6712" s="56"/>
      <c r="Y6712" s="56"/>
      <c r="Z6712" s="56"/>
      <c r="AA6712" s="56"/>
    </row>
    <row r="6713" spans="9:27" ht="15" thickBot="1">
      <c r="I6713" s="51" t="s">
        <v>49</v>
      </c>
      <c r="T6713" s="56"/>
      <c r="U6713" s="56"/>
      <c r="V6713" s="56"/>
      <c r="W6713" s="56"/>
      <c r="X6713" s="56"/>
      <c r="Y6713" s="56"/>
      <c r="Z6713" s="56"/>
      <c r="AA6713" s="56"/>
    </row>
    <row r="6714" spans="9:27">
      <c r="I6714" s="17"/>
      <c r="J6714" s="17" t="s">
        <v>54</v>
      </c>
      <c r="K6714" s="17" t="s">
        <v>55</v>
      </c>
      <c r="L6714" s="17" t="s">
        <v>56</v>
      </c>
      <c r="M6714" s="17" t="s">
        <v>57</v>
      </c>
      <c r="N6714" s="17" t="s">
        <v>58</v>
      </c>
      <c r="T6714" s="56"/>
      <c r="U6714" s="56"/>
      <c r="V6714" s="56"/>
      <c r="W6714" s="56"/>
      <c r="X6714" s="56"/>
      <c r="Y6714" s="56"/>
      <c r="Z6714" s="56"/>
      <c r="AA6714" s="56"/>
    </row>
    <row r="6715" spans="9:27">
      <c r="I6715" s="15" t="s">
        <v>50</v>
      </c>
      <c r="J6715" s="15">
        <v>4</v>
      </c>
      <c r="K6715" s="15">
        <v>4077005.0517705772</v>
      </c>
      <c r="L6715" s="15">
        <v>1019251.2629426443</v>
      </c>
      <c r="M6715" s="15">
        <v>6827120384.6592703</v>
      </c>
      <c r="N6715" s="15">
        <v>3.7237295404432143E-138</v>
      </c>
      <c r="T6715" s="56"/>
      <c r="U6715" s="56"/>
      <c r="V6715" s="56"/>
      <c r="W6715" s="56"/>
      <c r="X6715" s="56"/>
      <c r="Y6715" s="56"/>
      <c r="Z6715" s="56"/>
      <c r="AA6715" s="56"/>
    </row>
    <row r="6716" spans="9:27">
      <c r="I6716" s="15" t="s">
        <v>51</v>
      </c>
      <c r="J6716" s="15">
        <v>32</v>
      </c>
      <c r="K6716" s="15">
        <v>4.7774227751210844E-3</v>
      </c>
      <c r="L6716" s="15">
        <v>1.4929446172253389E-4</v>
      </c>
      <c r="M6716" s="15"/>
      <c r="N6716" s="15"/>
      <c r="T6716" s="56"/>
      <c r="U6716" s="56"/>
      <c r="V6716" s="56"/>
      <c r="W6716" s="56"/>
      <c r="X6716" s="56"/>
      <c r="Y6716" s="56"/>
      <c r="Z6716" s="56"/>
      <c r="AA6716" s="56"/>
    </row>
    <row r="6717" spans="9:27" ht="15" thickBot="1">
      <c r="I6717" s="16" t="s">
        <v>52</v>
      </c>
      <c r="J6717" s="16">
        <v>36</v>
      </c>
      <c r="K6717" s="16">
        <v>4077005.0565479998</v>
      </c>
      <c r="L6717" s="16"/>
      <c r="M6717" s="16"/>
      <c r="N6717" s="16"/>
      <c r="T6717" s="56"/>
      <c r="U6717" s="56"/>
      <c r="V6717" s="56"/>
      <c r="W6717" s="56"/>
      <c r="X6717" s="56"/>
      <c r="Y6717" s="56"/>
      <c r="Z6717" s="56"/>
      <c r="AA6717" s="56"/>
    </row>
    <row r="6718" spans="9:27" ht="15" thickBot="1">
      <c r="T6718" s="56"/>
      <c r="U6718" s="56"/>
      <c r="V6718" s="56"/>
      <c r="W6718" s="56"/>
      <c r="X6718" s="56"/>
      <c r="Y6718" s="56"/>
      <c r="Z6718" s="56"/>
      <c r="AA6718" s="56"/>
    </row>
    <row r="6719" spans="9:27">
      <c r="I6719" s="17"/>
      <c r="J6719" s="17" t="s">
        <v>59</v>
      </c>
      <c r="K6719" s="17" t="s">
        <v>47</v>
      </c>
      <c r="L6719" s="17" t="s">
        <v>60</v>
      </c>
      <c r="M6719" s="17" t="s">
        <v>61</v>
      </c>
      <c r="N6719" s="17" t="s">
        <v>62</v>
      </c>
      <c r="O6719" s="17" t="s">
        <v>63</v>
      </c>
      <c r="P6719" s="17" t="s">
        <v>64</v>
      </c>
      <c r="Q6719" s="17" t="s">
        <v>65</v>
      </c>
      <c r="T6719" s="56"/>
      <c r="U6719" s="56"/>
      <c r="V6719" s="56"/>
      <c r="W6719" s="56"/>
      <c r="X6719" s="56"/>
      <c r="Y6719" s="56"/>
      <c r="Z6719" s="56"/>
      <c r="AA6719" s="56"/>
    </row>
    <row r="6720" spans="9:27">
      <c r="I6720" s="15" t="s">
        <v>53</v>
      </c>
      <c r="J6720" s="15">
        <v>0</v>
      </c>
      <c r="K6720" s="15" t="e">
        <v>#N/A</v>
      </c>
      <c r="L6720" s="15" t="e">
        <v>#N/A</v>
      </c>
      <c r="M6720" s="15" t="e">
        <v>#N/A</v>
      </c>
      <c r="N6720" s="15" t="e">
        <v>#N/A</v>
      </c>
      <c r="O6720" s="15" t="e">
        <v>#N/A</v>
      </c>
      <c r="P6720" s="15" t="e">
        <v>#N/A</v>
      </c>
      <c r="Q6720" s="15" t="e">
        <v>#N/A</v>
      </c>
      <c r="T6720" s="56"/>
      <c r="U6720" s="56"/>
      <c r="V6720" s="56"/>
      <c r="W6720" s="56"/>
      <c r="X6720" s="56"/>
      <c r="Y6720" s="56"/>
      <c r="Z6720" s="56"/>
      <c r="AA6720" s="56"/>
    </row>
    <row r="6721" spans="9:27">
      <c r="I6721" s="15" t="s">
        <v>85</v>
      </c>
      <c r="J6721" s="15">
        <v>0.20741602836186773</v>
      </c>
      <c r="K6721" s="15">
        <v>2.5959013263745527E-3</v>
      </c>
      <c r="L6721" s="15">
        <v>79.901353050096816</v>
      </c>
      <c r="M6721" s="15">
        <v>2.0555089249924241E-38</v>
      </c>
      <c r="N6721" s="15">
        <v>0.20212835041734398</v>
      </c>
      <c r="O6721" s="15">
        <v>0.21270370630639149</v>
      </c>
      <c r="P6721" s="15">
        <v>0.20212835041734398</v>
      </c>
      <c r="Q6721" s="15">
        <v>0.21270370630639149</v>
      </c>
      <c r="T6721" s="56"/>
      <c r="U6721" s="56"/>
      <c r="V6721" s="56"/>
      <c r="W6721" s="56"/>
      <c r="X6721" s="56"/>
      <c r="Y6721" s="56"/>
      <c r="Z6721" s="56"/>
      <c r="AA6721" s="56"/>
    </row>
    <row r="6722" spans="9:27">
      <c r="I6722" s="15" t="s">
        <v>80</v>
      </c>
      <c r="J6722" s="15">
        <v>0.20887983852780467</v>
      </c>
      <c r="K6722" s="15">
        <v>1.3588241411349221E-3</v>
      </c>
      <c r="L6722" s="15">
        <v>153.72102408582708</v>
      </c>
      <c r="M6722" s="15">
        <v>1.7529951488745184E-47</v>
      </c>
      <c r="N6722" s="15">
        <v>0.20611200433912993</v>
      </c>
      <c r="O6722" s="15">
        <v>0.21164767271647941</v>
      </c>
      <c r="P6722" s="15">
        <v>0.20611200433912993</v>
      </c>
      <c r="Q6722" s="15">
        <v>0.21164767271647941</v>
      </c>
      <c r="T6722" s="56"/>
      <c r="U6722" s="56"/>
      <c r="V6722" s="56"/>
      <c r="W6722" s="56"/>
      <c r="X6722" s="56"/>
      <c r="Y6722" s="56"/>
      <c r="Z6722" s="56"/>
      <c r="AA6722" s="56"/>
    </row>
    <row r="6723" spans="9:27">
      <c r="I6723" s="15" t="s">
        <v>82</v>
      </c>
      <c r="J6723" s="15">
        <v>0.15795487309297887</v>
      </c>
      <c r="K6723" s="15">
        <v>2.3174818637682528E-3</v>
      </c>
      <c r="L6723" s="15">
        <v>68.157975931747913</v>
      </c>
      <c r="M6723" s="15">
        <v>3.2325105011429258E-36</v>
      </c>
      <c r="N6723" s="15">
        <v>0.15323431703278559</v>
      </c>
      <c r="O6723" s="15">
        <v>0.16267542915317215</v>
      </c>
      <c r="P6723" s="15">
        <v>0.15323431703278559</v>
      </c>
      <c r="Q6723" s="15">
        <v>0.16267542915317215</v>
      </c>
      <c r="T6723" s="56"/>
      <c r="U6723" s="56"/>
      <c r="V6723" s="56"/>
      <c r="W6723" s="56"/>
      <c r="X6723" s="56"/>
      <c r="Y6723" s="56"/>
      <c r="Z6723" s="56"/>
      <c r="AA6723" s="56"/>
    </row>
    <row r="6724" spans="9:27" ht="15" thickBot="1">
      <c r="I6724" s="16" t="s">
        <v>86</v>
      </c>
      <c r="J6724" s="16">
        <v>0.52068060313847941</v>
      </c>
      <c r="K6724" s="16">
        <v>1.6065229452339139E-3</v>
      </c>
      <c r="L6724" s="16">
        <v>324.10405633059099</v>
      </c>
      <c r="M6724" s="16">
        <v>7.6632883788168077E-58</v>
      </c>
      <c r="N6724" s="16">
        <v>0.5174082229988427</v>
      </c>
      <c r="O6724" s="16">
        <v>0.52395298327811612</v>
      </c>
      <c r="P6724" s="16">
        <v>0.5174082229988427</v>
      </c>
      <c r="Q6724" s="16">
        <v>0.52395298327811612</v>
      </c>
      <c r="T6724" s="56"/>
      <c r="U6724" s="56"/>
      <c r="V6724" s="56"/>
      <c r="W6724" s="56"/>
      <c r="X6724" s="56"/>
      <c r="Y6724" s="56"/>
      <c r="Z6724" s="56"/>
      <c r="AA6724" s="56"/>
    </row>
    <row r="6725" spans="9:27">
      <c r="I6725" s="51"/>
      <c r="T6725" s="56"/>
      <c r="U6725" s="56"/>
      <c r="V6725" s="56"/>
      <c r="W6725" s="56"/>
      <c r="X6725" s="56"/>
      <c r="Y6725" s="56"/>
      <c r="Z6725" s="56"/>
      <c r="AA6725" s="56"/>
    </row>
    <row r="6726" spans="9:27">
      <c r="I6726" s="51"/>
      <c r="T6726" s="56"/>
      <c r="U6726" s="56"/>
      <c r="V6726" s="56"/>
      <c r="W6726" s="56"/>
      <c r="X6726" s="56"/>
      <c r="Y6726" s="56"/>
      <c r="Z6726" s="56"/>
      <c r="AA6726" s="56"/>
    </row>
    <row r="6727" spans="9:27">
      <c r="I6727" s="11" t="s">
        <v>363</v>
      </c>
      <c r="T6727" s="12" t="str">
        <f>I6727</f>
        <v>2010/4 to 2013/3</v>
      </c>
      <c r="U6727" s="14">
        <f>J6732</f>
        <v>0.99999999888272739</v>
      </c>
      <c r="V6727" s="14">
        <f>J6735</f>
        <v>36</v>
      </c>
      <c r="W6727" s="56">
        <f>J6745</f>
        <v>0.20693456267553387</v>
      </c>
      <c r="X6727" s="56">
        <f>J6746</f>
        <v>0.20873810632190609</v>
      </c>
      <c r="Y6727" s="56">
        <f>J6747</f>
        <v>0.15813628267133914</v>
      </c>
      <c r="Z6727" s="56">
        <f>J6748</f>
        <v>0.5210617572224947</v>
      </c>
      <c r="AA6727" s="58">
        <f>SUM(W6727:Z6727)</f>
        <v>1.0948707088912739</v>
      </c>
    </row>
    <row r="6728" spans="9:27">
      <c r="I6728" s="51" t="s">
        <v>42</v>
      </c>
      <c r="T6728" s="56"/>
      <c r="U6728" s="56"/>
      <c r="V6728" s="56"/>
      <c r="W6728" s="56"/>
      <c r="X6728" s="56"/>
      <c r="Y6728" s="56"/>
      <c r="Z6728" s="56"/>
      <c r="AA6728" s="56"/>
    </row>
    <row r="6729" spans="9:27" ht="15" thickBot="1">
      <c r="T6729" s="56"/>
      <c r="U6729" s="56"/>
      <c r="V6729" s="56"/>
      <c r="W6729" s="56"/>
      <c r="X6729" s="56"/>
      <c r="Y6729" s="56"/>
      <c r="Z6729" s="56"/>
      <c r="AA6729" s="56"/>
    </row>
    <row r="6730" spans="9:27">
      <c r="I6730" s="18" t="s">
        <v>43</v>
      </c>
      <c r="J6730" s="18"/>
      <c r="T6730" s="56"/>
      <c r="U6730" s="56"/>
      <c r="V6730" s="56"/>
      <c r="W6730" s="56"/>
      <c r="X6730" s="56"/>
      <c r="Y6730" s="56"/>
      <c r="Z6730" s="56"/>
      <c r="AA6730" s="56"/>
    </row>
    <row r="6731" spans="9:27">
      <c r="I6731" s="15" t="s">
        <v>44</v>
      </c>
      <c r="J6731" s="15">
        <v>0.99999999944136364</v>
      </c>
      <c r="T6731" s="56"/>
      <c r="U6731" s="56"/>
      <c r="V6731" s="56"/>
      <c r="W6731" s="56"/>
      <c r="X6731" s="56"/>
      <c r="Y6731" s="56"/>
      <c r="Z6731" s="56"/>
      <c r="AA6731" s="56"/>
    </row>
    <row r="6732" spans="9:27">
      <c r="I6732" s="15" t="s">
        <v>45</v>
      </c>
      <c r="J6732" s="15">
        <v>0.99999999888272739</v>
      </c>
      <c r="T6732" s="56"/>
      <c r="U6732" s="56"/>
      <c r="V6732" s="56"/>
      <c r="W6732" s="56"/>
      <c r="X6732" s="56"/>
      <c r="Y6732" s="56"/>
      <c r="Z6732" s="56"/>
      <c r="AA6732" s="56"/>
    </row>
    <row r="6733" spans="9:27">
      <c r="I6733" s="15" t="s">
        <v>46</v>
      </c>
      <c r="J6733" s="15">
        <v>0.96874999877798307</v>
      </c>
      <c r="T6733" s="56"/>
      <c r="U6733" s="56"/>
      <c r="V6733" s="56"/>
      <c r="W6733" s="56"/>
      <c r="X6733" s="56"/>
      <c r="Y6733" s="56"/>
      <c r="Z6733" s="56"/>
      <c r="AA6733" s="56"/>
    </row>
    <row r="6734" spans="9:27">
      <c r="I6734" s="15" t="s">
        <v>47</v>
      </c>
      <c r="J6734" s="15">
        <v>1.1952507348998487E-2</v>
      </c>
      <c r="T6734" s="56"/>
      <c r="U6734" s="56"/>
      <c r="V6734" s="56"/>
      <c r="W6734" s="56"/>
      <c r="X6734" s="56"/>
      <c r="Y6734" s="56"/>
      <c r="Z6734" s="56"/>
      <c r="AA6734" s="56"/>
    </row>
    <row r="6735" spans="9:27" ht="15" thickBot="1">
      <c r="I6735" s="16" t="s">
        <v>48</v>
      </c>
      <c r="J6735" s="16">
        <v>36</v>
      </c>
      <c r="T6735" s="56"/>
      <c r="U6735" s="56"/>
      <c r="V6735" s="56"/>
      <c r="W6735" s="56"/>
      <c r="X6735" s="56"/>
      <c r="Y6735" s="56"/>
      <c r="Z6735" s="56"/>
      <c r="AA6735" s="56"/>
    </row>
    <row r="6736" spans="9:27">
      <c r="T6736" s="56"/>
      <c r="U6736" s="56"/>
      <c r="V6736" s="56"/>
      <c r="W6736" s="56"/>
      <c r="X6736" s="56"/>
      <c r="Y6736" s="56"/>
      <c r="Z6736" s="56"/>
      <c r="AA6736" s="56"/>
    </row>
    <row r="6737" spans="9:27" ht="15" thickBot="1">
      <c r="I6737" s="51" t="s">
        <v>49</v>
      </c>
      <c r="T6737" s="56"/>
      <c r="U6737" s="56"/>
      <c r="V6737" s="56"/>
      <c r="W6737" s="56"/>
      <c r="X6737" s="56"/>
      <c r="Y6737" s="56"/>
      <c r="Z6737" s="56"/>
      <c r="AA6737" s="56"/>
    </row>
    <row r="6738" spans="9:27">
      <c r="I6738" s="17"/>
      <c r="J6738" s="17" t="s">
        <v>54</v>
      </c>
      <c r="K6738" s="17" t="s">
        <v>55</v>
      </c>
      <c r="L6738" s="17" t="s">
        <v>56</v>
      </c>
      <c r="M6738" s="17" t="s">
        <v>57</v>
      </c>
      <c r="N6738" s="17" t="s">
        <v>58</v>
      </c>
      <c r="T6738" s="56"/>
      <c r="U6738" s="56"/>
      <c r="V6738" s="56"/>
      <c r="W6738" s="56"/>
      <c r="X6738" s="56"/>
      <c r="Y6738" s="56"/>
      <c r="Z6738" s="56"/>
      <c r="AA6738" s="56"/>
    </row>
    <row r="6739" spans="9:27">
      <c r="I6739" s="15" t="s">
        <v>50</v>
      </c>
      <c r="J6739" s="15">
        <v>4</v>
      </c>
      <c r="K6739" s="15">
        <v>4091748.1185814021</v>
      </c>
      <c r="L6739" s="15">
        <v>1022937.0296453505</v>
      </c>
      <c r="M6739" s="15">
        <v>7160294108.4040461</v>
      </c>
      <c r="N6739" s="15">
        <v>1.7792295200380324E-138</v>
      </c>
      <c r="T6739" s="56"/>
      <c r="U6739" s="56"/>
      <c r="V6739" s="56"/>
      <c r="W6739" s="56"/>
      <c r="X6739" s="56"/>
      <c r="Y6739" s="56"/>
      <c r="Z6739" s="56"/>
      <c r="AA6739" s="56"/>
    </row>
    <row r="6740" spans="9:27">
      <c r="I6740" s="15" t="s">
        <v>51</v>
      </c>
      <c r="J6740" s="15">
        <v>32</v>
      </c>
      <c r="K6740" s="15">
        <v>4.5715978216916116E-3</v>
      </c>
      <c r="L6740" s="15">
        <v>1.4286243192786286E-4</v>
      </c>
      <c r="M6740" s="15"/>
      <c r="N6740" s="15"/>
      <c r="T6740" s="56"/>
      <c r="U6740" s="56"/>
      <c r="V6740" s="56"/>
      <c r="W6740" s="56"/>
      <c r="X6740" s="56"/>
      <c r="Y6740" s="56"/>
      <c r="Z6740" s="56"/>
      <c r="AA6740" s="56"/>
    </row>
    <row r="6741" spans="9:27" ht="15" thickBot="1">
      <c r="I6741" s="16" t="s">
        <v>52</v>
      </c>
      <c r="J6741" s="16">
        <v>36</v>
      </c>
      <c r="K6741" s="16">
        <v>4091748.1231530001</v>
      </c>
      <c r="L6741" s="16"/>
      <c r="M6741" s="16"/>
      <c r="N6741" s="16"/>
      <c r="T6741" s="56"/>
      <c r="U6741" s="56"/>
      <c r="V6741" s="56"/>
      <c r="W6741" s="56"/>
      <c r="X6741" s="56"/>
      <c r="Y6741" s="56"/>
      <c r="Z6741" s="56"/>
      <c r="AA6741" s="56"/>
    </row>
    <row r="6742" spans="9:27" ht="15" thickBot="1">
      <c r="T6742" s="56"/>
      <c r="U6742" s="56"/>
      <c r="V6742" s="56"/>
      <c r="W6742" s="56"/>
      <c r="X6742" s="56"/>
      <c r="Y6742" s="56"/>
      <c r="Z6742" s="56"/>
      <c r="AA6742" s="56"/>
    </row>
    <row r="6743" spans="9:27">
      <c r="I6743" s="17"/>
      <c r="J6743" s="17" t="s">
        <v>59</v>
      </c>
      <c r="K6743" s="17" t="s">
        <v>47</v>
      </c>
      <c r="L6743" s="17" t="s">
        <v>60</v>
      </c>
      <c r="M6743" s="17" t="s">
        <v>61</v>
      </c>
      <c r="N6743" s="17" t="s">
        <v>62</v>
      </c>
      <c r="O6743" s="17" t="s">
        <v>63</v>
      </c>
      <c r="P6743" s="17" t="s">
        <v>64</v>
      </c>
      <c r="Q6743" s="17" t="s">
        <v>65</v>
      </c>
      <c r="T6743" s="56"/>
      <c r="U6743" s="56"/>
      <c r="V6743" s="56"/>
      <c r="W6743" s="56"/>
      <c r="X6743" s="56"/>
      <c r="Y6743" s="56"/>
      <c r="Z6743" s="56"/>
      <c r="AA6743" s="56"/>
    </row>
    <row r="6744" spans="9:27">
      <c r="I6744" s="15" t="s">
        <v>53</v>
      </c>
      <c r="J6744" s="15">
        <v>0</v>
      </c>
      <c r="K6744" s="15" t="e">
        <v>#N/A</v>
      </c>
      <c r="L6744" s="15" t="e">
        <v>#N/A</v>
      </c>
      <c r="M6744" s="15" t="e">
        <v>#N/A</v>
      </c>
      <c r="N6744" s="15" t="e">
        <v>#N/A</v>
      </c>
      <c r="O6744" s="15" t="e">
        <v>#N/A</v>
      </c>
      <c r="P6744" s="15" t="e">
        <v>#N/A</v>
      </c>
      <c r="Q6744" s="15" t="e">
        <v>#N/A</v>
      </c>
      <c r="T6744" s="56"/>
      <c r="U6744" s="56"/>
      <c r="V6744" s="56"/>
      <c r="W6744" s="56"/>
      <c r="X6744" s="56"/>
      <c r="Y6744" s="56"/>
      <c r="Z6744" s="56"/>
      <c r="AA6744" s="56"/>
    </row>
    <row r="6745" spans="9:27">
      <c r="I6745" s="15" t="s">
        <v>85</v>
      </c>
      <c r="J6745" s="15">
        <v>0.20693456267553387</v>
      </c>
      <c r="K6745" s="15">
        <v>2.5646320862161192E-3</v>
      </c>
      <c r="L6745" s="15">
        <v>80.687816310076258</v>
      </c>
      <c r="M6745" s="15">
        <v>1.5046982181993716E-38</v>
      </c>
      <c r="N6745" s="15">
        <v>0.20171057808863041</v>
      </c>
      <c r="O6745" s="15">
        <v>0.21215854726243732</v>
      </c>
      <c r="P6745" s="15">
        <v>0.20171057808863041</v>
      </c>
      <c r="Q6745" s="15">
        <v>0.21215854726243732</v>
      </c>
      <c r="T6745" s="56"/>
      <c r="U6745" s="56"/>
      <c r="V6745" s="56"/>
      <c r="W6745" s="56"/>
      <c r="X6745" s="56"/>
      <c r="Y6745" s="56"/>
      <c r="Z6745" s="56"/>
      <c r="AA6745" s="56"/>
    </row>
    <row r="6746" spans="9:27">
      <c r="I6746" s="15" t="s">
        <v>80</v>
      </c>
      <c r="J6746" s="15">
        <v>0.20873810632190609</v>
      </c>
      <c r="K6746" s="15">
        <v>1.1597159306568775E-3</v>
      </c>
      <c r="L6746" s="15">
        <v>179.99072083426003</v>
      </c>
      <c r="M6746" s="15">
        <v>1.1316448538992037E-49</v>
      </c>
      <c r="N6746" s="15">
        <v>0.20637584228430822</v>
      </c>
      <c r="O6746" s="15">
        <v>0.21110037035950396</v>
      </c>
      <c r="P6746" s="15">
        <v>0.20637584228430822</v>
      </c>
      <c r="Q6746" s="15">
        <v>0.21110037035950396</v>
      </c>
      <c r="T6746" s="56"/>
      <c r="U6746" s="56"/>
      <c r="V6746" s="56"/>
      <c r="W6746" s="56"/>
      <c r="X6746" s="56"/>
      <c r="Y6746" s="56"/>
      <c r="Z6746" s="56"/>
      <c r="AA6746" s="56"/>
    </row>
    <row r="6747" spans="9:27">
      <c r="I6747" s="15" t="s">
        <v>82</v>
      </c>
      <c r="J6747" s="15">
        <v>0.15813628267133914</v>
      </c>
      <c r="K6747" s="15">
        <v>2.2558816473549521E-3</v>
      </c>
      <c r="L6747" s="15">
        <v>70.099547490337443</v>
      </c>
      <c r="M6747" s="15">
        <v>1.3234513813371625E-36</v>
      </c>
      <c r="N6747" s="15">
        <v>0.15354120214536479</v>
      </c>
      <c r="O6747" s="15">
        <v>0.16273136319731349</v>
      </c>
      <c r="P6747" s="15">
        <v>0.15354120214536479</v>
      </c>
      <c r="Q6747" s="15">
        <v>0.16273136319731349</v>
      </c>
      <c r="T6747" s="56"/>
      <c r="U6747" s="56"/>
      <c r="V6747" s="56"/>
      <c r="W6747" s="56"/>
      <c r="X6747" s="56"/>
      <c r="Y6747" s="56"/>
      <c r="Z6747" s="56"/>
      <c r="AA6747" s="56"/>
    </row>
    <row r="6748" spans="9:27" ht="15" thickBot="1">
      <c r="I6748" s="16" t="s">
        <v>86</v>
      </c>
      <c r="J6748" s="16">
        <v>0.5210617572224947</v>
      </c>
      <c r="K6748" s="16">
        <v>1.40898100969814E-3</v>
      </c>
      <c r="L6748" s="16">
        <v>369.81460618417202</v>
      </c>
      <c r="M6748" s="16">
        <v>1.1253939156155667E-59</v>
      </c>
      <c r="N6748" s="16">
        <v>0.51819175683629404</v>
      </c>
      <c r="O6748" s="16">
        <v>0.52393175760869537</v>
      </c>
      <c r="P6748" s="16">
        <v>0.51819175683629404</v>
      </c>
      <c r="Q6748" s="16">
        <v>0.52393175760869537</v>
      </c>
      <c r="T6748" s="56"/>
      <c r="U6748" s="56"/>
      <c r="V6748" s="56"/>
      <c r="W6748" s="56"/>
      <c r="X6748" s="56"/>
      <c r="Y6748" s="56"/>
      <c r="Z6748" s="56"/>
      <c r="AA6748" s="56"/>
    </row>
    <row r="6749" spans="9:27">
      <c r="I6749" s="51"/>
      <c r="T6749" s="56"/>
      <c r="U6749" s="56"/>
      <c r="V6749" s="56"/>
      <c r="W6749" s="56"/>
      <c r="X6749" s="56"/>
      <c r="Y6749" s="56"/>
      <c r="Z6749" s="56"/>
      <c r="AA6749" s="56"/>
    </row>
    <row r="6750" spans="9:27">
      <c r="I6750" s="51"/>
      <c r="T6750" s="56"/>
      <c r="U6750" s="56"/>
      <c r="V6750" s="56"/>
      <c r="W6750" s="56"/>
      <c r="X6750" s="56"/>
      <c r="Y6750" s="56"/>
      <c r="Z6750" s="56"/>
      <c r="AA6750" s="56"/>
    </row>
    <row r="6751" spans="9:27">
      <c r="I6751" s="11" t="s">
        <v>364</v>
      </c>
      <c r="T6751" s="12" t="str">
        <f>I6751</f>
        <v>2010/5 to 2013/4</v>
      </c>
      <c r="U6751" s="14">
        <f>J6756</f>
        <v>0.99999999896059832</v>
      </c>
      <c r="V6751" s="14">
        <f>J6759</f>
        <v>36</v>
      </c>
      <c r="W6751" s="56">
        <f>J6769</f>
        <v>0.20642733155936818</v>
      </c>
      <c r="X6751" s="56">
        <f>J6770</f>
        <v>0.20867881211817502</v>
      </c>
      <c r="Y6751" s="56">
        <f>J6771</f>
        <v>0.15814758915093097</v>
      </c>
      <c r="Z6751" s="56">
        <f>J6772</f>
        <v>0.52144936748322646</v>
      </c>
      <c r="AA6751" s="58">
        <f>SUM(W6751:Z6751)</f>
        <v>1.0947031003117007</v>
      </c>
    </row>
    <row r="6752" spans="9:27">
      <c r="I6752" s="51" t="s">
        <v>42</v>
      </c>
      <c r="T6752" s="56"/>
      <c r="U6752" s="56"/>
      <c r="V6752" s="56"/>
      <c r="W6752" s="56"/>
      <c r="X6752" s="56"/>
      <c r="Y6752" s="56"/>
      <c r="Z6752" s="56"/>
      <c r="AA6752" s="56"/>
    </row>
    <row r="6753" spans="9:27" ht="15" thickBot="1">
      <c r="T6753" s="56"/>
      <c r="U6753" s="56"/>
      <c r="V6753" s="56"/>
      <c r="W6753" s="56"/>
      <c r="X6753" s="56"/>
      <c r="Y6753" s="56"/>
      <c r="Z6753" s="56"/>
      <c r="AA6753" s="56"/>
    </row>
    <row r="6754" spans="9:27">
      <c r="I6754" s="18" t="s">
        <v>43</v>
      </c>
      <c r="J6754" s="18"/>
      <c r="T6754" s="56"/>
      <c r="U6754" s="56"/>
      <c r="V6754" s="56"/>
      <c r="W6754" s="56"/>
      <c r="X6754" s="56"/>
      <c r="Y6754" s="56"/>
      <c r="Z6754" s="56"/>
      <c r="AA6754" s="56"/>
    </row>
    <row r="6755" spans="9:27">
      <c r="I6755" s="15" t="s">
        <v>44</v>
      </c>
      <c r="J6755" s="15">
        <v>0.99999999948029916</v>
      </c>
      <c r="T6755" s="56"/>
      <c r="U6755" s="56"/>
      <c r="V6755" s="56"/>
      <c r="W6755" s="56"/>
      <c r="X6755" s="56"/>
      <c r="Y6755" s="56"/>
      <c r="Z6755" s="56"/>
      <c r="AA6755" s="56"/>
    </row>
    <row r="6756" spans="9:27">
      <c r="I6756" s="15" t="s">
        <v>45</v>
      </c>
      <c r="J6756" s="15">
        <v>0.99999999896059832</v>
      </c>
      <c r="T6756" s="56"/>
      <c r="U6756" s="56"/>
      <c r="V6756" s="56"/>
      <c r="W6756" s="56"/>
      <c r="X6756" s="56"/>
      <c r="Y6756" s="56"/>
      <c r="Z6756" s="56"/>
      <c r="AA6756" s="56"/>
    </row>
    <row r="6757" spans="9:27">
      <c r="I6757" s="15" t="s">
        <v>46</v>
      </c>
      <c r="J6757" s="15">
        <v>0.96874999886315449</v>
      </c>
      <c r="T6757" s="56"/>
      <c r="U6757" s="56"/>
      <c r="V6757" s="56"/>
      <c r="W6757" s="56"/>
      <c r="X6757" s="56"/>
      <c r="Y6757" s="56"/>
      <c r="Z6757" s="56"/>
      <c r="AA6757" s="56"/>
    </row>
    <row r="6758" spans="9:27">
      <c r="I6758" s="15" t="s">
        <v>47</v>
      </c>
      <c r="J6758" s="15">
        <v>1.1549240347666953E-2</v>
      </c>
      <c r="T6758" s="56"/>
      <c r="U6758" s="56"/>
      <c r="V6758" s="56"/>
      <c r="W6758" s="56"/>
      <c r="X6758" s="56"/>
      <c r="Y6758" s="56"/>
      <c r="Z6758" s="56"/>
      <c r="AA6758" s="56"/>
    </row>
    <row r="6759" spans="9:27" ht="15" thickBot="1">
      <c r="I6759" s="16" t="s">
        <v>48</v>
      </c>
      <c r="J6759" s="16">
        <v>36</v>
      </c>
      <c r="T6759" s="56"/>
      <c r="U6759" s="56"/>
      <c r="V6759" s="56"/>
      <c r="W6759" s="56"/>
      <c r="X6759" s="56"/>
      <c r="Y6759" s="56"/>
      <c r="Z6759" s="56"/>
      <c r="AA6759" s="56"/>
    </row>
    <row r="6760" spans="9:27">
      <c r="T6760" s="56"/>
      <c r="U6760" s="56"/>
      <c r="V6760" s="56"/>
      <c r="W6760" s="56"/>
      <c r="X6760" s="56"/>
      <c r="Y6760" s="56"/>
      <c r="Z6760" s="56"/>
      <c r="AA6760" s="56"/>
    </row>
    <row r="6761" spans="9:27" ht="15" thickBot="1">
      <c r="I6761" s="51" t="s">
        <v>49</v>
      </c>
      <c r="T6761" s="56"/>
      <c r="U6761" s="56"/>
      <c r="V6761" s="56"/>
      <c r="W6761" s="56"/>
      <c r="X6761" s="56"/>
      <c r="Y6761" s="56"/>
      <c r="Z6761" s="56"/>
      <c r="AA6761" s="56"/>
    </row>
    <row r="6762" spans="9:27">
      <c r="I6762" s="17"/>
      <c r="J6762" s="17" t="s">
        <v>54</v>
      </c>
      <c r="K6762" s="17" t="s">
        <v>55</v>
      </c>
      <c r="L6762" s="17" t="s">
        <v>56</v>
      </c>
      <c r="M6762" s="17" t="s">
        <v>57</v>
      </c>
      <c r="N6762" s="17" t="s">
        <v>58</v>
      </c>
      <c r="T6762" s="56"/>
      <c r="U6762" s="56"/>
      <c r="V6762" s="56"/>
      <c r="W6762" s="56"/>
      <c r="X6762" s="56"/>
      <c r="Y6762" s="56"/>
      <c r="Z6762" s="56"/>
      <c r="AA6762" s="56"/>
    </row>
    <row r="6763" spans="9:27">
      <c r="I6763" s="15" t="s">
        <v>50</v>
      </c>
      <c r="J6763" s="15">
        <v>4</v>
      </c>
      <c r="K6763" s="15">
        <v>4106514.7014286821</v>
      </c>
      <c r="L6763" s="15">
        <v>1026628.6753571705</v>
      </c>
      <c r="M6763" s="15">
        <v>7696735315.9611521</v>
      </c>
      <c r="N6763" s="15">
        <v>5.80642436042047E-139</v>
      </c>
      <c r="T6763" s="56"/>
      <c r="U6763" s="56"/>
      <c r="V6763" s="56"/>
      <c r="W6763" s="56"/>
      <c r="X6763" s="56"/>
      <c r="Y6763" s="56"/>
      <c r="Z6763" s="56"/>
      <c r="AA6763" s="56"/>
    </row>
    <row r="6764" spans="9:27">
      <c r="I6764" s="15" t="s">
        <v>51</v>
      </c>
      <c r="J6764" s="15">
        <v>32</v>
      </c>
      <c r="K6764" s="15">
        <v>4.2683184834617057E-3</v>
      </c>
      <c r="L6764" s="15">
        <v>1.333849526081783E-4</v>
      </c>
      <c r="M6764" s="15"/>
      <c r="N6764" s="15"/>
      <c r="T6764" s="56"/>
      <c r="U6764" s="56"/>
      <c r="V6764" s="56"/>
      <c r="W6764" s="56"/>
      <c r="X6764" s="56"/>
      <c r="Y6764" s="56"/>
      <c r="Z6764" s="56"/>
      <c r="AA6764" s="56"/>
    </row>
    <row r="6765" spans="9:27" ht="15" thickBot="1">
      <c r="I6765" s="16" t="s">
        <v>52</v>
      </c>
      <c r="J6765" s="16">
        <v>36</v>
      </c>
      <c r="K6765" s="16">
        <v>4106514.7056970005</v>
      </c>
      <c r="L6765" s="16"/>
      <c r="M6765" s="16"/>
      <c r="N6765" s="16"/>
      <c r="T6765" s="56"/>
      <c r="U6765" s="56"/>
      <c r="V6765" s="56"/>
      <c r="W6765" s="56"/>
      <c r="X6765" s="56"/>
      <c r="Y6765" s="56"/>
      <c r="Z6765" s="56"/>
      <c r="AA6765" s="56"/>
    </row>
    <row r="6766" spans="9:27" ht="15" thickBot="1">
      <c r="T6766" s="56"/>
      <c r="U6766" s="56"/>
      <c r="V6766" s="56"/>
      <c r="W6766" s="56"/>
      <c r="X6766" s="56"/>
      <c r="Y6766" s="56"/>
      <c r="Z6766" s="56"/>
      <c r="AA6766" s="56"/>
    </row>
    <row r="6767" spans="9:27">
      <c r="I6767" s="17"/>
      <c r="J6767" s="17" t="s">
        <v>59</v>
      </c>
      <c r="K6767" s="17" t="s">
        <v>47</v>
      </c>
      <c r="L6767" s="17" t="s">
        <v>60</v>
      </c>
      <c r="M6767" s="17" t="s">
        <v>61</v>
      </c>
      <c r="N6767" s="17" t="s">
        <v>62</v>
      </c>
      <c r="O6767" s="17" t="s">
        <v>63</v>
      </c>
      <c r="P6767" s="17" t="s">
        <v>64</v>
      </c>
      <c r="Q6767" s="17" t="s">
        <v>65</v>
      </c>
      <c r="T6767" s="56"/>
      <c r="U6767" s="56"/>
      <c r="V6767" s="56"/>
      <c r="W6767" s="56"/>
      <c r="X6767" s="56"/>
      <c r="Y6767" s="56"/>
      <c r="Z6767" s="56"/>
      <c r="AA6767" s="56"/>
    </row>
    <row r="6768" spans="9:27">
      <c r="I6768" s="15" t="s">
        <v>53</v>
      </c>
      <c r="J6768" s="15">
        <v>0</v>
      </c>
      <c r="K6768" s="15" t="e">
        <v>#N/A</v>
      </c>
      <c r="L6768" s="15" t="e">
        <v>#N/A</v>
      </c>
      <c r="M6768" s="15" t="e">
        <v>#N/A</v>
      </c>
      <c r="N6768" s="15" t="e">
        <v>#N/A</v>
      </c>
      <c r="O6768" s="15" t="e">
        <v>#N/A</v>
      </c>
      <c r="P6768" s="15" t="e">
        <v>#N/A</v>
      </c>
      <c r="Q6768" s="15" t="e">
        <v>#N/A</v>
      </c>
      <c r="T6768" s="56"/>
      <c r="U6768" s="56"/>
      <c r="V6768" s="56"/>
      <c r="W6768" s="56"/>
      <c r="X6768" s="56"/>
      <c r="Y6768" s="56"/>
      <c r="Z6768" s="56"/>
      <c r="AA6768" s="56"/>
    </row>
    <row r="6769" spans="9:27">
      <c r="I6769" s="15" t="s">
        <v>85</v>
      </c>
      <c r="J6769" s="15">
        <v>0.20642733155936818</v>
      </c>
      <c r="K6769" s="15">
        <v>2.4730301147676118E-3</v>
      </c>
      <c r="L6769" s="15">
        <v>83.471418454104011</v>
      </c>
      <c r="M6769" s="15">
        <v>5.1080904840582795E-39</v>
      </c>
      <c r="N6769" s="15">
        <v>0.20138993408160558</v>
      </c>
      <c r="O6769" s="15">
        <v>0.21146472903713079</v>
      </c>
      <c r="P6769" s="15">
        <v>0.20138993408160558</v>
      </c>
      <c r="Q6769" s="15">
        <v>0.21146472903713079</v>
      </c>
      <c r="T6769" s="56"/>
      <c r="U6769" s="56"/>
      <c r="V6769" s="56"/>
      <c r="W6769" s="56"/>
      <c r="X6769" s="56"/>
      <c r="Y6769" s="56"/>
      <c r="Z6769" s="56"/>
      <c r="AA6769" s="56"/>
    </row>
    <row r="6770" spans="9:27">
      <c r="I6770" s="15" t="s">
        <v>80</v>
      </c>
      <c r="J6770" s="15">
        <v>0.20867881211817502</v>
      </c>
      <c r="K6770" s="15">
        <v>1.0173950633495109E-3</v>
      </c>
      <c r="L6770" s="15">
        <v>205.11089510416321</v>
      </c>
      <c r="M6770" s="15">
        <v>1.7362210094005038E-51</v>
      </c>
      <c r="N6770" s="15">
        <v>0.20660644619937724</v>
      </c>
      <c r="O6770" s="15">
        <v>0.2107511780369728</v>
      </c>
      <c r="P6770" s="15">
        <v>0.20660644619937724</v>
      </c>
      <c r="Q6770" s="15">
        <v>0.2107511780369728</v>
      </c>
      <c r="T6770" s="56"/>
      <c r="U6770" s="56"/>
      <c r="V6770" s="56"/>
      <c r="W6770" s="56"/>
      <c r="X6770" s="56"/>
      <c r="Y6770" s="56"/>
      <c r="Z6770" s="56"/>
      <c r="AA6770" s="56"/>
    </row>
    <row r="6771" spans="9:27">
      <c r="I6771" s="15" t="s">
        <v>82</v>
      </c>
      <c r="J6771" s="15">
        <v>0.15814758915093097</v>
      </c>
      <c r="K6771" s="15">
        <v>2.1754992340229022E-3</v>
      </c>
      <c r="L6771" s="15">
        <v>72.694849383369672</v>
      </c>
      <c r="M6771" s="15">
        <v>4.1642724821718798E-37</v>
      </c>
      <c r="N6771" s="15">
        <v>0.15371624224217276</v>
      </c>
      <c r="O6771" s="15">
        <v>0.16257893605968918</v>
      </c>
      <c r="P6771" s="15">
        <v>0.15371624224217276</v>
      </c>
      <c r="Q6771" s="15">
        <v>0.16257893605968918</v>
      </c>
      <c r="T6771" s="56"/>
      <c r="U6771" s="56"/>
      <c r="V6771" s="56"/>
      <c r="W6771" s="56"/>
      <c r="X6771" s="56"/>
      <c r="Y6771" s="56"/>
      <c r="Z6771" s="56"/>
      <c r="AA6771" s="56"/>
    </row>
    <row r="6772" spans="9:27" ht="15" thickBot="1">
      <c r="I6772" s="16" t="s">
        <v>86</v>
      </c>
      <c r="J6772" s="16">
        <v>0.52144936748322646</v>
      </c>
      <c r="K6772" s="16">
        <v>1.326358169918953E-3</v>
      </c>
      <c r="L6772" s="16">
        <v>393.14370681268514</v>
      </c>
      <c r="M6772" s="16">
        <v>1.5897677010037501E-60</v>
      </c>
      <c r="N6772" s="16">
        <v>0.51874766431355546</v>
      </c>
      <c r="O6772" s="16">
        <v>0.52415107065289746</v>
      </c>
      <c r="P6772" s="16">
        <v>0.51874766431355546</v>
      </c>
      <c r="Q6772" s="16">
        <v>0.52415107065289746</v>
      </c>
      <c r="T6772" s="56"/>
      <c r="U6772" s="56"/>
      <c r="V6772" s="56"/>
      <c r="W6772" s="56"/>
      <c r="X6772" s="56"/>
      <c r="Y6772" s="56"/>
      <c r="Z6772" s="56"/>
      <c r="AA6772" s="56"/>
    </row>
    <row r="6773" spans="9:27">
      <c r="I6773" s="51"/>
      <c r="T6773" s="56"/>
      <c r="U6773" s="56"/>
      <c r="V6773" s="56"/>
      <c r="W6773" s="56"/>
      <c r="X6773" s="56"/>
      <c r="Y6773" s="56"/>
      <c r="Z6773" s="56"/>
      <c r="AA6773" s="56"/>
    </row>
    <row r="6774" spans="9:27">
      <c r="I6774" s="51"/>
      <c r="T6774" s="56"/>
      <c r="U6774" s="56"/>
      <c r="V6774" s="56"/>
      <c r="W6774" s="56"/>
      <c r="X6774" s="56"/>
      <c r="Y6774" s="56"/>
      <c r="Z6774" s="56"/>
      <c r="AA6774" s="56"/>
    </row>
    <row r="6775" spans="9:27">
      <c r="I6775" s="11" t="s">
        <v>365</v>
      </c>
      <c r="T6775" s="12" t="str">
        <f>I6775</f>
        <v>2010/6 to 2013/5</v>
      </c>
      <c r="U6775" s="14">
        <f>J6780</f>
        <v>0.99999999906527537</v>
      </c>
      <c r="V6775" s="14">
        <f>J6783</f>
        <v>36</v>
      </c>
      <c r="W6775" s="56">
        <f>J6793</f>
        <v>0.20646917266982573</v>
      </c>
      <c r="X6775" s="56">
        <f>J6794</f>
        <v>0.20838162846893346</v>
      </c>
      <c r="Y6775" s="56">
        <f>J6795</f>
        <v>0.15755118314124764</v>
      </c>
      <c r="Z6775" s="56">
        <f>J6796</f>
        <v>0.52209003082931471</v>
      </c>
      <c r="AA6775" s="58">
        <f>SUM(W6775:Z6775)</f>
        <v>1.0944920151093216</v>
      </c>
    </row>
    <row r="6776" spans="9:27">
      <c r="I6776" s="51" t="s">
        <v>42</v>
      </c>
      <c r="T6776" s="56"/>
      <c r="U6776" s="56"/>
      <c r="V6776" s="56"/>
      <c r="W6776" s="56"/>
      <c r="X6776" s="56"/>
      <c r="Y6776" s="56"/>
      <c r="Z6776" s="56"/>
      <c r="AA6776" s="56"/>
    </row>
    <row r="6777" spans="9:27" ht="15" thickBot="1">
      <c r="T6777" s="56"/>
      <c r="U6777" s="56"/>
      <c r="V6777" s="56"/>
      <c r="W6777" s="56"/>
      <c r="X6777" s="56"/>
      <c r="Y6777" s="56"/>
      <c r="Z6777" s="56"/>
      <c r="AA6777" s="56"/>
    </row>
    <row r="6778" spans="9:27">
      <c r="I6778" s="18" t="s">
        <v>43</v>
      </c>
      <c r="J6778" s="18"/>
      <c r="T6778" s="56"/>
      <c r="U6778" s="56"/>
      <c r="V6778" s="56"/>
      <c r="W6778" s="56"/>
      <c r="X6778" s="56"/>
      <c r="Y6778" s="56"/>
      <c r="Z6778" s="56"/>
      <c r="AA6778" s="56"/>
    </row>
    <row r="6779" spans="9:27">
      <c r="I6779" s="15" t="s">
        <v>44</v>
      </c>
      <c r="J6779" s="15">
        <v>0.99999999953263763</v>
      </c>
      <c r="T6779" s="56"/>
      <c r="U6779" s="56"/>
      <c r="V6779" s="56"/>
      <c r="W6779" s="56"/>
      <c r="X6779" s="56"/>
      <c r="Y6779" s="56"/>
      <c r="Z6779" s="56"/>
      <c r="AA6779" s="56"/>
    </row>
    <row r="6780" spans="9:27">
      <c r="I6780" s="15" t="s">
        <v>45</v>
      </c>
      <c r="J6780" s="15">
        <v>0.99999999906527537</v>
      </c>
      <c r="T6780" s="56"/>
      <c r="U6780" s="56"/>
      <c r="V6780" s="56"/>
      <c r="W6780" s="56"/>
      <c r="X6780" s="56"/>
      <c r="Y6780" s="56"/>
      <c r="Z6780" s="56"/>
      <c r="AA6780" s="56"/>
    </row>
    <row r="6781" spans="9:27">
      <c r="I6781" s="15" t="s">
        <v>46</v>
      </c>
      <c r="J6781" s="15">
        <v>0.96874999897764491</v>
      </c>
      <c r="T6781" s="56"/>
      <c r="U6781" s="56"/>
      <c r="V6781" s="56"/>
      <c r="W6781" s="56"/>
      <c r="X6781" s="56"/>
      <c r="Y6781" s="56"/>
      <c r="Z6781" s="56"/>
      <c r="AA6781" s="56"/>
    </row>
    <row r="6782" spans="9:27">
      <c r="I6782" s="15" t="s">
        <v>47</v>
      </c>
      <c r="J6782" s="15">
        <v>1.0971759945367204E-2</v>
      </c>
      <c r="T6782" s="56"/>
      <c r="U6782" s="56"/>
      <c r="V6782" s="56"/>
      <c r="W6782" s="56"/>
      <c r="X6782" s="56"/>
      <c r="Y6782" s="56"/>
      <c r="Z6782" s="56"/>
      <c r="AA6782" s="56"/>
    </row>
    <row r="6783" spans="9:27" ht="15" thickBot="1">
      <c r="I6783" s="16" t="s">
        <v>48</v>
      </c>
      <c r="J6783" s="16">
        <v>36</v>
      </c>
      <c r="T6783" s="56"/>
      <c r="U6783" s="56"/>
      <c r="V6783" s="56"/>
      <c r="W6783" s="56"/>
      <c r="X6783" s="56"/>
      <c r="Y6783" s="56"/>
      <c r="Z6783" s="56"/>
      <c r="AA6783" s="56"/>
    </row>
    <row r="6784" spans="9:27">
      <c r="T6784" s="56"/>
      <c r="U6784" s="56"/>
      <c r="V6784" s="56"/>
      <c r="W6784" s="56"/>
      <c r="X6784" s="56"/>
      <c r="Y6784" s="56"/>
      <c r="Z6784" s="56"/>
      <c r="AA6784" s="56"/>
    </row>
    <row r="6785" spans="9:27" ht="15" thickBot="1">
      <c r="I6785" s="51" t="s">
        <v>49</v>
      </c>
      <c r="T6785" s="56"/>
      <c r="U6785" s="56"/>
      <c r="V6785" s="56"/>
      <c r="W6785" s="56"/>
      <c r="X6785" s="56"/>
      <c r="Y6785" s="56"/>
      <c r="Z6785" s="56"/>
      <c r="AA6785" s="56"/>
    </row>
    <row r="6786" spans="9:27">
      <c r="I6786" s="17"/>
      <c r="J6786" s="17" t="s">
        <v>54</v>
      </c>
      <c r="K6786" s="17" t="s">
        <v>55</v>
      </c>
      <c r="L6786" s="17" t="s">
        <v>56</v>
      </c>
      <c r="M6786" s="17" t="s">
        <v>57</v>
      </c>
      <c r="N6786" s="17" t="s">
        <v>58</v>
      </c>
      <c r="T6786" s="56"/>
      <c r="U6786" s="56"/>
      <c r="V6786" s="56"/>
      <c r="W6786" s="56"/>
      <c r="X6786" s="56"/>
      <c r="Y6786" s="56"/>
      <c r="Z6786" s="56"/>
      <c r="AA6786" s="56"/>
    </row>
    <row r="6787" spans="9:27">
      <c r="I6787" s="15" t="s">
        <v>50</v>
      </c>
      <c r="J6787" s="15">
        <v>4</v>
      </c>
      <c r="K6787" s="15">
        <v>4121154.0416038558</v>
      </c>
      <c r="L6787" s="15">
        <v>1030288.5104009639</v>
      </c>
      <c r="M6787" s="15">
        <v>8558669631.500596</v>
      </c>
      <c r="N6787" s="15">
        <v>1.1203745995363174E-139</v>
      </c>
      <c r="T6787" s="56"/>
      <c r="U6787" s="56"/>
      <c r="V6787" s="56"/>
      <c r="W6787" s="56"/>
      <c r="X6787" s="56"/>
      <c r="Y6787" s="56"/>
      <c r="Z6787" s="56"/>
      <c r="AA6787" s="56"/>
    </row>
    <row r="6788" spans="9:27">
      <c r="I6788" s="15" t="s">
        <v>51</v>
      </c>
      <c r="J6788" s="15">
        <v>32</v>
      </c>
      <c r="K6788" s="15">
        <v>3.8521445215604533E-3</v>
      </c>
      <c r="L6788" s="15">
        <v>1.2037951629876417E-4</v>
      </c>
      <c r="M6788" s="15"/>
      <c r="N6788" s="15"/>
      <c r="T6788" s="56"/>
      <c r="U6788" s="56"/>
      <c r="V6788" s="56"/>
      <c r="W6788" s="56"/>
      <c r="X6788" s="56"/>
      <c r="Y6788" s="56"/>
      <c r="Z6788" s="56"/>
      <c r="AA6788" s="56"/>
    </row>
    <row r="6789" spans="9:27" ht="15" thickBot="1">
      <c r="I6789" s="16" t="s">
        <v>52</v>
      </c>
      <c r="J6789" s="16">
        <v>36</v>
      </c>
      <c r="K6789" s="16">
        <v>4121154.0454560001</v>
      </c>
      <c r="L6789" s="16"/>
      <c r="M6789" s="16"/>
      <c r="N6789" s="16"/>
      <c r="T6789" s="56"/>
      <c r="U6789" s="56"/>
      <c r="V6789" s="56"/>
      <c r="W6789" s="56"/>
      <c r="X6789" s="56"/>
      <c r="Y6789" s="56"/>
      <c r="Z6789" s="56"/>
      <c r="AA6789" s="56"/>
    </row>
    <row r="6790" spans="9:27" ht="15" thickBot="1">
      <c r="T6790" s="56"/>
      <c r="U6790" s="56"/>
      <c r="V6790" s="56"/>
      <c r="W6790" s="56"/>
      <c r="X6790" s="56"/>
      <c r="Y6790" s="56"/>
      <c r="Z6790" s="56"/>
      <c r="AA6790" s="56"/>
    </row>
    <row r="6791" spans="9:27">
      <c r="I6791" s="17"/>
      <c r="J6791" s="17" t="s">
        <v>59</v>
      </c>
      <c r="K6791" s="17" t="s">
        <v>47</v>
      </c>
      <c r="L6791" s="17" t="s">
        <v>60</v>
      </c>
      <c r="M6791" s="17" t="s">
        <v>61</v>
      </c>
      <c r="N6791" s="17" t="s">
        <v>62</v>
      </c>
      <c r="O6791" s="17" t="s">
        <v>63</v>
      </c>
      <c r="P6791" s="17" t="s">
        <v>64</v>
      </c>
      <c r="Q6791" s="17" t="s">
        <v>65</v>
      </c>
      <c r="T6791" s="56"/>
      <c r="U6791" s="56"/>
      <c r="V6791" s="56"/>
      <c r="W6791" s="56"/>
      <c r="X6791" s="56"/>
      <c r="Y6791" s="56"/>
      <c r="Z6791" s="56"/>
      <c r="AA6791" s="56"/>
    </row>
    <row r="6792" spans="9:27">
      <c r="I6792" s="15" t="s">
        <v>53</v>
      </c>
      <c r="J6792" s="15">
        <v>0</v>
      </c>
      <c r="K6792" s="15" t="e">
        <v>#N/A</v>
      </c>
      <c r="L6792" s="15" t="e">
        <v>#N/A</v>
      </c>
      <c r="M6792" s="15" t="e">
        <v>#N/A</v>
      </c>
      <c r="N6792" s="15" t="e">
        <v>#N/A</v>
      </c>
      <c r="O6792" s="15" t="e">
        <v>#N/A</v>
      </c>
      <c r="P6792" s="15" t="e">
        <v>#N/A</v>
      </c>
      <c r="Q6792" s="15" t="e">
        <v>#N/A</v>
      </c>
      <c r="T6792" s="56"/>
      <c r="U6792" s="56"/>
      <c r="V6792" s="56"/>
      <c r="W6792" s="56"/>
      <c r="X6792" s="56"/>
      <c r="Y6792" s="56"/>
      <c r="Z6792" s="56"/>
      <c r="AA6792" s="56"/>
    </row>
    <row r="6793" spans="9:27">
      <c r="I6793" s="15" t="s">
        <v>85</v>
      </c>
      <c r="J6793" s="15">
        <v>0.20646917266982573</v>
      </c>
      <c r="K6793" s="15">
        <v>2.3438185079285132E-3</v>
      </c>
      <c r="L6793" s="15">
        <v>88.090938769958328</v>
      </c>
      <c r="M6793" s="15">
        <v>9.1794818497279421E-40</v>
      </c>
      <c r="N6793" s="15">
        <v>0.20169497062122599</v>
      </c>
      <c r="O6793" s="15">
        <v>0.21124337471842547</v>
      </c>
      <c r="P6793" s="15">
        <v>0.20169497062122599</v>
      </c>
      <c r="Q6793" s="15">
        <v>0.21124337471842547</v>
      </c>
      <c r="T6793" s="56"/>
      <c r="U6793" s="56"/>
      <c r="V6793" s="56"/>
      <c r="W6793" s="56"/>
      <c r="X6793" s="56"/>
      <c r="Y6793" s="56"/>
      <c r="Z6793" s="56"/>
      <c r="AA6793" s="56"/>
    </row>
    <row r="6794" spans="9:27">
      <c r="I6794" s="15" t="s">
        <v>80</v>
      </c>
      <c r="J6794" s="15">
        <v>0.20838162846893346</v>
      </c>
      <c r="K6794" s="15">
        <v>9.1427757144603536E-4</v>
      </c>
      <c r="L6794" s="15">
        <v>227.91943604101968</v>
      </c>
      <c r="M6794" s="15">
        <v>5.9595776356460485E-53</v>
      </c>
      <c r="N6794" s="15">
        <v>0.20651930600675433</v>
      </c>
      <c r="O6794" s="15">
        <v>0.21024395093111259</v>
      </c>
      <c r="P6794" s="15">
        <v>0.20651930600675433</v>
      </c>
      <c r="Q6794" s="15">
        <v>0.21024395093111259</v>
      </c>
      <c r="T6794" s="56"/>
      <c r="U6794" s="56"/>
      <c r="V6794" s="56"/>
      <c r="W6794" s="56"/>
      <c r="X6794" s="56"/>
      <c r="Y6794" s="56"/>
      <c r="Z6794" s="56"/>
      <c r="AA6794" s="56"/>
    </row>
    <row r="6795" spans="9:27">
      <c r="I6795" s="15" t="s">
        <v>82</v>
      </c>
      <c r="J6795" s="15">
        <v>0.15755118314124764</v>
      </c>
      <c r="K6795" s="15">
        <v>2.0914639776718402E-3</v>
      </c>
      <c r="L6795" s="15">
        <v>75.330574575149626</v>
      </c>
      <c r="M6795" s="15">
        <v>1.3408069761722814E-37</v>
      </c>
      <c r="N6795" s="15">
        <v>0.15329101044741633</v>
      </c>
      <c r="O6795" s="15">
        <v>0.16181135583507894</v>
      </c>
      <c r="P6795" s="15">
        <v>0.15329101044741633</v>
      </c>
      <c r="Q6795" s="15">
        <v>0.16181135583507894</v>
      </c>
      <c r="T6795" s="56"/>
      <c r="U6795" s="56"/>
      <c r="V6795" s="56"/>
      <c r="W6795" s="56"/>
      <c r="X6795" s="56"/>
      <c r="Y6795" s="56"/>
      <c r="Z6795" s="56"/>
      <c r="AA6795" s="56"/>
    </row>
    <row r="6796" spans="9:27" ht="15" thickBot="1">
      <c r="I6796" s="16" t="s">
        <v>86</v>
      </c>
      <c r="J6796" s="16">
        <v>0.52209003082931471</v>
      </c>
      <c r="K6796" s="16">
        <v>1.2669113529786551E-3</v>
      </c>
      <c r="L6796" s="16">
        <v>412.09673399943938</v>
      </c>
      <c r="M6796" s="16">
        <v>3.5247482780706042E-61</v>
      </c>
      <c r="N6796" s="16">
        <v>0.51950941686269381</v>
      </c>
      <c r="O6796" s="16">
        <v>0.52467064479593561</v>
      </c>
      <c r="P6796" s="16">
        <v>0.51950941686269381</v>
      </c>
      <c r="Q6796" s="16">
        <v>0.52467064479593561</v>
      </c>
      <c r="T6796" s="56"/>
      <c r="U6796" s="56"/>
      <c r="V6796" s="56"/>
      <c r="W6796" s="56"/>
      <c r="X6796" s="56"/>
      <c r="Y6796" s="56"/>
      <c r="Z6796" s="56"/>
      <c r="AA6796" s="56"/>
    </row>
    <row r="6797" spans="9:27">
      <c r="I6797" s="51"/>
      <c r="T6797" s="56"/>
      <c r="U6797" s="56"/>
      <c r="V6797" s="56"/>
      <c r="W6797" s="56"/>
      <c r="X6797" s="56"/>
      <c r="Y6797" s="56"/>
      <c r="Z6797" s="56"/>
      <c r="AA6797" s="56"/>
    </row>
    <row r="6798" spans="9:27">
      <c r="I6798" s="51"/>
      <c r="T6798" s="56"/>
      <c r="U6798" s="56"/>
      <c r="V6798" s="56"/>
      <c r="W6798" s="56"/>
      <c r="X6798" s="56"/>
      <c r="Y6798" s="56"/>
      <c r="Z6798" s="56"/>
      <c r="AA6798" s="56"/>
    </row>
    <row r="6799" spans="9:27">
      <c r="I6799" s="11" t="s">
        <v>366</v>
      </c>
      <c r="T6799" s="12" t="str">
        <f>I6799</f>
        <v>2010/7 to 2013/6</v>
      </c>
      <c r="U6799" s="14">
        <f>J6804</f>
        <v>0.99999999915064675</v>
      </c>
      <c r="V6799" s="14">
        <f>J6807</f>
        <v>36</v>
      </c>
      <c r="W6799" s="56">
        <f>J6817</f>
        <v>0.20672728983390112</v>
      </c>
      <c r="X6799" s="56">
        <f>J6818</f>
        <v>0.20812133876388253</v>
      </c>
      <c r="Y6799" s="56">
        <f>J6819</f>
        <v>0.15678304681261676</v>
      </c>
      <c r="Z6799" s="56">
        <f>J6820</f>
        <v>0.52263805858503709</v>
      </c>
      <c r="AA6799" s="58">
        <f>SUM(W6799:Z6799)</f>
        <v>1.0942697339954375</v>
      </c>
    </row>
    <row r="6800" spans="9:27">
      <c r="I6800" s="51" t="s">
        <v>42</v>
      </c>
      <c r="T6800" s="56"/>
      <c r="U6800" s="56"/>
      <c r="V6800" s="56"/>
      <c r="W6800" s="56"/>
      <c r="X6800" s="56"/>
      <c r="Y6800" s="56"/>
      <c r="Z6800" s="56"/>
      <c r="AA6800" s="56"/>
    </row>
    <row r="6801" spans="9:27" ht="15" thickBot="1">
      <c r="T6801" s="56"/>
      <c r="U6801" s="56"/>
      <c r="V6801" s="56"/>
      <c r="W6801" s="56"/>
      <c r="X6801" s="56"/>
      <c r="Y6801" s="56"/>
      <c r="Z6801" s="56"/>
      <c r="AA6801" s="56"/>
    </row>
    <row r="6802" spans="9:27">
      <c r="I6802" s="18" t="s">
        <v>43</v>
      </c>
      <c r="J6802" s="18"/>
      <c r="T6802" s="56"/>
      <c r="U6802" s="56"/>
      <c r="V6802" s="56"/>
      <c r="W6802" s="56"/>
      <c r="X6802" s="56"/>
      <c r="Y6802" s="56"/>
      <c r="Z6802" s="56"/>
      <c r="AA6802" s="56"/>
    </row>
    <row r="6803" spans="9:27">
      <c r="I6803" s="15" t="s">
        <v>44</v>
      </c>
      <c r="J6803" s="15">
        <v>0.99999999957532337</v>
      </c>
      <c r="T6803" s="56"/>
      <c r="U6803" s="56"/>
      <c r="V6803" s="56"/>
      <c r="W6803" s="56"/>
      <c r="X6803" s="56"/>
      <c r="Y6803" s="56"/>
      <c r="Z6803" s="56"/>
      <c r="AA6803" s="56"/>
    </row>
    <row r="6804" spans="9:27">
      <c r="I6804" s="15" t="s">
        <v>45</v>
      </c>
      <c r="J6804" s="15">
        <v>0.99999999915064675</v>
      </c>
      <c r="T6804" s="56"/>
      <c r="U6804" s="56"/>
      <c r="V6804" s="56"/>
      <c r="W6804" s="56"/>
      <c r="X6804" s="56"/>
      <c r="Y6804" s="56"/>
      <c r="Z6804" s="56"/>
      <c r="AA6804" s="56"/>
    </row>
    <row r="6805" spans="9:27">
      <c r="I6805" s="15" t="s">
        <v>46</v>
      </c>
      <c r="J6805" s="15">
        <v>0.96874999907101977</v>
      </c>
      <c r="T6805" s="56"/>
      <c r="U6805" s="56"/>
      <c r="V6805" s="56"/>
      <c r="W6805" s="56"/>
      <c r="X6805" s="56"/>
      <c r="Y6805" s="56"/>
      <c r="Z6805" s="56"/>
      <c r="AA6805" s="56"/>
    </row>
    <row r="6806" spans="9:27">
      <c r="I6806" s="15" t="s">
        <v>47</v>
      </c>
      <c r="J6806" s="15">
        <v>1.0477671434187803E-2</v>
      </c>
      <c r="T6806" s="56"/>
      <c r="U6806" s="56"/>
      <c r="V6806" s="56"/>
      <c r="W6806" s="56"/>
      <c r="X6806" s="56"/>
      <c r="Y6806" s="56"/>
      <c r="Z6806" s="56"/>
      <c r="AA6806" s="56"/>
    </row>
    <row r="6807" spans="9:27" ht="15" thickBot="1">
      <c r="I6807" s="16" t="s">
        <v>48</v>
      </c>
      <c r="J6807" s="16">
        <v>36</v>
      </c>
      <c r="T6807" s="56"/>
      <c r="U6807" s="56"/>
      <c r="V6807" s="56"/>
      <c r="W6807" s="56"/>
      <c r="X6807" s="56"/>
      <c r="Y6807" s="56"/>
      <c r="Z6807" s="56"/>
      <c r="AA6807" s="56"/>
    </row>
    <row r="6808" spans="9:27">
      <c r="T6808" s="56"/>
      <c r="U6808" s="56"/>
      <c r="V6808" s="56"/>
      <c r="W6808" s="56"/>
      <c r="X6808" s="56"/>
      <c r="Y6808" s="56"/>
      <c r="Z6808" s="56"/>
      <c r="AA6808" s="56"/>
    </row>
    <row r="6809" spans="9:27" ht="15" thickBot="1">
      <c r="I6809" s="51" t="s">
        <v>49</v>
      </c>
      <c r="T6809" s="56"/>
      <c r="U6809" s="56"/>
      <c r="V6809" s="56"/>
      <c r="W6809" s="56"/>
      <c r="X6809" s="56"/>
      <c r="Y6809" s="56"/>
      <c r="Z6809" s="56"/>
      <c r="AA6809" s="56"/>
    </row>
    <row r="6810" spans="9:27">
      <c r="I6810" s="17"/>
      <c r="J6810" s="17" t="s">
        <v>54</v>
      </c>
      <c r="K6810" s="17" t="s">
        <v>55</v>
      </c>
      <c r="L6810" s="17" t="s">
        <v>56</v>
      </c>
      <c r="M6810" s="17" t="s">
        <v>57</v>
      </c>
      <c r="N6810" s="17" t="s">
        <v>58</v>
      </c>
      <c r="T6810" s="56"/>
      <c r="U6810" s="56"/>
      <c r="V6810" s="56"/>
      <c r="W6810" s="56"/>
      <c r="X6810" s="56"/>
      <c r="Y6810" s="56"/>
      <c r="Z6810" s="56"/>
      <c r="AA6810" s="56"/>
    </row>
    <row r="6811" spans="9:27">
      <c r="I6811" s="15" t="s">
        <v>50</v>
      </c>
      <c r="J6811" s="15">
        <v>4</v>
      </c>
      <c r="K6811" s="15">
        <v>4136101.6102679893</v>
      </c>
      <c r="L6811" s="15">
        <v>1034025.4025669973</v>
      </c>
      <c r="M6811" s="15">
        <v>9418931906.3819504</v>
      </c>
      <c r="N6811" s="15">
        <v>2.5388359574928106E-140</v>
      </c>
      <c r="T6811" s="56"/>
      <c r="U6811" s="56"/>
      <c r="V6811" s="56"/>
      <c r="W6811" s="56"/>
      <c r="X6811" s="56"/>
      <c r="Y6811" s="56"/>
      <c r="Z6811" s="56"/>
      <c r="AA6811" s="56"/>
    </row>
    <row r="6812" spans="9:27">
      <c r="I6812" s="15" t="s">
        <v>51</v>
      </c>
      <c r="J6812" s="15">
        <v>32</v>
      </c>
      <c r="K6812" s="15">
        <v>3.5130111578494426E-3</v>
      </c>
      <c r="L6812" s="15">
        <v>1.0978159868279508E-4</v>
      </c>
      <c r="M6812" s="15"/>
      <c r="N6812" s="15"/>
      <c r="T6812" s="56"/>
      <c r="U6812" s="56"/>
      <c r="V6812" s="56"/>
      <c r="W6812" s="56"/>
      <c r="X6812" s="56"/>
      <c r="Y6812" s="56"/>
      <c r="Z6812" s="56"/>
      <c r="AA6812" s="56"/>
    </row>
    <row r="6813" spans="9:27" ht="15" thickBot="1">
      <c r="I6813" s="16" t="s">
        <v>52</v>
      </c>
      <c r="J6813" s="16">
        <v>36</v>
      </c>
      <c r="K6813" s="16">
        <v>4136101.6137810005</v>
      </c>
      <c r="L6813" s="16"/>
      <c r="M6813" s="16"/>
      <c r="N6813" s="16"/>
      <c r="T6813" s="56"/>
      <c r="U6813" s="56"/>
      <c r="V6813" s="56"/>
      <c r="W6813" s="56"/>
      <c r="X6813" s="56"/>
      <c r="Y6813" s="56"/>
      <c r="Z6813" s="56"/>
      <c r="AA6813" s="56"/>
    </row>
    <row r="6814" spans="9:27" ht="15" thickBot="1">
      <c r="T6814" s="56"/>
      <c r="U6814" s="56"/>
      <c r="V6814" s="56"/>
      <c r="W6814" s="56"/>
      <c r="X6814" s="56"/>
      <c r="Y6814" s="56"/>
      <c r="Z6814" s="56"/>
      <c r="AA6814" s="56"/>
    </row>
    <row r="6815" spans="9:27">
      <c r="I6815" s="17"/>
      <c r="J6815" s="17" t="s">
        <v>59</v>
      </c>
      <c r="K6815" s="17" t="s">
        <v>47</v>
      </c>
      <c r="L6815" s="17" t="s">
        <v>60</v>
      </c>
      <c r="M6815" s="17" t="s">
        <v>61</v>
      </c>
      <c r="N6815" s="17" t="s">
        <v>62</v>
      </c>
      <c r="O6815" s="17" t="s">
        <v>63</v>
      </c>
      <c r="P6815" s="17" t="s">
        <v>64</v>
      </c>
      <c r="Q6815" s="17" t="s">
        <v>65</v>
      </c>
      <c r="T6815" s="56"/>
      <c r="U6815" s="56"/>
      <c r="V6815" s="56"/>
      <c r="W6815" s="56"/>
      <c r="X6815" s="56"/>
      <c r="Y6815" s="56"/>
      <c r="Z6815" s="56"/>
      <c r="AA6815" s="56"/>
    </row>
    <row r="6816" spans="9:27">
      <c r="I6816" s="15" t="s">
        <v>53</v>
      </c>
      <c r="J6816" s="15">
        <v>0</v>
      </c>
      <c r="K6816" s="15" t="e">
        <v>#N/A</v>
      </c>
      <c r="L6816" s="15" t="e">
        <v>#N/A</v>
      </c>
      <c r="M6816" s="15" t="e">
        <v>#N/A</v>
      </c>
      <c r="N6816" s="15" t="e">
        <v>#N/A</v>
      </c>
      <c r="O6816" s="15" t="e">
        <v>#N/A</v>
      </c>
      <c r="P6816" s="15" t="e">
        <v>#N/A</v>
      </c>
      <c r="Q6816" s="15" t="e">
        <v>#N/A</v>
      </c>
      <c r="T6816" s="56"/>
      <c r="U6816" s="56"/>
      <c r="V6816" s="56"/>
      <c r="W6816" s="56"/>
      <c r="X6816" s="56"/>
      <c r="Y6816" s="56"/>
      <c r="Z6816" s="56"/>
      <c r="AA6816" s="56"/>
    </row>
    <row r="6817" spans="9:27">
      <c r="I6817" s="15" t="s">
        <v>85</v>
      </c>
      <c r="J6817" s="15">
        <v>0.20672728983390112</v>
      </c>
      <c r="K6817" s="15">
        <v>2.2347594837750805E-3</v>
      </c>
      <c r="L6817" s="15">
        <v>92.505386523602908</v>
      </c>
      <c r="M6817" s="15">
        <v>1.9313190080427888E-40</v>
      </c>
      <c r="N6817" s="15">
        <v>0.2021752337470174</v>
      </c>
      <c r="O6817" s="15">
        <v>0.21127934592078484</v>
      </c>
      <c r="P6817" s="15">
        <v>0.2021752337470174</v>
      </c>
      <c r="Q6817" s="15">
        <v>0.21127934592078484</v>
      </c>
      <c r="T6817" s="56"/>
      <c r="U6817" s="56"/>
      <c r="V6817" s="56"/>
      <c r="W6817" s="56"/>
      <c r="X6817" s="56"/>
      <c r="Y6817" s="56"/>
      <c r="Z6817" s="56"/>
      <c r="AA6817" s="56"/>
    </row>
    <row r="6818" spans="9:27">
      <c r="I6818" s="15" t="s">
        <v>80</v>
      </c>
      <c r="J6818" s="15">
        <v>0.20812133876388253</v>
      </c>
      <c r="K6818" s="15">
        <v>8.7775965124747629E-4</v>
      </c>
      <c r="L6818" s="15">
        <v>237.10515568595511</v>
      </c>
      <c r="M6818" s="15">
        <v>1.6843122874838348E-53</v>
      </c>
      <c r="N6818" s="15">
        <v>0.20633340087065905</v>
      </c>
      <c r="O6818" s="15">
        <v>0.20990927665710601</v>
      </c>
      <c r="P6818" s="15">
        <v>0.20633340087065905</v>
      </c>
      <c r="Q6818" s="15">
        <v>0.20990927665710601</v>
      </c>
      <c r="T6818" s="56"/>
      <c r="U6818" s="56"/>
      <c r="V6818" s="56"/>
      <c r="W6818" s="56"/>
      <c r="X6818" s="56"/>
      <c r="Y6818" s="56"/>
      <c r="Z6818" s="56"/>
      <c r="AA6818" s="56"/>
    </row>
    <row r="6819" spans="9:27">
      <c r="I6819" s="15" t="s">
        <v>82</v>
      </c>
      <c r="J6819" s="15">
        <v>0.15678304681261676</v>
      </c>
      <c r="K6819" s="15">
        <v>2.010035800536711E-3</v>
      </c>
      <c r="L6819" s="15">
        <v>78.000126550359568</v>
      </c>
      <c r="M6819" s="15">
        <v>4.4252953987389627E-38</v>
      </c>
      <c r="N6819" s="15">
        <v>0.15268873788715201</v>
      </c>
      <c r="O6819" s="15">
        <v>0.16087735573808151</v>
      </c>
      <c r="P6819" s="15">
        <v>0.15268873788715201</v>
      </c>
      <c r="Q6819" s="15">
        <v>0.16087735573808151</v>
      </c>
      <c r="T6819" s="56"/>
      <c r="U6819" s="56"/>
      <c r="V6819" s="56"/>
      <c r="W6819" s="56"/>
      <c r="X6819" s="56"/>
      <c r="Y6819" s="56"/>
      <c r="Z6819" s="56"/>
      <c r="AA6819" s="56"/>
    </row>
    <row r="6820" spans="9:27" ht="15" thickBot="1">
      <c r="I6820" s="16" t="s">
        <v>86</v>
      </c>
      <c r="J6820" s="16">
        <v>0.52263805858503709</v>
      </c>
      <c r="K6820" s="16">
        <v>1.2475039354630335E-3</v>
      </c>
      <c r="L6820" s="16">
        <v>418.94702191143836</v>
      </c>
      <c r="M6820" s="16">
        <v>2.079942840670548E-61</v>
      </c>
      <c r="N6820" s="16">
        <v>0.52009697623408846</v>
      </c>
      <c r="O6820" s="16">
        <v>0.52517914093598572</v>
      </c>
      <c r="P6820" s="16">
        <v>0.52009697623408846</v>
      </c>
      <c r="Q6820" s="16">
        <v>0.52517914093598572</v>
      </c>
      <c r="T6820" s="56"/>
      <c r="U6820" s="56"/>
      <c r="V6820" s="56"/>
      <c r="W6820" s="56"/>
      <c r="X6820" s="56"/>
      <c r="Y6820" s="56"/>
      <c r="Z6820" s="56"/>
      <c r="AA6820" s="56"/>
    </row>
    <row r="6821" spans="9:27">
      <c r="I6821" s="51"/>
      <c r="T6821" s="56"/>
      <c r="U6821" s="56"/>
      <c r="V6821" s="56"/>
      <c r="W6821" s="56"/>
      <c r="X6821" s="56"/>
      <c r="Y6821" s="56"/>
      <c r="Z6821" s="56"/>
      <c r="AA6821" s="56"/>
    </row>
    <row r="6822" spans="9:27">
      <c r="I6822" s="51"/>
      <c r="T6822" s="56"/>
      <c r="U6822" s="56"/>
      <c r="V6822" s="56"/>
      <c r="W6822" s="56"/>
      <c r="X6822" s="56"/>
      <c r="Y6822" s="56"/>
      <c r="Z6822" s="56"/>
      <c r="AA6822" s="56"/>
    </row>
    <row r="6823" spans="9:27">
      <c r="I6823" s="11" t="s">
        <v>367</v>
      </c>
      <c r="T6823" s="12" t="str">
        <f>I6823</f>
        <v>2010/8 to 2013/7</v>
      </c>
      <c r="U6823" s="14">
        <f>J6828</f>
        <v>0.9999999991841596</v>
      </c>
      <c r="V6823" s="14">
        <f>J6831</f>
        <v>36</v>
      </c>
      <c r="W6823" s="56">
        <f>J6841</f>
        <v>0.20657611716375471</v>
      </c>
      <c r="X6823" s="56">
        <f>J6842</f>
        <v>0.20816407975501816</v>
      </c>
      <c r="Y6823" s="56">
        <f>J6843</f>
        <v>0.15668057913572661</v>
      </c>
      <c r="Z6823" s="56">
        <f>J6844</f>
        <v>0.52273540688304942</v>
      </c>
      <c r="AA6823" s="58">
        <f>SUM(W6823:Z6823)</f>
        <v>1.094156182937549</v>
      </c>
    </row>
    <row r="6824" spans="9:27">
      <c r="I6824" s="51" t="s">
        <v>42</v>
      </c>
      <c r="T6824" s="56"/>
      <c r="U6824" s="56"/>
      <c r="V6824" s="56"/>
      <c r="W6824" s="56"/>
      <c r="X6824" s="56"/>
      <c r="Y6824" s="56"/>
      <c r="Z6824" s="56"/>
      <c r="AA6824" s="56"/>
    </row>
    <row r="6825" spans="9:27" ht="15" thickBot="1">
      <c r="T6825" s="56"/>
      <c r="U6825" s="56"/>
      <c r="V6825" s="56"/>
      <c r="W6825" s="56"/>
      <c r="X6825" s="56"/>
      <c r="Y6825" s="56"/>
      <c r="Z6825" s="56"/>
      <c r="AA6825" s="56"/>
    </row>
    <row r="6826" spans="9:27">
      <c r="I6826" s="18" t="s">
        <v>43</v>
      </c>
      <c r="J6826" s="18"/>
      <c r="T6826" s="56"/>
      <c r="U6826" s="56"/>
      <c r="V6826" s="56"/>
      <c r="W6826" s="56"/>
      <c r="X6826" s="56"/>
      <c r="Y6826" s="56"/>
      <c r="Z6826" s="56"/>
      <c r="AA6826" s="56"/>
    </row>
    <row r="6827" spans="9:27">
      <c r="I6827" s="15" t="s">
        <v>44</v>
      </c>
      <c r="J6827" s="15">
        <v>0.99999999959207975</v>
      </c>
      <c r="T6827" s="56"/>
      <c r="U6827" s="56"/>
      <c r="V6827" s="56"/>
      <c r="W6827" s="56"/>
      <c r="X6827" s="56"/>
      <c r="Y6827" s="56"/>
      <c r="Z6827" s="56"/>
      <c r="AA6827" s="56"/>
    </row>
    <row r="6828" spans="9:27">
      <c r="I6828" s="15" t="s">
        <v>45</v>
      </c>
      <c r="J6828" s="15">
        <v>0.9999999991841596</v>
      </c>
      <c r="T6828" s="56"/>
      <c r="U6828" s="56"/>
      <c r="V6828" s="56"/>
      <c r="W6828" s="56"/>
      <c r="X6828" s="56"/>
      <c r="Y6828" s="56"/>
      <c r="Z6828" s="56"/>
      <c r="AA6828" s="56"/>
    </row>
    <row r="6829" spans="9:27">
      <c r="I6829" s="15" t="s">
        <v>46</v>
      </c>
      <c r="J6829" s="15">
        <v>0.96874999910767468</v>
      </c>
      <c r="T6829" s="56"/>
      <c r="U6829" s="56"/>
      <c r="V6829" s="56"/>
      <c r="W6829" s="56"/>
      <c r="X6829" s="56"/>
      <c r="Y6829" s="56"/>
      <c r="Z6829" s="56"/>
      <c r="AA6829" s="56"/>
    </row>
    <row r="6830" spans="9:27">
      <c r="I6830" s="15" t="s">
        <v>47</v>
      </c>
      <c r="J6830" s="15">
        <v>1.0286852602130681E-2</v>
      </c>
      <c r="T6830" s="56"/>
      <c r="U6830" s="56"/>
      <c r="V6830" s="56"/>
      <c r="W6830" s="56"/>
      <c r="X6830" s="56"/>
      <c r="Y6830" s="56"/>
      <c r="Z6830" s="56"/>
      <c r="AA6830" s="56"/>
    </row>
    <row r="6831" spans="9:27" ht="15" thickBot="1">
      <c r="I6831" s="16" t="s">
        <v>48</v>
      </c>
      <c r="J6831" s="16">
        <v>36</v>
      </c>
      <c r="T6831" s="56"/>
      <c r="U6831" s="56"/>
      <c r="V6831" s="56"/>
      <c r="W6831" s="56"/>
      <c r="X6831" s="56"/>
      <c r="Y6831" s="56"/>
      <c r="Z6831" s="56"/>
      <c r="AA6831" s="56"/>
    </row>
    <row r="6832" spans="9:27">
      <c r="T6832" s="56"/>
      <c r="U6832" s="56"/>
      <c r="V6832" s="56"/>
      <c r="W6832" s="56"/>
      <c r="X6832" s="56"/>
      <c r="Y6832" s="56"/>
      <c r="Z6832" s="56"/>
      <c r="AA6832" s="56"/>
    </row>
    <row r="6833" spans="9:27" ht="15" thickBot="1">
      <c r="I6833" s="51" t="s">
        <v>49</v>
      </c>
      <c r="T6833" s="56"/>
      <c r="U6833" s="56"/>
      <c r="V6833" s="56"/>
      <c r="W6833" s="56"/>
      <c r="X6833" s="56"/>
      <c r="Y6833" s="56"/>
      <c r="Z6833" s="56"/>
      <c r="AA6833" s="56"/>
    </row>
    <row r="6834" spans="9:27">
      <c r="I6834" s="17"/>
      <c r="J6834" s="17" t="s">
        <v>54</v>
      </c>
      <c r="K6834" s="17" t="s">
        <v>55</v>
      </c>
      <c r="L6834" s="17" t="s">
        <v>56</v>
      </c>
      <c r="M6834" s="17" t="s">
        <v>57</v>
      </c>
      <c r="N6834" s="17" t="s">
        <v>58</v>
      </c>
      <c r="T6834" s="56"/>
      <c r="U6834" s="56"/>
      <c r="V6834" s="56"/>
      <c r="W6834" s="56"/>
      <c r="X6834" s="56"/>
      <c r="Y6834" s="56"/>
      <c r="Z6834" s="56"/>
      <c r="AA6834" s="56"/>
    </row>
    <row r="6835" spans="9:27">
      <c r="I6835" s="15" t="s">
        <v>50</v>
      </c>
      <c r="J6835" s="15">
        <v>4</v>
      </c>
      <c r="K6835" s="15">
        <v>4150589.5120177818</v>
      </c>
      <c r="L6835" s="15">
        <v>1037647.3780044455</v>
      </c>
      <c r="M6835" s="15">
        <v>9805839015.222477</v>
      </c>
      <c r="N6835" s="15">
        <v>1.3603371612203791E-140</v>
      </c>
      <c r="T6835" s="56"/>
      <c r="U6835" s="56"/>
      <c r="V6835" s="56"/>
      <c r="W6835" s="56"/>
      <c r="X6835" s="56"/>
      <c r="Y6835" s="56"/>
      <c r="Z6835" s="56"/>
      <c r="AA6835" s="56"/>
    </row>
    <row r="6836" spans="9:27">
      <c r="I6836" s="15" t="s">
        <v>51</v>
      </c>
      <c r="J6836" s="15">
        <v>32</v>
      </c>
      <c r="K6836" s="15">
        <v>3.3862187666548081E-3</v>
      </c>
      <c r="L6836" s="15">
        <v>1.0581933645796275E-4</v>
      </c>
      <c r="M6836" s="15"/>
      <c r="N6836" s="15"/>
      <c r="T6836" s="56"/>
      <c r="U6836" s="56"/>
      <c r="V6836" s="56"/>
      <c r="W6836" s="56"/>
      <c r="X6836" s="56"/>
      <c r="Y6836" s="56"/>
      <c r="Z6836" s="56"/>
      <c r="AA6836" s="56"/>
    </row>
    <row r="6837" spans="9:27" ht="15" thickBot="1">
      <c r="I6837" s="16" t="s">
        <v>52</v>
      </c>
      <c r="J6837" s="16">
        <v>36</v>
      </c>
      <c r="K6837" s="16">
        <v>4150589.5154040004</v>
      </c>
      <c r="L6837" s="16"/>
      <c r="M6837" s="16"/>
      <c r="N6837" s="16"/>
      <c r="T6837" s="56"/>
      <c r="U6837" s="56"/>
      <c r="V6837" s="56"/>
      <c r="W6837" s="56"/>
      <c r="X6837" s="56"/>
      <c r="Y6837" s="56"/>
      <c r="Z6837" s="56"/>
      <c r="AA6837" s="56"/>
    </row>
    <row r="6838" spans="9:27" ht="15" thickBot="1">
      <c r="T6838" s="56"/>
      <c r="U6838" s="56"/>
      <c r="V6838" s="56"/>
      <c r="W6838" s="56"/>
      <c r="X6838" s="56"/>
      <c r="Y6838" s="56"/>
      <c r="Z6838" s="56"/>
      <c r="AA6838" s="56"/>
    </row>
    <row r="6839" spans="9:27">
      <c r="I6839" s="17"/>
      <c r="J6839" s="17" t="s">
        <v>59</v>
      </c>
      <c r="K6839" s="17" t="s">
        <v>47</v>
      </c>
      <c r="L6839" s="17" t="s">
        <v>60</v>
      </c>
      <c r="M6839" s="17" t="s">
        <v>61</v>
      </c>
      <c r="N6839" s="17" t="s">
        <v>62</v>
      </c>
      <c r="O6839" s="17" t="s">
        <v>63</v>
      </c>
      <c r="P6839" s="17" t="s">
        <v>64</v>
      </c>
      <c r="Q6839" s="17" t="s">
        <v>65</v>
      </c>
      <c r="T6839" s="56"/>
      <c r="U6839" s="56"/>
      <c r="V6839" s="56"/>
      <c r="W6839" s="56"/>
      <c r="X6839" s="56"/>
      <c r="Y6839" s="56"/>
      <c r="Z6839" s="56"/>
      <c r="AA6839" s="56"/>
    </row>
    <row r="6840" spans="9:27">
      <c r="I6840" s="15" t="s">
        <v>53</v>
      </c>
      <c r="J6840" s="15">
        <v>0</v>
      </c>
      <c r="K6840" s="15" t="e">
        <v>#N/A</v>
      </c>
      <c r="L6840" s="15" t="e">
        <v>#N/A</v>
      </c>
      <c r="M6840" s="15" t="e">
        <v>#N/A</v>
      </c>
      <c r="N6840" s="15" t="e">
        <v>#N/A</v>
      </c>
      <c r="O6840" s="15" t="e">
        <v>#N/A</v>
      </c>
      <c r="P6840" s="15" t="e">
        <v>#N/A</v>
      </c>
      <c r="Q6840" s="15" t="e">
        <v>#N/A</v>
      </c>
      <c r="T6840" s="56"/>
      <c r="U6840" s="56"/>
      <c r="V6840" s="56"/>
      <c r="W6840" s="56"/>
      <c r="X6840" s="56"/>
      <c r="Y6840" s="56"/>
      <c r="Z6840" s="56"/>
      <c r="AA6840" s="56"/>
    </row>
    <row r="6841" spans="9:27">
      <c r="I6841" s="15" t="s">
        <v>85</v>
      </c>
      <c r="J6841" s="15">
        <v>0.20657611716375471</v>
      </c>
      <c r="K6841" s="15">
        <v>2.1841932727918153E-3</v>
      </c>
      <c r="L6841" s="15">
        <v>94.577764585691199</v>
      </c>
      <c r="M6841" s="15">
        <v>9.5288054456286079E-41</v>
      </c>
      <c r="N6841" s="15">
        <v>0.20212706107761746</v>
      </c>
      <c r="O6841" s="15">
        <v>0.21102517324989195</v>
      </c>
      <c r="P6841" s="15">
        <v>0.20212706107761746</v>
      </c>
      <c r="Q6841" s="15">
        <v>0.21102517324989195</v>
      </c>
      <c r="T6841" s="56"/>
      <c r="U6841" s="56"/>
      <c r="V6841" s="56"/>
      <c r="W6841" s="56"/>
      <c r="X6841" s="56"/>
      <c r="Y6841" s="56"/>
      <c r="Z6841" s="56"/>
      <c r="AA6841" s="56"/>
    </row>
    <row r="6842" spans="9:27">
      <c r="I6842" s="15" t="s">
        <v>80</v>
      </c>
      <c r="J6842" s="15">
        <v>0.20816407975501816</v>
      </c>
      <c r="K6842" s="15">
        <v>8.1017718632087348E-4</v>
      </c>
      <c r="L6842" s="15">
        <v>256.93648657316555</v>
      </c>
      <c r="M6842" s="15">
        <v>1.2902651689190286E-54</v>
      </c>
      <c r="N6842" s="15">
        <v>0.20651380283742507</v>
      </c>
      <c r="O6842" s="15">
        <v>0.20981435667261125</v>
      </c>
      <c r="P6842" s="15">
        <v>0.20651380283742507</v>
      </c>
      <c r="Q6842" s="15">
        <v>0.20981435667261125</v>
      </c>
      <c r="T6842" s="56"/>
      <c r="U6842" s="56"/>
      <c r="V6842" s="56"/>
      <c r="W6842" s="56"/>
      <c r="X6842" s="56"/>
      <c r="Y6842" s="56"/>
      <c r="Z6842" s="56"/>
      <c r="AA6842" s="56"/>
    </row>
    <row r="6843" spans="9:27">
      <c r="I6843" s="15" t="s">
        <v>82</v>
      </c>
      <c r="J6843" s="15">
        <v>0.15668057913572661</v>
      </c>
      <c r="K6843" s="15">
        <v>1.9710778943021726E-3</v>
      </c>
      <c r="L6843" s="15">
        <v>79.489795704495364</v>
      </c>
      <c r="M6843" s="15">
        <v>2.4229154560025949E-38</v>
      </c>
      <c r="N6843" s="15">
        <v>0.1526656248681097</v>
      </c>
      <c r="O6843" s="15">
        <v>0.16069553340334353</v>
      </c>
      <c r="P6843" s="15">
        <v>0.1526656248681097</v>
      </c>
      <c r="Q6843" s="15">
        <v>0.16069553340334353</v>
      </c>
      <c r="T6843" s="56"/>
      <c r="U6843" s="56"/>
      <c r="V6843" s="56"/>
      <c r="W6843" s="56"/>
      <c r="X6843" s="56"/>
      <c r="Y6843" s="56"/>
      <c r="Z6843" s="56"/>
      <c r="AA6843" s="56"/>
    </row>
    <row r="6844" spans="9:27" ht="15" thickBot="1">
      <c r="I6844" s="16" t="s">
        <v>86</v>
      </c>
      <c r="J6844" s="16">
        <v>0.52273540688304942</v>
      </c>
      <c r="K6844" s="16">
        <v>1.19856742669253E-3</v>
      </c>
      <c r="L6844" s="16">
        <v>436.13350007812898</v>
      </c>
      <c r="M6844" s="16">
        <v>5.746660356967373E-62</v>
      </c>
      <c r="N6844" s="16">
        <v>0.52029400493808498</v>
      </c>
      <c r="O6844" s="16">
        <v>0.52517680882801387</v>
      </c>
      <c r="P6844" s="16">
        <v>0.52029400493808498</v>
      </c>
      <c r="Q6844" s="16">
        <v>0.52517680882801387</v>
      </c>
      <c r="T6844" s="56"/>
      <c r="U6844" s="56"/>
      <c r="V6844" s="56"/>
      <c r="W6844" s="56"/>
      <c r="X6844" s="56"/>
      <c r="Y6844" s="56"/>
      <c r="Z6844" s="56"/>
      <c r="AA6844" s="56"/>
    </row>
    <row r="6845" spans="9:27">
      <c r="I6845" s="51"/>
      <c r="T6845" s="56"/>
      <c r="U6845" s="56"/>
      <c r="V6845" s="56"/>
      <c r="W6845" s="56"/>
      <c r="X6845" s="56"/>
      <c r="Y6845" s="56"/>
      <c r="Z6845" s="56"/>
      <c r="AA6845" s="56"/>
    </row>
    <row r="6846" spans="9:27">
      <c r="I6846" s="51"/>
      <c r="T6846" s="56"/>
      <c r="U6846" s="56"/>
      <c r="V6846" s="56"/>
      <c r="W6846" s="56"/>
      <c r="X6846" s="56"/>
      <c r="Y6846" s="56"/>
      <c r="Z6846" s="56"/>
      <c r="AA6846" s="56"/>
    </row>
    <row r="6847" spans="9:27">
      <c r="I6847" s="11" t="s">
        <v>368</v>
      </c>
      <c r="T6847" s="12" t="str">
        <f>I6847</f>
        <v>2010/9 to 2013/8</v>
      </c>
      <c r="U6847" s="14">
        <f>J6852</f>
        <v>0.99999999922295524</v>
      </c>
      <c r="V6847" s="14">
        <f>J6855</f>
        <v>36</v>
      </c>
      <c r="W6847" s="56">
        <f>J6865</f>
        <v>0.20597899016225285</v>
      </c>
      <c r="X6847" s="56">
        <f>J6866</f>
        <v>0.20817812046232881</v>
      </c>
      <c r="Y6847" s="56">
        <f>J6867</f>
        <v>0.15694311046101964</v>
      </c>
      <c r="Z6847" s="56">
        <f>J6868</f>
        <v>0.52296061996007004</v>
      </c>
      <c r="AA6847" s="58">
        <f>SUM(W6847:Z6847)</f>
        <v>1.0940608410456714</v>
      </c>
    </row>
    <row r="6848" spans="9:27">
      <c r="I6848" s="51" t="s">
        <v>42</v>
      </c>
      <c r="T6848" s="56"/>
      <c r="U6848" s="56"/>
      <c r="V6848" s="56"/>
      <c r="W6848" s="56"/>
      <c r="X6848" s="56"/>
      <c r="Y6848" s="56"/>
      <c r="Z6848" s="56"/>
      <c r="AA6848" s="56"/>
    </row>
    <row r="6849" spans="9:27" ht="15" thickBot="1">
      <c r="T6849" s="56"/>
      <c r="U6849" s="56"/>
      <c r="V6849" s="56"/>
      <c r="W6849" s="56"/>
      <c r="X6849" s="56"/>
      <c r="Y6849" s="56"/>
      <c r="Z6849" s="56"/>
      <c r="AA6849" s="56"/>
    </row>
    <row r="6850" spans="9:27">
      <c r="I6850" s="18" t="s">
        <v>43</v>
      </c>
      <c r="J6850" s="18"/>
      <c r="T6850" s="56"/>
      <c r="U6850" s="56"/>
      <c r="V6850" s="56"/>
      <c r="W6850" s="56"/>
      <c r="X6850" s="56"/>
      <c r="Y6850" s="56"/>
      <c r="Z6850" s="56"/>
      <c r="AA6850" s="56"/>
    </row>
    <row r="6851" spans="9:27">
      <c r="I6851" s="15" t="s">
        <v>44</v>
      </c>
      <c r="J6851" s="15">
        <v>0.99999999961147756</v>
      </c>
      <c r="T6851" s="56"/>
      <c r="U6851" s="56"/>
      <c r="V6851" s="56"/>
      <c r="W6851" s="56"/>
      <c r="X6851" s="56"/>
      <c r="Y6851" s="56"/>
      <c r="Z6851" s="56"/>
      <c r="AA6851" s="56"/>
    </row>
    <row r="6852" spans="9:27">
      <c r="I6852" s="15" t="s">
        <v>45</v>
      </c>
      <c r="J6852" s="15">
        <v>0.99999999922295524</v>
      </c>
      <c r="T6852" s="56"/>
      <c r="U6852" s="56"/>
      <c r="V6852" s="56"/>
      <c r="W6852" s="56"/>
      <c r="X6852" s="56"/>
      <c r="Y6852" s="56"/>
      <c r="Z6852" s="56"/>
      <c r="AA6852" s="56"/>
    </row>
    <row r="6853" spans="9:27">
      <c r="I6853" s="15" t="s">
        <v>46</v>
      </c>
      <c r="J6853" s="15">
        <v>0.9687499991501074</v>
      </c>
      <c r="T6853" s="56"/>
      <c r="U6853" s="56"/>
      <c r="V6853" s="56"/>
      <c r="W6853" s="56"/>
      <c r="X6853" s="56"/>
      <c r="Y6853" s="56"/>
      <c r="Z6853" s="56"/>
      <c r="AA6853" s="56"/>
    </row>
    <row r="6854" spans="9:27">
      <c r="I6854" s="15" t="s">
        <v>47</v>
      </c>
      <c r="J6854" s="15">
        <v>1.0056428547171295E-2</v>
      </c>
      <c r="T6854" s="56"/>
      <c r="U6854" s="56"/>
      <c r="V6854" s="56"/>
      <c r="W6854" s="56"/>
      <c r="X6854" s="56"/>
      <c r="Y6854" s="56"/>
      <c r="Z6854" s="56"/>
      <c r="AA6854" s="56"/>
    </row>
    <row r="6855" spans="9:27" ht="15" thickBot="1">
      <c r="I6855" s="16" t="s">
        <v>48</v>
      </c>
      <c r="J6855" s="16">
        <v>36</v>
      </c>
      <c r="T6855" s="56"/>
      <c r="U6855" s="56"/>
      <c r="V6855" s="56"/>
      <c r="W6855" s="56"/>
      <c r="X6855" s="56"/>
      <c r="Y6855" s="56"/>
      <c r="Z6855" s="56"/>
      <c r="AA6855" s="56"/>
    </row>
    <row r="6856" spans="9:27">
      <c r="T6856" s="56"/>
      <c r="U6856" s="56"/>
      <c r="V6856" s="56"/>
      <c r="W6856" s="56"/>
      <c r="X6856" s="56"/>
      <c r="Y6856" s="56"/>
      <c r="Z6856" s="56"/>
      <c r="AA6856" s="56"/>
    </row>
    <row r="6857" spans="9:27" ht="15" thickBot="1">
      <c r="I6857" s="51" t="s">
        <v>49</v>
      </c>
      <c r="T6857" s="56"/>
      <c r="U6857" s="56"/>
      <c r="V6857" s="56"/>
      <c r="W6857" s="56"/>
      <c r="X6857" s="56"/>
      <c r="Y6857" s="56"/>
      <c r="Z6857" s="56"/>
      <c r="AA6857" s="56"/>
    </row>
    <row r="6858" spans="9:27">
      <c r="I6858" s="17"/>
      <c r="J6858" s="17" t="s">
        <v>54</v>
      </c>
      <c r="K6858" s="17" t="s">
        <v>55</v>
      </c>
      <c r="L6858" s="17" t="s">
        <v>56</v>
      </c>
      <c r="M6858" s="17" t="s">
        <v>57</v>
      </c>
      <c r="N6858" s="17" t="s">
        <v>58</v>
      </c>
      <c r="T6858" s="56"/>
      <c r="U6858" s="56"/>
      <c r="V6858" s="56"/>
      <c r="W6858" s="56"/>
      <c r="X6858" s="56"/>
      <c r="Y6858" s="56"/>
      <c r="Z6858" s="56"/>
      <c r="AA6858" s="56"/>
    </row>
    <row r="6859" spans="9:27">
      <c r="I6859" s="15" t="s">
        <v>50</v>
      </c>
      <c r="J6859" s="15">
        <v>4</v>
      </c>
      <c r="K6859" s="15">
        <v>4164774.3042927845</v>
      </c>
      <c r="L6859" s="15">
        <v>1041193.5760731961</v>
      </c>
      <c r="M6859" s="15">
        <v>10295416852.924583</v>
      </c>
      <c r="N6859" s="15">
        <v>6.3926264432945837E-141</v>
      </c>
      <c r="T6859" s="56"/>
      <c r="U6859" s="56"/>
      <c r="V6859" s="56"/>
      <c r="W6859" s="56"/>
      <c r="X6859" s="56"/>
      <c r="Y6859" s="56"/>
      <c r="Z6859" s="56"/>
      <c r="AA6859" s="56"/>
    </row>
    <row r="6860" spans="9:27">
      <c r="I6860" s="15" t="s">
        <v>51</v>
      </c>
      <c r="J6860" s="15">
        <v>32</v>
      </c>
      <c r="K6860" s="15">
        <v>3.2362161639795761E-3</v>
      </c>
      <c r="L6860" s="15">
        <v>1.0113175512436175E-4</v>
      </c>
      <c r="M6860" s="15"/>
      <c r="N6860" s="15"/>
      <c r="T6860" s="56"/>
      <c r="U6860" s="56"/>
      <c r="V6860" s="56"/>
      <c r="W6860" s="56"/>
      <c r="X6860" s="56"/>
      <c r="Y6860" s="56"/>
      <c r="Z6860" s="56"/>
      <c r="AA6860" s="56"/>
    </row>
    <row r="6861" spans="9:27" ht="15" thickBot="1">
      <c r="I6861" s="16" t="s">
        <v>52</v>
      </c>
      <c r="J6861" s="16">
        <v>36</v>
      </c>
      <c r="K6861" s="16">
        <v>4164774.3075290006</v>
      </c>
      <c r="L6861" s="16"/>
      <c r="M6861" s="16"/>
      <c r="N6861" s="16"/>
      <c r="T6861" s="56"/>
      <c r="U6861" s="56"/>
      <c r="V6861" s="56"/>
      <c r="W6861" s="56"/>
      <c r="X6861" s="56"/>
      <c r="Y6861" s="56"/>
      <c r="Z6861" s="56"/>
      <c r="AA6861" s="56"/>
    </row>
    <row r="6862" spans="9:27" ht="15" thickBot="1">
      <c r="T6862" s="56"/>
      <c r="U6862" s="56"/>
      <c r="V6862" s="56"/>
      <c r="W6862" s="56"/>
      <c r="X6862" s="56"/>
      <c r="Y6862" s="56"/>
      <c r="Z6862" s="56"/>
      <c r="AA6862" s="56"/>
    </row>
    <row r="6863" spans="9:27">
      <c r="I6863" s="17"/>
      <c r="J6863" s="17" t="s">
        <v>59</v>
      </c>
      <c r="K6863" s="17" t="s">
        <v>47</v>
      </c>
      <c r="L6863" s="17" t="s">
        <v>60</v>
      </c>
      <c r="M6863" s="17" t="s">
        <v>61</v>
      </c>
      <c r="N6863" s="17" t="s">
        <v>62</v>
      </c>
      <c r="O6863" s="17" t="s">
        <v>63</v>
      </c>
      <c r="P6863" s="17" t="s">
        <v>64</v>
      </c>
      <c r="Q6863" s="17" t="s">
        <v>65</v>
      </c>
      <c r="T6863" s="56"/>
      <c r="U6863" s="56"/>
      <c r="V6863" s="56"/>
      <c r="W6863" s="56"/>
      <c r="X6863" s="56"/>
      <c r="Y6863" s="56"/>
      <c r="Z6863" s="56"/>
      <c r="AA6863" s="56"/>
    </row>
    <row r="6864" spans="9:27">
      <c r="I6864" s="15" t="s">
        <v>53</v>
      </c>
      <c r="J6864" s="15">
        <v>0</v>
      </c>
      <c r="K6864" s="15" t="e">
        <v>#N/A</v>
      </c>
      <c r="L6864" s="15" t="e">
        <v>#N/A</v>
      </c>
      <c r="M6864" s="15" t="e">
        <v>#N/A</v>
      </c>
      <c r="N6864" s="15" t="e">
        <v>#N/A</v>
      </c>
      <c r="O6864" s="15" t="e">
        <v>#N/A</v>
      </c>
      <c r="P6864" s="15" t="e">
        <v>#N/A</v>
      </c>
      <c r="Q6864" s="15" t="e">
        <v>#N/A</v>
      </c>
      <c r="T6864" s="56"/>
      <c r="U6864" s="56"/>
      <c r="V6864" s="56"/>
      <c r="W6864" s="56"/>
      <c r="X6864" s="56"/>
      <c r="Y6864" s="56"/>
      <c r="Z6864" s="56"/>
      <c r="AA6864" s="56"/>
    </row>
    <row r="6865" spans="9:27">
      <c r="I6865" s="15" t="s">
        <v>85</v>
      </c>
      <c r="J6865" s="15">
        <v>0.20597899016225285</v>
      </c>
      <c r="K6865" s="15">
        <v>2.1907033844325253E-3</v>
      </c>
      <c r="L6865" s="15">
        <v>94.024134725847048</v>
      </c>
      <c r="M6865" s="15">
        <v>1.1490657886617174E-40</v>
      </c>
      <c r="N6865" s="15">
        <v>0.20151667341270393</v>
      </c>
      <c r="O6865" s="15">
        <v>0.21044130691180177</v>
      </c>
      <c r="P6865" s="15">
        <v>0.20151667341270393</v>
      </c>
      <c r="Q6865" s="15">
        <v>0.21044130691180177</v>
      </c>
      <c r="T6865" s="56"/>
      <c r="U6865" s="56"/>
      <c r="V6865" s="56"/>
      <c r="W6865" s="56"/>
      <c r="X6865" s="56"/>
      <c r="Y6865" s="56"/>
      <c r="Z6865" s="56"/>
      <c r="AA6865" s="56"/>
    </row>
    <row r="6866" spans="9:27">
      <c r="I6866" s="15" t="s">
        <v>80</v>
      </c>
      <c r="J6866" s="15">
        <v>0.20817812046232881</v>
      </c>
      <c r="K6866" s="15">
        <v>7.6176288267928625E-4</v>
      </c>
      <c r="L6866" s="15">
        <v>273.28467321763031</v>
      </c>
      <c r="M6866" s="15">
        <v>1.7938842243474504E-55</v>
      </c>
      <c r="N6866" s="15">
        <v>0.20662646025368539</v>
      </c>
      <c r="O6866" s="15">
        <v>0.20972978067097223</v>
      </c>
      <c r="P6866" s="15">
        <v>0.20662646025368539</v>
      </c>
      <c r="Q6866" s="15">
        <v>0.20972978067097223</v>
      </c>
      <c r="T6866" s="56"/>
      <c r="U6866" s="56"/>
      <c r="V6866" s="56"/>
      <c r="W6866" s="56"/>
      <c r="X6866" s="56"/>
      <c r="Y6866" s="56"/>
      <c r="Z6866" s="56"/>
      <c r="AA6866" s="56"/>
    </row>
    <row r="6867" spans="9:27">
      <c r="I6867" s="15" t="s">
        <v>82</v>
      </c>
      <c r="J6867" s="15">
        <v>0.15694311046101964</v>
      </c>
      <c r="K6867" s="15">
        <v>1.938930684131107E-3</v>
      </c>
      <c r="L6867" s="15">
        <v>80.943125891759536</v>
      </c>
      <c r="M6867" s="15">
        <v>1.3606701518249323E-38</v>
      </c>
      <c r="N6867" s="15">
        <v>0.15299363791740836</v>
      </c>
      <c r="O6867" s="15">
        <v>0.16089258300463091</v>
      </c>
      <c r="P6867" s="15">
        <v>0.15299363791740836</v>
      </c>
      <c r="Q6867" s="15">
        <v>0.16089258300463091</v>
      </c>
      <c r="T6867" s="56"/>
      <c r="U6867" s="56"/>
      <c r="V6867" s="56"/>
      <c r="W6867" s="56"/>
      <c r="X6867" s="56"/>
      <c r="Y6867" s="56"/>
      <c r="Z6867" s="56"/>
      <c r="AA6867" s="56"/>
    </row>
    <row r="6868" spans="9:27" ht="15" thickBot="1">
      <c r="I6868" s="16" t="s">
        <v>86</v>
      </c>
      <c r="J6868" s="16">
        <v>0.52296061996007004</v>
      </c>
      <c r="K6868" s="16">
        <v>1.1613802572852253E-3</v>
      </c>
      <c r="L6868" s="16">
        <v>450.29232818414897</v>
      </c>
      <c r="M6868" s="16">
        <v>2.0676761481568086E-62</v>
      </c>
      <c r="N6868" s="16">
        <v>0.52059496580008358</v>
      </c>
      <c r="O6868" s="16">
        <v>0.5253262741200565</v>
      </c>
      <c r="P6868" s="16">
        <v>0.52059496580008358</v>
      </c>
      <c r="Q6868" s="16">
        <v>0.5253262741200565</v>
      </c>
      <c r="T6868" s="56"/>
      <c r="U6868" s="56"/>
      <c r="V6868" s="56"/>
      <c r="W6868" s="56"/>
      <c r="X6868" s="56"/>
      <c r="Y6868" s="56"/>
      <c r="Z6868" s="56"/>
      <c r="AA6868" s="56"/>
    </row>
    <row r="6869" spans="9:27">
      <c r="I6869" s="51"/>
      <c r="T6869" s="56"/>
      <c r="U6869" s="56"/>
      <c r="V6869" s="56"/>
      <c r="W6869" s="56"/>
      <c r="X6869" s="56"/>
      <c r="Y6869" s="56"/>
      <c r="Z6869" s="56"/>
      <c r="AA6869" s="56"/>
    </row>
    <row r="6870" spans="9:27">
      <c r="I6870" s="51"/>
      <c r="T6870" s="56"/>
      <c r="U6870" s="56"/>
      <c r="V6870" s="56"/>
      <c r="W6870" s="56"/>
      <c r="X6870" s="56"/>
      <c r="Y6870" s="56"/>
      <c r="Z6870" s="56"/>
      <c r="AA6870" s="56"/>
    </row>
    <row r="6871" spans="9:27">
      <c r="I6871" s="11" t="s">
        <v>369</v>
      </c>
      <c r="T6871" s="12" t="str">
        <f>I6871</f>
        <v>2010/10 to 2013/9</v>
      </c>
      <c r="U6871" s="14">
        <f>J6876</f>
        <v>0.9999999992810652</v>
      </c>
      <c r="V6871" s="14">
        <f>J6879</f>
        <v>36</v>
      </c>
      <c r="W6871" s="56">
        <f>J6889</f>
        <v>0.20562326025408936</v>
      </c>
      <c r="X6871" s="56">
        <f>J6890</f>
        <v>0.20803023463575226</v>
      </c>
      <c r="Y6871" s="56">
        <f>J6891</f>
        <v>0.15685050645766771</v>
      </c>
      <c r="Z6871" s="56">
        <f>J6892</f>
        <v>0.52341127098635032</v>
      </c>
      <c r="AA6871" s="58">
        <f>SUM(W6871:Z6871)</f>
        <v>1.0939152723338597</v>
      </c>
    </row>
    <row r="6872" spans="9:27">
      <c r="I6872" s="51" t="s">
        <v>42</v>
      </c>
      <c r="T6872" s="56"/>
      <c r="U6872" s="56"/>
      <c r="V6872" s="56"/>
      <c r="W6872" s="56"/>
      <c r="X6872" s="56"/>
      <c r="Y6872" s="56"/>
      <c r="Z6872" s="56"/>
      <c r="AA6872" s="56"/>
    </row>
    <row r="6873" spans="9:27" ht="15" thickBot="1">
      <c r="T6873" s="56"/>
      <c r="U6873" s="56"/>
      <c r="V6873" s="56"/>
      <c r="W6873" s="56"/>
      <c r="X6873" s="56"/>
      <c r="Y6873" s="56"/>
      <c r="Z6873" s="56"/>
      <c r="AA6873" s="56"/>
    </row>
    <row r="6874" spans="9:27">
      <c r="I6874" s="18" t="s">
        <v>43</v>
      </c>
      <c r="J6874" s="18"/>
      <c r="T6874" s="56"/>
      <c r="U6874" s="56"/>
      <c r="V6874" s="56"/>
      <c r="W6874" s="56"/>
      <c r="X6874" s="56"/>
      <c r="Y6874" s="56"/>
      <c r="Z6874" s="56"/>
      <c r="AA6874" s="56"/>
    </row>
    <row r="6875" spans="9:27">
      <c r="I6875" s="15" t="s">
        <v>44</v>
      </c>
      <c r="J6875" s="15">
        <v>0.99999999964053254</v>
      </c>
      <c r="T6875" s="56"/>
      <c r="U6875" s="56"/>
      <c r="V6875" s="56"/>
      <c r="W6875" s="56"/>
      <c r="X6875" s="56"/>
      <c r="Y6875" s="56"/>
      <c r="Z6875" s="56"/>
      <c r="AA6875" s="56"/>
    </row>
    <row r="6876" spans="9:27">
      <c r="I6876" s="15" t="s">
        <v>45</v>
      </c>
      <c r="J6876" s="15">
        <v>0.9999999992810652</v>
      </c>
      <c r="T6876" s="56"/>
      <c r="U6876" s="56"/>
      <c r="V6876" s="56"/>
      <c r="W6876" s="56"/>
      <c r="X6876" s="56"/>
      <c r="Y6876" s="56"/>
      <c r="Z6876" s="56"/>
      <c r="AA6876" s="56"/>
    </row>
    <row r="6877" spans="9:27">
      <c r="I6877" s="15" t="s">
        <v>46</v>
      </c>
      <c r="J6877" s="15">
        <v>0.968749999213665</v>
      </c>
      <c r="T6877" s="56"/>
      <c r="U6877" s="56"/>
      <c r="V6877" s="56"/>
      <c r="W6877" s="56"/>
      <c r="X6877" s="56"/>
      <c r="Y6877" s="56"/>
      <c r="Z6877" s="56"/>
      <c r="AA6877" s="56"/>
    </row>
    <row r="6878" spans="9:27">
      <c r="I6878" s="15" t="s">
        <v>47</v>
      </c>
      <c r="J6878" s="15">
        <v>9.689378045036794E-3</v>
      </c>
      <c r="T6878" s="56"/>
      <c r="U6878" s="56"/>
      <c r="V6878" s="56"/>
      <c r="W6878" s="56"/>
      <c r="X6878" s="56"/>
      <c r="Y6878" s="56"/>
      <c r="Z6878" s="56"/>
      <c r="AA6878" s="56"/>
    </row>
    <row r="6879" spans="9:27" ht="15" thickBot="1">
      <c r="I6879" s="16" t="s">
        <v>48</v>
      </c>
      <c r="J6879" s="16">
        <v>36</v>
      </c>
      <c r="T6879" s="56"/>
      <c r="U6879" s="56"/>
      <c r="V6879" s="56"/>
      <c r="W6879" s="56"/>
      <c r="X6879" s="56"/>
      <c r="Y6879" s="56"/>
      <c r="Z6879" s="56"/>
      <c r="AA6879" s="56"/>
    </row>
    <row r="6880" spans="9:27">
      <c r="T6880" s="56"/>
      <c r="U6880" s="56"/>
      <c r="V6880" s="56"/>
      <c r="W6880" s="56"/>
      <c r="X6880" s="56"/>
      <c r="Y6880" s="56"/>
      <c r="Z6880" s="56"/>
      <c r="AA6880" s="56"/>
    </row>
    <row r="6881" spans="9:27" ht="15" thickBot="1">
      <c r="I6881" s="51" t="s">
        <v>49</v>
      </c>
      <c r="T6881" s="56"/>
      <c r="U6881" s="56"/>
      <c r="V6881" s="56"/>
      <c r="W6881" s="56"/>
      <c r="X6881" s="56"/>
      <c r="Y6881" s="56"/>
      <c r="Z6881" s="56"/>
      <c r="AA6881" s="56"/>
    </row>
    <row r="6882" spans="9:27">
      <c r="I6882" s="17"/>
      <c r="J6882" s="17" t="s">
        <v>54</v>
      </c>
      <c r="K6882" s="17" t="s">
        <v>55</v>
      </c>
      <c r="L6882" s="17" t="s">
        <v>56</v>
      </c>
      <c r="M6882" s="17" t="s">
        <v>57</v>
      </c>
      <c r="N6882" s="17" t="s">
        <v>58</v>
      </c>
      <c r="T6882" s="56"/>
      <c r="U6882" s="56"/>
      <c r="V6882" s="56"/>
      <c r="W6882" s="56"/>
      <c r="X6882" s="56"/>
      <c r="Y6882" s="56"/>
      <c r="Z6882" s="56"/>
      <c r="AA6882" s="56"/>
    </row>
    <row r="6883" spans="9:27">
      <c r="I6883" s="15" t="s">
        <v>50</v>
      </c>
      <c r="J6883" s="15">
        <v>4</v>
      </c>
      <c r="K6883" s="15">
        <v>4178807.1168877105</v>
      </c>
      <c r="L6883" s="15">
        <v>1044701.7792219276</v>
      </c>
      <c r="M6883" s="15">
        <v>11127575064.362951</v>
      </c>
      <c r="N6883" s="15">
        <v>1.9162495788345125E-141</v>
      </c>
      <c r="T6883" s="56"/>
      <c r="U6883" s="56"/>
      <c r="V6883" s="56"/>
      <c r="W6883" s="56"/>
      <c r="X6883" s="56"/>
      <c r="Y6883" s="56"/>
      <c r="Z6883" s="56"/>
      <c r="AA6883" s="56"/>
    </row>
    <row r="6884" spans="9:27">
      <c r="I6884" s="15" t="s">
        <v>51</v>
      </c>
      <c r="J6884" s="15">
        <v>32</v>
      </c>
      <c r="K6884" s="15">
        <v>3.0042895007885138E-3</v>
      </c>
      <c r="L6884" s="15">
        <v>9.3884046899641056E-5</v>
      </c>
      <c r="M6884" s="15"/>
      <c r="N6884" s="15"/>
      <c r="T6884" s="56"/>
      <c r="U6884" s="56"/>
      <c r="V6884" s="56"/>
      <c r="W6884" s="56"/>
      <c r="X6884" s="56"/>
      <c r="Y6884" s="56"/>
      <c r="Z6884" s="56"/>
      <c r="AA6884" s="56"/>
    </row>
    <row r="6885" spans="9:27" ht="15" thickBot="1">
      <c r="I6885" s="16" t="s">
        <v>52</v>
      </c>
      <c r="J6885" s="16">
        <v>36</v>
      </c>
      <c r="K6885" s="16">
        <v>4178807.1198920002</v>
      </c>
      <c r="L6885" s="16"/>
      <c r="M6885" s="16"/>
      <c r="N6885" s="16"/>
      <c r="T6885" s="56"/>
      <c r="U6885" s="56"/>
      <c r="V6885" s="56"/>
      <c r="W6885" s="56"/>
      <c r="X6885" s="56"/>
      <c r="Y6885" s="56"/>
      <c r="Z6885" s="56"/>
      <c r="AA6885" s="56"/>
    </row>
    <row r="6886" spans="9:27" ht="15" thickBot="1">
      <c r="T6886" s="56"/>
      <c r="U6886" s="56"/>
      <c r="V6886" s="56"/>
      <c r="W6886" s="56"/>
      <c r="X6886" s="56"/>
      <c r="Y6886" s="56"/>
      <c r="Z6886" s="56"/>
      <c r="AA6886" s="56"/>
    </row>
    <row r="6887" spans="9:27">
      <c r="I6887" s="17"/>
      <c r="J6887" s="17" t="s">
        <v>59</v>
      </c>
      <c r="K6887" s="17" t="s">
        <v>47</v>
      </c>
      <c r="L6887" s="17" t="s">
        <v>60</v>
      </c>
      <c r="M6887" s="17" t="s">
        <v>61</v>
      </c>
      <c r="N6887" s="17" t="s">
        <v>62</v>
      </c>
      <c r="O6887" s="17" t="s">
        <v>63</v>
      </c>
      <c r="P6887" s="17" t="s">
        <v>64</v>
      </c>
      <c r="Q6887" s="17" t="s">
        <v>65</v>
      </c>
      <c r="T6887" s="56"/>
      <c r="U6887" s="56"/>
      <c r="V6887" s="56"/>
      <c r="W6887" s="56"/>
      <c r="X6887" s="56"/>
      <c r="Y6887" s="56"/>
      <c r="Z6887" s="56"/>
      <c r="AA6887" s="56"/>
    </row>
    <row r="6888" spans="9:27">
      <c r="I6888" s="15" t="s">
        <v>53</v>
      </c>
      <c r="J6888" s="15">
        <v>0</v>
      </c>
      <c r="K6888" s="15" t="e">
        <v>#N/A</v>
      </c>
      <c r="L6888" s="15" t="e">
        <v>#N/A</v>
      </c>
      <c r="M6888" s="15" t="e">
        <v>#N/A</v>
      </c>
      <c r="N6888" s="15" t="e">
        <v>#N/A</v>
      </c>
      <c r="O6888" s="15" t="e">
        <v>#N/A</v>
      </c>
      <c r="P6888" s="15" t="e">
        <v>#N/A</v>
      </c>
      <c r="Q6888" s="15" t="e">
        <v>#N/A</v>
      </c>
      <c r="T6888" s="56"/>
      <c r="U6888" s="56"/>
      <c r="V6888" s="56"/>
      <c r="W6888" s="56"/>
      <c r="X6888" s="56"/>
      <c r="Y6888" s="56"/>
      <c r="Z6888" s="56"/>
      <c r="AA6888" s="56"/>
    </row>
    <row r="6889" spans="9:27">
      <c r="I6889" s="15" t="s">
        <v>85</v>
      </c>
      <c r="J6889" s="15">
        <v>0.20562326025408936</v>
      </c>
      <c r="K6889" s="15">
        <v>2.1212276793281006E-3</v>
      </c>
      <c r="L6889" s="15">
        <v>96.935968853291882</v>
      </c>
      <c r="M6889" s="15">
        <v>4.3443513068495601E-41</v>
      </c>
      <c r="N6889" s="15">
        <v>0.20130246088419909</v>
      </c>
      <c r="O6889" s="15">
        <v>0.20994405962397963</v>
      </c>
      <c r="P6889" s="15">
        <v>0.20130246088419909</v>
      </c>
      <c r="Q6889" s="15">
        <v>0.20994405962397963</v>
      </c>
      <c r="T6889" s="56"/>
      <c r="U6889" s="56"/>
      <c r="V6889" s="56"/>
      <c r="W6889" s="56"/>
      <c r="X6889" s="56"/>
      <c r="Y6889" s="56"/>
      <c r="Z6889" s="56"/>
      <c r="AA6889" s="56"/>
    </row>
    <row r="6890" spans="9:27">
      <c r="I6890" s="15" t="s">
        <v>80</v>
      </c>
      <c r="J6890" s="15">
        <v>0.20803023463575226</v>
      </c>
      <c r="K6890" s="15">
        <v>7.0381132540522494E-4</v>
      </c>
      <c r="L6890" s="15">
        <v>295.57670802750613</v>
      </c>
      <c r="M6890" s="15">
        <v>1.4603463014739513E-56</v>
      </c>
      <c r="N6890" s="15">
        <v>0.20659661788590117</v>
      </c>
      <c r="O6890" s="15">
        <v>0.20946385138560336</v>
      </c>
      <c r="P6890" s="15">
        <v>0.20659661788590117</v>
      </c>
      <c r="Q6890" s="15">
        <v>0.20946385138560336</v>
      </c>
      <c r="T6890" s="56"/>
      <c r="U6890" s="56"/>
      <c r="V6890" s="56"/>
      <c r="W6890" s="56"/>
      <c r="X6890" s="56"/>
      <c r="Y6890" s="56"/>
      <c r="Z6890" s="56"/>
      <c r="AA6890" s="56"/>
    </row>
    <row r="6891" spans="9:27">
      <c r="I6891" s="15" t="s">
        <v>82</v>
      </c>
      <c r="J6891" s="15">
        <v>0.15685050645766771</v>
      </c>
      <c r="K6891" s="15">
        <v>1.8687150306061211E-3</v>
      </c>
      <c r="L6891" s="15">
        <v>83.93495203321234</v>
      </c>
      <c r="M6891" s="15">
        <v>4.2818999722843673E-39</v>
      </c>
      <c r="N6891" s="15">
        <v>0.15304405851931865</v>
      </c>
      <c r="O6891" s="15">
        <v>0.16065695439601677</v>
      </c>
      <c r="P6891" s="15">
        <v>0.15304405851931865</v>
      </c>
      <c r="Q6891" s="15">
        <v>0.16065695439601677</v>
      </c>
      <c r="T6891" s="56"/>
      <c r="U6891" s="56"/>
      <c r="V6891" s="56"/>
      <c r="W6891" s="56"/>
      <c r="X6891" s="56"/>
      <c r="Y6891" s="56"/>
      <c r="Z6891" s="56"/>
      <c r="AA6891" s="56"/>
    </row>
    <row r="6892" spans="9:27" ht="15" thickBot="1">
      <c r="I6892" s="16" t="s">
        <v>86</v>
      </c>
      <c r="J6892" s="16">
        <v>0.52341127098635032</v>
      </c>
      <c r="K6892" s="16">
        <v>1.1019918248126536E-3</v>
      </c>
      <c r="L6892" s="16">
        <v>474.96837925756296</v>
      </c>
      <c r="M6892" s="16">
        <v>3.75098586964037E-63</v>
      </c>
      <c r="N6892" s="16">
        <v>0.52116658710414543</v>
      </c>
      <c r="O6892" s="16">
        <v>0.52565595486855521</v>
      </c>
      <c r="P6892" s="16">
        <v>0.52116658710414543</v>
      </c>
      <c r="Q6892" s="16">
        <v>0.52565595486855521</v>
      </c>
      <c r="T6892" s="56"/>
      <c r="U6892" s="56"/>
      <c r="V6892" s="56"/>
      <c r="W6892" s="56"/>
      <c r="X6892" s="56"/>
      <c r="Y6892" s="56"/>
      <c r="Z6892" s="56"/>
      <c r="AA6892" s="56"/>
    </row>
    <row r="6893" spans="9:27">
      <c r="I6893" s="51"/>
      <c r="T6893" s="56"/>
      <c r="U6893" s="56"/>
      <c r="V6893" s="56"/>
      <c r="W6893" s="56"/>
      <c r="X6893" s="56"/>
      <c r="Y6893" s="56"/>
      <c r="Z6893" s="56"/>
      <c r="AA6893" s="56"/>
    </row>
    <row r="6894" spans="9:27">
      <c r="I6894" s="51"/>
      <c r="T6894" s="56"/>
      <c r="U6894" s="56"/>
      <c r="V6894" s="56"/>
      <c r="W6894" s="56"/>
      <c r="X6894" s="56"/>
      <c r="Y6894" s="56"/>
      <c r="Z6894" s="56"/>
      <c r="AA6894" s="56"/>
    </row>
    <row r="6895" spans="9:27">
      <c r="I6895" s="11" t="s">
        <v>370</v>
      </c>
      <c r="T6895" s="12" t="str">
        <f>I6895</f>
        <v>2010/11 to 2013/10</v>
      </c>
      <c r="U6895" s="14">
        <f>J6900</f>
        <v>0.99999999937682438</v>
      </c>
      <c r="V6895" s="14">
        <f>J6903</f>
        <v>36</v>
      </c>
      <c r="W6895" s="56">
        <f>J6913</f>
        <v>0.20494542336918839</v>
      </c>
      <c r="X6895" s="56">
        <f>J6914</f>
        <v>0.20781460319201944</v>
      </c>
      <c r="Y6895" s="56">
        <f>J6915</f>
        <v>0.15680833176863665</v>
      </c>
      <c r="Z6895" s="56">
        <f>J6916</f>
        <v>0.52412142693570152</v>
      </c>
      <c r="AA6895" s="58">
        <f>SUM(W6895:Z6895)</f>
        <v>1.0936897852655458</v>
      </c>
    </row>
    <row r="6896" spans="9:27">
      <c r="I6896" s="51" t="s">
        <v>42</v>
      </c>
      <c r="T6896" s="56"/>
      <c r="U6896" s="56"/>
      <c r="V6896" s="56"/>
      <c r="W6896" s="56"/>
      <c r="X6896" s="56"/>
      <c r="Y6896" s="56"/>
      <c r="Z6896" s="56"/>
      <c r="AA6896" s="56"/>
    </row>
    <row r="6897" spans="9:27" ht="15" thickBot="1">
      <c r="T6897" s="56"/>
      <c r="U6897" s="56"/>
      <c r="V6897" s="56"/>
      <c r="W6897" s="56"/>
      <c r="X6897" s="56"/>
      <c r="Y6897" s="56"/>
      <c r="Z6897" s="56"/>
      <c r="AA6897" s="56"/>
    </row>
    <row r="6898" spans="9:27">
      <c r="I6898" s="18" t="s">
        <v>43</v>
      </c>
      <c r="J6898" s="18"/>
      <c r="T6898" s="56"/>
      <c r="U6898" s="56"/>
      <c r="V6898" s="56"/>
      <c r="W6898" s="56"/>
      <c r="X6898" s="56"/>
      <c r="Y6898" s="56"/>
      <c r="Z6898" s="56"/>
      <c r="AA6898" s="56"/>
    </row>
    <row r="6899" spans="9:27">
      <c r="I6899" s="15" t="s">
        <v>44</v>
      </c>
      <c r="J6899" s="15">
        <v>0.99999999968841213</v>
      </c>
      <c r="T6899" s="56"/>
      <c r="U6899" s="56"/>
      <c r="V6899" s="56"/>
      <c r="W6899" s="56"/>
      <c r="X6899" s="56"/>
      <c r="Y6899" s="56"/>
      <c r="Z6899" s="56"/>
      <c r="AA6899" s="56"/>
    </row>
    <row r="6900" spans="9:27">
      <c r="I6900" s="15" t="s">
        <v>45</v>
      </c>
      <c r="J6900" s="15">
        <v>0.99999999937682438</v>
      </c>
      <c r="T6900" s="56"/>
      <c r="U6900" s="56"/>
      <c r="V6900" s="56"/>
      <c r="W6900" s="56"/>
      <c r="X6900" s="56"/>
      <c r="Y6900" s="56"/>
      <c r="Z6900" s="56"/>
      <c r="AA6900" s="56"/>
    </row>
    <row r="6901" spans="9:27">
      <c r="I6901" s="15" t="s">
        <v>46</v>
      </c>
      <c r="J6901" s="15">
        <v>0.96874999931840167</v>
      </c>
      <c r="T6901" s="56"/>
      <c r="U6901" s="56"/>
      <c r="V6901" s="56"/>
      <c r="W6901" s="56"/>
      <c r="X6901" s="56"/>
      <c r="Y6901" s="56"/>
      <c r="Z6901" s="56"/>
      <c r="AA6901" s="56"/>
    </row>
    <row r="6902" spans="9:27">
      <c r="I6902" s="15" t="s">
        <v>47</v>
      </c>
      <c r="J6902" s="15">
        <v>9.036345078918229E-3</v>
      </c>
      <c r="T6902" s="56"/>
      <c r="U6902" s="56"/>
      <c r="V6902" s="56"/>
      <c r="W6902" s="56"/>
      <c r="X6902" s="56"/>
      <c r="Y6902" s="56"/>
      <c r="Z6902" s="56"/>
      <c r="AA6902" s="56"/>
    </row>
    <row r="6903" spans="9:27" ht="15" thickBot="1">
      <c r="I6903" s="16" t="s">
        <v>48</v>
      </c>
      <c r="J6903" s="16">
        <v>36</v>
      </c>
      <c r="T6903" s="56"/>
      <c r="U6903" s="56"/>
      <c r="V6903" s="56"/>
      <c r="W6903" s="56"/>
      <c r="X6903" s="56"/>
      <c r="Y6903" s="56"/>
      <c r="Z6903" s="56"/>
      <c r="AA6903" s="56"/>
    </row>
    <row r="6904" spans="9:27">
      <c r="T6904" s="56"/>
      <c r="U6904" s="56"/>
      <c r="V6904" s="56"/>
      <c r="W6904" s="56"/>
      <c r="X6904" s="56"/>
      <c r="Y6904" s="56"/>
      <c r="Z6904" s="56"/>
      <c r="AA6904" s="56"/>
    </row>
    <row r="6905" spans="9:27" ht="15" thickBot="1">
      <c r="I6905" s="51" t="s">
        <v>49</v>
      </c>
      <c r="T6905" s="56"/>
      <c r="U6905" s="56"/>
      <c r="V6905" s="56"/>
      <c r="W6905" s="56"/>
      <c r="X6905" s="56"/>
      <c r="Y6905" s="56"/>
      <c r="Z6905" s="56"/>
      <c r="AA6905" s="56"/>
    </row>
    <row r="6906" spans="9:27">
      <c r="I6906" s="17"/>
      <c r="J6906" s="17" t="s">
        <v>54</v>
      </c>
      <c r="K6906" s="17" t="s">
        <v>55</v>
      </c>
      <c r="L6906" s="17" t="s">
        <v>56</v>
      </c>
      <c r="M6906" s="17" t="s">
        <v>57</v>
      </c>
      <c r="N6906" s="17" t="s">
        <v>58</v>
      </c>
      <c r="T6906" s="56"/>
      <c r="U6906" s="56"/>
      <c r="V6906" s="56"/>
      <c r="W6906" s="56"/>
      <c r="X6906" s="56"/>
      <c r="Y6906" s="56"/>
      <c r="Z6906" s="56"/>
      <c r="AA6906" s="56"/>
    </row>
    <row r="6907" spans="9:27">
      <c r="I6907" s="15" t="s">
        <v>50</v>
      </c>
      <c r="J6907" s="15">
        <v>4</v>
      </c>
      <c r="K6907" s="15">
        <v>4193002.4094390236</v>
      </c>
      <c r="L6907" s="15">
        <v>1048250.6023597559</v>
      </c>
      <c r="M6907" s="15">
        <v>12837471898.580128</v>
      </c>
      <c r="N6907" s="15">
        <v>2.0903932140304736E-142</v>
      </c>
      <c r="T6907" s="56"/>
      <c r="U6907" s="56"/>
      <c r="V6907" s="56"/>
      <c r="W6907" s="56"/>
      <c r="X6907" s="56"/>
      <c r="Y6907" s="56"/>
      <c r="Z6907" s="56"/>
      <c r="AA6907" s="56"/>
    </row>
    <row r="6908" spans="9:27">
      <c r="I6908" s="15" t="s">
        <v>51</v>
      </c>
      <c r="J6908" s="15">
        <v>32</v>
      </c>
      <c r="K6908" s="15">
        <v>2.6129770363292702E-3</v>
      </c>
      <c r="L6908" s="15">
        <v>8.1655532385289692E-5</v>
      </c>
      <c r="M6908" s="15"/>
      <c r="N6908" s="15"/>
      <c r="T6908" s="56"/>
      <c r="U6908" s="56"/>
      <c r="V6908" s="56"/>
      <c r="W6908" s="56"/>
      <c r="X6908" s="56"/>
      <c r="Y6908" s="56"/>
      <c r="Z6908" s="56"/>
      <c r="AA6908" s="56"/>
    </row>
    <row r="6909" spans="9:27" ht="15" thickBot="1">
      <c r="I6909" s="16" t="s">
        <v>52</v>
      </c>
      <c r="J6909" s="16">
        <v>36</v>
      </c>
      <c r="K6909" s="16">
        <v>4193002.4120520004</v>
      </c>
      <c r="L6909" s="16"/>
      <c r="M6909" s="16"/>
      <c r="N6909" s="16"/>
      <c r="T6909" s="56"/>
      <c r="U6909" s="56"/>
      <c r="V6909" s="56"/>
      <c r="W6909" s="56"/>
      <c r="X6909" s="56"/>
      <c r="Y6909" s="56"/>
      <c r="Z6909" s="56"/>
      <c r="AA6909" s="56"/>
    </row>
    <row r="6910" spans="9:27" ht="15" thickBot="1">
      <c r="T6910" s="56"/>
      <c r="U6910" s="56"/>
      <c r="V6910" s="56"/>
      <c r="W6910" s="56"/>
      <c r="X6910" s="56"/>
      <c r="Y6910" s="56"/>
      <c r="Z6910" s="56"/>
      <c r="AA6910" s="56"/>
    </row>
    <row r="6911" spans="9:27">
      <c r="I6911" s="17"/>
      <c r="J6911" s="17" t="s">
        <v>59</v>
      </c>
      <c r="K6911" s="17" t="s">
        <v>47</v>
      </c>
      <c r="L6911" s="17" t="s">
        <v>60</v>
      </c>
      <c r="M6911" s="17" t="s">
        <v>61</v>
      </c>
      <c r="N6911" s="17" t="s">
        <v>62</v>
      </c>
      <c r="O6911" s="17" t="s">
        <v>63</v>
      </c>
      <c r="P6911" s="17" t="s">
        <v>64</v>
      </c>
      <c r="Q6911" s="17" t="s">
        <v>65</v>
      </c>
      <c r="T6911" s="56"/>
      <c r="U6911" s="56"/>
      <c r="V6911" s="56"/>
      <c r="W6911" s="56"/>
      <c r="X6911" s="56"/>
      <c r="Y6911" s="56"/>
      <c r="Z6911" s="56"/>
      <c r="AA6911" s="56"/>
    </row>
    <row r="6912" spans="9:27">
      <c r="I6912" s="15" t="s">
        <v>53</v>
      </c>
      <c r="J6912" s="15">
        <v>0</v>
      </c>
      <c r="K6912" s="15" t="e">
        <v>#N/A</v>
      </c>
      <c r="L6912" s="15" t="e">
        <v>#N/A</v>
      </c>
      <c r="M6912" s="15" t="e">
        <v>#N/A</v>
      </c>
      <c r="N6912" s="15" t="e">
        <v>#N/A</v>
      </c>
      <c r="O6912" s="15" t="e">
        <v>#N/A</v>
      </c>
      <c r="P6912" s="15" t="e">
        <v>#N/A</v>
      </c>
      <c r="Q6912" s="15" t="e">
        <v>#N/A</v>
      </c>
      <c r="T6912" s="56"/>
      <c r="U6912" s="56"/>
      <c r="V6912" s="56"/>
      <c r="W6912" s="56"/>
      <c r="X6912" s="56"/>
      <c r="Y6912" s="56"/>
      <c r="Z6912" s="56"/>
      <c r="AA6912" s="56"/>
    </row>
    <row r="6913" spans="9:27">
      <c r="I6913" s="15" t="s">
        <v>85</v>
      </c>
      <c r="J6913" s="15">
        <v>0.20494542336918839</v>
      </c>
      <c r="K6913" s="15">
        <v>1.9734566110087416E-3</v>
      </c>
      <c r="L6913" s="15">
        <v>103.85099030093677</v>
      </c>
      <c r="M6913" s="15">
        <v>4.8222577088024599E-42</v>
      </c>
      <c r="N6913" s="15">
        <v>0.20092562381421875</v>
      </c>
      <c r="O6913" s="15">
        <v>0.20896522292415803</v>
      </c>
      <c r="P6913" s="15">
        <v>0.20092562381421875</v>
      </c>
      <c r="Q6913" s="15">
        <v>0.20896522292415803</v>
      </c>
      <c r="T6913" s="56"/>
      <c r="U6913" s="56"/>
      <c r="V6913" s="56"/>
      <c r="W6913" s="56"/>
      <c r="X6913" s="56"/>
      <c r="Y6913" s="56"/>
      <c r="Z6913" s="56"/>
      <c r="AA6913" s="56"/>
    </row>
    <row r="6914" spans="9:27">
      <c r="I6914" s="15" t="s">
        <v>80</v>
      </c>
      <c r="J6914" s="15">
        <v>0.20781460319201944</v>
      </c>
      <c r="K6914" s="15">
        <v>6.5217023711329372E-4</v>
      </c>
      <c r="L6914" s="15">
        <v>318.6508542798133</v>
      </c>
      <c r="M6914" s="15">
        <v>1.3187558745557468E-57</v>
      </c>
      <c r="N6914" s="15">
        <v>0.20648617589633522</v>
      </c>
      <c r="O6914" s="15">
        <v>0.20914303048770366</v>
      </c>
      <c r="P6914" s="15">
        <v>0.20648617589633522</v>
      </c>
      <c r="Q6914" s="15">
        <v>0.20914303048770366</v>
      </c>
      <c r="T6914" s="56"/>
      <c r="U6914" s="56"/>
      <c r="V6914" s="56"/>
      <c r="W6914" s="56"/>
      <c r="X6914" s="56"/>
      <c r="Y6914" s="56"/>
      <c r="Z6914" s="56"/>
      <c r="AA6914" s="56"/>
    </row>
    <row r="6915" spans="9:27">
      <c r="I6915" s="15" t="s">
        <v>82</v>
      </c>
      <c r="J6915" s="15">
        <v>0.15680833176863665</v>
      </c>
      <c r="K6915" s="15">
        <v>1.7275352356036849E-3</v>
      </c>
      <c r="L6915" s="15">
        <v>90.769975938487988</v>
      </c>
      <c r="M6915" s="15">
        <v>3.5324642194025834E-40</v>
      </c>
      <c r="N6915" s="15">
        <v>0.15328945766087279</v>
      </c>
      <c r="O6915" s="15">
        <v>0.16032720587640051</v>
      </c>
      <c r="P6915" s="15">
        <v>0.15328945766087279</v>
      </c>
      <c r="Q6915" s="15">
        <v>0.16032720587640051</v>
      </c>
      <c r="T6915" s="56"/>
      <c r="U6915" s="56"/>
      <c r="V6915" s="56"/>
      <c r="W6915" s="56"/>
      <c r="X6915" s="56"/>
      <c r="Y6915" s="56"/>
      <c r="Z6915" s="56"/>
      <c r="AA6915" s="56"/>
    </row>
    <row r="6916" spans="9:27" ht="15" thickBot="1">
      <c r="I6916" s="16" t="s">
        <v>86</v>
      </c>
      <c r="J6916" s="16">
        <v>0.52412142693570152</v>
      </c>
      <c r="K6916" s="16">
        <v>1.0499045287740098E-3</v>
      </c>
      <c r="L6916" s="16">
        <v>499.20865428376277</v>
      </c>
      <c r="M6916" s="16">
        <v>7.6292001924185753E-64</v>
      </c>
      <c r="N6916" s="16">
        <v>0.52198284140309681</v>
      </c>
      <c r="O6916" s="16">
        <v>0.52626001246830623</v>
      </c>
      <c r="P6916" s="16">
        <v>0.52198284140309681</v>
      </c>
      <c r="Q6916" s="16">
        <v>0.52626001246830623</v>
      </c>
      <c r="T6916" s="56"/>
      <c r="U6916" s="56"/>
      <c r="V6916" s="56"/>
      <c r="W6916" s="56"/>
      <c r="X6916" s="56"/>
      <c r="Y6916" s="56"/>
      <c r="Z6916" s="56"/>
      <c r="AA6916" s="56"/>
    </row>
    <row r="6917" spans="9:27">
      <c r="I6917" s="51"/>
      <c r="T6917" s="56"/>
      <c r="U6917" s="56"/>
      <c r="V6917" s="56"/>
      <c r="W6917" s="56"/>
      <c r="X6917" s="56"/>
      <c r="Y6917" s="56"/>
      <c r="Z6917" s="56"/>
      <c r="AA6917" s="56"/>
    </row>
    <row r="6918" spans="9:27">
      <c r="I6918" s="51"/>
      <c r="T6918" s="56"/>
      <c r="U6918" s="56"/>
      <c r="V6918" s="56"/>
      <c r="W6918" s="56"/>
      <c r="X6918" s="56"/>
      <c r="Y6918" s="56"/>
      <c r="Z6918" s="56"/>
      <c r="AA6918" s="56"/>
    </row>
    <row r="6919" spans="9:27">
      <c r="I6919" s="11" t="s">
        <v>371</v>
      </c>
      <c r="T6919" s="12" t="str">
        <f>I6919</f>
        <v>2010/12 to 2013/11</v>
      </c>
      <c r="U6919" s="14">
        <f>J6924</f>
        <v>0.99999999949044516</v>
      </c>
      <c r="V6919" s="14">
        <f>J6927</f>
        <v>36</v>
      </c>
      <c r="W6919" s="56">
        <f>J6937</f>
        <v>0.20386396521827183</v>
      </c>
      <c r="X6919" s="56">
        <f>J6938</f>
        <v>0.20759321355917787</v>
      </c>
      <c r="Y6919" s="56">
        <f>J6939</f>
        <v>0.15696903480261856</v>
      </c>
      <c r="Z6919" s="56">
        <f>J6940</f>
        <v>0.5249890330545407</v>
      </c>
      <c r="AA6919" s="58">
        <f>SUM(W6919:Z6919)</f>
        <v>1.093415246634609</v>
      </c>
    </row>
    <row r="6920" spans="9:27">
      <c r="I6920" s="51" t="s">
        <v>42</v>
      </c>
      <c r="T6920" s="56"/>
      <c r="U6920" s="56"/>
      <c r="V6920" s="56"/>
      <c r="W6920" s="56"/>
      <c r="X6920" s="56"/>
      <c r="Y6920" s="56"/>
      <c r="Z6920" s="56"/>
      <c r="AA6920" s="56"/>
    </row>
    <row r="6921" spans="9:27" ht="15" thickBot="1">
      <c r="T6921" s="56"/>
      <c r="U6921" s="56"/>
      <c r="V6921" s="56"/>
      <c r="W6921" s="56"/>
      <c r="X6921" s="56"/>
      <c r="Y6921" s="56"/>
      <c r="Z6921" s="56"/>
      <c r="AA6921" s="56"/>
    </row>
    <row r="6922" spans="9:27">
      <c r="I6922" s="18" t="s">
        <v>43</v>
      </c>
      <c r="J6922" s="18"/>
      <c r="T6922" s="56"/>
      <c r="U6922" s="56"/>
      <c r="V6922" s="56"/>
      <c r="W6922" s="56"/>
      <c r="X6922" s="56"/>
      <c r="Y6922" s="56"/>
      <c r="Z6922" s="56"/>
      <c r="AA6922" s="56"/>
    </row>
    <row r="6923" spans="9:27">
      <c r="I6923" s="15" t="s">
        <v>44</v>
      </c>
      <c r="J6923" s="15">
        <v>0.99999999974522258</v>
      </c>
      <c r="T6923" s="56"/>
      <c r="U6923" s="56"/>
      <c r="V6923" s="56"/>
      <c r="W6923" s="56"/>
      <c r="X6923" s="56"/>
      <c r="Y6923" s="56"/>
      <c r="Z6923" s="56"/>
      <c r="AA6923" s="56"/>
    </row>
    <row r="6924" spans="9:27">
      <c r="I6924" s="15" t="s">
        <v>45</v>
      </c>
      <c r="J6924" s="15">
        <v>0.99999999949044516</v>
      </c>
      <c r="T6924" s="56"/>
      <c r="U6924" s="56"/>
      <c r="V6924" s="56"/>
      <c r="W6924" s="56"/>
      <c r="X6924" s="56"/>
      <c r="Y6924" s="56"/>
      <c r="Z6924" s="56"/>
      <c r="AA6924" s="56"/>
    </row>
    <row r="6925" spans="9:27">
      <c r="I6925" s="15" t="s">
        <v>46</v>
      </c>
      <c r="J6925" s="15">
        <v>0.96874999944267448</v>
      </c>
      <c r="T6925" s="56"/>
      <c r="U6925" s="56"/>
      <c r="V6925" s="56"/>
      <c r="W6925" s="56"/>
      <c r="X6925" s="56"/>
      <c r="Y6925" s="56"/>
      <c r="Z6925" s="56"/>
      <c r="AA6925" s="56"/>
    </row>
    <row r="6926" spans="9:27">
      <c r="I6926" s="15" t="s">
        <v>47</v>
      </c>
      <c r="J6926" s="15">
        <v>8.1847215095518736E-3</v>
      </c>
      <c r="T6926" s="56"/>
      <c r="U6926" s="56"/>
      <c r="V6926" s="56"/>
      <c r="W6926" s="56"/>
      <c r="X6926" s="56"/>
      <c r="Y6926" s="56"/>
      <c r="Z6926" s="56"/>
      <c r="AA6926" s="56"/>
    </row>
    <row r="6927" spans="9:27" ht="15" thickBot="1">
      <c r="I6927" s="16" t="s">
        <v>48</v>
      </c>
      <c r="J6927" s="16">
        <v>36</v>
      </c>
      <c r="T6927" s="56"/>
      <c r="U6927" s="56"/>
      <c r="V6927" s="56"/>
      <c r="W6927" s="56"/>
      <c r="X6927" s="56"/>
      <c r="Y6927" s="56"/>
      <c r="Z6927" s="56"/>
      <c r="AA6927" s="56"/>
    </row>
    <row r="6928" spans="9:27">
      <c r="T6928" s="56"/>
      <c r="U6928" s="56"/>
      <c r="V6928" s="56"/>
      <c r="W6928" s="56"/>
      <c r="X6928" s="56"/>
      <c r="Y6928" s="56"/>
      <c r="Z6928" s="56"/>
      <c r="AA6928" s="56"/>
    </row>
    <row r="6929" spans="9:27" ht="15" thickBot="1">
      <c r="I6929" s="51" t="s">
        <v>49</v>
      </c>
      <c r="T6929" s="56"/>
      <c r="U6929" s="56"/>
      <c r="V6929" s="56"/>
      <c r="W6929" s="56"/>
      <c r="X6929" s="56"/>
      <c r="Y6929" s="56"/>
      <c r="Z6929" s="56"/>
      <c r="AA6929" s="56"/>
    </row>
    <row r="6930" spans="9:27">
      <c r="I6930" s="17"/>
      <c r="J6930" s="17" t="s">
        <v>54</v>
      </c>
      <c r="K6930" s="17" t="s">
        <v>55</v>
      </c>
      <c r="L6930" s="17" t="s">
        <v>56</v>
      </c>
      <c r="M6930" s="17" t="s">
        <v>57</v>
      </c>
      <c r="N6930" s="17" t="s">
        <v>58</v>
      </c>
      <c r="T6930" s="56"/>
      <c r="U6930" s="56"/>
      <c r="V6930" s="56"/>
      <c r="W6930" s="56"/>
      <c r="X6930" s="56"/>
      <c r="Y6930" s="56"/>
      <c r="Z6930" s="56"/>
      <c r="AA6930" s="56"/>
    </row>
    <row r="6931" spans="9:27">
      <c r="I6931" s="15" t="s">
        <v>50</v>
      </c>
      <c r="J6931" s="15">
        <v>4</v>
      </c>
      <c r="K6931" s="15">
        <v>4206944.7069333326</v>
      </c>
      <c r="L6931" s="15">
        <v>1051736.1767333332</v>
      </c>
      <c r="M6931" s="15">
        <v>15699976377.957706</v>
      </c>
      <c r="N6931" s="15">
        <v>9.230513152877094E-144</v>
      </c>
      <c r="T6931" s="56"/>
      <c r="U6931" s="56"/>
      <c r="V6931" s="56"/>
      <c r="W6931" s="56"/>
      <c r="X6931" s="56"/>
      <c r="Y6931" s="56"/>
      <c r="Z6931" s="56"/>
      <c r="AA6931" s="56"/>
    </row>
    <row r="6932" spans="9:27">
      <c r="I6932" s="15" t="s">
        <v>51</v>
      </c>
      <c r="J6932" s="15">
        <v>32</v>
      </c>
      <c r="K6932" s="15">
        <v>2.1436693180454749E-3</v>
      </c>
      <c r="L6932" s="15">
        <v>6.698966618892109E-5</v>
      </c>
      <c r="M6932" s="15"/>
      <c r="N6932" s="15"/>
      <c r="T6932" s="56"/>
      <c r="U6932" s="56"/>
      <c r="V6932" s="56"/>
      <c r="W6932" s="56"/>
      <c r="X6932" s="56"/>
      <c r="Y6932" s="56"/>
      <c r="Z6932" s="56"/>
      <c r="AA6932" s="56"/>
    </row>
    <row r="6933" spans="9:27" ht="15" thickBot="1">
      <c r="I6933" s="16" t="s">
        <v>52</v>
      </c>
      <c r="J6933" s="16">
        <v>36</v>
      </c>
      <c r="K6933" s="16">
        <v>4206944.7090770015</v>
      </c>
      <c r="L6933" s="16"/>
      <c r="M6933" s="16"/>
      <c r="N6933" s="16"/>
      <c r="T6933" s="56"/>
      <c r="U6933" s="56"/>
      <c r="V6933" s="56"/>
      <c r="W6933" s="56"/>
      <c r="X6933" s="56"/>
      <c r="Y6933" s="56"/>
      <c r="Z6933" s="56"/>
      <c r="AA6933" s="56"/>
    </row>
    <row r="6934" spans="9:27" ht="15" thickBot="1">
      <c r="T6934" s="56"/>
      <c r="U6934" s="56"/>
      <c r="V6934" s="56"/>
      <c r="W6934" s="56"/>
      <c r="X6934" s="56"/>
      <c r="Y6934" s="56"/>
      <c r="Z6934" s="56"/>
      <c r="AA6934" s="56"/>
    </row>
    <row r="6935" spans="9:27">
      <c r="I6935" s="17"/>
      <c r="J6935" s="17" t="s">
        <v>59</v>
      </c>
      <c r="K6935" s="17" t="s">
        <v>47</v>
      </c>
      <c r="L6935" s="17" t="s">
        <v>60</v>
      </c>
      <c r="M6935" s="17" t="s">
        <v>61</v>
      </c>
      <c r="N6935" s="17" t="s">
        <v>62</v>
      </c>
      <c r="O6935" s="17" t="s">
        <v>63</v>
      </c>
      <c r="P6935" s="17" t="s">
        <v>64</v>
      </c>
      <c r="Q6935" s="17" t="s">
        <v>65</v>
      </c>
      <c r="T6935" s="56"/>
      <c r="U6935" s="56"/>
      <c r="V6935" s="56"/>
      <c r="W6935" s="56"/>
      <c r="X6935" s="56"/>
      <c r="Y6935" s="56"/>
      <c r="Z6935" s="56"/>
      <c r="AA6935" s="56"/>
    </row>
    <row r="6936" spans="9:27">
      <c r="I6936" s="15" t="s">
        <v>53</v>
      </c>
      <c r="J6936" s="15">
        <v>0</v>
      </c>
      <c r="K6936" s="15" t="e">
        <v>#N/A</v>
      </c>
      <c r="L6936" s="15" t="e">
        <v>#N/A</v>
      </c>
      <c r="M6936" s="15" t="e">
        <v>#N/A</v>
      </c>
      <c r="N6936" s="15" t="e">
        <v>#N/A</v>
      </c>
      <c r="O6936" s="15" t="e">
        <v>#N/A</v>
      </c>
      <c r="P6936" s="15" t="e">
        <v>#N/A</v>
      </c>
      <c r="Q6936" s="15" t="e">
        <v>#N/A</v>
      </c>
      <c r="T6936" s="56"/>
      <c r="U6936" s="56"/>
      <c r="V6936" s="56"/>
      <c r="W6936" s="56"/>
      <c r="X6936" s="56"/>
      <c r="Y6936" s="56"/>
      <c r="Z6936" s="56"/>
      <c r="AA6936" s="56"/>
    </row>
    <row r="6937" spans="9:27">
      <c r="I6937" s="15" t="s">
        <v>85</v>
      </c>
      <c r="J6937" s="15">
        <v>0.20386396521827183</v>
      </c>
      <c r="K6937" s="15">
        <v>1.7267433521058811E-3</v>
      </c>
      <c r="L6937" s="15">
        <v>118.06269007472699</v>
      </c>
      <c r="M6937" s="15">
        <v>8.0408353744071747E-44</v>
      </c>
      <c r="N6937" s="15">
        <v>0.20034670412440161</v>
      </c>
      <c r="O6937" s="15">
        <v>0.20738122631214204</v>
      </c>
      <c r="P6937" s="15">
        <v>0.20034670412440161</v>
      </c>
      <c r="Q6937" s="15">
        <v>0.20738122631214204</v>
      </c>
      <c r="T6937" s="56"/>
      <c r="U6937" s="56"/>
      <c r="V6937" s="56"/>
      <c r="W6937" s="56"/>
      <c r="X6937" s="56"/>
      <c r="Y6937" s="56"/>
      <c r="Z6937" s="56"/>
      <c r="AA6937" s="56"/>
    </row>
    <row r="6938" spans="9:27">
      <c r="I6938" s="15" t="s">
        <v>80</v>
      </c>
      <c r="J6938" s="15">
        <v>0.20759321355917787</v>
      </c>
      <c r="K6938" s="15">
        <v>5.9526093526945218E-4</v>
      </c>
      <c r="L6938" s="15">
        <v>348.74321706531651</v>
      </c>
      <c r="M6938" s="15">
        <v>7.3521346729625212E-59</v>
      </c>
      <c r="N6938" s="15">
        <v>0.2063807067174572</v>
      </c>
      <c r="O6938" s="15">
        <v>0.20880572040089854</v>
      </c>
      <c r="P6938" s="15">
        <v>0.2063807067174572</v>
      </c>
      <c r="Q6938" s="15">
        <v>0.20880572040089854</v>
      </c>
      <c r="T6938" s="56"/>
      <c r="U6938" s="56"/>
      <c r="V6938" s="56"/>
      <c r="W6938" s="56"/>
      <c r="X6938" s="56"/>
      <c r="Y6938" s="56"/>
      <c r="Z6938" s="56"/>
      <c r="AA6938" s="56"/>
    </row>
    <row r="6939" spans="9:27">
      <c r="I6939" s="15" t="s">
        <v>82</v>
      </c>
      <c r="J6939" s="15">
        <v>0.15696903480261856</v>
      </c>
      <c r="K6939" s="15">
        <v>1.489164189969726E-3</v>
      </c>
      <c r="L6939" s="15">
        <v>105.4074734403932</v>
      </c>
      <c r="M6939" s="15">
        <v>2.9997907217036435E-42</v>
      </c>
      <c r="N6939" s="15">
        <v>0.15393570662366399</v>
      </c>
      <c r="O6939" s="15">
        <v>0.16000236298157314</v>
      </c>
      <c r="P6939" s="15">
        <v>0.15393570662366399</v>
      </c>
      <c r="Q6939" s="15">
        <v>0.16000236298157314</v>
      </c>
      <c r="T6939" s="56"/>
      <c r="U6939" s="56"/>
      <c r="V6939" s="56"/>
      <c r="W6939" s="56"/>
      <c r="X6939" s="56"/>
      <c r="Y6939" s="56"/>
      <c r="Z6939" s="56"/>
      <c r="AA6939" s="56"/>
    </row>
    <row r="6940" spans="9:27" ht="15" thickBot="1">
      <c r="I6940" s="16" t="s">
        <v>86</v>
      </c>
      <c r="J6940" s="16">
        <v>0.5249890330545407</v>
      </c>
      <c r="K6940" s="16">
        <v>9.8820107626944645E-4</v>
      </c>
      <c r="L6940" s="16">
        <v>531.25729738771838</v>
      </c>
      <c r="M6940" s="16">
        <v>1.0419590231629587E-64</v>
      </c>
      <c r="N6940" s="16">
        <v>0.52297613334119053</v>
      </c>
      <c r="O6940" s="16">
        <v>0.52700193276789087</v>
      </c>
      <c r="P6940" s="16">
        <v>0.52297613334119053</v>
      </c>
      <c r="Q6940" s="16">
        <v>0.52700193276789087</v>
      </c>
      <c r="T6940" s="56"/>
      <c r="U6940" s="56"/>
      <c r="V6940" s="56"/>
      <c r="W6940" s="56"/>
      <c r="X6940" s="56"/>
      <c r="Y6940" s="56"/>
      <c r="Z6940" s="56"/>
      <c r="AA6940" s="56"/>
    </row>
    <row r="6941" spans="9:27">
      <c r="I6941" s="51"/>
      <c r="T6941" s="56"/>
      <c r="U6941" s="56"/>
      <c r="V6941" s="56"/>
      <c r="W6941" s="56"/>
      <c r="X6941" s="56"/>
      <c r="Y6941" s="56"/>
      <c r="Z6941" s="56"/>
      <c r="AA6941" s="56"/>
    </row>
    <row r="6942" spans="9:27">
      <c r="I6942" s="51"/>
      <c r="T6942" s="56"/>
      <c r="U6942" s="56"/>
      <c r="V6942" s="56"/>
      <c r="W6942" s="56"/>
      <c r="X6942" s="56"/>
      <c r="Y6942" s="56"/>
      <c r="Z6942" s="56"/>
      <c r="AA6942" s="56"/>
    </row>
    <row r="6943" spans="9:27">
      <c r="I6943" s="11" t="s">
        <v>372</v>
      </c>
      <c r="T6943" s="12" t="str">
        <f>I6943</f>
        <v>2011/1 to 2013/12</v>
      </c>
      <c r="U6943" s="14">
        <f>J6948</f>
        <v>0.99999999963514885</v>
      </c>
      <c r="V6943" s="14">
        <f>J6951</f>
        <v>36</v>
      </c>
      <c r="W6943" s="56">
        <f>J6961</f>
        <v>0.20299557916177066</v>
      </c>
      <c r="X6943" s="56">
        <f>J6962</f>
        <v>0.20735528667664671</v>
      </c>
      <c r="Y6943" s="56">
        <f>J6963</f>
        <v>0.15675736574403648</v>
      </c>
      <c r="Z6943" s="56">
        <f>J6964</f>
        <v>0.52593433724937355</v>
      </c>
      <c r="AA6943" s="58">
        <f>SUM(W6943:Z6943)</f>
        <v>1.0930425688318275</v>
      </c>
    </row>
    <row r="6944" spans="9:27">
      <c r="I6944" s="51" t="s">
        <v>42</v>
      </c>
      <c r="T6944" s="56"/>
      <c r="U6944" s="56"/>
      <c r="V6944" s="56"/>
      <c r="W6944" s="56"/>
      <c r="X6944" s="56"/>
      <c r="Y6944" s="56"/>
      <c r="Z6944" s="56"/>
      <c r="AA6944" s="56"/>
    </row>
    <row r="6945" spans="9:27" ht="15" thickBot="1">
      <c r="T6945" s="56"/>
      <c r="U6945" s="56"/>
      <c r="V6945" s="56"/>
      <c r="W6945" s="56"/>
      <c r="X6945" s="56"/>
      <c r="Y6945" s="56"/>
      <c r="Z6945" s="56"/>
      <c r="AA6945" s="56"/>
    </row>
    <row r="6946" spans="9:27">
      <c r="I6946" s="18" t="s">
        <v>43</v>
      </c>
      <c r="J6946" s="18"/>
      <c r="T6946" s="56"/>
      <c r="U6946" s="56"/>
      <c r="V6946" s="56"/>
      <c r="W6946" s="56"/>
      <c r="X6946" s="56"/>
      <c r="Y6946" s="56"/>
      <c r="Z6946" s="56"/>
      <c r="AA6946" s="56"/>
    </row>
    <row r="6947" spans="9:27">
      <c r="I6947" s="15" t="s">
        <v>44</v>
      </c>
      <c r="J6947" s="15">
        <v>0.99999999981757437</v>
      </c>
      <c r="T6947" s="56"/>
      <c r="U6947" s="56"/>
      <c r="V6947" s="56"/>
      <c r="W6947" s="56"/>
      <c r="X6947" s="56"/>
      <c r="Y6947" s="56"/>
      <c r="Z6947" s="56"/>
      <c r="AA6947" s="56"/>
    </row>
    <row r="6948" spans="9:27">
      <c r="I6948" s="15" t="s">
        <v>45</v>
      </c>
      <c r="J6948" s="15">
        <v>0.99999999963514885</v>
      </c>
      <c r="T6948" s="56"/>
      <c r="U6948" s="56"/>
      <c r="V6948" s="56"/>
      <c r="W6948" s="56"/>
      <c r="X6948" s="56"/>
      <c r="Y6948" s="56"/>
      <c r="Z6948" s="56"/>
      <c r="AA6948" s="56"/>
    </row>
    <row r="6949" spans="9:27">
      <c r="I6949" s="15" t="s">
        <v>46</v>
      </c>
      <c r="J6949" s="15">
        <v>0.9687499996009441</v>
      </c>
      <c r="T6949" s="56"/>
      <c r="U6949" s="56"/>
      <c r="V6949" s="56"/>
      <c r="W6949" s="56"/>
      <c r="X6949" s="56"/>
      <c r="Y6949" s="56"/>
      <c r="Z6949" s="56"/>
      <c r="AA6949" s="56"/>
    </row>
    <row r="6950" spans="9:27">
      <c r="I6950" s="15" t="s">
        <v>47</v>
      </c>
      <c r="J6950" s="15">
        <v>6.9374926544329097E-3</v>
      </c>
      <c r="T6950" s="56"/>
      <c r="U6950" s="56"/>
      <c r="V6950" s="56"/>
      <c r="W6950" s="56"/>
      <c r="X6950" s="56"/>
      <c r="Y6950" s="56"/>
      <c r="Z6950" s="56"/>
      <c r="AA6950" s="56"/>
    </row>
    <row r="6951" spans="9:27" ht="15" thickBot="1">
      <c r="I6951" s="16" t="s">
        <v>48</v>
      </c>
      <c r="J6951" s="16">
        <v>36</v>
      </c>
      <c r="T6951" s="56"/>
      <c r="U6951" s="56"/>
      <c r="V6951" s="56"/>
      <c r="W6951" s="56"/>
      <c r="X6951" s="56"/>
      <c r="Y6951" s="56"/>
      <c r="Z6951" s="56"/>
      <c r="AA6951" s="56"/>
    </row>
    <row r="6952" spans="9:27">
      <c r="T6952" s="56"/>
      <c r="U6952" s="56"/>
      <c r="V6952" s="56"/>
      <c r="W6952" s="56"/>
      <c r="X6952" s="56"/>
      <c r="Y6952" s="56"/>
      <c r="Z6952" s="56"/>
      <c r="AA6952" s="56"/>
    </row>
    <row r="6953" spans="9:27" ht="15" thickBot="1">
      <c r="I6953" s="51" t="s">
        <v>49</v>
      </c>
      <c r="T6953" s="56"/>
      <c r="U6953" s="56"/>
      <c r="V6953" s="56"/>
      <c r="W6953" s="56"/>
      <c r="X6953" s="56"/>
      <c r="Y6953" s="56"/>
      <c r="Z6953" s="56"/>
      <c r="AA6953" s="56"/>
    </row>
    <row r="6954" spans="9:27">
      <c r="I6954" s="17"/>
      <c r="J6954" s="17" t="s">
        <v>54</v>
      </c>
      <c r="K6954" s="17" t="s">
        <v>55</v>
      </c>
      <c r="L6954" s="17" t="s">
        <v>56</v>
      </c>
      <c r="M6954" s="17" t="s">
        <v>57</v>
      </c>
      <c r="N6954" s="17" t="s">
        <v>58</v>
      </c>
      <c r="T6954" s="56"/>
      <c r="U6954" s="56"/>
      <c r="V6954" s="56"/>
      <c r="W6954" s="56"/>
      <c r="X6954" s="56"/>
      <c r="Y6954" s="56"/>
      <c r="Z6954" s="56"/>
      <c r="AA6954" s="56"/>
    </row>
    <row r="6955" spans="9:27">
      <c r="I6955" s="15" t="s">
        <v>50</v>
      </c>
      <c r="J6955" s="15">
        <v>4</v>
      </c>
      <c r="K6955" s="15">
        <v>4221232.9645718792</v>
      </c>
      <c r="L6955" s="15">
        <v>1055308.2411429698</v>
      </c>
      <c r="M6955" s="15">
        <v>21926749600.931961</v>
      </c>
      <c r="N6955" s="15">
        <v>5.2066615243243535E-146</v>
      </c>
      <c r="T6955" s="56"/>
      <c r="U6955" s="56"/>
      <c r="V6955" s="56"/>
      <c r="W6955" s="56"/>
      <c r="X6955" s="56"/>
      <c r="Y6955" s="56"/>
      <c r="Z6955" s="56"/>
      <c r="AA6955" s="56"/>
    </row>
    <row r="6956" spans="9:27">
      <c r="I6956" s="15" t="s">
        <v>51</v>
      </c>
      <c r="J6956" s="15">
        <v>32</v>
      </c>
      <c r="K6956" s="15">
        <v>1.5401217385699385E-3</v>
      </c>
      <c r="L6956" s="15">
        <v>4.8128804330310577E-5</v>
      </c>
      <c r="M6956" s="15"/>
      <c r="N6956" s="15"/>
      <c r="T6956" s="56"/>
      <c r="U6956" s="56"/>
      <c r="V6956" s="56"/>
      <c r="W6956" s="56"/>
      <c r="X6956" s="56"/>
      <c r="Y6956" s="56"/>
      <c r="Z6956" s="56"/>
      <c r="AA6956" s="56"/>
    </row>
    <row r="6957" spans="9:27" ht="15" thickBot="1">
      <c r="I6957" s="16" t="s">
        <v>52</v>
      </c>
      <c r="J6957" s="16">
        <v>36</v>
      </c>
      <c r="K6957" s="16">
        <v>4221232.9661120009</v>
      </c>
      <c r="L6957" s="16"/>
      <c r="M6957" s="16"/>
      <c r="N6957" s="16"/>
      <c r="T6957" s="56"/>
      <c r="U6957" s="56"/>
      <c r="V6957" s="56"/>
      <c r="W6957" s="56"/>
      <c r="X6957" s="56"/>
      <c r="Y6957" s="56"/>
      <c r="Z6957" s="56"/>
      <c r="AA6957" s="56"/>
    </row>
    <row r="6958" spans="9:27" ht="15" thickBot="1">
      <c r="T6958" s="56"/>
      <c r="U6958" s="56"/>
      <c r="V6958" s="56"/>
      <c r="W6958" s="56"/>
      <c r="X6958" s="56"/>
      <c r="Y6958" s="56"/>
      <c r="Z6958" s="56"/>
      <c r="AA6958" s="56"/>
    </row>
    <row r="6959" spans="9:27">
      <c r="I6959" s="17"/>
      <c r="J6959" s="17" t="s">
        <v>59</v>
      </c>
      <c r="K6959" s="17" t="s">
        <v>47</v>
      </c>
      <c r="L6959" s="17" t="s">
        <v>60</v>
      </c>
      <c r="M6959" s="17" t="s">
        <v>61</v>
      </c>
      <c r="N6959" s="17" t="s">
        <v>62</v>
      </c>
      <c r="O6959" s="17" t="s">
        <v>63</v>
      </c>
      <c r="P6959" s="17" t="s">
        <v>64</v>
      </c>
      <c r="Q6959" s="17" t="s">
        <v>65</v>
      </c>
      <c r="T6959" s="56"/>
      <c r="U6959" s="56"/>
      <c r="V6959" s="56"/>
      <c r="W6959" s="56"/>
      <c r="X6959" s="56"/>
      <c r="Y6959" s="56"/>
      <c r="Z6959" s="56"/>
      <c r="AA6959" s="56"/>
    </row>
    <row r="6960" spans="9:27">
      <c r="I6960" s="15" t="s">
        <v>53</v>
      </c>
      <c r="J6960" s="15">
        <v>0</v>
      </c>
      <c r="K6960" s="15" t="e">
        <v>#N/A</v>
      </c>
      <c r="L6960" s="15" t="e">
        <v>#N/A</v>
      </c>
      <c r="M6960" s="15" t="e">
        <v>#N/A</v>
      </c>
      <c r="N6960" s="15" t="e">
        <v>#N/A</v>
      </c>
      <c r="O6960" s="15" t="e">
        <v>#N/A</v>
      </c>
      <c r="P6960" s="15" t="e">
        <v>#N/A</v>
      </c>
      <c r="Q6960" s="15" t="e">
        <v>#N/A</v>
      </c>
      <c r="T6960" s="56"/>
      <c r="U6960" s="56"/>
      <c r="V6960" s="56"/>
      <c r="W6960" s="56"/>
      <c r="X6960" s="56"/>
      <c r="Y6960" s="56"/>
      <c r="Z6960" s="56"/>
      <c r="AA6960" s="56"/>
    </row>
    <row r="6961" spans="9:27">
      <c r="I6961" s="15" t="s">
        <v>85</v>
      </c>
      <c r="J6961" s="15">
        <v>0.20299557916177066</v>
      </c>
      <c r="K6961" s="15">
        <v>1.4704188046297075E-3</v>
      </c>
      <c r="L6961" s="15">
        <v>138.0528992982313</v>
      </c>
      <c r="M6961" s="15">
        <v>5.4400244963149138E-46</v>
      </c>
      <c r="N6961" s="15">
        <v>0.20000043408308146</v>
      </c>
      <c r="O6961" s="15">
        <v>0.20599072424045986</v>
      </c>
      <c r="P6961" s="15">
        <v>0.20000043408308146</v>
      </c>
      <c r="Q6961" s="15">
        <v>0.20599072424045986</v>
      </c>
      <c r="T6961" s="56"/>
      <c r="U6961" s="56"/>
      <c r="V6961" s="56"/>
      <c r="W6961" s="56"/>
      <c r="X6961" s="56"/>
      <c r="Y6961" s="56"/>
      <c r="Z6961" s="56"/>
      <c r="AA6961" s="56"/>
    </row>
    <row r="6962" spans="9:27">
      <c r="I6962" s="15" t="s">
        <v>80</v>
      </c>
      <c r="J6962" s="15">
        <v>0.20735528667664671</v>
      </c>
      <c r="K6962" s="15">
        <v>5.0869273408778051E-4</v>
      </c>
      <c r="L6962" s="15">
        <v>407.62384202025044</v>
      </c>
      <c r="M6962" s="15">
        <v>4.9976644617055592E-61</v>
      </c>
      <c r="N6962" s="15">
        <v>0.20631911348961265</v>
      </c>
      <c r="O6962" s="15">
        <v>0.20839145986368077</v>
      </c>
      <c r="P6962" s="15">
        <v>0.20631911348961265</v>
      </c>
      <c r="Q6962" s="15">
        <v>0.20839145986368077</v>
      </c>
      <c r="T6962" s="56"/>
      <c r="U6962" s="56"/>
      <c r="V6962" s="56"/>
      <c r="W6962" s="56"/>
      <c r="X6962" s="56"/>
      <c r="Y6962" s="56"/>
      <c r="Z6962" s="56"/>
      <c r="AA6962" s="56"/>
    </row>
    <row r="6963" spans="9:27">
      <c r="I6963" s="15" t="s">
        <v>82</v>
      </c>
      <c r="J6963" s="15">
        <v>0.15675736574403648</v>
      </c>
      <c r="K6963" s="15">
        <v>1.2415959714192916E-3</v>
      </c>
      <c r="L6963" s="15">
        <v>126.2547312914073</v>
      </c>
      <c r="M6963" s="15">
        <v>9.4389022680286895E-45</v>
      </c>
      <c r="N6963" s="15">
        <v>0.15422831752198704</v>
      </c>
      <c r="O6963" s="15">
        <v>0.15928641396608592</v>
      </c>
      <c r="P6963" s="15">
        <v>0.15422831752198704</v>
      </c>
      <c r="Q6963" s="15">
        <v>0.15928641396608592</v>
      </c>
      <c r="T6963" s="56"/>
      <c r="U6963" s="56"/>
      <c r="V6963" s="56"/>
      <c r="W6963" s="56"/>
      <c r="X6963" s="56"/>
      <c r="Y6963" s="56"/>
      <c r="Z6963" s="56"/>
      <c r="AA6963" s="56"/>
    </row>
    <row r="6964" spans="9:27" ht="15" thickBot="1">
      <c r="I6964" s="16" t="s">
        <v>86</v>
      </c>
      <c r="J6964" s="16">
        <v>0.52593433724937355</v>
      </c>
      <c r="K6964" s="16">
        <v>8.7872591839723263E-4</v>
      </c>
      <c r="L6964" s="16">
        <v>598.5192040410742</v>
      </c>
      <c r="M6964" s="16">
        <v>2.2975821094662831E-66</v>
      </c>
      <c r="N6964" s="16">
        <v>0.5241444311343828</v>
      </c>
      <c r="O6964" s="16">
        <v>0.5277242433643643</v>
      </c>
      <c r="P6964" s="16">
        <v>0.5241444311343828</v>
      </c>
      <c r="Q6964" s="16">
        <v>0.5277242433643643</v>
      </c>
      <c r="T6964" s="56"/>
      <c r="U6964" s="56"/>
      <c r="V6964" s="56"/>
      <c r="W6964" s="56"/>
      <c r="X6964" s="56"/>
      <c r="Y6964" s="56"/>
      <c r="Z6964" s="56"/>
      <c r="AA6964" s="56"/>
    </row>
    <row r="6965" spans="9:27">
      <c r="I6965" s="51"/>
      <c r="T6965" s="56"/>
      <c r="U6965" s="56"/>
      <c r="V6965" s="56"/>
      <c r="W6965" s="56"/>
      <c r="X6965" s="56"/>
      <c r="Y6965" s="56"/>
      <c r="Z6965" s="56"/>
      <c r="AA6965" s="56"/>
    </row>
    <row r="6966" spans="9:27">
      <c r="I6966" s="51"/>
      <c r="T6966" s="56"/>
      <c r="U6966" s="56"/>
      <c r="V6966" s="56"/>
      <c r="W6966" s="56"/>
      <c r="X6966" s="56"/>
      <c r="Y6966" s="56"/>
      <c r="Z6966" s="56"/>
      <c r="AA6966" s="56"/>
    </row>
    <row r="6967" spans="9:27">
      <c r="I6967" s="11" t="s">
        <v>373</v>
      </c>
      <c r="T6967" s="12" t="str">
        <f>I6967</f>
        <v>2011/2 to 2014/1</v>
      </c>
      <c r="U6967" s="14">
        <f>J6972</f>
        <v>0.99999999973714526</v>
      </c>
      <c r="V6967" s="14">
        <f>J6975</f>
        <v>36</v>
      </c>
      <c r="W6967" s="56">
        <f>J6985</f>
        <v>0.20162581662960213</v>
      </c>
      <c r="X6967" s="56">
        <f>J6986</f>
        <v>0.20746672890995105</v>
      </c>
      <c r="Y6967" s="56">
        <f>J6987</f>
        <v>0.15685054661904146</v>
      </c>
      <c r="Z6967" s="56">
        <f>J6988</f>
        <v>0.52661884252560598</v>
      </c>
      <c r="AA6967" s="58">
        <f>SUM(W6967:Z6967)</f>
        <v>1.0925619346842006</v>
      </c>
    </row>
    <row r="6968" spans="9:27">
      <c r="I6968" s="51" t="s">
        <v>42</v>
      </c>
      <c r="T6968" s="56"/>
      <c r="U6968" s="56"/>
      <c r="V6968" s="56"/>
      <c r="W6968" s="56"/>
      <c r="X6968" s="56"/>
      <c r="Y6968" s="56"/>
      <c r="Z6968" s="56"/>
      <c r="AA6968" s="56"/>
    </row>
    <row r="6969" spans="9:27" ht="15" thickBot="1">
      <c r="T6969" s="56"/>
      <c r="U6969" s="56"/>
      <c r="V6969" s="56"/>
      <c r="W6969" s="56"/>
      <c r="X6969" s="56"/>
      <c r="Y6969" s="56"/>
      <c r="Z6969" s="56"/>
      <c r="AA6969" s="56"/>
    </row>
    <row r="6970" spans="9:27">
      <c r="I6970" s="18" t="s">
        <v>43</v>
      </c>
      <c r="J6970" s="18"/>
      <c r="T6970" s="56"/>
      <c r="U6970" s="56"/>
      <c r="V6970" s="56"/>
      <c r="W6970" s="56"/>
      <c r="X6970" s="56"/>
      <c r="Y6970" s="56"/>
      <c r="Z6970" s="56"/>
      <c r="AA6970" s="56"/>
    </row>
    <row r="6971" spans="9:27">
      <c r="I6971" s="15" t="s">
        <v>44</v>
      </c>
      <c r="J6971" s="15">
        <v>0.99999999986857258</v>
      </c>
      <c r="T6971" s="56"/>
      <c r="U6971" s="56"/>
      <c r="V6971" s="56"/>
      <c r="W6971" s="56"/>
      <c r="X6971" s="56"/>
      <c r="Y6971" s="56"/>
      <c r="Z6971" s="56"/>
      <c r="AA6971" s="56"/>
    </row>
    <row r="6972" spans="9:27">
      <c r="I6972" s="15" t="s">
        <v>45</v>
      </c>
      <c r="J6972" s="15">
        <v>0.99999999973714526</v>
      </c>
      <c r="T6972" s="56"/>
      <c r="U6972" s="56"/>
      <c r="V6972" s="56"/>
      <c r="W6972" s="56"/>
      <c r="X6972" s="56"/>
      <c r="Y6972" s="56"/>
      <c r="Z6972" s="56"/>
      <c r="AA6972" s="56"/>
    </row>
    <row r="6973" spans="9:27">
      <c r="I6973" s="15" t="s">
        <v>46</v>
      </c>
      <c r="J6973" s="15">
        <v>0.96874999971250264</v>
      </c>
      <c r="T6973" s="56"/>
      <c r="U6973" s="56"/>
      <c r="V6973" s="56"/>
      <c r="W6973" s="56"/>
      <c r="X6973" s="56"/>
      <c r="Y6973" s="56"/>
      <c r="Z6973" s="56"/>
      <c r="AA6973" s="56"/>
    </row>
    <row r="6974" spans="9:27">
      <c r="I6974" s="15" t="s">
        <v>47</v>
      </c>
      <c r="J6974" s="15">
        <v>5.8982300222321605E-3</v>
      </c>
      <c r="T6974" s="56"/>
      <c r="U6974" s="56"/>
      <c r="V6974" s="56"/>
      <c r="W6974" s="56"/>
      <c r="X6974" s="56"/>
      <c r="Y6974" s="56"/>
      <c r="Z6974" s="56"/>
      <c r="AA6974" s="56"/>
    </row>
    <row r="6975" spans="9:27" ht="15" thickBot="1">
      <c r="I6975" s="16" t="s">
        <v>48</v>
      </c>
      <c r="J6975" s="16">
        <v>36</v>
      </c>
      <c r="T6975" s="56"/>
      <c r="U6975" s="56"/>
      <c r="V6975" s="56"/>
      <c r="W6975" s="56"/>
      <c r="X6975" s="56"/>
      <c r="Y6975" s="56"/>
      <c r="Z6975" s="56"/>
      <c r="AA6975" s="56"/>
    </row>
    <row r="6976" spans="9:27">
      <c r="T6976" s="56"/>
      <c r="U6976" s="56"/>
      <c r="V6976" s="56"/>
      <c r="W6976" s="56"/>
      <c r="X6976" s="56"/>
      <c r="Y6976" s="56"/>
      <c r="Z6976" s="56"/>
      <c r="AA6976" s="56"/>
    </row>
    <row r="6977" spans="9:27" ht="15" thickBot="1">
      <c r="I6977" s="51" t="s">
        <v>49</v>
      </c>
      <c r="T6977" s="56"/>
      <c r="U6977" s="56"/>
      <c r="V6977" s="56"/>
      <c r="W6977" s="56"/>
      <c r="X6977" s="56"/>
      <c r="Y6977" s="56"/>
      <c r="Z6977" s="56"/>
      <c r="AA6977" s="56"/>
    </row>
    <row r="6978" spans="9:27">
      <c r="I6978" s="17"/>
      <c r="J6978" s="17" t="s">
        <v>54</v>
      </c>
      <c r="K6978" s="17" t="s">
        <v>55</v>
      </c>
      <c r="L6978" s="17" t="s">
        <v>56</v>
      </c>
      <c r="M6978" s="17" t="s">
        <v>57</v>
      </c>
      <c r="N6978" s="17" t="s">
        <v>58</v>
      </c>
      <c r="T6978" s="56"/>
      <c r="U6978" s="56"/>
      <c r="V6978" s="56"/>
      <c r="W6978" s="56"/>
      <c r="X6978" s="56"/>
      <c r="Y6978" s="56"/>
      <c r="Z6978" s="56"/>
      <c r="AA6978" s="56"/>
    </row>
    <row r="6979" spans="9:27">
      <c r="I6979" s="15" t="s">
        <v>50</v>
      </c>
      <c r="J6979" s="15">
        <v>4</v>
      </c>
      <c r="K6979" s="15">
        <v>4235235.8982137488</v>
      </c>
      <c r="L6979" s="15">
        <v>1058808.9745534372</v>
      </c>
      <c r="M6979" s="15">
        <v>30435062853.900364</v>
      </c>
      <c r="N6979" s="15">
        <v>3.2311728052299953E-148</v>
      </c>
      <c r="T6979" s="56"/>
      <c r="U6979" s="56"/>
      <c r="V6979" s="56"/>
      <c r="W6979" s="56"/>
      <c r="X6979" s="56"/>
      <c r="Y6979" s="56"/>
      <c r="Z6979" s="56"/>
      <c r="AA6979" s="56"/>
    </row>
    <row r="6980" spans="9:27">
      <c r="I6980" s="15" t="s">
        <v>51</v>
      </c>
      <c r="J6980" s="15">
        <v>32</v>
      </c>
      <c r="K6980" s="15">
        <v>1.1132517566451454E-3</v>
      </c>
      <c r="L6980" s="15">
        <v>3.4789117395160794E-5</v>
      </c>
      <c r="M6980" s="15"/>
      <c r="N6980" s="15"/>
      <c r="T6980" s="56"/>
      <c r="U6980" s="56"/>
      <c r="V6980" s="56"/>
      <c r="W6980" s="56"/>
      <c r="X6980" s="56"/>
      <c r="Y6980" s="56"/>
      <c r="Z6980" s="56"/>
      <c r="AA6980" s="56"/>
    </row>
    <row r="6981" spans="9:27" ht="15" thickBot="1">
      <c r="I6981" s="16" t="s">
        <v>52</v>
      </c>
      <c r="J6981" s="16">
        <v>36</v>
      </c>
      <c r="K6981" s="16">
        <v>4235235.8993270006</v>
      </c>
      <c r="L6981" s="16"/>
      <c r="M6981" s="16"/>
      <c r="N6981" s="16"/>
      <c r="T6981" s="56"/>
      <c r="U6981" s="56"/>
      <c r="V6981" s="56"/>
      <c r="W6981" s="56"/>
      <c r="X6981" s="56"/>
      <c r="Y6981" s="56"/>
      <c r="Z6981" s="56"/>
      <c r="AA6981" s="56"/>
    </row>
    <row r="6982" spans="9:27" ht="15" thickBot="1">
      <c r="T6982" s="56"/>
      <c r="U6982" s="56"/>
      <c r="V6982" s="56"/>
      <c r="W6982" s="56"/>
      <c r="X6982" s="56"/>
      <c r="Y6982" s="56"/>
      <c r="Z6982" s="56"/>
      <c r="AA6982" s="56"/>
    </row>
    <row r="6983" spans="9:27">
      <c r="I6983" s="17"/>
      <c r="J6983" s="17" t="s">
        <v>59</v>
      </c>
      <c r="K6983" s="17" t="s">
        <v>47</v>
      </c>
      <c r="L6983" s="17" t="s">
        <v>60</v>
      </c>
      <c r="M6983" s="17" t="s">
        <v>61</v>
      </c>
      <c r="N6983" s="17" t="s">
        <v>62</v>
      </c>
      <c r="O6983" s="17" t="s">
        <v>63</v>
      </c>
      <c r="P6983" s="17" t="s">
        <v>64</v>
      </c>
      <c r="Q6983" s="17" t="s">
        <v>65</v>
      </c>
      <c r="T6983" s="56"/>
      <c r="U6983" s="56"/>
      <c r="V6983" s="56"/>
      <c r="W6983" s="56"/>
      <c r="X6983" s="56"/>
      <c r="Y6983" s="56"/>
      <c r="Z6983" s="56"/>
      <c r="AA6983" s="56"/>
    </row>
    <row r="6984" spans="9:27">
      <c r="I6984" s="15" t="s">
        <v>53</v>
      </c>
      <c r="J6984" s="15">
        <v>0</v>
      </c>
      <c r="K6984" s="15" t="e">
        <v>#N/A</v>
      </c>
      <c r="L6984" s="15" t="e">
        <v>#N/A</v>
      </c>
      <c r="M6984" s="15" t="e">
        <v>#N/A</v>
      </c>
      <c r="N6984" s="15" t="e">
        <v>#N/A</v>
      </c>
      <c r="O6984" s="15" t="e">
        <v>#N/A</v>
      </c>
      <c r="P6984" s="15" t="e">
        <v>#N/A</v>
      </c>
      <c r="Q6984" s="15" t="e">
        <v>#N/A</v>
      </c>
      <c r="T6984" s="56"/>
      <c r="U6984" s="56"/>
      <c r="V6984" s="56"/>
      <c r="W6984" s="56"/>
      <c r="X6984" s="56"/>
      <c r="Y6984" s="56"/>
      <c r="Z6984" s="56"/>
      <c r="AA6984" s="56"/>
    </row>
    <row r="6985" spans="9:27">
      <c r="I6985" s="15" t="s">
        <v>85</v>
      </c>
      <c r="J6985" s="15">
        <v>0.20162581662960213</v>
      </c>
      <c r="K6985" s="15">
        <v>1.2991953273310474E-3</v>
      </c>
      <c r="L6985" s="15">
        <v>155.19284312991218</v>
      </c>
      <c r="M6985" s="15">
        <v>1.2927764857008048E-47</v>
      </c>
      <c r="N6985" s="15">
        <v>0.19897944235945567</v>
      </c>
      <c r="O6985" s="15">
        <v>0.2042721908997486</v>
      </c>
      <c r="P6985" s="15">
        <v>0.19897944235945567</v>
      </c>
      <c r="Q6985" s="15">
        <v>0.2042721908997486</v>
      </c>
      <c r="T6985" s="56"/>
      <c r="U6985" s="56"/>
      <c r="V6985" s="56"/>
      <c r="W6985" s="56"/>
      <c r="X6985" s="56"/>
      <c r="Y6985" s="56"/>
      <c r="Z6985" s="56"/>
      <c r="AA6985" s="56"/>
    </row>
    <row r="6986" spans="9:27">
      <c r="I6986" s="15" t="s">
        <v>80</v>
      </c>
      <c r="J6986" s="15">
        <v>0.20746672890995105</v>
      </c>
      <c r="K6986" s="15">
        <v>4.2657273022900189E-4</v>
      </c>
      <c r="L6986" s="15">
        <v>486.35722400392149</v>
      </c>
      <c r="M6986" s="15">
        <v>1.7574709550767523E-63</v>
      </c>
      <c r="N6986" s="15">
        <v>0.20659782869619858</v>
      </c>
      <c r="O6986" s="15">
        <v>0.20833562912370351</v>
      </c>
      <c r="P6986" s="15">
        <v>0.20659782869619858</v>
      </c>
      <c r="Q6986" s="15">
        <v>0.20833562912370351</v>
      </c>
      <c r="T6986" s="56"/>
      <c r="U6986" s="56"/>
      <c r="V6986" s="56"/>
      <c r="W6986" s="56"/>
      <c r="X6986" s="56"/>
      <c r="Y6986" s="56"/>
      <c r="Z6986" s="56"/>
      <c r="AA6986" s="56"/>
    </row>
    <row r="6987" spans="9:27">
      <c r="I6987" s="15" t="s">
        <v>82</v>
      </c>
      <c r="J6987" s="15">
        <v>0.15685054661904146</v>
      </c>
      <c r="K6987" s="15">
        <v>1.0552944978429596E-3</v>
      </c>
      <c r="L6987" s="15">
        <v>148.63201403934801</v>
      </c>
      <c r="M6987" s="15">
        <v>5.1406078546666321E-47</v>
      </c>
      <c r="N6987" s="15">
        <v>0.15470098207876881</v>
      </c>
      <c r="O6987" s="15">
        <v>0.15900011115931412</v>
      </c>
      <c r="P6987" s="15">
        <v>0.15470098207876881</v>
      </c>
      <c r="Q6987" s="15">
        <v>0.15900011115931412</v>
      </c>
      <c r="T6987" s="56"/>
      <c r="U6987" s="56"/>
      <c r="V6987" s="56"/>
      <c r="W6987" s="56"/>
      <c r="X6987" s="56"/>
      <c r="Y6987" s="56"/>
      <c r="Z6987" s="56"/>
      <c r="AA6987" s="56"/>
    </row>
    <row r="6988" spans="9:27" ht="15" thickBot="1">
      <c r="I6988" s="16" t="s">
        <v>86</v>
      </c>
      <c r="J6988" s="16">
        <v>0.52661884252560598</v>
      </c>
      <c r="K6988" s="16">
        <v>7.7160862058239907E-4</v>
      </c>
      <c r="L6988" s="16">
        <v>682.49476286063475</v>
      </c>
      <c r="M6988" s="16">
        <v>3.4413646714771633E-68</v>
      </c>
      <c r="N6988" s="16">
        <v>0.52504712720522584</v>
      </c>
      <c r="O6988" s="16">
        <v>0.52819055784598612</v>
      </c>
      <c r="P6988" s="16">
        <v>0.52504712720522584</v>
      </c>
      <c r="Q6988" s="16">
        <v>0.52819055784598612</v>
      </c>
      <c r="T6988" s="56"/>
      <c r="U6988" s="56"/>
      <c r="V6988" s="56"/>
      <c r="W6988" s="56"/>
      <c r="X6988" s="56"/>
      <c r="Y6988" s="56"/>
      <c r="Z6988" s="56"/>
      <c r="AA6988" s="56"/>
    </row>
    <row r="6989" spans="9:27">
      <c r="I6989" s="51"/>
      <c r="T6989" s="56"/>
      <c r="U6989" s="56"/>
      <c r="V6989" s="56"/>
      <c r="W6989" s="56"/>
      <c r="X6989" s="56"/>
      <c r="Y6989" s="56"/>
      <c r="Z6989" s="56"/>
      <c r="AA6989" s="56"/>
    </row>
    <row r="6990" spans="9:27">
      <c r="I6990" s="51"/>
      <c r="T6990" s="56"/>
      <c r="U6990" s="56"/>
      <c r="V6990" s="56"/>
      <c r="W6990" s="56"/>
      <c r="X6990" s="56"/>
      <c r="Y6990" s="56"/>
      <c r="Z6990" s="56"/>
      <c r="AA6990" s="56"/>
    </row>
    <row r="6991" spans="9:27">
      <c r="I6991" s="11" t="s">
        <v>374</v>
      </c>
      <c r="T6991" s="12" t="str">
        <f>I6991</f>
        <v>2011/3 to 2014/2</v>
      </c>
      <c r="U6991" s="14">
        <f>J6996</f>
        <v>0.99999999917037075</v>
      </c>
      <c r="V6991" s="14">
        <f>J6999</f>
        <v>36</v>
      </c>
      <c r="W6991" s="56">
        <f>J7009</f>
        <v>0.19909858300128519</v>
      </c>
      <c r="X6991" s="56">
        <f>J7010</f>
        <v>0.20909077000703646</v>
      </c>
      <c r="Y6991" s="56">
        <f>J7011</f>
        <v>0.15936423001487657</v>
      </c>
      <c r="Z6991" s="56">
        <f>J7012</f>
        <v>0.52496243481251981</v>
      </c>
      <c r="AA6991" s="58">
        <f>SUM(W6991:Z6991)</f>
        <v>1.0925160178357181</v>
      </c>
    </row>
    <row r="6992" spans="9:27">
      <c r="I6992" s="51" t="s">
        <v>42</v>
      </c>
      <c r="T6992" s="56"/>
      <c r="U6992" s="56"/>
      <c r="V6992" s="56"/>
      <c r="W6992" s="56"/>
      <c r="X6992" s="56"/>
      <c r="Y6992" s="56"/>
      <c r="Z6992" s="56"/>
      <c r="AA6992" s="56"/>
    </row>
    <row r="6993" spans="9:27" ht="15" thickBot="1">
      <c r="T6993" s="56"/>
      <c r="U6993" s="56"/>
      <c r="V6993" s="56"/>
      <c r="W6993" s="56"/>
      <c r="X6993" s="56"/>
      <c r="Y6993" s="56"/>
      <c r="Z6993" s="56"/>
      <c r="AA6993" s="56"/>
    </row>
    <row r="6994" spans="9:27">
      <c r="I6994" s="18" t="s">
        <v>43</v>
      </c>
      <c r="J6994" s="18"/>
      <c r="T6994" s="56"/>
      <c r="U6994" s="56"/>
      <c r="V6994" s="56"/>
      <c r="W6994" s="56"/>
      <c r="X6994" s="56"/>
      <c r="Y6994" s="56"/>
      <c r="Z6994" s="56"/>
      <c r="AA6994" s="56"/>
    </row>
    <row r="6995" spans="9:27">
      <c r="I6995" s="15" t="s">
        <v>44</v>
      </c>
      <c r="J6995" s="15">
        <v>0.99999999958518537</v>
      </c>
      <c r="T6995" s="56"/>
      <c r="U6995" s="56"/>
      <c r="V6995" s="56"/>
      <c r="W6995" s="56"/>
      <c r="X6995" s="56"/>
      <c r="Y6995" s="56"/>
      <c r="Z6995" s="56"/>
      <c r="AA6995" s="56"/>
    </row>
    <row r="6996" spans="9:27">
      <c r="I6996" s="15" t="s">
        <v>45</v>
      </c>
      <c r="J6996" s="15">
        <v>0.99999999917037075</v>
      </c>
      <c r="T6996" s="56"/>
      <c r="U6996" s="56"/>
      <c r="V6996" s="56"/>
      <c r="W6996" s="56"/>
      <c r="X6996" s="56"/>
      <c r="Y6996" s="56"/>
      <c r="Z6996" s="56"/>
      <c r="AA6996" s="56"/>
    </row>
    <row r="6997" spans="9:27">
      <c r="I6997" s="15" t="s">
        <v>46</v>
      </c>
      <c r="J6997" s="15">
        <v>0.96874999909259296</v>
      </c>
      <c r="T6997" s="56"/>
      <c r="U6997" s="56"/>
      <c r="V6997" s="56"/>
      <c r="W6997" s="56"/>
      <c r="X6997" s="56"/>
      <c r="Y6997" s="56"/>
      <c r="Z6997" s="56"/>
      <c r="AA6997" s="56"/>
    </row>
    <row r="6998" spans="9:27">
      <c r="I6998" s="15" t="s">
        <v>47</v>
      </c>
      <c r="J6998" s="15">
        <v>1.0494662274161497E-2</v>
      </c>
      <c r="T6998" s="56"/>
      <c r="U6998" s="56"/>
      <c r="V6998" s="56"/>
      <c r="W6998" s="56"/>
      <c r="X6998" s="56"/>
      <c r="Y6998" s="56"/>
      <c r="Z6998" s="56"/>
      <c r="AA6998" s="56"/>
    </row>
    <row r="6999" spans="9:27" ht="15" thickBot="1">
      <c r="I6999" s="16" t="s">
        <v>48</v>
      </c>
      <c r="J6999" s="16">
        <v>36</v>
      </c>
      <c r="T6999" s="56"/>
      <c r="U6999" s="56"/>
      <c r="V6999" s="56"/>
      <c r="W6999" s="56"/>
      <c r="X6999" s="56"/>
      <c r="Y6999" s="56"/>
      <c r="Z6999" s="56"/>
      <c r="AA6999" s="56"/>
    </row>
    <row r="7000" spans="9:27">
      <c r="T7000" s="56"/>
      <c r="U7000" s="56"/>
      <c r="V7000" s="56"/>
      <c r="W7000" s="56"/>
      <c r="X7000" s="56"/>
      <c r="Y7000" s="56"/>
      <c r="Z7000" s="56"/>
      <c r="AA7000" s="56"/>
    </row>
    <row r="7001" spans="9:27" ht="15" thickBot="1">
      <c r="I7001" s="51" t="s">
        <v>49</v>
      </c>
      <c r="T7001" s="56"/>
      <c r="U7001" s="56"/>
      <c r="V7001" s="56"/>
      <c r="W7001" s="56"/>
      <c r="X7001" s="56"/>
      <c r="Y7001" s="56"/>
      <c r="Z7001" s="56"/>
      <c r="AA7001" s="56"/>
    </row>
    <row r="7002" spans="9:27">
      <c r="I7002" s="17"/>
      <c r="J7002" s="17" t="s">
        <v>54</v>
      </c>
      <c r="K7002" s="17" t="s">
        <v>55</v>
      </c>
      <c r="L7002" s="17" t="s">
        <v>56</v>
      </c>
      <c r="M7002" s="17" t="s">
        <v>57</v>
      </c>
      <c r="N7002" s="17" t="s">
        <v>58</v>
      </c>
      <c r="T7002" s="56"/>
      <c r="U7002" s="56"/>
      <c r="V7002" s="56"/>
      <c r="W7002" s="56"/>
      <c r="X7002" s="56"/>
      <c r="Y7002" s="56"/>
      <c r="Z7002" s="56"/>
      <c r="AA7002" s="56"/>
    </row>
    <row r="7003" spans="9:27">
      <c r="I7003" s="15" t="s">
        <v>50</v>
      </c>
      <c r="J7003" s="15">
        <v>4</v>
      </c>
      <c r="K7003" s="15">
        <v>4248180.0520625859</v>
      </c>
      <c r="L7003" s="15">
        <v>1062045.0130156465</v>
      </c>
      <c r="M7003" s="15">
        <v>9642862842.6211281</v>
      </c>
      <c r="N7003" s="15">
        <v>1.7638737202110763E-140</v>
      </c>
      <c r="T7003" s="56"/>
      <c r="U7003" s="56"/>
      <c r="V7003" s="56"/>
      <c r="W7003" s="56"/>
      <c r="X7003" s="56"/>
      <c r="Y7003" s="56"/>
      <c r="Z7003" s="56"/>
      <c r="AA7003" s="56"/>
    </row>
    <row r="7004" spans="9:27">
      <c r="I7004" s="15" t="s">
        <v>51</v>
      </c>
      <c r="J7004" s="15">
        <v>32</v>
      </c>
      <c r="K7004" s="15">
        <v>3.5244139599586739E-3</v>
      </c>
      <c r="L7004" s="15">
        <v>1.1013793624870856E-4</v>
      </c>
      <c r="M7004" s="15"/>
      <c r="N7004" s="15"/>
      <c r="T7004" s="56"/>
      <c r="U7004" s="56"/>
      <c r="V7004" s="56"/>
      <c r="W7004" s="56"/>
      <c r="X7004" s="56"/>
      <c r="Y7004" s="56"/>
      <c r="Z7004" s="56"/>
      <c r="AA7004" s="56"/>
    </row>
    <row r="7005" spans="9:27" ht="15" thickBot="1">
      <c r="I7005" s="16" t="s">
        <v>52</v>
      </c>
      <c r="J7005" s="16">
        <v>36</v>
      </c>
      <c r="K7005" s="16">
        <v>4248180.0555870002</v>
      </c>
      <c r="L7005" s="16"/>
      <c r="M7005" s="16"/>
      <c r="N7005" s="16"/>
      <c r="T7005" s="56"/>
      <c r="U7005" s="56"/>
      <c r="V7005" s="56"/>
      <c r="W7005" s="56"/>
      <c r="X7005" s="56"/>
      <c r="Y7005" s="56"/>
      <c r="Z7005" s="56"/>
      <c r="AA7005" s="56"/>
    </row>
    <row r="7006" spans="9:27" ht="15" thickBot="1">
      <c r="T7006" s="56"/>
      <c r="U7006" s="56"/>
      <c r="V7006" s="56"/>
      <c r="W7006" s="56"/>
      <c r="X7006" s="56"/>
      <c r="Y7006" s="56"/>
      <c r="Z7006" s="56"/>
      <c r="AA7006" s="56"/>
    </row>
    <row r="7007" spans="9:27">
      <c r="I7007" s="17"/>
      <c r="J7007" s="17" t="s">
        <v>59</v>
      </c>
      <c r="K7007" s="17" t="s">
        <v>47</v>
      </c>
      <c r="L7007" s="17" t="s">
        <v>60</v>
      </c>
      <c r="M7007" s="17" t="s">
        <v>61</v>
      </c>
      <c r="N7007" s="17" t="s">
        <v>62</v>
      </c>
      <c r="O7007" s="17" t="s">
        <v>63</v>
      </c>
      <c r="P7007" s="17" t="s">
        <v>64</v>
      </c>
      <c r="Q7007" s="17" t="s">
        <v>65</v>
      </c>
      <c r="T7007" s="56"/>
      <c r="U7007" s="56"/>
      <c r="V7007" s="56"/>
      <c r="W7007" s="56"/>
      <c r="X7007" s="56"/>
      <c r="Y7007" s="56"/>
      <c r="Z7007" s="56"/>
      <c r="AA7007" s="56"/>
    </row>
    <row r="7008" spans="9:27">
      <c r="I7008" s="15" t="s">
        <v>53</v>
      </c>
      <c r="J7008" s="15">
        <v>0</v>
      </c>
      <c r="K7008" s="15" t="e">
        <v>#N/A</v>
      </c>
      <c r="L7008" s="15" t="e">
        <v>#N/A</v>
      </c>
      <c r="M7008" s="15" t="e">
        <v>#N/A</v>
      </c>
      <c r="N7008" s="15" t="e">
        <v>#N/A</v>
      </c>
      <c r="O7008" s="15" t="e">
        <v>#N/A</v>
      </c>
      <c r="P7008" s="15" t="e">
        <v>#N/A</v>
      </c>
      <c r="Q7008" s="15" t="e">
        <v>#N/A</v>
      </c>
      <c r="T7008" s="56"/>
      <c r="U7008" s="56"/>
      <c r="V7008" s="56"/>
      <c r="W7008" s="56"/>
      <c r="X7008" s="56"/>
      <c r="Y7008" s="56"/>
      <c r="Z7008" s="56"/>
      <c r="AA7008" s="56"/>
    </row>
    <row r="7009" spans="9:27">
      <c r="I7009" s="15" t="s">
        <v>85</v>
      </c>
      <c r="J7009" s="15">
        <v>0.19909858300128519</v>
      </c>
      <c r="K7009" s="15">
        <v>2.405897717522323E-3</v>
      </c>
      <c r="L7009" s="15">
        <v>82.754383759224737</v>
      </c>
      <c r="M7009" s="15">
        <v>6.7238663362204754E-39</v>
      </c>
      <c r="N7009" s="15">
        <v>0.19419792974129019</v>
      </c>
      <c r="O7009" s="15">
        <v>0.20399923626128019</v>
      </c>
      <c r="P7009" s="15">
        <v>0.19419792974129019</v>
      </c>
      <c r="Q7009" s="15">
        <v>0.20399923626128019</v>
      </c>
      <c r="T7009" s="56"/>
      <c r="U7009" s="56"/>
      <c r="V7009" s="56"/>
      <c r="W7009" s="56"/>
      <c r="X7009" s="56"/>
      <c r="Y7009" s="56"/>
      <c r="Z7009" s="56"/>
      <c r="AA7009" s="56"/>
    </row>
    <row r="7010" spans="9:27">
      <c r="I7010" s="15" t="s">
        <v>80</v>
      </c>
      <c r="J7010" s="15">
        <v>0.20909077000703646</v>
      </c>
      <c r="K7010" s="15">
        <v>7.1453991514450427E-4</v>
      </c>
      <c r="L7010" s="15">
        <v>292.62293900649513</v>
      </c>
      <c r="M7010" s="15">
        <v>2.0136529864771126E-56</v>
      </c>
      <c r="N7010" s="15">
        <v>0.20763529983511425</v>
      </c>
      <c r="O7010" s="15">
        <v>0.21054624017895868</v>
      </c>
      <c r="P7010" s="15">
        <v>0.20763529983511425</v>
      </c>
      <c r="Q7010" s="15">
        <v>0.21054624017895868</v>
      </c>
      <c r="T7010" s="56"/>
      <c r="U7010" s="56"/>
      <c r="V7010" s="56"/>
      <c r="W7010" s="56"/>
      <c r="X7010" s="56"/>
      <c r="Y7010" s="56"/>
      <c r="Z7010" s="56"/>
      <c r="AA7010" s="56"/>
    </row>
    <row r="7011" spans="9:27">
      <c r="I7011" s="15" t="s">
        <v>82</v>
      </c>
      <c r="J7011" s="15">
        <v>0.15936423001487657</v>
      </c>
      <c r="K7011" s="15">
        <v>1.870094726414862E-3</v>
      </c>
      <c r="L7011" s="15">
        <v>85.217196628532278</v>
      </c>
      <c r="M7011" s="15">
        <v>2.6414762295450776E-39</v>
      </c>
      <c r="N7011" s="15">
        <v>0.15555497172814334</v>
      </c>
      <c r="O7011" s="15">
        <v>0.1631734883016098</v>
      </c>
      <c r="P7011" s="15">
        <v>0.15555497172814334</v>
      </c>
      <c r="Q7011" s="15">
        <v>0.1631734883016098</v>
      </c>
      <c r="T7011" s="56"/>
      <c r="U7011" s="56"/>
      <c r="V7011" s="56"/>
      <c r="W7011" s="56"/>
      <c r="X7011" s="56"/>
      <c r="Y7011" s="56"/>
      <c r="Z7011" s="56"/>
      <c r="AA7011" s="56"/>
    </row>
    <row r="7012" spans="9:27" ht="15" thickBot="1">
      <c r="I7012" s="16" t="s">
        <v>86</v>
      </c>
      <c r="J7012" s="16">
        <v>0.52496243481251981</v>
      </c>
      <c r="K7012" s="16">
        <v>1.3264935221755515E-3</v>
      </c>
      <c r="L7012" s="16">
        <v>395.75197770400041</v>
      </c>
      <c r="M7012" s="16">
        <v>1.2866354347198884E-60</v>
      </c>
      <c r="N7012" s="16">
        <v>0.52226045593932546</v>
      </c>
      <c r="O7012" s="16">
        <v>0.52766441368571415</v>
      </c>
      <c r="P7012" s="16">
        <v>0.52226045593932546</v>
      </c>
      <c r="Q7012" s="16">
        <v>0.52766441368571415</v>
      </c>
      <c r="T7012" s="56"/>
      <c r="U7012" s="56"/>
      <c r="V7012" s="56"/>
      <c r="W7012" s="56"/>
      <c r="X7012" s="56"/>
      <c r="Y7012" s="56"/>
      <c r="Z7012" s="56"/>
      <c r="AA7012" s="56"/>
    </row>
    <row r="7013" spans="9:27">
      <c r="I7013" s="51"/>
      <c r="T7013" s="56"/>
      <c r="U7013" s="56"/>
      <c r="V7013" s="56"/>
      <c r="W7013" s="56"/>
      <c r="X7013" s="56"/>
      <c r="Y7013" s="56"/>
      <c r="Z7013" s="56"/>
      <c r="AA7013" s="56"/>
    </row>
    <row r="7014" spans="9:27">
      <c r="I7014" s="51"/>
      <c r="T7014" s="56"/>
      <c r="U7014" s="56"/>
      <c r="V7014" s="56"/>
      <c r="W7014" s="56"/>
      <c r="X7014" s="56"/>
      <c r="Y7014" s="56"/>
      <c r="Z7014" s="56"/>
      <c r="AA7014" s="56"/>
    </row>
    <row r="7015" spans="9:27">
      <c r="I7015" s="11" t="s">
        <v>375</v>
      </c>
      <c r="T7015" s="12" t="str">
        <f>I7015</f>
        <v>2011/4 to 2014/3</v>
      </c>
      <c r="U7015" s="14">
        <f>J7020</f>
        <v>0.99999999869055478</v>
      </c>
      <c r="V7015" s="14">
        <f>J7023</f>
        <v>36</v>
      </c>
      <c r="W7015" s="56">
        <f>J7033</f>
        <v>0.19655304388242278</v>
      </c>
      <c r="X7015" s="56">
        <f>J7034</f>
        <v>0.21039235242674004</v>
      </c>
      <c r="Y7015" s="56">
        <f>J7035</f>
        <v>0.16164258104249127</v>
      </c>
      <c r="Z7015" s="56">
        <f>J7036</f>
        <v>0.52382745661070895</v>
      </c>
      <c r="AA7015" s="58">
        <f>SUM(W7015:Z7015)</f>
        <v>1.0924154339623631</v>
      </c>
    </row>
    <row r="7016" spans="9:27">
      <c r="I7016" s="51" t="s">
        <v>42</v>
      </c>
      <c r="T7016" s="56"/>
      <c r="U7016" s="56"/>
      <c r="V7016" s="56"/>
      <c r="W7016" s="56"/>
      <c r="X7016" s="56"/>
      <c r="Y7016" s="56"/>
      <c r="Z7016" s="56"/>
      <c r="AA7016" s="56"/>
    </row>
    <row r="7017" spans="9:27" ht="15" thickBot="1">
      <c r="T7017" s="56"/>
      <c r="U7017" s="56"/>
      <c r="V7017" s="56"/>
      <c r="W7017" s="56"/>
      <c r="X7017" s="56"/>
      <c r="Y7017" s="56"/>
      <c r="Z7017" s="56"/>
      <c r="AA7017" s="56"/>
    </row>
    <row r="7018" spans="9:27">
      <c r="I7018" s="18" t="s">
        <v>43</v>
      </c>
      <c r="J7018" s="18"/>
      <c r="T7018" s="56"/>
      <c r="U7018" s="56"/>
      <c r="V7018" s="56"/>
      <c r="W7018" s="56"/>
      <c r="X7018" s="56"/>
      <c r="Y7018" s="56"/>
      <c r="Z7018" s="56"/>
      <c r="AA7018" s="56"/>
    </row>
    <row r="7019" spans="9:27">
      <c r="I7019" s="15" t="s">
        <v>44</v>
      </c>
      <c r="J7019" s="15">
        <v>0.99999999934527739</v>
      </c>
      <c r="T7019" s="56"/>
      <c r="U7019" s="56"/>
      <c r="V7019" s="56"/>
      <c r="W7019" s="56"/>
      <c r="X7019" s="56"/>
      <c r="Y7019" s="56"/>
      <c r="Z7019" s="56"/>
      <c r="AA7019" s="56"/>
    </row>
    <row r="7020" spans="9:27">
      <c r="I7020" s="15" t="s">
        <v>45</v>
      </c>
      <c r="J7020" s="15">
        <v>0.99999999869055478</v>
      </c>
      <c r="T7020" s="56"/>
      <c r="U7020" s="56"/>
      <c r="V7020" s="56"/>
      <c r="W7020" s="56"/>
      <c r="X7020" s="56"/>
      <c r="Y7020" s="56"/>
      <c r="Z7020" s="56"/>
      <c r="AA7020" s="56"/>
    </row>
    <row r="7021" spans="9:27">
      <c r="I7021" s="15" t="s">
        <v>46</v>
      </c>
      <c r="J7021" s="15">
        <v>0.96874999856779431</v>
      </c>
      <c r="T7021" s="56"/>
      <c r="U7021" s="56"/>
      <c r="V7021" s="56"/>
      <c r="W7021" s="56"/>
      <c r="X7021" s="56"/>
      <c r="Y7021" s="56"/>
      <c r="Z7021" s="56"/>
      <c r="AA7021" s="56"/>
    </row>
    <row r="7022" spans="9:27">
      <c r="I7022" s="15" t="s">
        <v>47</v>
      </c>
      <c r="J7022" s="15">
        <v>1.320491552915011E-2</v>
      </c>
      <c r="T7022" s="56"/>
      <c r="U7022" s="56"/>
      <c r="V7022" s="56"/>
      <c r="W7022" s="56"/>
      <c r="X7022" s="56"/>
      <c r="Y7022" s="56"/>
      <c r="Z7022" s="56"/>
      <c r="AA7022" s="56"/>
    </row>
    <row r="7023" spans="9:27" ht="15" thickBot="1">
      <c r="I7023" s="16" t="s">
        <v>48</v>
      </c>
      <c r="J7023" s="16">
        <v>36</v>
      </c>
      <c r="T7023" s="56"/>
      <c r="U7023" s="56"/>
      <c r="V7023" s="56"/>
      <c r="W7023" s="56"/>
      <c r="X7023" s="56"/>
      <c r="Y7023" s="56"/>
      <c r="Z7023" s="56"/>
      <c r="AA7023" s="56"/>
    </row>
    <row r="7024" spans="9:27">
      <c r="T7024" s="56"/>
      <c r="U7024" s="56"/>
      <c r="V7024" s="56"/>
      <c r="W7024" s="56"/>
      <c r="X7024" s="56"/>
      <c r="Y7024" s="56"/>
      <c r="Z7024" s="56"/>
      <c r="AA7024" s="56"/>
    </row>
    <row r="7025" spans="9:27" ht="15" thickBot="1">
      <c r="I7025" s="51" t="s">
        <v>49</v>
      </c>
      <c r="T7025" s="56"/>
      <c r="U7025" s="56"/>
      <c r="V7025" s="56"/>
      <c r="W7025" s="56"/>
      <c r="X7025" s="56"/>
      <c r="Y7025" s="56"/>
      <c r="Z7025" s="56"/>
      <c r="AA7025" s="56"/>
    </row>
    <row r="7026" spans="9:27">
      <c r="I7026" s="17"/>
      <c r="J7026" s="17" t="s">
        <v>54</v>
      </c>
      <c r="K7026" s="17" t="s">
        <v>55</v>
      </c>
      <c r="L7026" s="17" t="s">
        <v>56</v>
      </c>
      <c r="M7026" s="17" t="s">
        <v>57</v>
      </c>
      <c r="N7026" s="17" t="s">
        <v>58</v>
      </c>
      <c r="T7026" s="56"/>
      <c r="U7026" s="56"/>
      <c r="V7026" s="56"/>
      <c r="W7026" s="56"/>
      <c r="X7026" s="56"/>
      <c r="Y7026" s="56"/>
      <c r="Z7026" s="56"/>
      <c r="AA7026" s="56"/>
    </row>
    <row r="7027" spans="9:27">
      <c r="I7027" s="15" t="s">
        <v>50</v>
      </c>
      <c r="J7027" s="15">
        <v>4</v>
      </c>
      <c r="K7027" s="15">
        <v>4261219.6472221669</v>
      </c>
      <c r="L7027" s="15">
        <v>1065304.9118055417</v>
      </c>
      <c r="M7027" s="15">
        <v>6109457874.333189</v>
      </c>
      <c r="N7027" s="15">
        <v>2.0826623565855747E-137</v>
      </c>
      <c r="T7027" s="56"/>
      <c r="U7027" s="56"/>
      <c r="V7027" s="56"/>
      <c r="W7027" s="56"/>
      <c r="X7027" s="56"/>
      <c r="Y7027" s="56"/>
      <c r="Z7027" s="56"/>
      <c r="AA7027" s="56"/>
    </row>
    <row r="7028" spans="9:27">
      <c r="I7028" s="15" t="s">
        <v>51</v>
      </c>
      <c r="J7028" s="15">
        <v>32</v>
      </c>
      <c r="K7028" s="15">
        <v>5.5798334122236712E-3</v>
      </c>
      <c r="L7028" s="15">
        <v>1.7436979413198972E-4</v>
      </c>
      <c r="M7028" s="15"/>
      <c r="N7028" s="15"/>
      <c r="T7028" s="56"/>
      <c r="U7028" s="56"/>
      <c r="V7028" s="56"/>
      <c r="W7028" s="56"/>
      <c r="X7028" s="56"/>
      <c r="Y7028" s="56"/>
      <c r="Z7028" s="56"/>
      <c r="AA7028" s="56"/>
    </row>
    <row r="7029" spans="9:27" ht="15" thickBot="1">
      <c r="I7029" s="16" t="s">
        <v>52</v>
      </c>
      <c r="J7029" s="16">
        <v>36</v>
      </c>
      <c r="K7029" s="16">
        <v>4261219.6528020008</v>
      </c>
      <c r="L7029" s="16"/>
      <c r="M7029" s="16"/>
      <c r="N7029" s="16"/>
      <c r="T7029" s="56"/>
      <c r="U7029" s="56"/>
      <c r="V7029" s="56"/>
      <c r="W7029" s="56"/>
      <c r="X7029" s="56"/>
      <c r="Y7029" s="56"/>
      <c r="Z7029" s="56"/>
      <c r="AA7029" s="56"/>
    </row>
    <row r="7030" spans="9:27" ht="15" thickBot="1">
      <c r="T7030" s="56"/>
      <c r="U7030" s="56"/>
      <c r="V7030" s="56"/>
      <c r="W7030" s="56"/>
      <c r="X7030" s="56"/>
      <c r="Y7030" s="56"/>
      <c r="Z7030" s="56"/>
      <c r="AA7030" s="56"/>
    </row>
    <row r="7031" spans="9:27">
      <c r="I7031" s="17"/>
      <c r="J7031" s="17" t="s">
        <v>59</v>
      </c>
      <c r="K7031" s="17" t="s">
        <v>47</v>
      </c>
      <c r="L7031" s="17" t="s">
        <v>60</v>
      </c>
      <c r="M7031" s="17" t="s">
        <v>61</v>
      </c>
      <c r="N7031" s="17" t="s">
        <v>62</v>
      </c>
      <c r="O7031" s="17" t="s">
        <v>63</v>
      </c>
      <c r="P7031" s="17" t="s">
        <v>64</v>
      </c>
      <c r="Q7031" s="17" t="s">
        <v>65</v>
      </c>
      <c r="T7031" s="56"/>
      <c r="U7031" s="56"/>
      <c r="V7031" s="56"/>
      <c r="W7031" s="56"/>
      <c r="X7031" s="56"/>
      <c r="Y7031" s="56"/>
      <c r="Z7031" s="56"/>
      <c r="AA7031" s="56"/>
    </row>
    <row r="7032" spans="9:27">
      <c r="I7032" s="15" t="s">
        <v>53</v>
      </c>
      <c r="J7032" s="15">
        <v>0</v>
      </c>
      <c r="K7032" s="15" t="e">
        <v>#N/A</v>
      </c>
      <c r="L7032" s="15" t="e">
        <v>#N/A</v>
      </c>
      <c r="M7032" s="15" t="e">
        <v>#N/A</v>
      </c>
      <c r="N7032" s="15" t="e">
        <v>#N/A</v>
      </c>
      <c r="O7032" s="15" t="e">
        <v>#N/A</v>
      </c>
      <c r="P7032" s="15" t="e">
        <v>#N/A</v>
      </c>
      <c r="Q7032" s="15" t="e">
        <v>#N/A</v>
      </c>
      <c r="T7032" s="56"/>
      <c r="U7032" s="56"/>
      <c r="V7032" s="56"/>
      <c r="W7032" s="56"/>
      <c r="X7032" s="56"/>
      <c r="Y7032" s="56"/>
      <c r="Z7032" s="56"/>
      <c r="AA7032" s="56"/>
    </row>
    <row r="7033" spans="9:27">
      <c r="I7033" s="15" t="s">
        <v>85</v>
      </c>
      <c r="J7033" s="15">
        <v>0.19655304388242278</v>
      </c>
      <c r="K7033" s="15">
        <v>3.0035013582752298E-3</v>
      </c>
      <c r="L7033" s="15">
        <v>65.441303477649825</v>
      </c>
      <c r="M7033" s="15">
        <v>1.1773416588960732E-35</v>
      </c>
      <c r="N7033" s="15">
        <v>0.19043511184581516</v>
      </c>
      <c r="O7033" s="15">
        <v>0.20267097591903041</v>
      </c>
      <c r="P7033" s="15">
        <v>0.19043511184581516</v>
      </c>
      <c r="Q7033" s="15">
        <v>0.20267097591903041</v>
      </c>
      <c r="T7033" s="56"/>
      <c r="U7033" s="56"/>
      <c r="V7033" s="56"/>
      <c r="W7033" s="56"/>
      <c r="X7033" s="56"/>
      <c r="Y7033" s="56"/>
      <c r="Z7033" s="56"/>
      <c r="AA7033" s="56"/>
    </row>
    <row r="7034" spans="9:27">
      <c r="I7034" s="15" t="s">
        <v>80</v>
      </c>
      <c r="J7034" s="15">
        <v>0.21039235242674004</v>
      </c>
      <c r="K7034" s="15">
        <v>8.3773856288967051E-4</v>
      </c>
      <c r="L7034" s="15">
        <v>251.14321071841184</v>
      </c>
      <c r="M7034" s="15">
        <v>2.6758719897298081E-54</v>
      </c>
      <c r="N7034" s="15">
        <v>0.20868593482247183</v>
      </c>
      <c r="O7034" s="15">
        <v>0.21209877003100824</v>
      </c>
      <c r="P7034" s="15">
        <v>0.20868593482247183</v>
      </c>
      <c r="Q7034" s="15">
        <v>0.21209877003100824</v>
      </c>
      <c r="T7034" s="56"/>
      <c r="U7034" s="56"/>
      <c r="V7034" s="56"/>
      <c r="W7034" s="56"/>
      <c r="X7034" s="56"/>
      <c r="Y7034" s="56"/>
      <c r="Z7034" s="56"/>
      <c r="AA7034" s="56"/>
    </row>
    <row r="7035" spans="9:27">
      <c r="I7035" s="15" t="s">
        <v>82</v>
      </c>
      <c r="J7035" s="15">
        <v>0.16164258104249127</v>
      </c>
      <c r="K7035" s="15">
        <v>2.2792674547536737E-3</v>
      </c>
      <c r="L7035" s="15">
        <v>70.918654458636311</v>
      </c>
      <c r="M7035" s="15">
        <v>9.1466383330083759E-37</v>
      </c>
      <c r="N7035" s="15">
        <v>0.15699986518587444</v>
      </c>
      <c r="O7035" s="15">
        <v>0.16628529689910809</v>
      </c>
      <c r="P7035" s="15">
        <v>0.15699986518587444</v>
      </c>
      <c r="Q7035" s="15">
        <v>0.16628529689910809</v>
      </c>
      <c r="T7035" s="56"/>
      <c r="U7035" s="56"/>
      <c r="V7035" s="56"/>
      <c r="W7035" s="56"/>
      <c r="X7035" s="56"/>
      <c r="Y7035" s="56"/>
      <c r="Z7035" s="56"/>
      <c r="AA7035" s="56"/>
    </row>
    <row r="7036" spans="9:27" ht="15" thickBot="1">
      <c r="I7036" s="16" t="s">
        <v>86</v>
      </c>
      <c r="J7036" s="16">
        <v>0.52382745661070895</v>
      </c>
      <c r="K7036" s="16">
        <v>1.6360140578892258E-3</v>
      </c>
      <c r="L7036" s="16">
        <v>320.18518061302456</v>
      </c>
      <c r="M7036" s="16">
        <v>1.1309105068277464E-57</v>
      </c>
      <c r="N7036" s="16">
        <v>0.52049500504063584</v>
      </c>
      <c r="O7036" s="16">
        <v>0.52715990818078207</v>
      </c>
      <c r="P7036" s="16">
        <v>0.52049500504063584</v>
      </c>
      <c r="Q7036" s="16">
        <v>0.52715990818078207</v>
      </c>
      <c r="T7036" s="56"/>
      <c r="U7036" s="56"/>
      <c r="V7036" s="56"/>
      <c r="W7036" s="56"/>
      <c r="X7036" s="56"/>
      <c r="Y7036" s="56"/>
      <c r="Z7036" s="56"/>
      <c r="AA7036" s="56"/>
    </row>
    <row r="7037" spans="9:27">
      <c r="I7037" s="51"/>
      <c r="T7037" s="56"/>
      <c r="U7037" s="56"/>
      <c r="V7037" s="56"/>
      <c r="W7037" s="56"/>
      <c r="X7037" s="56"/>
      <c r="Y7037" s="56"/>
      <c r="Z7037" s="56"/>
      <c r="AA7037" s="56"/>
    </row>
    <row r="7038" spans="9:27">
      <c r="I7038" s="51"/>
      <c r="T7038" s="56"/>
      <c r="U7038" s="56"/>
      <c r="V7038" s="56"/>
      <c r="W7038" s="56"/>
      <c r="X7038" s="56"/>
      <c r="Y7038" s="56"/>
      <c r="Z7038" s="56"/>
      <c r="AA7038" s="56"/>
    </row>
    <row r="7039" spans="9:27">
      <c r="I7039" s="11" t="s">
        <v>376</v>
      </c>
      <c r="T7039" s="12" t="str">
        <f>I7039</f>
        <v>2011/5 to 2014/4</v>
      </c>
      <c r="U7039" s="14">
        <f>J7044</f>
        <v>0.99999999835863629</v>
      </c>
      <c r="V7039" s="14">
        <f>J7047</f>
        <v>36</v>
      </c>
      <c r="W7039" s="56">
        <f>J7057</f>
        <v>0.19277526046861646</v>
      </c>
      <c r="X7039" s="56">
        <f>J7058</f>
        <v>0.21133681215984912</v>
      </c>
      <c r="Y7039" s="56">
        <f>J7059</f>
        <v>0.1639266635115304</v>
      </c>
      <c r="Z7039" s="56">
        <f>J7060</f>
        <v>0.52389921498115366</v>
      </c>
      <c r="AA7039" s="58">
        <f>SUM(W7039:Z7039)</f>
        <v>1.0919379511211496</v>
      </c>
    </row>
    <row r="7040" spans="9:27">
      <c r="I7040" s="51" t="s">
        <v>42</v>
      </c>
      <c r="T7040" s="56"/>
      <c r="U7040" s="56"/>
      <c r="V7040" s="56"/>
      <c r="W7040" s="56"/>
      <c r="X7040" s="56"/>
      <c r="Y7040" s="56"/>
      <c r="Z7040" s="56"/>
      <c r="AA7040" s="56"/>
    </row>
    <row r="7041" spans="9:27" ht="15" thickBot="1">
      <c r="T7041" s="56"/>
      <c r="U7041" s="56"/>
      <c r="V7041" s="56"/>
      <c r="W7041" s="56"/>
      <c r="X7041" s="56"/>
      <c r="Y7041" s="56"/>
      <c r="Z7041" s="56"/>
      <c r="AA7041" s="56"/>
    </row>
    <row r="7042" spans="9:27">
      <c r="I7042" s="18" t="s">
        <v>43</v>
      </c>
      <c r="J7042" s="18"/>
      <c r="T7042" s="56"/>
      <c r="U7042" s="56"/>
      <c r="V7042" s="56"/>
      <c r="W7042" s="56"/>
      <c r="X7042" s="56"/>
      <c r="Y7042" s="56"/>
      <c r="Z7042" s="56"/>
      <c r="AA7042" s="56"/>
    </row>
    <row r="7043" spans="9:27">
      <c r="I7043" s="15" t="s">
        <v>44</v>
      </c>
      <c r="J7043" s="15">
        <v>0.99999999917931814</v>
      </c>
      <c r="T7043" s="56"/>
      <c r="U7043" s="56"/>
      <c r="V7043" s="56"/>
      <c r="W7043" s="56"/>
      <c r="X7043" s="56"/>
      <c r="Y7043" s="56"/>
      <c r="Z7043" s="56"/>
      <c r="AA7043" s="56"/>
    </row>
    <row r="7044" spans="9:27">
      <c r="I7044" s="15" t="s">
        <v>45</v>
      </c>
      <c r="J7044" s="15">
        <v>0.99999999835863629</v>
      </c>
      <c r="T7044" s="56"/>
      <c r="U7044" s="56"/>
      <c r="V7044" s="56"/>
      <c r="W7044" s="56"/>
      <c r="X7044" s="56"/>
      <c r="Y7044" s="56"/>
      <c r="Z7044" s="56"/>
      <c r="AA7044" s="56"/>
    </row>
    <row r="7045" spans="9:27">
      <c r="I7045" s="15" t="s">
        <v>46</v>
      </c>
      <c r="J7045" s="15">
        <v>0.96874999820475849</v>
      </c>
      <c r="T7045" s="56"/>
      <c r="U7045" s="56"/>
      <c r="V7045" s="56"/>
      <c r="W7045" s="56"/>
      <c r="X7045" s="56"/>
      <c r="Y7045" s="56"/>
      <c r="Z7045" s="56"/>
      <c r="AA7045" s="56"/>
    </row>
    <row r="7046" spans="9:27">
      <c r="I7046" s="15" t="s">
        <v>47</v>
      </c>
      <c r="J7046" s="15">
        <v>1.4807034270162734E-2</v>
      </c>
      <c r="T7046" s="56"/>
      <c r="U7046" s="56"/>
      <c r="V7046" s="56"/>
      <c r="W7046" s="56"/>
      <c r="X7046" s="56"/>
      <c r="Y7046" s="56"/>
      <c r="Z7046" s="56"/>
      <c r="AA7046" s="56"/>
    </row>
    <row r="7047" spans="9:27" ht="15" thickBot="1">
      <c r="I7047" s="16" t="s">
        <v>48</v>
      </c>
      <c r="J7047" s="16">
        <v>36</v>
      </c>
      <c r="T7047" s="56"/>
      <c r="U7047" s="56"/>
      <c r="V7047" s="56"/>
      <c r="W7047" s="56"/>
      <c r="X7047" s="56"/>
      <c r="Y7047" s="56"/>
      <c r="Z7047" s="56"/>
      <c r="AA7047" s="56"/>
    </row>
    <row r="7048" spans="9:27">
      <c r="T7048" s="56"/>
      <c r="U7048" s="56"/>
      <c r="V7048" s="56"/>
      <c r="W7048" s="56"/>
      <c r="X7048" s="56"/>
      <c r="Y7048" s="56"/>
      <c r="Z7048" s="56"/>
      <c r="AA7048" s="56"/>
    </row>
    <row r="7049" spans="9:27" ht="15" thickBot="1">
      <c r="I7049" s="51" t="s">
        <v>49</v>
      </c>
      <c r="T7049" s="56"/>
      <c r="U7049" s="56"/>
      <c r="V7049" s="56"/>
      <c r="W7049" s="56"/>
      <c r="X7049" s="56"/>
      <c r="Y7049" s="56"/>
      <c r="Z7049" s="56"/>
      <c r="AA7049" s="56"/>
    </row>
    <row r="7050" spans="9:27">
      <c r="I7050" s="17"/>
      <c r="J7050" s="17" t="s">
        <v>54</v>
      </c>
      <c r="K7050" s="17" t="s">
        <v>55</v>
      </c>
      <c r="L7050" s="17" t="s">
        <v>56</v>
      </c>
      <c r="M7050" s="17" t="s">
        <v>57</v>
      </c>
      <c r="N7050" s="17" t="s">
        <v>58</v>
      </c>
      <c r="T7050" s="56"/>
      <c r="U7050" s="56"/>
      <c r="V7050" s="56"/>
      <c r="W7050" s="56"/>
      <c r="X7050" s="56"/>
      <c r="Y7050" s="56"/>
      <c r="Z7050" s="56"/>
      <c r="AA7050" s="56"/>
    </row>
    <row r="7051" spans="9:27">
      <c r="I7051" s="15" t="s">
        <v>50</v>
      </c>
      <c r="J7051" s="15">
        <v>4</v>
      </c>
      <c r="K7051" s="15">
        <v>4274460.6497830572</v>
      </c>
      <c r="L7051" s="15">
        <v>1068615.1624457643</v>
      </c>
      <c r="M7051" s="15">
        <v>4873996005.9227428</v>
      </c>
      <c r="N7051" s="15">
        <v>6.9093978877128272E-136</v>
      </c>
      <c r="T7051" s="56"/>
      <c r="U7051" s="56"/>
      <c r="V7051" s="56"/>
      <c r="W7051" s="56"/>
      <c r="X7051" s="56"/>
      <c r="Y7051" s="56"/>
      <c r="Z7051" s="56"/>
      <c r="AA7051" s="56"/>
    </row>
    <row r="7052" spans="9:27">
      <c r="I7052" s="15" t="s">
        <v>51</v>
      </c>
      <c r="J7052" s="15">
        <v>32</v>
      </c>
      <c r="K7052" s="15">
        <v>7.0159444440887567E-3</v>
      </c>
      <c r="L7052" s="15">
        <v>2.1924826387777365E-4</v>
      </c>
      <c r="M7052" s="15"/>
      <c r="N7052" s="15"/>
      <c r="T7052" s="56"/>
      <c r="U7052" s="56"/>
      <c r="V7052" s="56"/>
      <c r="W7052" s="56"/>
      <c r="X7052" s="56"/>
      <c r="Y7052" s="56"/>
      <c r="Z7052" s="56"/>
      <c r="AA7052" s="56"/>
    </row>
    <row r="7053" spans="9:27" ht="15" thickBot="1">
      <c r="I7053" s="16" t="s">
        <v>52</v>
      </c>
      <c r="J7053" s="16">
        <v>36</v>
      </c>
      <c r="K7053" s="16">
        <v>4274460.6567990016</v>
      </c>
      <c r="L7053" s="16"/>
      <c r="M7053" s="16"/>
      <c r="N7053" s="16"/>
      <c r="T7053" s="56"/>
      <c r="U7053" s="56"/>
      <c r="V7053" s="56"/>
      <c r="W7053" s="56"/>
      <c r="X7053" s="56"/>
      <c r="Y7053" s="56"/>
      <c r="Z7053" s="56"/>
      <c r="AA7053" s="56"/>
    </row>
    <row r="7054" spans="9:27" ht="15" thickBot="1">
      <c r="T7054" s="56"/>
      <c r="U7054" s="56"/>
      <c r="V7054" s="56"/>
      <c r="W7054" s="56"/>
      <c r="X7054" s="56"/>
      <c r="Y7054" s="56"/>
      <c r="Z7054" s="56"/>
      <c r="AA7054" s="56"/>
    </row>
    <row r="7055" spans="9:27">
      <c r="I7055" s="17"/>
      <c r="J7055" s="17" t="s">
        <v>59</v>
      </c>
      <c r="K7055" s="17" t="s">
        <v>47</v>
      </c>
      <c r="L7055" s="17" t="s">
        <v>60</v>
      </c>
      <c r="M7055" s="17" t="s">
        <v>61</v>
      </c>
      <c r="N7055" s="17" t="s">
        <v>62</v>
      </c>
      <c r="O7055" s="17" t="s">
        <v>63</v>
      </c>
      <c r="P7055" s="17" t="s">
        <v>64</v>
      </c>
      <c r="Q7055" s="17" t="s">
        <v>65</v>
      </c>
      <c r="T7055" s="56"/>
      <c r="U7055" s="56"/>
      <c r="V7055" s="56"/>
      <c r="W7055" s="56"/>
      <c r="X7055" s="56"/>
      <c r="Y7055" s="56"/>
      <c r="Z7055" s="56"/>
      <c r="AA7055" s="56"/>
    </row>
    <row r="7056" spans="9:27">
      <c r="I7056" s="15" t="s">
        <v>53</v>
      </c>
      <c r="J7056" s="15">
        <v>0</v>
      </c>
      <c r="K7056" s="15" t="e">
        <v>#N/A</v>
      </c>
      <c r="L7056" s="15" t="e">
        <v>#N/A</v>
      </c>
      <c r="M7056" s="15" t="e">
        <v>#N/A</v>
      </c>
      <c r="N7056" s="15" t="e">
        <v>#N/A</v>
      </c>
      <c r="O7056" s="15" t="e">
        <v>#N/A</v>
      </c>
      <c r="P7056" s="15" t="e">
        <v>#N/A</v>
      </c>
      <c r="Q7056" s="15" t="e">
        <v>#N/A</v>
      </c>
      <c r="T7056" s="56"/>
      <c r="U7056" s="56"/>
      <c r="V7056" s="56"/>
      <c r="W7056" s="56"/>
      <c r="X7056" s="56"/>
      <c r="Y7056" s="56"/>
      <c r="Z7056" s="56"/>
      <c r="AA7056" s="56"/>
    </row>
    <row r="7057" spans="9:27">
      <c r="I7057" s="15" t="s">
        <v>85</v>
      </c>
      <c r="J7057" s="15">
        <v>0.19277526046861646</v>
      </c>
      <c r="K7057" s="15">
        <v>3.2090450519756584E-3</v>
      </c>
      <c r="L7057" s="15">
        <v>60.072469331626799</v>
      </c>
      <c r="M7057" s="15">
        <v>1.7832609891933342E-34</v>
      </c>
      <c r="N7057" s="15">
        <v>0.18623864963063327</v>
      </c>
      <c r="O7057" s="15">
        <v>0.19931187130659964</v>
      </c>
      <c r="P7057" s="15">
        <v>0.18623864963063327</v>
      </c>
      <c r="Q7057" s="15">
        <v>0.19931187130659964</v>
      </c>
      <c r="T7057" s="56"/>
      <c r="U7057" s="56"/>
      <c r="V7057" s="56"/>
      <c r="W7057" s="56"/>
      <c r="X7057" s="56"/>
      <c r="Y7057" s="56"/>
      <c r="Z7057" s="56"/>
      <c r="AA7057" s="56"/>
    </row>
    <row r="7058" spans="9:27">
      <c r="I7058" s="15" t="s">
        <v>80</v>
      </c>
      <c r="J7058" s="15">
        <v>0.21133681215984912</v>
      </c>
      <c r="K7058" s="15">
        <v>8.8091897777229082E-4</v>
      </c>
      <c r="L7058" s="15">
        <v>239.90493733519915</v>
      </c>
      <c r="M7058" s="15">
        <v>1.1570965939510276E-53</v>
      </c>
      <c r="N7058" s="15">
        <v>0.20954243892911298</v>
      </c>
      <c r="O7058" s="15">
        <v>0.21313118539058526</v>
      </c>
      <c r="P7058" s="15">
        <v>0.20954243892911298</v>
      </c>
      <c r="Q7058" s="15">
        <v>0.21313118539058526</v>
      </c>
      <c r="T7058" s="56"/>
      <c r="U7058" s="56"/>
      <c r="V7058" s="56"/>
      <c r="W7058" s="56"/>
      <c r="X7058" s="56"/>
      <c r="Y7058" s="56"/>
      <c r="Z7058" s="56"/>
      <c r="AA7058" s="56"/>
    </row>
    <row r="7059" spans="9:27">
      <c r="I7059" s="15" t="s">
        <v>82</v>
      </c>
      <c r="J7059" s="15">
        <v>0.1639266635115304</v>
      </c>
      <c r="K7059" s="15">
        <v>2.4220800226068344E-3</v>
      </c>
      <c r="L7059" s="15">
        <v>67.680118733277666</v>
      </c>
      <c r="M7059" s="15">
        <v>4.0426343386429075E-36</v>
      </c>
      <c r="N7059" s="15">
        <v>0.1589930479748812</v>
      </c>
      <c r="O7059" s="15">
        <v>0.1688602790481796</v>
      </c>
      <c r="P7059" s="15">
        <v>0.1589930479748812</v>
      </c>
      <c r="Q7059" s="15">
        <v>0.1688602790481796</v>
      </c>
      <c r="T7059" s="56"/>
      <c r="U7059" s="56"/>
      <c r="V7059" s="56"/>
      <c r="W7059" s="56"/>
      <c r="X7059" s="56"/>
      <c r="Y7059" s="56"/>
      <c r="Z7059" s="56"/>
      <c r="AA7059" s="56"/>
    </row>
    <row r="7060" spans="9:27" ht="15" thickBot="1">
      <c r="I7060" s="16" t="s">
        <v>86</v>
      </c>
      <c r="J7060" s="16">
        <v>0.52389921498115366</v>
      </c>
      <c r="K7060" s="16">
        <v>1.8552070798325412E-3</v>
      </c>
      <c r="L7060" s="16">
        <v>282.39392824462647</v>
      </c>
      <c r="M7060" s="16">
        <v>6.2848544752796255E-56</v>
      </c>
      <c r="N7060" s="16">
        <v>0.52012028183801484</v>
      </c>
      <c r="O7060" s="16">
        <v>0.52767814812429248</v>
      </c>
      <c r="P7060" s="16">
        <v>0.52012028183801484</v>
      </c>
      <c r="Q7060" s="16">
        <v>0.52767814812429248</v>
      </c>
      <c r="T7060" s="56"/>
      <c r="U7060" s="56"/>
      <c r="V7060" s="56"/>
      <c r="W7060" s="56"/>
      <c r="X7060" s="56"/>
      <c r="Y7060" s="56"/>
      <c r="Z7060" s="56"/>
      <c r="AA7060" s="56"/>
    </row>
    <row r="7061" spans="9:27">
      <c r="I7061" s="51"/>
      <c r="T7061" s="56"/>
      <c r="U7061" s="56"/>
      <c r="V7061" s="56"/>
      <c r="W7061" s="56"/>
      <c r="X7061" s="56"/>
      <c r="Y7061" s="56"/>
      <c r="Z7061" s="56"/>
      <c r="AA7061" s="56"/>
    </row>
    <row r="7062" spans="9:27">
      <c r="I7062" s="51"/>
      <c r="T7062" s="56"/>
      <c r="U7062" s="56"/>
      <c r="V7062" s="56"/>
      <c r="W7062" s="56"/>
      <c r="X7062" s="56"/>
      <c r="Y7062" s="56"/>
      <c r="Z7062" s="56"/>
      <c r="AA7062" s="56"/>
    </row>
    <row r="7063" spans="9:27">
      <c r="I7063" s="11" t="s">
        <v>377</v>
      </c>
      <c r="T7063" s="12" t="str">
        <f>I7063</f>
        <v>2011/6 to 2014/5</v>
      </c>
      <c r="U7063" s="14">
        <f>J7068</f>
        <v>0.99999999797801031</v>
      </c>
      <c r="V7063" s="14">
        <f>J7071</f>
        <v>36</v>
      </c>
      <c r="W7063" s="56">
        <f>J7081</f>
        <v>0.18598671250486906</v>
      </c>
      <c r="X7063" s="56">
        <f>J7082</f>
        <v>0.21251658200386134</v>
      </c>
      <c r="Y7063" s="56">
        <f>J7083</f>
        <v>0.16837245772386147</v>
      </c>
      <c r="Z7063" s="56">
        <f>J7084</f>
        <v>0.5244741257297495</v>
      </c>
      <c r="AA7063" s="58">
        <f>SUM(W7063:Z7063)</f>
        <v>1.0913498779623414</v>
      </c>
    </row>
    <row r="7064" spans="9:27">
      <c r="I7064" s="51" t="s">
        <v>42</v>
      </c>
      <c r="T7064" s="56"/>
      <c r="U7064" s="56"/>
      <c r="V7064" s="56"/>
      <c r="W7064" s="56"/>
      <c r="X7064" s="56"/>
      <c r="Y7064" s="56"/>
      <c r="Z7064" s="56"/>
      <c r="AA7064" s="56"/>
    </row>
    <row r="7065" spans="9:27" ht="15" thickBot="1">
      <c r="T7065" s="56"/>
      <c r="U7065" s="56"/>
      <c r="V7065" s="56"/>
      <c r="W7065" s="56"/>
      <c r="X7065" s="56"/>
      <c r="Y7065" s="56"/>
      <c r="Z7065" s="56"/>
      <c r="AA7065" s="56"/>
    </row>
    <row r="7066" spans="9:27">
      <c r="I7066" s="18" t="s">
        <v>43</v>
      </c>
      <c r="J7066" s="18"/>
      <c r="T7066" s="56"/>
      <c r="U7066" s="56"/>
      <c r="V7066" s="56"/>
      <c r="W7066" s="56"/>
      <c r="X7066" s="56"/>
      <c r="Y7066" s="56"/>
      <c r="Z7066" s="56"/>
      <c r="AA7066" s="56"/>
    </row>
    <row r="7067" spans="9:27">
      <c r="I7067" s="15" t="s">
        <v>44</v>
      </c>
      <c r="J7067" s="15">
        <v>0.99999999898900516</v>
      </c>
      <c r="T7067" s="56"/>
      <c r="U7067" s="56"/>
      <c r="V7067" s="56"/>
      <c r="W7067" s="56"/>
      <c r="X7067" s="56"/>
      <c r="Y7067" s="56"/>
      <c r="Z7067" s="56"/>
      <c r="AA7067" s="56"/>
    </row>
    <row r="7068" spans="9:27">
      <c r="I7068" s="15" t="s">
        <v>45</v>
      </c>
      <c r="J7068" s="15">
        <v>0.99999999797801031</v>
      </c>
      <c r="T7068" s="56"/>
      <c r="U7068" s="56"/>
      <c r="V7068" s="56"/>
      <c r="W7068" s="56"/>
      <c r="X7068" s="56"/>
      <c r="Y7068" s="56"/>
      <c r="Z7068" s="56"/>
      <c r="AA7068" s="56"/>
    </row>
    <row r="7069" spans="9:27">
      <c r="I7069" s="15" t="s">
        <v>46</v>
      </c>
      <c r="J7069" s="15">
        <v>0.96874999778844884</v>
      </c>
      <c r="T7069" s="56"/>
      <c r="U7069" s="56"/>
      <c r="V7069" s="56"/>
      <c r="W7069" s="56"/>
      <c r="X7069" s="56"/>
      <c r="Y7069" s="56"/>
      <c r="Z7069" s="56"/>
      <c r="AA7069" s="56"/>
    </row>
    <row r="7070" spans="9:27">
      <c r="I7070" s="15" t="s">
        <v>47</v>
      </c>
      <c r="J7070" s="15">
        <v>1.6461342955138607E-2</v>
      </c>
      <c r="T7070" s="56"/>
      <c r="U7070" s="56"/>
      <c r="V7070" s="56"/>
      <c r="W7070" s="56"/>
      <c r="X7070" s="56"/>
      <c r="Y7070" s="56"/>
      <c r="Z7070" s="56"/>
      <c r="AA7070" s="56"/>
    </row>
    <row r="7071" spans="9:27" ht="15" thickBot="1">
      <c r="I7071" s="16" t="s">
        <v>48</v>
      </c>
      <c r="J7071" s="16">
        <v>36</v>
      </c>
      <c r="T7071" s="56"/>
      <c r="U7071" s="56"/>
      <c r="V7071" s="56"/>
      <c r="W7071" s="56"/>
      <c r="X7071" s="56"/>
      <c r="Y7071" s="56"/>
      <c r="Z7071" s="56"/>
      <c r="AA7071" s="56"/>
    </row>
    <row r="7072" spans="9:27">
      <c r="T7072" s="56"/>
      <c r="U7072" s="56"/>
      <c r="V7072" s="56"/>
      <c r="W7072" s="56"/>
      <c r="X7072" s="56"/>
      <c r="Y7072" s="56"/>
      <c r="Z7072" s="56"/>
      <c r="AA7072" s="56"/>
    </row>
    <row r="7073" spans="9:27" ht="15" thickBot="1">
      <c r="I7073" s="51" t="s">
        <v>49</v>
      </c>
      <c r="T7073" s="56"/>
      <c r="U7073" s="56"/>
      <c r="V7073" s="56"/>
      <c r="W7073" s="56"/>
      <c r="X7073" s="56"/>
      <c r="Y7073" s="56"/>
      <c r="Z7073" s="56"/>
      <c r="AA7073" s="56"/>
    </row>
    <row r="7074" spans="9:27">
      <c r="I7074" s="17"/>
      <c r="J7074" s="17" t="s">
        <v>54</v>
      </c>
      <c r="K7074" s="17" t="s">
        <v>55</v>
      </c>
      <c r="L7074" s="17" t="s">
        <v>56</v>
      </c>
      <c r="M7074" s="17" t="s">
        <v>57</v>
      </c>
      <c r="N7074" s="17" t="s">
        <v>58</v>
      </c>
      <c r="T7074" s="56"/>
      <c r="U7074" s="56"/>
      <c r="V7074" s="56"/>
      <c r="W7074" s="56"/>
      <c r="X7074" s="56"/>
      <c r="Y7074" s="56"/>
      <c r="Z7074" s="56"/>
      <c r="AA7074" s="56"/>
    </row>
    <row r="7075" spans="9:27">
      <c r="I7075" s="15" t="s">
        <v>50</v>
      </c>
      <c r="J7075" s="15">
        <v>4</v>
      </c>
      <c r="K7075" s="15">
        <v>4288462.0371677745</v>
      </c>
      <c r="L7075" s="15">
        <v>1072115.5092919436</v>
      </c>
      <c r="M7075" s="15">
        <v>3956498928.1783147</v>
      </c>
      <c r="N7075" s="15">
        <v>1.7512131378892601E-134</v>
      </c>
      <c r="T7075" s="56"/>
      <c r="U7075" s="56"/>
      <c r="V7075" s="56"/>
      <c r="W7075" s="56"/>
      <c r="X7075" s="56"/>
      <c r="Y7075" s="56"/>
      <c r="Z7075" s="56"/>
      <c r="AA7075" s="56"/>
    </row>
    <row r="7076" spans="9:27">
      <c r="I7076" s="15" t="s">
        <v>51</v>
      </c>
      <c r="J7076" s="15">
        <v>32</v>
      </c>
      <c r="K7076" s="15">
        <v>8.6712259803741285E-3</v>
      </c>
      <c r="L7076" s="15">
        <v>2.7097581188669152E-4</v>
      </c>
      <c r="M7076" s="15"/>
      <c r="N7076" s="15"/>
      <c r="T7076" s="56"/>
      <c r="U7076" s="56"/>
      <c r="V7076" s="56"/>
      <c r="W7076" s="56"/>
      <c r="X7076" s="56"/>
      <c r="Y7076" s="56"/>
      <c r="Z7076" s="56"/>
      <c r="AA7076" s="56"/>
    </row>
    <row r="7077" spans="9:27" ht="15" thickBot="1">
      <c r="I7077" s="16" t="s">
        <v>52</v>
      </c>
      <c r="J7077" s="16">
        <v>36</v>
      </c>
      <c r="K7077" s="16">
        <v>4288462.0458390005</v>
      </c>
      <c r="L7077" s="16"/>
      <c r="M7077" s="16"/>
      <c r="N7077" s="16"/>
      <c r="T7077" s="56"/>
      <c r="U7077" s="56"/>
      <c r="V7077" s="56"/>
      <c r="W7077" s="56"/>
      <c r="X7077" s="56"/>
      <c r="Y7077" s="56"/>
      <c r="Z7077" s="56"/>
      <c r="AA7077" s="56"/>
    </row>
    <row r="7078" spans="9:27" ht="15" thickBot="1">
      <c r="T7078" s="56"/>
      <c r="U7078" s="56"/>
      <c r="V7078" s="56"/>
      <c r="W7078" s="56"/>
      <c r="X7078" s="56"/>
      <c r="Y7078" s="56"/>
      <c r="Z7078" s="56"/>
      <c r="AA7078" s="56"/>
    </row>
    <row r="7079" spans="9:27">
      <c r="I7079" s="17"/>
      <c r="J7079" s="17" t="s">
        <v>59</v>
      </c>
      <c r="K7079" s="17" t="s">
        <v>47</v>
      </c>
      <c r="L7079" s="17" t="s">
        <v>60</v>
      </c>
      <c r="M7079" s="17" t="s">
        <v>61</v>
      </c>
      <c r="N7079" s="17" t="s">
        <v>62</v>
      </c>
      <c r="O7079" s="17" t="s">
        <v>63</v>
      </c>
      <c r="P7079" s="17" t="s">
        <v>64</v>
      </c>
      <c r="Q7079" s="17" t="s">
        <v>65</v>
      </c>
      <c r="T7079" s="56"/>
      <c r="U7079" s="56"/>
      <c r="V7079" s="56"/>
      <c r="W7079" s="56"/>
      <c r="X7079" s="56"/>
      <c r="Y7079" s="56"/>
      <c r="Z7079" s="56"/>
      <c r="AA7079" s="56"/>
    </row>
    <row r="7080" spans="9:27">
      <c r="I7080" s="15" t="s">
        <v>53</v>
      </c>
      <c r="J7080" s="15">
        <v>0</v>
      </c>
      <c r="K7080" s="15" t="e">
        <v>#N/A</v>
      </c>
      <c r="L7080" s="15" t="e">
        <v>#N/A</v>
      </c>
      <c r="M7080" s="15" t="e">
        <v>#N/A</v>
      </c>
      <c r="N7080" s="15" t="e">
        <v>#N/A</v>
      </c>
      <c r="O7080" s="15" t="e">
        <v>#N/A</v>
      </c>
      <c r="P7080" s="15" t="e">
        <v>#N/A</v>
      </c>
      <c r="Q7080" s="15" t="e">
        <v>#N/A</v>
      </c>
      <c r="T7080" s="56"/>
      <c r="U7080" s="56"/>
      <c r="V7080" s="56"/>
      <c r="W7080" s="56"/>
      <c r="X7080" s="56"/>
      <c r="Y7080" s="56"/>
      <c r="Z7080" s="56"/>
      <c r="AA7080" s="56"/>
    </row>
    <row r="7081" spans="9:27">
      <c r="I7081" s="15" t="s">
        <v>85</v>
      </c>
      <c r="J7081" s="15">
        <v>0.18598671250486906</v>
      </c>
      <c r="K7081" s="15">
        <v>3.4197925752698557E-3</v>
      </c>
      <c r="L7081" s="15">
        <v>54.385378180485951</v>
      </c>
      <c r="M7081" s="15">
        <v>4.1722273079559977E-33</v>
      </c>
      <c r="N7081" s="15">
        <v>0.17902082301154423</v>
      </c>
      <c r="O7081" s="15">
        <v>0.19295260199819389</v>
      </c>
      <c r="P7081" s="15">
        <v>0.17902082301154423</v>
      </c>
      <c r="Q7081" s="15">
        <v>0.19295260199819389</v>
      </c>
      <c r="T7081" s="56"/>
      <c r="U7081" s="56"/>
      <c r="V7081" s="56"/>
      <c r="W7081" s="56"/>
      <c r="X7081" s="56"/>
      <c r="Y7081" s="56"/>
      <c r="Z7081" s="56"/>
      <c r="AA7081" s="56"/>
    </row>
    <row r="7082" spans="9:27">
      <c r="I7082" s="15" t="s">
        <v>80</v>
      </c>
      <c r="J7082" s="15">
        <v>0.21251658200386134</v>
      </c>
      <c r="K7082" s="15">
        <v>9.1313319394809142E-4</v>
      </c>
      <c r="L7082" s="15">
        <v>232.7333880887723</v>
      </c>
      <c r="M7082" s="15">
        <v>3.0542944405026316E-53</v>
      </c>
      <c r="N7082" s="15">
        <v>0.21065659056235492</v>
      </c>
      <c r="O7082" s="15">
        <v>0.21437657344536776</v>
      </c>
      <c r="P7082" s="15">
        <v>0.21065659056235492</v>
      </c>
      <c r="Q7082" s="15">
        <v>0.21437657344536776</v>
      </c>
      <c r="T7082" s="56"/>
      <c r="U7082" s="56"/>
      <c r="V7082" s="56"/>
      <c r="W7082" s="56"/>
      <c r="X7082" s="56"/>
      <c r="Y7082" s="56"/>
      <c r="Z7082" s="56"/>
      <c r="AA7082" s="56"/>
    </row>
    <row r="7083" spans="9:27">
      <c r="I7083" s="15" t="s">
        <v>82</v>
      </c>
      <c r="J7083" s="15">
        <v>0.16837245772386147</v>
      </c>
      <c r="K7083" s="15">
        <v>2.4584049818478057E-3</v>
      </c>
      <c r="L7083" s="15">
        <v>68.488495169460663</v>
      </c>
      <c r="M7083" s="15">
        <v>2.7717507145630235E-36</v>
      </c>
      <c r="N7083" s="15">
        <v>0.16336485066686335</v>
      </c>
      <c r="O7083" s="15">
        <v>0.1733800647808596</v>
      </c>
      <c r="P7083" s="15">
        <v>0.16336485066686335</v>
      </c>
      <c r="Q7083" s="15">
        <v>0.1733800647808596</v>
      </c>
      <c r="T7083" s="56"/>
      <c r="U7083" s="56"/>
      <c r="V7083" s="56"/>
      <c r="W7083" s="56"/>
      <c r="X7083" s="56"/>
      <c r="Y7083" s="56"/>
      <c r="Z7083" s="56"/>
      <c r="AA7083" s="56"/>
    </row>
    <row r="7084" spans="9:27" ht="15" thickBot="1">
      <c r="I7084" s="16" t="s">
        <v>86</v>
      </c>
      <c r="J7084" s="16">
        <v>0.5244741257297495</v>
      </c>
      <c r="K7084" s="16">
        <v>2.1073434079894936E-3</v>
      </c>
      <c r="L7084" s="16">
        <v>248.87928742004271</v>
      </c>
      <c r="M7084" s="16">
        <v>3.5747759784973239E-54</v>
      </c>
      <c r="N7084" s="16">
        <v>0.52018160769497279</v>
      </c>
      <c r="O7084" s="16">
        <v>0.5287666437645262</v>
      </c>
      <c r="P7084" s="16">
        <v>0.52018160769497279</v>
      </c>
      <c r="Q7084" s="16">
        <v>0.5287666437645262</v>
      </c>
      <c r="T7084" s="56"/>
      <c r="U7084" s="56"/>
      <c r="V7084" s="56"/>
      <c r="W7084" s="56"/>
      <c r="X7084" s="56"/>
      <c r="Y7084" s="56"/>
      <c r="Z7084" s="56"/>
      <c r="AA7084" s="56"/>
    </row>
    <row r="7085" spans="9:27">
      <c r="I7085" s="51"/>
      <c r="T7085" s="56"/>
      <c r="U7085" s="56"/>
      <c r="V7085" s="56"/>
      <c r="W7085" s="56"/>
      <c r="X7085" s="56"/>
      <c r="Y7085" s="56"/>
      <c r="Z7085" s="56"/>
      <c r="AA7085" s="56"/>
    </row>
    <row r="7086" spans="9:27">
      <c r="I7086" s="51"/>
      <c r="T7086" s="56"/>
      <c r="U7086" s="56"/>
      <c r="V7086" s="56"/>
      <c r="W7086" s="56"/>
      <c r="X7086" s="56"/>
      <c r="Y7086" s="56"/>
      <c r="Z7086" s="56"/>
      <c r="AA7086" s="56"/>
    </row>
    <row r="7087" spans="9:27">
      <c r="I7087" s="11" t="s">
        <v>378</v>
      </c>
      <c r="T7087" s="12" t="str">
        <f>I7087</f>
        <v>2011/7 to 2014/6</v>
      </c>
      <c r="U7087" s="14">
        <f>J7092</f>
        <v>0.99999999809188223</v>
      </c>
      <c r="V7087" s="14">
        <f>J7095</f>
        <v>36</v>
      </c>
      <c r="W7087" s="56">
        <f>J7105</f>
        <v>0.18211769918233067</v>
      </c>
      <c r="X7087" s="56">
        <f>J7106</f>
        <v>0.2132881138657001</v>
      </c>
      <c r="Y7087" s="56">
        <f>J7107</f>
        <v>0.17063252772163517</v>
      </c>
      <c r="Z7087" s="56">
        <f>J7108</f>
        <v>0.52481991443824938</v>
      </c>
      <c r="AA7087" s="58">
        <f>SUM(W7087:Z7087)</f>
        <v>1.0908582552079154</v>
      </c>
    </row>
    <row r="7088" spans="9:27">
      <c r="I7088" s="51" t="s">
        <v>42</v>
      </c>
      <c r="T7088" s="56"/>
      <c r="U7088" s="56"/>
      <c r="V7088" s="56"/>
      <c r="W7088" s="56"/>
      <c r="X7088" s="56"/>
      <c r="Y7088" s="56"/>
      <c r="Z7088" s="56"/>
      <c r="AA7088" s="56"/>
    </row>
    <row r="7089" spans="9:27" ht="15" thickBot="1">
      <c r="T7089" s="56"/>
      <c r="U7089" s="56"/>
      <c r="V7089" s="56"/>
      <c r="W7089" s="56"/>
      <c r="X7089" s="56"/>
      <c r="Y7089" s="56"/>
      <c r="Z7089" s="56"/>
      <c r="AA7089" s="56"/>
    </row>
    <row r="7090" spans="9:27">
      <c r="I7090" s="18" t="s">
        <v>43</v>
      </c>
      <c r="J7090" s="18"/>
      <c r="T7090" s="56"/>
      <c r="U7090" s="56"/>
      <c r="V7090" s="56"/>
      <c r="W7090" s="56"/>
      <c r="X7090" s="56"/>
      <c r="Y7090" s="56"/>
      <c r="Z7090" s="56"/>
      <c r="AA7090" s="56"/>
    </row>
    <row r="7091" spans="9:27">
      <c r="I7091" s="15" t="s">
        <v>44</v>
      </c>
      <c r="J7091" s="15">
        <v>0.99999999904594106</v>
      </c>
      <c r="T7091" s="56"/>
      <c r="U7091" s="56"/>
      <c r="V7091" s="56"/>
      <c r="W7091" s="56"/>
      <c r="X7091" s="56"/>
      <c r="Y7091" s="56"/>
      <c r="Z7091" s="56"/>
      <c r="AA7091" s="56"/>
    </row>
    <row r="7092" spans="9:27">
      <c r="I7092" s="15" t="s">
        <v>45</v>
      </c>
      <c r="J7092" s="15">
        <v>0.99999999809188223</v>
      </c>
      <c r="T7092" s="56"/>
      <c r="U7092" s="56"/>
      <c r="V7092" s="56"/>
      <c r="W7092" s="56"/>
      <c r="X7092" s="56"/>
      <c r="Y7092" s="56"/>
      <c r="Z7092" s="56"/>
      <c r="AA7092" s="56"/>
    </row>
    <row r="7093" spans="9:27">
      <c r="I7093" s="15" t="s">
        <v>46</v>
      </c>
      <c r="J7093" s="15">
        <v>0.9687499979129961</v>
      </c>
      <c r="T7093" s="56"/>
      <c r="U7093" s="56"/>
      <c r="V7093" s="56"/>
      <c r="W7093" s="56"/>
      <c r="X7093" s="56"/>
      <c r="Y7093" s="56"/>
      <c r="Z7093" s="56"/>
      <c r="AA7093" s="56"/>
    </row>
    <row r="7094" spans="9:27">
      <c r="I7094" s="15" t="s">
        <v>47</v>
      </c>
      <c r="J7094" s="15">
        <v>1.6016750350137037E-2</v>
      </c>
      <c r="T7094" s="56"/>
      <c r="U7094" s="56"/>
      <c r="V7094" s="56"/>
      <c r="W7094" s="56"/>
      <c r="X7094" s="56"/>
      <c r="Y7094" s="56"/>
      <c r="Z7094" s="56"/>
      <c r="AA7094" s="56"/>
    </row>
    <row r="7095" spans="9:27" ht="15" thickBot="1">
      <c r="I7095" s="16" t="s">
        <v>48</v>
      </c>
      <c r="J7095" s="16">
        <v>36</v>
      </c>
      <c r="T7095" s="56"/>
      <c r="U7095" s="56"/>
      <c r="V7095" s="56"/>
      <c r="W7095" s="56"/>
      <c r="X7095" s="56"/>
      <c r="Y7095" s="56"/>
      <c r="Z7095" s="56"/>
      <c r="AA7095" s="56"/>
    </row>
    <row r="7096" spans="9:27">
      <c r="T7096" s="56"/>
      <c r="U7096" s="56"/>
      <c r="V7096" s="56"/>
      <c r="W7096" s="56"/>
      <c r="X7096" s="56"/>
      <c r="Y7096" s="56"/>
      <c r="Z7096" s="56"/>
      <c r="AA7096" s="56"/>
    </row>
    <row r="7097" spans="9:27" ht="15" thickBot="1">
      <c r="I7097" s="51" t="s">
        <v>49</v>
      </c>
      <c r="T7097" s="56"/>
      <c r="U7097" s="56"/>
      <c r="V7097" s="56"/>
      <c r="W7097" s="56"/>
      <c r="X7097" s="56"/>
      <c r="Y7097" s="56"/>
      <c r="Z7097" s="56"/>
      <c r="AA7097" s="56"/>
    </row>
    <row r="7098" spans="9:27">
      <c r="I7098" s="17"/>
      <c r="J7098" s="17" t="s">
        <v>54</v>
      </c>
      <c r="K7098" s="17" t="s">
        <v>55</v>
      </c>
      <c r="L7098" s="17" t="s">
        <v>56</v>
      </c>
      <c r="M7098" s="17" t="s">
        <v>57</v>
      </c>
      <c r="N7098" s="17" t="s">
        <v>58</v>
      </c>
      <c r="T7098" s="56"/>
      <c r="U7098" s="56"/>
      <c r="V7098" s="56"/>
      <c r="W7098" s="56"/>
      <c r="X7098" s="56"/>
      <c r="Y7098" s="56"/>
      <c r="Z7098" s="56"/>
      <c r="AA7098" s="56"/>
    </row>
    <row r="7099" spans="9:27">
      <c r="I7099" s="15" t="s">
        <v>50</v>
      </c>
      <c r="J7099" s="15">
        <v>4</v>
      </c>
      <c r="K7099" s="15">
        <v>4302229.9008348398</v>
      </c>
      <c r="L7099" s="15">
        <v>1075557.4752087099</v>
      </c>
      <c r="M7099" s="15">
        <v>4192613324.811337</v>
      </c>
      <c r="N7099" s="15">
        <v>7.1309232290926877E-135</v>
      </c>
      <c r="T7099" s="56"/>
      <c r="U7099" s="56"/>
      <c r="V7099" s="56"/>
      <c r="W7099" s="56"/>
      <c r="X7099" s="56"/>
      <c r="Y7099" s="56"/>
      <c r="Z7099" s="56"/>
      <c r="AA7099" s="56"/>
    </row>
    <row r="7100" spans="9:27">
      <c r="I7100" s="15" t="s">
        <v>51</v>
      </c>
      <c r="J7100" s="15">
        <v>32</v>
      </c>
      <c r="K7100" s="15">
        <v>8.2091613369156772E-3</v>
      </c>
      <c r="L7100" s="15">
        <v>2.5653629177861491E-4</v>
      </c>
      <c r="M7100" s="15"/>
      <c r="N7100" s="15"/>
      <c r="T7100" s="56"/>
      <c r="U7100" s="56"/>
      <c r="V7100" s="56"/>
      <c r="W7100" s="56"/>
      <c r="X7100" s="56"/>
      <c r="Y7100" s="56"/>
      <c r="Z7100" s="56"/>
      <c r="AA7100" s="56"/>
    </row>
    <row r="7101" spans="9:27" ht="15" thickBot="1">
      <c r="I7101" s="16" t="s">
        <v>52</v>
      </c>
      <c r="J7101" s="16">
        <v>36</v>
      </c>
      <c r="K7101" s="16">
        <v>4302229.9090440013</v>
      </c>
      <c r="L7101" s="16"/>
      <c r="M7101" s="16"/>
      <c r="N7101" s="16"/>
      <c r="T7101" s="56"/>
      <c r="U7101" s="56"/>
      <c r="V7101" s="56"/>
      <c r="W7101" s="56"/>
      <c r="X7101" s="56"/>
      <c r="Y7101" s="56"/>
      <c r="Z7101" s="56"/>
      <c r="AA7101" s="56"/>
    </row>
    <row r="7102" spans="9:27" ht="15" thickBot="1">
      <c r="T7102" s="56"/>
      <c r="U7102" s="56"/>
      <c r="V7102" s="56"/>
      <c r="W7102" s="56"/>
      <c r="X7102" s="56"/>
      <c r="Y7102" s="56"/>
      <c r="Z7102" s="56"/>
      <c r="AA7102" s="56"/>
    </row>
    <row r="7103" spans="9:27">
      <c r="I7103" s="17"/>
      <c r="J7103" s="17" t="s">
        <v>59</v>
      </c>
      <c r="K7103" s="17" t="s">
        <v>47</v>
      </c>
      <c r="L7103" s="17" t="s">
        <v>60</v>
      </c>
      <c r="M7103" s="17" t="s">
        <v>61</v>
      </c>
      <c r="N7103" s="17" t="s">
        <v>62</v>
      </c>
      <c r="O7103" s="17" t="s">
        <v>63</v>
      </c>
      <c r="P7103" s="17" t="s">
        <v>64</v>
      </c>
      <c r="Q7103" s="17" t="s">
        <v>65</v>
      </c>
      <c r="T7103" s="56"/>
      <c r="U7103" s="56"/>
      <c r="V7103" s="56"/>
      <c r="W7103" s="56"/>
      <c r="X7103" s="56"/>
      <c r="Y7103" s="56"/>
      <c r="Z7103" s="56"/>
      <c r="AA7103" s="56"/>
    </row>
    <row r="7104" spans="9:27">
      <c r="I7104" s="15" t="s">
        <v>53</v>
      </c>
      <c r="J7104" s="15">
        <v>0</v>
      </c>
      <c r="K7104" s="15" t="e">
        <v>#N/A</v>
      </c>
      <c r="L7104" s="15" t="e">
        <v>#N/A</v>
      </c>
      <c r="M7104" s="15" t="e">
        <v>#N/A</v>
      </c>
      <c r="N7104" s="15" t="e">
        <v>#N/A</v>
      </c>
      <c r="O7104" s="15" t="e">
        <v>#N/A</v>
      </c>
      <c r="P7104" s="15" t="e">
        <v>#N/A</v>
      </c>
      <c r="Q7104" s="15" t="e">
        <v>#N/A</v>
      </c>
      <c r="T7104" s="56"/>
      <c r="U7104" s="56"/>
      <c r="V7104" s="56"/>
      <c r="W7104" s="56"/>
      <c r="X7104" s="56"/>
      <c r="Y7104" s="56"/>
      <c r="Z7104" s="56"/>
      <c r="AA7104" s="56"/>
    </row>
    <row r="7105" spans="9:27">
      <c r="I7105" s="15" t="s">
        <v>85</v>
      </c>
      <c r="J7105" s="15">
        <v>0.18211769918233067</v>
      </c>
      <c r="K7105" s="15">
        <v>3.5881938854685001E-3</v>
      </c>
      <c r="L7105" s="15">
        <v>50.75469860195475</v>
      </c>
      <c r="M7105" s="15">
        <v>3.7142248183758339E-32</v>
      </c>
      <c r="N7105" s="15">
        <v>0.17480878744670439</v>
      </c>
      <c r="O7105" s="15">
        <v>0.18942661091795696</v>
      </c>
      <c r="P7105" s="15">
        <v>0.17480878744670439</v>
      </c>
      <c r="Q7105" s="15">
        <v>0.18942661091795696</v>
      </c>
      <c r="T7105" s="56"/>
      <c r="U7105" s="56"/>
      <c r="V7105" s="56"/>
      <c r="W7105" s="56"/>
      <c r="X7105" s="56"/>
      <c r="Y7105" s="56"/>
      <c r="Z7105" s="56"/>
      <c r="AA7105" s="56"/>
    </row>
    <row r="7106" spans="9:27">
      <c r="I7106" s="15" t="s">
        <v>80</v>
      </c>
      <c r="J7106" s="15">
        <v>0.2132881138657001</v>
      </c>
      <c r="K7106" s="15">
        <v>8.4222299676009276E-4</v>
      </c>
      <c r="L7106" s="15">
        <v>253.24422948101383</v>
      </c>
      <c r="M7106" s="15">
        <v>2.0499446456381838E-54</v>
      </c>
      <c r="N7106" s="15">
        <v>0.21157256176859526</v>
      </c>
      <c r="O7106" s="15">
        <v>0.21500366596280493</v>
      </c>
      <c r="P7106" s="15">
        <v>0.21157256176859526</v>
      </c>
      <c r="Q7106" s="15">
        <v>0.21500366596280493</v>
      </c>
      <c r="T7106" s="56"/>
      <c r="U7106" s="56"/>
      <c r="V7106" s="56"/>
      <c r="W7106" s="56"/>
      <c r="X7106" s="56"/>
      <c r="Y7106" s="56"/>
      <c r="Z7106" s="56"/>
      <c r="AA7106" s="56"/>
    </row>
    <row r="7107" spans="9:27">
      <c r="I7107" s="15" t="s">
        <v>82</v>
      </c>
      <c r="J7107" s="15">
        <v>0.17063252772163517</v>
      </c>
      <c r="K7107" s="15">
        <v>2.4076587391425098E-3</v>
      </c>
      <c r="L7107" s="15">
        <v>70.870728042798177</v>
      </c>
      <c r="M7107" s="15">
        <v>9.3454192658558252E-37</v>
      </c>
      <c r="N7107" s="15">
        <v>0.16572828737799938</v>
      </c>
      <c r="O7107" s="15">
        <v>0.17553676806527096</v>
      </c>
      <c r="P7107" s="15">
        <v>0.16572828737799938</v>
      </c>
      <c r="Q7107" s="15">
        <v>0.17553676806527096</v>
      </c>
      <c r="T7107" s="56"/>
      <c r="U7107" s="56"/>
      <c r="V7107" s="56"/>
      <c r="W7107" s="56"/>
      <c r="X7107" s="56"/>
      <c r="Y7107" s="56"/>
      <c r="Z7107" s="56"/>
      <c r="AA7107" s="56"/>
    </row>
    <row r="7108" spans="9:27" ht="15" thickBot="1">
      <c r="I7108" s="16" t="s">
        <v>86</v>
      </c>
      <c r="J7108" s="16">
        <v>0.52481991443824938</v>
      </c>
      <c r="K7108" s="16">
        <v>2.0664601560407133E-3</v>
      </c>
      <c r="L7108" s="16">
        <v>253.97049776357235</v>
      </c>
      <c r="M7108" s="16">
        <v>1.8705208752961832E-54</v>
      </c>
      <c r="N7108" s="16">
        <v>0.5206106728621861</v>
      </c>
      <c r="O7108" s="16">
        <v>0.52902915601431266</v>
      </c>
      <c r="P7108" s="16">
        <v>0.5206106728621861</v>
      </c>
      <c r="Q7108" s="16">
        <v>0.52902915601431266</v>
      </c>
      <c r="T7108" s="56"/>
      <c r="U7108" s="56"/>
      <c r="V7108" s="56"/>
      <c r="W7108" s="56"/>
      <c r="X7108" s="56"/>
      <c r="Y7108" s="56"/>
      <c r="Z7108" s="56"/>
      <c r="AA7108" s="56"/>
    </row>
    <row r="7109" spans="9:27">
      <c r="I7109" s="51"/>
      <c r="T7109" s="56"/>
      <c r="U7109" s="56"/>
      <c r="V7109" s="56"/>
      <c r="W7109" s="56"/>
      <c r="X7109" s="56"/>
      <c r="Y7109" s="56"/>
      <c r="Z7109" s="56"/>
      <c r="AA7109" s="56"/>
    </row>
    <row r="7110" spans="9:27">
      <c r="I7110" s="51"/>
      <c r="T7110" s="56"/>
      <c r="U7110" s="56"/>
      <c r="V7110" s="56"/>
      <c r="W7110" s="56"/>
      <c r="X7110" s="56"/>
      <c r="Y7110" s="56"/>
      <c r="Z7110" s="56"/>
      <c r="AA7110" s="56"/>
    </row>
    <row r="7111" spans="9:27">
      <c r="I7111" s="11" t="s">
        <v>379</v>
      </c>
      <c r="T7111" s="12" t="str">
        <f>I7111</f>
        <v>2011/8 to 2014/7</v>
      </c>
      <c r="U7111" s="14">
        <f>J7116</f>
        <v>0.99999999823588792</v>
      </c>
      <c r="V7111" s="14">
        <f>J7119</f>
        <v>36</v>
      </c>
      <c r="W7111" s="56">
        <f>J7129</f>
        <v>0.18091905499783187</v>
      </c>
      <c r="X7111" s="56">
        <f>J7130</f>
        <v>0.21366211907281463</v>
      </c>
      <c r="Y7111" s="56">
        <f>J7131</f>
        <v>0.17077677865315011</v>
      </c>
      <c r="Z7111" s="56">
        <f>J7132</f>
        <v>0.52504879027291207</v>
      </c>
      <c r="AA7111" s="58">
        <f>SUM(W7111:Z7111)</f>
        <v>1.0904067429967088</v>
      </c>
    </row>
    <row r="7112" spans="9:27">
      <c r="I7112" s="51" t="s">
        <v>42</v>
      </c>
      <c r="T7112" s="56"/>
      <c r="U7112" s="56"/>
      <c r="V7112" s="56"/>
      <c r="W7112" s="56"/>
      <c r="X7112" s="56"/>
      <c r="Y7112" s="56"/>
      <c r="Z7112" s="56"/>
      <c r="AA7112" s="56"/>
    </row>
    <row r="7113" spans="9:27" ht="15" thickBot="1">
      <c r="T7113" s="56"/>
      <c r="U7113" s="56"/>
      <c r="V7113" s="56"/>
      <c r="W7113" s="56"/>
      <c r="X7113" s="56"/>
      <c r="Y7113" s="56"/>
      <c r="Z7113" s="56"/>
      <c r="AA7113" s="56"/>
    </row>
    <row r="7114" spans="9:27">
      <c r="I7114" s="18" t="s">
        <v>43</v>
      </c>
      <c r="J7114" s="18"/>
      <c r="T7114" s="56"/>
      <c r="U7114" s="56"/>
      <c r="V7114" s="56"/>
      <c r="W7114" s="56"/>
      <c r="X7114" s="56"/>
      <c r="Y7114" s="56"/>
      <c r="Z7114" s="56"/>
      <c r="AA7114" s="56"/>
    </row>
    <row r="7115" spans="9:27">
      <c r="I7115" s="15" t="s">
        <v>44</v>
      </c>
      <c r="J7115" s="15">
        <v>0.99999999911794391</v>
      </c>
      <c r="T7115" s="56"/>
      <c r="U7115" s="56"/>
      <c r="V7115" s="56"/>
      <c r="W7115" s="56"/>
      <c r="X7115" s="56"/>
      <c r="Y7115" s="56"/>
      <c r="Z7115" s="56"/>
      <c r="AA7115" s="56"/>
    </row>
    <row r="7116" spans="9:27">
      <c r="I7116" s="15" t="s">
        <v>45</v>
      </c>
      <c r="J7116" s="15">
        <v>0.99999999823588792</v>
      </c>
      <c r="T7116" s="56"/>
      <c r="U7116" s="56"/>
      <c r="V7116" s="56"/>
      <c r="W7116" s="56"/>
      <c r="X7116" s="56"/>
      <c r="Y7116" s="56"/>
      <c r="Z7116" s="56"/>
      <c r="AA7116" s="56"/>
    </row>
    <row r="7117" spans="9:27">
      <c r="I7117" s="15" t="s">
        <v>46</v>
      </c>
      <c r="J7117" s="15">
        <v>0.96874999807050233</v>
      </c>
      <c r="T7117" s="56"/>
      <c r="U7117" s="56"/>
      <c r="V7117" s="56"/>
      <c r="W7117" s="56"/>
      <c r="X7117" s="56"/>
      <c r="Y7117" s="56"/>
      <c r="Z7117" s="56"/>
      <c r="AA7117" s="56"/>
    </row>
    <row r="7118" spans="9:27">
      <c r="I7118" s="15" t="s">
        <v>47</v>
      </c>
      <c r="J7118" s="15">
        <v>1.5424013371877539E-2</v>
      </c>
      <c r="T7118" s="56"/>
      <c r="U7118" s="56"/>
      <c r="V7118" s="56"/>
      <c r="W7118" s="56"/>
      <c r="X7118" s="56"/>
      <c r="Y7118" s="56"/>
      <c r="Z7118" s="56"/>
      <c r="AA7118" s="56"/>
    </row>
    <row r="7119" spans="9:27" ht="15" thickBot="1">
      <c r="I7119" s="16" t="s">
        <v>48</v>
      </c>
      <c r="J7119" s="16">
        <v>36</v>
      </c>
      <c r="T7119" s="56"/>
      <c r="U7119" s="56"/>
      <c r="V7119" s="56"/>
      <c r="W7119" s="56"/>
      <c r="X7119" s="56"/>
      <c r="Y7119" s="56"/>
      <c r="Z7119" s="56"/>
      <c r="AA7119" s="56"/>
    </row>
    <row r="7120" spans="9:27">
      <c r="T7120" s="56"/>
      <c r="U7120" s="56"/>
      <c r="V7120" s="56"/>
      <c r="W7120" s="56"/>
      <c r="X7120" s="56"/>
      <c r="Y7120" s="56"/>
      <c r="Z7120" s="56"/>
      <c r="AA7120" s="56"/>
    </row>
    <row r="7121" spans="9:27" ht="15" thickBot="1">
      <c r="I7121" s="51" t="s">
        <v>49</v>
      </c>
      <c r="T7121" s="56"/>
      <c r="U7121" s="56"/>
      <c r="V7121" s="56"/>
      <c r="W7121" s="56"/>
      <c r="X7121" s="56"/>
      <c r="Y7121" s="56"/>
      <c r="Z7121" s="56"/>
      <c r="AA7121" s="56"/>
    </row>
    <row r="7122" spans="9:27">
      <c r="I7122" s="17"/>
      <c r="J7122" s="17" t="s">
        <v>54</v>
      </c>
      <c r="K7122" s="17" t="s">
        <v>55</v>
      </c>
      <c r="L7122" s="17" t="s">
        <v>56</v>
      </c>
      <c r="M7122" s="17" t="s">
        <v>57</v>
      </c>
      <c r="N7122" s="17" t="s">
        <v>58</v>
      </c>
      <c r="T7122" s="56"/>
      <c r="U7122" s="56"/>
      <c r="V7122" s="56"/>
      <c r="W7122" s="56"/>
      <c r="X7122" s="56"/>
      <c r="Y7122" s="56"/>
      <c r="Z7122" s="56"/>
      <c r="AA7122" s="56"/>
    </row>
    <row r="7123" spans="9:27">
      <c r="I7123" s="15" t="s">
        <v>50</v>
      </c>
      <c r="J7123" s="15">
        <v>4</v>
      </c>
      <c r="K7123" s="15">
        <v>4315375.2561561959</v>
      </c>
      <c r="L7123" s="15">
        <v>1078843.814039049</v>
      </c>
      <c r="M7123" s="15">
        <v>4534859013.1858435</v>
      </c>
      <c r="N7123" s="15">
        <v>2.1131074561745564E-135</v>
      </c>
      <c r="T7123" s="56"/>
      <c r="U7123" s="56"/>
      <c r="V7123" s="56"/>
      <c r="W7123" s="56"/>
      <c r="X7123" s="56"/>
      <c r="Y7123" s="56"/>
      <c r="Z7123" s="56"/>
      <c r="AA7123" s="56"/>
    </row>
    <row r="7124" spans="9:27">
      <c r="I7124" s="15" t="s">
        <v>51</v>
      </c>
      <c r="J7124" s="15">
        <v>32</v>
      </c>
      <c r="K7124" s="15">
        <v>7.6128060318674294E-3</v>
      </c>
      <c r="L7124" s="15">
        <v>2.3790018849585717E-4</v>
      </c>
      <c r="M7124" s="15"/>
      <c r="N7124" s="15"/>
      <c r="T7124" s="56"/>
      <c r="U7124" s="56"/>
      <c r="V7124" s="56"/>
      <c r="W7124" s="56"/>
      <c r="X7124" s="56"/>
      <c r="Y7124" s="56"/>
      <c r="Z7124" s="56"/>
      <c r="AA7124" s="56"/>
    </row>
    <row r="7125" spans="9:27" ht="15" thickBot="1">
      <c r="I7125" s="16" t="s">
        <v>52</v>
      </c>
      <c r="J7125" s="16">
        <v>36</v>
      </c>
      <c r="K7125" s="16">
        <v>4315375.2637690017</v>
      </c>
      <c r="L7125" s="16"/>
      <c r="M7125" s="16"/>
      <c r="N7125" s="16"/>
      <c r="T7125" s="56"/>
      <c r="U7125" s="56"/>
      <c r="V7125" s="56"/>
      <c r="W7125" s="56"/>
      <c r="X7125" s="56"/>
      <c r="Y7125" s="56"/>
      <c r="Z7125" s="56"/>
      <c r="AA7125" s="56"/>
    </row>
    <row r="7126" spans="9:27" ht="15" thickBot="1">
      <c r="T7126" s="56"/>
      <c r="U7126" s="56"/>
      <c r="V7126" s="56"/>
      <c r="W7126" s="56"/>
      <c r="X7126" s="56"/>
      <c r="Y7126" s="56"/>
      <c r="Z7126" s="56"/>
      <c r="AA7126" s="56"/>
    </row>
    <row r="7127" spans="9:27">
      <c r="I7127" s="17"/>
      <c r="J7127" s="17" t="s">
        <v>59</v>
      </c>
      <c r="K7127" s="17" t="s">
        <v>47</v>
      </c>
      <c r="L7127" s="17" t="s">
        <v>60</v>
      </c>
      <c r="M7127" s="17" t="s">
        <v>61</v>
      </c>
      <c r="N7127" s="17" t="s">
        <v>62</v>
      </c>
      <c r="O7127" s="17" t="s">
        <v>63</v>
      </c>
      <c r="P7127" s="17" t="s">
        <v>64</v>
      </c>
      <c r="Q7127" s="17" t="s">
        <v>65</v>
      </c>
      <c r="T7127" s="56"/>
      <c r="U7127" s="56"/>
      <c r="V7127" s="56"/>
      <c r="W7127" s="56"/>
      <c r="X7127" s="56"/>
      <c r="Y7127" s="56"/>
      <c r="Z7127" s="56"/>
      <c r="AA7127" s="56"/>
    </row>
    <row r="7128" spans="9:27">
      <c r="I7128" s="15" t="s">
        <v>53</v>
      </c>
      <c r="J7128" s="15">
        <v>0</v>
      </c>
      <c r="K7128" s="15" t="e">
        <v>#N/A</v>
      </c>
      <c r="L7128" s="15" t="e">
        <v>#N/A</v>
      </c>
      <c r="M7128" s="15" t="e">
        <v>#N/A</v>
      </c>
      <c r="N7128" s="15" t="e">
        <v>#N/A</v>
      </c>
      <c r="O7128" s="15" t="e">
        <v>#N/A</v>
      </c>
      <c r="P7128" s="15" t="e">
        <v>#N/A</v>
      </c>
      <c r="Q7128" s="15" t="e">
        <v>#N/A</v>
      </c>
      <c r="T7128" s="56"/>
      <c r="U7128" s="56"/>
      <c r="V7128" s="56"/>
      <c r="W7128" s="56"/>
      <c r="X7128" s="56"/>
      <c r="Y7128" s="56"/>
      <c r="Z7128" s="56"/>
      <c r="AA7128" s="56"/>
    </row>
    <row r="7129" spans="9:27">
      <c r="I7129" s="15" t="s">
        <v>85</v>
      </c>
      <c r="J7129" s="15">
        <v>0.18091905499783187</v>
      </c>
      <c r="K7129" s="15">
        <v>3.535978723598981E-3</v>
      </c>
      <c r="L7129" s="15">
        <v>51.165198984480675</v>
      </c>
      <c r="M7129" s="15">
        <v>2.8789995271528752E-32</v>
      </c>
      <c r="N7129" s="15">
        <v>0.17371650206597908</v>
      </c>
      <c r="O7129" s="15">
        <v>0.18812160792968466</v>
      </c>
      <c r="P7129" s="15">
        <v>0.17371650206597908</v>
      </c>
      <c r="Q7129" s="15">
        <v>0.18812160792968466</v>
      </c>
      <c r="T7129" s="56"/>
      <c r="U7129" s="56"/>
      <c r="V7129" s="56"/>
      <c r="W7129" s="56"/>
      <c r="X7129" s="56"/>
      <c r="Y7129" s="56"/>
      <c r="Z7129" s="56"/>
      <c r="AA7129" s="56"/>
    </row>
    <row r="7130" spans="9:27">
      <c r="I7130" s="15" t="s">
        <v>80</v>
      </c>
      <c r="J7130" s="15">
        <v>0.21366211907281463</v>
      </c>
      <c r="K7130" s="15">
        <v>7.783753323023692E-4</v>
      </c>
      <c r="L7130" s="15">
        <v>274.49754662807715</v>
      </c>
      <c r="M7130" s="15">
        <v>1.5569610495414609E-55</v>
      </c>
      <c r="N7130" s="15">
        <v>0.21207662041176778</v>
      </c>
      <c r="O7130" s="15">
        <v>0.21524761773386147</v>
      </c>
      <c r="P7130" s="15">
        <v>0.21207662041176778</v>
      </c>
      <c r="Q7130" s="15">
        <v>0.21524761773386147</v>
      </c>
      <c r="T7130" s="56"/>
      <c r="U7130" s="56"/>
      <c r="V7130" s="56"/>
      <c r="W7130" s="56"/>
      <c r="X7130" s="56"/>
      <c r="Y7130" s="56"/>
      <c r="Z7130" s="56"/>
      <c r="AA7130" s="56"/>
    </row>
    <row r="7131" spans="9:27">
      <c r="I7131" s="15" t="s">
        <v>82</v>
      </c>
      <c r="J7131" s="15">
        <v>0.17077677865315011</v>
      </c>
      <c r="K7131" s="15">
        <v>2.3200925261769325E-3</v>
      </c>
      <c r="L7131" s="15">
        <v>73.607744831865602</v>
      </c>
      <c r="M7131" s="15">
        <v>2.799651713353695E-37</v>
      </c>
      <c r="N7131" s="15">
        <v>0.16605090484767168</v>
      </c>
      <c r="O7131" s="15">
        <v>0.17550265245862853</v>
      </c>
      <c r="P7131" s="15">
        <v>0.16605090484767168</v>
      </c>
      <c r="Q7131" s="15">
        <v>0.17550265245862853</v>
      </c>
      <c r="T7131" s="56"/>
      <c r="U7131" s="56"/>
      <c r="V7131" s="56"/>
      <c r="W7131" s="56"/>
      <c r="X7131" s="56"/>
      <c r="Y7131" s="56"/>
      <c r="Z7131" s="56"/>
      <c r="AA7131" s="56"/>
    </row>
    <row r="7132" spans="9:27" ht="15" thickBot="1">
      <c r="I7132" s="16" t="s">
        <v>86</v>
      </c>
      <c r="J7132" s="16">
        <v>0.52504879027291207</v>
      </c>
      <c r="K7132" s="16">
        <v>1.9638695316026621E-3</v>
      </c>
      <c r="L7132" s="16">
        <v>267.35421158269799</v>
      </c>
      <c r="M7132" s="16">
        <v>3.6188343857535221E-55</v>
      </c>
      <c r="N7132" s="16">
        <v>0.52104851895956428</v>
      </c>
      <c r="O7132" s="16">
        <v>0.52904906158625986</v>
      </c>
      <c r="P7132" s="16">
        <v>0.52104851895956428</v>
      </c>
      <c r="Q7132" s="16">
        <v>0.52904906158625986</v>
      </c>
      <c r="T7132" s="56"/>
      <c r="U7132" s="56"/>
      <c r="V7132" s="56"/>
      <c r="W7132" s="56"/>
      <c r="X7132" s="56"/>
      <c r="Y7132" s="56"/>
      <c r="Z7132" s="56"/>
      <c r="AA7132" s="56"/>
    </row>
    <row r="7133" spans="9:27">
      <c r="I7133" s="51"/>
      <c r="T7133" s="56"/>
      <c r="U7133" s="56"/>
      <c r="V7133" s="56"/>
      <c r="W7133" s="56"/>
      <c r="X7133" s="56"/>
      <c r="Y7133" s="56"/>
      <c r="Z7133" s="56"/>
      <c r="AA7133" s="56"/>
    </row>
    <row r="7134" spans="9:27">
      <c r="I7134" s="51"/>
      <c r="T7134" s="56"/>
      <c r="U7134" s="56"/>
      <c r="V7134" s="56"/>
      <c r="W7134" s="56"/>
      <c r="X7134" s="56"/>
      <c r="Y7134" s="56"/>
      <c r="Z7134" s="56"/>
      <c r="AA7134" s="56"/>
    </row>
    <row r="7135" spans="9:27">
      <c r="I7135" s="11" t="s">
        <v>380</v>
      </c>
      <c r="T7135" s="12" t="str">
        <f>I7135</f>
        <v>2011/9 to 2014/8</v>
      </c>
      <c r="U7135" s="14">
        <f>J7140</f>
        <v>0.99999999824392416</v>
      </c>
      <c r="V7135" s="14">
        <f>J7143</f>
        <v>36</v>
      </c>
      <c r="W7135" s="56">
        <f>J7153</f>
        <v>0.18040206691062088</v>
      </c>
      <c r="X7135" s="56">
        <f>J7154</f>
        <v>0.21379019484569387</v>
      </c>
      <c r="Y7135" s="56">
        <f>J7155</f>
        <v>0.17081017789609002</v>
      </c>
      <c r="Z7135" s="56">
        <f>J7156</f>
        <v>0.52520278572813128</v>
      </c>
      <c r="AA7135" s="58">
        <f>SUM(W7135:Z7135)</f>
        <v>1.0902052253805361</v>
      </c>
    </row>
    <row r="7136" spans="9:27">
      <c r="I7136" s="51" t="s">
        <v>42</v>
      </c>
      <c r="T7136" s="56"/>
      <c r="U7136" s="56"/>
      <c r="V7136" s="56"/>
      <c r="W7136" s="56"/>
      <c r="X7136" s="56"/>
      <c r="Y7136" s="56"/>
      <c r="Z7136" s="56"/>
      <c r="AA7136" s="56"/>
    </row>
    <row r="7137" spans="9:27" ht="15" thickBot="1">
      <c r="T7137" s="56"/>
      <c r="U7137" s="56"/>
      <c r="V7137" s="56"/>
      <c r="W7137" s="56"/>
      <c r="X7137" s="56"/>
      <c r="Y7137" s="56"/>
      <c r="Z7137" s="56"/>
      <c r="AA7137" s="56"/>
    </row>
    <row r="7138" spans="9:27">
      <c r="I7138" s="18" t="s">
        <v>43</v>
      </c>
      <c r="J7138" s="18"/>
      <c r="T7138" s="56"/>
      <c r="U7138" s="56"/>
      <c r="V7138" s="56"/>
      <c r="W7138" s="56"/>
      <c r="X7138" s="56"/>
      <c r="Y7138" s="56"/>
      <c r="Z7138" s="56"/>
      <c r="AA7138" s="56"/>
    </row>
    <row r="7139" spans="9:27">
      <c r="I7139" s="15" t="s">
        <v>44</v>
      </c>
      <c r="J7139" s="15">
        <v>0.99999999912196202</v>
      </c>
      <c r="T7139" s="56"/>
      <c r="U7139" s="56"/>
      <c r="V7139" s="56"/>
      <c r="W7139" s="56"/>
      <c r="X7139" s="56"/>
      <c r="Y7139" s="56"/>
      <c r="Z7139" s="56"/>
      <c r="AA7139" s="56"/>
    </row>
    <row r="7140" spans="9:27">
      <c r="I7140" s="15" t="s">
        <v>45</v>
      </c>
      <c r="J7140" s="15">
        <v>0.99999999824392416</v>
      </c>
      <c r="T7140" s="56"/>
      <c r="U7140" s="56"/>
      <c r="V7140" s="56"/>
      <c r="W7140" s="56"/>
      <c r="X7140" s="56"/>
      <c r="Y7140" s="56"/>
      <c r="Z7140" s="56"/>
      <c r="AA7140" s="56"/>
    </row>
    <row r="7141" spans="9:27">
      <c r="I7141" s="15" t="s">
        <v>46</v>
      </c>
      <c r="J7141" s="15">
        <v>0.96874999807929196</v>
      </c>
      <c r="T7141" s="56"/>
      <c r="U7141" s="56"/>
      <c r="V7141" s="56"/>
      <c r="W7141" s="56"/>
      <c r="X7141" s="56"/>
      <c r="Y7141" s="56"/>
      <c r="Z7141" s="56"/>
      <c r="AA7141" s="56"/>
    </row>
    <row r="7142" spans="9:27">
      <c r="I7142" s="15" t="s">
        <v>47</v>
      </c>
      <c r="J7142" s="15">
        <v>1.5412796921739252E-2</v>
      </c>
      <c r="T7142" s="56"/>
      <c r="U7142" s="56"/>
      <c r="V7142" s="56"/>
      <c r="W7142" s="56"/>
      <c r="X7142" s="56"/>
      <c r="Y7142" s="56"/>
      <c r="Z7142" s="56"/>
      <c r="AA7142" s="56"/>
    </row>
    <row r="7143" spans="9:27" ht="15" thickBot="1">
      <c r="I7143" s="16" t="s">
        <v>48</v>
      </c>
      <c r="J7143" s="16">
        <v>36</v>
      </c>
      <c r="T7143" s="56"/>
      <c r="U7143" s="56"/>
      <c r="V7143" s="56"/>
      <c r="W7143" s="56"/>
      <c r="X7143" s="56"/>
      <c r="Y7143" s="56"/>
      <c r="Z7143" s="56"/>
      <c r="AA7143" s="56"/>
    </row>
    <row r="7144" spans="9:27">
      <c r="T7144" s="56"/>
      <c r="U7144" s="56"/>
      <c r="V7144" s="56"/>
      <c r="W7144" s="56"/>
      <c r="X7144" s="56"/>
      <c r="Y7144" s="56"/>
      <c r="Z7144" s="56"/>
      <c r="AA7144" s="56"/>
    </row>
    <row r="7145" spans="9:27" ht="15" thickBot="1">
      <c r="I7145" s="51" t="s">
        <v>49</v>
      </c>
      <c r="T7145" s="56"/>
      <c r="U7145" s="56"/>
      <c r="V7145" s="56"/>
      <c r="W7145" s="56"/>
      <c r="X7145" s="56"/>
      <c r="Y7145" s="56"/>
      <c r="Z7145" s="56"/>
      <c r="AA7145" s="56"/>
    </row>
    <row r="7146" spans="9:27">
      <c r="I7146" s="17"/>
      <c r="J7146" s="17" t="s">
        <v>54</v>
      </c>
      <c r="K7146" s="17" t="s">
        <v>55</v>
      </c>
      <c r="L7146" s="17" t="s">
        <v>56</v>
      </c>
      <c r="M7146" s="17" t="s">
        <v>57</v>
      </c>
      <c r="N7146" s="17" t="s">
        <v>58</v>
      </c>
      <c r="T7146" s="56"/>
      <c r="U7146" s="56"/>
      <c r="V7146" s="56"/>
      <c r="W7146" s="56"/>
      <c r="X7146" s="56"/>
      <c r="Y7146" s="56"/>
      <c r="Z7146" s="56"/>
      <c r="AA7146" s="56"/>
    </row>
    <row r="7147" spans="9:27">
      <c r="I7147" s="15" t="s">
        <v>50</v>
      </c>
      <c r="J7147" s="15">
        <v>4</v>
      </c>
      <c r="K7147" s="15">
        <v>4328820.8720922638</v>
      </c>
      <c r="L7147" s="15">
        <v>1082205.2180230659</v>
      </c>
      <c r="M7147" s="15">
        <v>4555611821.1575623</v>
      </c>
      <c r="N7147" s="15">
        <v>1.968730625272258E-135</v>
      </c>
      <c r="T7147" s="56"/>
      <c r="U7147" s="56"/>
      <c r="V7147" s="56"/>
      <c r="W7147" s="56"/>
      <c r="X7147" s="56"/>
      <c r="Y7147" s="56"/>
      <c r="Z7147" s="56"/>
      <c r="AA7147" s="56"/>
    </row>
    <row r="7148" spans="9:27">
      <c r="I7148" s="15" t="s">
        <v>51</v>
      </c>
      <c r="J7148" s="15">
        <v>32</v>
      </c>
      <c r="K7148" s="15">
        <v>7.6017378864247981E-3</v>
      </c>
      <c r="L7148" s="15">
        <v>2.3755430895077494E-4</v>
      </c>
      <c r="M7148" s="15"/>
      <c r="N7148" s="15"/>
      <c r="T7148" s="56"/>
      <c r="U7148" s="56"/>
      <c r="V7148" s="56"/>
      <c r="W7148" s="56"/>
      <c r="X7148" s="56"/>
      <c r="Y7148" s="56"/>
      <c r="Z7148" s="56"/>
      <c r="AA7148" s="56"/>
    </row>
    <row r="7149" spans="9:27" ht="15" thickBot="1">
      <c r="I7149" s="16" t="s">
        <v>52</v>
      </c>
      <c r="J7149" s="16">
        <v>36</v>
      </c>
      <c r="K7149" s="16">
        <v>4328820.8796940017</v>
      </c>
      <c r="L7149" s="16"/>
      <c r="M7149" s="16"/>
      <c r="N7149" s="16"/>
      <c r="T7149" s="56"/>
      <c r="U7149" s="56"/>
      <c r="V7149" s="56"/>
      <c r="W7149" s="56"/>
      <c r="X7149" s="56"/>
      <c r="Y7149" s="56"/>
      <c r="Z7149" s="56"/>
      <c r="AA7149" s="56"/>
    </row>
    <row r="7150" spans="9:27" ht="15" thickBot="1">
      <c r="T7150" s="56"/>
      <c r="U7150" s="56"/>
      <c r="V7150" s="56"/>
      <c r="W7150" s="56"/>
      <c r="X7150" s="56"/>
      <c r="Y7150" s="56"/>
      <c r="Z7150" s="56"/>
      <c r="AA7150" s="56"/>
    </row>
    <row r="7151" spans="9:27">
      <c r="I7151" s="17"/>
      <c r="J7151" s="17" t="s">
        <v>59</v>
      </c>
      <c r="K7151" s="17" t="s">
        <v>47</v>
      </c>
      <c r="L7151" s="17" t="s">
        <v>60</v>
      </c>
      <c r="M7151" s="17" t="s">
        <v>61</v>
      </c>
      <c r="N7151" s="17" t="s">
        <v>62</v>
      </c>
      <c r="O7151" s="17" t="s">
        <v>63</v>
      </c>
      <c r="P7151" s="17" t="s">
        <v>64</v>
      </c>
      <c r="Q7151" s="17" t="s">
        <v>65</v>
      </c>
      <c r="T7151" s="56"/>
      <c r="U7151" s="56"/>
      <c r="V7151" s="56"/>
      <c r="W7151" s="56"/>
      <c r="X7151" s="56"/>
      <c r="Y7151" s="56"/>
      <c r="Z7151" s="56"/>
      <c r="AA7151" s="56"/>
    </row>
    <row r="7152" spans="9:27">
      <c r="I7152" s="15" t="s">
        <v>53</v>
      </c>
      <c r="J7152" s="15">
        <v>0</v>
      </c>
      <c r="K7152" s="15" t="e">
        <v>#N/A</v>
      </c>
      <c r="L7152" s="15" t="e">
        <v>#N/A</v>
      </c>
      <c r="M7152" s="15" t="e">
        <v>#N/A</v>
      </c>
      <c r="N7152" s="15" t="e">
        <v>#N/A</v>
      </c>
      <c r="O7152" s="15" t="e">
        <v>#N/A</v>
      </c>
      <c r="P7152" s="15" t="e">
        <v>#N/A</v>
      </c>
      <c r="Q7152" s="15" t="e">
        <v>#N/A</v>
      </c>
      <c r="T7152" s="56"/>
      <c r="U7152" s="56"/>
      <c r="V7152" s="56"/>
      <c r="W7152" s="56"/>
      <c r="X7152" s="56"/>
      <c r="Y7152" s="56"/>
      <c r="Z7152" s="56"/>
      <c r="AA7152" s="56"/>
    </row>
    <row r="7153" spans="9:27">
      <c r="I7153" s="15" t="s">
        <v>85</v>
      </c>
      <c r="J7153" s="15">
        <v>0.18040206691062088</v>
      </c>
      <c r="K7153" s="15">
        <v>3.5120078967537725E-3</v>
      </c>
      <c r="L7153" s="15">
        <v>51.367215625389271</v>
      </c>
      <c r="M7153" s="15">
        <v>2.5416604859917701E-32</v>
      </c>
      <c r="N7153" s="15">
        <v>0.1732483409550224</v>
      </c>
      <c r="O7153" s="15">
        <v>0.18755579286621937</v>
      </c>
      <c r="P7153" s="15">
        <v>0.1732483409550224</v>
      </c>
      <c r="Q7153" s="15">
        <v>0.18755579286621937</v>
      </c>
      <c r="T7153" s="56"/>
      <c r="U7153" s="56"/>
      <c r="V7153" s="56"/>
      <c r="W7153" s="56"/>
      <c r="X7153" s="56"/>
      <c r="Y7153" s="56"/>
      <c r="Z7153" s="56"/>
      <c r="AA7153" s="56"/>
    </row>
    <row r="7154" spans="9:27">
      <c r="I7154" s="15" t="s">
        <v>80</v>
      </c>
      <c r="J7154" s="15">
        <v>0.21379019484569387</v>
      </c>
      <c r="K7154" s="15">
        <v>7.6334967015903111E-4</v>
      </c>
      <c r="L7154" s="15">
        <v>280.06849705083943</v>
      </c>
      <c r="M7154" s="15">
        <v>8.1877603138960974E-56</v>
      </c>
      <c r="N7154" s="15">
        <v>0.21223530245673833</v>
      </c>
      <c r="O7154" s="15">
        <v>0.2153450872346494</v>
      </c>
      <c r="P7154" s="15">
        <v>0.21223530245673833</v>
      </c>
      <c r="Q7154" s="15">
        <v>0.2153450872346494</v>
      </c>
      <c r="T7154" s="56"/>
      <c r="U7154" s="56"/>
      <c r="V7154" s="56"/>
      <c r="W7154" s="56"/>
      <c r="X7154" s="56"/>
      <c r="Y7154" s="56"/>
      <c r="Z7154" s="56"/>
      <c r="AA7154" s="56"/>
    </row>
    <row r="7155" spans="9:27">
      <c r="I7155" s="15" t="s">
        <v>82</v>
      </c>
      <c r="J7155" s="15">
        <v>0.17081017789609002</v>
      </c>
      <c r="K7155" s="15">
        <v>2.3124168866260732E-3</v>
      </c>
      <c r="L7155" s="15">
        <v>73.866515542234353</v>
      </c>
      <c r="M7155" s="15">
        <v>2.5038583581060629E-37</v>
      </c>
      <c r="N7155" s="15">
        <v>0.16609993885667565</v>
      </c>
      <c r="O7155" s="15">
        <v>0.17552041693550438</v>
      </c>
      <c r="P7155" s="15">
        <v>0.16609993885667565</v>
      </c>
      <c r="Q7155" s="15">
        <v>0.17552041693550438</v>
      </c>
      <c r="T7155" s="56"/>
      <c r="U7155" s="56"/>
      <c r="V7155" s="56"/>
      <c r="W7155" s="56"/>
      <c r="X7155" s="56"/>
      <c r="Y7155" s="56"/>
      <c r="Z7155" s="56"/>
      <c r="AA7155" s="56"/>
    </row>
    <row r="7156" spans="9:27" ht="15" thickBot="1">
      <c r="I7156" s="16" t="s">
        <v>86</v>
      </c>
      <c r="J7156" s="16">
        <v>0.52520278572813128</v>
      </c>
      <c r="K7156" s="16">
        <v>1.976402529500181E-3</v>
      </c>
      <c r="L7156" s="16">
        <v>265.7367504285433</v>
      </c>
      <c r="M7156" s="16">
        <v>4.3940498037887842E-55</v>
      </c>
      <c r="N7156" s="16">
        <v>0.52117698553358593</v>
      </c>
      <c r="O7156" s="16">
        <v>0.52922858592267663</v>
      </c>
      <c r="P7156" s="16">
        <v>0.52117698553358593</v>
      </c>
      <c r="Q7156" s="16">
        <v>0.52922858592267663</v>
      </c>
      <c r="T7156" s="56"/>
      <c r="U7156" s="56"/>
      <c r="V7156" s="56"/>
      <c r="W7156" s="56"/>
      <c r="X7156" s="56"/>
      <c r="Y7156" s="56"/>
      <c r="Z7156" s="56"/>
      <c r="AA7156" s="56"/>
    </row>
    <row r="7157" spans="9:27">
      <c r="I7157" s="51"/>
      <c r="T7157" s="56"/>
      <c r="U7157" s="56"/>
      <c r="V7157" s="56"/>
      <c r="W7157" s="56"/>
      <c r="X7157" s="56"/>
      <c r="Y7157" s="56"/>
      <c r="Z7157" s="56"/>
      <c r="AA7157" s="56"/>
    </row>
    <row r="7158" spans="9:27">
      <c r="I7158" s="51"/>
      <c r="T7158" s="56"/>
      <c r="U7158" s="56"/>
      <c r="V7158" s="56"/>
      <c r="W7158" s="56"/>
      <c r="X7158" s="56"/>
      <c r="Y7158" s="56"/>
      <c r="Z7158" s="56"/>
      <c r="AA7158" s="56"/>
    </row>
    <row r="7159" spans="9:27">
      <c r="I7159" s="11" t="s">
        <v>381</v>
      </c>
      <c r="T7159" s="12" t="str">
        <f>I7159</f>
        <v>2011/10 to 2014/9</v>
      </c>
      <c r="U7159" s="14">
        <f>J7164</f>
        <v>0.9999999982308061</v>
      </c>
      <c r="V7159" s="14">
        <f>J7167</f>
        <v>36</v>
      </c>
      <c r="W7159" s="56">
        <f>J7177</f>
        <v>0.17985763286112352</v>
      </c>
      <c r="X7159" s="56">
        <f>J7178</f>
        <v>0.21390605688329373</v>
      </c>
      <c r="Y7159" s="56">
        <f>J7179</f>
        <v>0.1709678579362959</v>
      </c>
      <c r="Z7159" s="56">
        <f>J7180</f>
        <v>0.52532526013829939</v>
      </c>
      <c r="AA7159" s="58">
        <f>SUM(W7159:Z7159)</f>
        <v>1.0900568078190125</v>
      </c>
    </row>
    <row r="7160" spans="9:27">
      <c r="I7160" s="51" t="s">
        <v>42</v>
      </c>
      <c r="T7160" s="56"/>
      <c r="U7160" s="56"/>
      <c r="V7160" s="56"/>
      <c r="W7160" s="56"/>
      <c r="X7160" s="56"/>
      <c r="Y7160" s="56"/>
      <c r="Z7160" s="56"/>
      <c r="AA7160" s="56"/>
    </row>
    <row r="7161" spans="9:27" ht="15" thickBot="1">
      <c r="T7161" s="56"/>
      <c r="U7161" s="56"/>
      <c r="V7161" s="56"/>
      <c r="W7161" s="56"/>
      <c r="X7161" s="56"/>
      <c r="Y7161" s="56"/>
      <c r="Z7161" s="56"/>
      <c r="AA7161" s="56"/>
    </row>
    <row r="7162" spans="9:27">
      <c r="I7162" s="18" t="s">
        <v>43</v>
      </c>
      <c r="J7162" s="18"/>
      <c r="T7162" s="56"/>
      <c r="U7162" s="56"/>
      <c r="V7162" s="56"/>
      <c r="W7162" s="56"/>
      <c r="X7162" s="56"/>
      <c r="Y7162" s="56"/>
      <c r="Z7162" s="56"/>
      <c r="AA7162" s="56"/>
    </row>
    <row r="7163" spans="9:27">
      <c r="I7163" s="15" t="s">
        <v>44</v>
      </c>
      <c r="J7163" s="15">
        <v>0.99999999911540305</v>
      </c>
      <c r="T7163" s="56"/>
      <c r="U7163" s="56"/>
      <c r="V7163" s="56"/>
      <c r="W7163" s="56"/>
      <c r="X7163" s="56"/>
      <c r="Y7163" s="56"/>
      <c r="Z7163" s="56"/>
      <c r="AA7163" s="56"/>
    </row>
    <row r="7164" spans="9:27">
      <c r="I7164" s="15" t="s">
        <v>45</v>
      </c>
      <c r="J7164" s="15">
        <v>0.9999999982308061</v>
      </c>
      <c r="T7164" s="56"/>
      <c r="U7164" s="56"/>
      <c r="V7164" s="56"/>
      <c r="W7164" s="56"/>
      <c r="X7164" s="56"/>
      <c r="Y7164" s="56"/>
      <c r="Z7164" s="56"/>
      <c r="AA7164" s="56"/>
    </row>
    <row r="7165" spans="9:27">
      <c r="I7165" s="15" t="s">
        <v>46</v>
      </c>
      <c r="J7165" s="15">
        <v>0.96874999806494411</v>
      </c>
      <c r="T7165" s="56"/>
      <c r="U7165" s="56"/>
      <c r="V7165" s="56"/>
      <c r="W7165" s="56"/>
      <c r="X7165" s="56"/>
      <c r="Y7165" s="56"/>
      <c r="Z7165" s="56"/>
      <c r="AA7165" s="56"/>
    </row>
    <row r="7166" spans="9:27">
      <c r="I7166" s="15" t="s">
        <v>47</v>
      </c>
      <c r="J7166" s="15">
        <v>1.5494179553342648E-2</v>
      </c>
      <c r="T7166" s="56"/>
      <c r="U7166" s="56"/>
      <c r="V7166" s="56"/>
      <c r="W7166" s="56"/>
      <c r="X7166" s="56"/>
      <c r="Y7166" s="56"/>
      <c r="Z7166" s="56"/>
      <c r="AA7166" s="56"/>
    </row>
    <row r="7167" spans="9:27" ht="15" thickBot="1">
      <c r="I7167" s="16" t="s">
        <v>48</v>
      </c>
      <c r="J7167" s="16">
        <v>36</v>
      </c>
      <c r="T7167" s="56"/>
      <c r="U7167" s="56"/>
      <c r="V7167" s="56"/>
      <c r="W7167" s="56"/>
      <c r="X7167" s="56"/>
      <c r="Y7167" s="56"/>
      <c r="Z7167" s="56"/>
      <c r="AA7167" s="56"/>
    </row>
    <row r="7168" spans="9:27">
      <c r="T7168" s="56"/>
      <c r="U7168" s="56"/>
      <c r="V7168" s="56"/>
      <c r="W7168" s="56"/>
      <c r="X7168" s="56"/>
      <c r="Y7168" s="56"/>
      <c r="Z7168" s="56"/>
      <c r="AA7168" s="56"/>
    </row>
    <row r="7169" spans="9:27" ht="15" thickBot="1">
      <c r="I7169" s="51" t="s">
        <v>49</v>
      </c>
      <c r="T7169" s="56"/>
      <c r="U7169" s="56"/>
      <c r="V7169" s="56"/>
      <c r="W7169" s="56"/>
      <c r="X7169" s="56"/>
      <c r="Y7169" s="56"/>
      <c r="Z7169" s="56"/>
      <c r="AA7169" s="56"/>
    </row>
    <row r="7170" spans="9:27">
      <c r="I7170" s="17"/>
      <c r="J7170" s="17" t="s">
        <v>54</v>
      </c>
      <c r="K7170" s="17" t="s">
        <v>55</v>
      </c>
      <c r="L7170" s="17" t="s">
        <v>56</v>
      </c>
      <c r="M7170" s="17" t="s">
        <v>57</v>
      </c>
      <c r="N7170" s="17" t="s">
        <v>58</v>
      </c>
      <c r="T7170" s="56"/>
      <c r="U7170" s="56"/>
      <c r="V7170" s="56"/>
      <c r="W7170" s="56"/>
      <c r="X7170" s="56"/>
      <c r="Y7170" s="56"/>
      <c r="Z7170" s="56"/>
      <c r="AA7170" s="56"/>
    </row>
    <row r="7171" spans="9:27">
      <c r="I7171" s="15" t="s">
        <v>50</v>
      </c>
      <c r="J7171" s="15">
        <v>4</v>
      </c>
      <c r="K7171" s="15">
        <v>4342219.1817157743</v>
      </c>
      <c r="L7171" s="15">
        <v>1085554.7954289436</v>
      </c>
      <c r="M7171" s="15">
        <v>4521833648.6075945</v>
      </c>
      <c r="N7171" s="15">
        <v>2.2094506781552868E-135</v>
      </c>
      <c r="T7171" s="56"/>
      <c r="U7171" s="56"/>
      <c r="V7171" s="56"/>
      <c r="W7171" s="56"/>
      <c r="X7171" s="56"/>
      <c r="Y7171" s="56"/>
      <c r="Z7171" s="56"/>
      <c r="AA7171" s="56"/>
    </row>
    <row r="7172" spans="9:27">
      <c r="I7172" s="15" t="s">
        <v>51</v>
      </c>
      <c r="J7172" s="15">
        <v>32</v>
      </c>
      <c r="K7172" s="15">
        <v>7.6822272009990835E-3</v>
      </c>
      <c r="L7172" s="15">
        <v>2.4006960003122136E-4</v>
      </c>
      <c r="M7172" s="15"/>
      <c r="N7172" s="15"/>
      <c r="T7172" s="56"/>
      <c r="U7172" s="56"/>
      <c r="V7172" s="56"/>
      <c r="W7172" s="56"/>
      <c r="X7172" s="56"/>
      <c r="Y7172" s="56"/>
      <c r="Z7172" s="56"/>
      <c r="AA7172" s="56"/>
    </row>
    <row r="7173" spans="9:27" ht="15" thickBot="1">
      <c r="I7173" s="16" t="s">
        <v>52</v>
      </c>
      <c r="J7173" s="16">
        <v>36</v>
      </c>
      <c r="K7173" s="16">
        <v>4342219.1893980019</v>
      </c>
      <c r="L7173" s="16"/>
      <c r="M7173" s="16"/>
      <c r="N7173" s="16"/>
      <c r="T7173" s="56"/>
      <c r="U7173" s="56"/>
      <c r="V7173" s="56"/>
      <c r="W7173" s="56"/>
      <c r="X7173" s="56"/>
      <c r="Y7173" s="56"/>
      <c r="Z7173" s="56"/>
      <c r="AA7173" s="56"/>
    </row>
    <row r="7174" spans="9:27" ht="15" thickBot="1">
      <c r="T7174" s="56"/>
      <c r="U7174" s="56"/>
      <c r="V7174" s="56"/>
      <c r="W7174" s="56"/>
      <c r="X7174" s="56"/>
      <c r="Y7174" s="56"/>
      <c r="Z7174" s="56"/>
      <c r="AA7174" s="56"/>
    </row>
    <row r="7175" spans="9:27">
      <c r="I7175" s="17"/>
      <c r="J7175" s="17" t="s">
        <v>59</v>
      </c>
      <c r="K7175" s="17" t="s">
        <v>47</v>
      </c>
      <c r="L7175" s="17" t="s">
        <v>60</v>
      </c>
      <c r="M7175" s="17" t="s">
        <v>61</v>
      </c>
      <c r="N7175" s="17" t="s">
        <v>62</v>
      </c>
      <c r="O7175" s="17" t="s">
        <v>63</v>
      </c>
      <c r="P7175" s="17" t="s">
        <v>64</v>
      </c>
      <c r="Q7175" s="17" t="s">
        <v>65</v>
      </c>
      <c r="T7175" s="56"/>
      <c r="U7175" s="56"/>
      <c r="V7175" s="56"/>
      <c r="W7175" s="56"/>
      <c r="X7175" s="56"/>
      <c r="Y7175" s="56"/>
      <c r="Z7175" s="56"/>
      <c r="AA7175" s="56"/>
    </row>
    <row r="7176" spans="9:27">
      <c r="I7176" s="15" t="s">
        <v>53</v>
      </c>
      <c r="J7176" s="15">
        <v>0</v>
      </c>
      <c r="K7176" s="15" t="e">
        <v>#N/A</v>
      </c>
      <c r="L7176" s="15" t="e">
        <v>#N/A</v>
      </c>
      <c r="M7176" s="15" t="e">
        <v>#N/A</v>
      </c>
      <c r="N7176" s="15" t="e">
        <v>#N/A</v>
      </c>
      <c r="O7176" s="15" t="e">
        <v>#N/A</v>
      </c>
      <c r="P7176" s="15" t="e">
        <v>#N/A</v>
      </c>
      <c r="Q7176" s="15" t="e">
        <v>#N/A</v>
      </c>
      <c r="T7176" s="56"/>
      <c r="U7176" s="56"/>
      <c r="V7176" s="56"/>
      <c r="W7176" s="56"/>
      <c r="X7176" s="56"/>
      <c r="Y7176" s="56"/>
      <c r="Z7176" s="56"/>
      <c r="AA7176" s="56"/>
    </row>
    <row r="7177" spans="9:27">
      <c r="I7177" s="15" t="s">
        <v>85</v>
      </c>
      <c r="J7177" s="15">
        <v>0.17985763286112352</v>
      </c>
      <c r="K7177" s="15">
        <v>3.4446878858598929E-3</v>
      </c>
      <c r="L7177" s="15">
        <v>52.213041883829746</v>
      </c>
      <c r="M7177" s="15">
        <v>1.5161427759727226E-32</v>
      </c>
      <c r="N7177" s="15">
        <v>0.17284103327978742</v>
      </c>
      <c r="O7177" s="15">
        <v>0.18687423244245963</v>
      </c>
      <c r="P7177" s="15">
        <v>0.17284103327978742</v>
      </c>
      <c r="Q7177" s="15">
        <v>0.18687423244245963</v>
      </c>
      <c r="T7177" s="56"/>
      <c r="U7177" s="56"/>
      <c r="V7177" s="56"/>
      <c r="W7177" s="56"/>
      <c r="X7177" s="56"/>
      <c r="Y7177" s="56"/>
      <c r="Z7177" s="56"/>
      <c r="AA7177" s="56"/>
    </row>
    <row r="7178" spans="9:27">
      <c r="I7178" s="15" t="s">
        <v>80</v>
      </c>
      <c r="J7178" s="15">
        <v>0.21390605688329373</v>
      </c>
      <c r="K7178" s="15">
        <v>7.4625806088729875E-4</v>
      </c>
      <c r="L7178" s="15">
        <v>286.63818603039277</v>
      </c>
      <c r="M7178" s="15">
        <v>3.8999281020852401E-56</v>
      </c>
      <c r="N7178" s="15">
        <v>0.21238597896300243</v>
      </c>
      <c r="O7178" s="15">
        <v>0.21542613480358502</v>
      </c>
      <c r="P7178" s="15">
        <v>0.21238597896300243</v>
      </c>
      <c r="Q7178" s="15">
        <v>0.21542613480358502</v>
      </c>
      <c r="T7178" s="56"/>
      <c r="U7178" s="56"/>
      <c r="V7178" s="56"/>
      <c r="W7178" s="56"/>
      <c r="X7178" s="56"/>
      <c r="Y7178" s="56"/>
      <c r="Z7178" s="56"/>
      <c r="AA7178" s="56"/>
    </row>
    <row r="7179" spans="9:27">
      <c r="I7179" s="15" t="s">
        <v>82</v>
      </c>
      <c r="J7179" s="15">
        <v>0.1709678579362959</v>
      </c>
      <c r="K7179" s="15">
        <v>2.3227862563541595E-3</v>
      </c>
      <c r="L7179" s="15">
        <v>73.604645054447104</v>
      </c>
      <c r="M7179" s="15">
        <v>2.8034055811682038E-37</v>
      </c>
      <c r="N7179" s="15">
        <v>0.1662364971820256</v>
      </c>
      <c r="O7179" s="15">
        <v>0.17569921869056621</v>
      </c>
      <c r="P7179" s="15">
        <v>0.1662364971820256</v>
      </c>
      <c r="Q7179" s="15">
        <v>0.17569921869056621</v>
      </c>
      <c r="T7179" s="56"/>
      <c r="U7179" s="56"/>
      <c r="V7179" s="56"/>
      <c r="W7179" s="56"/>
      <c r="X7179" s="56"/>
      <c r="Y7179" s="56"/>
      <c r="Z7179" s="56"/>
      <c r="AA7179" s="56"/>
    </row>
    <row r="7180" spans="9:27" ht="15" thickBot="1">
      <c r="I7180" s="16" t="s">
        <v>86</v>
      </c>
      <c r="J7180" s="16">
        <v>0.52532526013829939</v>
      </c>
      <c r="K7180" s="16">
        <v>2.0079377219160382E-3</v>
      </c>
      <c r="L7180" s="16">
        <v>261.62427967985843</v>
      </c>
      <c r="M7180" s="16">
        <v>7.2363999181201369E-55</v>
      </c>
      <c r="N7180" s="16">
        <v>0.52123522485911533</v>
      </c>
      <c r="O7180" s="16">
        <v>0.52941529541748344</v>
      </c>
      <c r="P7180" s="16">
        <v>0.52123522485911533</v>
      </c>
      <c r="Q7180" s="16">
        <v>0.52941529541748344</v>
      </c>
      <c r="T7180" s="56"/>
      <c r="U7180" s="56"/>
      <c r="V7180" s="56"/>
      <c r="W7180" s="56"/>
      <c r="X7180" s="56"/>
      <c r="Y7180" s="56"/>
      <c r="Z7180" s="56"/>
      <c r="AA7180" s="56"/>
    </row>
    <row r="7181" spans="9:27">
      <c r="I7181" s="51"/>
      <c r="T7181" s="56"/>
      <c r="U7181" s="56"/>
      <c r="V7181" s="56"/>
      <c r="W7181" s="56"/>
      <c r="X7181" s="56"/>
      <c r="Y7181" s="56"/>
      <c r="Z7181" s="56"/>
      <c r="AA7181" s="56"/>
    </row>
    <row r="7182" spans="9:27">
      <c r="I7182" s="51"/>
      <c r="T7182" s="56"/>
      <c r="U7182" s="56"/>
      <c r="V7182" s="56"/>
      <c r="W7182" s="56"/>
      <c r="X7182" s="56"/>
      <c r="Y7182" s="56"/>
      <c r="Z7182" s="56"/>
      <c r="AA7182" s="56"/>
    </row>
    <row r="7183" spans="9:27">
      <c r="I7183" s="11" t="s">
        <v>382</v>
      </c>
      <c r="T7183" s="12" t="str">
        <f>I7183</f>
        <v>2011/11 to 2014/10</v>
      </c>
      <c r="U7183" s="14">
        <f>J7188</f>
        <v>0.99999999820776841</v>
      </c>
      <c r="V7183" s="14">
        <f>J7191</f>
        <v>36</v>
      </c>
      <c r="W7183" s="56">
        <f>J7201</f>
        <v>0.18005639386167968</v>
      </c>
      <c r="X7183" s="56">
        <f>J7202</f>
        <v>0.21400833143958592</v>
      </c>
      <c r="Y7183" s="56">
        <f>J7203</f>
        <v>0.17090116097694286</v>
      </c>
      <c r="Z7183" s="56">
        <f>J7204</f>
        <v>0.52511069550209166</v>
      </c>
      <c r="AA7183" s="58">
        <f>SUM(W7183:Z7183)</f>
        <v>1.0900765817803002</v>
      </c>
    </row>
    <row r="7184" spans="9:27">
      <c r="I7184" s="51" t="s">
        <v>42</v>
      </c>
      <c r="T7184" s="56"/>
      <c r="U7184" s="56"/>
      <c r="V7184" s="56"/>
      <c r="W7184" s="56"/>
      <c r="X7184" s="56"/>
      <c r="Y7184" s="56"/>
      <c r="Z7184" s="56"/>
      <c r="AA7184" s="56"/>
    </row>
    <row r="7185" spans="9:27" ht="15" thickBot="1">
      <c r="T7185" s="56"/>
      <c r="U7185" s="56"/>
      <c r="V7185" s="56"/>
      <c r="W7185" s="56"/>
      <c r="X7185" s="56"/>
      <c r="Y7185" s="56"/>
      <c r="Z7185" s="56"/>
      <c r="AA7185" s="56"/>
    </row>
    <row r="7186" spans="9:27">
      <c r="I7186" s="18" t="s">
        <v>43</v>
      </c>
      <c r="J7186" s="18"/>
      <c r="T7186" s="56"/>
      <c r="U7186" s="56"/>
      <c r="V7186" s="56"/>
      <c r="W7186" s="56"/>
      <c r="X7186" s="56"/>
      <c r="Y7186" s="56"/>
      <c r="Z7186" s="56"/>
      <c r="AA7186" s="56"/>
    </row>
    <row r="7187" spans="9:27">
      <c r="I7187" s="15" t="s">
        <v>44</v>
      </c>
      <c r="J7187" s="15">
        <v>0.99999999910388415</v>
      </c>
      <c r="T7187" s="56"/>
      <c r="U7187" s="56"/>
      <c r="V7187" s="56"/>
      <c r="W7187" s="56"/>
      <c r="X7187" s="56"/>
      <c r="Y7187" s="56"/>
      <c r="Z7187" s="56"/>
      <c r="AA7187" s="56"/>
    </row>
    <row r="7188" spans="9:27">
      <c r="I7188" s="15" t="s">
        <v>45</v>
      </c>
      <c r="J7188" s="15">
        <v>0.99999999820776841</v>
      </c>
      <c r="T7188" s="56"/>
      <c r="U7188" s="56"/>
      <c r="V7188" s="56"/>
      <c r="W7188" s="56"/>
      <c r="X7188" s="56"/>
      <c r="Y7188" s="56"/>
      <c r="Z7188" s="56"/>
      <c r="AA7188" s="56"/>
    </row>
    <row r="7189" spans="9:27">
      <c r="I7189" s="15" t="s">
        <v>46</v>
      </c>
      <c r="J7189" s="15">
        <v>0.96874999803974671</v>
      </c>
      <c r="T7189" s="56"/>
      <c r="U7189" s="56"/>
      <c r="V7189" s="56"/>
      <c r="W7189" s="56"/>
      <c r="X7189" s="56"/>
      <c r="Y7189" s="56"/>
      <c r="Z7189" s="56"/>
      <c r="AA7189" s="56"/>
    </row>
    <row r="7190" spans="9:27">
      <c r="I7190" s="15" t="s">
        <v>47</v>
      </c>
      <c r="J7190" s="15">
        <v>1.5618091587645926E-2</v>
      </c>
      <c r="T7190" s="56"/>
      <c r="U7190" s="56"/>
      <c r="V7190" s="56"/>
      <c r="W7190" s="56"/>
      <c r="X7190" s="56"/>
      <c r="Y7190" s="56"/>
      <c r="Z7190" s="56"/>
      <c r="AA7190" s="56"/>
    </row>
    <row r="7191" spans="9:27" ht="15" thickBot="1">
      <c r="I7191" s="16" t="s">
        <v>48</v>
      </c>
      <c r="J7191" s="16">
        <v>36</v>
      </c>
      <c r="T7191" s="56"/>
      <c r="U7191" s="56"/>
      <c r="V7191" s="56"/>
      <c r="W7191" s="56"/>
      <c r="X7191" s="56"/>
      <c r="Y7191" s="56"/>
      <c r="Z7191" s="56"/>
      <c r="AA7191" s="56"/>
    </row>
    <row r="7192" spans="9:27">
      <c r="T7192" s="56"/>
      <c r="U7192" s="56"/>
      <c r="V7192" s="56"/>
      <c r="W7192" s="56"/>
      <c r="X7192" s="56"/>
      <c r="Y7192" s="56"/>
      <c r="Z7192" s="56"/>
      <c r="AA7192" s="56"/>
    </row>
    <row r="7193" spans="9:27" ht="15" thickBot="1">
      <c r="I7193" s="51" t="s">
        <v>49</v>
      </c>
      <c r="T7193" s="56"/>
      <c r="U7193" s="56"/>
      <c r="V7193" s="56"/>
      <c r="W7193" s="56"/>
      <c r="X7193" s="56"/>
      <c r="Y7193" s="56"/>
      <c r="Z7193" s="56"/>
      <c r="AA7193" s="56"/>
    </row>
    <row r="7194" spans="9:27">
      <c r="I7194" s="17"/>
      <c r="J7194" s="17" t="s">
        <v>54</v>
      </c>
      <c r="K7194" s="17" t="s">
        <v>55</v>
      </c>
      <c r="L7194" s="17" t="s">
        <v>56</v>
      </c>
      <c r="M7194" s="17" t="s">
        <v>57</v>
      </c>
      <c r="N7194" s="17" t="s">
        <v>58</v>
      </c>
      <c r="T7194" s="56"/>
      <c r="U7194" s="56"/>
      <c r="V7194" s="56"/>
      <c r="W7194" s="56"/>
      <c r="X7194" s="56"/>
      <c r="Y7194" s="56"/>
      <c r="Z7194" s="56"/>
      <c r="AA7194" s="56"/>
    </row>
    <row r="7195" spans="9:27">
      <c r="I7195" s="15" t="s">
        <v>50</v>
      </c>
      <c r="J7195" s="15">
        <v>4</v>
      </c>
      <c r="K7195" s="15">
        <v>4355237.106699408</v>
      </c>
      <c r="L7195" s="15">
        <v>1088809.276674852</v>
      </c>
      <c r="M7195" s="15">
        <v>4463709078.9630709</v>
      </c>
      <c r="N7195" s="15">
        <v>2.700064584261331E-135</v>
      </c>
      <c r="T7195" s="56"/>
      <c r="U7195" s="56"/>
      <c r="V7195" s="56"/>
      <c r="W7195" s="56"/>
      <c r="X7195" s="56"/>
      <c r="Y7195" s="56"/>
      <c r="Z7195" s="56"/>
      <c r="AA7195" s="56"/>
    </row>
    <row r="7196" spans="9:27">
      <c r="I7196" s="15" t="s">
        <v>51</v>
      </c>
      <c r="J7196" s="15">
        <v>32</v>
      </c>
      <c r="K7196" s="15">
        <v>7.8055931148830861E-3</v>
      </c>
      <c r="L7196" s="15">
        <v>2.4392478484009644E-4</v>
      </c>
      <c r="M7196" s="15"/>
      <c r="N7196" s="15"/>
      <c r="T7196" s="56"/>
      <c r="U7196" s="56"/>
      <c r="V7196" s="56"/>
      <c r="W7196" s="56"/>
      <c r="X7196" s="56"/>
      <c r="Y7196" s="56"/>
      <c r="Z7196" s="56"/>
      <c r="AA7196" s="56"/>
    </row>
    <row r="7197" spans="9:27" ht="15" thickBot="1">
      <c r="I7197" s="16" t="s">
        <v>52</v>
      </c>
      <c r="J7197" s="16">
        <v>36</v>
      </c>
      <c r="K7197" s="16">
        <v>4355237.1145050013</v>
      </c>
      <c r="L7197" s="16"/>
      <c r="M7197" s="16"/>
      <c r="N7197" s="16"/>
      <c r="T7197" s="56"/>
      <c r="U7197" s="56"/>
      <c r="V7197" s="56"/>
      <c r="W7197" s="56"/>
      <c r="X7197" s="56"/>
      <c r="Y7197" s="56"/>
      <c r="Z7197" s="56"/>
      <c r="AA7197" s="56"/>
    </row>
    <row r="7198" spans="9:27" ht="15" thickBot="1">
      <c r="T7198" s="56"/>
      <c r="U7198" s="56"/>
      <c r="V7198" s="56"/>
      <c r="W7198" s="56"/>
      <c r="X7198" s="56"/>
      <c r="Y7198" s="56"/>
      <c r="Z7198" s="56"/>
      <c r="AA7198" s="56"/>
    </row>
    <row r="7199" spans="9:27">
      <c r="I7199" s="17"/>
      <c r="J7199" s="17" t="s">
        <v>59</v>
      </c>
      <c r="K7199" s="17" t="s">
        <v>47</v>
      </c>
      <c r="L7199" s="17" t="s">
        <v>60</v>
      </c>
      <c r="M7199" s="17" t="s">
        <v>61</v>
      </c>
      <c r="N7199" s="17" t="s">
        <v>62</v>
      </c>
      <c r="O7199" s="17" t="s">
        <v>63</v>
      </c>
      <c r="P7199" s="17" t="s">
        <v>64</v>
      </c>
      <c r="Q7199" s="17" t="s">
        <v>65</v>
      </c>
      <c r="T7199" s="56"/>
      <c r="U7199" s="56"/>
      <c r="V7199" s="56"/>
      <c r="W7199" s="56"/>
      <c r="X7199" s="56"/>
      <c r="Y7199" s="56"/>
      <c r="Z7199" s="56"/>
      <c r="AA7199" s="56"/>
    </row>
    <row r="7200" spans="9:27">
      <c r="I7200" s="15" t="s">
        <v>53</v>
      </c>
      <c r="J7200" s="15">
        <v>0</v>
      </c>
      <c r="K7200" s="15" t="e">
        <v>#N/A</v>
      </c>
      <c r="L7200" s="15" t="e">
        <v>#N/A</v>
      </c>
      <c r="M7200" s="15" t="e">
        <v>#N/A</v>
      </c>
      <c r="N7200" s="15" t="e">
        <v>#N/A</v>
      </c>
      <c r="O7200" s="15" t="e">
        <v>#N/A</v>
      </c>
      <c r="P7200" s="15" t="e">
        <v>#N/A</v>
      </c>
      <c r="Q7200" s="15" t="e">
        <v>#N/A</v>
      </c>
      <c r="T7200" s="56"/>
      <c r="U7200" s="56"/>
      <c r="V7200" s="56"/>
      <c r="W7200" s="56"/>
      <c r="X7200" s="56"/>
      <c r="Y7200" s="56"/>
      <c r="Z7200" s="56"/>
      <c r="AA7200" s="56"/>
    </row>
    <row r="7201" spans="9:27">
      <c r="I7201" s="15" t="s">
        <v>85</v>
      </c>
      <c r="J7201" s="15">
        <v>0.18005639386167968</v>
      </c>
      <c r="K7201" s="15">
        <v>3.461128916936325E-3</v>
      </c>
      <c r="L7201" s="15">
        <v>52.022446485772498</v>
      </c>
      <c r="M7201" s="15">
        <v>1.7021148865196384E-32</v>
      </c>
      <c r="N7201" s="15">
        <v>0.17300630499609196</v>
      </c>
      <c r="O7201" s="15">
        <v>0.1871064827272674</v>
      </c>
      <c r="P7201" s="15">
        <v>0.17300630499609196</v>
      </c>
      <c r="Q7201" s="15">
        <v>0.1871064827272674</v>
      </c>
      <c r="T7201" s="56"/>
      <c r="U7201" s="56"/>
      <c r="V7201" s="56"/>
      <c r="W7201" s="56"/>
      <c r="X7201" s="56"/>
      <c r="Y7201" s="56"/>
      <c r="Z7201" s="56"/>
      <c r="AA7201" s="56"/>
    </row>
    <row r="7202" spans="9:27">
      <c r="I7202" s="15" t="s">
        <v>80</v>
      </c>
      <c r="J7202" s="15">
        <v>0.21400833143958592</v>
      </c>
      <c r="K7202" s="15">
        <v>7.4096855562902375E-4</v>
      </c>
      <c r="L7202" s="15">
        <v>288.82242007949952</v>
      </c>
      <c r="M7202" s="15">
        <v>3.0591218501348879E-56</v>
      </c>
      <c r="N7202" s="15">
        <v>0.21249902788887773</v>
      </c>
      <c r="O7202" s="15">
        <v>0.21551763499029411</v>
      </c>
      <c r="P7202" s="15">
        <v>0.21249902788887773</v>
      </c>
      <c r="Q7202" s="15">
        <v>0.21551763499029411</v>
      </c>
      <c r="T7202" s="56"/>
      <c r="U7202" s="56"/>
      <c r="V7202" s="56"/>
      <c r="W7202" s="56"/>
      <c r="X7202" s="56"/>
      <c r="Y7202" s="56"/>
      <c r="Z7202" s="56"/>
      <c r="AA7202" s="56"/>
    </row>
    <row r="7203" spans="9:27">
      <c r="I7203" s="15" t="s">
        <v>82</v>
      </c>
      <c r="J7203" s="15">
        <v>0.17090116097694286</v>
      </c>
      <c r="K7203" s="15">
        <v>2.3750405555944686E-3</v>
      </c>
      <c r="L7203" s="15">
        <v>71.957154826001101</v>
      </c>
      <c r="M7203" s="15">
        <v>5.7603868102003607E-37</v>
      </c>
      <c r="N7203" s="15">
        <v>0.16606336169868388</v>
      </c>
      <c r="O7203" s="15">
        <v>0.17573896025520183</v>
      </c>
      <c r="P7203" s="15">
        <v>0.16606336169868388</v>
      </c>
      <c r="Q7203" s="15">
        <v>0.17573896025520183</v>
      </c>
      <c r="T7203" s="56"/>
      <c r="U7203" s="56"/>
      <c r="V7203" s="56"/>
      <c r="W7203" s="56"/>
      <c r="X7203" s="56"/>
      <c r="Y7203" s="56"/>
      <c r="Z7203" s="56"/>
      <c r="AA7203" s="56"/>
    </row>
    <row r="7204" spans="9:27" ht="15" thickBot="1">
      <c r="I7204" s="16" t="s">
        <v>86</v>
      </c>
      <c r="J7204" s="16">
        <v>0.52511069550209166</v>
      </c>
      <c r="K7204" s="16">
        <v>2.0045544277276467E-3</v>
      </c>
      <c r="L7204" s="16">
        <v>261.95881151371611</v>
      </c>
      <c r="M7204" s="16">
        <v>6.9465905211265043E-55</v>
      </c>
      <c r="N7204" s="16">
        <v>0.52102755176762006</v>
      </c>
      <c r="O7204" s="16">
        <v>0.52919383923656327</v>
      </c>
      <c r="P7204" s="16">
        <v>0.52102755176762006</v>
      </c>
      <c r="Q7204" s="16">
        <v>0.52919383923656327</v>
      </c>
      <c r="T7204" s="56"/>
      <c r="U7204" s="56"/>
      <c r="V7204" s="56"/>
      <c r="W7204" s="56"/>
      <c r="X7204" s="56"/>
      <c r="Y7204" s="56"/>
      <c r="Z7204" s="56"/>
      <c r="AA7204" s="56"/>
    </row>
    <row r="7205" spans="9:27">
      <c r="I7205" s="51"/>
      <c r="T7205" s="56"/>
      <c r="U7205" s="56"/>
      <c r="V7205" s="56"/>
      <c r="W7205" s="56"/>
      <c r="X7205" s="56"/>
      <c r="Y7205" s="56"/>
      <c r="Z7205" s="56"/>
      <c r="AA7205" s="56"/>
    </row>
    <row r="7206" spans="9:27">
      <c r="I7206" s="51"/>
      <c r="T7206" s="56"/>
      <c r="U7206" s="56"/>
      <c r="V7206" s="56"/>
      <c r="W7206" s="56"/>
      <c r="X7206" s="56"/>
      <c r="Y7206" s="56"/>
      <c r="Z7206" s="56"/>
      <c r="AA7206" s="56"/>
    </row>
    <row r="7207" spans="9:27">
      <c r="I7207" s="11" t="s">
        <v>383</v>
      </c>
      <c r="T7207" s="12" t="str">
        <f>I7207</f>
        <v>2011/12 to 2014/11</v>
      </c>
      <c r="U7207" s="14">
        <f>J7212</f>
        <v>0.99999999820402097</v>
      </c>
      <c r="V7207" s="14">
        <f>J7215</f>
        <v>36</v>
      </c>
      <c r="W7207" s="56">
        <f>J7225</f>
        <v>0.18055033211413218</v>
      </c>
      <c r="X7207" s="56">
        <f>J7226</f>
        <v>0.21423625388955031</v>
      </c>
      <c r="Y7207" s="56">
        <f>J7227</f>
        <v>0.17055242330285572</v>
      </c>
      <c r="Z7207" s="56">
        <f>J7228</f>
        <v>0.52470117218395118</v>
      </c>
      <c r="AA7207" s="58">
        <f>SUM(W7207:Z7207)</f>
        <v>1.0900401814904894</v>
      </c>
    </row>
    <row r="7208" spans="9:27">
      <c r="I7208" s="51" t="s">
        <v>42</v>
      </c>
      <c r="T7208" s="56"/>
      <c r="U7208" s="56"/>
      <c r="V7208" s="56"/>
      <c r="W7208" s="56"/>
      <c r="X7208" s="56"/>
      <c r="Y7208" s="56"/>
      <c r="Z7208" s="56"/>
      <c r="AA7208" s="56"/>
    </row>
    <row r="7209" spans="9:27" ht="15" thickBot="1">
      <c r="T7209" s="56"/>
      <c r="U7209" s="56"/>
      <c r="V7209" s="56"/>
      <c r="W7209" s="56"/>
      <c r="X7209" s="56"/>
      <c r="Y7209" s="56"/>
      <c r="Z7209" s="56"/>
      <c r="AA7209" s="56"/>
    </row>
    <row r="7210" spans="9:27">
      <c r="I7210" s="18" t="s">
        <v>43</v>
      </c>
      <c r="J7210" s="18"/>
      <c r="T7210" s="56"/>
      <c r="U7210" s="56"/>
      <c r="V7210" s="56"/>
      <c r="W7210" s="56"/>
      <c r="X7210" s="56"/>
      <c r="Y7210" s="56"/>
      <c r="Z7210" s="56"/>
      <c r="AA7210" s="56"/>
    </row>
    <row r="7211" spans="9:27">
      <c r="I7211" s="15" t="s">
        <v>44</v>
      </c>
      <c r="J7211" s="15">
        <v>0.99999999910201043</v>
      </c>
      <c r="T7211" s="56"/>
      <c r="U7211" s="56"/>
      <c r="V7211" s="56"/>
      <c r="W7211" s="56"/>
      <c r="X7211" s="56"/>
      <c r="Y7211" s="56"/>
      <c r="Z7211" s="56"/>
      <c r="AA7211" s="56"/>
    </row>
    <row r="7212" spans="9:27">
      <c r="I7212" s="15" t="s">
        <v>45</v>
      </c>
      <c r="J7212" s="15">
        <v>0.99999999820402097</v>
      </c>
      <c r="T7212" s="56"/>
      <c r="U7212" s="56"/>
      <c r="V7212" s="56"/>
      <c r="W7212" s="56"/>
      <c r="X7212" s="56"/>
      <c r="Y7212" s="56"/>
      <c r="Z7212" s="56"/>
      <c r="AA7212" s="56"/>
    </row>
    <row r="7213" spans="9:27">
      <c r="I7213" s="15" t="s">
        <v>46</v>
      </c>
      <c r="J7213" s="15">
        <v>0.96874999803564799</v>
      </c>
      <c r="T7213" s="56"/>
      <c r="U7213" s="56"/>
      <c r="V7213" s="56"/>
      <c r="W7213" s="56"/>
      <c r="X7213" s="56"/>
      <c r="Y7213" s="56"/>
      <c r="Z7213" s="56"/>
      <c r="AA7213" s="56"/>
    </row>
    <row r="7214" spans="9:27">
      <c r="I7214" s="15" t="s">
        <v>47</v>
      </c>
      <c r="J7214" s="15">
        <v>1.5659194563491151E-2</v>
      </c>
      <c r="T7214" s="56"/>
      <c r="U7214" s="56"/>
      <c r="V7214" s="56"/>
      <c r="W7214" s="56"/>
      <c r="X7214" s="56"/>
      <c r="Y7214" s="56"/>
      <c r="Z7214" s="56"/>
      <c r="AA7214" s="56"/>
    </row>
    <row r="7215" spans="9:27" ht="15" thickBot="1">
      <c r="I7215" s="16" t="s">
        <v>48</v>
      </c>
      <c r="J7215" s="16">
        <v>36</v>
      </c>
      <c r="T7215" s="56"/>
      <c r="U7215" s="56"/>
      <c r="V7215" s="56"/>
      <c r="W7215" s="56"/>
      <c r="X7215" s="56"/>
      <c r="Y7215" s="56"/>
      <c r="Z7215" s="56"/>
      <c r="AA7215" s="56"/>
    </row>
    <row r="7216" spans="9:27">
      <c r="T7216" s="56"/>
      <c r="U7216" s="56"/>
      <c r="V7216" s="56"/>
      <c r="W7216" s="56"/>
      <c r="X7216" s="56"/>
      <c r="Y7216" s="56"/>
      <c r="Z7216" s="56"/>
      <c r="AA7216" s="56"/>
    </row>
    <row r="7217" spans="9:27" ht="15" thickBot="1">
      <c r="I7217" s="51" t="s">
        <v>49</v>
      </c>
      <c r="T7217" s="56"/>
      <c r="U7217" s="56"/>
      <c r="V7217" s="56"/>
      <c r="W7217" s="56"/>
      <c r="X7217" s="56"/>
      <c r="Y7217" s="56"/>
      <c r="Z7217" s="56"/>
      <c r="AA7217" s="56"/>
    </row>
    <row r="7218" spans="9:27">
      <c r="I7218" s="17"/>
      <c r="J7218" s="17" t="s">
        <v>54</v>
      </c>
      <c r="K7218" s="17" t="s">
        <v>55</v>
      </c>
      <c r="L7218" s="17" t="s">
        <v>56</v>
      </c>
      <c r="M7218" s="17" t="s">
        <v>57</v>
      </c>
      <c r="N7218" s="17" t="s">
        <v>58</v>
      </c>
      <c r="T7218" s="56"/>
      <c r="U7218" s="56"/>
      <c r="V7218" s="56"/>
      <c r="W7218" s="56"/>
      <c r="X7218" s="56"/>
      <c r="Y7218" s="56"/>
      <c r="Z7218" s="56"/>
      <c r="AA7218" s="56"/>
    </row>
    <row r="7219" spans="9:27">
      <c r="I7219" s="15" t="s">
        <v>50</v>
      </c>
      <c r="J7219" s="15">
        <v>4</v>
      </c>
      <c r="K7219" s="15">
        <v>4369055.2403302686</v>
      </c>
      <c r="L7219" s="15">
        <v>1092263.8100825672</v>
      </c>
      <c r="M7219" s="15">
        <v>4454394773.6976824</v>
      </c>
      <c r="N7219" s="15">
        <v>2.7889158342977324E-135</v>
      </c>
      <c r="T7219" s="56"/>
      <c r="U7219" s="56"/>
      <c r="V7219" s="56"/>
      <c r="W7219" s="56"/>
      <c r="X7219" s="56"/>
      <c r="Y7219" s="56"/>
      <c r="Z7219" s="56"/>
      <c r="AA7219" s="56"/>
    </row>
    <row r="7220" spans="9:27">
      <c r="I7220" s="15" t="s">
        <v>51</v>
      </c>
      <c r="J7220" s="15">
        <v>32</v>
      </c>
      <c r="K7220" s="15">
        <v>7.8467319800726663E-3</v>
      </c>
      <c r="L7220" s="15">
        <v>2.4521037437727082E-4</v>
      </c>
      <c r="M7220" s="15"/>
      <c r="N7220" s="15"/>
      <c r="T7220" s="56"/>
      <c r="U7220" s="56"/>
      <c r="V7220" s="56"/>
      <c r="W7220" s="56"/>
      <c r="X7220" s="56"/>
      <c r="Y7220" s="56"/>
      <c r="Z7220" s="56"/>
      <c r="AA7220" s="56"/>
    </row>
    <row r="7221" spans="9:27" ht="15" thickBot="1">
      <c r="I7221" s="16" t="s">
        <v>52</v>
      </c>
      <c r="J7221" s="16">
        <v>36</v>
      </c>
      <c r="K7221" s="16">
        <v>4369055.2481770003</v>
      </c>
      <c r="L7221" s="16"/>
      <c r="M7221" s="16"/>
      <c r="N7221" s="16"/>
      <c r="T7221" s="56"/>
      <c r="U7221" s="56"/>
      <c r="V7221" s="56"/>
      <c r="W7221" s="56"/>
      <c r="X7221" s="56"/>
      <c r="Y7221" s="56"/>
      <c r="Z7221" s="56"/>
      <c r="AA7221" s="56"/>
    </row>
    <row r="7222" spans="9:27" ht="15" thickBot="1">
      <c r="T7222" s="56"/>
      <c r="U7222" s="56"/>
      <c r="V7222" s="56"/>
      <c r="W7222" s="56"/>
      <c r="X7222" s="56"/>
      <c r="Y7222" s="56"/>
      <c r="Z7222" s="56"/>
      <c r="AA7222" s="56"/>
    </row>
    <row r="7223" spans="9:27">
      <c r="I7223" s="17"/>
      <c r="J7223" s="17" t="s">
        <v>59</v>
      </c>
      <c r="K7223" s="17" t="s">
        <v>47</v>
      </c>
      <c r="L7223" s="17" t="s">
        <v>60</v>
      </c>
      <c r="M7223" s="17" t="s">
        <v>61</v>
      </c>
      <c r="N7223" s="17" t="s">
        <v>62</v>
      </c>
      <c r="O7223" s="17" t="s">
        <v>63</v>
      </c>
      <c r="P7223" s="17" t="s">
        <v>64</v>
      </c>
      <c r="Q7223" s="17" t="s">
        <v>65</v>
      </c>
      <c r="T7223" s="56"/>
      <c r="U7223" s="56"/>
      <c r="V7223" s="56"/>
      <c r="W7223" s="56"/>
      <c r="X7223" s="56"/>
      <c r="Y7223" s="56"/>
      <c r="Z7223" s="56"/>
      <c r="AA7223" s="56"/>
    </row>
    <row r="7224" spans="9:27">
      <c r="I7224" s="15" t="s">
        <v>53</v>
      </c>
      <c r="J7224" s="15">
        <v>0</v>
      </c>
      <c r="K7224" s="15" t="e">
        <v>#N/A</v>
      </c>
      <c r="L7224" s="15" t="e">
        <v>#N/A</v>
      </c>
      <c r="M7224" s="15" t="e">
        <v>#N/A</v>
      </c>
      <c r="N7224" s="15" t="e">
        <v>#N/A</v>
      </c>
      <c r="O7224" s="15" t="e">
        <v>#N/A</v>
      </c>
      <c r="P7224" s="15" t="e">
        <v>#N/A</v>
      </c>
      <c r="Q7224" s="15" t="e">
        <v>#N/A</v>
      </c>
      <c r="T7224" s="56"/>
      <c r="U7224" s="56"/>
      <c r="V7224" s="56"/>
      <c r="W7224" s="56"/>
      <c r="X7224" s="56"/>
      <c r="Y7224" s="56"/>
      <c r="Z7224" s="56"/>
      <c r="AA7224" s="56"/>
    </row>
    <row r="7225" spans="9:27">
      <c r="I7225" s="15" t="s">
        <v>85</v>
      </c>
      <c r="J7225" s="15">
        <v>0.18055033211413218</v>
      </c>
      <c r="K7225" s="15">
        <v>3.3803370051776666E-3</v>
      </c>
      <c r="L7225" s="15">
        <v>53.411932549205304</v>
      </c>
      <c r="M7225" s="15">
        <v>7.391231456781424E-33</v>
      </c>
      <c r="N7225" s="15">
        <v>0.17366481098675615</v>
      </c>
      <c r="O7225" s="15">
        <v>0.18743585324150822</v>
      </c>
      <c r="P7225" s="15">
        <v>0.17366481098675615</v>
      </c>
      <c r="Q7225" s="15">
        <v>0.18743585324150822</v>
      </c>
      <c r="T7225" s="56"/>
      <c r="U7225" s="56"/>
      <c r="V7225" s="56"/>
      <c r="W7225" s="56"/>
      <c r="X7225" s="56"/>
      <c r="Y7225" s="56"/>
      <c r="Z7225" s="56"/>
      <c r="AA7225" s="56"/>
    </row>
    <row r="7226" spans="9:27">
      <c r="I7226" s="15" t="s">
        <v>80</v>
      </c>
      <c r="J7226" s="15">
        <v>0.21423625388955031</v>
      </c>
      <c r="K7226" s="15">
        <v>7.4681286938524491E-4</v>
      </c>
      <c r="L7226" s="15">
        <v>286.86738361365343</v>
      </c>
      <c r="M7226" s="15">
        <v>3.8014805553515696E-56</v>
      </c>
      <c r="N7226" s="15">
        <v>0.21271504586133533</v>
      </c>
      <c r="O7226" s="15">
        <v>0.21575746191776529</v>
      </c>
      <c r="P7226" s="15">
        <v>0.21271504586133533</v>
      </c>
      <c r="Q7226" s="15">
        <v>0.21575746191776529</v>
      </c>
      <c r="T7226" s="56"/>
      <c r="U7226" s="56"/>
      <c r="V7226" s="56"/>
      <c r="W7226" s="56"/>
      <c r="X7226" s="56"/>
      <c r="Y7226" s="56"/>
      <c r="Z7226" s="56"/>
      <c r="AA7226" s="56"/>
    </row>
    <row r="7227" spans="9:27">
      <c r="I7227" s="15" t="s">
        <v>82</v>
      </c>
      <c r="J7227" s="15">
        <v>0.17055242330285572</v>
      </c>
      <c r="K7227" s="15">
        <v>2.3569546099751616E-3</v>
      </c>
      <c r="L7227" s="15">
        <v>72.361352476216354</v>
      </c>
      <c r="M7227" s="15">
        <v>4.8202216270282244E-37</v>
      </c>
      <c r="N7227" s="15">
        <v>0.165751463890113</v>
      </c>
      <c r="O7227" s="15">
        <v>0.17535338271559844</v>
      </c>
      <c r="P7227" s="15">
        <v>0.165751463890113</v>
      </c>
      <c r="Q7227" s="15">
        <v>0.17535338271559844</v>
      </c>
      <c r="T7227" s="56"/>
      <c r="U7227" s="56"/>
      <c r="V7227" s="56"/>
      <c r="W7227" s="56"/>
      <c r="X7227" s="56"/>
      <c r="Y7227" s="56"/>
      <c r="Z7227" s="56"/>
      <c r="AA7227" s="56"/>
    </row>
    <row r="7228" spans="9:27" ht="15" thickBot="1">
      <c r="I7228" s="16" t="s">
        <v>86</v>
      </c>
      <c r="J7228" s="16">
        <v>0.52470117218395118</v>
      </c>
      <c r="K7228" s="16">
        <v>1.9439129188008398E-3</v>
      </c>
      <c r="L7228" s="16">
        <v>269.92010141463982</v>
      </c>
      <c r="M7228" s="16">
        <v>2.6661431320096719E-55</v>
      </c>
      <c r="N7228" s="16">
        <v>0.52074155116046128</v>
      </c>
      <c r="O7228" s="16">
        <v>0.52866079320744108</v>
      </c>
      <c r="P7228" s="16">
        <v>0.52074155116046128</v>
      </c>
      <c r="Q7228" s="16">
        <v>0.52866079320744108</v>
      </c>
      <c r="T7228" s="56"/>
      <c r="U7228" s="56"/>
      <c r="V7228" s="56"/>
      <c r="W7228" s="56"/>
      <c r="X7228" s="56"/>
      <c r="Y7228" s="56"/>
      <c r="Z7228" s="56"/>
      <c r="AA7228" s="56"/>
    </row>
    <row r="7229" spans="9:27">
      <c r="I7229" s="51"/>
      <c r="T7229" s="56"/>
      <c r="U7229" s="56"/>
      <c r="V7229" s="56"/>
      <c r="W7229" s="56"/>
      <c r="X7229" s="56"/>
      <c r="Y7229" s="56"/>
      <c r="Z7229" s="56"/>
      <c r="AA7229" s="56"/>
    </row>
    <row r="7230" spans="9:27">
      <c r="I7230" s="51"/>
      <c r="T7230" s="56"/>
      <c r="U7230" s="56"/>
      <c r="V7230" s="56"/>
      <c r="W7230" s="56"/>
      <c r="X7230" s="56"/>
      <c r="Y7230" s="56"/>
      <c r="Z7230" s="56"/>
      <c r="AA7230" s="56"/>
    </row>
    <row r="7231" spans="9:27">
      <c r="I7231" s="11" t="s">
        <v>384</v>
      </c>
      <c r="T7231" s="12" t="str">
        <f>I7231</f>
        <v>2012/1 to 2014/12</v>
      </c>
      <c r="U7231" s="14">
        <f>J7236</f>
        <v>0.99999999827445651</v>
      </c>
      <c r="V7231" s="14">
        <f>J7239</f>
        <v>36</v>
      </c>
      <c r="W7231" s="56">
        <f>J7249</f>
        <v>0.17997389894987428</v>
      </c>
      <c r="X7231" s="56">
        <f>J7250</f>
        <v>0.21451919358576765</v>
      </c>
      <c r="Y7231" s="56">
        <f>J7251</f>
        <v>0.17060587687458698</v>
      </c>
      <c r="Z7231" s="56">
        <f>J7252</f>
        <v>0.52469286498912648</v>
      </c>
      <c r="AA7231" s="58">
        <f>SUM(W7231:Z7231)</f>
        <v>1.0897918343993553</v>
      </c>
    </row>
    <row r="7232" spans="9:27">
      <c r="I7232" s="51" t="s">
        <v>42</v>
      </c>
      <c r="T7232" s="56"/>
      <c r="U7232" s="56"/>
      <c r="V7232" s="56"/>
      <c r="W7232" s="56"/>
      <c r="X7232" s="56"/>
      <c r="Y7232" s="56"/>
      <c r="Z7232" s="56"/>
      <c r="AA7232" s="56"/>
    </row>
    <row r="7233" spans="9:27" ht="15" thickBot="1">
      <c r="T7233" s="56"/>
      <c r="U7233" s="56"/>
      <c r="V7233" s="56"/>
      <c r="W7233" s="56"/>
      <c r="X7233" s="56"/>
      <c r="Y7233" s="56"/>
      <c r="Z7233" s="56"/>
      <c r="AA7233" s="56"/>
    </row>
    <row r="7234" spans="9:27">
      <c r="I7234" s="18" t="s">
        <v>43</v>
      </c>
      <c r="J7234" s="18"/>
      <c r="T7234" s="56"/>
      <c r="U7234" s="56"/>
      <c r="V7234" s="56"/>
      <c r="W7234" s="56"/>
      <c r="X7234" s="56"/>
      <c r="Y7234" s="56"/>
      <c r="Z7234" s="56"/>
      <c r="AA7234" s="56"/>
    </row>
    <row r="7235" spans="9:27">
      <c r="I7235" s="15" t="s">
        <v>44</v>
      </c>
      <c r="J7235" s="15">
        <v>0.99999999913722826</v>
      </c>
      <c r="T7235" s="56"/>
      <c r="U7235" s="56"/>
      <c r="V7235" s="56"/>
      <c r="W7235" s="56"/>
      <c r="X7235" s="56"/>
      <c r="Y7235" s="56"/>
      <c r="Z7235" s="56"/>
      <c r="AA7235" s="56"/>
    </row>
    <row r="7236" spans="9:27">
      <c r="I7236" s="15" t="s">
        <v>45</v>
      </c>
      <c r="J7236" s="15">
        <v>0.99999999827445651</v>
      </c>
      <c r="T7236" s="56"/>
      <c r="U7236" s="56"/>
      <c r="V7236" s="56"/>
      <c r="W7236" s="56"/>
      <c r="X7236" s="56"/>
      <c r="Y7236" s="56"/>
      <c r="Z7236" s="56"/>
      <c r="AA7236" s="56"/>
    </row>
    <row r="7237" spans="9:27">
      <c r="I7237" s="15" t="s">
        <v>46</v>
      </c>
      <c r="J7237" s="15">
        <v>0.96874999811268681</v>
      </c>
      <c r="T7237" s="56"/>
      <c r="U7237" s="56"/>
      <c r="V7237" s="56"/>
      <c r="W7237" s="56"/>
      <c r="X7237" s="56"/>
      <c r="Y7237" s="56"/>
      <c r="Z7237" s="56"/>
      <c r="AA7237" s="56"/>
    </row>
    <row r="7238" spans="9:27">
      <c r="I7238" s="15" t="s">
        <v>47</v>
      </c>
      <c r="J7238" s="15">
        <v>1.5373137401244019E-2</v>
      </c>
      <c r="T7238" s="56"/>
      <c r="U7238" s="56"/>
      <c r="V7238" s="56"/>
      <c r="W7238" s="56"/>
      <c r="X7238" s="56"/>
      <c r="Y7238" s="56"/>
      <c r="Z7238" s="56"/>
      <c r="AA7238" s="56"/>
    </row>
    <row r="7239" spans="9:27" ht="15" thickBot="1">
      <c r="I7239" s="16" t="s">
        <v>48</v>
      </c>
      <c r="J7239" s="16">
        <v>36</v>
      </c>
      <c r="T7239" s="56"/>
      <c r="U7239" s="56"/>
      <c r="V7239" s="56"/>
      <c r="W7239" s="56"/>
      <c r="X7239" s="56"/>
      <c r="Y7239" s="56"/>
      <c r="Z7239" s="56"/>
      <c r="AA7239" s="56"/>
    </row>
    <row r="7240" spans="9:27">
      <c r="T7240" s="56"/>
      <c r="U7240" s="56"/>
      <c r="V7240" s="56"/>
      <c r="W7240" s="56"/>
      <c r="X7240" s="56"/>
      <c r="Y7240" s="56"/>
      <c r="Z7240" s="56"/>
      <c r="AA7240" s="56"/>
    </row>
    <row r="7241" spans="9:27" ht="15" thickBot="1">
      <c r="I7241" s="51" t="s">
        <v>49</v>
      </c>
      <c r="T7241" s="56"/>
      <c r="U7241" s="56"/>
      <c r="V7241" s="56"/>
      <c r="W7241" s="56"/>
      <c r="X7241" s="56"/>
      <c r="Y7241" s="56"/>
      <c r="Z7241" s="56"/>
      <c r="AA7241" s="56"/>
    </row>
    <row r="7242" spans="9:27">
      <c r="I7242" s="17"/>
      <c r="J7242" s="17" t="s">
        <v>54</v>
      </c>
      <c r="K7242" s="17" t="s">
        <v>55</v>
      </c>
      <c r="L7242" s="17" t="s">
        <v>56</v>
      </c>
      <c r="M7242" s="17" t="s">
        <v>57</v>
      </c>
      <c r="N7242" s="17" t="s">
        <v>58</v>
      </c>
      <c r="T7242" s="56"/>
      <c r="U7242" s="56"/>
      <c r="V7242" s="56"/>
      <c r="W7242" s="56"/>
      <c r="X7242" s="56"/>
      <c r="Y7242" s="56"/>
      <c r="Z7242" s="56"/>
      <c r="AA7242" s="56"/>
    </row>
    <row r="7243" spans="9:27">
      <c r="I7243" s="15" t="s">
        <v>50</v>
      </c>
      <c r="J7243" s="15">
        <v>4</v>
      </c>
      <c r="K7243" s="15">
        <v>4382774.0321263326</v>
      </c>
      <c r="L7243" s="15">
        <v>1095693.5080315832</v>
      </c>
      <c r="M7243" s="15">
        <v>4636220370.6675367</v>
      </c>
      <c r="N7243" s="15">
        <v>1.5000896794709434E-135</v>
      </c>
      <c r="T7243" s="56"/>
      <c r="U7243" s="56"/>
      <c r="V7243" s="56"/>
      <c r="W7243" s="56"/>
      <c r="X7243" s="56"/>
      <c r="Y7243" s="56"/>
      <c r="Z7243" s="56"/>
      <c r="AA7243" s="56"/>
    </row>
    <row r="7244" spans="9:27">
      <c r="I7244" s="15" t="s">
        <v>51</v>
      </c>
      <c r="J7244" s="15">
        <v>32</v>
      </c>
      <c r="K7244" s="15">
        <v>7.5626673138408868E-3</v>
      </c>
      <c r="L7244" s="15">
        <v>2.3633335355752771E-4</v>
      </c>
      <c r="M7244" s="15"/>
      <c r="N7244" s="15"/>
      <c r="T7244" s="56"/>
      <c r="U7244" s="56"/>
      <c r="V7244" s="56"/>
      <c r="W7244" s="56"/>
      <c r="X7244" s="56"/>
      <c r="Y7244" s="56"/>
      <c r="Z7244" s="56"/>
      <c r="AA7244" s="56"/>
    </row>
    <row r="7245" spans="9:27" ht="15" thickBot="1">
      <c r="I7245" s="16" t="s">
        <v>52</v>
      </c>
      <c r="J7245" s="16">
        <v>36</v>
      </c>
      <c r="K7245" s="16">
        <v>4382774.0396889998</v>
      </c>
      <c r="L7245" s="16"/>
      <c r="M7245" s="16"/>
      <c r="N7245" s="16"/>
      <c r="T7245" s="56"/>
      <c r="U7245" s="56"/>
      <c r="V7245" s="56"/>
      <c r="W7245" s="56"/>
      <c r="X7245" s="56"/>
      <c r="Y7245" s="56"/>
      <c r="Z7245" s="56"/>
      <c r="AA7245" s="56"/>
    </row>
    <row r="7246" spans="9:27" ht="15" thickBot="1">
      <c r="T7246" s="56"/>
      <c r="U7246" s="56"/>
      <c r="V7246" s="56"/>
      <c r="W7246" s="56"/>
      <c r="X7246" s="56"/>
      <c r="Y7246" s="56"/>
      <c r="Z7246" s="56"/>
      <c r="AA7246" s="56"/>
    </row>
    <row r="7247" spans="9:27">
      <c r="I7247" s="17"/>
      <c r="J7247" s="17" t="s">
        <v>59</v>
      </c>
      <c r="K7247" s="17" t="s">
        <v>47</v>
      </c>
      <c r="L7247" s="17" t="s">
        <v>60</v>
      </c>
      <c r="M7247" s="17" t="s">
        <v>61</v>
      </c>
      <c r="N7247" s="17" t="s">
        <v>62</v>
      </c>
      <c r="O7247" s="17" t="s">
        <v>63</v>
      </c>
      <c r="P7247" s="17" t="s">
        <v>64</v>
      </c>
      <c r="Q7247" s="17" t="s">
        <v>65</v>
      </c>
      <c r="T7247" s="56"/>
      <c r="U7247" s="56"/>
      <c r="V7247" s="56"/>
      <c r="W7247" s="56"/>
      <c r="X7247" s="56"/>
      <c r="Y7247" s="56"/>
      <c r="Z7247" s="56"/>
      <c r="AA7247" s="56"/>
    </row>
    <row r="7248" spans="9:27">
      <c r="I7248" s="15" t="s">
        <v>53</v>
      </c>
      <c r="J7248" s="15">
        <v>0</v>
      </c>
      <c r="K7248" s="15" t="e">
        <v>#N/A</v>
      </c>
      <c r="L7248" s="15" t="e">
        <v>#N/A</v>
      </c>
      <c r="M7248" s="15" t="e">
        <v>#N/A</v>
      </c>
      <c r="N7248" s="15" t="e">
        <v>#N/A</v>
      </c>
      <c r="O7248" s="15" t="e">
        <v>#N/A</v>
      </c>
      <c r="P7248" s="15" t="e">
        <v>#N/A</v>
      </c>
      <c r="Q7248" s="15" t="e">
        <v>#N/A</v>
      </c>
      <c r="T7248" s="56"/>
      <c r="U7248" s="56"/>
      <c r="V7248" s="56"/>
      <c r="W7248" s="56"/>
      <c r="X7248" s="56"/>
      <c r="Y7248" s="56"/>
      <c r="Z7248" s="56"/>
      <c r="AA7248" s="56"/>
    </row>
    <row r="7249" spans="9:27">
      <c r="I7249" s="15" t="s">
        <v>85</v>
      </c>
      <c r="J7249" s="15">
        <v>0.17997389894987428</v>
      </c>
      <c r="K7249" s="15">
        <v>3.3587964342072711E-3</v>
      </c>
      <c r="L7249" s="15">
        <v>53.582854000007586</v>
      </c>
      <c r="M7249" s="15">
        <v>6.6802350441307297E-33</v>
      </c>
      <c r="N7249" s="15">
        <v>0.17313225452955</v>
      </c>
      <c r="O7249" s="15">
        <v>0.18681554337019857</v>
      </c>
      <c r="P7249" s="15">
        <v>0.17313225452955</v>
      </c>
      <c r="Q7249" s="15">
        <v>0.18681554337019857</v>
      </c>
      <c r="T7249" s="56"/>
      <c r="U7249" s="56"/>
      <c r="V7249" s="56"/>
      <c r="W7249" s="56"/>
      <c r="X7249" s="56"/>
      <c r="Y7249" s="56"/>
      <c r="Z7249" s="56"/>
      <c r="AA7249" s="56"/>
    </row>
    <row r="7250" spans="9:27">
      <c r="I7250" s="15" t="s">
        <v>80</v>
      </c>
      <c r="J7250" s="15">
        <v>0.21451919358576765</v>
      </c>
      <c r="K7250" s="15">
        <v>7.4603519590123711E-4</v>
      </c>
      <c r="L7250" s="15">
        <v>287.54567447266453</v>
      </c>
      <c r="M7250" s="15">
        <v>3.5248756361270191E-56</v>
      </c>
      <c r="N7250" s="15">
        <v>0.21299956962659555</v>
      </c>
      <c r="O7250" s="15">
        <v>0.21603881754493975</v>
      </c>
      <c r="P7250" s="15">
        <v>0.21299956962659555</v>
      </c>
      <c r="Q7250" s="15">
        <v>0.21603881754493975</v>
      </c>
      <c r="T7250" s="56"/>
      <c r="U7250" s="56"/>
      <c r="V7250" s="56"/>
      <c r="W7250" s="56"/>
      <c r="X7250" s="56"/>
      <c r="Y7250" s="56"/>
      <c r="Z7250" s="56"/>
      <c r="AA7250" s="56"/>
    </row>
    <row r="7251" spans="9:27">
      <c r="I7251" s="15" t="s">
        <v>82</v>
      </c>
      <c r="J7251" s="15">
        <v>0.17060587687458698</v>
      </c>
      <c r="K7251" s="15">
        <v>2.3106777164615816E-3</v>
      </c>
      <c r="L7251" s="15">
        <v>73.833696347685162</v>
      </c>
      <c r="M7251" s="15">
        <v>2.5395153639328535E-37</v>
      </c>
      <c r="N7251" s="15">
        <v>0.16589918040885485</v>
      </c>
      <c r="O7251" s="15">
        <v>0.17531257334031911</v>
      </c>
      <c r="P7251" s="15">
        <v>0.16589918040885485</v>
      </c>
      <c r="Q7251" s="15">
        <v>0.17531257334031911</v>
      </c>
      <c r="T7251" s="56"/>
      <c r="U7251" s="56"/>
      <c r="V7251" s="56"/>
      <c r="W7251" s="56"/>
      <c r="X7251" s="56"/>
      <c r="Y7251" s="56"/>
      <c r="Z7251" s="56"/>
      <c r="AA7251" s="56"/>
    </row>
    <row r="7252" spans="9:27" ht="15" thickBot="1">
      <c r="I7252" s="16" t="s">
        <v>86</v>
      </c>
      <c r="J7252" s="16">
        <v>0.52469286498912648</v>
      </c>
      <c r="K7252" s="16">
        <v>1.8915112018816408E-3</v>
      </c>
      <c r="L7252" s="16">
        <v>277.393474840208</v>
      </c>
      <c r="M7252" s="16">
        <v>1.1129828122998721E-55</v>
      </c>
      <c r="N7252" s="16">
        <v>0.52083998276960941</v>
      </c>
      <c r="O7252" s="16">
        <v>0.52854574720864356</v>
      </c>
      <c r="P7252" s="16">
        <v>0.52083998276960941</v>
      </c>
      <c r="Q7252" s="16">
        <v>0.52854574720864356</v>
      </c>
      <c r="T7252" s="56"/>
      <c r="U7252" s="56"/>
      <c r="V7252" s="56"/>
      <c r="W7252" s="56"/>
      <c r="X7252" s="56"/>
      <c r="Y7252" s="56"/>
      <c r="Z7252" s="56"/>
      <c r="AA7252" s="56"/>
    </row>
    <row r="7253" spans="9:27">
      <c r="I7253" s="51"/>
      <c r="T7253" s="56"/>
      <c r="U7253" s="56"/>
      <c r="V7253" s="56"/>
      <c r="W7253" s="56"/>
      <c r="X7253" s="56"/>
      <c r="Y7253" s="56"/>
      <c r="Z7253" s="56"/>
      <c r="AA7253" s="56"/>
    </row>
    <row r="7254" spans="9:27">
      <c r="I7254" s="51"/>
      <c r="T7254" s="56"/>
      <c r="U7254" s="56"/>
      <c r="V7254" s="56"/>
      <c r="W7254" s="56"/>
      <c r="X7254" s="56"/>
      <c r="Y7254" s="56"/>
      <c r="Z7254" s="56"/>
      <c r="AA7254" s="56"/>
    </row>
    <row r="7255" spans="9:27">
      <c r="I7255" s="11" t="s">
        <v>385</v>
      </c>
      <c r="T7255" s="12" t="str">
        <f>I7255</f>
        <v>2012/2 to 2015/1</v>
      </c>
      <c r="U7255" s="14">
        <f>J7260</f>
        <v>0.99999999829333119</v>
      </c>
      <c r="V7255" s="14">
        <f>J7263</f>
        <v>36</v>
      </c>
      <c r="W7255" s="56">
        <f>J7273</f>
        <v>0.17975143055044804</v>
      </c>
      <c r="X7255" s="56">
        <f>J7274</f>
        <v>0.21455413626728093</v>
      </c>
      <c r="Y7255" s="56">
        <f>J7275</f>
        <v>0.17064608820458887</v>
      </c>
      <c r="Z7255" s="56">
        <f>J7276</f>
        <v>0.52476810330205992</v>
      </c>
      <c r="AA7255" s="58">
        <f>SUM(W7255:Z7255)</f>
        <v>1.0897197583243778</v>
      </c>
    </row>
    <row r="7256" spans="9:27">
      <c r="I7256" s="51" t="s">
        <v>42</v>
      </c>
      <c r="T7256" s="56"/>
      <c r="U7256" s="56"/>
      <c r="V7256" s="56"/>
      <c r="W7256" s="56"/>
      <c r="X7256" s="56"/>
      <c r="Y7256" s="56"/>
      <c r="Z7256" s="56"/>
      <c r="AA7256" s="56"/>
    </row>
    <row r="7257" spans="9:27" ht="15" thickBot="1">
      <c r="T7257" s="56"/>
      <c r="U7257" s="56"/>
      <c r="V7257" s="56"/>
      <c r="W7257" s="56"/>
      <c r="X7257" s="56"/>
      <c r="Y7257" s="56"/>
      <c r="Z7257" s="56"/>
      <c r="AA7257" s="56"/>
    </row>
    <row r="7258" spans="9:27">
      <c r="I7258" s="18" t="s">
        <v>43</v>
      </c>
      <c r="J7258" s="18"/>
      <c r="T7258" s="56"/>
      <c r="U7258" s="56"/>
      <c r="V7258" s="56"/>
      <c r="W7258" s="56"/>
      <c r="X7258" s="56"/>
      <c r="Y7258" s="56"/>
      <c r="Z7258" s="56"/>
      <c r="AA7258" s="56"/>
    </row>
    <row r="7259" spans="9:27">
      <c r="I7259" s="15" t="s">
        <v>44</v>
      </c>
      <c r="J7259" s="15">
        <v>0.9999999991466656</v>
      </c>
      <c r="T7259" s="56"/>
      <c r="U7259" s="56"/>
      <c r="V7259" s="56"/>
      <c r="W7259" s="56"/>
      <c r="X7259" s="56"/>
      <c r="Y7259" s="56"/>
      <c r="Z7259" s="56"/>
      <c r="AA7259" s="56"/>
    </row>
    <row r="7260" spans="9:27">
      <c r="I7260" s="15" t="s">
        <v>45</v>
      </c>
      <c r="J7260" s="15">
        <v>0.99999999829333119</v>
      </c>
      <c r="T7260" s="56"/>
      <c r="U7260" s="56"/>
      <c r="V7260" s="56"/>
      <c r="W7260" s="56"/>
      <c r="X7260" s="56"/>
      <c r="Y7260" s="56"/>
      <c r="Z7260" s="56"/>
      <c r="AA7260" s="56"/>
    </row>
    <row r="7261" spans="9:27">
      <c r="I7261" s="15" t="s">
        <v>46</v>
      </c>
      <c r="J7261" s="15">
        <v>0.96874999813333096</v>
      </c>
      <c r="T7261" s="56"/>
      <c r="U7261" s="56"/>
      <c r="V7261" s="56"/>
      <c r="W7261" s="56"/>
      <c r="X7261" s="56"/>
      <c r="Y7261" s="56"/>
      <c r="Z7261" s="56"/>
      <c r="AA7261" s="56"/>
    </row>
    <row r="7262" spans="9:27">
      <c r="I7262" s="15" t="s">
        <v>47</v>
      </c>
      <c r="J7262" s="15">
        <v>1.5312740860739922E-2</v>
      </c>
      <c r="T7262" s="56"/>
      <c r="U7262" s="56"/>
      <c r="V7262" s="56"/>
      <c r="W7262" s="56"/>
      <c r="X7262" s="56"/>
      <c r="Y7262" s="56"/>
      <c r="Z7262" s="56"/>
      <c r="AA7262" s="56"/>
    </row>
    <row r="7263" spans="9:27" ht="15" thickBot="1">
      <c r="I7263" s="16" t="s">
        <v>48</v>
      </c>
      <c r="J7263" s="16">
        <v>36</v>
      </c>
      <c r="T7263" s="56"/>
      <c r="U7263" s="56"/>
      <c r="V7263" s="56"/>
      <c r="W7263" s="56"/>
      <c r="X7263" s="56"/>
      <c r="Y7263" s="56"/>
      <c r="Z7263" s="56"/>
      <c r="AA7263" s="56"/>
    </row>
    <row r="7264" spans="9:27">
      <c r="T7264" s="56"/>
      <c r="U7264" s="56"/>
      <c r="V7264" s="56"/>
      <c r="W7264" s="56"/>
      <c r="X7264" s="56"/>
      <c r="Y7264" s="56"/>
      <c r="Z7264" s="56"/>
      <c r="AA7264" s="56"/>
    </row>
    <row r="7265" spans="9:27" ht="15" thickBot="1">
      <c r="I7265" s="51" t="s">
        <v>49</v>
      </c>
      <c r="T7265" s="56"/>
      <c r="U7265" s="56"/>
      <c r="V7265" s="56"/>
      <c r="W7265" s="56"/>
      <c r="X7265" s="56"/>
      <c r="Y7265" s="56"/>
      <c r="Z7265" s="56"/>
      <c r="AA7265" s="56"/>
    </row>
    <row r="7266" spans="9:27">
      <c r="I7266" s="17"/>
      <c r="J7266" s="17" t="s">
        <v>54</v>
      </c>
      <c r="K7266" s="17" t="s">
        <v>55</v>
      </c>
      <c r="L7266" s="17" t="s">
        <v>56</v>
      </c>
      <c r="M7266" s="17" t="s">
        <v>57</v>
      </c>
      <c r="N7266" s="17" t="s">
        <v>58</v>
      </c>
      <c r="T7266" s="56"/>
      <c r="U7266" s="56"/>
      <c r="V7266" s="56"/>
      <c r="W7266" s="56"/>
      <c r="X7266" s="56"/>
      <c r="Y7266" s="56"/>
      <c r="Z7266" s="56"/>
      <c r="AA7266" s="56"/>
    </row>
    <row r="7267" spans="9:27">
      <c r="I7267" s="15" t="s">
        <v>50</v>
      </c>
      <c r="J7267" s="15">
        <v>4</v>
      </c>
      <c r="K7267" s="15">
        <v>4396495.2679986404</v>
      </c>
      <c r="L7267" s="15">
        <v>1099123.8169996601</v>
      </c>
      <c r="M7267" s="15">
        <v>4687494301.7220259</v>
      </c>
      <c r="N7267" s="15">
        <v>1.2649654185900751E-135</v>
      </c>
      <c r="T7267" s="56"/>
      <c r="U7267" s="56"/>
      <c r="V7267" s="56"/>
      <c r="W7267" s="56"/>
      <c r="X7267" s="56"/>
      <c r="Y7267" s="56"/>
      <c r="Z7267" s="56"/>
      <c r="AA7267" s="56"/>
    </row>
    <row r="7268" spans="9:27">
      <c r="I7268" s="15" t="s">
        <v>51</v>
      </c>
      <c r="J7268" s="15">
        <v>32</v>
      </c>
      <c r="K7268" s="15">
        <v>7.5033610453815684E-3</v>
      </c>
      <c r="L7268" s="15">
        <v>2.3448003266817401E-4</v>
      </c>
      <c r="M7268" s="15"/>
      <c r="N7268" s="15"/>
      <c r="T7268" s="56"/>
      <c r="U7268" s="56"/>
      <c r="V7268" s="56"/>
      <c r="W7268" s="56"/>
      <c r="X7268" s="56"/>
      <c r="Y7268" s="56"/>
      <c r="Z7268" s="56"/>
      <c r="AA7268" s="56"/>
    </row>
    <row r="7269" spans="9:27" ht="15" thickBot="1">
      <c r="I7269" s="16" t="s">
        <v>52</v>
      </c>
      <c r="J7269" s="16">
        <v>36</v>
      </c>
      <c r="K7269" s="16">
        <v>4396495.2755020019</v>
      </c>
      <c r="L7269" s="16"/>
      <c r="M7269" s="16"/>
      <c r="N7269" s="16"/>
      <c r="T7269" s="56"/>
      <c r="U7269" s="56"/>
      <c r="V7269" s="56"/>
      <c r="W7269" s="56"/>
      <c r="X7269" s="56"/>
      <c r="Y7269" s="56"/>
      <c r="Z7269" s="56"/>
      <c r="AA7269" s="56"/>
    </row>
    <row r="7270" spans="9:27" ht="15" thickBot="1">
      <c r="T7270" s="56"/>
      <c r="U7270" s="56"/>
      <c r="V7270" s="56"/>
      <c r="W7270" s="56"/>
      <c r="X7270" s="56"/>
      <c r="Y7270" s="56"/>
      <c r="Z7270" s="56"/>
      <c r="AA7270" s="56"/>
    </row>
    <row r="7271" spans="9:27">
      <c r="I7271" s="17"/>
      <c r="J7271" s="17" t="s">
        <v>59</v>
      </c>
      <c r="K7271" s="17" t="s">
        <v>47</v>
      </c>
      <c r="L7271" s="17" t="s">
        <v>60</v>
      </c>
      <c r="M7271" s="17" t="s">
        <v>61</v>
      </c>
      <c r="N7271" s="17" t="s">
        <v>62</v>
      </c>
      <c r="O7271" s="17" t="s">
        <v>63</v>
      </c>
      <c r="P7271" s="17" t="s">
        <v>64</v>
      </c>
      <c r="Q7271" s="17" t="s">
        <v>65</v>
      </c>
      <c r="T7271" s="56"/>
      <c r="U7271" s="56"/>
      <c r="V7271" s="56"/>
      <c r="W7271" s="56"/>
      <c r="X7271" s="56"/>
      <c r="Y7271" s="56"/>
      <c r="Z7271" s="56"/>
      <c r="AA7271" s="56"/>
    </row>
    <row r="7272" spans="9:27">
      <c r="I7272" s="15" t="s">
        <v>53</v>
      </c>
      <c r="J7272" s="15">
        <v>0</v>
      </c>
      <c r="K7272" s="15" t="e">
        <v>#N/A</v>
      </c>
      <c r="L7272" s="15" t="e">
        <v>#N/A</v>
      </c>
      <c r="M7272" s="15" t="e">
        <v>#N/A</v>
      </c>
      <c r="N7272" s="15" t="e">
        <v>#N/A</v>
      </c>
      <c r="O7272" s="15" t="e">
        <v>#N/A</v>
      </c>
      <c r="P7272" s="15" t="e">
        <v>#N/A</v>
      </c>
      <c r="Q7272" s="15" t="e">
        <v>#N/A</v>
      </c>
      <c r="T7272" s="56"/>
      <c r="U7272" s="56"/>
      <c r="V7272" s="56"/>
      <c r="W7272" s="56"/>
      <c r="X7272" s="56"/>
      <c r="Y7272" s="56"/>
      <c r="Z7272" s="56"/>
      <c r="AA7272" s="56"/>
    </row>
    <row r="7273" spans="9:27">
      <c r="I7273" s="15" t="s">
        <v>85</v>
      </c>
      <c r="J7273" s="15">
        <v>0.17975143055044804</v>
      </c>
      <c r="K7273" s="15">
        <v>3.3709884620945398E-3</v>
      </c>
      <c r="L7273" s="15">
        <v>53.323063122785285</v>
      </c>
      <c r="M7273" s="15">
        <v>7.7912961280447634E-33</v>
      </c>
      <c r="N7273" s="15">
        <v>0.17288495178210617</v>
      </c>
      <c r="O7273" s="15">
        <v>0.18661790931878991</v>
      </c>
      <c r="P7273" s="15">
        <v>0.17288495178210617</v>
      </c>
      <c r="Q7273" s="15">
        <v>0.18661790931878991</v>
      </c>
      <c r="T7273" s="56"/>
      <c r="U7273" s="56"/>
      <c r="V7273" s="56"/>
      <c r="W7273" s="56"/>
      <c r="X7273" s="56"/>
      <c r="Y7273" s="56"/>
      <c r="Z7273" s="56"/>
      <c r="AA7273" s="56"/>
    </row>
    <row r="7274" spans="9:27">
      <c r="I7274" s="15" t="s">
        <v>80</v>
      </c>
      <c r="J7274" s="15">
        <v>0.21455413626728093</v>
      </c>
      <c r="K7274" s="15">
        <v>7.4634114527694724E-4</v>
      </c>
      <c r="L7274" s="15">
        <v>287.47461884560261</v>
      </c>
      <c r="M7274" s="15">
        <v>3.552852158796314E-56</v>
      </c>
      <c r="N7274" s="15">
        <v>0.21303388910962678</v>
      </c>
      <c r="O7274" s="15">
        <v>0.21607438342493507</v>
      </c>
      <c r="P7274" s="15">
        <v>0.21303388910962678</v>
      </c>
      <c r="Q7274" s="15">
        <v>0.21607438342493507</v>
      </c>
      <c r="T7274" s="56"/>
      <c r="U7274" s="56"/>
      <c r="V7274" s="56"/>
      <c r="W7274" s="56"/>
      <c r="X7274" s="56"/>
      <c r="Y7274" s="56"/>
      <c r="Z7274" s="56"/>
      <c r="AA7274" s="56"/>
    </row>
    <row r="7275" spans="9:27">
      <c r="I7275" s="15" t="s">
        <v>82</v>
      </c>
      <c r="J7275" s="15">
        <v>0.17064608820458887</v>
      </c>
      <c r="K7275" s="15">
        <v>2.2998223403167435E-3</v>
      </c>
      <c r="L7275" s="15">
        <v>74.199682824668358</v>
      </c>
      <c r="M7275" s="15">
        <v>2.169802286069056E-37</v>
      </c>
      <c r="N7275" s="15">
        <v>0.16596150341638372</v>
      </c>
      <c r="O7275" s="15">
        <v>0.17533067299279403</v>
      </c>
      <c r="P7275" s="15">
        <v>0.16596150341638372</v>
      </c>
      <c r="Q7275" s="15">
        <v>0.17533067299279403</v>
      </c>
      <c r="T7275" s="56"/>
      <c r="U7275" s="56"/>
      <c r="V7275" s="56"/>
      <c r="W7275" s="56"/>
      <c r="X7275" s="56"/>
      <c r="Y7275" s="56"/>
      <c r="Z7275" s="56"/>
      <c r="AA7275" s="56"/>
    </row>
    <row r="7276" spans="9:27" ht="15" thickBot="1">
      <c r="I7276" s="16" t="s">
        <v>86</v>
      </c>
      <c r="J7276" s="16">
        <v>0.52476810330205992</v>
      </c>
      <c r="K7276" s="16">
        <v>1.8897535306681729E-3</v>
      </c>
      <c r="L7276" s="16">
        <v>277.69129401574082</v>
      </c>
      <c r="M7276" s="16">
        <v>1.0754289424245319E-55</v>
      </c>
      <c r="N7276" s="16">
        <v>0.52091880134162849</v>
      </c>
      <c r="O7276" s="16">
        <v>0.52861740526249135</v>
      </c>
      <c r="P7276" s="16">
        <v>0.52091880134162849</v>
      </c>
      <c r="Q7276" s="16">
        <v>0.52861740526249135</v>
      </c>
      <c r="T7276" s="56"/>
      <c r="U7276" s="56"/>
      <c r="V7276" s="56"/>
      <c r="W7276" s="56"/>
      <c r="X7276" s="56"/>
      <c r="Y7276" s="56"/>
      <c r="Z7276" s="56"/>
      <c r="AA7276" s="56"/>
    </row>
    <row r="7277" spans="9:27">
      <c r="I7277" s="51"/>
      <c r="T7277" s="56"/>
      <c r="U7277" s="56"/>
      <c r="V7277" s="56"/>
      <c r="W7277" s="56"/>
      <c r="X7277" s="56"/>
      <c r="Y7277" s="56"/>
      <c r="Z7277" s="56"/>
      <c r="AA7277" s="56"/>
    </row>
    <row r="7278" spans="9:27">
      <c r="I7278" s="51"/>
      <c r="T7278" s="56"/>
      <c r="U7278" s="56"/>
      <c r="V7278" s="56"/>
      <c r="W7278" s="56"/>
      <c r="X7278" s="56"/>
      <c r="Y7278" s="56"/>
      <c r="Z7278" s="56"/>
      <c r="AA7278" s="56"/>
    </row>
    <row r="7279" spans="9:27">
      <c r="I7279" s="11" t="s">
        <v>386</v>
      </c>
      <c r="T7279" s="12" t="str">
        <f>I7279</f>
        <v>2012/3 to 2015/2</v>
      </c>
      <c r="U7279" s="14">
        <f>J7284</f>
        <v>0.99999999832393738</v>
      </c>
      <c r="V7279" s="14">
        <f>J7287</f>
        <v>36</v>
      </c>
      <c r="W7279" s="56">
        <f>J7297</f>
        <v>0.17905842284567575</v>
      </c>
      <c r="X7279" s="56">
        <f>J7298</f>
        <v>0.21460181297140787</v>
      </c>
      <c r="Y7279" s="56">
        <f>J7299</f>
        <v>0.17063772710280115</v>
      </c>
      <c r="Z7279" s="56">
        <f>J7300</f>
        <v>0.52515060972027539</v>
      </c>
      <c r="AA7279" s="58">
        <f>SUM(W7279:Z7279)</f>
        <v>1.0894485726401602</v>
      </c>
    </row>
    <row r="7280" spans="9:27">
      <c r="I7280" s="51" t="s">
        <v>42</v>
      </c>
      <c r="T7280" s="56"/>
      <c r="U7280" s="56"/>
      <c r="V7280" s="56"/>
      <c r="W7280" s="56"/>
      <c r="X7280" s="56"/>
      <c r="Y7280" s="56"/>
      <c r="Z7280" s="56"/>
      <c r="AA7280" s="56"/>
    </row>
    <row r="7281" spans="9:27" ht="15" thickBot="1">
      <c r="T7281" s="56"/>
      <c r="U7281" s="56"/>
      <c r="V7281" s="56"/>
      <c r="W7281" s="56"/>
      <c r="X7281" s="56"/>
      <c r="Y7281" s="56"/>
      <c r="Z7281" s="56"/>
      <c r="AA7281" s="56"/>
    </row>
    <row r="7282" spans="9:27">
      <c r="I7282" s="18" t="s">
        <v>43</v>
      </c>
      <c r="J7282" s="18"/>
      <c r="T7282" s="56"/>
      <c r="U7282" s="56"/>
      <c r="V7282" s="56"/>
      <c r="W7282" s="56"/>
      <c r="X7282" s="56"/>
      <c r="Y7282" s="56"/>
      <c r="Z7282" s="56"/>
      <c r="AA7282" s="56"/>
    </row>
    <row r="7283" spans="9:27">
      <c r="I7283" s="15" t="s">
        <v>44</v>
      </c>
      <c r="J7283" s="15">
        <v>0.99999999916196869</v>
      </c>
      <c r="T7283" s="56"/>
      <c r="U7283" s="56"/>
      <c r="V7283" s="56"/>
      <c r="W7283" s="56"/>
      <c r="X7283" s="56"/>
      <c r="Y7283" s="56"/>
      <c r="Z7283" s="56"/>
      <c r="AA7283" s="56"/>
    </row>
    <row r="7284" spans="9:27">
      <c r="I7284" s="15" t="s">
        <v>45</v>
      </c>
      <c r="J7284" s="15">
        <v>0.99999999832393738</v>
      </c>
      <c r="T7284" s="56"/>
      <c r="U7284" s="56"/>
      <c r="V7284" s="56"/>
      <c r="W7284" s="56"/>
      <c r="X7284" s="56"/>
      <c r="Y7284" s="56"/>
      <c r="Z7284" s="56"/>
      <c r="AA7284" s="56"/>
    </row>
    <row r="7285" spans="9:27">
      <c r="I7285" s="15" t="s">
        <v>46</v>
      </c>
      <c r="J7285" s="15">
        <v>0.9687499981668064</v>
      </c>
      <c r="T7285" s="56"/>
      <c r="U7285" s="56"/>
      <c r="V7285" s="56"/>
      <c r="W7285" s="56"/>
      <c r="X7285" s="56"/>
      <c r="Y7285" s="56"/>
      <c r="Z7285" s="56"/>
      <c r="AA7285" s="56"/>
    </row>
    <row r="7286" spans="9:27">
      <c r="I7286" s="15" t="s">
        <v>47</v>
      </c>
      <c r="J7286" s="15">
        <v>1.5197899133653051E-2</v>
      </c>
      <c r="T7286" s="56"/>
      <c r="U7286" s="56"/>
      <c r="V7286" s="56"/>
      <c r="W7286" s="56"/>
      <c r="X7286" s="56"/>
      <c r="Y7286" s="56"/>
      <c r="Z7286" s="56"/>
      <c r="AA7286" s="56"/>
    </row>
    <row r="7287" spans="9:27" ht="15" thickBot="1">
      <c r="I7287" s="16" t="s">
        <v>48</v>
      </c>
      <c r="J7287" s="16">
        <v>36</v>
      </c>
      <c r="T7287" s="56"/>
      <c r="U7287" s="56"/>
      <c r="V7287" s="56"/>
      <c r="W7287" s="56"/>
      <c r="X7287" s="56"/>
      <c r="Y7287" s="56"/>
      <c r="Z7287" s="56"/>
      <c r="AA7287" s="56"/>
    </row>
    <row r="7288" spans="9:27">
      <c r="T7288" s="56"/>
      <c r="U7288" s="56"/>
      <c r="V7288" s="56"/>
      <c r="W7288" s="56"/>
      <c r="X7288" s="56"/>
      <c r="Y7288" s="56"/>
      <c r="Z7288" s="56"/>
      <c r="AA7288" s="56"/>
    </row>
    <row r="7289" spans="9:27" ht="15" thickBot="1">
      <c r="I7289" s="51" t="s">
        <v>49</v>
      </c>
      <c r="T7289" s="56"/>
      <c r="U7289" s="56"/>
      <c r="V7289" s="56"/>
      <c r="W7289" s="56"/>
      <c r="X7289" s="56"/>
      <c r="Y7289" s="56"/>
      <c r="Z7289" s="56"/>
      <c r="AA7289" s="56"/>
    </row>
    <row r="7290" spans="9:27">
      <c r="I7290" s="17"/>
      <c r="J7290" s="17" t="s">
        <v>54</v>
      </c>
      <c r="K7290" s="17" t="s">
        <v>55</v>
      </c>
      <c r="L7290" s="17" t="s">
        <v>56</v>
      </c>
      <c r="M7290" s="17" t="s">
        <v>57</v>
      </c>
      <c r="N7290" s="17" t="s">
        <v>58</v>
      </c>
      <c r="T7290" s="56"/>
      <c r="U7290" s="56"/>
      <c r="V7290" s="56"/>
      <c r="W7290" s="56"/>
      <c r="X7290" s="56"/>
      <c r="Y7290" s="56"/>
      <c r="Z7290" s="56"/>
      <c r="AA7290" s="56"/>
    </row>
    <row r="7291" spans="9:27">
      <c r="I7291" s="15" t="s">
        <v>50</v>
      </c>
      <c r="J7291" s="15">
        <v>4</v>
      </c>
      <c r="K7291" s="15">
        <v>4409880.9971987652</v>
      </c>
      <c r="L7291" s="15">
        <v>1102470.2492996913</v>
      </c>
      <c r="M7291" s="15">
        <v>4773091534.3888578</v>
      </c>
      <c r="N7291" s="15">
        <v>9.5557327526399213E-136</v>
      </c>
      <c r="T7291" s="56"/>
      <c r="U7291" s="56"/>
      <c r="V7291" s="56"/>
      <c r="W7291" s="56"/>
      <c r="X7291" s="56"/>
      <c r="Y7291" s="56"/>
      <c r="Z7291" s="56"/>
      <c r="AA7291" s="56"/>
    </row>
    <row r="7292" spans="9:27">
      <c r="I7292" s="15" t="s">
        <v>51</v>
      </c>
      <c r="J7292" s="15">
        <v>32</v>
      </c>
      <c r="K7292" s="15">
        <v>7.3912364184541496E-3</v>
      </c>
      <c r="L7292" s="15">
        <v>2.3097613807669218E-4</v>
      </c>
      <c r="M7292" s="15"/>
      <c r="N7292" s="15"/>
      <c r="T7292" s="56"/>
      <c r="U7292" s="56"/>
      <c r="V7292" s="56"/>
      <c r="W7292" s="56"/>
      <c r="X7292" s="56"/>
      <c r="Y7292" s="56"/>
      <c r="Z7292" s="56"/>
      <c r="AA7292" s="56"/>
    </row>
    <row r="7293" spans="9:27" ht="15" thickBot="1">
      <c r="I7293" s="16" t="s">
        <v>52</v>
      </c>
      <c r="J7293" s="16">
        <v>36</v>
      </c>
      <c r="K7293" s="16">
        <v>4409881.0045900019</v>
      </c>
      <c r="L7293" s="16"/>
      <c r="M7293" s="16"/>
      <c r="N7293" s="16"/>
      <c r="T7293" s="56"/>
      <c r="U7293" s="56"/>
      <c r="V7293" s="56"/>
      <c r="W7293" s="56"/>
      <c r="X7293" s="56"/>
      <c r="Y7293" s="56"/>
      <c r="Z7293" s="56"/>
      <c r="AA7293" s="56"/>
    </row>
    <row r="7294" spans="9:27" ht="15" thickBot="1">
      <c r="T7294" s="56"/>
      <c r="U7294" s="56"/>
      <c r="V7294" s="56"/>
      <c r="W7294" s="56"/>
      <c r="X7294" s="56"/>
      <c r="Y7294" s="56"/>
      <c r="Z7294" s="56"/>
      <c r="AA7294" s="56"/>
    </row>
    <row r="7295" spans="9:27">
      <c r="I7295" s="17"/>
      <c r="J7295" s="17" t="s">
        <v>59</v>
      </c>
      <c r="K7295" s="17" t="s">
        <v>47</v>
      </c>
      <c r="L7295" s="17" t="s">
        <v>60</v>
      </c>
      <c r="M7295" s="17" t="s">
        <v>61</v>
      </c>
      <c r="N7295" s="17" t="s">
        <v>62</v>
      </c>
      <c r="O7295" s="17" t="s">
        <v>63</v>
      </c>
      <c r="P7295" s="17" t="s">
        <v>64</v>
      </c>
      <c r="Q7295" s="17" t="s">
        <v>65</v>
      </c>
      <c r="T7295" s="56"/>
      <c r="U7295" s="56"/>
      <c r="V7295" s="56"/>
      <c r="W7295" s="56"/>
      <c r="X7295" s="56"/>
      <c r="Y7295" s="56"/>
      <c r="Z7295" s="56"/>
      <c r="AA7295" s="56"/>
    </row>
    <row r="7296" spans="9:27">
      <c r="I7296" s="15" t="s">
        <v>53</v>
      </c>
      <c r="J7296" s="15">
        <v>0</v>
      </c>
      <c r="K7296" s="15" t="e">
        <v>#N/A</v>
      </c>
      <c r="L7296" s="15" t="e">
        <v>#N/A</v>
      </c>
      <c r="M7296" s="15" t="e">
        <v>#N/A</v>
      </c>
      <c r="N7296" s="15" t="e">
        <v>#N/A</v>
      </c>
      <c r="O7296" s="15" t="e">
        <v>#N/A</v>
      </c>
      <c r="P7296" s="15" t="e">
        <v>#N/A</v>
      </c>
      <c r="Q7296" s="15" t="e">
        <v>#N/A</v>
      </c>
      <c r="T7296" s="56"/>
      <c r="U7296" s="56"/>
      <c r="V7296" s="56"/>
      <c r="W7296" s="56"/>
      <c r="X7296" s="56"/>
      <c r="Y7296" s="56"/>
      <c r="Z7296" s="56"/>
      <c r="AA7296" s="56"/>
    </row>
    <row r="7297" spans="9:27">
      <c r="I7297" s="15" t="s">
        <v>85</v>
      </c>
      <c r="J7297" s="15">
        <v>0.17905842284567575</v>
      </c>
      <c r="K7297" s="15">
        <v>3.4870284332674047E-3</v>
      </c>
      <c r="L7297" s="15">
        <v>51.349860281435951</v>
      </c>
      <c r="M7297" s="15">
        <v>2.5689709297876105E-32</v>
      </c>
      <c r="N7297" s="15">
        <v>0.17195557839192824</v>
      </c>
      <c r="O7297" s="15">
        <v>0.18616126729942326</v>
      </c>
      <c r="P7297" s="15">
        <v>0.17195557839192824</v>
      </c>
      <c r="Q7297" s="15">
        <v>0.18616126729942326</v>
      </c>
      <c r="T7297" s="56"/>
      <c r="U7297" s="56"/>
      <c r="V7297" s="56"/>
      <c r="W7297" s="56"/>
      <c r="X7297" s="56"/>
      <c r="Y7297" s="56"/>
      <c r="Z7297" s="56"/>
      <c r="AA7297" s="56"/>
    </row>
    <row r="7298" spans="9:27">
      <c r="I7298" s="15" t="s">
        <v>80</v>
      </c>
      <c r="J7298" s="15">
        <v>0.21460181297140787</v>
      </c>
      <c r="K7298" s="15">
        <v>7.0458134682757276E-4</v>
      </c>
      <c r="L7298" s="15">
        <v>304.58060511773078</v>
      </c>
      <c r="M7298" s="15">
        <v>5.5920945322711436E-57</v>
      </c>
      <c r="N7298" s="15">
        <v>0.21316662773925338</v>
      </c>
      <c r="O7298" s="15">
        <v>0.21603699820356237</v>
      </c>
      <c r="P7298" s="15">
        <v>0.21316662773925338</v>
      </c>
      <c r="Q7298" s="15">
        <v>0.21603699820356237</v>
      </c>
      <c r="T7298" s="56"/>
      <c r="U7298" s="56"/>
      <c r="V7298" s="56"/>
      <c r="W7298" s="56"/>
      <c r="X7298" s="56"/>
      <c r="Y7298" s="56"/>
      <c r="Z7298" s="56"/>
      <c r="AA7298" s="56"/>
    </row>
    <row r="7299" spans="9:27">
      <c r="I7299" s="15" t="s">
        <v>82</v>
      </c>
      <c r="J7299" s="15">
        <v>0.17063772710280115</v>
      </c>
      <c r="K7299" s="15">
        <v>2.2820309308282331E-3</v>
      </c>
      <c r="L7299" s="15">
        <v>74.77450230741195</v>
      </c>
      <c r="M7299" s="15">
        <v>1.6973432025830426E-37</v>
      </c>
      <c r="N7299" s="15">
        <v>0.16598938222964921</v>
      </c>
      <c r="O7299" s="15">
        <v>0.17528607197595308</v>
      </c>
      <c r="P7299" s="15">
        <v>0.16598938222964921</v>
      </c>
      <c r="Q7299" s="15">
        <v>0.17528607197595308</v>
      </c>
      <c r="T7299" s="56"/>
      <c r="U7299" s="56"/>
      <c r="V7299" s="56"/>
      <c r="W7299" s="56"/>
      <c r="X7299" s="56"/>
      <c r="Y7299" s="56"/>
      <c r="Z7299" s="56"/>
      <c r="AA7299" s="56"/>
    </row>
    <row r="7300" spans="9:27" ht="15" thickBot="1">
      <c r="I7300" s="16" t="s">
        <v>86</v>
      </c>
      <c r="J7300" s="16">
        <v>0.52515060972027539</v>
      </c>
      <c r="K7300" s="16">
        <v>1.9101816456803633E-3</v>
      </c>
      <c r="L7300" s="16">
        <v>274.92181746580894</v>
      </c>
      <c r="M7300" s="16">
        <v>1.4819137485134025E-55</v>
      </c>
      <c r="N7300" s="16">
        <v>0.52125969705141662</v>
      </c>
      <c r="O7300" s="16">
        <v>0.52904152238913416</v>
      </c>
      <c r="P7300" s="16">
        <v>0.52125969705141662</v>
      </c>
      <c r="Q7300" s="16">
        <v>0.52904152238913416</v>
      </c>
      <c r="T7300" s="56"/>
      <c r="U7300" s="56"/>
      <c r="V7300" s="56"/>
      <c r="W7300" s="56"/>
      <c r="X7300" s="56"/>
      <c r="Y7300" s="56"/>
      <c r="Z7300" s="56"/>
      <c r="AA7300" s="56"/>
    </row>
    <row r="7301" spans="9:27">
      <c r="I7301" s="51"/>
      <c r="T7301" s="56"/>
      <c r="U7301" s="56"/>
      <c r="V7301" s="56"/>
      <c r="W7301" s="56"/>
      <c r="X7301" s="56"/>
      <c r="Y7301" s="56"/>
      <c r="Z7301" s="56"/>
      <c r="AA7301" s="56"/>
    </row>
    <row r="7302" spans="9:27">
      <c r="I7302" s="51"/>
      <c r="T7302" s="56"/>
      <c r="U7302" s="56"/>
      <c r="V7302" s="56"/>
      <c r="W7302" s="56"/>
      <c r="X7302" s="56"/>
      <c r="Y7302" s="56"/>
      <c r="Z7302" s="56"/>
      <c r="AA7302" s="56"/>
    </row>
    <row r="7303" spans="9:27">
      <c r="I7303" s="11" t="s">
        <v>387</v>
      </c>
      <c r="T7303" s="12" t="str">
        <f>I7303</f>
        <v>2012/4 to 2015/3</v>
      </c>
      <c r="U7303" s="14">
        <f>J7308</f>
        <v>0.99999999831520203</v>
      </c>
      <c r="V7303" s="14">
        <f>J7311</f>
        <v>36</v>
      </c>
      <c r="W7303" s="56">
        <f>J7321</f>
        <v>0.17796382047985282</v>
      </c>
      <c r="X7303" s="56">
        <f>J7322</f>
        <v>0.21459132278769508</v>
      </c>
      <c r="Y7303" s="56">
        <f>J7323</f>
        <v>0.17103830734592279</v>
      </c>
      <c r="Z7303" s="56">
        <f>J7324</f>
        <v>0.52564532023495292</v>
      </c>
      <c r="AA7303" s="58">
        <f>SUM(W7303:Z7303)</f>
        <v>1.0892387708484237</v>
      </c>
    </row>
    <row r="7304" spans="9:27">
      <c r="I7304" s="51" t="s">
        <v>42</v>
      </c>
      <c r="T7304" s="56"/>
      <c r="U7304" s="56"/>
      <c r="V7304" s="56"/>
      <c r="W7304" s="56"/>
      <c r="X7304" s="56"/>
      <c r="Y7304" s="56"/>
      <c r="Z7304" s="56"/>
      <c r="AA7304" s="56"/>
    </row>
    <row r="7305" spans="9:27" ht="15" thickBot="1">
      <c r="T7305" s="56"/>
      <c r="U7305" s="56"/>
      <c r="V7305" s="56"/>
      <c r="W7305" s="56"/>
      <c r="X7305" s="56"/>
      <c r="Y7305" s="56"/>
      <c r="Z7305" s="56"/>
      <c r="AA7305" s="56"/>
    </row>
    <row r="7306" spans="9:27">
      <c r="I7306" s="18" t="s">
        <v>43</v>
      </c>
      <c r="J7306" s="18"/>
      <c r="T7306" s="56"/>
      <c r="U7306" s="56"/>
      <c r="V7306" s="56"/>
      <c r="W7306" s="56"/>
      <c r="X7306" s="56"/>
      <c r="Y7306" s="56"/>
      <c r="Z7306" s="56"/>
      <c r="AA7306" s="56"/>
    </row>
    <row r="7307" spans="9:27">
      <c r="I7307" s="15" t="s">
        <v>44</v>
      </c>
      <c r="J7307" s="15">
        <v>0.99999999915760096</v>
      </c>
      <c r="T7307" s="56"/>
      <c r="U7307" s="56"/>
      <c r="V7307" s="56"/>
      <c r="W7307" s="56"/>
      <c r="X7307" s="56"/>
      <c r="Y7307" s="56"/>
      <c r="Z7307" s="56"/>
      <c r="AA7307" s="56"/>
    </row>
    <row r="7308" spans="9:27">
      <c r="I7308" s="15" t="s">
        <v>45</v>
      </c>
      <c r="J7308" s="15">
        <v>0.99999999831520203</v>
      </c>
      <c r="T7308" s="56"/>
      <c r="U7308" s="56"/>
      <c r="V7308" s="56"/>
      <c r="W7308" s="56"/>
      <c r="X7308" s="56"/>
      <c r="Y7308" s="56"/>
      <c r="Z7308" s="56"/>
      <c r="AA7308" s="56"/>
    </row>
    <row r="7309" spans="9:27">
      <c r="I7309" s="15" t="s">
        <v>46</v>
      </c>
      <c r="J7309" s="15">
        <v>0.96874999815725227</v>
      </c>
      <c r="T7309" s="56"/>
      <c r="U7309" s="56"/>
      <c r="V7309" s="56"/>
      <c r="W7309" s="56"/>
      <c r="X7309" s="56"/>
      <c r="Y7309" s="56"/>
      <c r="Z7309" s="56"/>
      <c r="AA7309" s="56"/>
    </row>
    <row r="7310" spans="9:27">
      <c r="I7310" s="15" t="s">
        <v>47</v>
      </c>
      <c r="J7310" s="15">
        <v>1.5261702166298142E-2</v>
      </c>
      <c r="T7310" s="56"/>
      <c r="U7310" s="56"/>
      <c r="V7310" s="56"/>
      <c r="W7310" s="56"/>
      <c r="X7310" s="56"/>
      <c r="Y7310" s="56"/>
      <c r="Z7310" s="56"/>
      <c r="AA7310" s="56"/>
    </row>
    <row r="7311" spans="9:27" ht="15" thickBot="1">
      <c r="I7311" s="16" t="s">
        <v>48</v>
      </c>
      <c r="J7311" s="16">
        <v>36</v>
      </c>
      <c r="T7311" s="56"/>
      <c r="U7311" s="56"/>
      <c r="V7311" s="56"/>
      <c r="W7311" s="56"/>
      <c r="X7311" s="56"/>
      <c r="Y7311" s="56"/>
      <c r="Z7311" s="56"/>
      <c r="AA7311" s="56"/>
    </row>
    <row r="7312" spans="9:27">
      <c r="T7312" s="56"/>
      <c r="U7312" s="56"/>
      <c r="V7312" s="56"/>
      <c r="W7312" s="56"/>
      <c r="X7312" s="56"/>
      <c r="Y7312" s="56"/>
      <c r="Z7312" s="56"/>
      <c r="AA7312" s="56"/>
    </row>
    <row r="7313" spans="9:27" ht="15" thickBot="1">
      <c r="I7313" s="51" t="s">
        <v>49</v>
      </c>
      <c r="T7313" s="56"/>
      <c r="U7313" s="56"/>
      <c r="V7313" s="56"/>
      <c r="W7313" s="56"/>
      <c r="X7313" s="56"/>
      <c r="Y7313" s="56"/>
      <c r="Z7313" s="56"/>
      <c r="AA7313" s="56"/>
    </row>
    <row r="7314" spans="9:27">
      <c r="I7314" s="17"/>
      <c r="J7314" s="17" t="s">
        <v>54</v>
      </c>
      <c r="K7314" s="17" t="s">
        <v>55</v>
      </c>
      <c r="L7314" s="17" t="s">
        <v>56</v>
      </c>
      <c r="M7314" s="17" t="s">
        <v>57</v>
      </c>
      <c r="N7314" s="17" t="s">
        <v>58</v>
      </c>
      <c r="T7314" s="56"/>
      <c r="U7314" s="56"/>
      <c r="V7314" s="56"/>
      <c r="W7314" s="56"/>
      <c r="X7314" s="56"/>
      <c r="Y7314" s="56"/>
      <c r="Z7314" s="56"/>
      <c r="AA7314" s="56"/>
    </row>
    <row r="7315" spans="9:27">
      <c r="I7315" s="15" t="s">
        <v>50</v>
      </c>
      <c r="J7315" s="15">
        <v>4</v>
      </c>
      <c r="K7315" s="15">
        <v>4423928.4449365763</v>
      </c>
      <c r="L7315" s="15">
        <v>1105982.1112341441</v>
      </c>
      <c r="M7315" s="15">
        <v>4748343781.9126139</v>
      </c>
      <c r="N7315" s="15">
        <v>1.0357547330915737E-135</v>
      </c>
      <c r="T7315" s="56"/>
      <c r="U7315" s="56"/>
      <c r="V7315" s="56"/>
      <c r="W7315" s="56"/>
      <c r="X7315" s="56"/>
      <c r="Y7315" s="56"/>
      <c r="Z7315" s="56"/>
      <c r="AA7315" s="56"/>
    </row>
    <row r="7316" spans="9:27">
      <c r="I7316" s="15" t="s">
        <v>51</v>
      </c>
      <c r="J7316" s="15">
        <v>32</v>
      </c>
      <c r="K7316" s="15">
        <v>7.4534256964092615E-3</v>
      </c>
      <c r="L7316" s="15">
        <v>2.3291955301278942E-4</v>
      </c>
      <c r="M7316" s="15"/>
      <c r="N7316" s="15"/>
      <c r="T7316" s="56"/>
      <c r="U7316" s="56"/>
      <c r="V7316" s="56"/>
      <c r="W7316" s="56"/>
      <c r="X7316" s="56"/>
      <c r="Y7316" s="56"/>
      <c r="Z7316" s="56"/>
      <c r="AA7316" s="56"/>
    </row>
    <row r="7317" spans="9:27" ht="15" thickBot="1">
      <c r="I7317" s="16" t="s">
        <v>52</v>
      </c>
      <c r="J7317" s="16">
        <v>36</v>
      </c>
      <c r="K7317" s="16">
        <v>4423928.4523900021</v>
      </c>
      <c r="L7317" s="16"/>
      <c r="M7317" s="16"/>
      <c r="N7317" s="16"/>
      <c r="T7317" s="56"/>
      <c r="U7317" s="56"/>
      <c r="V7317" s="56"/>
      <c r="W7317" s="56"/>
      <c r="X7317" s="56"/>
      <c r="Y7317" s="56"/>
      <c r="Z7317" s="56"/>
      <c r="AA7317" s="56"/>
    </row>
    <row r="7318" spans="9:27" ht="15" thickBot="1">
      <c r="T7318" s="56"/>
      <c r="U7318" s="56"/>
      <c r="V7318" s="56"/>
      <c r="W7318" s="56"/>
      <c r="X7318" s="56"/>
      <c r="Y7318" s="56"/>
      <c r="Z7318" s="56"/>
      <c r="AA7318" s="56"/>
    </row>
    <row r="7319" spans="9:27">
      <c r="I7319" s="17"/>
      <c r="J7319" s="17" t="s">
        <v>59</v>
      </c>
      <c r="K7319" s="17" t="s">
        <v>47</v>
      </c>
      <c r="L7319" s="17" t="s">
        <v>60</v>
      </c>
      <c r="M7319" s="17" t="s">
        <v>61</v>
      </c>
      <c r="N7319" s="17" t="s">
        <v>62</v>
      </c>
      <c r="O7319" s="17" t="s">
        <v>63</v>
      </c>
      <c r="P7319" s="17" t="s">
        <v>64</v>
      </c>
      <c r="Q7319" s="17" t="s">
        <v>65</v>
      </c>
      <c r="T7319" s="56"/>
      <c r="U7319" s="56"/>
      <c r="V7319" s="56"/>
      <c r="W7319" s="56"/>
      <c r="X7319" s="56"/>
      <c r="Y7319" s="56"/>
      <c r="Z7319" s="56"/>
      <c r="AA7319" s="56"/>
    </row>
    <row r="7320" spans="9:27">
      <c r="I7320" s="15" t="s">
        <v>53</v>
      </c>
      <c r="J7320" s="15">
        <v>0</v>
      </c>
      <c r="K7320" s="15" t="e">
        <v>#N/A</v>
      </c>
      <c r="L7320" s="15" t="e">
        <v>#N/A</v>
      </c>
      <c r="M7320" s="15" t="e">
        <v>#N/A</v>
      </c>
      <c r="N7320" s="15" t="e">
        <v>#N/A</v>
      </c>
      <c r="O7320" s="15" t="e">
        <v>#N/A</v>
      </c>
      <c r="P7320" s="15" t="e">
        <v>#N/A</v>
      </c>
      <c r="Q7320" s="15" t="e">
        <v>#N/A</v>
      </c>
      <c r="T7320" s="56"/>
      <c r="U7320" s="56"/>
      <c r="V7320" s="56"/>
      <c r="W7320" s="56"/>
      <c r="X7320" s="56"/>
      <c r="Y7320" s="56"/>
      <c r="Z7320" s="56"/>
      <c r="AA7320" s="56"/>
    </row>
    <row r="7321" spans="9:27">
      <c r="I7321" s="15" t="s">
        <v>85</v>
      </c>
      <c r="J7321" s="15">
        <v>0.17796382047985282</v>
      </c>
      <c r="K7321" s="15">
        <v>3.7491126590703176E-3</v>
      </c>
      <c r="L7321" s="15">
        <v>47.468250933804484</v>
      </c>
      <c r="M7321" s="15">
        <v>3.0786470833043038E-31</v>
      </c>
      <c r="N7321" s="15">
        <v>0.17032712793014509</v>
      </c>
      <c r="O7321" s="15">
        <v>0.18560051302956054</v>
      </c>
      <c r="P7321" s="15">
        <v>0.17032712793014509</v>
      </c>
      <c r="Q7321" s="15">
        <v>0.18560051302956054</v>
      </c>
      <c r="T7321" s="56"/>
      <c r="U7321" s="56"/>
      <c r="V7321" s="56"/>
      <c r="W7321" s="56"/>
      <c r="X7321" s="56"/>
      <c r="Y7321" s="56"/>
      <c r="Z7321" s="56"/>
      <c r="AA7321" s="56"/>
    </row>
    <row r="7322" spans="9:27">
      <c r="I7322" s="15" t="s">
        <v>80</v>
      </c>
      <c r="J7322" s="15">
        <v>0.21459132278769508</v>
      </c>
      <c r="K7322" s="15">
        <v>7.0782925868810305E-4</v>
      </c>
      <c r="L7322" s="15">
        <v>303.16820074013401</v>
      </c>
      <c r="M7322" s="15">
        <v>6.4885543872990067E-57</v>
      </c>
      <c r="N7322" s="15">
        <v>0.21314952177560467</v>
      </c>
      <c r="O7322" s="15">
        <v>0.21603312379978548</v>
      </c>
      <c r="P7322" s="15">
        <v>0.21314952177560467</v>
      </c>
      <c r="Q7322" s="15">
        <v>0.21603312379978548</v>
      </c>
      <c r="T7322" s="56"/>
      <c r="U7322" s="56"/>
      <c r="V7322" s="56"/>
      <c r="W7322" s="56"/>
      <c r="X7322" s="56"/>
      <c r="Y7322" s="56"/>
      <c r="Z7322" s="56"/>
      <c r="AA7322" s="56"/>
    </row>
    <row r="7323" spans="9:27">
      <c r="I7323" s="15" t="s">
        <v>82</v>
      </c>
      <c r="J7323" s="15">
        <v>0.17103830734592279</v>
      </c>
      <c r="K7323" s="15">
        <v>2.2913155810901824E-3</v>
      </c>
      <c r="L7323" s="15">
        <v>74.646333642328159</v>
      </c>
      <c r="M7323" s="15">
        <v>1.7925832667568017E-37</v>
      </c>
      <c r="N7323" s="15">
        <v>0.16637105025915397</v>
      </c>
      <c r="O7323" s="15">
        <v>0.17570556443269161</v>
      </c>
      <c r="P7323" s="15">
        <v>0.16637105025915397</v>
      </c>
      <c r="Q7323" s="15">
        <v>0.17570556443269161</v>
      </c>
      <c r="T7323" s="56"/>
      <c r="U7323" s="56"/>
      <c r="V7323" s="56"/>
      <c r="W7323" s="56"/>
      <c r="X7323" s="56"/>
      <c r="Y7323" s="56"/>
      <c r="Z7323" s="56"/>
      <c r="AA7323" s="56"/>
    </row>
    <row r="7324" spans="9:27" ht="15" thickBot="1">
      <c r="I7324" s="16" t="s">
        <v>86</v>
      </c>
      <c r="J7324" s="16">
        <v>0.52564532023495292</v>
      </c>
      <c r="K7324" s="16">
        <v>2.0171357294387856E-3</v>
      </c>
      <c r="L7324" s="16">
        <v>260.58996058792718</v>
      </c>
      <c r="M7324" s="16">
        <v>8.2138957351879578E-55</v>
      </c>
      <c r="N7324" s="16">
        <v>0.52153654922763559</v>
      </c>
      <c r="O7324" s="16">
        <v>0.52975409124227024</v>
      </c>
      <c r="P7324" s="16">
        <v>0.52153654922763559</v>
      </c>
      <c r="Q7324" s="16">
        <v>0.52975409124227024</v>
      </c>
      <c r="T7324" s="56"/>
      <c r="U7324" s="56"/>
      <c r="V7324" s="56"/>
      <c r="W7324" s="56"/>
      <c r="X7324" s="56"/>
      <c r="Y7324" s="56"/>
      <c r="Z7324" s="56"/>
      <c r="AA7324" s="56"/>
    </row>
    <row r="7325" spans="9:27">
      <c r="I7325" s="51"/>
      <c r="T7325" s="56"/>
      <c r="U7325" s="56"/>
      <c r="V7325" s="56"/>
      <c r="W7325" s="56"/>
      <c r="X7325" s="56"/>
      <c r="Y7325" s="56"/>
      <c r="Z7325" s="56"/>
      <c r="AA7325" s="56"/>
    </row>
    <row r="7326" spans="9:27">
      <c r="I7326" s="51"/>
      <c r="T7326" s="56"/>
      <c r="U7326" s="56"/>
      <c r="V7326" s="56"/>
      <c r="W7326" s="56"/>
      <c r="X7326" s="56"/>
      <c r="Y7326" s="56"/>
      <c r="Z7326" s="56"/>
      <c r="AA7326" s="56"/>
    </row>
    <row r="7327" spans="9:27">
      <c r="I7327" s="11" t="s">
        <v>388</v>
      </c>
      <c r="T7327" s="12" t="str">
        <f>I7327</f>
        <v>2012/5 to 2015/4</v>
      </c>
      <c r="U7327" s="14">
        <f>J7332</f>
        <v>0.99999999811534468</v>
      </c>
      <c r="V7327" s="14">
        <f>J7335</f>
        <v>36</v>
      </c>
      <c r="W7327" s="56">
        <f>J7345</f>
        <v>0.1798884056967418</v>
      </c>
      <c r="X7327" s="56">
        <f>J7346</f>
        <v>0.21440238421738778</v>
      </c>
      <c r="Y7327" s="56">
        <f>J7347</f>
        <v>0.17132739169823324</v>
      </c>
      <c r="Z7327" s="56">
        <f>J7348</f>
        <v>0.52451221370109646</v>
      </c>
      <c r="AA7327" s="58">
        <f>SUM(W7327:Z7327)</f>
        <v>1.0901303953134593</v>
      </c>
    </row>
    <row r="7328" spans="9:27">
      <c r="I7328" s="51" t="s">
        <v>42</v>
      </c>
      <c r="T7328" s="56"/>
      <c r="U7328" s="56"/>
      <c r="V7328" s="56"/>
      <c r="W7328" s="56"/>
      <c r="X7328" s="56"/>
      <c r="Y7328" s="56"/>
      <c r="Z7328" s="56"/>
      <c r="AA7328" s="56"/>
    </row>
    <row r="7329" spans="9:27" ht="15" thickBot="1">
      <c r="T7329" s="56"/>
      <c r="U7329" s="56"/>
      <c r="V7329" s="56"/>
      <c r="W7329" s="56"/>
      <c r="X7329" s="56"/>
      <c r="Y7329" s="56"/>
      <c r="Z7329" s="56"/>
      <c r="AA7329" s="56"/>
    </row>
    <row r="7330" spans="9:27">
      <c r="I7330" s="18" t="s">
        <v>43</v>
      </c>
      <c r="J7330" s="18"/>
      <c r="T7330" s="56"/>
      <c r="U7330" s="56"/>
      <c r="V7330" s="56"/>
      <c r="W7330" s="56"/>
      <c r="X7330" s="56"/>
      <c r="Y7330" s="56"/>
      <c r="Z7330" s="56"/>
      <c r="AA7330" s="56"/>
    </row>
    <row r="7331" spans="9:27">
      <c r="I7331" s="15" t="s">
        <v>44</v>
      </c>
      <c r="J7331" s="15">
        <v>0.99999999905767234</v>
      </c>
      <c r="T7331" s="56"/>
      <c r="U7331" s="56"/>
      <c r="V7331" s="56"/>
      <c r="W7331" s="56"/>
      <c r="X7331" s="56"/>
      <c r="Y7331" s="56"/>
      <c r="Z7331" s="56"/>
      <c r="AA7331" s="56"/>
    </row>
    <row r="7332" spans="9:27">
      <c r="I7332" s="15" t="s">
        <v>45</v>
      </c>
      <c r="J7332" s="15">
        <v>0.99999999811534468</v>
      </c>
      <c r="T7332" s="56"/>
      <c r="U7332" s="56"/>
      <c r="V7332" s="56"/>
      <c r="W7332" s="56"/>
      <c r="X7332" s="56"/>
      <c r="Y7332" s="56"/>
      <c r="Z7332" s="56"/>
      <c r="AA7332" s="56"/>
    </row>
    <row r="7333" spans="9:27">
      <c r="I7333" s="15" t="s">
        <v>46</v>
      </c>
      <c r="J7333" s="15">
        <v>0.96874999793865824</v>
      </c>
      <c r="T7333" s="56"/>
      <c r="U7333" s="56"/>
      <c r="V7333" s="56"/>
      <c r="W7333" s="56"/>
      <c r="X7333" s="56"/>
      <c r="Y7333" s="56"/>
      <c r="Z7333" s="56"/>
      <c r="AA7333" s="56"/>
    </row>
    <row r="7334" spans="9:27">
      <c r="I7334" s="15" t="s">
        <v>47</v>
      </c>
      <c r="J7334" s="15">
        <v>1.616815708585434E-2</v>
      </c>
      <c r="T7334" s="56"/>
      <c r="U7334" s="56"/>
      <c r="V7334" s="56"/>
      <c r="W7334" s="56"/>
      <c r="X7334" s="56"/>
      <c r="Y7334" s="56"/>
      <c r="Z7334" s="56"/>
      <c r="AA7334" s="56"/>
    </row>
    <row r="7335" spans="9:27" ht="15" thickBot="1">
      <c r="I7335" s="16" t="s">
        <v>48</v>
      </c>
      <c r="J7335" s="16">
        <v>36</v>
      </c>
      <c r="T7335" s="56"/>
      <c r="U7335" s="56"/>
      <c r="V7335" s="56"/>
      <c r="W7335" s="56"/>
      <c r="X7335" s="56"/>
      <c r="Y7335" s="56"/>
      <c r="Z7335" s="56"/>
      <c r="AA7335" s="56"/>
    </row>
    <row r="7336" spans="9:27">
      <c r="T7336" s="56"/>
      <c r="U7336" s="56"/>
      <c r="V7336" s="56"/>
      <c r="W7336" s="56"/>
      <c r="X7336" s="56"/>
      <c r="Y7336" s="56"/>
      <c r="Z7336" s="56"/>
      <c r="AA7336" s="56"/>
    </row>
    <row r="7337" spans="9:27" ht="15" thickBot="1">
      <c r="I7337" s="51" t="s">
        <v>49</v>
      </c>
      <c r="T7337" s="56"/>
      <c r="U7337" s="56"/>
      <c r="V7337" s="56"/>
      <c r="W7337" s="56"/>
      <c r="X7337" s="56"/>
      <c r="Y7337" s="56"/>
      <c r="Z7337" s="56"/>
      <c r="AA7337" s="56"/>
    </row>
    <row r="7338" spans="9:27">
      <c r="I7338" s="17"/>
      <c r="J7338" s="17" t="s">
        <v>54</v>
      </c>
      <c r="K7338" s="17" t="s">
        <v>55</v>
      </c>
      <c r="L7338" s="17" t="s">
        <v>56</v>
      </c>
      <c r="M7338" s="17" t="s">
        <v>57</v>
      </c>
      <c r="N7338" s="17" t="s">
        <v>58</v>
      </c>
      <c r="T7338" s="56"/>
      <c r="U7338" s="56"/>
      <c r="V7338" s="56"/>
      <c r="W7338" s="56"/>
      <c r="X7338" s="56"/>
      <c r="Y7338" s="56"/>
      <c r="Z7338" s="56"/>
      <c r="AA7338" s="56"/>
    </row>
    <row r="7339" spans="9:27">
      <c r="I7339" s="15" t="s">
        <v>50</v>
      </c>
      <c r="J7339" s="15">
        <v>4</v>
      </c>
      <c r="K7339" s="15">
        <v>4438529.1531119039</v>
      </c>
      <c r="L7339" s="15">
        <v>1109632.288277976</v>
      </c>
      <c r="M7339" s="15">
        <v>4244807943.6988649</v>
      </c>
      <c r="N7339" s="15">
        <v>5.8865470116019034E-135</v>
      </c>
      <c r="T7339" s="56"/>
      <c r="U7339" s="56"/>
      <c r="V7339" s="56"/>
      <c r="W7339" s="56"/>
      <c r="X7339" s="56"/>
      <c r="Y7339" s="56"/>
      <c r="Z7339" s="56"/>
      <c r="AA7339" s="56"/>
    </row>
    <row r="7340" spans="9:27">
      <c r="I7340" s="15" t="s">
        <v>51</v>
      </c>
      <c r="J7340" s="15">
        <v>32</v>
      </c>
      <c r="K7340" s="15">
        <v>8.36509771369158E-3</v>
      </c>
      <c r="L7340" s="15">
        <v>2.6140930355286187E-4</v>
      </c>
      <c r="M7340" s="15"/>
      <c r="N7340" s="15"/>
      <c r="T7340" s="56"/>
      <c r="U7340" s="56"/>
      <c r="V7340" s="56"/>
      <c r="W7340" s="56"/>
      <c r="X7340" s="56"/>
      <c r="Y7340" s="56"/>
      <c r="Z7340" s="56"/>
      <c r="AA7340" s="56"/>
    </row>
    <row r="7341" spans="9:27" ht="15" thickBot="1">
      <c r="I7341" s="16" t="s">
        <v>52</v>
      </c>
      <c r="J7341" s="16">
        <v>36</v>
      </c>
      <c r="K7341" s="16">
        <v>4438529.1614770014</v>
      </c>
      <c r="L7341" s="16"/>
      <c r="M7341" s="16"/>
      <c r="N7341" s="16"/>
      <c r="T7341" s="56"/>
      <c r="U7341" s="56"/>
      <c r="V7341" s="56"/>
      <c r="W7341" s="56"/>
      <c r="X7341" s="56"/>
      <c r="Y7341" s="56"/>
      <c r="Z7341" s="56"/>
      <c r="AA7341" s="56"/>
    </row>
    <row r="7342" spans="9:27" ht="15" thickBot="1">
      <c r="T7342" s="56"/>
      <c r="U7342" s="56"/>
      <c r="V7342" s="56"/>
      <c r="W7342" s="56"/>
      <c r="X7342" s="56"/>
      <c r="Y7342" s="56"/>
      <c r="Z7342" s="56"/>
      <c r="AA7342" s="56"/>
    </row>
    <row r="7343" spans="9:27">
      <c r="I7343" s="17"/>
      <c r="J7343" s="17" t="s">
        <v>59</v>
      </c>
      <c r="K7343" s="17" t="s">
        <v>47</v>
      </c>
      <c r="L7343" s="17" t="s">
        <v>60</v>
      </c>
      <c r="M7343" s="17" t="s">
        <v>61</v>
      </c>
      <c r="N7343" s="17" t="s">
        <v>62</v>
      </c>
      <c r="O7343" s="17" t="s">
        <v>63</v>
      </c>
      <c r="P7343" s="17" t="s">
        <v>64</v>
      </c>
      <c r="Q7343" s="17" t="s">
        <v>65</v>
      </c>
      <c r="T7343" s="56"/>
      <c r="U7343" s="56"/>
      <c r="V7343" s="56"/>
      <c r="W7343" s="56"/>
      <c r="X7343" s="56"/>
      <c r="Y7343" s="56"/>
      <c r="Z7343" s="56"/>
      <c r="AA7343" s="56"/>
    </row>
    <row r="7344" spans="9:27">
      <c r="I7344" s="15" t="s">
        <v>53</v>
      </c>
      <c r="J7344" s="15">
        <v>0</v>
      </c>
      <c r="K7344" s="15" t="e">
        <v>#N/A</v>
      </c>
      <c r="L7344" s="15" t="e">
        <v>#N/A</v>
      </c>
      <c r="M7344" s="15" t="e">
        <v>#N/A</v>
      </c>
      <c r="N7344" s="15" t="e">
        <v>#N/A</v>
      </c>
      <c r="O7344" s="15" t="e">
        <v>#N/A</v>
      </c>
      <c r="P7344" s="15" t="e">
        <v>#N/A</v>
      </c>
      <c r="Q7344" s="15" t="e">
        <v>#N/A</v>
      </c>
      <c r="T7344" s="56"/>
      <c r="U7344" s="56"/>
      <c r="V7344" s="56"/>
      <c r="W7344" s="56"/>
      <c r="X7344" s="56"/>
      <c r="Y7344" s="56"/>
      <c r="Z7344" s="56"/>
      <c r="AA7344" s="56"/>
    </row>
    <row r="7345" spans="9:27">
      <c r="I7345" s="15" t="s">
        <v>85</v>
      </c>
      <c r="J7345" s="15">
        <v>0.1798884056967418</v>
      </c>
      <c r="K7345" s="15">
        <v>4.0040702543056809E-3</v>
      </c>
      <c r="L7345" s="15">
        <v>44.926385970201977</v>
      </c>
      <c r="M7345" s="15">
        <v>1.7467692112557692E-30</v>
      </c>
      <c r="N7345" s="15">
        <v>0.17173238152243891</v>
      </c>
      <c r="O7345" s="15">
        <v>0.18804442987104469</v>
      </c>
      <c r="P7345" s="15">
        <v>0.17173238152243891</v>
      </c>
      <c r="Q7345" s="15">
        <v>0.18804442987104469</v>
      </c>
      <c r="T7345" s="56"/>
      <c r="U7345" s="56"/>
      <c r="V7345" s="56"/>
      <c r="W7345" s="56"/>
      <c r="X7345" s="56"/>
      <c r="Y7345" s="56"/>
      <c r="Z7345" s="56"/>
      <c r="AA7345" s="56"/>
    </row>
    <row r="7346" spans="9:27">
      <c r="I7346" s="15" t="s">
        <v>80</v>
      </c>
      <c r="J7346" s="15">
        <v>0.21440238421738778</v>
      </c>
      <c r="K7346" s="15">
        <v>7.4507096828425347E-4</v>
      </c>
      <c r="L7346" s="15">
        <v>287.76102323663576</v>
      </c>
      <c r="M7346" s="15">
        <v>3.4414664258633525E-56</v>
      </c>
      <c r="N7346" s="15">
        <v>0.21288472432559066</v>
      </c>
      <c r="O7346" s="15">
        <v>0.21592004410918489</v>
      </c>
      <c r="P7346" s="15">
        <v>0.21288472432559066</v>
      </c>
      <c r="Q7346" s="15">
        <v>0.21592004410918489</v>
      </c>
      <c r="T7346" s="56"/>
      <c r="U7346" s="56"/>
      <c r="V7346" s="56"/>
      <c r="W7346" s="56"/>
      <c r="X7346" s="56"/>
      <c r="Y7346" s="56"/>
      <c r="Z7346" s="56"/>
      <c r="AA7346" s="56"/>
    </row>
    <row r="7347" spans="9:27">
      <c r="I7347" s="15" t="s">
        <v>82</v>
      </c>
      <c r="J7347" s="15">
        <v>0.17132739169823324</v>
      </c>
      <c r="K7347" s="15">
        <v>2.4301940499870242E-3</v>
      </c>
      <c r="L7347" s="15">
        <v>70.499469661341664</v>
      </c>
      <c r="M7347" s="15">
        <v>1.1044379904121048E-36</v>
      </c>
      <c r="N7347" s="15">
        <v>0.16637724842873705</v>
      </c>
      <c r="O7347" s="15">
        <v>0.17627753496772944</v>
      </c>
      <c r="P7347" s="15">
        <v>0.16637724842873705</v>
      </c>
      <c r="Q7347" s="15">
        <v>0.17627753496772944</v>
      </c>
      <c r="T7347" s="56"/>
      <c r="U7347" s="56"/>
      <c r="V7347" s="56"/>
      <c r="W7347" s="56"/>
      <c r="X7347" s="56"/>
      <c r="Y7347" s="56"/>
      <c r="Z7347" s="56"/>
      <c r="AA7347" s="56"/>
    </row>
    <row r="7348" spans="9:27" ht="15" thickBot="1">
      <c r="I7348" s="16" t="s">
        <v>86</v>
      </c>
      <c r="J7348" s="16">
        <v>0.52451221370109646</v>
      </c>
      <c r="K7348" s="16">
        <v>2.183429108049337E-3</v>
      </c>
      <c r="L7348" s="16">
        <v>240.22406395859247</v>
      </c>
      <c r="M7348" s="16">
        <v>1.1089327358553974E-53</v>
      </c>
      <c r="N7348" s="16">
        <v>0.52006471416759614</v>
      </c>
      <c r="O7348" s="16">
        <v>0.52895971323459678</v>
      </c>
      <c r="P7348" s="16">
        <v>0.52006471416759614</v>
      </c>
      <c r="Q7348" s="16">
        <v>0.52895971323459678</v>
      </c>
      <c r="T7348" s="56"/>
      <c r="U7348" s="56"/>
      <c r="V7348" s="56"/>
      <c r="W7348" s="56"/>
      <c r="X7348" s="56"/>
      <c r="Y7348" s="56"/>
      <c r="Z7348" s="56"/>
      <c r="AA7348" s="56"/>
    </row>
    <row r="7349" spans="9:27">
      <c r="I7349" s="51"/>
      <c r="T7349" s="56"/>
      <c r="U7349" s="56"/>
      <c r="V7349" s="56"/>
      <c r="W7349" s="56"/>
      <c r="X7349" s="56"/>
      <c r="Y7349" s="56"/>
      <c r="Z7349" s="56"/>
      <c r="AA7349" s="56"/>
    </row>
    <row r="7350" spans="9:27">
      <c r="I7350" s="51"/>
      <c r="T7350" s="56"/>
      <c r="U7350" s="56"/>
      <c r="V7350" s="56"/>
      <c r="W7350" s="56"/>
      <c r="X7350" s="56"/>
      <c r="Y7350" s="56"/>
      <c r="Z7350" s="56"/>
      <c r="AA7350" s="56"/>
    </row>
    <row r="7351" spans="9:27">
      <c r="I7351" s="11" t="s">
        <v>389</v>
      </c>
      <c r="T7351" s="12" t="str">
        <f>I7351</f>
        <v>2012/6 to 2015/5</v>
      </c>
      <c r="U7351" s="14">
        <f>J7356</f>
        <v>0.99999999844522458</v>
      </c>
      <c r="V7351" s="14">
        <f>J7359</f>
        <v>36</v>
      </c>
      <c r="W7351" s="56">
        <f>J7369</f>
        <v>0.18144704261610775</v>
      </c>
      <c r="X7351" s="56">
        <f>J7370</f>
        <v>0.21457217390543298</v>
      </c>
      <c r="Y7351" s="56">
        <f>J7371</f>
        <v>0.17490533628743524</v>
      </c>
      <c r="Z7351" s="56">
        <f>J7372</f>
        <v>0.52149557865151197</v>
      </c>
      <c r="AA7351" s="58">
        <f>SUM(W7351:Z7351)</f>
        <v>1.092420131460488</v>
      </c>
    </row>
    <row r="7352" spans="9:27">
      <c r="I7352" s="51" t="s">
        <v>42</v>
      </c>
      <c r="T7352" s="56"/>
      <c r="U7352" s="56"/>
      <c r="V7352" s="56"/>
      <c r="W7352" s="56"/>
      <c r="X7352" s="56"/>
      <c r="Y7352" s="56"/>
      <c r="Z7352" s="56"/>
      <c r="AA7352" s="56"/>
    </row>
    <row r="7353" spans="9:27" ht="15" thickBot="1">
      <c r="T7353" s="56"/>
      <c r="U7353" s="56"/>
      <c r="V7353" s="56"/>
      <c r="W7353" s="56"/>
      <c r="X7353" s="56"/>
      <c r="Y7353" s="56"/>
      <c r="Z7353" s="56"/>
      <c r="AA7353" s="56"/>
    </row>
    <row r="7354" spans="9:27">
      <c r="I7354" s="18" t="s">
        <v>43</v>
      </c>
      <c r="J7354" s="18"/>
      <c r="T7354" s="56"/>
      <c r="U7354" s="56"/>
      <c r="V7354" s="56"/>
      <c r="W7354" s="56"/>
      <c r="X7354" s="56"/>
      <c r="Y7354" s="56"/>
      <c r="Z7354" s="56"/>
      <c r="AA7354" s="56"/>
    </row>
    <row r="7355" spans="9:27">
      <c r="I7355" s="15" t="s">
        <v>44</v>
      </c>
      <c r="J7355" s="15">
        <v>0.99999999922261229</v>
      </c>
      <c r="T7355" s="56"/>
      <c r="U7355" s="56"/>
      <c r="V7355" s="56"/>
      <c r="W7355" s="56"/>
      <c r="X7355" s="56"/>
      <c r="Y7355" s="56"/>
      <c r="Z7355" s="56"/>
      <c r="AA7355" s="56"/>
    </row>
    <row r="7356" spans="9:27">
      <c r="I7356" s="15" t="s">
        <v>45</v>
      </c>
      <c r="J7356" s="15">
        <v>0.99999999844522458</v>
      </c>
      <c r="T7356" s="56"/>
      <c r="U7356" s="56"/>
      <c r="V7356" s="56"/>
      <c r="W7356" s="56"/>
      <c r="X7356" s="56"/>
      <c r="Y7356" s="56"/>
      <c r="Z7356" s="56"/>
      <c r="AA7356" s="56"/>
    </row>
    <row r="7357" spans="9:27">
      <c r="I7357" s="15" t="s">
        <v>46</v>
      </c>
      <c r="J7357" s="15">
        <v>0.96874999829946429</v>
      </c>
      <c r="T7357" s="56"/>
      <c r="U7357" s="56"/>
      <c r="V7357" s="56"/>
      <c r="W7357" s="56"/>
      <c r="X7357" s="56"/>
      <c r="Y7357" s="56"/>
      <c r="Z7357" s="56"/>
      <c r="AA7357" s="56"/>
    </row>
    <row r="7358" spans="9:27">
      <c r="I7358" s="15" t="s">
        <v>47</v>
      </c>
      <c r="J7358" s="15">
        <v>1.4708343548591516E-2</v>
      </c>
      <c r="T7358" s="56"/>
      <c r="U7358" s="56"/>
      <c r="V7358" s="56"/>
      <c r="W7358" s="56"/>
      <c r="X7358" s="56"/>
      <c r="Y7358" s="56"/>
      <c r="Z7358" s="56"/>
      <c r="AA7358" s="56"/>
    </row>
    <row r="7359" spans="9:27" ht="15" thickBot="1">
      <c r="I7359" s="16" t="s">
        <v>48</v>
      </c>
      <c r="J7359" s="16">
        <v>36</v>
      </c>
      <c r="T7359" s="56"/>
      <c r="U7359" s="56"/>
      <c r="V7359" s="56"/>
      <c r="W7359" s="56"/>
      <c r="X7359" s="56"/>
      <c r="Y7359" s="56"/>
      <c r="Z7359" s="56"/>
      <c r="AA7359" s="56"/>
    </row>
    <row r="7360" spans="9:27">
      <c r="T7360" s="56"/>
      <c r="U7360" s="56"/>
      <c r="V7360" s="56"/>
      <c r="W7360" s="56"/>
      <c r="X7360" s="56"/>
      <c r="Y7360" s="56"/>
      <c r="Z7360" s="56"/>
      <c r="AA7360" s="56"/>
    </row>
    <row r="7361" spans="9:27" ht="15" thickBot="1">
      <c r="I7361" s="51" t="s">
        <v>49</v>
      </c>
      <c r="T7361" s="56"/>
      <c r="U7361" s="56"/>
      <c r="V7361" s="56"/>
      <c r="W7361" s="56"/>
      <c r="X7361" s="56"/>
      <c r="Y7361" s="56"/>
      <c r="Z7361" s="56"/>
      <c r="AA7361" s="56"/>
    </row>
    <row r="7362" spans="9:27">
      <c r="I7362" s="17"/>
      <c r="J7362" s="17" t="s">
        <v>54</v>
      </c>
      <c r="K7362" s="17" t="s">
        <v>55</v>
      </c>
      <c r="L7362" s="17" t="s">
        <v>56</v>
      </c>
      <c r="M7362" s="17" t="s">
        <v>57</v>
      </c>
      <c r="N7362" s="17" t="s">
        <v>58</v>
      </c>
      <c r="T7362" s="56"/>
      <c r="U7362" s="56"/>
      <c r="V7362" s="56"/>
      <c r="W7362" s="56"/>
      <c r="X7362" s="56"/>
      <c r="Y7362" s="56"/>
      <c r="Z7362" s="56"/>
      <c r="AA7362" s="56"/>
    </row>
    <row r="7363" spans="9:27">
      <c r="I7363" s="15" t="s">
        <v>50</v>
      </c>
      <c r="J7363" s="15">
        <v>4</v>
      </c>
      <c r="K7363" s="15">
        <v>4452560.6881252686</v>
      </c>
      <c r="L7363" s="15">
        <v>1113140.1720313171</v>
      </c>
      <c r="M7363" s="15">
        <v>5145437717.0158606</v>
      </c>
      <c r="N7363" s="15">
        <v>2.9827322834086299E-136</v>
      </c>
      <c r="T7363" s="56"/>
      <c r="U7363" s="56"/>
      <c r="V7363" s="56"/>
      <c r="W7363" s="56"/>
      <c r="X7363" s="56"/>
      <c r="Y7363" s="56"/>
      <c r="Z7363" s="56"/>
      <c r="AA7363" s="56"/>
    </row>
    <row r="7364" spans="9:27">
      <c r="I7364" s="15" t="s">
        <v>51</v>
      </c>
      <c r="J7364" s="15">
        <v>32</v>
      </c>
      <c r="K7364" s="15">
        <v>6.9227318381885972E-3</v>
      </c>
      <c r="L7364" s="15">
        <v>2.1633536994339366E-4</v>
      </c>
      <c r="M7364" s="15"/>
      <c r="N7364" s="15"/>
      <c r="T7364" s="56"/>
      <c r="U7364" s="56"/>
      <c r="V7364" s="56"/>
      <c r="W7364" s="56"/>
      <c r="X7364" s="56"/>
      <c r="Y7364" s="56"/>
      <c r="Z7364" s="56"/>
      <c r="AA7364" s="56"/>
    </row>
    <row r="7365" spans="9:27" ht="15" thickBot="1">
      <c r="I7365" s="16" t="s">
        <v>52</v>
      </c>
      <c r="J7365" s="16">
        <v>36</v>
      </c>
      <c r="K7365" s="16">
        <v>4452560.6950480007</v>
      </c>
      <c r="L7365" s="16"/>
      <c r="M7365" s="16"/>
      <c r="N7365" s="16"/>
      <c r="T7365" s="56"/>
      <c r="U7365" s="56"/>
      <c r="V7365" s="56"/>
      <c r="W7365" s="56"/>
      <c r="X7365" s="56"/>
      <c r="Y7365" s="56"/>
      <c r="Z7365" s="56"/>
      <c r="AA7365" s="56"/>
    </row>
    <row r="7366" spans="9:27" ht="15" thickBot="1">
      <c r="T7366" s="56"/>
      <c r="U7366" s="56"/>
      <c r="V7366" s="56"/>
      <c r="W7366" s="56"/>
      <c r="X7366" s="56"/>
      <c r="Y7366" s="56"/>
      <c r="Z7366" s="56"/>
      <c r="AA7366" s="56"/>
    </row>
    <row r="7367" spans="9:27">
      <c r="I7367" s="17"/>
      <c r="J7367" s="17" t="s">
        <v>59</v>
      </c>
      <c r="K7367" s="17" t="s">
        <v>47</v>
      </c>
      <c r="L7367" s="17" t="s">
        <v>60</v>
      </c>
      <c r="M7367" s="17" t="s">
        <v>61</v>
      </c>
      <c r="N7367" s="17" t="s">
        <v>62</v>
      </c>
      <c r="O7367" s="17" t="s">
        <v>63</v>
      </c>
      <c r="P7367" s="17" t="s">
        <v>64</v>
      </c>
      <c r="Q7367" s="17" t="s">
        <v>65</v>
      </c>
      <c r="T7367" s="56"/>
      <c r="U7367" s="56"/>
      <c r="V7367" s="56"/>
      <c r="W7367" s="56"/>
      <c r="X7367" s="56"/>
      <c r="Y7367" s="56"/>
      <c r="Z7367" s="56"/>
      <c r="AA7367" s="56"/>
    </row>
    <row r="7368" spans="9:27">
      <c r="I7368" s="15" t="s">
        <v>53</v>
      </c>
      <c r="J7368" s="15">
        <v>0</v>
      </c>
      <c r="K7368" s="15" t="e">
        <v>#N/A</v>
      </c>
      <c r="L7368" s="15" t="e">
        <v>#N/A</v>
      </c>
      <c r="M7368" s="15" t="e">
        <v>#N/A</v>
      </c>
      <c r="N7368" s="15" t="e">
        <v>#N/A</v>
      </c>
      <c r="O7368" s="15" t="e">
        <v>#N/A</v>
      </c>
      <c r="P7368" s="15" t="e">
        <v>#N/A</v>
      </c>
      <c r="Q7368" s="15" t="e">
        <v>#N/A</v>
      </c>
      <c r="T7368" s="56"/>
      <c r="U7368" s="56"/>
      <c r="V7368" s="56"/>
      <c r="W7368" s="56"/>
      <c r="X7368" s="56"/>
      <c r="Y7368" s="56"/>
      <c r="Z7368" s="56"/>
      <c r="AA7368" s="56"/>
    </row>
    <row r="7369" spans="9:27">
      <c r="I7369" s="15" t="s">
        <v>85</v>
      </c>
      <c r="J7369" s="15">
        <v>0.18144704261610775</v>
      </c>
      <c r="K7369" s="15">
        <v>3.4418229256183378E-3</v>
      </c>
      <c r="L7369" s="15">
        <v>52.718296826240717</v>
      </c>
      <c r="M7369" s="15">
        <v>1.1178844709336883E-32</v>
      </c>
      <c r="N7369" s="15">
        <v>0.17443627876778942</v>
      </c>
      <c r="O7369" s="15">
        <v>0.18845780646442609</v>
      </c>
      <c r="P7369" s="15">
        <v>0.17443627876778942</v>
      </c>
      <c r="Q7369" s="15">
        <v>0.18845780646442609</v>
      </c>
      <c r="T7369" s="56"/>
      <c r="U7369" s="56"/>
      <c r="V7369" s="56"/>
      <c r="W7369" s="56"/>
      <c r="X7369" s="56"/>
      <c r="Y7369" s="56"/>
      <c r="Z7369" s="56"/>
      <c r="AA7369" s="56"/>
    </row>
    <row r="7370" spans="9:27">
      <c r="I7370" s="15" t="s">
        <v>80</v>
      </c>
      <c r="J7370" s="15">
        <v>0.21457217390543298</v>
      </c>
      <c r="K7370" s="15">
        <v>6.7323793628729176E-4</v>
      </c>
      <c r="L7370" s="15">
        <v>318.71670079784138</v>
      </c>
      <c r="M7370" s="15">
        <v>1.3100678720829466E-57</v>
      </c>
      <c r="N7370" s="15">
        <v>0.213200833111022</v>
      </c>
      <c r="O7370" s="15">
        <v>0.21594351469984396</v>
      </c>
      <c r="P7370" s="15">
        <v>0.213200833111022</v>
      </c>
      <c r="Q7370" s="15">
        <v>0.21594351469984396</v>
      </c>
      <c r="T7370" s="56"/>
      <c r="U7370" s="56"/>
      <c r="V7370" s="56"/>
      <c r="W7370" s="56"/>
      <c r="X7370" s="56"/>
      <c r="Y7370" s="56"/>
      <c r="Z7370" s="56"/>
      <c r="AA7370" s="56"/>
    </row>
    <row r="7371" spans="9:27">
      <c r="I7371" s="15" t="s">
        <v>82</v>
      </c>
      <c r="J7371" s="15">
        <v>0.17490533628743524</v>
      </c>
      <c r="K7371" s="15">
        <v>2.5801954231795734E-3</v>
      </c>
      <c r="L7371" s="15">
        <v>67.787631400376441</v>
      </c>
      <c r="M7371" s="15">
        <v>3.8437368514085395E-36</v>
      </c>
      <c r="N7371" s="15">
        <v>0.1696496502206763</v>
      </c>
      <c r="O7371" s="15">
        <v>0.18016102235419418</v>
      </c>
      <c r="P7371" s="15">
        <v>0.1696496502206763</v>
      </c>
      <c r="Q7371" s="15">
        <v>0.18016102235419418</v>
      </c>
      <c r="T7371" s="56"/>
      <c r="U7371" s="56"/>
      <c r="V7371" s="56"/>
      <c r="W7371" s="56"/>
      <c r="X7371" s="56"/>
      <c r="Y7371" s="56"/>
      <c r="Z7371" s="56"/>
      <c r="AA7371" s="56"/>
    </row>
    <row r="7372" spans="9:27" ht="15" thickBot="1">
      <c r="I7372" s="16" t="s">
        <v>86</v>
      </c>
      <c r="J7372" s="16">
        <v>0.52149557865151197</v>
      </c>
      <c r="K7372" s="16">
        <v>2.1145515542820921E-3</v>
      </c>
      <c r="L7372" s="16">
        <v>246.62230513862505</v>
      </c>
      <c r="M7372" s="16">
        <v>4.7839833692675596E-54</v>
      </c>
      <c r="N7372" s="16">
        <v>0.51718837810327256</v>
      </c>
      <c r="O7372" s="16">
        <v>0.52580277919975138</v>
      </c>
      <c r="P7372" s="16">
        <v>0.51718837810327256</v>
      </c>
      <c r="Q7372" s="16">
        <v>0.52580277919975138</v>
      </c>
      <c r="T7372" s="56"/>
      <c r="U7372" s="56"/>
      <c r="V7372" s="56"/>
      <c r="W7372" s="56"/>
      <c r="X7372" s="56"/>
      <c r="Y7372" s="56"/>
      <c r="Z7372" s="56"/>
      <c r="AA7372" s="56"/>
    </row>
    <row r="7373" spans="9:27">
      <c r="I7373" s="51"/>
      <c r="T7373" s="56"/>
      <c r="U7373" s="56"/>
      <c r="V7373" s="56"/>
      <c r="W7373" s="56"/>
      <c r="X7373" s="56"/>
      <c r="Y7373" s="56"/>
      <c r="Z7373" s="56"/>
      <c r="AA7373" s="56"/>
    </row>
    <row r="7374" spans="9:27">
      <c r="I7374" s="51"/>
      <c r="T7374" s="56"/>
      <c r="U7374" s="56"/>
      <c r="V7374" s="56"/>
      <c r="W7374" s="56"/>
      <c r="X7374" s="56"/>
      <c r="Y7374" s="56"/>
      <c r="Z7374" s="56"/>
      <c r="AA7374" s="56"/>
    </row>
    <row r="7375" spans="9:27">
      <c r="I7375" s="11" t="s">
        <v>390</v>
      </c>
      <c r="T7375" s="12" t="str">
        <f>I7375</f>
        <v>2012/7 to 2015/6</v>
      </c>
      <c r="U7375" s="14">
        <f>J7380</f>
        <v>0.99999999879398005</v>
      </c>
      <c r="V7375" s="14">
        <f>J7383</f>
        <v>36</v>
      </c>
      <c r="W7375" s="56">
        <f>J7393</f>
        <v>0.18041692389121561</v>
      </c>
      <c r="X7375" s="56">
        <f>J7394</f>
        <v>0.21460320318019083</v>
      </c>
      <c r="Y7375" s="56">
        <f>J7395</f>
        <v>0.17883147443531019</v>
      </c>
      <c r="Z7375" s="56">
        <f>J7396</f>
        <v>0.52010334863567109</v>
      </c>
      <c r="AA7375" s="58">
        <f>SUM(W7375:Z7375)</f>
        <v>1.0939549501423877</v>
      </c>
    </row>
    <row r="7376" spans="9:27">
      <c r="I7376" s="51" t="s">
        <v>42</v>
      </c>
      <c r="T7376" s="56"/>
      <c r="U7376" s="56"/>
      <c r="V7376" s="56"/>
      <c r="W7376" s="56"/>
      <c r="X7376" s="56"/>
      <c r="Y7376" s="56"/>
      <c r="Z7376" s="56"/>
      <c r="AA7376" s="56"/>
    </row>
    <row r="7377" spans="9:27" ht="15" thickBot="1">
      <c r="T7377" s="56"/>
      <c r="U7377" s="56"/>
      <c r="V7377" s="56"/>
      <c r="W7377" s="56"/>
      <c r="X7377" s="56"/>
      <c r="Y7377" s="56"/>
      <c r="Z7377" s="56"/>
      <c r="AA7377" s="56"/>
    </row>
    <row r="7378" spans="9:27">
      <c r="I7378" s="18" t="s">
        <v>43</v>
      </c>
      <c r="J7378" s="18"/>
      <c r="T7378" s="56"/>
      <c r="U7378" s="56"/>
      <c r="V7378" s="56"/>
      <c r="W7378" s="56"/>
      <c r="X7378" s="56"/>
      <c r="Y7378" s="56"/>
      <c r="Z7378" s="56"/>
      <c r="AA7378" s="56"/>
    </row>
    <row r="7379" spans="9:27">
      <c r="I7379" s="15" t="s">
        <v>44</v>
      </c>
      <c r="J7379" s="15">
        <v>0.99999999939699002</v>
      </c>
      <c r="T7379" s="56"/>
      <c r="U7379" s="56"/>
      <c r="V7379" s="56"/>
      <c r="W7379" s="56"/>
      <c r="X7379" s="56"/>
      <c r="Y7379" s="56"/>
      <c r="Z7379" s="56"/>
      <c r="AA7379" s="56"/>
    </row>
    <row r="7380" spans="9:27">
      <c r="I7380" s="15" t="s">
        <v>45</v>
      </c>
      <c r="J7380" s="15">
        <v>0.99999999879398005</v>
      </c>
      <c r="T7380" s="56"/>
      <c r="U7380" s="56"/>
      <c r="V7380" s="56"/>
      <c r="W7380" s="56"/>
      <c r="X7380" s="56"/>
      <c r="Y7380" s="56"/>
      <c r="Z7380" s="56"/>
      <c r="AA7380" s="56"/>
    </row>
    <row r="7381" spans="9:27">
      <c r="I7381" s="15" t="s">
        <v>46</v>
      </c>
      <c r="J7381" s="15">
        <v>0.9687499986809156</v>
      </c>
      <c r="T7381" s="56"/>
      <c r="U7381" s="56"/>
      <c r="V7381" s="56"/>
      <c r="W7381" s="56"/>
      <c r="X7381" s="56"/>
      <c r="Y7381" s="56"/>
      <c r="Z7381" s="56"/>
      <c r="AA7381" s="56"/>
    </row>
    <row r="7382" spans="9:27">
      <c r="I7382" s="15" t="s">
        <v>47</v>
      </c>
      <c r="J7382" s="15">
        <v>1.2974261596775652E-2</v>
      </c>
      <c r="T7382" s="56"/>
      <c r="U7382" s="56"/>
      <c r="V7382" s="56"/>
      <c r="W7382" s="56"/>
      <c r="X7382" s="56"/>
      <c r="Y7382" s="56"/>
      <c r="Z7382" s="56"/>
      <c r="AA7382" s="56"/>
    </row>
    <row r="7383" spans="9:27" ht="15" thickBot="1">
      <c r="I7383" s="16" t="s">
        <v>48</v>
      </c>
      <c r="J7383" s="16">
        <v>36</v>
      </c>
      <c r="T7383" s="56"/>
      <c r="U7383" s="56"/>
      <c r="V7383" s="56"/>
      <c r="W7383" s="56"/>
      <c r="X7383" s="56"/>
      <c r="Y7383" s="56"/>
      <c r="Z7383" s="56"/>
      <c r="AA7383" s="56"/>
    </row>
    <row r="7384" spans="9:27">
      <c r="T7384" s="56"/>
      <c r="U7384" s="56"/>
      <c r="V7384" s="56"/>
      <c r="W7384" s="56"/>
      <c r="X7384" s="56"/>
      <c r="Y7384" s="56"/>
      <c r="Z7384" s="56"/>
      <c r="AA7384" s="56"/>
    </row>
    <row r="7385" spans="9:27" ht="15" thickBot="1">
      <c r="I7385" s="51" t="s">
        <v>49</v>
      </c>
      <c r="T7385" s="56"/>
      <c r="U7385" s="56"/>
      <c r="V7385" s="56"/>
      <c r="W7385" s="56"/>
      <c r="X7385" s="56"/>
      <c r="Y7385" s="56"/>
      <c r="Z7385" s="56"/>
      <c r="AA7385" s="56"/>
    </row>
    <row r="7386" spans="9:27">
      <c r="I7386" s="17"/>
      <c r="J7386" s="17" t="s">
        <v>54</v>
      </c>
      <c r="K7386" s="17" t="s">
        <v>55</v>
      </c>
      <c r="L7386" s="17" t="s">
        <v>56</v>
      </c>
      <c r="M7386" s="17" t="s">
        <v>57</v>
      </c>
      <c r="N7386" s="17" t="s">
        <v>58</v>
      </c>
      <c r="T7386" s="56"/>
      <c r="U7386" s="56"/>
      <c r="V7386" s="56"/>
      <c r="W7386" s="56"/>
      <c r="X7386" s="56"/>
      <c r="Y7386" s="56"/>
      <c r="Z7386" s="56"/>
      <c r="AA7386" s="56"/>
    </row>
    <row r="7387" spans="9:27">
      <c r="I7387" s="15" t="s">
        <v>50</v>
      </c>
      <c r="J7387" s="15">
        <v>4</v>
      </c>
      <c r="K7387" s="15">
        <v>4466432.3658613944</v>
      </c>
      <c r="L7387" s="15">
        <v>1116608.0914653486</v>
      </c>
      <c r="M7387" s="15">
        <v>6633389059.0271254</v>
      </c>
      <c r="N7387" s="15">
        <v>5.8178234505831111E-138</v>
      </c>
      <c r="T7387" s="56"/>
      <c r="U7387" s="56"/>
      <c r="V7387" s="56"/>
      <c r="W7387" s="56"/>
      <c r="X7387" s="56"/>
      <c r="Y7387" s="56"/>
      <c r="Z7387" s="56"/>
      <c r="AA7387" s="56"/>
    </row>
    <row r="7388" spans="9:27">
      <c r="I7388" s="15" t="s">
        <v>51</v>
      </c>
      <c r="J7388" s="15">
        <v>32</v>
      </c>
      <c r="K7388" s="15">
        <v>5.3866068474101607E-3</v>
      </c>
      <c r="L7388" s="15">
        <v>1.6833146398156752E-4</v>
      </c>
      <c r="M7388" s="15"/>
      <c r="N7388" s="15"/>
      <c r="T7388" s="56"/>
      <c r="U7388" s="56"/>
      <c r="V7388" s="56"/>
      <c r="W7388" s="56"/>
      <c r="X7388" s="56"/>
      <c r="Y7388" s="56"/>
      <c r="Z7388" s="56"/>
      <c r="AA7388" s="56"/>
    </row>
    <row r="7389" spans="9:27" ht="15" thickBot="1">
      <c r="I7389" s="16" t="s">
        <v>52</v>
      </c>
      <c r="J7389" s="16">
        <v>36</v>
      </c>
      <c r="K7389" s="16">
        <v>4466432.3712480012</v>
      </c>
      <c r="L7389" s="16"/>
      <c r="M7389" s="16"/>
      <c r="N7389" s="16"/>
      <c r="T7389" s="56"/>
      <c r="U7389" s="56"/>
      <c r="V7389" s="56"/>
      <c r="W7389" s="56"/>
      <c r="X7389" s="56"/>
      <c r="Y7389" s="56"/>
      <c r="Z7389" s="56"/>
      <c r="AA7389" s="56"/>
    </row>
    <row r="7390" spans="9:27" ht="15" thickBot="1">
      <c r="T7390" s="56"/>
      <c r="U7390" s="56"/>
      <c r="V7390" s="56"/>
      <c r="W7390" s="56"/>
      <c r="X7390" s="56"/>
      <c r="Y7390" s="56"/>
      <c r="Z7390" s="56"/>
      <c r="AA7390" s="56"/>
    </row>
    <row r="7391" spans="9:27">
      <c r="I7391" s="17"/>
      <c r="J7391" s="17" t="s">
        <v>59</v>
      </c>
      <c r="K7391" s="17" t="s">
        <v>47</v>
      </c>
      <c r="L7391" s="17" t="s">
        <v>60</v>
      </c>
      <c r="M7391" s="17" t="s">
        <v>61</v>
      </c>
      <c r="N7391" s="17" t="s">
        <v>62</v>
      </c>
      <c r="O7391" s="17" t="s">
        <v>63</v>
      </c>
      <c r="P7391" s="17" t="s">
        <v>64</v>
      </c>
      <c r="Q7391" s="17" t="s">
        <v>65</v>
      </c>
      <c r="T7391" s="56"/>
      <c r="U7391" s="56"/>
      <c r="V7391" s="56"/>
      <c r="W7391" s="56"/>
      <c r="X7391" s="56"/>
      <c r="Y7391" s="56"/>
      <c r="Z7391" s="56"/>
      <c r="AA7391" s="56"/>
    </row>
    <row r="7392" spans="9:27">
      <c r="I7392" s="15" t="s">
        <v>53</v>
      </c>
      <c r="J7392" s="15">
        <v>0</v>
      </c>
      <c r="K7392" s="15" t="e">
        <v>#N/A</v>
      </c>
      <c r="L7392" s="15" t="e">
        <v>#N/A</v>
      </c>
      <c r="M7392" s="15" t="e">
        <v>#N/A</v>
      </c>
      <c r="N7392" s="15" t="e">
        <v>#N/A</v>
      </c>
      <c r="O7392" s="15" t="e">
        <v>#N/A</v>
      </c>
      <c r="P7392" s="15" t="e">
        <v>#N/A</v>
      </c>
      <c r="Q7392" s="15" t="e">
        <v>#N/A</v>
      </c>
      <c r="T7392" s="56"/>
      <c r="U7392" s="56"/>
      <c r="V7392" s="56"/>
      <c r="W7392" s="56"/>
      <c r="X7392" s="56"/>
      <c r="Y7392" s="56"/>
      <c r="Z7392" s="56"/>
      <c r="AA7392" s="56"/>
    </row>
    <row r="7393" spans="9:27">
      <c r="I7393" s="15" t="s">
        <v>85</v>
      </c>
      <c r="J7393" s="15">
        <v>0.18041692389121561</v>
      </c>
      <c r="K7393" s="15">
        <v>2.8155146594177499E-3</v>
      </c>
      <c r="L7393" s="15">
        <v>64.079554083559955</v>
      </c>
      <c r="M7393" s="15">
        <v>2.2961115329278939E-35</v>
      </c>
      <c r="N7393" s="15">
        <v>0.17468190822793592</v>
      </c>
      <c r="O7393" s="15">
        <v>0.1861519395544953</v>
      </c>
      <c r="P7393" s="15">
        <v>0.17468190822793592</v>
      </c>
      <c r="Q7393" s="15">
        <v>0.1861519395544953</v>
      </c>
      <c r="T7393" s="56"/>
      <c r="U7393" s="56"/>
      <c r="V7393" s="56"/>
      <c r="W7393" s="56"/>
      <c r="X7393" s="56"/>
      <c r="Y7393" s="56"/>
      <c r="Z7393" s="56"/>
      <c r="AA7393" s="56"/>
    </row>
    <row r="7394" spans="9:27">
      <c r="I7394" s="15" t="s">
        <v>80</v>
      </c>
      <c r="J7394" s="15">
        <v>0.21460320318019083</v>
      </c>
      <c r="K7394" s="15">
        <v>5.8967198880327813E-4</v>
      </c>
      <c r="L7394" s="15">
        <v>363.93657364617519</v>
      </c>
      <c r="M7394" s="15">
        <v>1.878973457413237E-59</v>
      </c>
      <c r="N7394" s="15">
        <v>0.21340208064983135</v>
      </c>
      <c r="O7394" s="15">
        <v>0.2158043257105503</v>
      </c>
      <c r="P7394" s="15">
        <v>0.21340208064983135</v>
      </c>
      <c r="Q7394" s="15">
        <v>0.2158043257105503</v>
      </c>
      <c r="T7394" s="56"/>
      <c r="U7394" s="56"/>
      <c r="V7394" s="56"/>
      <c r="W7394" s="56"/>
      <c r="X7394" s="56"/>
      <c r="Y7394" s="56"/>
      <c r="Z7394" s="56"/>
      <c r="AA7394" s="56"/>
    </row>
    <row r="7395" spans="9:27">
      <c r="I7395" s="15" t="s">
        <v>82</v>
      </c>
      <c r="J7395" s="15">
        <v>0.17883147443531019</v>
      </c>
      <c r="K7395" s="15">
        <v>2.6143000026503651E-3</v>
      </c>
      <c r="L7395" s="15">
        <v>68.405108156681209</v>
      </c>
      <c r="M7395" s="15">
        <v>2.8812010755595179E-36</v>
      </c>
      <c r="N7395" s="15">
        <v>0.17350631961377128</v>
      </c>
      <c r="O7395" s="15">
        <v>0.18415662925684911</v>
      </c>
      <c r="P7395" s="15">
        <v>0.17350631961377128</v>
      </c>
      <c r="Q7395" s="15">
        <v>0.18415662925684911</v>
      </c>
      <c r="T7395" s="56"/>
      <c r="U7395" s="56"/>
      <c r="V7395" s="56"/>
      <c r="W7395" s="56"/>
      <c r="X7395" s="56"/>
      <c r="Y7395" s="56"/>
      <c r="Z7395" s="56"/>
      <c r="AA7395" s="56"/>
    </row>
    <row r="7396" spans="9:27" ht="15" thickBot="1">
      <c r="I7396" s="16" t="s">
        <v>86</v>
      </c>
      <c r="J7396" s="16">
        <v>0.52010334863567109</v>
      </c>
      <c r="K7396" s="16">
        <v>1.766405067846108E-3</v>
      </c>
      <c r="L7396" s="16">
        <v>294.44172126944062</v>
      </c>
      <c r="M7396" s="16">
        <v>1.651597818623861E-56</v>
      </c>
      <c r="N7396" s="16">
        <v>0.51650529927090982</v>
      </c>
      <c r="O7396" s="16">
        <v>0.52370139800043236</v>
      </c>
      <c r="P7396" s="16">
        <v>0.51650529927090982</v>
      </c>
      <c r="Q7396" s="16">
        <v>0.52370139800043236</v>
      </c>
      <c r="T7396" s="56"/>
      <c r="U7396" s="56"/>
      <c r="V7396" s="56"/>
      <c r="W7396" s="56"/>
      <c r="X7396" s="56"/>
      <c r="Y7396" s="56"/>
      <c r="Z7396" s="56"/>
      <c r="AA7396" s="56"/>
    </row>
    <row r="7397" spans="9:27">
      <c r="I7397" s="51"/>
      <c r="T7397" s="56"/>
      <c r="U7397" s="56"/>
      <c r="V7397" s="56"/>
      <c r="W7397" s="56"/>
      <c r="X7397" s="56"/>
      <c r="Y7397" s="56"/>
      <c r="Z7397" s="56"/>
      <c r="AA7397" s="56"/>
    </row>
    <row r="7398" spans="9:27">
      <c r="I7398" s="51"/>
      <c r="T7398" s="56"/>
      <c r="U7398" s="56"/>
      <c r="V7398" s="56"/>
      <c r="W7398" s="56"/>
      <c r="X7398" s="56"/>
      <c r="Y7398" s="56"/>
      <c r="Z7398" s="56"/>
      <c r="AA7398" s="56"/>
    </row>
    <row r="7399" spans="9:27">
      <c r="I7399" s="11" t="s">
        <v>391</v>
      </c>
      <c r="T7399" s="12" t="str">
        <f>I7399</f>
        <v>2012/8 to 2015/7</v>
      </c>
      <c r="U7399" s="14">
        <f>J7404</f>
        <v>0.9999999988149838</v>
      </c>
      <c r="V7399" s="14">
        <f>J7407</f>
        <v>36</v>
      </c>
      <c r="W7399" s="56">
        <f>J7417</f>
        <v>0.18020450873554203</v>
      </c>
      <c r="X7399" s="56">
        <f>J7418</f>
        <v>0.21450730926166603</v>
      </c>
      <c r="Y7399" s="56">
        <f>J7419</f>
        <v>0.17963594305753869</v>
      </c>
      <c r="Z7399" s="56">
        <f>J7420</f>
        <v>0.51994410412764902</v>
      </c>
      <c r="AA7399" s="58">
        <f>SUM(W7399:Z7399)</f>
        <v>1.0942918651823956</v>
      </c>
    </row>
    <row r="7400" spans="9:27">
      <c r="I7400" s="51" t="s">
        <v>42</v>
      </c>
      <c r="T7400" s="56"/>
      <c r="U7400" s="56"/>
      <c r="V7400" s="56"/>
      <c r="W7400" s="56"/>
      <c r="X7400" s="56"/>
      <c r="Y7400" s="56"/>
      <c r="Z7400" s="56"/>
      <c r="AA7400" s="56"/>
    </row>
    <row r="7401" spans="9:27" ht="15" thickBot="1">
      <c r="T7401" s="56"/>
      <c r="U7401" s="56"/>
      <c r="V7401" s="56"/>
      <c r="W7401" s="56"/>
      <c r="X7401" s="56"/>
      <c r="Y7401" s="56"/>
      <c r="Z7401" s="56"/>
      <c r="AA7401" s="56"/>
    </row>
    <row r="7402" spans="9:27">
      <c r="I7402" s="18" t="s">
        <v>43</v>
      </c>
      <c r="J7402" s="18"/>
      <c r="T7402" s="56"/>
      <c r="U7402" s="56"/>
      <c r="V7402" s="56"/>
      <c r="W7402" s="56"/>
      <c r="X7402" s="56"/>
      <c r="Y7402" s="56"/>
      <c r="Z7402" s="56"/>
      <c r="AA7402" s="56"/>
    </row>
    <row r="7403" spans="9:27">
      <c r="I7403" s="15" t="s">
        <v>44</v>
      </c>
      <c r="J7403" s="15">
        <v>0.99999999940749185</v>
      </c>
      <c r="T7403" s="56"/>
      <c r="U7403" s="56"/>
      <c r="V7403" s="56"/>
      <c r="W7403" s="56"/>
      <c r="X7403" s="56"/>
      <c r="Y7403" s="56"/>
      <c r="Z7403" s="56"/>
      <c r="AA7403" s="56"/>
    </row>
    <row r="7404" spans="9:27">
      <c r="I7404" s="15" t="s">
        <v>45</v>
      </c>
      <c r="J7404" s="15">
        <v>0.9999999988149838</v>
      </c>
      <c r="T7404" s="56"/>
      <c r="U7404" s="56"/>
      <c r="V7404" s="56"/>
      <c r="W7404" s="56"/>
      <c r="X7404" s="56"/>
      <c r="Y7404" s="56"/>
      <c r="Z7404" s="56"/>
      <c r="AA7404" s="56"/>
    </row>
    <row r="7405" spans="9:27">
      <c r="I7405" s="15" t="s">
        <v>46</v>
      </c>
      <c r="J7405" s="15">
        <v>0.96874999870388856</v>
      </c>
      <c r="T7405" s="56"/>
      <c r="U7405" s="56"/>
      <c r="V7405" s="56"/>
      <c r="W7405" s="56"/>
      <c r="X7405" s="56"/>
      <c r="Y7405" s="56"/>
      <c r="Z7405" s="56"/>
      <c r="AA7405" s="56"/>
    </row>
    <row r="7406" spans="9:27">
      <c r="I7406" s="15" t="s">
        <v>47</v>
      </c>
      <c r="J7406" s="15">
        <v>1.288077178949606E-2</v>
      </c>
      <c r="T7406" s="56"/>
      <c r="U7406" s="56"/>
      <c r="V7406" s="56"/>
      <c r="W7406" s="56"/>
      <c r="X7406" s="56"/>
      <c r="Y7406" s="56"/>
      <c r="Z7406" s="56"/>
      <c r="AA7406" s="56"/>
    </row>
    <row r="7407" spans="9:27" ht="15" thickBot="1">
      <c r="I7407" s="16" t="s">
        <v>48</v>
      </c>
      <c r="J7407" s="16">
        <v>36</v>
      </c>
      <c r="T7407" s="56"/>
      <c r="U7407" s="56"/>
      <c r="V7407" s="56"/>
      <c r="W7407" s="56"/>
      <c r="X7407" s="56"/>
      <c r="Y7407" s="56"/>
      <c r="Z7407" s="56"/>
      <c r="AA7407" s="56"/>
    </row>
    <row r="7408" spans="9:27">
      <c r="T7408" s="56"/>
      <c r="U7408" s="56"/>
      <c r="V7408" s="56"/>
      <c r="W7408" s="56"/>
      <c r="X7408" s="56"/>
      <c r="Y7408" s="56"/>
      <c r="Z7408" s="56"/>
      <c r="AA7408" s="56"/>
    </row>
    <row r="7409" spans="9:27" ht="15" thickBot="1">
      <c r="I7409" s="51" t="s">
        <v>49</v>
      </c>
      <c r="T7409" s="56"/>
      <c r="U7409" s="56"/>
      <c r="V7409" s="56"/>
      <c r="W7409" s="56"/>
      <c r="X7409" s="56"/>
      <c r="Y7409" s="56"/>
      <c r="Z7409" s="56"/>
      <c r="AA7409" s="56"/>
    </row>
    <row r="7410" spans="9:27">
      <c r="I7410" s="17"/>
      <c r="J7410" s="17" t="s">
        <v>54</v>
      </c>
      <c r="K7410" s="17" t="s">
        <v>55</v>
      </c>
      <c r="L7410" s="17" t="s">
        <v>56</v>
      </c>
      <c r="M7410" s="17" t="s">
        <v>57</v>
      </c>
      <c r="N7410" s="17" t="s">
        <v>58</v>
      </c>
      <c r="T7410" s="56"/>
      <c r="U7410" s="56"/>
      <c r="V7410" s="56"/>
      <c r="W7410" s="56"/>
      <c r="X7410" s="56"/>
      <c r="Y7410" s="56"/>
      <c r="Z7410" s="56"/>
      <c r="AA7410" s="56"/>
    </row>
    <row r="7411" spans="9:27">
      <c r="I7411" s="15" t="s">
        <v>50</v>
      </c>
      <c r="J7411" s="15">
        <v>4</v>
      </c>
      <c r="K7411" s="15">
        <v>4480324.1910907431</v>
      </c>
      <c r="L7411" s="15">
        <v>1120081.0477726858</v>
      </c>
      <c r="M7411" s="15">
        <v>6750962213.6960783</v>
      </c>
      <c r="N7411" s="15">
        <v>4.4309038775348079E-138</v>
      </c>
      <c r="T7411" s="56"/>
      <c r="U7411" s="56"/>
      <c r="V7411" s="56"/>
      <c r="W7411" s="56"/>
      <c r="X7411" s="56"/>
      <c r="Y7411" s="56"/>
      <c r="Z7411" s="56"/>
      <c r="AA7411" s="56"/>
    </row>
    <row r="7412" spans="9:27">
      <c r="I7412" s="15" t="s">
        <v>51</v>
      </c>
      <c r="J7412" s="15">
        <v>32</v>
      </c>
      <c r="K7412" s="15">
        <v>5.3092570205784803E-3</v>
      </c>
      <c r="L7412" s="15">
        <v>1.6591428189307751E-4</v>
      </c>
      <c r="M7412" s="15"/>
      <c r="N7412" s="15"/>
      <c r="T7412" s="56"/>
      <c r="U7412" s="56"/>
      <c r="V7412" s="56"/>
      <c r="W7412" s="56"/>
      <c r="X7412" s="56"/>
      <c r="Y7412" s="56"/>
      <c r="Z7412" s="56"/>
      <c r="AA7412" s="56"/>
    </row>
    <row r="7413" spans="9:27" ht="15" thickBot="1">
      <c r="I7413" s="16" t="s">
        <v>52</v>
      </c>
      <c r="J7413" s="16">
        <v>36</v>
      </c>
      <c r="K7413" s="16">
        <v>4480324.1963999998</v>
      </c>
      <c r="L7413" s="16"/>
      <c r="M7413" s="16"/>
      <c r="N7413" s="16"/>
      <c r="T7413" s="56"/>
      <c r="U7413" s="56"/>
      <c r="V7413" s="56"/>
      <c r="W7413" s="56"/>
      <c r="X7413" s="56"/>
      <c r="Y7413" s="56"/>
      <c r="Z7413" s="56"/>
      <c r="AA7413" s="56"/>
    </row>
    <row r="7414" spans="9:27" ht="15" thickBot="1">
      <c r="T7414" s="56"/>
      <c r="U7414" s="56"/>
      <c r="V7414" s="56"/>
      <c r="W7414" s="56"/>
      <c r="X7414" s="56"/>
      <c r="Y7414" s="56"/>
      <c r="Z7414" s="56"/>
      <c r="AA7414" s="56"/>
    </row>
    <row r="7415" spans="9:27">
      <c r="I7415" s="17"/>
      <c r="J7415" s="17" t="s">
        <v>59</v>
      </c>
      <c r="K7415" s="17" t="s">
        <v>47</v>
      </c>
      <c r="L7415" s="17" t="s">
        <v>60</v>
      </c>
      <c r="M7415" s="17" t="s">
        <v>61</v>
      </c>
      <c r="N7415" s="17" t="s">
        <v>62</v>
      </c>
      <c r="O7415" s="17" t="s">
        <v>63</v>
      </c>
      <c r="P7415" s="17" t="s">
        <v>64</v>
      </c>
      <c r="Q7415" s="17" t="s">
        <v>65</v>
      </c>
      <c r="T7415" s="56"/>
      <c r="U7415" s="56"/>
      <c r="V7415" s="56"/>
      <c r="W7415" s="56"/>
      <c r="X7415" s="56"/>
      <c r="Y7415" s="56"/>
      <c r="Z7415" s="56"/>
      <c r="AA7415" s="56"/>
    </row>
    <row r="7416" spans="9:27">
      <c r="I7416" s="15" t="s">
        <v>53</v>
      </c>
      <c r="J7416" s="15">
        <v>0</v>
      </c>
      <c r="K7416" s="15" t="e">
        <v>#N/A</v>
      </c>
      <c r="L7416" s="15" t="e">
        <v>#N/A</v>
      </c>
      <c r="M7416" s="15" t="e">
        <v>#N/A</v>
      </c>
      <c r="N7416" s="15" t="e">
        <v>#N/A</v>
      </c>
      <c r="O7416" s="15" t="e">
        <v>#N/A</v>
      </c>
      <c r="P7416" s="15" t="e">
        <v>#N/A</v>
      </c>
      <c r="Q7416" s="15" t="e">
        <v>#N/A</v>
      </c>
      <c r="T7416" s="56"/>
      <c r="U7416" s="56"/>
      <c r="V7416" s="56"/>
      <c r="W7416" s="56"/>
      <c r="X7416" s="56"/>
      <c r="Y7416" s="56"/>
      <c r="Z7416" s="56"/>
      <c r="AA7416" s="56"/>
    </row>
    <row r="7417" spans="9:27">
      <c r="I7417" s="15" t="s">
        <v>85</v>
      </c>
      <c r="J7417" s="15">
        <v>0.18020450873554203</v>
      </c>
      <c r="K7417" s="15">
        <v>2.7920927192043483E-3</v>
      </c>
      <c r="L7417" s="15">
        <v>64.54101881935145</v>
      </c>
      <c r="M7417" s="15">
        <v>1.8281566222248687E-35</v>
      </c>
      <c r="N7417" s="15">
        <v>0.17451720200303952</v>
      </c>
      <c r="O7417" s="15">
        <v>0.18589181546804454</v>
      </c>
      <c r="P7417" s="15">
        <v>0.17451720200303952</v>
      </c>
      <c r="Q7417" s="15">
        <v>0.18589181546804454</v>
      </c>
      <c r="T7417" s="56"/>
      <c r="U7417" s="56"/>
      <c r="V7417" s="56"/>
      <c r="W7417" s="56"/>
      <c r="X7417" s="56"/>
      <c r="Y7417" s="56"/>
      <c r="Z7417" s="56"/>
      <c r="AA7417" s="56"/>
    </row>
    <row r="7418" spans="9:27">
      <c r="I7418" s="15" t="s">
        <v>80</v>
      </c>
      <c r="J7418" s="15">
        <v>0.21450730926166603</v>
      </c>
      <c r="K7418" s="15">
        <v>5.9906142950869057E-4</v>
      </c>
      <c r="L7418" s="15">
        <v>358.07230894098848</v>
      </c>
      <c r="M7418" s="15">
        <v>3.159553688478485E-59</v>
      </c>
      <c r="N7418" s="15">
        <v>0.21328706106654224</v>
      </c>
      <c r="O7418" s="15">
        <v>0.21572755745678981</v>
      </c>
      <c r="P7418" s="15">
        <v>0.21328706106654224</v>
      </c>
      <c r="Q7418" s="15">
        <v>0.21572755745678981</v>
      </c>
      <c r="T7418" s="56"/>
      <c r="U7418" s="56"/>
      <c r="V7418" s="56"/>
      <c r="W7418" s="56"/>
      <c r="X7418" s="56"/>
      <c r="Y7418" s="56"/>
      <c r="Z7418" s="56"/>
      <c r="AA7418" s="56"/>
    </row>
    <row r="7419" spans="9:27">
      <c r="I7419" s="15" t="s">
        <v>82</v>
      </c>
      <c r="J7419" s="15">
        <v>0.17963594305753869</v>
      </c>
      <c r="K7419" s="15">
        <v>2.6020672558639407E-3</v>
      </c>
      <c r="L7419" s="15">
        <v>69.035857029719935</v>
      </c>
      <c r="M7419" s="15">
        <v>2.152032882462961E-36</v>
      </c>
      <c r="N7419" s="15">
        <v>0.17433570552570038</v>
      </c>
      <c r="O7419" s="15">
        <v>0.184936180589377</v>
      </c>
      <c r="P7419" s="15">
        <v>0.17433570552570038</v>
      </c>
      <c r="Q7419" s="15">
        <v>0.184936180589377</v>
      </c>
      <c r="T7419" s="56"/>
      <c r="U7419" s="56"/>
      <c r="V7419" s="56"/>
      <c r="W7419" s="56"/>
      <c r="X7419" s="56"/>
      <c r="Y7419" s="56"/>
      <c r="Z7419" s="56"/>
      <c r="AA7419" s="56"/>
    </row>
    <row r="7420" spans="9:27" ht="15" thickBot="1">
      <c r="I7420" s="16" t="s">
        <v>86</v>
      </c>
      <c r="J7420" s="16">
        <v>0.51994410412764902</v>
      </c>
      <c r="K7420" s="16">
        <v>1.6096117059115815E-3</v>
      </c>
      <c r="L7420" s="16">
        <v>323.02455444257959</v>
      </c>
      <c r="M7420" s="16">
        <v>8.5264291915421584E-58</v>
      </c>
      <c r="N7420" s="16">
        <v>0.51666543238842599</v>
      </c>
      <c r="O7420" s="16">
        <v>0.52322277586687205</v>
      </c>
      <c r="P7420" s="16">
        <v>0.51666543238842599</v>
      </c>
      <c r="Q7420" s="16">
        <v>0.52322277586687205</v>
      </c>
      <c r="T7420" s="56"/>
      <c r="U7420" s="56"/>
      <c r="V7420" s="56"/>
      <c r="W7420" s="56"/>
      <c r="X7420" s="56"/>
      <c r="Y7420" s="56"/>
      <c r="Z7420" s="56"/>
      <c r="AA7420" s="56"/>
    </row>
    <row r="7421" spans="9:27">
      <c r="I7421" s="51"/>
      <c r="T7421" s="56"/>
      <c r="U7421" s="56"/>
      <c r="V7421" s="56"/>
      <c r="W7421" s="56"/>
      <c r="X7421" s="56"/>
      <c r="Y7421" s="56"/>
      <c r="Z7421" s="56"/>
      <c r="AA7421" s="56"/>
    </row>
    <row r="7422" spans="9:27">
      <c r="I7422" s="51"/>
      <c r="T7422" s="56"/>
      <c r="U7422" s="56"/>
      <c r="V7422" s="56"/>
      <c r="W7422" s="56"/>
      <c r="X7422" s="56"/>
      <c r="Y7422" s="56"/>
      <c r="Z7422" s="56"/>
      <c r="AA7422" s="56"/>
    </row>
    <row r="7423" spans="9:27">
      <c r="I7423" s="11" t="s">
        <v>392</v>
      </c>
      <c r="T7423" s="12" t="str">
        <f>I7423</f>
        <v>2012/9 to 2015/8</v>
      </c>
      <c r="U7423" s="14">
        <f>J7428</f>
        <v>0.99999999881981871</v>
      </c>
      <c r="V7423" s="14">
        <f>J7431</f>
        <v>36</v>
      </c>
      <c r="W7423" s="56">
        <f>J7441</f>
        <v>0.18009168509853546</v>
      </c>
      <c r="X7423" s="56">
        <f>J7442</f>
        <v>0.21446558140263192</v>
      </c>
      <c r="Y7423" s="56">
        <f>J7443</f>
        <v>0.1798303091676913</v>
      </c>
      <c r="Z7423" s="56">
        <f>J7444</f>
        <v>0.51996714859888526</v>
      </c>
      <c r="AA7423" s="58">
        <f>SUM(W7423:Z7423)</f>
        <v>1.0943547242677441</v>
      </c>
    </row>
    <row r="7424" spans="9:27">
      <c r="I7424" s="51" t="s">
        <v>42</v>
      </c>
      <c r="T7424" s="56"/>
      <c r="U7424" s="56"/>
      <c r="V7424" s="56"/>
      <c r="W7424" s="56"/>
      <c r="X7424" s="56"/>
      <c r="Y7424" s="56"/>
      <c r="Z7424" s="56"/>
      <c r="AA7424" s="56"/>
    </row>
    <row r="7425" spans="9:27" ht="15" thickBot="1">
      <c r="T7425" s="56"/>
      <c r="U7425" s="56"/>
      <c r="V7425" s="56"/>
      <c r="W7425" s="56"/>
      <c r="X7425" s="56"/>
      <c r="Y7425" s="56"/>
      <c r="Z7425" s="56"/>
      <c r="AA7425" s="56"/>
    </row>
    <row r="7426" spans="9:27">
      <c r="I7426" s="18" t="s">
        <v>43</v>
      </c>
      <c r="J7426" s="18"/>
      <c r="T7426" s="56"/>
      <c r="U7426" s="56"/>
      <c r="V7426" s="56"/>
      <c r="W7426" s="56"/>
      <c r="X7426" s="56"/>
      <c r="Y7426" s="56"/>
      <c r="Z7426" s="56"/>
      <c r="AA7426" s="56"/>
    </row>
    <row r="7427" spans="9:27">
      <c r="I7427" s="15" t="s">
        <v>44</v>
      </c>
      <c r="J7427" s="15">
        <v>0.99999999940990936</v>
      </c>
      <c r="T7427" s="56"/>
      <c r="U7427" s="56"/>
      <c r="V7427" s="56"/>
      <c r="W7427" s="56"/>
      <c r="X7427" s="56"/>
      <c r="Y7427" s="56"/>
      <c r="Z7427" s="56"/>
      <c r="AA7427" s="56"/>
    </row>
    <row r="7428" spans="9:27">
      <c r="I7428" s="15" t="s">
        <v>45</v>
      </c>
      <c r="J7428" s="15">
        <v>0.99999999881981871</v>
      </c>
      <c r="T7428" s="56"/>
      <c r="U7428" s="56"/>
      <c r="V7428" s="56"/>
      <c r="W7428" s="56"/>
      <c r="X7428" s="56"/>
      <c r="Y7428" s="56"/>
      <c r="Z7428" s="56"/>
      <c r="AA7428" s="56"/>
    </row>
    <row r="7429" spans="9:27">
      <c r="I7429" s="15" t="s">
        <v>46</v>
      </c>
      <c r="J7429" s="15">
        <v>0.96874999870917677</v>
      </c>
      <c r="T7429" s="56"/>
      <c r="U7429" s="56"/>
      <c r="V7429" s="56"/>
      <c r="W7429" s="56"/>
      <c r="X7429" s="56"/>
      <c r="Y7429" s="56"/>
      <c r="Z7429" s="56"/>
      <c r="AA7429" s="56"/>
    </row>
    <row r="7430" spans="9:27">
      <c r="I7430" s="15" t="s">
        <v>47</v>
      </c>
      <c r="J7430" s="15">
        <v>1.2872994449011473E-2</v>
      </c>
      <c r="T7430" s="56"/>
      <c r="U7430" s="56"/>
      <c r="V7430" s="56"/>
      <c r="W7430" s="56"/>
      <c r="X7430" s="56"/>
      <c r="Y7430" s="56"/>
      <c r="Z7430" s="56"/>
      <c r="AA7430" s="56"/>
    </row>
    <row r="7431" spans="9:27" ht="15" thickBot="1">
      <c r="I7431" s="16" t="s">
        <v>48</v>
      </c>
      <c r="J7431" s="16">
        <v>36</v>
      </c>
      <c r="T7431" s="56"/>
      <c r="U7431" s="56"/>
      <c r="V7431" s="56"/>
      <c r="W7431" s="56"/>
      <c r="X7431" s="56"/>
      <c r="Y7431" s="56"/>
      <c r="Z7431" s="56"/>
      <c r="AA7431" s="56"/>
    </row>
    <row r="7432" spans="9:27">
      <c r="T7432" s="56"/>
      <c r="U7432" s="56"/>
      <c r="V7432" s="56"/>
      <c r="W7432" s="56"/>
      <c r="X7432" s="56"/>
      <c r="Y7432" s="56"/>
      <c r="Z7432" s="56"/>
      <c r="AA7432" s="56"/>
    </row>
    <row r="7433" spans="9:27" ht="15" thickBot="1">
      <c r="I7433" s="51" t="s">
        <v>49</v>
      </c>
      <c r="T7433" s="56"/>
      <c r="U7433" s="56"/>
      <c r="V7433" s="56"/>
      <c r="W7433" s="56"/>
      <c r="X7433" s="56"/>
      <c r="Y7433" s="56"/>
      <c r="Z7433" s="56"/>
      <c r="AA7433" s="56"/>
    </row>
    <row r="7434" spans="9:27">
      <c r="I7434" s="17"/>
      <c r="J7434" s="17" t="s">
        <v>54</v>
      </c>
      <c r="K7434" s="17" t="s">
        <v>55</v>
      </c>
      <c r="L7434" s="17" t="s">
        <v>56</v>
      </c>
      <c r="M7434" s="17" t="s">
        <v>57</v>
      </c>
      <c r="N7434" s="17" t="s">
        <v>58</v>
      </c>
      <c r="T7434" s="56"/>
      <c r="U7434" s="56"/>
      <c r="V7434" s="56"/>
      <c r="W7434" s="56"/>
      <c r="X7434" s="56"/>
      <c r="Y7434" s="56"/>
      <c r="Z7434" s="56"/>
      <c r="AA7434" s="56"/>
    </row>
    <row r="7435" spans="9:27">
      <c r="I7435" s="15" t="s">
        <v>50</v>
      </c>
      <c r="J7435" s="15">
        <v>4</v>
      </c>
      <c r="K7435" s="15">
        <v>4493248.3356821528</v>
      </c>
      <c r="L7435" s="15">
        <v>1123312.0839205382</v>
      </c>
      <c r="M7435" s="15">
        <v>6778619659.4730072</v>
      </c>
      <c r="N7435" s="15">
        <v>4.1588254124517818E-138</v>
      </c>
      <c r="T7435" s="56"/>
      <c r="U7435" s="56"/>
      <c r="V7435" s="56"/>
      <c r="W7435" s="56"/>
      <c r="X7435" s="56"/>
      <c r="Y7435" s="56"/>
      <c r="Z7435" s="56"/>
      <c r="AA7435" s="56"/>
    </row>
    <row r="7436" spans="9:27">
      <c r="I7436" s="15" t="s">
        <v>51</v>
      </c>
      <c r="J7436" s="15">
        <v>32</v>
      </c>
      <c r="K7436" s="15">
        <v>5.3028475546969666E-3</v>
      </c>
      <c r="L7436" s="15">
        <v>1.6571398608428021E-4</v>
      </c>
      <c r="M7436" s="15"/>
      <c r="N7436" s="15"/>
      <c r="T7436" s="56"/>
      <c r="U7436" s="56"/>
      <c r="V7436" s="56"/>
      <c r="W7436" s="56"/>
      <c r="X7436" s="56"/>
      <c r="Y7436" s="56"/>
      <c r="Z7436" s="56"/>
      <c r="AA7436" s="56"/>
    </row>
    <row r="7437" spans="9:27" ht="15" thickBot="1">
      <c r="I7437" s="16" t="s">
        <v>52</v>
      </c>
      <c r="J7437" s="16">
        <v>36</v>
      </c>
      <c r="K7437" s="16">
        <v>4493248.3409850001</v>
      </c>
      <c r="L7437" s="16"/>
      <c r="M7437" s="16"/>
      <c r="N7437" s="16"/>
      <c r="T7437" s="56"/>
      <c r="U7437" s="56"/>
      <c r="V7437" s="56"/>
      <c r="W7437" s="56"/>
      <c r="X7437" s="56"/>
      <c r="Y7437" s="56"/>
      <c r="Z7437" s="56"/>
      <c r="AA7437" s="56"/>
    </row>
    <row r="7438" spans="9:27" ht="15" thickBot="1">
      <c r="T7438" s="56"/>
      <c r="U7438" s="56"/>
      <c r="V7438" s="56"/>
      <c r="W7438" s="56"/>
      <c r="X7438" s="56"/>
      <c r="Y7438" s="56"/>
      <c r="Z7438" s="56"/>
      <c r="AA7438" s="56"/>
    </row>
    <row r="7439" spans="9:27">
      <c r="I7439" s="17"/>
      <c r="J7439" s="17" t="s">
        <v>59</v>
      </c>
      <c r="K7439" s="17" t="s">
        <v>47</v>
      </c>
      <c r="L7439" s="17" t="s">
        <v>60</v>
      </c>
      <c r="M7439" s="17" t="s">
        <v>61</v>
      </c>
      <c r="N7439" s="17" t="s">
        <v>62</v>
      </c>
      <c r="O7439" s="17" t="s">
        <v>63</v>
      </c>
      <c r="P7439" s="17" t="s">
        <v>64</v>
      </c>
      <c r="Q7439" s="17" t="s">
        <v>65</v>
      </c>
      <c r="T7439" s="56"/>
      <c r="U7439" s="56"/>
      <c r="V7439" s="56"/>
      <c r="W7439" s="56"/>
      <c r="X7439" s="56"/>
      <c r="Y7439" s="56"/>
      <c r="Z7439" s="56"/>
      <c r="AA7439" s="56"/>
    </row>
    <row r="7440" spans="9:27">
      <c r="I7440" s="15" t="s">
        <v>53</v>
      </c>
      <c r="J7440" s="15">
        <v>0</v>
      </c>
      <c r="K7440" s="15" t="e">
        <v>#N/A</v>
      </c>
      <c r="L7440" s="15" t="e">
        <v>#N/A</v>
      </c>
      <c r="M7440" s="15" t="e">
        <v>#N/A</v>
      </c>
      <c r="N7440" s="15" t="e">
        <v>#N/A</v>
      </c>
      <c r="O7440" s="15" t="e">
        <v>#N/A</v>
      </c>
      <c r="P7440" s="15" t="e">
        <v>#N/A</v>
      </c>
      <c r="Q7440" s="15" t="e">
        <v>#N/A</v>
      </c>
      <c r="T7440" s="56"/>
      <c r="U7440" s="56"/>
      <c r="V7440" s="56"/>
      <c r="W7440" s="56"/>
      <c r="X7440" s="56"/>
      <c r="Y7440" s="56"/>
      <c r="Z7440" s="56"/>
      <c r="AA7440" s="56"/>
    </row>
    <row r="7441" spans="9:27">
      <c r="I7441" s="15" t="s">
        <v>85</v>
      </c>
      <c r="J7441" s="15">
        <v>0.18009168509853546</v>
      </c>
      <c r="K7441" s="15">
        <v>2.806119285242179E-3</v>
      </c>
      <c r="L7441" s="15">
        <v>64.178200137701154</v>
      </c>
      <c r="M7441" s="15">
        <v>2.1866310524835043E-35</v>
      </c>
      <c r="N7441" s="15">
        <v>0.17437580718610324</v>
      </c>
      <c r="O7441" s="15">
        <v>0.18580756301096768</v>
      </c>
      <c r="P7441" s="15">
        <v>0.17437580718610324</v>
      </c>
      <c r="Q7441" s="15">
        <v>0.18580756301096768</v>
      </c>
      <c r="T7441" s="56"/>
      <c r="U7441" s="56"/>
      <c r="V7441" s="56"/>
      <c r="W7441" s="56"/>
      <c r="X7441" s="56"/>
      <c r="Y7441" s="56"/>
      <c r="Z7441" s="56"/>
      <c r="AA7441" s="56"/>
    </row>
    <row r="7442" spans="9:27">
      <c r="I7442" s="15" t="s">
        <v>80</v>
      </c>
      <c r="J7442" s="15">
        <v>0.21446558140263192</v>
      </c>
      <c r="K7442" s="15">
        <v>6.2235838694438815E-4</v>
      </c>
      <c r="L7442" s="15">
        <v>344.60141600340614</v>
      </c>
      <c r="M7442" s="15">
        <v>1.0774802804204263E-58</v>
      </c>
      <c r="N7442" s="15">
        <v>0.21319787885831709</v>
      </c>
      <c r="O7442" s="15">
        <v>0.21573328394694674</v>
      </c>
      <c r="P7442" s="15">
        <v>0.21319787885831709</v>
      </c>
      <c r="Q7442" s="15">
        <v>0.21573328394694674</v>
      </c>
      <c r="T7442" s="56"/>
      <c r="U7442" s="56"/>
      <c r="V7442" s="56"/>
      <c r="W7442" s="56"/>
      <c r="X7442" s="56"/>
      <c r="Y7442" s="56"/>
      <c r="Z7442" s="56"/>
      <c r="AA7442" s="56"/>
    </row>
    <row r="7443" spans="9:27">
      <c r="I7443" s="15" t="s">
        <v>82</v>
      </c>
      <c r="J7443" s="15">
        <v>0.1798303091676913</v>
      </c>
      <c r="K7443" s="15">
        <v>2.483921054966802E-3</v>
      </c>
      <c r="L7443" s="15">
        <v>72.397755479428781</v>
      </c>
      <c r="M7443" s="15">
        <v>4.7437144853102404E-37</v>
      </c>
      <c r="N7443" s="15">
        <v>0.17477072757079393</v>
      </c>
      <c r="O7443" s="15">
        <v>0.18488989076458867</v>
      </c>
      <c r="P7443" s="15">
        <v>0.17477072757079393</v>
      </c>
      <c r="Q7443" s="15">
        <v>0.18488989076458867</v>
      </c>
      <c r="T7443" s="56"/>
      <c r="U7443" s="56"/>
      <c r="V7443" s="56"/>
      <c r="W7443" s="56"/>
      <c r="X7443" s="56"/>
      <c r="Y7443" s="56"/>
      <c r="Z7443" s="56"/>
      <c r="AA7443" s="56"/>
    </row>
    <row r="7444" spans="9:27" ht="15" thickBot="1">
      <c r="I7444" s="16" t="s">
        <v>86</v>
      </c>
      <c r="J7444" s="16">
        <v>0.51996714859888526</v>
      </c>
      <c r="K7444" s="16">
        <v>1.6033823069951368E-3</v>
      </c>
      <c r="L7444" s="16">
        <v>324.29392935821039</v>
      </c>
      <c r="M7444" s="16">
        <v>7.5210468624120939E-58</v>
      </c>
      <c r="N7444" s="16">
        <v>0.51670116572996838</v>
      </c>
      <c r="O7444" s="16">
        <v>0.52323313146780215</v>
      </c>
      <c r="P7444" s="16">
        <v>0.51670116572996838</v>
      </c>
      <c r="Q7444" s="16">
        <v>0.52323313146780215</v>
      </c>
      <c r="T7444" s="56"/>
      <c r="U7444" s="56"/>
      <c r="V7444" s="56"/>
      <c r="W7444" s="56"/>
      <c r="X7444" s="56"/>
      <c r="Y7444" s="56"/>
      <c r="Z7444" s="56"/>
      <c r="AA7444" s="56"/>
    </row>
    <row r="7445" spans="9:27">
      <c r="I7445" s="51"/>
      <c r="T7445" s="56"/>
      <c r="U7445" s="56"/>
      <c r="V7445" s="56"/>
      <c r="W7445" s="56"/>
      <c r="X7445" s="56"/>
      <c r="Y7445" s="56"/>
      <c r="Z7445" s="56"/>
      <c r="AA7445" s="56"/>
    </row>
    <row r="7446" spans="9:27">
      <c r="I7446" s="51"/>
      <c r="T7446" s="56"/>
      <c r="U7446" s="56"/>
      <c r="V7446" s="56"/>
      <c r="W7446" s="56"/>
      <c r="X7446" s="56"/>
      <c r="Y7446" s="56"/>
      <c r="Z7446" s="56"/>
      <c r="AA7446" s="56"/>
    </row>
    <row r="7447" spans="9:27">
      <c r="I7447" s="11" t="s">
        <v>393</v>
      </c>
      <c r="T7447" s="12" t="str">
        <f>I7447</f>
        <v>2012/10 to 2015/9</v>
      </c>
      <c r="U7447" s="14">
        <f>J7452</f>
        <v>0.99999999889836566</v>
      </c>
      <c r="V7447" s="14">
        <f>J7455</f>
        <v>36</v>
      </c>
      <c r="W7447" s="56">
        <f>J7465</f>
        <v>0.1809411868802582</v>
      </c>
      <c r="X7447" s="56">
        <f>J7466</f>
        <v>0.21490629657410579</v>
      </c>
      <c r="Y7447" s="56">
        <f>J7467</f>
        <v>0.17973769479527571</v>
      </c>
      <c r="Z7447" s="56">
        <f>J7468</f>
        <v>0.51893866029915403</v>
      </c>
      <c r="AA7447" s="58">
        <f>SUM(W7447:Z7447)</f>
        <v>1.0945238385487936</v>
      </c>
    </row>
    <row r="7448" spans="9:27">
      <c r="I7448" s="51" t="s">
        <v>42</v>
      </c>
      <c r="T7448" s="56"/>
      <c r="U7448" s="56"/>
      <c r="V7448" s="56"/>
      <c r="W7448" s="56"/>
      <c r="X7448" s="56"/>
      <c r="Y7448" s="56"/>
      <c r="Z7448" s="56"/>
      <c r="AA7448" s="56"/>
    </row>
    <row r="7449" spans="9:27" ht="15" thickBot="1">
      <c r="T7449" s="56"/>
      <c r="U7449" s="56"/>
      <c r="V7449" s="56"/>
      <c r="W7449" s="56"/>
      <c r="X7449" s="56"/>
      <c r="Y7449" s="56"/>
      <c r="Z7449" s="56"/>
      <c r="AA7449" s="56"/>
    </row>
    <row r="7450" spans="9:27">
      <c r="I7450" s="18" t="s">
        <v>43</v>
      </c>
      <c r="J7450" s="18"/>
      <c r="T7450" s="56"/>
      <c r="U7450" s="56"/>
      <c r="V7450" s="56"/>
      <c r="W7450" s="56"/>
      <c r="X7450" s="56"/>
      <c r="Y7450" s="56"/>
      <c r="Z7450" s="56"/>
      <c r="AA7450" s="56"/>
    </row>
    <row r="7451" spans="9:27">
      <c r="I7451" s="15" t="s">
        <v>44</v>
      </c>
      <c r="J7451" s="15">
        <v>0.99999999944918283</v>
      </c>
      <c r="T7451" s="56"/>
      <c r="U7451" s="56"/>
      <c r="V7451" s="56"/>
      <c r="W7451" s="56"/>
      <c r="X7451" s="56"/>
      <c r="Y7451" s="56"/>
      <c r="Z7451" s="56"/>
      <c r="AA7451" s="56"/>
    </row>
    <row r="7452" spans="9:27">
      <c r="I7452" s="15" t="s">
        <v>45</v>
      </c>
      <c r="J7452" s="15">
        <v>0.99999999889836566</v>
      </c>
      <c r="T7452" s="56"/>
      <c r="U7452" s="56"/>
      <c r="V7452" s="56"/>
      <c r="W7452" s="56"/>
      <c r="X7452" s="56"/>
      <c r="Y7452" s="56"/>
      <c r="Z7452" s="56"/>
      <c r="AA7452" s="56"/>
    </row>
    <row r="7453" spans="9:27">
      <c r="I7453" s="15" t="s">
        <v>46</v>
      </c>
      <c r="J7453" s="15">
        <v>0.96874999879508739</v>
      </c>
      <c r="T7453" s="56"/>
      <c r="U7453" s="56"/>
      <c r="V7453" s="56"/>
      <c r="W7453" s="56"/>
      <c r="X7453" s="56"/>
      <c r="Y7453" s="56"/>
      <c r="Z7453" s="56"/>
      <c r="AA7453" s="56"/>
    </row>
    <row r="7454" spans="9:27">
      <c r="I7454" s="15" t="s">
        <v>47</v>
      </c>
      <c r="J7454" s="15">
        <v>1.2455119080248666E-2</v>
      </c>
      <c r="T7454" s="56"/>
      <c r="U7454" s="56"/>
      <c r="V7454" s="56"/>
      <c r="W7454" s="56"/>
      <c r="X7454" s="56"/>
      <c r="Y7454" s="56"/>
      <c r="Z7454" s="56"/>
      <c r="AA7454" s="56"/>
    </row>
    <row r="7455" spans="9:27" ht="15" thickBot="1">
      <c r="I7455" s="16" t="s">
        <v>48</v>
      </c>
      <c r="J7455" s="16">
        <v>36</v>
      </c>
      <c r="T7455" s="56"/>
      <c r="U7455" s="56"/>
      <c r="V7455" s="56"/>
      <c r="W7455" s="56"/>
      <c r="X7455" s="56"/>
      <c r="Y7455" s="56"/>
      <c r="Z7455" s="56"/>
      <c r="AA7455" s="56"/>
    </row>
    <row r="7456" spans="9:27">
      <c r="T7456" s="56"/>
      <c r="U7456" s="56"/>
      <c r="V7456" s="56"/>
      <c r="W7456" s="56"/>
      <c r="X7456" s="56"/>
      <c r="Y7456" s="56"/>
      <c r="Z7456" s="56"/>
      <c r="AA7456" s="56"/>
    </row>
    <row r="7457" spans="9:27" ht="15" thickBot="1">
      <c r="I7457" s="51" t="s">
        <v>49</v>
      </c>
      <c r="T7457" s="56"/>
      <c r="U7457" s="56"/>
      <c r="V7457" s="56"/>
      <c r="W7457" s="56"/>
      <c r="X7457" s="56"/>
      <c r="Y7457" s="56"/>
      <c r="Z7457" s="56"/>
      <c r="AA7457" s="56"/>
    </row>
    <row r="7458" spans="9:27">
      <c r="I7458" s="17"/>
      <c r="J7458" s="17" t="s">
        <v>54</v>
      </c>
      <c r="K7458" s="17" t="s">
        <v>55</v>
      </c>
      <c r="L7458" s="17" t="s">
        <v>56</v>
      </c>
      <c r="M7458" s="17" t="s">
        <v>57</v>
      </c>
      <c r="N7458" s="17" t="s">
        <v>58</v>
      </c>
      <c r="T7458" s="56"/>
      <c r="U7458" s="56"/>
      <c r="V7458" s="56"/>
      <c r="W7458" s="56"/>
      <c r="X7458" s="56"/>
      <c r="Y7458" s="56"/>
      <c r="Z7458" s="56"/>
      <c r="AA7458" s="56"/>
    </row>
    <row r="7459" spans="9:27">
      <c r="I7459" s="15" t="s">
        <v>50</v>
      </c>
      <c r="J7459" s="15">
        <v>4</v>
      </c>
      <c r="K7459" s="15">
        <v>4506177.3842438404</v>
      </c>
      <c r="L7459" s="15">
        <v>1126544.3460609601</v>
      </c>
      <c r="M7459" s="15">
        <v>7261937789.0592833</v>
      </c>
      <c r="N7459" s="15">
        <v>1.4300334680550466E-138</v>
      </c>
      <c r="T7459" s="56"/>
      <c r="U7459" s="56"/>
      <c r="V7459" s="56"/>
      <c r="W7459" s="56"/>
      <c r="X7459" s="56"/>
      <c r="Y7459" s="56"/>
      <c r="Z7459" s="56"/>
      <c r="AA7459" s="56"/>
    </row>
    <row r="7460" spans="9:27">
      <c r="I7460" s="15" t="s">
        <v>51</v>
      </c>
      <c r="J7460" s="15">
        <v>32</v>
      </c>
      <c r="K7460" s="15">
        <v>4.9641597217015805E-3</v>
      </c>
      <c r="L7460" s="15">
        <v>1.5512999130317439E-4</v>
      </c>
      <c r="M7460" s="15"/>
      <c r="N7460" s="15"/>
      <c r="T7460" s="56"/>
      <c r="U7460" s="56"/>
      <c r="V7460" s="56"/>
      <c r="W7460" s="56"/>
      <c r="X7460" s="56"/>
      <c r="Y7460" s="56"/>
      <c r="Z7460" s="56"/>
      <c r="AA7460" s="56"/>
    </row>
    <row r="7461" spans="9:27" ht="15" thickBot="1">
      <c r="I7461" s="16" t="s">
        <v>52</v>
      </c>
      <c r="J7461" s="16">
        <v>36</v>
      </c>
      <c r="K7461" s="16">
        <v>4506177.3892080002</v>
      </c>
      <c r="L7461" s="16"/>
      <c r="M7461" s="16"/>
      <c r="N7461" s="16"/>
      <c r="T7461" s="56"/>
      <c r="U7461" s="56"/>
      <c r="V7461" s="56"/>
      <c r="W7461" s="56"/>
      <c r="X7461" s="56"/>
      <c r="Y7461" s="56"/>
      <c r="Z7461" s="56"/>
      <c r="AA7461" s="56"/>
    </row>
    <row r="7462" spans="9:27" ht="15" thickBot="1">
      <c r="T7462" s="56"/>
      <c r="U7462" s="56"/>
      <c r="V7462" s="56"/>
      <c r="W7462" s="56"/>
      <c r="X7462" s="56"/>
      <c r="Y7462" s="56"/>
      <c r="Z7462" s="56"/>
      <c r="AA7462" s="56"/>
    </row>
    <row r="7463" spans="9:27">
      <c r="I7463" s="17"/>
      <c r="J7463" s="17" t="s">
        <v>59</v>
      </c>
      <c r="K7463" s="17" t="s">
        <v>47</v>
      </c>
      <c r="L7463" s="17" t="s">
        <v>60</v>
      </c>
      <c r="M7463" s="17" t="s">
        <v>61</v>
      </c>
      <c r="N7463" s="17" t="s">
        <v>62</v>
      </c>
      <c r="O7463" s="17" t="s">
        <v>63</v>
      </c>
      <c r="P7463" s="17" t="s">
        <v>64</v>
      </c>
      <c r="Q7463" s="17" t="s">
        <v>65</v>
      </c>
      <c r="T7463" s="56"/>
      <c r="U7463" s="56"/>
      <c r="V7463" s="56"/>
      <c r="W7463" s="56"/>
      <c r="X7463" s="56"/>
      <c r="Y7463" s="56"/>
      <c r="Z7463" s="56"/>
      <c r="AA7463" s="56"/>
    </row>
    <row r="7464" spans="9:27">
      <c r="I7464" s="15" t="s">
        <v>53</v>
      </c>
      <c r="J7464" s="15">
        <v>0</v>
      </c>
      <c r="K7464" s="15" t="e">
        <v>#N/A</v>
      </c>
      <c r="L7464" s="15" t="e">
        <v>#N/A</v>
      </c>
      <c r="M7464" s="15" t="e">
        <v>#N/A</v>
      </c>
      <c r="N7464" s="15" t="e">
        <v>#N/A</v>
      </c>
      <c r="O7464" s="15" t="e">
        <v>#N/A</v>
      </c>
      <c r="P7464" s="15" t="e">
        <v>#N/A</v>
      </c>
      <c r="Q7464" s="15" t="e">
        <v>#N/A</v>
      </c>
      <c r="T7464" s="56"/>
      <c r="U7464" s="56"/>
      <c r="V7464" s="56"/>
      <c r="W7464" s="56"/>
      <c r="X7464" s="56"/>
      <c r="Y7464" s="56"/>
      <c r="Z7464" s="56"/>
      <c r="AA7464" s="56"/>
    </row>
    <row r="7465" spans="9:27">
      <c r="I7465" s="15" t="s">
        <v>85</v>
      </c>
      <c r="J7465" s="15">
        <v>0.1809411868802582</v>
      </c>
      <c r="K7465" s="15">
        <v>2.7617817935421608E-3</v>
      </c>
      <c r="L7465" s="15">
        <v>65.516105328578334</v>
      </c>
      <c r="M7465" s="15">
        <v>1.1353779826360754E-35</v>
      </c>
      <c r="N7465" s="15">
        <v>0.17531562148263374</v>
      </c>
      <c r="O7465" s="15">
        <v>0.18656675227788266</v>
      </c>
      <c r="P7465" s="15">
        <v>0.17531562148263374</v>
      </c>
      <c r="Q7465" s="15">
        <v>0.18656675227788266</v>
      </c>
      <c r="T7465" s="56"/>
      <c r="U7465" s="56"/>
      <c r="V7465" s="56"/>
      <c r="W7465" s="56"/>
      <c r="X7465" s="56"/>
      <c r="Y7465" s="56"/>
      <c r="Z7465" s="56"/>
      <c r="AA7465" s="56"/>
    </row>
    <row r="7466" spans="9:27">
      <c r="I7466" s="15" t="s">
        <v>80</v>
      </c>
      <c r="J7466" s="15">
        <v>0.21490629657410579</v>
      </c>
      <c r="K7466" s="15">
        <v>6.7194746340066712E-4</v>
      </c>
      <c r="L7466" s="15">
        <v>319.82604039679512</v>
      </c>
      <c r="M7466" s="15">
        <v>1.1722506965455092E-57</v>
      </c>
      <c r="N7466" s="15">
        <v>0.21353758438693471</v>
      </c>
      <c r="O7466" s="15">
        <v>0.21627500876127687</v>
      </c>
      <c r="P7466" s="15">
        <v>0.21353758438693471</v>
      </c>
      <c r="Q7466" s="15">
        <v>0.21627500876127687</v>
      </c>
      <c r="T7466" s="56"/>
      <c r="U7466" s="56"/>
      <c r="V7466" s="56"/>
      <c r="W7466" s="56"/>
      <c r="X7466" s="56"/>
      <c r="Y7466" s="56"/>
      <c r="Z7466" s="56"/>
      <c r="AA7466" s="56"/>
    </row>
    <row r="7467" spans="9:27">
      <c r="I7467" s="15" t="s">
        <v>82</v>
      </c>
      <c r="J7467" s="15">
        <v>0.17973769479527571</v>
      </c>
      <c r="K7467" s="15">
        <v>2.3736956206437503E-3</v>
      </c>
      <c r="L7467" s="15">
        <v>75.72061608578548</v>
      </c>
      <c r="M7467" s="15">
        <v>1.1375838007913554E-37</v>
      </c>
      <c r="N7467" s="15">
        <v>0.17490263505985046</v>
      </c>
      <c r="O7467" s="15">
        <v>0.18457275453070096</v>
      </c>
      <c r="P7467" s="15">
        <v>0.17490263505985046</v>
      </c>
      <c r="Q7467" s="15">
        <v>0.18457275453070096</v>
      </c>
      <c r="T7467" s="56"/>
      <c r="U7467" s="56"/>
      <c r="V7467" s="56"/>
      <c r="W7467" s="56"/>
      <c r="X7467" s="56"/>
      <c r="Y7467" s="56"/>
      <c r="Z7467" s="56"/>
      <c r="AA7467" s="56"/>
    </row>
    <row r="7468" spans="9:27" ht="15" thickBot="1">
      <c r="I7468" s="16" t="s">
        <v>86</v>
      </c>
      <c r="J7468" s="16">
        <v>0.51893866029915403</v>
      </c>
      <c r="K7468" s="16">
        <v>1.6584931621557728E-3</v>
      </c>
      <c r="L7468" s="16">
        <v>312.89767853164841</v>
      </c>
      <c r="M7468" s="16">
        <v>2.3620736115824767E-57</v>
      </c>
      <c r="N7468" s="16">
        <v>0.51556042029227278</v>
      </c>
      <c r="O7468" s="16">
        <v>0.52231690030603528</v>
      </c>
      <c r="P7468" s="16">
        <v>0.51556042029227278</v>
      </c>
      <c r="Q7468" s="16">
        <v>0.52231690030603528</v>
      </c>
      <c r="T7468" s="56"/>
      <c r="U7468" s="56"/>
      <c r="V7468" s="56"/>
      <c r="W7468" s="56"/>
      <c r="X7468" s="56"/>
      <c r="Y7468" s="56"/>
      <c r="Z7468" s="56"/>
      <c r="AA7468" s="56"/>
    </row>
    <row r="7469" spans="9:27">
      <c r="I7469" s="51"/>
      <c r="T7469" s="56"/>
      <c r="U7469" s="56"/>
      <c r="V7469" s="56"/>
      <c r="W7469" s="56"/>
      <c r="X7469" s="56"/>
      <c r="Y7469" s="56"/>
      <c r="Z7469" s="56"/>
      <c r="AA7469" s="56"/>
    </row>
    <row r="7470" spans="9:27">
      <c r="I7470" s="51"/>
      <c r="T7470" s="56"/>
      <c r="U7470" s="56"/>
      <c r="V7470" s="56"/>
      <c r="W7470" s="56"/>
      <c r="X7470" s="56"/>
      <c r="Y7470" s="56"/>
      <c r="Z7470" s="56"/>
      <c r="AA7470" s="56"/>
    </row>
    <row r="7471" spans="9:27">
      <c r="I7471" s="11" t="s">
        <v>394</v>
      </c>
      <c r="T7471" s="12" t="str">
        <f>I7471</f>
        <v>2012/11 to 2015/10</v>
      </c>
      <c r="U7471" s="14">
        <f>J7476</f>
        <v>0.99999999893902591</v>
      </c>
      <c r="V7471" s="14">
        <f>J7479</f>
        <v>36</v>
      </c>
      <c r="W7471" s="56">
        <f>J7489</f>
        <v>0.18157489456277148</v>
      </c>
      <c r="X7471" s="56">
        <f>J7490</f>
        <v>0.21524284785974118</v>
      </c>
      <c r="Y7471" s="56">
        <f>J7491</f>
        <v>0.17955913677748117</v>
      </c>
      <c r="Z7471" s="56">
        <f>J7492</f>
        <v>0.51821741993339721</v>
      </c>
      <c r="AA7471" s="58">
        <f>SUM(W7471:Z7471)</f>
        <v>1.094594299133391</v>
      </c>
    </row>
    <row r="7472" spans="9:27">
      <c r="I7472" s="51" t="s">
        <v>42</v>
      </c>
      <c r="T7472" s="56"/>
      <c r="U7472" s="56"/>
      <c r="V7472" s="56"/>
      <c r="W7472" s="56"/>
      <c r="X7472" s="56"/>
      <c r="Y7472" s="56"/>
      <c r="Z7472" s="56"/>
      <c r="AA7472" s="56"/>
    </row>
    <row r="7473" spans="9:27" ht="15" thickBot="1">
      <c r="T7473" s="56"/>
      <c r="U7473" s="56"/>
      <c r="V7473" s="56"/>
      <c r="W7473" s="56"/>
      <c r="X7473" s="56"/>
      <c r="Y7473" s="56"/>
      <c r="Z7473" s="56"/>
      <c r="AA7473" s="56"/>
    </row>
    <row r="7474" spans="9:27">
      <c r="I7474" s="18" t="s">
        <v>43</v>
      </c>
      <c r="J7474" s="18"/>
      <c r="T7474" s="56"/>
      <c r="U7474" s="56"/>
      <c r="V7474" s="56"/>
      <c r="W7474" s="56"/>
      <c r="X7474" s="56"/>
      <c r="Y7474" s="56"/>
      <c r="Z7474" s="56"/>
      <c r="AA7474" s="56"/>
    </row>
    <row r="7475" spans="9:27">
      <c r="I7475" s="15" t="s">
        <v>44</v>
      </c>
      <c r="J7475" s="15">
        <v>0.9999999994695129</v>
      </c>
      <c r="T7475" s="56"/>
      <c r="U7475" s="56"/>
      <c r="V7475" s="56"/>
      <c r="W7475" s="56"/>
      <c r="X7475" s="56"/>
      <c r="Y7475" s="56"/>
      <c r="Z7475" s="56"/>
      <c r="AA7475" s="56"/>
    </row>
    <row r="7476" spans="9:27">
      <c r="I7476" s="15" t="s">
        <v>45</v>
      </c>
      <c r="J7476" s="15">
        <v>0.99999999893902591</v>
      </c>
      <c r="T7476" s="56"/>
      <c r="U7476" s="56"/>
      <c r="V7476" s="56"/>
      <c r="W7476" s="56"/>
      <c r="X7476" s="56"/>
      <c r="Y7476" s="56"/>
      <c r="Z7476" s="56"/>
      <c r="AA7476" s="56"/>
    </row>
    <row r="7477" spans="9:27">
      <c r="I7477" s="15" t="s">
        <v>46</v>
      </c>
      <c r="J7477" s="15">
        <v>0.96874999883955959</v>
      </c>
      <c r="T7477" s="56"/>
      <c r="U7477" s="56"/>
      <c r="V7477" s="56"/>
      <c r="W7477" s="56"/>
      <c r="X7477" s="56"/>
      <c r="Y7477" s="56"/>
      <c r="Z7477" s="56"/>
      <c r="AA7477" s="56"/>
    </row>
    <row r="7478" spans="9:27">
      <c r="I7478" s="15" t="s">
        <v>47</v>
      </c>
      <c r="J7478" s="15">
        <v>1.2240393678977451E-2</v>
      </c>
      <c r="T7478" s="56"/>
      <c r="U7478" s="56"/>
      <c r="V7478" s="56"/>
      <c r="W7478" s="56"/>
      <c r="X7478" s="56"/>
      <c r="Y7478" s="56"/>
      <c r="Z7478" s="56"/>
      <c r="AA7478" s="56"/>
    </row>
    <row r="7479" spans="9:27" ht="15" thickBot="1">
      <c r="I7479" s="16" t="s">
        <v>48</v>
      </c>
      <c r="J7479" s="16">
        <v>36</v>
      </c>
      <c r="T7479" s="56"/>
      <c r="U7479" s="56"/>
      <c r="V7479" s="56"/>
      <c r="W7479" s="56"/>
      <c r="X7479" s="56"/>
      <c r="Y7479" s="56"/>
      <c r="Z7479" s="56"/>
      <c r="AA7479" s="56"/>
    </row>
    <row r="7480" spans="9:27">
      <c r="T7480" s="56"/>
      <c r="U7480" s="56"/>
      <c r="V7480" s="56"/>
      <c r="W7480" s="56"/>
      <c r="X7480" s="56"/>
      <c r="Y7480" s="56"/>
      <c r="Z7480" s="56"/>
      <c r="AA7480" s="56"/>
    </row>
    <row r="7481" spans="9:27" ht="15" thickBot="1">
      <c r="I7481" s="51" t="s">
        <v>49</v>
      </c>
      <c r="T7481" s="56"/>
      <c r="U7481" s="56"/>
      <c r="V7481" s="56"/>
      <c r="W7481" s="56"/>
      <c r="X7481" s="56"/>
      <c r="Y7481" s="56"/>
      <c r="Z7481" s="56"/>
      <c r="AA7481" s="56"/>
    </row>
    <row r="7482" spans="9:27">
      <c r="I7482" s="17"/>
      <c r="J7482" s="17" t="s">
        <v>54</v>
      </c>
      <c r="K7482" s="17" t="s">
        <v>55</v>
      </c>
      <c r="L7482" s="17" t="s">
        <v>56</v>
      </c>
      <c r="M7482" s="17" t="s">
        <v>57</v>
      </c>
      <c r="N7482" s="17" t="s">
        <v>58</v>
      </c>
      <c r="T7482" s="56"/>
      <c r="U7482" s="56"/>
      <c r="V7482" s="56"/>
      <c r="W7482" s="56"/>
      <c r="X7482" s="56"/>
      <c r="Y7482" s="56"/>
      <c r="Z7482" s="56"/>
      <c r="AA7482" s="56"/>
    </row>
    <row r="7483" spans="9:27">
      <c r="I7483" s="15" t="s">
        <v>50</v>
      </c>
      <c r="J7483" s="15">
        <v>4</v>
      </c>
      <c r="K7483" s="15">
        <v>4518933.9411145281</v>
      </c>
      <c r="L7483" s="15">
        <v>1129733.485278632</v>
      </c>
      <c r="M7483" s="15">
        <v>7540241045.3530827</v>
      </c>
      <c r="N7483" s="15">
        <v>7.9834253301972168E-139</v>
      </c>
      <c r="T7483" s="56"/>
      <c r="U7483" s="56"/>
      <c r="V7483" s="56"/>
      <c r="W7483" s="56"/>
      <c r="X7483" s="56"/>
      <c r="Y7483" s="56"/>
      <c r="Z7483" s="56"/>
      <c r="AA7483" s="56"/>
    </row>
    <row r="7484" spans="9:27">
      <c r="I7484" s="15" t="s">
        <v>51</v>
      </c>
      <c r="J7484" s="15">
        <v>32</v>
      </c>
      <c r="K7484" s="15">
        <v>4.7944715973232367E-3</v>
      </c>
      <c r="L7484" s="15">
        <v>1.4982723741635115E-4</v>
      </c>
      <c r="M7484" s="15"/>
      <c r="N7484" s="15"/>
      <c r="T7484" s="56"/>
      <c r="U7484" s="56"/>
      <c r="V7484" s="56"/>
      <c r="W7484" s="56"/>
      <c r="X7484" s="56"/>
      <c r="Y7484" s="56"/>
      <c r="Z7484" s="56"/>
      <c r="AA7484" s="56"/>
    </row>
    <row r="7485" spans="9:27" ht="15" thickBot="1">
      <c r="I7485" s="16" t="s">
        <v>52</v>
      </c>
      <c r="J7485" s="16">
        <v>36</v>
      </c>
      <c r="K7485" s="16">
        <v>4518933.945909</v>
      </c>
      <c r="L7485" s="16"/>
      <c r="M7485" s="16"/>
      <c r="N7485" s="16"/>
      <c r="T7485" s="56"/>
      <c r="U7485" s="56"/>
      <c r="V7485" s="56"/>
      <c r="W7485" s="56"/>
      <c r="X7485" s="56"/>
      <c r="Y7485" s="56"/>
      <c r="Z7485" s="56"/>
      <c r="AA7485" s="56"/>
    </row>
    <row r="7486" spans="9:27" ht="15" thickBot="1">
      <c r="T7486" s="56"/>
      <c r="U7486" s="56"/>
      <c r="V7486" s="56"/>
      <c r="W7486" s="56"/>
      <c r="X7486" s="56"/>
      <c r="Y7486" s="56"/>
      <c r="Z7486" s="56"/>
      <c r="AA7486" s="56"/>
    </row>
    <row r="7487" spans="9:27">
      <c r="I7487" s="17"/>
      <c r="J7487" s="17" t="s">
        <v>59</v>
      </c>
      <c r="K7487" s="17" t="s">
        <v>47</v>
      </c>
      <c r="L7487" s="17" t="s">
        <v>60</v>
      </c>
      <c r="M7487" s="17" t="s">
        <v>61</v>
      </c>
      <c r="N7487" s="17" t="s">
        <v>62</v>
      </c>
      <c r="O7487" s="17" t="s">
        <v>63</v>
      </c>
      <c r="P7487" s="17" t="s">
        <v>64</v>
      </c>
      <c r="Q7487" s="17" t="s">
        <v>65</v>
      </c>
      <c r="T7487" s="56"/>
      <c r="U7487" s="56"/>
      <c r="V7487" s="56"/>
      <c r="W7487" s="56"/>
      <c r="X7487" s="56"/>
      <c r="Y7487" s="56"/>
      <c r="Z7487" s="56"/>
      <c r="AA7487" s="56"/>
    </row>
    <row r="7488" spans="9:27">
      <c r="I7488" s="15" t="s">
        <v>53</v>
      </c>
      <c r="J7488" s="15">
        <v>0</v>
      </c>
      <c r="K7488" s="15" t="e">
        <v>#N/A</v>
      </c>
      <c r="L7488" s="15" t="e">
        <v>#N/A</v>
      </c>
      <c r="M7488" s="15" t="e">
        <v>#N/A</v>
      </c>
      <c r="N7488" s="15" t="e">
        <v>#N/A</v>
      </c>
      <c r="O7488" s="15" t="e">
        <v>#N/A</v>
      </c>
      <c r="P7488" s="15" t="e">
        <v>#N/A</v>
      </c>
      <c r="Q7488" s="15" t="e">
        <v>#N/A</v>
      </c>
      <c r="T7488" s="56"/>
      <c r="U7488" s="56"/>
      <c r="V7488" s="56"/>
      <c r="W7488" s="56"/>
      <c r="X7488" s="56"/>
      <c r="Y7488" s="56"/>
      <c r="Z7488" s="56"/>
      <c r="AA7488" s="56"/>
    </row>
    <row r="7489" spans="9:27">
      <c r="I7489" s="15" t="s">
        <v>85</v>
      </c>
      <c r="J7489" s="15">
        <v>0.18157489456277148</v>
      </c>
      <c r="K7489" s="15">
        <v>2.7626172528974089E-3</v>
      </c>
      <c r="L7489" s="15">
        <v>65.725678927233702</v>
      </c>
      <c r="M7489" s="15">
        <v>1.0258266384479355E-35</v>
      </c>
      <c r="N7489" s="15">
        <v>0.17594762739013675</v>
      </c>
      <c r="O7489" s="15">
        <v>0.18720216173540621</v>
      </c>
      <c r="P7489" s="15">
        <v>0.17594762739013675</v>
      </c>
      <c r="Q7489" s="15">
        <v>0.18720216173540621</v>
      </c>
      <c r="T7489" s="56"/>
      <c r="U7489" s="56"/>
      <c r="V7489" s="56"/>
      <c r="W7489" s="56"/>
      <c r="X7489" s="56"/>
      <c r="Y7489" s="56"/>
      <c r="Z7489" s="56"/>
      <c r="AA7489" s="56"/>
    </row>
    <row r="7490" spans="9:27">
      <c r="I7490" s="15" t="s">
        <v>80</v>
      </c>
      <c r="J7490" s="15">
        <v>0.21524284785974118</v>
      </c>
      <c r="K7490" s="15">
        <v>7.3101065818093416E-4</v>
      </c>
      <c r="L7490" s="15">
        <v>294.44556717593838</v>
      </c>
      <c r="M7490" s="15">
        <v>1.6509078894082108E-56</v>
      </c>
      <c r="N7490" s="15">
        <v>0.21375382788228561</v>
      </c>
      <c r="O7490" s="15">
        <v>0.21673186783719675</v>
      </c>
      <c r="P7490" s="15">
        <v>0.21375382788228561</v>
      </c>
      <c r="Q7490" s="15">
        <v>0.21673186783719675</v>
      </c>
      <c r="T7490" s="56"/>
      <c r="U7490" s="56"/>
      <c r="V7490" s="56"/>
      <c r="W7490" s="56"/>
      <c r="X7490" s="56"/>
      <c r="Y7490" s="56"/>
      <c r="Z7490" s="56"/>
      <c r="AA7490" s="56"/>
    </row>
    <row r="7491" spans="9:27">
      <c r="I7491" s="15" t="s">
        <v>82</v>
      </c>
      <c r="J7491" s="15">
        <v>0.17955913677748117</v>
      </c>
      <c r="K7491" s="15">
        <v>2.336229751538852E-3</v>
      </c>
      <c r="L7491" s="15">
        <v>76.858509596159067</v>
      </c>
      <c r="M7491" s="15">
        <v>7.0760913339018757E-38</v>
      </c>
      <c r="N7491" s="15">
        <v>0.17480039251973822</v>
      </c>
      <c r="O7491" s="15">
        <v>0.18431788103522412</v>
      </c>
      <c r="P7491" s="15">
        <v>0.17480039251973822</v>
      </c>
      <c r="Q7491" s="15">
        <v>0.18431788103522412</v>
      </c>
      <c r="T7491" s="56"/>
      <c r="U7491" s="56"/>
      <c r="V7491" s="56"/>
      <c r="W7491" s="56"/>
      <c r="X7491" s="56"/>
      <c r="Y7491" s="56"/>
      <c r="Z7491" s="56"/>
      <c r="AA7491" s="56"/>
    </row>
    <row r="7492" spans="9:27" ht="15" thickBot="1">
      <c r="I7492" s="16" t="s">
        <v>86</v>
      </c>
      <c r="J7492" s="16">
        <v>0.51821741993339721</v>
      </c>
      <c r="K7492" s="16">
        <v>1.754491826613669E-3</v>
      </c>
      <c r="L7492" s="16">
        <v>295.3661066256459</v>
      </c>
      <c r="M7492" s="16">
        <v>1.4940251792826885E-56</v>
      </c>
      <c r="N7492" s="16">
        <v>0.51464363704682314</v>
      </c>
      <c r="O7492" s="16">
        <v>0.52179120281997127</v>
      </c>
      <c r="P7492" s="16">
        <v>0.51464363704682314</v>
      </c>
      <c r="Q7492" s="16">
        <v>0.52179120281997127</v>
      </c>
      <c r="T7492" s="56"/>
      <c r="U7492" s="56"/>
      <c r="V7492" s="56"/>
      <c r="W7492" s="56"/>
      <c r="X7492" s="56"/>
      <c r="Y7492" s="56"/>
      <c r="Z7492" s="56"/>
      <c r="AA7492" s="56"/>
    </row>
    <row r="7493" spans="9:27">
      <c r="I7493" s="51"/>
      <c r="T7493" s="56"/>
      <c r="U7493" s="56"/>
      <c r="V7493" s="56"/>
      <c r="W7493" s="56"/>
      <c r="X7493" s="56"/>
      <c r="Y7493" s="56"/>
      <c r="Z7493" s="56"/>
      <c r="AA7493" s="56"/>
    </row>
    <row r="7494" spans="9:27">
      <c r="I7494" s="51"/>
      <c r="T7494" s="56"/>
      <c r="U7494" s="56"/>
      <c r="V7494" s="56"/>
      <c r="W7494" s="56"/>
      <c r="X7494" s="56"/>
      <c r="Y7494" s="56"/>
      <c r="Z7494" s="56"/>
      <c r="AA7494" s="56"/>
    </row>
    <row r="7495" spans="9:27">
      <c r="I7495" s="11" t="s">
        <v>395</v>
      </c>
      <c r="T7495" s="12" t="str">
        <f>I7495</f>
        <v>2012/12 to 2015/11</v>
      </c>
      <c r="U7495" s="14">
        <f>J7500</f>
        <v>0.9999999990928321</v>
      </c>
      <c r="V7495" s="14">
        <f>J7503</f>
        <v>36</v>
      </c>
      <c r="W7495" s="56">
        <f>J7513</f>
        <v>0.18260465867235701</v>
      </c>
      <c r="X7495" s="56">
        <f>J7514</f>
        <v>0.21613277703621625</v>
      </c>
      <c r="Y7495" s="56">
        <f>J7515</f>
        <v>0.17949251873788238</v>
      </c>
      <c r="Z7495" s="56">
        <f>J7516</f>
        <v>0.51651029703430651</v>
      </c>
      <c r="AA7495" s="58">
        <f>SUM(W7495:Z7495)</f>
        <v>1.0947402514807623</v>
      </c>
    </row>
    <row r="7496" spans="9:27">
      <c r="I7496" s="51" t="s">
        <v>42</v>
      </c>
      <c r="T7496" s="56"/>
      <c r="U7496" s="56"/>
      <c r="V7496" s="56"/>
      <c r="W7496" s="56"/>
      <c r="X7496" s="56"/>
      <c r="Y7496" s="56"/>
      <c r="Z7496" s="56"/>
      <c r="AA7496" s="56"/>
    </row>
    <row r="7497" spans="9:27" ht="15" thickBot="1">
      <c r="T7497" s="56"/>
      <c r="U7497" s="56"/>
      <c r="V7497" s="56"/>
      <c r="W7497" s="56"/>
      <c r="X7497" s="56"/>
      <c r="Y7497" s="56"/>
      <c r="Z7497" s="56"/>
      <c r="AA7497" s="56"/>
    </row>
    <row r="7498" spans="9:27">
      <c r="I7498" s="18" t="s">
        <v>43</v>
      </c>
      <c r="J7498" s="18"/>
      <c r="T7498" s="56"/>
      <c r="U7498" s="56"/>
      <c r="V7498" s="56"/>
      <c r="W7498" s="56"/>
      <c r="X7498" s="56"/>
      <c r="Y7498" s="56"/>
      <c r="Z7498" s="56"/>
      <c r="AA7498" s="56"/>
    </row>
    <row r="7499" spans="9:27">
      <c r="I7499" s="15" t="s">
        <v>44</v>
      </c>
      <c r="J7499" s="15">
        <v>0.99999999954641605</v>
      </c>
      <c r="T7499" s="56"/>
      <c r="U7499" s="56"/>
      <c r="V7499" s="56"/>
      <c r="W7499" s="56"/>
      <c r="X7499" s="56"/>
      <c r="Y7499" s="56"/>
      <c r="Z7499" s="56"/>
      <c r="AA7499" s="56"/>
    </row>
    <row r="7500" spans="9:27">
      <c r="I7500" s="15" t="s">
        <v>45</v>
      </c>
      <c r="J7500" s="15">
        <v>0.9999999990928321</v>
      </c>
      <c r="T7500" s="56"/>
      <c r="U7500" s="56"/>
      <c r="V7500" s="56"/>
      <c r="W7500" s="56"/>
      <c r="X7500" s="56"/>
      <c r="Y7500" s="56"/>
      <c r="Z7500" s="56"/>
      <c r="AA7500" s="56"/>
    </row>
    <row r="7501" spans="9:27">
      <c r="I7501" s="15" t="s">
        <v>46</v>
      </c>
      <c r="J7501" s="15">
        <v>0.96874999900778502</v>
      </c>
      <c r="T7501" s="56"/>
      <c r="U7501" s="56"/>
      <c r="V7501" s="56"/>
      <c r="W7501" s="56"/>
      <c r="X7501" s="56"/>
      <c r="Y7501" s="56"/>
      <c r="Z7501" s="56"/>
      <c r="AA7501" s="56"/>
    </row>
    <row r="7502" spans="9:27">
      <c r="I7502" s="15" t="s">
        <v>47</v>
      </c>
      <c r="J7502" s="15">
        <v>1.1336445561710873E-2</v>
      </c>
      <c r="T7502" s="56"/>
      <c r="U7502" s="56"/>
      <c r="V7502" s="56"/>
      <c r="W7502" s="56"/>
      <c r="X7502" s="56"/>
      <c r="Y7502" s="56"/>
      <c r="Z7502" s="56"/>
      <c r="AA7502" s="56"/>
    </row>
    <row r="7503" spans="9:27" ht="15" thickBot="1">
      <c r="I7503" s="16" t="s">
        <v>48</v>
      </c>
      <c r="J7503" s="16">
        <v>36</v>
      </c>
      <c r="T7503" s="56"/>
      <c r="U7503" s="56"/>
      <c r="V7503" s="56"/>
      <c r="W7503" s="56"/>
      <c r="X7503" s="56"/>
      <c r="Y7503" s="56"/>
      <c r="Z7503" s="56"/>
      <c r="AA7503" s="56"/>
    </row>
    <row r="7504" spans="9:27">
      <c r="T7504" s="56"/>
      <c r="U7504" s="56"/>
      <c r="V7504" s="56"/>
      <c r="W7504" s="56"/>
      <c r="X7504" s="56"/>
      <c r="Y7504" s="56"/>
      <c r="Z7504" s="56"/>
      <c r="AA7504" s="56"/>
    </row>
    <row r="7505" spans="9:27" ht="15" thickBot="1">
      <c r="I7505" s="51" t="s">
        <v>49</v>
      </c>
      <c r="T7505" s="56"/>
      <c r="U7505" s="56"/>
      <c r="V7505" s="56"/>
      <c r="W7505" s="56"/>
      <c r="X7505" s="56"/>
      <c r="Y7505" s="56"/>
      <c r="Z7505" s="56"/>
      <c r="AA7505" s="56"/>
    </row>
    <row r="7506" spans="9:27">
      <c r="I7506" s="17"/>
      <c r="J7506" s="17" t="s">
        <v>54</v>
      </c>
      <c r="K7506" s="17" t="s">
        <v>55</v>
      </c>
      <c r="L7506" s="17" t="s">
        <v>56</v>
      </c>
      <c r="M7506" s="17" t="s">
        <v>57</v>
      </c>
      <c r="N7506" s="17" t="s">
        <v>58</v>
      </c>
      <c r="T7506" s="56"/>
      <c r="U7506" s="56"/>
      <c r="V7506" s="56"/>
      <c r="W7506" s="56"/>
      <c r="X7506" s="56"/>
      <c r="Y7506" s="56"/>
      <c r="Z7506" s="56"/>
      <c r="AA7506" s="56"/>
    </row>
    <row r="7507" spans="9:27">
      <c r="I7507" s="15" t="s">
        <v>50</v>
      </c>
      <c r="J7507" s="15">
        <v>4</v>
      </c>
      <c r="K7507" s="15">
        <v>4533317.3887685202</v>
      </c>
      <c r="L7507" s="15">
        <v>1133329.3471921301</v>
      </c>
      <c r="M7507" s="15">
        <v>8818654359.8953438</v>
      </c>
      <c r="N7507" s="15">
        <v>7.0457032811509867E-140</v>
      </c>
      <c r="T7507" s="56"/>
      <c r="U7507" s="56"/>
      <c r="V7507" s="56"/>
      <c r="W7507" s="56"/>
      <c r="X7507" s="56"/>
      <c r="Y7507" s="56"/>
      <c r="Z7507" s="56"/>
      <c r="AA7507" s="56"/>
    </row>
    <row r="7508" spans="9:27">
      <c r="I7508" s="15" t="s">
        <v>51</v>
      </c>
      <c r="J7508" s="15">
        <v>32</v>
      </c>
      <c r="K7508" s="15">
        <v>4.1124799351562932E-3</v>
      </c>
      <c r="L7508" s="15">
        <v>1.2851499797363416E-4</v>
      </c>
      <c r="M7508" s="15"/>
      <c r="N7508" s="15"/>
      <c r="T7508" s="56"/>
      <c r="U7508" s="56"/>
      <c r="V7508" s="56"/>
      <c r="W7508" s="56"/>
      <c r="X7508" s="56"/>
      <c r="Y7508" s="56"/>
      <c r="Z7508" s="56"/>
      <c r="AA7508" s="56"/>
    </row>
    <row r="7509" spans="9:27" ht="15" thickBot="1">
      <c r="I7509" s="16" t="s">
        <v>52</v>
      </c>
      <c r="J7509" s="16">
        <v>36</v>
      </c>
      <c r="K7509" s="16">
        <v>4533317.3928810004</v>
      </c>
      <c r="L7509" s="16"/>
      <c r="M7509" s="16"/>
      <c r="N7509" s="16"/>
      <c r="T7509" s="56"/>
      <c r="U7509" s="56"/>
      <c r="V7509" s="56"/>
      <c r="W7509" s="56"/>
      <c r="X7509" s="56"/>
      <c r="Y7509" s="56"/>
      <c r="Z7509" s="56"/>
      <c r="AA7509" s="56"/>
    </row>
    <row r="7510" spans="9:27" ht="15" thickBot="1">
      <c r="T7510" s="56"/>
      <c r="U7510" s="56"/>
      <c r="V7510" s="56"/>
      <c r="W7510" s="56"/>
      <c r="X7510" s="56"/>
      <c r="Y7510" s="56"/>
      <c r="Z7510" s="56"/>
      <c r="AA7510" s="56"/>
    </row>
    <row r="7511" spans="9:27">
      <c r="I7511" s="17"/>
      <c r="J7511" s="17" t="s">
        <v>59</v>
      </c>
      <c r="K7511" s="17" t="s">
        <v>47</v>
      </c>
      <c r="L7511" s="17" t="s">
        <v>60</v>
      </c>
      <c r="M7511" s="17" t="s">
        <v>61</v>
      </c>
      <c r="N7511" s="17" t="s">
        <v>62</v>
      </c>
      <c r="O7511" s="17" t="s">
        <v>63</v>
      </c>
      <c r="P7511" s="17" t="s">
        <v>64</v>
      </c>
      <c r="Q7511" s="17" t="s">
        <v>65</v>
      </c>
      <c r="T7511" s="56"/>
      <c r="U7511" s="56"/>
      <c r="V7511" s="56"/>
      <c r="W7511" s="56"/>
      <c r="X7511" s="56"/>
      <c r="Y7511" s="56"/>
      <c r="Z7511" s="56"/>
      <c r="AA7511" s="56"/>
    </row>
    <row r="7512" spans="9:27">
      <c r="I7512" s="15" t="s">
        <v>53</v>
      </c>
      <c r="J7512" s="15">
        <v>0</v>
      </c>
      <c r="K7512" s="15" t="e">
        <v>#N/A</v>
      </c>
      <c r="L7512" s="15" t="e">
        <v>#N/A</v>
      </c>
      <c r="M7512" s="15" t="e">
        <v>#N/A</v>
      </c>
      <c r="N7512" s="15" t="e">
        <v>#N/A</v>
      </c>
      <c r="O7512" s="15" t="e">
        <v>#N/A</v>
      </c>
      <c r="P7512" s="15" t="e">
        <v>#N/A</v>
      </c>
      <c r="Q7512" s="15" t="e">
        <v>#N/A</v>
      </c>
      <c r="T7512" s="56"/>
      <c r="U7512" s="56"/>
      <c r="V7512" s="56"/>
      <c r="W7512" s="56"/>
      <c r="X7512" s="56"/>
      <c r="Y7512" s="56"/>
      <c r="Z7512" s="56"/>
      <c r="AA7512" s="56"/>
    </row>
    <row r="7513" spans="9:27">
      <c r="I7513" s="15" t="s">
        <v>85</v>
      </c>
      <c r="J7513" s="15">
        <v>0.18260465867235701</v>
      </c>
      <c r="K7513" s="15">
        <v>2.4938694248955737E-3</v>
      </c>
      <c r="L7513" s="15">
        <v>73.22141923288676</v>
      </c>
      <c r="M7513" s="15">
        <v>3.3099153371860579E-37</v>
      </c>
      <c r="N7513" s="15">
        <v>0.17752481290912872</v>
      </c>
      <c r="O7513" s="15">
        <v>0.18768450443558529</v>
      </c>
      <c r="P7513" s="15">
        <v>0.17752481290912872</v>
      </c>
      <c r="Q7513" s="15">
        <v>0.18768450443558529</v>
      </c>
      <c r="T7513" s="56"/>
      <c r="U7513" s="56"/>
      <c r="V7513" s="56"/>
      <c r="W7513" s="56"/>
      <c r="X7513" s="56"/>
      <c r="Y7513" s="56"/>
      <c r="Z7513" s="56"/>
      <c r="AA7513" s="56"/>
    </row>
    <row r="7514" spans="9:27">
      <c r="I7514" s="15" t="s">
        <v>80</v>
      </c>
      <c r="J7514" s="15">
        <v>0.21613277703621625</v>
      </c>
      <c r="K7514" s="15">
        <v>7.5447674826112636E-4</v>
      </c>
      <c r="L7514" s="15">
        <v>286.46711450597564</v>
      </c>
      <c r="M7514" s="15">
        <v>3.9751196545065315E-56</v>
      </c>
      <c r="N7514" s="15">
        <v>0.21459595819764815</v>
      </c>
      <c r="O7514" s="15">
        <v>0.21766959587478435</v>
      </c>
      <c r="P7514" s="15">
        <v>0.21459595819764815</v>
      </c>
      <c r="Q7514" s="15">
        <v>0.21766959587478435</v>
      </c>
      <c r="T7514" s="56"/>
      <c r="U7514" s="56"/>
      <c r="V7514" s="56"/>
      <c r="W7514" s="56"/>
      <c r="X7514" s="56"/>
      <c r="Y7514" s="56"/>
      <c r="Z7514" s="56"/>
      <c r="AA7514" s="56"/>
    </row>
    <row r="7515" spans="9:27">
      <c r="I7515" s="15" t="s">
        <v>82</v>
      </c>
      <c r="J7515" s="15">
        <v>0.17949251873788238</v>
      </c>
      <c r="K7515" s="15">
        <v>2.136672333066626E-3</v>
      </c>
      <c r="L7515" s="15">
        <v>84.005636222316085</v>
      </c>
      <c r="M7515" s="15">
        <v>4.1685910891730128E-39</v>
      </c>
      <c r="N7515" s="15">
        <v>0.17514025963795374</v>
      </c>
      <c r="O7515" s="15">
        <v>0.18384477783781103</v>
      </c>
      <c r="P7515" s="15">
        <v>0.17514025963795374</v>
      </c>
      <c r="Q7515" s="15">
        <v>0.18384477783781103</v>
      </c>
      <c r="T7515" s="56"/>
      <c r="U7515" s="56"/>
      <c r="V7515" s="56"/>
      <c r="W7515" s="56"/>
      <c r="X7515" s="56"/>
      <c r="Y7515" s="56"/>
      <c r="Z7515" s="56"/>
      <c r="AA7515" s="56"/>
    </row>
    <row r="7516" spans="9:27" ht="15" thickBot="1">
      <c r="I7516" s="16" t="s">
        <v>86</v>
      </c>
      <c r="J7516" s="16">
        <v>0.51651029703430651</v>
      </c>
      <c r="K7516" s="16">
        <v>1.558789459432166E-3</v>
      </c>
      <c r="L7516" s="16">
        <v>331.35347041829516</v>
      </c>
      <c r="M7516" s="16">
        <v>3.7764021346304886E-58</v>
      </c>
      <c r="N7516" s="16">
        <v>0.5133351468230668</v>
      </c>
      <c r="O7516" s="16">
        <v>0.51968544724554622</v>
      </c>
      <c r="P7516" s="16">
        <v>0.5133351468230668</v>
      </c>
      <c r="Q7516" s="16">
        <v>0.51968544724554622</v>
      </c>
      <c r="T7516" s="56"/>
      <c r="U7516" s="56"/>
      <c r="V7516" s="56"/>
      <c r="W7516" s="56"/>
      <c r="X7516" s="56"/>
      <c r="Y7516" s="56"/>
      <c r="Z7516" s="56"/>
      <c r="AA7516" s="56"/>
    </row>
    <row r="7517" spans="9:27">
      <c r="I7517" s="51"/>
      <c r="T7517" s="56"/>
      <c r="U7517" s="56"/>
      <c r="V7517" s="56"/>
      <c r="W7517" s="56"/>
      <c r="X7517" s="56"/>
      <c r="Y7517" s="56"/>
      <c r="Z7517" s="56"/>
      <c r="AA7517" s="56"/>
    </row>
    <row r="7518" spans="9:27">
      <c r="I7518" s="51"/>
      <c r="T7518" s="56"/>
      <c r="U7518" s="56"/>
      <c r="V7518" s="56"/>
      <c r="W7518" s="56"/>
      <c r="X7518" s="56"/>
      <c r="Y7518" s="56"/>
      <c r="Z7518" s="56"/>
      <c r="AA7518" s="56"/>
    </row>
    <row r="7519" spans="9:27">
      <c r="I7519" s="11" t="s">
        <v>396</v>
      </c>
      <c r="T7519" s="12" t="str">
        <f>I7519</f>
        <v>2013/1 to 2015/12</v>
      </c>
      <c r="U7519" s="14">
        <f>J7524</f>
        <v>0.99999999913268889</v>
      </c>
      <c r="V7519" s="14">
        <f>J7527</f>
        <v>36</v>
      </c>
      <c r="W7519" s="56">
        <f>J7537</f>
        <v>0.18277412612581259</v>
      </c>
      <c r="X7519" s="56">
        <f>J7538</f>
        <v>0.21648600006243018</v>
      </c>
      <c r="Y7519" s="56">
        <f>J7539</f>
        <v>0.17943650420444354</v>
      </c>
      <c r="Z7519" s="56">
        <f>J7540</f>
        <v>0.51599797900707278</v>
      </c>
      <c r="AA7519" s="58">
        <f>SUM(W7519:Z7519)</f>
        <v>1.0946946093997592</v>
      </c>
    </row>
    <row r="7520" spans="9:27">
      <c r="I7520" s="51" t="s">
        <v>42</v>
      </c>
      <c r="T7520" s="56"/>
      <c r="U7520" s="56"/>
      <c r="V7520" s="56"/>
      <c r="W7520" s="56"/>
      <c r="X7520" s="56"/>
      <c r="Y7520" s="56"/>
      <c r="Z7520" s="56"/>
      <c r="AA7520" s="56"/>
    </row>
    <row r="7521" spans="9:27" ht="15" thickBot="1">
      <c r="T7521" s="56"/>
      <c r="U7521" s="56"/>
      <c r="V7521" s="56"/>
      <c r="W7521" s="56"/>
      <c r="X7521" s="56"/>
      <c r="Y7521" s="56"/>
      <c r="Z7521" s="56"/>
      <c r="AA7521" s="56"/>
    </row>
    <row r="7522" spans="9:27">
      <c r="I7522" s="18" t="s">
        <v>43</v>
      </c>
      <c r="J7522" s="18"/>
      <c r="T7522" s="56"/>
      <c r="U7522" s="56"/>
      <c r="V7522" s="56"/>
      <c r="W7522" s="56"/>
      <c r="X7522" s="56"/>
      <c r="Y7522" s="56"/>
      <c r="Z7522" s="56"/>
      <c r="AA7522" s="56"/>
    </row>
    <row r="7523" spans="9:27">
      <c r="I7523" s="15" t="s">
        <v>44</v>
      </c>
      <c r="J7523" s="15">
        <v>0.99999999956634444</v>
      </c>
      <c r="T7523" s="56"/>
      <c r="U7523" s="56"/>
      <c r="V7523" s="56"/>
      <c r="W7523" s="56"/>
      <c r="X7523" s="56"/>
      <c r="Y7523" s="56"/>
      <c r="Z7523" s="56"/>
      <c r="AA7523" s="56"/>
    </row>
    <row r="7524" spans="9:27">
      <c r="I7524" s="15" t="s">
        <v>45</v>
      </c>
      <c r="J7524" s="15">
        <v>0.99999999913268889</v>
      </c>
      <c r="T7524" s="56"/>
      <c r="U7524" s="56"/>
      <c r="V7524" s="56"/>
      <c r="W7524" s="56"/>
      <c r="X7524" s="56"/>
      <c r="Y7524" s="56"/>
      <c r="Z7524" s="56"/>
      <c r="AA7524" s="56"/>
    </row>
    <row r="7525" spans="9:27">
      <c r="I7525" s="15" t="s">
        <v>46</v>
      </c>
      <c r="J7525" s="15">
        <v>0.96874999905137837</v>
      </c>
      <c r="T7525" s="56"/>
      <c r="U7525" s="56"/>
      <c r="V7525" s="56"/>
      <c r="W7525" s="56"/>
      <c r="X7525" s="56"/>
      <c r="Y7525" s="56"/>
      <c r="Z7525" s="56"/>
      <c r="AA7525" s="56"/>
    </row>
    <row r="7526" spans="9:27">
      <c r="I7526" s="15" t="s">
        <v>47</v>
      </c>
      <c r="J7526" s="15">
        <v>1.1101998200898956E-2</v>
      </c>
      <c r="T7526" s="56"/>
      <c r="U7526" s="56"/>
      <c r="V7526" s="56"/>
      <c r="W7526" s="56"/>
      <c r="X7526" s="56"/>
      <c r="Y7526" s="56"/>
      <c r="Z7526" s="56"/>
      <c r="AA7526" s="56"/>
    </row>
    <row r="7527" spans="9:27" ht="15" thickBot="1">
      <c r="I7527" s="16" t="s">
        <v>48</v>
      </c>
      <c r="J7527" s="16">
        <v>36</v>
      </c>
      <c r="T7527" s="56"/>
      <c r="U7527" s="56"/>
      <c r="V7527" s="56"/>
      <c r="W7527" s="56"/>
      <c r="X7527" s="56"/>
      <c r="Y7527" s="56"/>
      <c r="Z7527" s="56"/>
      <c r="AA7527" s="56"/>
    </row>
    <row r="7528" spans="9:27">
      <c r="T7528" s="56"/>
      <c r="U7528" s="56"/>
      <c r="V7528" s="56"/>
      <c r="W7528" s="56"/>
      <c r="X7528" s="56"/>
      <c r="Y7528" s="56"/>
      <c r="Z7528" s="56"/>
      <c r="AA7528" s="56"/>
    </row>
    <row r="7529" spans="9:27" ht="15" thickBot="1">
      <c r="I7529" s="51" t="s">
        <v>49</v>
      </c>
      <c r="T7529" s="56"/>
      <c r="U7529" s="56"/>
      <c r="V7529" s="56"/>
      <c r="W7529" s="56"/>
      <c r="X7529" s="56"/>
      <c r="Y7529" s="56"/>
      <c r="Z7529" s="56"/>
      <c r="AA7529" s="56"/>
    </row>
    <row r="7530" spans="9:27">
      <c r="I7530" s="17"/>
      <c r="J7530" s="17" t="s">
        <v>54</v>
      </c>
      <c r="K7530" s="17" t="s">
        <v>55</v>
      </c>
      <c r="L7530" s="17" t="s">
        <v>56</v>
      </c>
      <c r="M7530" s="17" t="s">
        <v>57</v>
      </c>
      <c r="N7530" s="17" t="s">
        <v>58</v>
      </c>
      <c r="T7530" s="56"/>
      <c r="U7530" s="56"/>
      <c r="V7530" s="56"/>
      <c r="W7530" s="56"/>
      <c r="X7530" s="56"/>
      <c r="Y7530" s="56"/>
      <c r="Z7530" s="56"/>
      <c r="AA7530" s="56"/>
    </row>
    <row r="7531" spans="9:27">
      <c r="I7531" s="15" t="s">
        <v>50</v>
      </c>
      <c r="J7531" s="15">
        <v>4</v>
      </c>
      <c r="K7531" s="15">
        <v>4547549.1448808601</v>
      </c>
      <c r="L7531" s="15">
        <v>1136887.286220215</v>
      </c>
      <c r="M7531" s="15">
        <v>9223911014.8954067</v>
      </c>
      <c r="N7531" s="15">
        <v>3.5113668620213917E-140</v>
      </c>
      <c r="T7531" s="56"/>
      <c r="U7531" s="56"/>
      <c r="V7531" s="56"/>
      <c r="W7531" s="56"/>
      <c r="X7531" s="56"/>
      <c r="Y7531" s="56"/>
      <c r="Z7531" s="56"/>
      <c r="AA7531" s="56"/>
    </row>
    <row r="7532" spans="9:27">
      <c r="I7532" s="15" t="s">
        <v>51</v>
      </c>
      <c r="J7532" s="15">
        <v>32</v>
      </c>
      <c r="K7532" s="15">
        <v>3.9441396496884369E-3</v>
      </c>
      <c r="L7532" s="15">
        <v>1.2325436405276365E-4</v>
      </c>
      <c r="M7532" s="15"/>
      <c r="N7532" s="15"/>
      <c r="T7532" s="56"/>
      <c r="U7532" s="56"/>
      <c r="V7532" s="56"/>
      <c r="W7532" s="56"/>
      <c r="X7532" s="56"/>
      <c r="Y7532" s="56"/>
      <c r="Z7532" s="56"/>
      <c r="AA7532" s="56"/>
    </row>
    <row r="7533" spans="9:27" ht="15" thickBot="1">
      <c r="I7533" s="16" t="s">
        <v>52</v>
      </c>
      <c r="J7533" s="16">
        <v>36</v>
      </c>
      <c r="K7533" s="16">
        <v>4547549.148825</v>
      </c>
      <c r="L7533" s="16"/>
      <c r="M7533" s="16"/>
      <c r="N7533" s="16"/>
      <c r="T7533" s="56"/>
      <c r="U7533" s="56"/>
      <c r="V7533" s="56"/>
      <c r="W7533" s="56"/>
      <c r="X7533" s="56"/>
      <c r="Y7533" s="56"/>
      <c r="Z7533" s="56"/>
      <c r="AA7533" s="56"/>
    </row>
    <row r="7534" spans="9:27" ht="15" thickBot="1">
      <c r="T7534" s="56"/>
      <c r="U7534" s="56"/>
      <c r="V7534" s="56"/>
      <c r="W7534" s="56"/>
      <c r="X7534" s="56"/>
      <c r="Y7534" s="56"/>
      <c r="Z7534" s="56"/>
      <c r="AA7534" s="56"/>
    </row>
    <row r="7535" spans="9:27">
      <c r="I7535" s="17"/>
      <c r="J7535" s="17" t="s">
        <v>59</v>
      </c>
      <c r="K7535" s="17" t="s">
        <v>47</v>
      </c>
      <c r="L7535" s="17" t="s">
        <v>60</v>
      </c>
      <c r="M7535" s="17" t="s">
        <v>61</v>
      </c>
      <c r="N7535" s="17" t="s">
        <v>62</v>
      </c>
      <c r="O7535" s="17" t="s">
        <v>63</v>
      </c>
      <c r="P7535" s="17" t="s">
        <v>64</v>
      </c>
      <c r="Q7535" s="17" t="s">
        <v>65</v>
      </c>
      <c r="T7535" s="56"/>
      <c r="U7535" s="56"/>
      <c r="V7535" s="56"/>
      <c r="W7535" s="56"/>
      <c r="X7535" s="56"/>
      <c r="Y7535" s="56"/>
      <c r="Z7535" s="56"/>
      <c r="AA7535" s="56"/>
    </row>
    <row r="7536" spans="9:27">
      <c r="I7536" s="15" t="s">
        <v>53</v>
      </c>
      <c r="J7536" s="15">
        <v>0</v>
      </c>
      <c r="K7536" s="15" t="e">
        <v>#N/A</v>
      </c>
      <c r="L7536" s="15" t="e">
        <v>#N/A</v>
      </c>
      <c r="M7536" s="15" t="e">
        <v>#N/A</v>
      </c>
      <c r="N7536" s="15" t="e">
        <v>#N/A</v>
      </c>
      <c r="O7536" s="15" t="e">
        <v>#N/A</v>
      </c>
      <c r="P7536" s="15" t="e">
        <v>#N/A</v>
      </c>
      <c r="Q7536" s="15" t="e">
        <v>#N/A</v>
      </c>
      <c r="T7536" s="56"/>
      <c r="U7536" s="56"/>
      <c r="V7536" s="56"/>
      <c r="W7536" s="56"/>
      <c r="X7536" s="56"/>
      <c r="Y7536" s="56"/>
      <c r="Z7536" s="56"/>
      <c r="AA7536" s="56"/>
    </row>
    <row r="7537" spans="9:27">
      <c r="I7537" s="15" t="s">
        <v>85</v>
      </c>
      <c r="J7537" s="15">
        <v>0.18277412612581259</v>
      </c>
      <c r="K7537" s="15">
        <v>2.3385731689596102E-3</v>
      </c>
      <c r="L7537" s="15">
        <v>78.156257222058855</v>
      </c>
      <c r="M7537" s="15">
        <v>4.1523393034773291E-38</v>
      </c>
      <c r="N7537" s="15">
        <v>0.17801060848300887</v>
      </c>
      <c r="O7537" s="15">
        <v>0.18753764376861631</v>
      </c>
      <c r="P7537" s="15">
        <v>0.17801060848300887</v>
      </c>
      <c r="Q7537" s="15">
        <v>0.18753764376861631</v>
      </c>
      <c r="T7537" s="56"/>
      <c r="U7537" s="56"/>
      <c r="V7537" s="56"/>
      <c r="W7537" s="56"/>
      <c r="X7537" s="56"/>
      <c r="Y7537" s="56"/>
      <c r="Z7537" s="56"/>
      <c r="AA7537" s="56"/>
    </row>
    <row r="7538" spans="9:27">
      <c r="I7538" s="15" t="s">
        <v>80</v>
      </c>
      <c r="J7538" s="15">
        <v>0.21648600006243018</v>
      </c>
      <c r="K7538" s="15">
        <v>7.9566065636140317E-4</v>
      </c>
      <c r="L7538" s="15">
        <v>272.08332890610893</v>
      </c>
      <c r="M7538" s="15">
        <v>2.0653603042595411E-55</v>
      </c>
      <c r="N7538" s="15">
        <v>0.21486529234861146</v>
      </c>
      <c r="O7538" s="15">
        <v>0.21810670777624891</v>
      </c>
      <c r="P7538" s="15">
        <v>0.21486529234861146</v>
      </c>
      <c r="Q7538" s="15">
        <v>0.21810670777624891</v>
      </c>
      <c r="T7538" s="56"/>
      <c r="U7538" s="56"/>
      <c r="V7538" s="56"/>
      <c r="W7538" s="56"/>
      <c r="X7538" s="56"/>
      <c r="Y7538" s="56"/>
      <c r="Z7538" s="56"/>
      <c r="AA7538" s="56"/>
    </row>
    <row r="7539" spans="9:27">
      <c r="I7539" s="15" t="s">
        <v>82</v>
      </c>
      <c r="J7539" s="15">
        <v>0.17943650420444354</v>
      </c>
      <c r="K7539" s="15">
        <v>2.092398074538356E-3</v>
      </c>
      <c r="L7539" s="15">
        <v>85.756389469070058</v>
      </c>
      <c r="M7539" s="15">
        <v>2.1605374274826964E-39</v>
      </c>
      <c r="N7539" s="15">
        <v>0.17517442881756728</v>
      </c>
      <c r="O7539" s="15">
        <v>0.1836985795913198</v>
      </c>
      <c r="P7539" s="15">
        <v>0.17517442881756728</v>
      </c>
      <c r="Q7539" s="15">
        <v>0.1836985795913198</v>
      </c>
      <c r="T7539" s="56"/>
      <c r="U7539" s="56"/>
      <c r="V7539" s="56"/>
      <c r="W7539" s="56"/>
      <c r="X7539" s="56"/>
      <c r="Y7539" s="56"/>
      <c r="Z7539" s="56"/>
      <c r="AA7539" s="56"/>
    </row>
    <row r="7540" spans="9:27" ht="15" thickBot="1">
      <c r="I7540" s="16" t="s">
        <v>86</v>
      </c>
      <c r="J7540" s="16">
        <v>0.51599797900707278</v>
      </c>
      <c r="K7540" s="16">
        <v>1.505535173339389E-3</v>
      </c>
      <c r="L7540" s="16">
        <v>342.73392488237317</v>
      </c>
      <c r="M7540" s="16">
        <v>1.28205985576059E-58</v>
      </c>
      <c r="N7540" s="16">
        <v>0.51293130422637556</v>
      </c>
      <c r="O7540" s="16">
        <v>0.51906465378777</v>
      </c>
      <c r="P7540" s="16">
        <v>0.51293130422637556</v>
      </c>
      <c r="Q7540" s="16">
        <v>0.51906465378777</v>
      </c>
      <c r="T7540" s="56"/>
      <c r="U7540" s="56"/>
      <c r="V7540" s="56"/>
      <c r="W7540" s="56"/>
      <c r="X7540" s="56"/>
      <c r="Y7540" s="56"/>
      <c r="Z7540" s="56"/>
      <c r="AA7540" s="56"/>
    </row>
    <row r="7541" spans="9:27">
      <c r="I7541" s="51"/>
      <c r="T7541" s="56"/>
      <c r="U7541" s="56"/>
      <c r="V7541" s="56"/>
      <c r="W7541" s="56"/>
      <c r="X7541" s="56"/>
      <c r="Y7541" s="56"/>
      <c r="Z7541" s="56"/>
      <c r="AA7541" s="56"/>
    </row>
    <row r="7542" spans="9:27">
      <c r="I7542" s="51"/>
      <c r="T7542" s="56"/>
      <c r="U7542" s="56"/>
      <c r="V7542" s="56"/>
      <c r="W7542" s="56"/>
      <c r="X7542" s="56"/>
      <c r="Y7542" s="56"/>
      <c r="Z7542" s="56"/>
      <c r="AA7542" s="56"/>
    </row>
    <row r="7543" spans="9:27">
      <c r="I7543" s="11" t="s">
        <v>397</v>
      </c>
      <c r="T7543" s="12" t="str">
        <f>I7543</f>
        <v>2013/2 to 2016/1</v>
      </c>
      <c r="U7543" s="14">
        <f>J7548</f>
        <v>0.9999999991507158</v>
      </c>
      <c r="V7543" s="14">
        <f>J7551</f>
        <v>36</v>
      </c>
      <c r="W7543" s="56">
        <f>J7561</f>
        <v>0.18162917562532849</v>
      </c>
      <c r="X7543" s="56">
        <f>J7562</f>
        <v>0.21703794981597432</v>
      </c>
      <c r="Y7543" s="56">
        <f>J7563</f>
        <v>0.1802922191702061</v>
      </c>
      <c r="Z7543" s="56">
        <f>J7564</f>
        <v>0.51560418429967125</v>
      </c>
      <c r="AA7543" s="58">
        <f>SUM(W7543:Z7543)</f>
        <v>1.0945635289111801</v>
      </c>
    </row>
    <row r="7544" spans="9:27">
      <c r="I7544" s="51" t="s">
        <v>42</v>
      </c>
      <c r="T7544" s="56"/>
      <c r="U7544" s="56"/>
      <c r="V7544" s="56"/>
      <c r="W7544" s="56"/>
      <c r="X7544" s="56"/>
      <c r="Y7544" s="56"/>
      <c r="Z7544" s="56"/>
      <c r="AA7544" s="56"/>
    </row>
    <row r="7545" spans="9:27" ht="15" thickBot="1">
      <c r="T7545" s="56"/>
      <c r="U7545" s="56"/>
      <c r="V7545" s="56"/>
      <c r="W7545" s="56"/>
      <c r="X7545" s="56"/>
      <c r="Y7545" s="56"/>
      <c r="Z7545" s="56"/>
      <c r="AA7545" s="56"/>
    </row>
    <row r="7546" spans="9:27">
      <c r="I7546" s="18" t="s">
        <v>43</v>
      </c>
      <c r="J7546" s="18"/>
      <c r="T7546" s="56"/>
      <c r="U7546" s="56"/>
      <c r="V7546" s="56"/>
      <c r="W7546" s="56"/>
      <c r="X7546" s="56"/>
      <c r="Y7546" s="56"/>
      <c r="Z7546" s="56"/>
      <c r="AA7546" s="56"/>
    </row>
    <row r="7547" spans="9:27">
      <c r="I7547" s="15" t="s">
        <v>44</v>
      </c>
      <c r="J7547" s="15">
        <v>0.9999999995753579</v>
      </c>
      <c r="T7547" s="56"/>
      <c r="U7547" s="56"/>
      <c r="V7547" s="56"/>
      <c r="W7547" s="56"/>
      <c r="X7547" s="56"/>
      <c r="Y7547" s="56"/>
      <c r="Z7547" s="56"/>
      <c r="AA7547" s="56"/>
    </row>
    <row r="7548" spans="9:27">
      <c r="I7548" s="15" t="s">
        <v>45</v>
      </c>
      <c r="J7548" s="15">
        <v>0.9999999991507158</v>
      </c>
      <c r="T7548" s="56"/>
      <c r="U7548" s="56"/>
      <c r="V7548" s="56"/>
      <c r="W7548" s="56"/>
      <c r="X7548" s="56"/>
      <c r="Y7548" s="56"/>
      <c r="Z7548" s="56"/>
      <c r="AA7548" s="56"/>
    </row>
    <row r="7549" spans="9:27">
      <c r="I7549" s="15" t="s">
        <v>46</v>
      </c>
      <c r="J7549" s="15">
        <v>0.96874999907109549</v>
      </c>
      <c r="T7549" s="56"/>
      <c r="U7549" s="56"/>
      <c r="V7549" s="56"/>
      <c r="W7549" s="56"/>
      <c r="X7549" s="56"/>
      <c r="Y7549" s="56"/>
      <c r="Z7549" s="56"/>
      <c r="AA7549" s="56"/>
    </row>
    <row r="7550" spans="9:27">
      <c r="I7550" s="15" t="s">
        <v>47</v>
      </c>
      <c r="J7550" s="15">
        <v>1.1003089240924548E-2</v>
      </c>
      <c r="T7550" s="56"/>
      <c r="U7550" s="56"/>
      <c r="V7550" s="56"/>
      <c r="W7550" s="56"/>
      <c r="X7550" s="56"/>
      <c r="Y7550" s="56"/>
      <c r="Z7550" s="56"/>
      <c r="AA7550" s="56"/>
    </row>
    <row r="7551" spans="9:27" ht="15" thickBot="1">
      <c r="I7551" s="16" t="s">
        <v>48</v>
      </c>
      <c r="J7551" s="16">
        <v>36</v>
      </c>
      <c r="T7551" s="56"/>
      <c r="U7551" s="56"/>
      <c r="V7551" s="56"/>
      <c r="W7551" s="56"/>
      <c r="X7551" s="56"/>
      <c r="Y7551" s="56"/>
      <c r="Z7551" s="56"/>
      <c r="AA7551" s="56"/>
    </row>
    <row r="7552" spans="9:27">
      <c r="T7552" s="56"/>
      <c r="U7552" s="56"/>
      <c r="V7552" s="56"/>
      <c r="W7552" s="56"/>
      <c r="X7552" s="56"/>
      <c r="Y7552" s="56"/>
      <c r="Z7552" s="56"/>
      <c r="AA7552" s="56"/>
    </row>
    <row r="7553" spans="9:27" ht="15" thickBot="1">
      <c r="I7553" s="51" t="s">
        <v>49</v>
      </c>
      <c r="T7553" s="56"/>
      <c r="U7553" s="56"/>
      <c r="V7553" s="56"/>
      <c r="W7553" s="56"/>
      <c r="X7553" s="56"/>
      <c r="Y7553" s="56"/>
      <c r="Z7553" s="56"/>
      <c r="AA7553" s="56"/>
    </row>
    <row r="7554" spans="9:27">
      <c r="I7554" s="17"/>
      <c r="J7554" s="17" t="s">
        <v>54</v>
      </c>
      <c r="K7554" s="17" t="s">
        <v>55</v>
      </c>
      <c r="L7554" s="17" t="s">
        <v>56</v>
      </c>
      <c r="M7554" s="17" t="s">
        <v>57</v>
      </c>
      <c r="N7554" s="17" t="s">
        <v>58</v>
      </c>
      <c r="T7554" s="56"/>
      <c r="U7554" s="56"/>
      <c r="V7554" s="56"/>
      <c r="W7554" s="56"/>
      <c r="X7554" s="56"/>
      <c r="Y7554" s="56"/>
      <c r="Z7554" s="56"/>
      <c r="AA7554" s="56"/>
    </row>
    <row r="7555" spans="9:27">
      <c r="I7555" s="15" t="s">
        <v>50</v>
      </c>
      <c r="J7555" s="15">
        <v>4</v>
      </c>
      <c r="K7555" s="15">
        <v>4561694.9649538239</v>
      </c>
      <c r="L7555" s="15">
        <v>1140423.741238456</v>
      </c>
      <c r="M7555" s="15">
        <v>9419697996.515461</v>
      </c>
      <c r="N7555" s="15">
        <v>2.5356374072816766E-140</v>
      </c>
      <c r="T7555" s="56"/>
      <c r="U7555" s="56"/>
      <c r="V7555" s="56"/>
      <c r="W7555" s="56"/>
      <c r="X7555" s="56"/>
      <c r="Y7555" s="56"/>
      <c r="Z7555" s="56"/>
      <c r="AA7555" s="56"/>
    </row>
    <row r="7556" spans="9:27">
      <c r="I7556" s="15" t="s">
        <v>51</v>
      </c>
      <c r="J7556" s="15">
        <v>32</v>
      </c>
      <c r="K7556" s="15">
        <v>3.8741751309999861E-3</v>
      </c>
      <c r="L7556" s="15">
        <v>1.2106797284374957E-4</v>
      </c>
      <c r="M7556" s="15"/>
      <c r="N7556" s="15"/>
      <c r="T7556" s="56"/>
      <c r="U7556" s="56"/>
      <c r="V7556" s="56"/>
      <c r="W7556" s="56"/>
      <c r="X7556" s="56"/>
      <c r="Y7556" s="56"/>
      <c r="Z7556" s="56"/>
      <c r="AA7556" s="56"/>
    </row>
    <row r="7557" spans="9:27" ht="15" thickBot="1">
      <c r="I7557" s="16" t="s">
        <v>52</v>
      </c>
      <c r="J7557" s="16">
        <v>36</v>
      </c>
      <c r="K7557" s="16">
        <v>4561694.9688279992</v>
      </c>
      <c r="L7557" s="16"/>
      <c r="M7557" s="16"/>
      <c r="N7557" s="16"/>
      <c r="T7557" s="56"/>
      <c r="U7557" s="56"/>
      <c r="V7557" s="56"/>
      <c r="W7557" s="56"/>
      <c r="X7557" s="56"/>
      <c r="Y7557" s="56"/>
      <c r="Z7557" s="56"/>
      <c r="AA7557" s="56"/>
    </row>
    <row r="7558" spans="9:27" ht="15" thickBot="1">
      <c r="T7558" s="56"/>
      <c r="U7558" s="56"/>
      <c r="V7558" s="56"/>
      <c r="W7558" s="56"/>
      <c r="X7558" s="56"/>
      <c r="Y7558" s="56"/>
      <c r="Z7558" s="56"/>
      <c r="AA7558" s="56"/>
    </row>
    <row r="7559" spans="9:27">
      <c r="I7559" s="17"/>
      <c r="J7559" s="17" t="s">
        <v>59</v>
      </c>
      <c r="K7559" s="17" t="s">
        <v>47</v>
      </c>
      <c r="L7559" s="17" t="s">
        <v>60</v>
      </c>
      <c r="M7559" s="17" t="s">
        <v>61</v>
      </c>
      <c r="N7559" s="17" t="s">
        <v>62</v>
      </c>
      <c r="O7559" s="17" t="s">
        <v>63</v>
      </c>
      <c r="P7559" s="17" t="s">
        <v>64</v>
      </c>
      <c r="Q7559" s="17" t="s">
        <v>65</v>
      </c>
      <c r="T7559" s="56"/>
      <c r="U7559" s="56"/>
      <c r="V7559" s="56"/>
      <c r="W7559" s="56"/>
      <c r="X7559" s="56"/>
      <c r="Y7559" s="56"/>
      <c r="Z7559" s="56"/>
      <c r="AA7559" s="56"/>
    </row>
    <row r="7560" spans="9:27">
      <c r="I7560" s="15" t="s">
        <v>53</v>
      </c>
      <c r="J7560" s="15">
        <v>0</v>
      </c>
      <c r="K7560" s="15" t="e">
        <v>#N/A</v>
      </c>
      <c r="L7560" s="15" t="e">
        <v>#N/A</v>
      </c>
      <c r="M7560" s="15" t="e">
        <v>#N/A</v>
      </c>
      <c r="N7560" s="15" t="e">
        <v>#N/A</v>
      </c>
      <c r="O7560" s="15" t="e">
        <v>#N/A</v>
      </c>
      <c r="P7560" s="15" t="e">
        <v>#N/A</v>
      </c>
      <c r="Q7560" s="15" t="e">
        <v>#N/A</v>
      </c>
      <c r="T7560" s="56"/>
      <c r="U7560" s="56"/>
      <c r="V7560" s="56"/>
      <c r="W7560" s="56"/>
      <c r="X7560" s="56"/>
      <c r="Y7560" s="56"/>
      <c r="Z7560" s="56"/>
      <c r="AA7560" s="56"/>
    </row>
    <row r="7561" spans="9:27">
      <c r="I7561" s="15" t="s">
        <v>85</v>
      </c>
      <c r="J7561" s="15">
        <v>0.18162917562532849</v>
      </c>
      <c r="K7561" s="15">
        <v>2.1105819702954766E-3</v>
      </c>
      <c r="L7561" s="15">
        <v>86.056442337513587</v>
      </c>
      <c r="M7561" s="15">
        <v>1.9329668380522475E-39</v>
      </c>
      <c r="N7561" s="15">
        <v>0.17733006085503517</v>
      </c>
      <c r="O7561" s="15">
        <v>0.18592829039562181</v>
      </c>
      <c r="P7561" s="15">
        <v>0.17733006085503517</v>
      </c>
      <c r="Q7561" s="15">
        <v>0.18592829039562181</v>
      </c>
      <c r="T7561" s="56"/>
      <c r="U7561" s="56"/>
      <c r="V7561" s="56"/>
      <c r="W7561" s="56"/>
      <c r="X7561" s="56"/>
      <c r="Y7561" s="56"/>
      <c r="Z7561" s="56"/>
      <c r="AA7561" s="56"/>
    </row>
    <row r="7562" spans="9:27">
      <c r="I7562" s="15" t="s">
        <v>80</v>
      </c>
      <c r="J7562" s="15">
        <v>0.21703794981597432</v>
      </c>
      <c r="K7562" s="15">
        <v>8.5536971263574515E-4</v>
      </c>
      <c r="L7562" s="15">
        <v>253.73583680814619</v>
      </c>
      <c r="M7562" s="15">
        <v>1.9266512113081803E-54</v>
      </c>
      <c r="N7562" s="15">
        <v>0.21529561873506442</v>
      </c>
      <c r="O7562" s="15">
        <v>0.21878028089688423</v>
      </c>
      <c r="P7562" s="15">
        <v>0.21529561873506442</v>
      </c>
      <c r="Q7562" s="15">
        <v>0.21878028089688423</v>
      </c>
      <c r="T7562" s="56"/>
      <c r="U7562" s="56"/>
      <c r="V7562" s="56"/>
      <c r="W7562" s="56"/>
      <c r="X7562" s="56"/>
      <c r="Y7562" s="56"/>
      <c r="Z7562" s="56"/>
      <c r="AA7562" s="56"/>
    </row>
    <row r="7563" spans="9:27">
      <c r="I7563" s="15" t="s">
        <v>82</v>
      </c>
      <c r="J7563" s="15">
        <v>0.1802922191702061</v>
      </c>
      <c r="K7563" s="15">
        <v>1.9981697874695012E-3</v>
      </c>
      <c r="L7563" s="15">
        <v>90.228678414024898</v>
      </c>
      <c r="M7563" s="15">
        <v>4.2745237691364619E-40</v>
      </c>
      <c r="N7563" s="15">
        <v>0.17622208052230445</v>
      </c>
      <c r="O7563" s="15">
        <v>0.18436235781810775</v>
      </c>
      <c r="P7563" s="15">
        <v>0.17622208052230445</v>
      </c>
      <c r="Q7563" s="15">
        <v>0.18436235781810775</v>
      </c>
      <c r="T7563" s="56"/>
      <c r="U7563" s="56"/>
      <c r="V7563" s="56"/>
      <c r="W7563" s="56"/>
      <c r="X7563" s="56"/>
      <c r="Y7563" s="56"/>
      <c r="Z7563" s="56"/>
      <c r="AA7563" s="56"/>
    </row>
    <row r="7564" spans="9:27" ht="15" thickBot="1">
      <c r="I7564" s="16" t="s">
        <v>86</v>
      </c>
      <c r="J7564" s="16">
        <v>0.51560418429967125</v>
      </c>
      <c r="K7564" s="16">
        <v>1.5487757937408672E-3</v>
      </c>
      <c r="L7564" s="16">
        <v>332.91079727834341</v>
      </c>
      <c r="M7564" s="16">
        <v>3.2503725545801546E-58</v>
      </c>
      <c r="N7564" s="16">
        <v>0.51244943125787779</v>
      </c>
      <c r="O7564" s="16">
        <v>0.51875893734146472</v>
      </c>
      <c r="P7564" s="16">
        <v>0.51244943125787779</v>
      </c>
      <c r="Q7564" s="16">
        <v>0.51875893734146472</v>
      </c>
      <c r="T7564" s="56"/>
      <c r="U7564" s="56"/>
      <c r="V7564" s="56"/>
      <c r="W7564" s="56"/>
      <c r="X7564" s="56"/>
      <c r="Y7564" s="56"/>
      <c r="Z7564" s="56"/>
      <c r="AA7564" s="56"/>
    </row>
    <row r="7565" spans="9:27">
      <c r="I7565" s="51"/>
      <c r="T7565" s="56"/>
      <c r="U7565" s="56"/>
      <c r="V7565" s="56"/>
      <c r="W7565" s="56"/>
      <c r="X7565" s="56"/>
      <c r="Y7565" s="56"/>
      <c r="Z7565" s="56"/>
      <c r="AA7565" s="56"/>
    </row>
    <row r="7566" spans="9:27">
      <c r="I7566" s="51"/>
      <c r="T7566" s="56"/>
      <c r="U7566" s="56"/>
      <c r="V7566" s="56"/>
      <c r="W7566" s="56"/>
      <c r="X7566" s="56"/>
      <c r="Y7566" s="56"/>
      <c r="Z7566" s="56"/>
      <c r="AA7566" s="56"/>
    </row>
    <row r="7567" spans="9:27">
      <c r="I7567" s="11" t="s">
        <v>398</v>
      </c>
      <c r="T7567" s="12" t="str">
        <f>I7567</f>
        <v>2013/3 to 2016/2</v>
      </c>
      <c r="U7567" s="14">
        <f>J7572</f>
        <v>0.99999999900986669</v>
      </c>
      <c r="V7567" s="14">
        <f>J7575</f>
        <v>36</v>
      </c>
      <c r="W7567" s="56">
        <f>J7585</f>
        <v>0.18316619544418763</v>
      </c>
      <c r="X7567" s="56">
        <f>J7586</f>
        <v>0.21662192628664503</v>
      </c>
      <c r="Y7567" s="56">
        <f>J7587</f>
        <v>0.17935483117215592</v>
      </c>
      <c r="Z7567" s="56">
        <f>J7588</f>
        <v>0.51562462857270908</v>
      </c>
      <c r="AA7567" s="58">
        <f>SUM(W7567:Z7567)</f>
        <v>1.0947675814756976</v>
      </c>
    </row>
    <row r="7568" spans="9:27">
      <c r="I7568" s="51" t="s">
        <v>42</v>
      </c>
      <c r="T7568" s="56"/>
      <c r="U7568" s="56"/>
      <c r="V7568" s="56"/>
      <c r="W7568" s="56"/>
      <c r="X7568" s="56"/>
      <c r="Y7568" s="56"/>
      <c r="Z7568" s="56"/>
      <c r="AA7568" s="56"/>
    </row>
    <row r="7569" spans="9:27" ht="15" thickBot="1">
      <c r="T7569" s="56"/>
      <c r="U7569" s="56"/>
      <c r="V7569" s="56"/>
      <c r="W7569" s="56"/>
      <c r="X7569" s="56"/>
      <c r="Y7569" s="56"/>
      <c r="Z7569" s="56"/>
      <c r="AA7569" s="56"/>
    </row>
    <row r="7570" spans="9:27">
      <c r="I7570" s="18" t="s">
        <v>43</v>
      </c>
      <c r="J7570" s="18"/>
      <c r="T7570" s="56"/>
      <c r="U7570" s="56"/>
      <c r="V7570" s="56"/>
      <c r="W7570" s="56"/>
      <c r="X7570" s="56"/>
      <c r="Y7570" s="56"/>
      <c r="Z7570" s="56"/>
      <c r="AA7570" s="56"/>
    </row>
    <row r="7571" spans="9:27">
      <c r="I7571" s="15" t="s">
        <v>44</v>
      </c>
      <c r="J7571" s="15">
        <v>0.99999999950493335</v>
      </c>
      <c r="T7571" s="56"/>
      <c r="U7571" s="56"/>
      <c r="V7571" s="56"/>
      <c r="W7571" s="56"/>
      <c r="X7571" s="56"/>
      <c r="Y7571" s="56"/>
      <c r="Z7571" s="56"/>
      <c r="AA7571" s="56"/>
    </row>
    <row r="7572" spans="9:27">
      <c r="I7572" s="15" t="s">
        <v>45</v>
      </c>
      <c r="J7572" s="15">
        <v>0.99999999900986669</v>
      </c>
      <c r="T7572" s="56"/>
      <c r="U7572" s="56"/>
      <c r="V7572" s="56"/>
      <c r="W7572" s="56"/>
      <c r="X7572" s="56"/>
      <c r="Y7572" s="56"/>
      <c r="Z7572" s="56"/>
      <c r="AA7572" s="56"/>
    </row>
    <row r="7573" spans="9:27">
      <c r="I7573" s="15" t="s">
        <v>46</v>
      </c>
      <c r="J7573" s="15">
        <v>0.96874999891704161</v>
      </c>
      <c r="T7573" s="56"/>
      <c r="U7573" s="56"/>
      <c r="V7573" s="56"/>
      <c r="W7573" s="56"/>
      <c r="X7573" s="56"/>
      <c r="Y7573" s="56"/>
      <c r="Z7573" s="56"/>
      <c r="AA7573" s="56"/>
    </row>
    <row r="7574" spans="9:27">
      <c r="I7574" s="15" t="s">
        <v>47</v>
      </c>
      <c r="J7574" s="15">
        <v>1.1899235142690564E-2</v>
      </c>
      <c r="T7574" s="56"/>
      <c r="U7574" s="56"/>
      <c r="V7574" s="56"/>
      <c r="W7574" s="56"/>
      <c r="X7574" s="56"/>
      <c r="Y7574" s="56"/>
      <c r="Z7574" s="56"/>
      <c r="AA7574" s="56"/>
    </row>
    <row r="7575" spans="9:27" ht="15" thickBot="1">
      <c r="I7575" s="16" t="s">
        <v>48</v>
      </c>
      <c r="J7575" s="16">
        <v>36</v>
      </c>
      <c r="T7575" s="56"/>
      <c r="U7575" s="56"/>
      <c r="V7575" s="56"/>
      <c r="W7575" s="56"/>
      <c r="X7575" s="56"/>
      <c r="Y7575" s="56"/>
      <c r="Z7575" s="56"/>
      <c r="AA7575" s="56"/>
    </row>
    <row r="7576" spans="9:27">
      <c r="T7576" s="56"/>
      <c r="U7576" s="56"/>
      <c r="V7576" s="56"/>
      <c r="W7576" s="56"/>
      <c r="X7576" s="56"/>
      <c r="Y7576" s="56"/>
      <c r="Z7576" s="56"/>
      <c r="AA7576" s="56"/>
    </row>
    <row r="7577" spans="9:27" ht="15" thickBot="1">
      <c r="I7577" s="51" t="s">
        <v>49</v>
      </c>
      <c r="T7577" s="56"/>
      <c r="U7577" s="56"/>
      <c r="V7577" s="56"/>
      <c r="W7577" s="56"/>
      <c r="X7577" s="56"/>
      <c r="Y7577" s="56"/>
      <c r="Z7577" s="56"/>
      <c r="AA7577" s="56"/>
    </row>
    <row r="7578" spans="9:27">
      <c r="I7578" s="17"/>
      <c r="J7578" s="17" t="s">
        <v>54</v>
      </c>
      <c r="K7578" s="17" t="s">
        <v>55</v>
      </c>
      <c r="L7578" s="17" t="s">
        <v>56</v>
      </c>
      <c r="M7578" s="17" t="s">
        <v>57</v>
      </c>
      <c r="N7578" s="17" t="s">
        <v>58</v>
      </c>
      <c r="T7578" s="56"/>
      <c r="U7578" s="56"/>
      <c r="V7578" s="56"/>
      <c r="W7578" s="56"/>
      <c r="X7578" s="56"/>
      <c r="Y7578" s="56"/>
      <c r="Z7578" s="56"/>
      <c r="AA7578" s="56"/>
    </row>
    <row r="7579" spans="9:27">
      <c r="I7579" s="15" t="s">
        <v>50</v>
      </c>
      <c r="J7579" s="15">
        <v>4</v>
      </c>
      <c r="K7579" s="15">
        <v>4576088.4789690627</v>
      </c>
      <c r="L7579" s="15">
        <v>1144022.1197422657</v>
      </c>
      <c r="M7579" s="15">
        <v>8079720323.7376814</v>
      </c>
      <c r="N7579" s="15">
        <v>2.7353773130399097E-139</v>
      </c>
      <c r="T7579" s="56"/>
      <c r="U7579" s="56"/>
      <c r="V7579" s="56"/>
      <c r="W7579" s="56"/>
      <c r="X7579" s="56"/>
      <c r="Y7579" s="56"/>
      <c r="Z7579" s="56"/>
      <c r="AA7579" s="56"/>
    </row>
    <row r="7580" spans="9:27">
      <c r="I7580" s="15" t="s">
        <v>51</v>
      </c>
      <c r="J7580" s="15">
        <v>32</v>
      </c>
      <c r="K7580" s="15">
        <v>4.5309375033933475E-3</v>
      </c>
      <c r="L7580" s="15">
        <v>1.4159179698104211E-4</v>
      </c>
      <c r="M7580" s="15"/>
      <c r="N7580" s="15"/>
      <c r="T7580" s="56"/>
      <c r="U7580" s="56"/>
      <c r="V7580" s="56"/>
      <c r="W7580" s="56"/>
      <c r="X7580" s="56"/>
      <c r="Y7580" s="56"/>
      <c r="Z7580" s="56"/>
      <c r="AA7580" s="56"/>
    </row>
    <row r="7581" spans="9:27" ht="15" thickBot="1">
      <c r="I7581" s="16" t="s">
        <v>52</v>
      </c>
      <c r="J7581" s="16">
        <v>36</v>
      </c>
      <c r="K7581" s="16">
        <v>4576088.4835000001</v>
      </c>
      <c r="L7581" s="16"/>
      <c r="M7581" s="16"/>
      <c r="N7581" s="16"/>
      <c r="T7581" s="56"/>
      <c r="U7581" s="56"/>
      <c r="V7581" s="56"/>
      <c r="W7581" s="56"/>
      <c r="X7581" s="56"/>
      <c r="Y7581" s="56"/>
      <c r="Z7581" s="56"/>
      <c r="AA7581" s="56"/>
    </row>
    <row r="7582" spans="9:27" ht="15" thickBot="1">
      <c r="T7582" s="56"/>
      <c r="U7582" s="56"/>
      <c r="V7582" s="56"/>
      <c r="W7582" s="56"/>
      <c r="X7582" s="56"/>
      <c r="Y7582" s="56"/>
      <c r="Z7582" s="56"/>
      <c r="AA7582" s="56"/>
    </row>
    <row r="7583" spans="9:27">
      <c r="I7583" s="17"/>
      <c r="J7583" s="17" t="s">
        <v>59</v>
      </c>
      <c r="K7583" s="17" t="s">
        <v>47</v>
      </c>
      <c r="L7583" s="17" t="s">
        <v>60</v>
      </c>
      <c r="M7583" s="17" t="s">
        <v>61</v>
      </c>
      <c r="N7583" s="17" t="s">
        <v>62</v>
      </c>
      <c r="O7583" s="17" t="s">
        <v>63</v>
      </c>
      <c r="P7583" s="17" t="s">
        <v>64</v>
      </c>
      <c r="Q7583" s="17" t="s">
        <v>65</v>
      </c>
      <c r="T7583" s="56"/>
      <c r="U7583" s="56"/>
      <c r="V7583" s="56"/>
      <c r="W7583" s="56"/>
      <c r="X7583" s="56"/>
      <c r="Y7583" s="56"/>
      <c r="Z7583" s="56"/>
      <c r="AA7583" s="56"/>
    </row>
    <row r="7584" spans="9:27">
      <c r="I7584" s="15" t="s">
        <v>53</v>
      </c>
      <c r="J7584" s="15">
        <v>0</v>
      </c>
      <c r="K7584" s="15" t="e">
        <v>#N/A</v>
      </c>
      <c r="L7584" s="15" t="e">
        <v>#N/A</v>
      </c>
      <c r="M7584" s="15" t="e">
        <v>#N/A</v>
      </c>
      <c r="N7584" s="15" t="e">
        <v>#N/A</v>
      </c>
      <c r="O7584" s="15" t="e">
        <v>#N/A</v>
      </c>
      <c r="P7584" s="15" t="e">
        <v>#N/A</v>
      </c>
      <c r="Q7584" s="15" t="e">
        <v>#N/A</v>
      </c>
      <c r="T7584" s="56"/>
      <c r="U7584" s="56"/>
      <c r="V7584" s="56"/>
      <c r="W7584" s="56"/>
      <c r="X7584" s="56"/>
      <c r="Y7584" s="56"/>
      <c r="Z7584" s="56"/>
      <c r="AA7584" s="56"/>
    </row>
    <row r="7585" spans="9:27">
      <c r="I7585" s="15" t="s">
        <v>85</v>
      </c>
      <c r="J7585" s="15">
        <v>0.18316619544418763</v>
      </c>
      <c r="K7585" s="15">
        <v>2.1749056061500889E-3</v>
      </c>
      <c r="L7585" s="15">
        <v>84.217997749529658</v>
      </c>
      <c r="M7585" s="15">
        <v>3.84640549310934E-39</v>
      </c>
      <c r="N7585" s="15">
        <v>0.17873605771583179</v>
      </c>
      <c r="O7585" s="15">
        <v>0.18759633317254348</v>
      </c>
      <c r="P7585" s="15">
        <v>0.17873605771583179</v>
      </c>
      <c r="Q7585" s="15">
        <v>0.18759633317254348</v>
      </c>
      <c r="T7585" s="56"/>
      <c r="U7585" s="56"/>
      <c r="V7585" s="56"/>
      <c r="W7585" s="56"/>
      <c r="X7585" s="56"/>
      <c r="Y7585" s="56"/>
      <c r="Z7585" s="56"/>
      <c r="AA7585" s="56"/>
    </row>
    <row r="7586" spans="9:27">
      <c r="I7586" s="15" t="s">
        <v>80</v>
      </c>
      <c r="J7586" s="15">
        <v>0.21662192628664503</v>
      </c>
      <c r="K7586" s="15">
        <v>9.4659088262786422E-4</v>
      </c>
      <c r="L7586" s="15">
        <v>228.84429827305465</v>
      </c>
      <c r="M7586" s="15">
        <v>5.2356362285217435E-53</v>
      </c>
      <c r="N7586" s="15">
        <v>0.21469378376377457</v>
      </c>
      <c r="O7586" s="15">
        <v>0.2185500688095155</v>
      </c>
      <c r="P7586" s="15">
        <v>0.21469378376377457</v>
      </c>
      <c r="Q7586" s="15">
        <v>0.2185500688095155</v>
      </c>
      <c r="T7586" s="56"/>
      <c r="U7586" s="56"/>
      <c r="V7586" s="56"/>
      <c r="W7586" s="56"/>
      <c r="X7586" s="56"/>
      <c r="Y7586" s="56"/>
      <c r="Z7586" s="56"/>
      <c r="AA7586" s="56"/>
    </row>
    <row r="7587" spans="9:27">
      <c r="I7587" s="15" t="s">
        <v>82</v>
      </c>
      <c r="J7587" s="15">
        <v>0.17935483117215592</v>
      </c>
      <c r="K7587" s="15">
        <v>2.1167938072721828E-3</v>
      </c>
      <c r="L7587" s="15">
        <v>84.729476511121533</v>
      </c>
      <c r="M7587" s="15">
        <v>3.1715541923281444E-39</v>
      </c>
      <c r="N7587" s="15">
        <v>0.17504306330405683</v>
      </c>
      <c r="O7587" s="15">
        <v>0.18366659904025501</v>
      </c>
      <c r="P7587" s="15">
        <v>0.17504306330405683</v>
      </c>
      <c r="Q7587" s="15">
        <v>0.18366659904025501</v>
      </c>
      <c r="T7587" s="56"/>
      <c r="U7587" s="56"/>
      <c r="V7587" s="56"/>
      <c r="W7587" s="56"/>
      <c r="X7587" s="56"/>
      <c r="Y7587" s="56"/>
      <c r="Z7587" s="56"/>
      <c r="AA7587" s="56"/>
    </row>
    <row r="7588" spans="9:27" ht="15" thickBot="1">
      <c r="I7588" s="16" t="s">
        <v>86</v>
      </c>
      <c r="J7588" s="16">
        <v>0.51562462857270908</v>
      </c>
      <c r="K7588" s="16">
        <v>1.7312594017304518E-3</v>
      </c>
      <c r="L7588" s="16">
        <v>297.83210306746923</v>
      </c>
      <c r="M7588" s="16">
        <v>1.1451213308589925E-56</v>
      </c>
      <c r="N7588" s="16">
        <v>0.51209816858681878</v>
      </c>
      <c r="O7588" s="16">
        <v>0.51915108855859937</v>
      </c>
      <c r="P7588" s="16">
        <v>0.51209816858681878</v>
      </c>
      <c r="Q7588" s="16">
        <v>0.51915108855859937</v>
      </c>
      <c r="T7588" s="56"/>
      <c r="U7588" s="56"/>
      <c r="V7588" s="56"/>
      <c r="W7588" s="56"/>
      <c r="X7588" s="56"/>
      <c r="Y7588" s="56"/>
      <c r="Z7588" s="56"/>
      <c r="AA7588" s="56"/>
    </row>
    <row r="7589" spans="9:27">
      <c r="I7589" s="51"/>
      <c r="T7589" s="56"/>
      <c r="U7589" s="56"/>
      <c r="V7589" s="56"/>
      <c r="W7589" s="56"/>
      <c r="X7589" s="56"/>
      <c r="Y7589" s="56"/>
      <c r="Z7589" s="56"/>
      <c r="AA7589" s="56"/>
    </row>
    <row r="7590" spans="9:27">
      <c r="I7590" s="51"/>
      <c r="T7590" s="56"/>
      <c r="U7590" s="56"/>
      <c r="V7590" s="56"/>
      <c r="W7590" s="56"/>
      <c r="X7590" s="56"/>
      <c r="Y7590" s="56"/>
      <c r="Z7590" s="56"/>
      <c r="AA7590" s="56"/>
    </row>
    <row r="7591" spans="9:27">
      <c r="I7591" s="11" t="s">
        <v>399</v>
      </c>
      <c r="T7591" s="12" t="str">
        <f>I7591</f>
        <v>2013/4 to 2016/3</v>
      </c>
      <c r="U7591" s="14">
        <f>J7596</f>
        <v>0.99999999896101244</v>
      </c>
      <c r="V7591" s="14">
        <f>J7599</f>
        <v>36</v>
      </c>
      <c r="W7591" s="56">
        <f>J7609</f>
        <v>0.1818334681927205</v>
      </c>
      <c r="X7591" s="56">
        <f>J7610</f>
        <v>0.21656998214458659</v>
      </c>
      <c r="Y7591" s="56">
        <f>J7611</f>
        <v>0.18024014067547145</v>
      </c>
      <c r="Z7591" s="56">
        <f>J7612</f>
        <v>0.51607698872812491</v>
      </c>
      <c r="AA7591" s="58">
        <f>SUM(W7591:Z7591)</f>
        <v>1.0947205797409034</v>
      </c>
    </row>
    <row r="7592" spans="9:27">
      <c r="I7592" s="51" t="s">
        <v>42</v>
      </c>
      <c r="T7592" s="56"/>
      <c r="U7592" s="56"/>
      <c r="V7592" s="56"/>
      <c r="W7592" s="56"/>
      <c r="X7592" s="56"/>
      <c r="Y7592" s="56"/>
      <c r="Z7592" s="56"/>
      <c r="AA7592" s="56"/>
    </row>
    <row r="7593" spans="9:27" ht="15" thickBot="1">
      <c r="T7593" s="56"/>
      <c r="U7593" s="56"/>
      <c r="V7593" s="56"/>
      <c r="W7593" s="56"/>
      <c r="X7593" s="56"/>
      <c r="Y7593" s="56"/>
      <c r="Z7593" s="56"/>
      <c r="AA7593" s="56"/>
    </row>
    <row r="7594" spans="9:27">
      <c r="I7594" s="18" t="s">
        <v>43</v>
      </c>
      <c r="J7594" s="18"/>
      <c r="T7594" s="56"/>
      <c r="U7594" s="56"/>
      <c r="V7594" s="56"/>
      <c r="W7594" s="56"/>
      <c r="X7594" s="56"/>
      <c r="Y7594" s="56"/>
      <c r="Z7594" s="56"/>
      <c r="AA7594" s="56"/>
    </row>
    <row r="7595" spans="9:27">
      <c r="I7595" s="15" t="s">
        <v>44</v>
      </c>
      <c r="J7595" s="15">
        <v>0.99999999948050622</v>
      </c>
      <c r="T7595" s="56"/>
      <c r="U7595" s="56"/>
      <c r="V7595" s="56"/>
      <c r="W7595" s="56"/>
      <c r="X7595" s="56"/>
      <c r="Y7595" s="56"/>
      <c r="Z7595" s="56"/>
      <c r="AA7595" s="56"/>
    </row>
    <row r="7596" spans="9:27">
      <c r="I7596" s="15" t="s">
        <v>45</v>
      </c>
      <c r="J7596" s="15">
        <v>0.99999999896101244</v>
      </c>
      <c r="T7596" s="56"/>
      <c r="U7596" s="56"/>
      <c r="V7596" s="56"/>
      <c r="W7596" s="56"/>
      <c r="X7596" s="56"/>
      <c r="Y7596" s="56"/>
      <c r="Z7596" s="56"/>
      <c r="AA7596" s="56"/>
    </row>
    <row r="7597" spans="9:27">
      <c r="I7597" s="15" t="s">
        <v>46</v>
      </c>
      <c r="J7597" s="15">
        <v>0.96874999886360724</v>
      </c>
      <c r="T7597" s="56"/>
      <c r="U7597" s="56"/>
      <c r="V7597" s="56"/>
      <c r="W7597" s="56"/>
      <c r="X7597" s="56"/>
      <c r="Y7597" s="56"/>
      <c r="Z7597" s="56"/>
      <c r="AA7597" s="56"/>
    </row>
    <row r="7598" spans="9:27">
      <c r="I7598" s="15" t="s">
        <v>47</v>
      </c>
      <c r="J7598" s="15">
        <v>1.2207907252658728E-2</v>
      </c>
      <c r="T7598" s="56"/>
      <c r="U7598" s="56"/>
      <c r="V7598" s="56"/>
      <c r="W7598" s="56"/>
      <c r="X7598" s="56"/>
      <c r="Y7598" s="56"/>
      <c r="Z7598" s="56"/>
      <c r="AA7598" s="56"/>
    </row>
    <row r="7599" spans="9:27" ht="15" thickBot="1">
      <c r="I7599" s="16" t="s">
        <v>48</v>
      </c>
      <c r="J7599" s="16">
        <v>36</v>
      </c>
      <c r="T7599" s="56"/>
      <c r="U7599" s="56"/>
      <c r="V7599" s="56"/>
      <c r="W7599" s="56"/>
      <c r="X7599" s="56"/>
      <c r="Y7599" s="56"/>
      <c r="Z7599" s="56"/>
      <c r="AA7599" s="56"/>
    </row>
    <row r="7600" spans="9:27">
      <c r="T7600" s="56"/>
      <c r="U7600" s="56"/>
      <c r="V7600" s="56"/>
      <c r="W7600" s="56"/>
      <c r="X7600" s="56"/>
      <c r="Y7600" s="56"/>
      <c r="Z7600" s="56"/>
      <c r="AA7600" s="56"/>
    </row>
    <row r="7601" spans="9:27" ht="15" thickBot="1">
      <c r="I7601" s="51" t="s">
        <v>49</v>
      </c>
      <c r="T7601" s="56"/>
      <c r="U7601" s="56"/>
      <c r="V7601" s="56"/>
      <c r="W7601" s="56"/>
      <c r="X7601" s="56"/>
      <c r="Y7601" s="56"/>
      <c r="Z7601" s="56"/>
      <c r="AA7601" s="56"/>
    </row>
    <row r="7602" spans="9:27">
      <c r="I7602" s="17"/>
      <c r="J7602" s="17" t="s">
        <v>54</v>
      </c>
      <c r="K7602" s="17" t="s">
        <v>55</v>
      </c>
      <c r="L7602" s="17" t="s">
        <v>56</v>
      </c>
      <c r="M7602" s="17" t="s">
        <v>57</v>
      </c>
      <c r="N7602" s="17" t="s">
        <v>58</v>
      </c>
      <c r="T7602" s="56"/>
      <c r="U7602" s="56"/>
      <c r="V7602" s="56"/>
      <c r="W7602" s="56"/>
      <c r="X7602" s="56"/>
      <c r="Y7602" s="56"/>
      <c r="Z7602" s="56"/>
      <c r="AA7602" s="56"/>
    </row>
    <row r="7603" spans="9:27">
      <c r="I7603" s="15" t="s">
        <v>50</v>
      </c>
      <c r="J7603" s="15">
        <v>4</v>
      </c>
      <c r="K7603" s="15">
        <v>4590099.3742989432</v>
      </c>
      <c r="L7603" s="15">
        <v>1147524.8435747358</v>
      </c>
      <c r="M7603" s="15">
        <v>7699803718.004405</v>
      </c>
      <c r="N7603" s="15">
        <v>5.7706626095139903E-139</v>
      </c>
      <c r="T7603" s="56"/>
      <c r="U7603" s="56"/>
      <c r="V7603" s="56"/>
      <c r="W7603" s="56"/>
      <c r="X7603" s="56"/>
      <c r="Y7603" s="56"/>
      <c r="Z7603" s="56"/>
      <c r="AA7603" s="56"/>
    </row>
    <row r="7604" spans="9:27">
      <c r="I7604" s="15" t="s">
        <v>51</v>
      </c>
      <c r="J7604" s="15">
        <v>32</v>
      </c>
      <c r="K7604" s="15">
        <v>4.7690559836645616E-3</v>
      </c>
      <c r="L7604" s="15">
        <v>1.4903299948951755E-4</v>
      </c>
      <c r="M7604" s="15"/>
      <c r="N7604" s="15"/>
      <c r="T7604" s="56"/>
      <c r="U7604" s="56"/>
      <c r="V7604" s="56"/>
      <c r="W7604" s="56"/>
      <c r="X7604" s="56"/>
      <c r="Y7604" s="56"/>
      <c r="Z7604" s="56"/>
      <c r="AA7604" s="56"/>
    </row>
    <row r="7605" spans="9:27" ht="15" thickBot="1">
      <c r="I7605" s="16" t="s">
        <v>52</v>
      </c>
      <c r="J7605" s="16">
        <v>36</v>
      </c>
      <c r="K7605" s="16">
        <v>4590099.3790679993</v>
      </c>
      <c r="L7605" s="16"/>
      <c r="M7605" s="16"/>
      <c r="N7605" s="16"/>
      <c r="T7605" s="56"/>
      <c r="U7605" s="56"/>
      <c r="V7605" s="56"/>
      <c r="W7605" s="56"/>
      <c r="X7605" s="56"/>
      <c r="Y7605" s="56"/>
      <c r="Z7605" s="56"/>
      <c r="AA7605" s="56"/>
    </row>
    <row r="7606" spans="9:27" ht="15" thickBot="1">
      <c r="T7606" s="56"/>
      <c r="U7606" s="56"/>
      <c r="V7606" s="56"/>
      <c r="W7606" s="56"/>
      <c r="X7606" s="56"/>
      <c r="Y7606" s="56"/>
      <c r="Z7606" s="56"/>
      <c r="AA7606" s="56"/>
    </row>
    <row r="7607" spans="9:27">
      <c r="I7607" s="17"/>
      <c r="J7607" s="17" t="s">
        <v>59</v>
      </c>
      <c r="K7607" s="17" t="s">
        <v>47</v>
      </c>
      <c r="L7607" s="17" t="s">
        <v>60</v>
      </c>
      <c r="M7607" s="17" t="s">
        <v>61</v>
      </c>
      <c r="N7607" s="17" t="s">
        <v>62</v>
      </c>
      <c r="O7607" s="17" t="s">
        <v>63</v>
      </c>
      <c r="P7607" s="17" t="s">
        <v>64</v>
      </c>
      <c r="Q7607" s="17" t="s">
        <v>65</v>
      </c>
      <c r="T7607" s="56"/>
      <c r="U7607" s="56"/>
      <c r="V7607" s="56"/>
      <c r="W7607" s="56"/>
      <c r="X7607" s="56"/>
      <c r="Y7607" s="56"/>
      <c r="Z7607" s="56"/>
      <c r="AA7607" s="56"/>
    </row>
    <row r="7608" spans="9:27">
      <c r="I7608" s="15" t="s">
        <v>53</v>
      </c>
      <c r="J7608" s="15">
        <v>0</v>
      </c>
      <c r="K7608" s="15" t="e">
        <v>#N/A</v>
      </c>
      <c r="L7608" s="15" t="e">
        <v>#N/A</v>
      </c>
      <c r="M7608" s="15" t="e">
        <v>#N/A</v>
      </c>
      <c r="N7608" s="15" t="e">
        <v>#N/A</v>
      </c>
      <c r="O7608" s="15" t="e">
        <v>#N/A</v>
      </c>
      <c r="P7608" s="15" t="e">
        <v>#N/A</v>
      </c>
      <c r="Q7608" s="15" t="e">
        <v>#N/A</v>
      </c>
      <c r="T7608" s="56"/>
      <c r="U7608" s="56"/>
      <c r="V7608" s="56"/>
      <c r="W7608" s="56"/>
      <c r="X7608" s="56"/>
      <c r="Y7608" s="56"/>
      <c r="Z7608" s="56"/>
      <c r="AA7608" s="56"/>
    </row>
    <row r="7609" spans="9:27">
      <c r="I7609" s="15" t="s">
        <v>85</v>
      </c>
      <c r="J7609" s="15">
        <v>0.1818334681927205</v>
      </c>
      <c r="K7609" s="15">
        <v>2.0307443444117436E-3</v>
      </c>
      <c r="L7609" s="15">
        <v>89.540305106890827</v>
      </c>
      <c r="M7609" s="15">
        <v>5.456485731197676E-40</v>
      </c>
      <c r="N7609" s="15">
        <v>0.17769697734392967</v>
      </c>
      <c r="O7609" s="15">
        <v>0.18596995904151134</v>
      </c>
      <c r="P7609" s="15">
        <v>0.17769697734392967</v>
      </c>
      <c r="Q7609" s="15">
        <v>0.18596995904151134</v>
      </c>
      <c r="T7609" s="56"/>
      <c r="U7609" s="56"/>
      <c r="V7609" s="56"/>
      <c r="W7609" s="56"/>
      <c r="X7609" s="56"/>
      <c r="Y7609" s="56"/>
      <c r="Z7609" s="56"/>
      <c r="AA7609" s="56"/>
    </row>
    <row r="7610" spans="9:27">
      <c r="I7610" s="15" t="s">
        <v>80</v>
      </c>
      <c r="J7610" s="15">
        <v>0.21656998214458659</v>
      </c>
      <c r="K7610" s="15">
        <v>9.8543470101446705E-4</v>
      </c>
      <c r="L7610" s="15">
        <v>219.7710126522195</v>
      </c>
      <c r="M7610" s="15">
        <v>1.9092041394312588E-52</v>
      </c>
      <c r="N7610" s="15">
        <v>0.21456271735320878</v>
      </c>
      <c r="O7610" s="15">
        <v>0.21857724693596439</v>
      </c>
      <c r="P7610" s="15">
        <v>0.21456271735320878</v>
      </c>
      <c r="Q7610" s="15">
        <v>0.21857724693596439</v>
      </c>
      <c r="T7610" s="56"/>
      <c r="U7610" s="56"/>
      <c r="V7610" s="56"/>
      <c r="W7610" s="56"/>
      <c r="X7610" s="56"/>
      <c r="Y7610" s="56"/>
      <c r="Z7610" s="56"/>
      <c r="AA7610" s="56"/>
    </row>
    <row r="7611" spans="9:27">
      <c r="I7611" s="15" t="s">
        <v>82</v>
      </c>
      <c r="J7611" s="15">
        <v>0.18024014067547145</v>
      </c>
      <c r="K7611" s="15">
        <v>2.0812871047963992E-3</v>
      </c>
      <c r="L7611" s="15">
        <v>86.600325471724545</v>
      </c>
      <c r="M7611" s="15">
        <v>1.5813623075871722E-39</v>
      </c>
      <c r="N7611" s="15">
        <v>0.17600069759324016</v>
      </c>
      <c r="O7611" s="15">
        <v>0.18447958375770274</v>
      </c>
      <c r="P7611" s="15">
        <v>0.17600069759324016</v>
      </c>
      <c r="Q7611" s="15">
        <v>0.18447958375770274</v>
      </c>
      <c r="T7611" s="56"/>
      <c r="U7611" s="56"/>
      <c r="V7611" s="56"/>
      <c r="W7611" s="56"/>
      <c r="X7611" s="56"/>
      <c r="Y7611" s="56"/>
      <c r="Z7611" s="56"/>
      <c r="AA7611" s="56"/>
    </row>
    <row r="7612" spans="9:27" ht="15" thickBot="1">
      <c r="I7612" s="16" t="s">
        <v>86</v>
      </c>
      <c r="J7612" s="16">
        <v>0.51607698872812491</v>
      </c>
      <c r="K7612" s="16">
        <v>1.7777968289863981E-3</v>
      </c>
      <c r="L7612" s="16">
        <v>290.29019532134254</v>
      </c>
      <c r="M7612" s="16">
        <v>2.6012134168881692E-56</v>
      </c>
      <c r="N7612" s="16">
        <v>0.51245573510535936</v>
      </c>
      <c r="O7612" s="16">
        <v>0.51969824235089046</v>
      </c>
      <c r="P7612" s="16">
        <v>0.51245573510535936</v>
      </c>
      <c r="Q7612" s="16">
        <v>0.51969824235089046</v>
      </c>
      <c r="T7612" s="56"/>
      <c r="U7612" s="56"/>
      <c r="V7612" s="56"/>
      <c r="W7612" s="56"/>
      <c r="X7612" s="56"/>
      <c r="Y7612" s="56"/>
      <c r="Z7612" s="56"/>
      <c r="AA7612" s="56"/>
    </row>
    <row r="7613" spans="9:27">
      <c r="I7613" s="51"/>
      <c r="T7613" s="56"/>
      <c r="U7613" s="56"/>
      <c r="V7613" s="56"/>
      <c r="W7613" s="56"/>
      <c r="X7613" s="56"/>
      <c r="Y7613" s="56"/>
      <c r="Z7613" s="56"/>
      <c r="AA7613" s="56"/>
    </row>
    <row r="7614" spans="9:27">
      <c r="I7614" s="51"/>
      <c r="T7614" s="56"/>
      <c r="U7614" s="56"/>
      <c r="V7614" s="56"/>
      <c r="W7614" s="56"/>
      <c r="X7614" s="56"/>
      <c r="Y7614" s="56"/>
      <c r="Z7614" s="56"/>
      <c r="AA7614" s="56"/>
    </row>
    <row r="7615" spans="9:27">
      <c r="I7615" s="11" t="s">
        <v>400</v>
      </c>
      <c r="T7615" s="12" t="str">
        <f>I7615</f>
        <v>2013/5 to 2016/4</v>
      </c>
      <c r="U7615" s="14">
        <f>J7620</f>
        <v>0.9999999990406262</v>
      </c>
      <c r="V7615" s="14">
        <f>J7623</f>
        <v>36</v>
      </c>
      <c r="W7615" s="56">
        <f>J7633</f>
        <v>0.18067134673232829</v>
      </c>
      <c r="X7615" s="56">
        <f>J7634</f>
        <v>0.21640053960753106</v>
      </c>
      <c r="Y7615" s="56">
        <f>J7635</f>
        <v>0.18134971469596764</v>
      </c>
      <c r="Z7615" s="56">
        <f>J7636</f>
        <v>0.51645319821119717</v>
      </c>
      <c r="AA7615" s="58">
        <f>SUM(W7615:Z7615)</f>
        <v>1.094874799247024</v>
      </c>
    </row>
    <row r="7616" spans="9:27">
      <c r="I7616" s="51" t="s">
        <v>42</v>
      </c>
      <c r="T7616" s="56"/>
      <c r="U7616" s="56"/>
      <c r="V7616" s="56"/>
      <c r="W7616" s="56"/>
      <c r="X7616" s="56"/>
      <c r="Y7616" s="56"/>
      <c r="Z7616" s="56"/>
      <c r="AA7616" s="56"/>
    </row>
    <row r="7617" spans="9:27" ht="15" thickBot="1">
      <c r="T7617" s="56"/>
      <c r="U7617" s="56"/>
      <c r="V7617" s="56"/>
      <c r="W7617" s="56"/>
      <c r="X7617" s="56"/>
      <c r="Y7617" s="56"/>
      <c r="Z7617" s="56"/>
      <c r="AA7617" s="56"/>
    </row>
    <row r="7618" spans="9:27">
      <c r="I7618" s="18" t="s">
        <v>43</v>
      </c>
      <c r="J7618" s="18"/>
      <c r="T7618" s="56"/>
      <c r="U7618" s="56"/>
      <c r="V7618" s="56"/>
      <c r="W7618" s="56"/>
      <c r="X7618" s="56"/>
      <c r="Y7618" s="56"/>
      <c r="Z7618" s="56"/>
      <c r="AA7618" s="56"/>
    </row>
    <row r="7619" spans="9:27">
      <c r="I7619" s="15" t="s">
        <v>44</v>
      </c>
      <c r="J7619" s="15">
        <v>0.99999999952031304</v>
      </c>
      <c r="T7619" s="56"/>
      <c r="U7619" s="56"/>
      <c r="V7619" s="56"/>
      <c r="W7619" s="56"/>
      <c r="X7619" s="56"/>
      <c r="Y7619" s="56"/>
      <c r="Z7619" s="56"/>
      <c r="AA7619" s="56"/>
    </row>
    <row r="7620" spans="9:27">
      <c r="I7620" s="15" t="s">
        <v>45</v>
      </c>
      <c r="J7620" s="15">
        <v>0.9999999990406262</v>
      </c>
      <c r="T7620" s="56"/>
      <c r="U7620" s="56"/>
      <c r="V7620" s="56"/>
      <c r="W7620" s="56"/>
      <c r="X7620" s="56"/>
      <c r="Y7620" s="56"/>
      <c r="Z7620" s="56"/>
      <c r="AA7620" s="56"/>
    </row>
    <row r="7621" spans="9:27">
      <c r="I7621" s="15" t="s">
        <v>46</v>
      </c>
      <c r="J7621" s="15">
        <v>0.96874999895068492</v>
      </c>
      <c r="T7621" s="56"/>
      <c r="U7621" s="56"/>
      <c r="V7621" s="56"/>
      <c r="W7621" s="56"/>
      <c r="X7621" s="56"/>
      <c r="Y7621" s="56"/>
      <c r="Z7621" s="56"/>
      <c r="AA7621" s="56"/>
    </row>
    <row r="7622" spans="9:27">
      <c r="I7622" s="15" t="s">
        <v>47</v>
      </c>
      <c r="J7622" s="15">
        <v>1.1749170184817874E-2</v>
      </c>
      <c r="T7622" s="56"/>
      <c r="U7622" s="56"/>
      <c r="V7622" s="56"/>
      <c r="W7622" s="56"/>
      <c r="X7622" s="56"/>
      <c r="Y7622" s="56"/>
      <c r="Z7622" s="56"/>
      <c r="AA7622" s="56"/>
    </row>
    <row r="7623" spans="9:27" ht="15" thickBot="1">
      <c r="I7623" s="16" t="s">
        <v>48</v>
      </c>
      <c r="J7623" s="16">
        <v>36</v>
      </c>
      <c r="T7623" s="56"/>
      <c r="U7623" s="56"/>
      <c r="V7623" s="56"/>
      <c r="W7623" s="56"/>
      <c r="X7623" s="56"/>
      <c r="Y7623" s="56"/>
      <c r="Z7623" s="56"/>
      <c r="AA7623" s="56"/>
    </row>
    <row r="7624" spans="9:27">
      <c r="T7624" s="56"/>
      <c r="U7624" s="56"/>
      <c r="V7624" s="56"/>
      <c r="W7624" s="56"/>
      <c r="X7624" s="56"/>
      <c r="Y7624" s="56"/>
      <c r="Z7624" s="56"/>
      <c r="AA7624" s="56"/>
    </row>
    <row r="7625" spans="9:27" ht="15" thickBot="1">
      <c r="I7625" s="51" t="s">
        <v>49</v>
      </c>
      <c r="T7625" s="56"/>
      <c r="U7625" s="56"/>
      <c r="V7625" s="56"/>
      <c r="W7625" s="56"/>
      <c r="X7625" s="56"/>
      <c r="Y7625" s="56"/>
      <c r="Z7625" s="56"/>
      <c r="AA7625" s="56"/>
    </row>
    <row r="7626" spans="9:27">
      <c r="I7626" s="17"/>
      <c r="J7626" s="17" t="s">
        <v>54</v>
      </c>
      <c r="K7626" s="17" t="s">
        <v>55</v>
      </c>
      <c r="L7626" s="17" t="s">
        <v>56</v>
      </c>
      <c r="M7626" s="17" t="s">
        <v>57</v>
      </c>
      <c r="N7626" s="17" t="s">
        <v>58</v>
      </c>
      <c r="T7626" s="56"/>
      <c r="U7626" s="56"/>
      <c r="V7626" s="56"/>
      <c r="W7626" s="56"/>
      <c r="X7626" s="56"/>
      <c r="Y7626" s="56"/>
      <c r="Z7626" s="56"/>
      <c r="AA7626" s="56"/>
    </row>
    <row r="7627" spans="9:27">
      <c r="I7627" s="15" t="s">
        <v>50</v>
      </c>
      <c r="J7627" s="15">
        <v>4</v>
      </c>
      <c r="K7627" s="15">
        <v>4604436.1898026243</v>
      </c>
      <c r="L7627" s="15">
        <v>1151109.0474506561</v>
      </c>
      <c r="M7627" s="15">
        <v>8338771594.2523155</v>
      </c>
      <c r="N7627" s="15">
        <v>1.6771739662897529E-139</v>
      </c>
      <c r="T7627" s="56"/>
      <c r="U7627" s="56"/>
      <c r="V7627" s="56"/>
      <c r="W7627" s="56"/>
      <c r="X7627" s="56"/>
      <c r="Y7627" s="56"/>
      <c r="Z7627" s="56"/>
      <c r="AA7627" s="56"/>
    </row>
    <row r="7628" spans="9:27">
      <c r="I7628" s="15" t="s">
        <v>51</v>
      </c>
      <c r="J7628" s="15">
        <v>32</v>
      </c>
      <c r="K7628" s="15">
        <v>4.4173760010180248E-3</v>
      </c>
      <c r="L7628" s="15">
        <v>1.3804300003181328E-4</v>
      </c>
      <c r="M7628" s="15"/>
      <c r="N7628" s="15"/>
      <c r="T7628" s="56"/>
      <c r="U7628" s="56"/>
      <c r="V7628" s="56"/>
      <c r="W7628" s="56"/>
      <c r="X7628" s="56"/>
      <c r="Y7628" s="56"/>
      <c r="Z7628" s="56"/>
      <c r="AA7628" s="56"/>
    </row>
    <row r="7629" spans="9:27" ht="15" thickBot="1">
      <c r="I7629" s="16" t="s">
        <v>52</v>
      </c>
      <c r="J7629" s="16">
        <v>36</v>
      </c>
      <c r="K7629" s="16">
        <v>4604436.1942199999</v>
      </c>
      <c r="L7629" s="16"/>
      <c r="M7629" s="16"/>
      <c r="N7629" s="16"/>
      <c r="T7629" s="56"/>
      <c r="U7629" s="56"/>
      <c r="V7629" s="56"/>
      <c r="W7629" s="56"/>
      <c r="X7629" s="56"/>
      <c r="Y7629" s="56"/>
      <c r="Z7629" s="56"/>
      <c r="AA7629" s="56"/>
    </row>
    <row r="7630" spans="9:27" ht="15" thickBot="1">
      <c r="T7630" s="56"/>
      <c r="U7630" s="56"/>
      <c r="V7630" s="56"/>
      <c r="W7630" s="56"/>
      <c r="X7630" s="56"/>
      <c r="Y7630" s="56"/>
      <c r="Z7630" s="56"/>
      <c r="AA7630" s="56"/>
    </row>
    <row r="7631" spans="9:27">
      <c r="I7631" s="17"/>
      <c r="J7631" s="17" t="s">
        <v>59</v>
      </c>
      <c r="K7631" s="17" t="s">
        <v>47</v>
      </c>
      <c r="L7631" s="17" t="s">
        <v>60</v>
      </c>
      <c r="M7631" s="17" t="s">
        <v>61</v>
      </c>
      <c r="N7631" s="17" t="s">
        <v>62</v>
      </c>
      <c r="O7631" s="17" t="s">
        <v>63</v>
      </c>
      <c r="P7631" s="17" t="s">
        <v>64</v>
      </c>
      <c r="Q7631" s="17" t="s">
        <v>65</v>
      </c>
      <c r="T7631" s="56"/>
      <c r="U7631" s="56"/>
      <c r="V7631" s="56"/>
      <c r="W7631" s="56"/>
      <c r="X7631" s="56"/>
      <c r="Y7631" s="56"/>
      <c r="Z7631" s="56"/>
      <c r="AA7631" s="56"/>
    </row>
    <row r="7632" spans="9:27">
      <c r="I7632" s="15" t="s">
        <v>53</v>
      </c>
      <c r="J7632" s="15">
        <v>0</v>
      </c>
      <c r="K7632" s="15" t="e">
        <v>#N/A</v>
      </c>
      <c r="L7632" s="15" t="e">
        <v>#N/A</v>
      </c>
      <c r="M7632" s="15" t="e">
        <v>#N/A</v>
      </c>
      <c r="N7632" s="15" t="e">
        <v>#N/A</v>
      </c>
      <c r="O7632" s="15" t="e">
        <v>#N/A</v>
      </c>
      <c r="P7632" s="15" t="e">
        <v>#N/A</v>
      </c>
      <c r="Q7632" s="15" t="e">
        <v>#N/A</v>
      </c>
      <c r="T7632" s="56"/>
      <c r="U7632" s="56"/>
      <c r="V7632" s="56"/>
      <c r="W7632" s="56"/>
      <c r="X7632" s="56"/>
      <c r="Y7632" s="56"/>
      <c r="Z7632" s="56"/>
      <c r="AA7632" s="56"/>
    </row>
    <row r="7633" spans="9:27">
      <c r="I7633" s="15" t="s">
        <v>85</v>
      </c>
      <c r="J7633" s="15">
        <v>0.18067134673232829</v>
      </c>
      <c r="K7633" s="15">
        <v>1.8226679922690909E-3</v>
      </c>
      <c r="L7633" s="15">
        <v>99.124660935865464</v>
      </c>
      <c r="M7633" s="15">
        <v>2.1312204735573883E-41</v>
      </c>
      <c r="N7633" s="15">
        <v>0.17695869354131863</v>
      </c>
      <c r="O7633" s="15">
        <v>0.18438399992333795</v>
      </c>
      <c r="P7633" s="15">
        <v>0.17695869354131863</v>
      </c>
      <c r="Q7633" s="15">
        <v>0.18438399992333795</v>
      </c>
      <c r="T7633" s="56"/>
      <c r="U7633" s="56"/>
      <c r="V7633" s="56"/>
      <c r="W7633" s="56"/>
      <c r="X7633" s="56"/>
      <c r="Y7633" s="56"/>
      <c r="Z7633" s="56"/>
      <c r="AA7633" s="56"/>
    </row>
    <row r="7634" spans="9:27">
      <c r="I7634" s="15" t="s">
        <v>80</v>
      </c>
      <c r="J7634" s="15">
        <v>0.21640053960753106</v>
      </c>
      <c r="K7634" s="15">
        <v>9.3759144487872022E-4</v>
      </c>
      <c r="L7634" s="15">
        <v>230.8047292768579</v>
      </c>
      <c r="M7634" s="15">
        <v>3.9855815949405389E-53</v>
      </c>
      <c r="N7634" s="15">
        <v>0.21449072833940275</v>
      </c>
      <c r="O7634" s="15">
        <v>0.21831035087565936</v>
      </c>
      <c r="P7634" s="15">
        <v>0.21449072833940275</v>
      </c>
      <c r="Q7634" s="15">
        <v>0.21831035087565936</v>
      </c>
      <c r="T7634" s="56"/>
      <c r="U7634" s="56"/>
      <c r="V7634" s="56"/>
      <c r="W7634" s="56"/>
      <c r="X7634" s="56"/>
      <c r="Y7634" s="56"/>
      <c r="Z7634" s="56"/>
      <c r="AA7634" s="56"/>
    </row>
    <row r="7635" spans="9:27">
      <c r="I7635" s="15" t="s">
        <v>82</v>
      </c>
      <c r="J7635" s="15">
        <v>0.18134971469596764</v>
      </c>
      <c r="K7635" s="15">
        <v>1.8595915570743622E-3</v>
      </c>
      <c r="L7635" s="15">
        <v>97.521261594282308</v>
      </c>
      <c r="M7635" s="15">
        <v>3.5854155376711659E-41</v>
      </c>
      <c r="N7635" s="15">
        <v>0.17756185066498098</v>
      </c>
      <c r="O7635" s="15">
        <v>0.1851375787269543</v>
      </c>
      <c r="P7635" s="15">
        <v>0.17756185066498098</v>
      </c>
      <c r="Q7635" s="15">
        <v>0.1851375787269543</v>
      </c>
      <c r="T7635" s="56"/>
      <c r="U7635" s="56"/>
      <c r="V7635" s="56"/>
      <c r="W7635" s="56"/>
      <c r="X7635" s="56"/>
      <c r="Y7635" s="56"/>
      <c r="Z7635" s="56"/>
      <c r="AA7635" s="56"/>
    </row>
    <row r="7636" spans="9:27" ht="15" thickBot="1">
      <c r="I7636" s="16" t="s">
        <v>86</v>
      </c>
      <c r="J7636" s="16">
        <v>0.51645319821119717</v>
      </c>
      <c r="K7636" s="16">
        <v>1.7243228863133581E-3</v>
      </c>
      <c r="L7636" s="16">
        <v>299.5107252304619</v>
      </c>
      <c r="M7636" s="16">
        <v>9.5668911471073695E-57</v>
      </c>
      <c r="N7636" s="16">
        <v>0.51294086744478451</v>
      </c>
      <c r="O7636" s="16">
        <v>0.51996552897760984</v>
      </c>
      <c r="P7636" s="16">
        <v>0.51294086744478451</v>
      </c>
      <c r="Q7636" s="16">
        <v>0.51996552897760984</v>
      </c>
      <c r="T7636" s="56"/>
      <c r="U7636" s="56"/>
      <c r="V7636" s="56"/>
      <c r="W7636" s="56"/>
      <c r="X7636" s="56"/>
      <c r="Y7636" s="56"/>
      <c r="Z7636" s="56"/>
      <c r="AA7636" s="56"/>
    </row>
    <row r="7637" spans="9:27">
      <c r="I7637" s="51"/>
      <c r="T7637" s="56"/>
      <c r="U7637" s="56"/>
      <c r="V7637" s="56"/>
      <c r="W7637" s="56"/>
      <c r="X7637" s="56"/>
      <c r="Y7637" s="56"/>
      <c r="Z7637" s="56"/>
      <c r="AA7637" s="56"/>
    </row>
    <row r="7638" spans="9:27">
      <c r="I7638" s="51"/>
      <c r="T7638" s="56"/>
      <c r="U7638" s="56"/>
      <c r="V7638" s="56"/>
      <c r="W7638" s="56"/>
      <c r="X7638" s="56"/>
      <c r="Y7638" s="56"/>
      <c r="Z7638" s="56"/>
      <c r="AA7638" s="56"/>
    </row>
    <row r="7639" spans="9:27">
      <c r="I7639" s="11" t="s">
        <v>401</v>
      </c>
      <c r="T7639" s="12" t="str">
        <f>I7639</f>
        <v>2013/6 to 2016/5</v>
      </c>
      <c r="U7639" s="14">
        <f>J7644</f>
        <v>0.99999999910398074</v>
      </c>
      <c r="V7639" s="14">
        <f>J7647</f>
        <v>36</v>
      </c>
      <c r="W7639" s="56">
        <f>J7657</f>
        <v>0.17968772623723223</v>
      </c>
      <c r="X7639" s="56">
        <f>J7658</f>
        <v>0.21597615832913447</v>
      </c>
      <c r="Y7639" s="56">
        <f>J7659</f>
        <v>0.18197478697137495</v>
      </c>
      <c r="Z7639" s="56">
        <f>J7660</f>
        <v>0.51727724222856963</v>
      </c>
      <c r="AA7639" s="58">
        <f>SUM(W7639:Z7639)</f>
        <v>1.0949159137663114</v>
      </c>
    </row>
    <row r="7640" spans="9:27">
      <c r="I7640" s="51" t="s">
        <v>42</v>
      </c>
      <c r="T7640" s="56"/>
      <c r="U7640" s="56"/>
      <c r="V7640" s="56"/>
      <c r="W7640" s="56"/>
      <c r="X7640" s="56"/>
      <c r="Y7640" s="56"/>
      <c r="Z7640" s="56"/>
      <c r="AA7640" s="56"/>
    </row>
    <row r="7641" spans="9:27" ht="15" thickBot="1">
      <c r="T7641" s="56"/>
      <c r="U7641" s="56"/>
      <c r="V7641" s="56"/>
      <c r="W7641" s="56"/>
      <c r="X7641" s="56"/>
      <c r="Y7641" s="56"/>
      <c r="Z7641" s="56"/>
      <c r="AA7641" s="56"/>
    </row>
    <row r="7642" spans="9:27">
      <c r="I7642" s="18" t="s">
        <v>43</v>
      </c>
      <c r="J7642" s="18"/>
      <c r="T7642" s="56"/>
      <c r="U7642" s="56"/>
      <c r="V7642" s="56"/>
      <c r="W7642" s="56"/>
      <c r="X7642" s="56"/>
      <c r="Y7642" s="56"/>
      <c r="Z7642" s="56"/>
      <c r="AA7642" s="56"/>
    </row>
    <row r="7643" spans="9:27">
      <c r="I7643" s="15" t="s">
        <v>44</v>
      </c>
      <c r="J7643" s="15">
        <v>0.99999999955199037</v>
      </c>
      <c r="T7643" s="56"/>
      <c r="U7643" s="56"/>
      <c r="V7643" s="56"/>
      <c r="W7643" s="56"/>
      <c r="X7643" s="56"/>
      <c r="Y7643" s="56"/>
      <c r="Z7643" s="56"/>
      <c r="AA7643" s="56"/>
    </row>
    <row r="7644" spans="9:27">
      <c r="I7644" s="15" t="s">
        <v>45</v>
      </c>
      <c r="J7644" s="15">
        <v>0.99999999910398074</v>
      </c>
      <c r="T7644" s="56"/>
      <c r="U7644" s="56"/>
      <c r="V7644" s="56"/>
      <c r="W7644" s="56"/>
      <c r="X7644" s="56"/>
      <c r="Y7644" s="56"/>
      <c r="Z7644" s="56"/>
      <c r="AA7644" s="56"/>
    </row>
    <row r="7645" spans="9:27">
      <c r="I7645" s="15" t="s">
        <v>46</v>
      </c>
      <c r="J7645" s="15">
        <v>0.96874999901997905</v>
      </c>
      <c r="T7645" s="56"/>
      <c r="U7645" s="56"/>
      <c r="V7645" s="56"/>
      <c r="W7645" s="56"/>
      <c r="X7645" s="56"/>
      <c r="Y7645" s="56"/>
      <c r="Z7645" s="56"/>
      <c r="AA7645" s="56"/>
    </row>
    <row r="7646" spans="9:27">
      <c r="I7646" s="15" t="s">
        <v>47</v>
      </c>
      <c r="J7646" s="15">
        <v>1.1374436834391894E-2</v>
      </c>
      <c r="T7646" s="56"/>
      <c r="U7646" s="56"/>
      <c r="V7646" s="56"/>
      <c r="W7646" s="56"/>
      <c r="X7646" s="56"/>
      <c r="Y7646" s="56"/>
      <c r="Z7646" s="56"/>
      <c r="AA7646" s="56"/>
    </row>
    <row r="7647" spans="9:27" ht="15" thickBot="1">
      <c r="I7647" s="16" t="s">
        <v>48</v>
      </c>
      <c r="J7647" s="16">
        <v>36</v>
      </c>
      <c r="T7647" s="56"/>
      <c r="U7647" s="56"/>
      <c r="V7647" s="56"/>
      <c r="W7647" s="56"/>
      <c r="X7647" s="56"/>
      <c r="Y7647" s="56"/>
      <c r="Z7647" s="56"/>
      <c r="AA7647" s="56"/>
    </row>
    <row r="7648" spans="9:27">
      <c r="T7648" s="56"/>
      <c r="U7648" s="56"/>
      <c r="V7648" s="56"/>
      <c r="W7648" s="56"/>
      <c r="X7648" s="56"/>
      <c r="Y7648" s="56"/>
      <c r="Z7648" s="56"/>
      <c r="AA7648" s="56"/>
    </row>
    <row r="7649" spans="9:27" ht="15" thickBot="1">
      <c r="I7649" s="51" t="s">
        <v>49</v>
      </c>
      <c r="T7649" s="56"/>
      <c r="U7649" s="56"/>
      <c r="V7649" s="56"/>
      <c r="W7649" s="56"/>
      <c r="X7649" s="56"/>
      <c r="Y7649" s="56"/>
      <c r="Z7649" s="56"/>
      <c r="AA7649" s="56"/>
    </row>
    <row r="7650" spans="9:27">
      <c r="I7650" s="17"/>
      <c r="J7650" s="17" t="s">
        <v>54</v>
      </c>
      <c r="K7650" s="17" t="s">
        <v>55</v>
      </c>
      <c r="L7650" s="17" t="s">
        <v>56</v>
      </c>
      <c r="M7650" s="17" t="s">
        <v>57</v>
      </c>
      <c r="N7650" s="17" t="s">
        <v>58</v>
      </c>
      <c r="T7650" s="56"/>
      <c r="U7650" s="56"/>
      <c r="V7650" s="56"/>
      <c r="W7650" s="56"/>
      <c r="X7650" s="56"/>
      <c r="Y7650" s="56"/>
      <c r="Z7650" s="56"/>
      <c r="AA7650" s="56"/>
    </row>
    <row r="7651" spans="9:27">
      <c r="I7651" s="15" t="s">
        <v>50</v>
      </c>
      <c r="J7651" s="15">
        <v>4</v>
      </c>
      <c r="K7651" s="15">
        <v>4620537.3127049105</v>
      </c>
      <c r="L7651" s="15">
        <v>1155134.3281762276</v>
      </c>
      <c r="M7651" s="15">
        <v>8928380366.8990974</v>
      </c>
      <c r="N7651" s="15">
        <v>5.8167945932366786E-140</v>
      </c>
      <c r="T7651" s="56"/>
      <c r="U7651" s="56"/>
      <c r="V7651" s="56"/>
      <c r="W7651" s="56"/>
      <c r="X7651" s="56"/>
      <c r="Y7651" s="56"/>
      <c r="Z7651" s="56"/>
      <c r="AA7651" s="56"/>
    </row>
    <row r="7652" spans="9:27">
      <c r="I7652" s="15" t="s">
        <v>51</v>
      </c>
      <c r="J7652" s="15">
        <v>32</v>
      </c>
      <c r="K7652" s="15">
        <v>4.1400900255862752E-3</v>
      </c>
      <c r="L7652" s="15">
        <v>1.293778132995711E-4</v>
      </c>
      <c r="M7652" s="15"/>
      <c r="N7652" s="15"/>
      <c r="T7652" s="56"/>
      <c r="U7652" s="56"/>
      <c r="V7652" s="56"/>
      <c r="W7652" s="56"/>
      <c r="X7652" s="56"/>
      <c r="Y7652" s="56"/>
      <c r="Z7652" s="56"/>
      <c r="AA7652" s="56"/>
    </row>
    <row r="7653" spans="9:27" ht="15" thickBot="1">
      <c r="I7653" s="16" t="s">
        <v>52</v>
      </c>
      <c r="J7653" s="16">
        <v>36</v>
      </c>
      <c r="K7653" s="16">
        <v>4620537.3168450007</v>
      </c>
      <c r="L7653" s="16"/>
      <c r="M7653" s="16"/>
      <c r="N7653" s="16"/>
      <c r="T7653" s="56"/>
      <c r="U7653" s="56"/>
      <c r="V7653" s="56"/>
      <c r="W7653" s="56"/>
      <c r="X7653" s="56"/>
      <c r="Y7653" s="56"/>
      <c r="Z7653" s="56"/>
      <c r="AA7653" s="56"/>
    </row>
    <row r="7654" spans="9:27" ht="15" thickBot="1">
      <c r="T7654" s="56"/>
      <c r="U7654" s="56"/>
      <c r="V7654" s="56"/>
      <c r="W7654" s="56"/>
      <c r="X7654" s="56"/>
      <c r="Y7654" s="56"/>
      <c r="Z7654" s="56"/>
      <c r="AA7654" s="56"/>
    </row>
    <row r="7655" spans="9:27">
      <c r="I7655" s="17"/>
      <c r="J7655" s="17" t="s">
        <v>59</v>
      </c>
      <c r="K7655" s="17" t="s">
        <v>47</v>
      </c>
      <c r="L7655" s="17" t="s">
        <v>60</v>
      </c>
      <c r="M7655" s="17" t="s">
        <v>61</v>
      </c>
      <c r="N7655" s="17" t="s">
        <v>62</v>
      </c>
      <c r="O7655" s="17" t="s">
        <v>63</v>
      </c>
      <c r="P7655" s="17" t="s">
        <v>64</v>
      </c>
      <c r="Q7655" s="17" t="s">
        <v>65</v>
      </c>
      <c r="T7655" s="56"/>
      <c r="U7655" s="56"/>
      <c r="V7655" s="56"/>
      <c r="W7655" s="56"/>
      <c r="X7655" s="56"/>
      <c r="Y7655" s="56"/>
      <c r="Z7655" s="56"/>
      <c r="AA7655" s="56"/>
    </row>
    <row r="7656" spans="9:27">
      <c r="I7656" s="15" t="s">
        <v>53</v>
      </c>
      <c r="J7656" s="15">
        <v>0</v>
      </c>
      <c r="K7656" s="15" t="e">
        <v>#N/A</v>
      </c>
      <c r="L7656" s="15" t="e">
        <v>#N/A</v>
      </c>
      <c r="M7656" s="15" t="e">
        <v>#N/A</v>
      </c>
      <c r="N7656" s="15" t="e">
        <v>#N/A</v>
      </c>
      <c r="O7656" s="15" t="e">
        <v>#N/A</v>
      </c>
      <c r="P7656" s="15" t="e">
        <v>#N/A</v>
      </c>
      <c r="Q7656" s="15" t="e">
        <v>#N/A</v>
      </c>
      <c r="T7656" s="56"/>
      <c r="U7656" s="56"/>
      <c r="V7656" s="56"/>
      <c r="W7656" s="56"/>
      <c r="X7656" s="56"/>
      <c r="Y7656" s="56"/>
      <c r="Z7656" s="56"/>
      <c r="AA7656" s="56"/>
    </row>
    <row r="7657" spans="9:27">
      <c r="I7657" s="15" t="s">
        <v>85</v>
      </c>
      <c r="J7657" s="15">
        <v>0.17968772623723223</v>
      </c>
      <c r="K7657" s="15">
        <v>1.6992760815430037E-3</v>
      </c>
      <c r="L7657" s="15">
        <v>105.74369179260695</v>
      </c>
      <c r="M7657" s="15">
        <v>2.7099161228008317E-42</v>
      </c>
      <c r="N7657" s="15">
        <v>0.17622641414237672</v>
      </c>
      <c r="O7657" s="15">
        <v>0.18314903833208773</v>
      </c>
      <c r="P7657" s="15">
        <v>0.17622641414237672</v>
      </c>
      <c r="Q7657" s="15">
        <v>0.18314903833208773</v>
      </c>
      <c r="T7657" s="56"/>
      <c r="U7657" s="56"/>
      <c r="V7657" s="56"/>
      <c r="W7657" s="56"/>
      <c r="X7657" s="56"/>
      <c r="Y7657" s="56"/>
      <c r="Z7657" s="56"/>
      <c r="AA7657" s="56"/>
    </row>
    <row r="7658" spans="9:27">
      <c r="I7658" s="15" t="s">
        <v>80</v>
      </c>
      <c r="J7658" s="15">
        <v>0.21597615832913447</v>
      </c>
      <c r="K7658" s="15">
        <v>9.2658690932493238E-4</v>
      </c>
      <c r="L7658" s="15">
        <v>233.08785841414976</v>
      </c>
      <c r="M7658" s="15">
        <v>2.9091913910929287E-53</v>
      </c>
      <c r="N7658" s="15">
        <v>0.21408876256630532</v>
      </c>
      <c r="O7658" s="15">
        <v>0.21786355409196362</v>
      </c>
      <c r="P7658" s="15">
        <v>0.21408876256630532</v>
      </c>
      <c r="Q7658" s="15">
        <v>0.21786355409196362</v>
      </c>
      <c r="T7658" s="56"/>
      <c r="U7658" s="56"/>
      <c r="V7658" s="56"/>
      <c r="W7658" s="56"/>
      <c r="X7658" s="56"/>
      <c r="Y7658" s="56"/>
      <c r="Z7658" s="56"/>
      <c r="AA7658" s="56"/>
    </row>
    <row r="7659" spans="9:27">
      <c r="I7659" s="15" t="s">
        <v>82</v>
      </c>
      <c r="J7659" s="15">
        <v>0.18197478697137495</v>
      </c>
      <c r="K7659" s="15">
        <v>1.7863778386090624E-3</v>
      </c>
      <c r="L7659" s="15">
        <v>101.86802760219362</v>
      </c>
      <c r="M7659" s="15">
        <v>8.9205980911772991E-42</v>
      </c>
      <c r="N7659" s="15">
        <v>0.17833605440406616</v>
      </c>
      <c r="O7659" s="15">
        <v>0.18561351953868374</v>
      </c>
      <c r="P7659" s="15">
        <v>0.17833605440406616</v>
      </c>
      <c r="Q7659" s="15">
        <v>0.18561351953868374</v>
      </c>
      <c r="T7659" s="56"/>
      <c r="U7659" s="56"/>
      <c r="V7659" s="56"/>
      <c r="W7659" s="56"/>
      <c r="X7659" s="56"/>
      <c r="Y7659" s="56"/>
      <c r="Z7659" s="56"/>
      <c r="AA7659" s="56"/>
    </row>
    <row r="7660" spans="9:27" ht="15" thickBot="1">
      <c r="I7660" s="16" t="s">
        <v>86</v>
      </c>
      <c r="J7660" s="16">
        <v>0.51727724222856963</v>
      </c>
      <c r="K7660" s="16">
        <v>1.674786339174486E-3</v>
      </c>
      <c r="L7660" s="16">
        <v>308.86163215514358</v>
      </c>
      <c r="M7660" s="16">
        <v>3.5781915381538607E-57</v>
      </c>
      <c r="N7660" s="16">
        <v>0.51386581410629562</v>
      </c>
      <c r="O7660" s="16">
        <v>0.52068867035084365</v>
      </c>
      <c r="P7660" s="16">
        <v>0.51386581410629562</v>
      </c>
      <c r="Q7660" s="16">
        <v>0.52068867035084365</v>
      </c>
      <c r="T7660" s="56"/>
      <c r="U7660" s="56"/>
      <c r="V7660" s="56"/>
      <c r="W7660" s="56"/>
      <c r="X7660" s="56"/>
      <c r="Y7660" s="56"/>
      <c r="Z7660" s="56"/>
      <c r="AA7660" s="56"/>
    </row>
    <row r="7661" spans="9:27">
      <c r="I7661" s="51"/>
      <c r="T7661" s="56"/>
      <c r="U7661" s="56"/>
      <c r="V7661" s="56"/>
      <c r="W7661" s="56"/>
      <c r="X7661" s="56"/>
      <c r="Y7661" s="56"/>
      <c r="Z7661" s="56"/>
      <c r="AA7661" s="56"/>
    </row>
    <row r="7662" spans="9:27">
      <c r="I7662" s="51"/>
      <c r="T7662" s="56"/>
      <c r="U7662" s="56"/>
      <c r="V7662" s="56"/>
      <c r="W7662" s="56"/>
      <c r="X7662" s="56"/>
      <c r="Y7662" s="56"/>
      <c r="Z7662" s="56"/>
      <c r="AA7662" s="56"/>
    </row>
    <row r="7663" spans="9:27">
      <c r="I7663" s="11" t="s">
        <v>402</v>
      </c>
      <c r="T7663" s="12" t="str">
        <f>I7663</f>
        <v>2013/7 to 2016/6</v>
      </c>
      <c r="U7663" s="14">
        <f>J7668</f>
        <v>0.99999999884297985</v>
      </c>
      <c r="V7663" s="14">
        <f>J7671</f>
        <v>36</v>
      </c>
      <c r="W7663" s="56">
        <f>J7681</f>
        <v>0.17757361815255482</v>
      </c>
      <c r="X7663" s="56">
        <f>J7682</f>
        <v>0.21501381556268151</v>
      </c>
      <c r="Y7663" s="56">
        <f>J7683</f>
        <v>0.18254793138679393</v>
      </c>
      <c r="Z7663" s="56">
        <f>J7684</f>
        <v>0.51949690130962134</v>
      </c>
      <c r="AA7663" s="58">
        <f>SUM(W7663:Z7663)</f>
        <v>1.0946322664116517</v>
      </c>
    </row>
    <row r="7664" spans="9:27">
      <c r="I7664" s="51" t="s">
        <v>42</v>
      </c>
      <c r="T7664" s="56"/>
      <c r="U7664" s="56"/>
      <c r="V7664" s="56"/>
      <c r="W7664" s="56"/>
      <c r="X7664" s="56"/>
      <c r="Y7664" s="56"/>
      <c r="Z7664" s="56"/>
      <c r="AA7664" s="56"/>
    </row>
    <row r="7665" spans="9:27" ht="15" thickBot="1">
      <c r="T7665" s="56"/>
      <c r="U7665" s="56"/>
      <c r="V7665" s="56"/>
      <c r="W7665" s="56"/>
      <c r="X7665" s="56"/>
      <c r="Y7665" s="56"/>
      <c r="Z7665" s="56"/>
      <c r="AA7665" s="56"/>
    </row>
    <row r="7666" spans="9:27">
      <c r="I7666" s="18" t="s">
        <v>43</v>
      </c>
      <c r="J7666" s="18"/>
      <c r="T7666" s="56"/>
      <c r="U7666" s="56"/>
      <c r="V7666" s="56"/>
      <c r="W7666" s="56"/>
      <c r="X7666" s="56"/>
      <c r="Y7666" s="56"/>
      <c r="Z7666" s="56"/>
      <c r="AA7666" s="56"/>
    </row>
    <row r="7667" spans="9:27">
      <c r="I7667" s="15" t="s">
        <v>44</v>
      </c>
      <c r="J7667" s="15">
        <v>0.99999999942148987</v>
      </c>
      <c r="T7667" s="56"/>
      <c r="U7667" s="56"/>
      <c r="V7667" s="56"/>
      <c r="W7667" s="56"/>
      <c r="X7667" s="56"/>
      <c r="Y7667" s="56"/>
      <c r="Z7667" s="56"/>
      <c r="AA7667" s="56"/>
    </row>
    <row r="7668" spans="9:27">
      <c r="I7668" s="15" t="s">
        <v>45</v>
      </c>
      <c r="J7668" s="15">
        <v>0.99999999884297985</v>
      </c>
      <c r="T7668" s="56"/>
      <c r="U7668" s="56"/>
      <c r="V7668" s="56"/>
      <c r="W7668" s="56"/>
      <c r="X7668" s="56"/>
      <c r="Y7668" s="56"/>
      <c r="Z7668" s="56"/>
      <c r="AA7668" s="56"/>
    </row>
    <row r="7669" spans="9:27">
      <c r="I7669" s="15" t="s">
        <v>46</v>
      </c>
      <c r="J7669" s="15">
        <v>0.96874999873450918</v>
      </c>
      <c r="T7669" s="56"/>
      <c r="U7669" s="56"/>
      <c r="V7669" s="56"/>
      <c r="W7669" s="56"/>
      <c r="X7669" s="56"/>
      <c r="Y7669" s="56"/>
      <c r="Z7669" s="56"/>
      <c r="AA7669" s="56"/>
    </row>
    <row r="7670" spans="9:27">
      <c r="I7670" s="15" t="s">
        <v>47</v>
      </c>
      <c r="J7670" s="15">
        <v>1.2946852193720878E-2</v>
      </c>
      <c r="T7670" s="56"/>
      <c r="U7670" s="56"/>
      <c r="V7670" s="56"/>
      <c r="W7670" s="56"/>
      <c r="X7670" s="56"/>
      <c r="Y7670" s="56"/>
      <c r="Z7670" s="56"/>
      <c r="AA7670" s="56"/>
    </row>
    <row r="7671" spans="9:27" ht="15" thickBot="1">
      <c r="I7671" s="16" t="s">
        <v>48</v>
      </c>
      <c r="J7671" s="16">
        <v>36</v>
      </c>
      <c r="T7671" s="56"/>
      <c r="U7671" s="56"/>
      <c r="V7671" s="56"/>
      <c r="W7671" s="56"/>
      <c r="X7671" s="56"/>
      <c r="Y7671" s="56"/>
      <c r="Z7671" s="56"/>
      <c r="AA7671" s="56"/>
    </row>
    <row r="7672" spans="9:27">
      <c r="T7672" s="56"/>
      <c r="U7672" s="56"/>
      <c r="V7672" s="56"/>
      <c r="W7672" s="56"/>
      <c r="X7672" s="56"/>
      <c r="Y7672" s="56"/>
      <c r="Z7672" s="56"/>
      <c r="AA7672" s="56"/>
    </row>
    <row r="7673" spans="9:27" ht="15" thickBot="1">
      <c r="I7673" s="51" t="s">
        <v>49</v>
      </c>
      <c r="T7673" s="56"/>
      <c r="U7673" s="56"/>
      <c r="V7673" s="56"/>
      <c r="W7673" s="56"/>
      <c r="X7673" s="56"/>
      <c r="Y7673" s="56"/>
      <c r="Z7673" s="56"/>
      <c r="AA7673" s="56"/>
    </row>
    <row r="7674" spans="9:27">
      <c r="I7674" s="17"/>
      <c r="J7674" s="17" t="s">
        <v>54</v>
      </c>
      <c r="K7674" s="17" t="s">
        <v>55</v>
      </c>
      <c r="L7674" s="17" t="s">
        <v>56</v>
      </c>
      <c r="M7674" s="17" t="s">
        <v>57</v>
      </c>
      <c r="N7674" s="17" t="s">
        <v>58</v>
      </c>
      <c r="T7674" s="56"/>
      <c r="U7674" s="56"/>
      <c r="V7674" s="56"/>
      <c r="W7674" s="56"/>
      <c r="X7674" s="56"/>
      <c r="Y7674" s="56"/>
      <c r="Z7674" s="56"/>
      <c r="AA7674" s="56"/>
    </row>
    <row r="7675" spans="9:27">
      <c r="I7675" s="15" t="s">
        <v>50</v>
      </c>
      <c r="J7675" s="15">
        <v>4</v>
      </c>
      <c r="K7675" s="15">
        <v>4635936.0935371295</v>
      </c>
      <c r="L7675" s="15">
        <v>1158984.0233842824</v>
      </c>
      <c r="M7675" s="15">
        <v>6914313539.0915632</v>
      </c>
      <c r="N7675" s="15">
        <v>3.0587906247195281E-138</v>
      </c>
      <c r="T7675" s="56"/>
      <c r="U7675" s="56"/>
      <c r="V7675" s="56"/>
      <c r="W7675" s="56"/>
      <c r="X7675" s="56"/>
      <c r="Y7675" s="56"/>
      <c r="Z7675" s="56"/>
      <c r="AA7675" s="56"/>
    </row>
    <row r="7676" spans="9:27">
      <c r="I7676" s="15" t="s">
        <v>51</v>
      </c>
      <c r="J7676" s="15">
        <v>32</v>
      </c>
      <c r="K7676" s="15">
        <v>5.3638714152337633E-3</v>
      </c>
      <c r="L7676" s="15">
        <v>1.676209817260551E-4</v>
      </c>
      <c r="M7676" s="15"/>
      <c r="N7676" s="15"/>
      <c r="T7676" s="56"/>
      <c r="U7676" s="56"/>
      <c r="V7676" s="56"/>
      <c r="W7676" s="56"/>
      <c r="X7676" s="56"/>
      <c r="Y7676" s="56"/>
      <c r="Z7676" s="56"/>
      <c r="AA7676" s="56"/>
    </row>
    <row r="7677" spans="9:27" ht="15" thickBot="1">
      <c r="I7677" s="16" t="s">
        <v>52</v>
      </c>
      <c r="J7677" s="16">
        <v>36</v>
      </c>
      <c r="K7677" s="16">
        <v>4635936.0989010008</v>
      </c>
      <c r="L7677" s="16"/>
      <c r="M7677" s="16"/>
      <c r="N7677" s="16"/>
      <c r="T7677" s="56"/>
      <c r="U7677" s="56"/>
      <c r="V7677" s="56"/>
      <c r="W7677" s="56"/>
      <c r="X7677" s="56"/>
      <c r="Y7677" s="56"/>
      <c r="Z7677" s="56"/>
      <c r="AA7677" s="56"/>
    </row>
    <row r="7678" spans="9:27" ht="15" thickBot="1">
      <c r="T7678" s="56"/>
      <c r="U7678" s="56"/>
      <c r="V7678" s="56"/>
      <c r="W7678" s="56"/>
      <c r="X7678" s="56"/>
      <c r="Y7678" s="56"/>
      <c r="Z7678" s="56"/>
      <c r="AA7678" s="56"/>
    </row>
    <row r="7679" spans="9:27">
      <c r="I7679" s="17"/>
      <c r="J7679" s="17" t="s">
        <v>59</v>
      </c>
      <c r="K7679" s="17" t="s">
        <v>47</v>
      </c>
      <c r="L7679" s="17" t="s">
        <v>60</v>
      </c>
      <c r="M7679" s="17" t="s">
        <v>61</v>
      </c>
      <c r="N7679" s="17" t="s">
        <v>62</v>
      </c>
      <c r="O7679" s="17" t="s">
        <v>63</v>
      </c>
      <c r="P7679" s="17" t="s">
        <v>64</v>
      </c>
      <c r="Q7679" s="17" t="s">
        <v>65</v>
      </c>
      <c r="T7679" s="56"/>
      <c r="U7679" s="56"/>
      <c r="V7679" s="56"/>
      <c r="W7679" s="56"/>
      <c r="X7679" s="56"/>
      <c r="Y7679" s="56"/>
      <c r="Z7679" s="56"/>
      <c r="AA7679" s="56"/>
    </row>
    <row r="7680" spans="9:27">
      <c r="I7680" s="15" t="s">
        <v>53</v>
      </c>
      <c r="J7680" s="15">
        <v>0</v>
      </c>
      <c r="K7680" s="15" t="e">
        <v>#N/A</v>
      </c>
      <c r="L7680" s="15" t="e">
        <v>#N/A</v>
      </c>
      <c r="M7680" s="15" t="e">
        <v>#N/A</v>
      </c>
      <c r="N7680" s="15" t="e">
        <v>#N/A</v>
      </c>
      <c r="O7680" s="15" t="e">
        <v>#N/A</v>
      </c>
      <c r="P7680" s="15" t="e">
        <v>#N/A</v>
      </c>
      <c r="Q7680" s="15" t="e">
        <v>#N/A</v>
      </c>
      <c r="T7680" s="56"/>
      <c r="U7680" s="56"/>
      <c r="V7680" s="56"/>
      <c r="W7680" s="56"/>
      <c r="X7680" s="56"/>
      <c r="Y7680" s="56"/>
      <c r="Z7680" s="56"/>
      <c r="AA7680" s="56"/>
    </row>
    <row r="7681" spans="9:27">
      <c r="I7681" s="15" t="s">
        <v>85</v>
      </c>
      <c r="J7681" s="15">
        <v>0.17757361815255482</v>
      </c>
      <c r="K7681" s="15">
        <v>1.7705537361341543E-3</v>
      </c>
      <c r="L7681" s="15">
        <v>100.29270195451448</v>
      </c>
      <c r="M7681" s="15">
        <v>1.466667429085671E-41</v>
      </c>
      <c r="N7681" s="15">
        <v>0.17396711822706423</v>
      </c>
      <c r="O7681" s="15">
        <v>0.1811801180780454</v>
      </c>
      <c r="P7681" s="15">
        <v>0.17396711822706423</v>
      </c>
      <c r="Q7681" s="15">
        <v>0.1811801180780454</v>
      </c>
      <c r="T7681" s="56"/>
      <c r="U7681" s="56"/>
      <c r="V7681" s="56"/>
      <c r="W7681" s="56"/>
      <c r="X7681" s="56"/>
      <c r="Y7681" s="56"/>
      <c r="Z7681" s="56"/>
      <c r="AA7681" s="56"/>
    </row>
    <row r="7682" spans="9:27">
      <c r="I7682" s="15" t="s">
        <v>80</v>
      </c>
      <c r="J7682" s="15">
        <v>0.21501381556268151</v>
      </c>
      <c r="K7682" s="15">
        <v>1.0511347835389486E-3</v>
      </c>
      <c r="L7682" s="15">
        <v>204.55399148601614</v>
      </c>
      <c r="M7682" s="15">
        <v>1.8939205072733152E-51</v>
      </c>
      <c r="N7682" s="15">
        <v>0.21287272408313632</v>
      </c>
      <c r="O7682" s="15">
        <v>0.2171549070422267</v>
      </c>
      <c r="P7682" s="15">
        <v>0.21287272408313632</v>
      </c>
      <c r="Q7682" s="15">
        <v>0.2171549070422267</v>
      </c>
      <c r="T7682" s="56"/>
      <c r="U7682" s="56"/>
      <c r="V7682" s="56"/>
      <c r="W7682" s="56"/>
      <c r="X7682" s="56"/>
      <c r="Y7682" s="56"/>
      <c r="Z7682" s="56"/>
      <c r="AA7682" s="56"/>
    </row>
    <row r="7683" spans="9:27">
      <c r="I7683" s="15" t="s">
        <v>82</v>
      </c>
      <c r="J7683" s="15">
        <v>0.18254793138679393</v>
      </c>
      <c r="K7683" s="15">
        <v>2.0242643205006356E-3</v>
      </c>
      <c r="L7683" s="15">
        <v>90.179888830746506</v>
      </c>
      <c r="M7683" s="15">
        <v>4.3488655181185084E-40</v>
      </c>
      <c r="N7683" s="15">
        <v>0.17842463991471538</v>
      </c>
      <c r="O7683" s="15">
        <v>0.18667122285887247</v>
      </c>
      <c r="P7683" s="15">
        <v>0.17842463991471538</v>
      </c>
      <c r="Q7683" s="15">
        <v>0.18667122285887247</v>
      </c>
      <c r="T7683" s="56"/>
      <c r="U7683" s="56"/>
      <c r="V7683" s="56"/>
      <c r="W7683" s="56"/>
      <c r="X7683" s="56"/>
      <c r="Y7683" s="56"/>
      <c r="Z7683" s="56"/>
      <c r="AA7683" s="56"/>
    </row>
    <row r="7684" spans="9:27" ht="15" thickBot="1">
      <c r="I7684" s="16" t="s">
        <v>86</v>
      </c>
      <c r="J7684" s="16">
        <v>0.51949690130962134</v>
      </c>
      <c r="K7684" s="16">
        <v>1.7972713324904456E-3</v>
      </c>
      <c r="L7684" s="16">
        <v>289.04756444858225</v>
      </c>
      <c r="M7684" s="16">
        <v>2.9838132017048598E-56</v>
      </c>
      <c r="N7684" s="16">
        <v>0.51583597942149739</v>
      </c>
      <c r="O7684" s="16">
        <v>0.52315782319774529</v>
      </c>
      <c r="P7684" s="16">
        <v>0.51583597942149739</v>
      </c>
      <c r="Q7684" s="16">
        <v>0.52315782319774529</v>
      </c>
      <c r="T7684" s="56"/>
      <c r="U7684" s="56"/>
      <c r="V7684" s="56"/>
      <c r="W7684" s="56"/>
      <c r="X7684" s="56"/>
      <c r="Y7684" s="56"/>
      <c r="Z7684" s="56"/>
      <c r="AA7684" s="56"/>
    </row>
    <row r="7685" spans="9:27">
      <c r="I7685" s="51"/>
      <c r="T7685" s="56"/>
      <c r="U7685" s="56"/>
      <c r="V7685" s="56"/>
      <c r="W7685" s="56"/>
      <c r="X7685" s="56"/>
      <c r="Y7685" s="56"/>
      <c r="Z7685" s="56"/>
      <c r="AA7685" s="56"/>
    </row>
    <row r="7686" spans="9:27">
      <c r="I7686" s="51"/>
      <c r="T7686" s="56"/>
      <c r="U7686" s="56"/>
      <c r="V7686" s="56"/>
      <c r="W7686" s="56"/>
      <c r="X7686" s="56"/>
      <c r="Y7686" s="56"/>
      <c r="Z7686" s="56"/>
      <c r="AA7686" s="56"/>
    </row>
    <row r="7687" spans="9:27">
      <c r="I7687" s="11" t="s">
        <v>403</v>
      </c>
      <c r="T7687" s="12" t="str">
        <f>I7687</f>
        <v>2013/8 to 2016/7</v>
      </c>
      <c r="U7687" s="14">
        <f>J7692</f>
        <v>0.99999999906611137</v>
      </c>
      <c r="V7687" s="14">
        <f>J7695</f>
        <v>36</v>
      </c>
      <c r="W7687" s="56">
        <f>J7705</f>
        <v>0.1771140085037208</v>
      </c>
      <c r="X7687" s="56">
        <f>J7706</f>
        <v>0.21447757613709237</v>
      </c>
      <c r="Y7687" s="56">
        <f>J7707</f>
        <v>0.18309824246269055</v>
      </c>
      <c r="Z7687" s="56">
        <f>J7708</f>
        <v>0.52016833735550783</v>
      </c>
      <c r="AA7687" s="58">
        <f>SUM(W7687:Z7687)</f>
        <v>1.0948581644590116</v>
      </c>
    </row>
    <row r="7688" spans="9:27">
      <c r="I7688" s="51" t="s">
        <v>42</v>
      </c>
      <c r="T7688" s="56"/>
      <c r="U7688" s="56"/>
      <c r="V7688" s="56"/>
      <c r="W7688" s="56"/>
      <c r="X7688" s="56"/>
      <c r="Y7688" s="56"/>
      <c r="Z7688" s="56"/>
      <c r="AA7688" s="56"/>
    </row>
    <row r="7689" spans="9:27" ht="15" thickBot="1">
      <c r="T7689" s="56"/>
      <c r="U7689" s="56"/>
      <c r="V7689" s="56"/>
      <c r="W7689" s="56"/>
      <c r="X7689" s="56"/>
      <c r="Y7689" s="56"/>
      <c r="Z7689" s="56"/>
      <c r="AA7689" s="56"/>
    </row>
    <row r="7690" spans="9:27">
      <c r="I7690" s="18" t="s">
        <v>43</v>
      </c>
      <c r="J7690" s="18"/>
      <c r="T7690" s="56"/>
      <c r="U7690" s="56"/>
      <c r="V7690" s="56"/>
      <c r="W7690" s="56"/>
      <c r="X7690" s="56"/>
      <c r="Y7690" s="56"/>
      <c r="Z7690" s="56"/>
      <c r="AA7690" s="56"/>
    </row>
    <row r="7691" spans="9:27">
      <c r="I7691" s="15" t="s">
        <v>44</v>
      </c>
      <c r="J7691" s="15">
        <v>0.99999999953305563</v>
      </c>
      <c r="T7691" s="56"/>
      <c r="U7691" s="56"/>
      <c r="V7691" s="56"/>
      <c r="W7691" s="56"/>
      <c r="X7691" s="56"/>
      <c r="Y7691" s="56"/>
      <c r="Z7691" s="56"/>
      <c r="AA7691" s="56"/>
    </row>
    <row r="7692" spans="9:27">
      <c r="I7692" s="15" t="s">
        <v>45</v>
      </c>
      <c r="J7692" s="15">
        <v>0.99999999906611137</v>
      </c>
      <c r="T7692" s="56"/>
      <c r="U7692" s="56"/>
      <c r="V7692" s="56"/>
      <c r="W7692" s="56"/>
      <c r="X7692" s="56"/>
      <c r="Y7692" s="56"/>
      <c r="Z7692" s="56"/>
      <c r="AA7692" s="56"/>
    </row>
    <row r="7693" spans="9:27">
      <c r="I7693" s="15" t="s">
        <v>46</v>
      </c>
      <c r="J7693" s="15">
        <v>0.96874999897855929</v>
      </c>
      <c r="T7693" s="56"/>
      <c r="U7693" s="56"/>
      <c r="V7693" s="56"/>
      <c r="W7693" s="56"/>
      <c r="X7693" s="56"/>
      <c r="Y7693" s="56"/>
      <c r="Z7693" s="56"/>
      <c r="AA7693" s="56"/>
    </row>
    <row r="7694" spans="9:27">
      <c r="I7694" s="15" t="s">
        <v>47</v>
      </c>
      <c r="J7694" s="15">
        <v>1.165215180645649E-2</v>
      </c>
      <c r="T7694" s="56"/>
      <c r="U7694" s="56"/>
      <c r="V7694" s="56"/>
      <c r="W7694" s="56"/>
      <c r="X7694" s="56"/>
      <c r="Y7694" s="56"/>
      <c r="Z7694" s="56"/>
      <c r="AA7694" s="56"/>
    </row>
    <row r="7695" spans="9:27" ht="15" thickBot="1">
      <c r="I7695" s="16" t="s">
        <v>48</v>
      </c>
      <c r="J7695" s="16">
        <v>36</v>
      </c>
      <c r="T7695" s="56"/>
      <c r="U7695" s="56"/>
      <c r="V7695" s="56"/>
      <c r="W7695" s="56"/>
      <c r="X7695" s="56"/>
      <c r="Y7695" s="56"/>
      <c r="Z7695" s="56"/>
      <c r="AA7695" s="56"/>
    </row>
    <row r="7696" spans="9:27">
      <c r="T7696" s="56"/>
      <c r="U7696" s="56"/>
      <c r="V7696" s="56"/>
      <c r="W7696" s="56"/>
      <c r="X7696" s="56"/>
      <c r="Y7696" s="56"/>
      <c r="Z7696" s="56"/>
      <c r="AA7696" s="56"/>
    </row>
    <row r="7697" spans="9:27" ht="15" thickBot="1">
      <c r="I7697" s="51" t="s">
        <v>49</v>
      </c>
      <c r="T7697" s="56"/>
      <c r="U7697" s="56"/>
      <c r="V7697" s="56"/>
      <c r="W7697" s="56"/>
      <c r="X7697" s="56"/>
      <c r="Y7697" s="56"/>
      <c r="Z7697" s="56"/>
      <c r="AA7697" s="56"/>
    </row>
    <row r="7698" spans="9:27">
      <c r="I7698" s="17"/>
      <c r="J7698" s="17" t="s">
        <v>54</v>
      </c>
      <c r="K7698" s="17" t="s">
        <v>55</v>
      </c>
      <c r="L7698" s="17" t="s">
        <v>56</v>
      </c>
      <c r="M7698" s="17" t="s">
        <v>57</v>
      </c>
      <c r="N7698" s="17" t="s">
        <v>58</v>
      </c>
      <c r="T7698" s="56"/>
      <c r="U7698" s="56"/>
      <c r="V7698" s="56"/>
      <c r="W7698" s="56"/>
      <c r="X7698" s="56"/>
      <c r="Y7698" s="56"/>
      <c r="Z7698" s="56"/>
      <c r="AA7698" s="56"/>
    </row>
    <row r="7699" spans="9:27">
      <c r="I7699" s="15" t="s">
        <v>50</v>
      </c>
      <c r="J7699" s="15">
        <v>4</v>
      </c>
      <c r="K7699" s="15">
        <v>4652293.7460482763</v>
      </c>
      <c r="L7699" s="15">
        <v>1163073.4365120691</v>
      </c>
      <c r="M7699" s="15">
        <v>8566331344.6061058</v>
      </c>
      <c r="N7699" s="15">
        <v>1.1049429610390598E-139</v>
      </c>
      <c r="T7699" s="56"/>
      <c r="U7699" s="56"/>
      <c r="V7699" s="56"/>
      <c r="W7699" s="56"/>
      <c r="X7699" s="56"/>
      <c r="Y7699" s="56"/>
      <c r="Z7699" s="56"/>
      <c r="AA7699" s="56"/>
    </row>
    <row r="7700" spans="9:27">
      <c r="I7700" s="15" t="s">
        <v>51</v>
      </c>
      <c r="J7700" s="15">
        <v>32</v>
      </c>
      <c r="K7700" s="15">
        <v>4.3447245350626317E-3</v>
      </c>
      <c r="L7700" s="15">
        <v>1.3577264172070724E-4</v>
      </c>
      <c r="M7700" s="15"/>
      <c r="N7700" s="15"/>
      <c r="T7700" s="56"/>
      <c r="U7700" s="56"/>
      <c r="V7700" s="56"/>
      <c r="W7700" s="56"/>
      <c r="X7700" s="56"/>
      <c r="Y7700" s="56"/>
      <c r="Z7700" s="56"/>
      <c r="AA7700" s="56"/>
    </row>
    <row r="7701" spans="9:27" ht="15" thickBot="1">
      <c r="I7701" s="16" t="s">
        <v>52</v>
      </c>
      <c r="J7701" s="16">
        <v>36</v>
      </c>
      <c r="K7701" s="16">
        <v>4652293.7503930004</v>
      </c>
      <c r="L7701" s="16"/>
      <c r="M7701" s="16"/>
      <c r="N7701" s="16"/>
      <c r="T7701" s="56"/>
      <c r="U7701" s="56"/>
      <c r="V7701" s="56"/>
      <c r="W7701" s="56"/>
      <c r="X7701" s="56"/>
      <c r="Y7701" s="56"/>
      <c r="Z7701" s="56"/>
      <c r="AA7701" s="56"/>
    </row>
    <row r="7702" spans="9:27" ht="15" thickBot="1">
      <c r="T7702" s="56"/>
      <c r="U7702" s="56"/>
      <c r="V7702" s="56"/>
      <c r="W7702" s="56"/>
      <c r="X7702" s="56"/>
      <c r="Y7702" s="56"/>
      <c r="Z7702" s="56"/>
      <c r="AA7702" s="56"/>
    </row>
    <row r="7703" spans="9:27">
      <c r="I7703" s="17"/>
      <c r="J7703" s="17" t="s">
        <v>59</v>
      </c>
      <c r="K7703" s="17" t="s">
        <v>47</v>
      </c>
      <c r="L7703" s="17" t="s">
        <v>60</v>
      </c>
      <c r="M7703" s="17" t="s">
        <v>61</v>
      </c>
      <c r="N7703" s="17" t="s">
        <v>62</v>
      </c>
      <c r="O7703" s="17" t="s">
        <v>63</v>
      </c>
      <c r="P7703" s="17" t="s">
        <v>64</v>
      </c>
      <c r="Q7703" s="17" t="s">
        <v>65</v>
      </c>
      <c r="T7703" s="56"/>
      <c r="U7703" s="56"/>
      <c r="V7703" s="56"/>
      <c r="W7703" s="56"/>
      <c r="X7703" s="56"/>
      <c r="Y7703" s="56"/>
      <c r="Z7703" s="56"/>
      <c r="AA7703" s="56"/>
    </row>
    <row r="7704" spans="9:27">
      <c r="I7704" s="15" t="s">
        <v>53</v>
      </c>
      <c r="J7704" s="15">
        <v>0</v>
      </c>
      <c r="K7704" s="15" t="e">
        <v>#N/A</v>
      </c>
      <c r="L7704" s="15" t="e">
        <v>#N/A</v>
      </c>
      <c r="M7704" s="15" t="e">
        <v>#N/A</v>
      </c>
      <c r="N7704" s="15" t="e">
        <v>#N/A</v>
      </c>
      <c r="O7704" s="15" t="e">
        <v>#N/A</v>
      </c>
      <c r="P7704" s="15" t="e">
        <v>#N/A</v>
      </c>
      <c r="Q7704" s="15" t="e">
        <v>#N/A</v>
      </c>
      <c r="T7704" s="56"/>
      <c r="U7704" s="56"/>
      <c r="V7704" s="56"/>
      <c r="W7704" s="56"/>
      <c r="X7704" s="56"/>
      <c r="Y7704" s="56"/>
      <c r="Z7704" s="56"/>
      <c r="AA7704" s="56"/>
    </row>
    <row r="7705" spans="9:27">
      <c r="I7705" s="15" t="s">
        <v>85</v>
      </c>
      <c r="J7705" s="15">
        <v>0.1771140085037208</v>
      </c>
      <c r="K7705" s="15">
        <v>1.5888689584516492E-3</v>
      </c>
      <c r="L7705" s="15">
        <v>111.47175326297405</v>
      </c>
      <c r="M7705" s="15">
        <v>5.032127390700752E-43</v>
      </c>
      <c r="N7705" s="15">
        <v>0.17387758835824604</v>
      </c>
      <c r="O7705" s="15">
        <v>0.18035042864919557</v>
      </c>
      <c r="P7705" s="15">
        <v>0.17387758835824604</v>
      </c>
      <c r="Q7705" s="15">
        <v>0.18035042864919557</v>
      </c>
      <c r="T7705" s="56"/>
      <c r="U7705" s="56"/>
      <c r="V7705" s="56"/>
      <c r="W7705" s="56"/>
      <c r="X7705" s="56"/>
      <c r="Y7705" s="56"/>
      <c r="Z7705" s="56"/>
      <c r="AA7705" s="56"/>
    </row>
    <row r="7706" spans="9:27">
      <c r="I7706" s="15" t="s">
        <v>80</v>
      </c>
      <c r="J7706" s="15">
        <v>0.21447757613709237</v>
      </c>
      <c r="K7706" s="15">
        <v>8.7012386673451575E-4</v>
      </c>
      <c r="L7706" s="15">
        <v>246.49085531006565</v>
      </c>
      <c r="M7706" s="15">
        <v>4.8662586307701341E-54</v>
      </c>
      <c r="N7706" s="15">
        <v>0.2127051918278777</v>
      </c>
      <c r="O7706" s="15">
        <v>0.21624996044630704</v>
      </c>
      <c r="P7706" s="15">
        <v>0.2127051918278777</v>
      </c>
      <c r="Q7706" s="15">
        <v>0.21624996044630704</v>
      </c>
      <c r="T7706" s="56"/>
      <c r="U7706" s="56"/>
      <c r="V7706" s="56"/>
      <c r="W7706" s="56"/>
      <c r="X7706" s="56"/>
      <c r="Y7706" s="56"/>
      <c r="Z7706" s="56"/>
      <c r="AA7706" s="56"/>
    </row>
    <row r="7707" spans="9:27">
      <c r="I7707" s="15" t="s">
        <v>82</v>
      </c>
      <c r="J7707" s="15">
        <v>0.18309824246269055</v>
      </c>
      <c r="K7707" s="15">
        <v>1.7907123747868071E-3</v>
      </c>
      <c r="L7707" s="15">
        <v>102.24882847782256</v>
      </c>
      <c r="M7707" s="15">
        <v>7.9194301534494885E-42</v>
      </c>
      <c r="N7707" s="15">
        <v>0.17945068073415213</v>
      </c>
      <c r="O7707" s="15">
        <v>0.18674580419122896</v>
      </c>
      <c r="P7707" s="15">
        <v>0.17945068073415213</v>
      </c>
      <c r="Q7707" s="15">
        <v>0.18674580419122896</v>
      </c>
      <c r="T7707" s="56"/>
      <c r="U7707" s="56"/>
      <c r="V7707" s="56"/>
      <c r="W7707" s="56"/>
      <c r="X7707" s="56"/>
      <c r="Y7707" s="56"/>
      <c r="Z7707" s="56"/>
      <c r="AA7707" s="56"/>
    </row>
    <row r="7708" spans="9:27" ht="15" thickBot="1">
      <c r="I7708" s="16" t="s">
        <v>86</v>
      </c>
      <c r="J7708" s="16">
        <v>0.52016833735550783</v>
      </c>
      <c r="K7708" s="16">
        <v>1.4008390363962565E-3</v>
      </c>
      <c r="L7708" s="16">
        <v>371.32627221302488</v>
      </c>
      <c r="M7708" s="16">
        <v>9.8770128283928747E-60</v>
      </c>
      <c r="N7708" s="16">
        <v>0.51731492162613368</v>
      </c>
      <c r="O7708" s="16">
        <v>0.52302175308488197</v>
      </c>
      <c r="P7708" s="16">
        <v>0.51731492162613368</v>
      </c>
      <c r="Q7708" s="16">
        <v>0.52302175308488197</v>
      </c>
      <c r="T7708" s="56"/>
      <c r="U7708" s="56"/>
      <c r="V7708" s="56"/>
      <c r="W7708" s="56"/>
      <c r="X7708" s="56"/>
      <c r="Y7708" s="56"/>
      <c r="Z7708" s="56"/>
      <c r="AA7708" s="56"/>
    </row>
    <row r="7709" spans="9:27">
      <c r="I7709" s="51"/>
      <c r="T7709" s="56"/>
      <c r="U7709" s="56"/>
      <c r="V7709" s="56"/>
      <c r="W7709" s="56"/>
      <c r="X7709" s="56"/>
      <c r="Y7709" s="56"/>
      <c r="Z7709" s="56"/>
      <c r="AA7709" s="56"/>
    </row>
    <row r="7710" spans="9:27">
      <c r="I7710" s="51"/>
      <c r="T7710" s="56"/>
      <c r="U7710" s="56"/>
      <c r="V7710" s="56"/>
      <c r="W7710" s="56"/>
      <c r="X7710" s="56"/>
      <c r="Y7710" s="56"/>
      <c r="Z7710" s="56"/>
      <c r="AA7710" s="56"/>
    </row>
    <row r="7711" spans="9:27">
      <c r="I7711" s="11" t="s">
        <v>404</v>
      </c>
      <c r="T7711" s="12" t="str">
        <f>I7711</f>
        <v>2013/9 to 2016/8</v>
      </c>
      <c r="U7711" s="14">
        <f>J7716</f>
        <v>0.99999999919719207</v>
      </c>
      <c r="V7711" s="14">
        <f>J7719</f>
        <v>36</v>
      </c>
      <c r="W7711" s="56">
        <f>J7729</f>
        <v>0.17693536232030957</v>
      </c>
      <c r="X7711" s="56">
        <f>J7730</f>
        <v>0.21404852371033378</v>
      </c>
      <c r="Y7711" s="56">
        <f>J7731</f>
        <v>0.18331191267098873</v>
      </c>
      <c r="Z7711" s="56">
        <f>J7732</f>
        <v>0.52070220400063694</v>
      </c>
      <c r="AA7711" s="58">
        <f>SUM(W7711:Z7711)</f>
        <v>1.094998002702269</v>
      </c>
    </row>
    <row r="7712" spans="9:27">
      <c r="I7712" s="51" t="s">
        <v>42</v>
      </c>
      <c r="T7712" s="56"/>
      <c r="U7712" s="56"/>
      <c r="V7712" s="56"/>
      <c r="W7712" s="56"/>
      <c r="X7712" s="56"/>
      <c r="Y7712" s="56"/>
      <c r="Z7712" s="56"/>
      <c r="AA7712" s="56"/>
    </row>
    <row r="7713" spans="9:27" ht="15" thickBot="1">
      <c r="T7713" s="56"/>
      <c r="U7713" s="56"/>
      <c r="V7713" s="56"/>
      <c r="W7713" s="56"/>
      <c r="X7713" s="56"/>
      <c r="Y7713" s="56"/>
      <c r="Z7713" s="56"/>
      <c r="AA7713" s="56"/>
    </row>
    <row r="7714" spans="9:27">
      <c r="I7714" s="18" t="s">
        <v>43</v>
      </c>
      <c r="J7714" s="18"/>
      <c r="T7714" s="56"/>
      <c r="U7714" s="56"/>
      <c r="V7714" s="56"/>
      <c r="W7714" s="56"/>
      <c r="X7714" s="56"/>
      <c r="Y7714" s="56"/>
      <c r="Z7714" s="56"/>
      <c r="AA7714" s="56"/>
    </row>
    <row r="7715" spans="9:27">
      <c r="I7715" s="15" t="s">
        <v>44</v>
      </c>
      <c r="J7715" s="15">
        <v>0.99999999959859598</v>
      </c>
      <c r="T7715" s="56"/>
      <c r="U7715" s="56"/>
      <c r="V7715" s="56"/>
      <c r="W7715" s="56"/>
      <c r="X7715" s="56"/>
      <c r="Y7715" s="56"/>
      <c r="Z7715" s="56"/>
      <c r="AA7715" s="56"/>
    </row>
    <row r="7716" spans="9:27">
      <c r="I7716" s="15" t="s">
        <v>45</v>
      </c>
      <c r="J7716" s="15">
        <v>0.99999999919719207</v>
      </c>
      <c r="T7716" s="56"/>
      <c r="U7716" s="56"/>
      <c r="V7716" s="56"/>
      <c r="W7716" s="56"/>
      <c r="X7716" s="56"/>
      <c r="Y7716" s="56"/>
      <c r="Z7716" s="56"/>
      <c r="AA7716" s="56"/>
    </row>
    <row r="7717" spans="9:27">
      <c r="I7717" s="15" t="s">
        <v>46</v>
      </c>
      <c r="J7717" s="15">
        <v>0.96874999912192883</v>
      </c>
      <c r="T7717" s="56"/>
      <c r="U7717" s="56"/>
      <c r="V7717" s="56"/>
      <c r="W7717" s="56"/>
      <c r="X7717" s="56"/>
      <c r="Y7717" s="56"/>
      <c r="Z7717" s="56"/>
      <c r="AA7717" s="56"/>
    </row>
    <row r="7718" spans="9:27">
      <c r="I7718" s="15" t="s">
        <v>47</v>
      </c>
      <c r="J7718" s="15">
        <v>1.0823582158752721E-2</v>
      </c>
      <c r="T7718" s="56"/>
      <c r="U7718" s="56"/>
      <c r="V7718" s="56"/>
      <c r="W7718" s="56"/>
      <c r="X7718" s="56"/>
      <c r="Y7718" s="56"/>
      <c r="Z7718" s="56"/>
      <c r="AA7718" s="56"/>
    </row>
    <row r="7719" spans="9:27" ht="15" thickBot="1">
      <c r="I7719" s="16" t="s">
        <v>48</v>
      </c>
      <c r="J7719" s="16">
        <v>36</v>
      </c>
      <c r="T7719" s="56"/>
      <c r="U7719" s="56"/>
      <c r="V7719" s="56"/>
      <c r="W7719" s="56"/>
      <c r="X7719" s="56"/>
      <c r="Y7719" s="56"/>
      <c r="Z7719" s="56"/>
      <c r="AA7719" s="56"/>
    </row>
    <row r="7720" spans="9:27">
      <c r="T7720" s="56"/>
      <c r="U7720" s="56"/>
      <c r="V7720" s="56"/>
      <c r="W7720" s="56"/>
      <c r="X7720" s="56"/>
      <c r="Y7720" s="56"/>
      <c r="Z7720" s="56"/>
      <c r="AA7720" s="56"/>
    </row>
    <row r="7721" spans="9:27" ht="15" thickBot="1">
      <c r="I7721" s="51" t="s">
        <v>49</v>
      </c>
      <c r="T7721" s="56"/>
      <c r="U7721" s="56"/>
      <c r="V7721" s="56"/>
      <c r="W7721" s="56"/>
      <c r="X7721" s="56"/>
      <c r="Y7721" s="56"/>
      <c r="Z7721" s="56"/>
      <c r="AA7721" s="56"/>
    </row>
    <row r="7722" spans="9:27">
      <c r="I7722" s="17"/>
      <c r="J7722" s="17" t="s">
        <v>54</v>
      </c>
      <c r="K7722" s="17" t="s">
        <v>55</v>
      </c>
      <c r="L7722" s="17" t="s">
        <v>56</v>
      </c>
      <c r="M7722" s="17" t="s">
        <v>57</v>
      </c>
      <c r="N7722" s="17" t="s">
        <v>58</v>
      </c>
      <c r="T7722" s="56"/>
      <c r="U7722" s="56"/>
      <c r="V7722" s="56"/>
      <c r="W7722" s="56"/>
      <c r="X7722" s="56"/>
      <c r="Y7722" s="56"/>
      <c r="Z7722" s="56"/>
      <c r="AA7722" s="56"/>
    </row>
    <row r="7723" spans="9:27">
      <c r="I7723" s="15" t="s">
        <v>50</v>
      </c>
      <c r="J7723" s="15">
        <v>4</v>
      </c>
      <c r="K7723" s="15">
        <v>4669607.1748042032</v>
      </c>
      <c r="L7723" s="15">
        <v>1167401.7937010508</v>
      </c>
      <c r="M7723" s="15">
        <v>9965023335.9463882</v>
      </c>
      <c r="N7723" s="15">
        <v>1.059854789122888E-140</v>
      </c>
      <c r="T7723" s="56"/>
      <c r="U7723" s="56"/>
      <c r="V7723" s="56"/>
      <c r="W7723" s="56"/>
      <c r="X7723" s="56"/>
      <c r="Y7723" s="56"/>
      <c r="Z7723" s="56"/>
      <c r="AA7723" s="56"/>
    </row>
    <row r="7724" spans="9:27">
      <c r="I7724" s="15" t="s">
        <v>51</v>
      </c>
      <c r="J7724" s="15">
        <v>32</v>
      </c>
      <c r="K7724" s="15">
        <v>3.7487977839126465E-3</v>
      </c>
      <c r="L7724" s="15">
        <v>1.171499307472702E-4</v>
      </c>
      <c r="M7724" s="15"/>
      <c r="N7724" s="15"/>
      <c r="T7724" s="56"/>
      <c r="U7724" s="56"/>
      <c r="V7724" s="56"/>
      <c r="W7724" s="56"/>
      <c r="X7724" s="56"/>
      <c r="Y7724" s="56"/>
      <c r="Z7724" s="56"/>
      <c r="AA7724" s="56"/>
    </row>
    <row r="7725" spans="9:27" ht="15" thickBot="1">
      <c r="I7725" s="16" t="s">
        <v>52</v>
      </c>
      <c r="J7725" s="16">
        <v>36</v>
      </c>
      <c r="K7725" s="16">
        <v>4669607.178553001</v>
      </c>
      <c r="L7725" s="16"/>
      <c r="M7725" s="16"/>
      <c r="N7725" s="16"/>
      <c r="T7725" s="56"/>
      <c r="U7725" s="56"/>
      <c r="V7725" s="56"/>
      <c r="W7725" s="56"/>
      <c r="X7725" s="56"/>
      <c r="Y7725" s="56"/>
      <c r="Z7725" s="56"/>
      <c r="AA7725" s="56"/>
    </row>
    <row r="7726" spans="9:27" ht="15" thickBot="1">
      <c r="T7726" s="56"/>
      <c r="U7726" s="56"/>
      <c r="V7726" s="56"/>
      <c r="W7726" s="56"/>
      <c r="X7726" s="56"/>
      <c r="Y7726" s="56"/>
      <c r="Z7726" s="56"/>
      <c r="AA7726" s="56"/>
    </row>
    <row r="7727" spans="9:27">
      <c r="I7727" s="17"/>
      <c r="J7727" s="17" t="s">
        <v>59</v>
      </c>
      <c r="K7727" s="17" t="s">
        <v>47</v>
      </c>
      <c r="L7727" s="17" t="s">
        <v>60</v>
      </c>
      <c r="M7727" s="17" t="s">
        <v>61</v>
      </c>
      <c r="N7727" s="17" t="s">
        <v>62</v>
      </c>
      <c r="O7727" s="17" t="s">
        <v>63</v>
      </c>
      <c r="P7727" s="17" t="s">
        <v>64</v>
      </c>
      <c r="Q7727" s="17" t="s">
        <v>65</v>
      </c>
      <c r="T7727" s="56"/>
      <c r="U7727" s="56"/>
      <c r="V7727" s="56"/>
      <c r="W7727" s="56"/>
      <c r="X7727" s="56"/>
      <c r="Y7727" s="56"/>
      <c r="Z7727" s="56"/>
      <c r="AA7727" s="56"/>
    </row>
    <row r="7728" spans="9:27">
      <c r="I7728" s="15" t="s">
        <v>53</v>
      </c>
      <c r="J7728" s="15">
        <v>0</v>
      </c>
      <c r="K7728" s="15" t="e">
        <v>#N/A</v>
      </c>
      <c r="L7728" s="15" t="e">
        <v>#N/A</v>
      </c>
      <c r="M7728" s="15" t="e">
        <v>#N/A</v>
      </c>
      <c r="N7728" s="15" t="e">
        <v>#N/A</v>
      </c>
      <c r="O7728" s="15" t="e">
        <v>#N/A</v>
      </c>
      <c r="P7728" s="15" t="e">
        <v>#N/A</v>
      </c>
      <c r="Q7728" s="15" t="e">
        <v>#N/A</v>
      </c>
      <c r="T7728" s="56"/>
      <c r="U7728" s="56"/>
      <c r="V7728" s="56"/>
      <c r="W7728" s="56"/>
      <c r="X7728" s="56"/>
      <c r="Y7728" s="56"/>
      <c r="Z7728" s="56"/>
      <c r="AA7728" s="56"/>
    </row>
    <row r="7729" spans="9:27">
      <c r="I7729" s="15" t="s">
        <v>85</v>
      </c>
      <c r="J7729" s="15">
        <v>0.17693536232030957</v>
      </c>
      <c r="K7729" s="15">
        <v>1.461424404746381E-3</v>
      </c>
      <c r="L7729" s="15">
        <v>121.07048557945448</v>
      </c>
      <c r="M7729" s="15">
        <v>3.6011376392536371E-44</v>
      </c>
      <c r="N7729" s="15">
        <v>0.1739585382345657</v>
      </c>
      <c r="O7729" s="15">
        <v>0.17991218640605344</v>
      </c>
      <c r="P7729" s="15">
        <v>0.1739585382345657</v>
      </c>
      <c r="Q7729" s="15">
        <v>0.17991218640605344</v>
      </c>
      <c r="T7729" s="56"/>
      <c r="U7729" s="56"/>
      <c r="V7729" s="56"/>
      <c r="W7729" s="56"/>
      <c r="X7729" s="56"/>
      <c r="Y7729" s="56"/>
      <c r="Z7729" s="56"/>
      <c r="AA7729" s="56"/>
    </row>
    <row r="7730" spans="9:27">
      <c r="I7730" s="15" t="s">
        <v>80</v>
      </c>
      <c r="J7730" s="15">
        <v>0.21404852371033378</v>
      </c>
      <c r="K7730" s="15">
        <v>7.4783497745344258E-4</v>
      </c>
      <c r="L7730" s="15">
        <v>286.22427429005842</v>
      </c>
      <c r="M7730" s="15">
        <v>4.0844321336153892E-56</v>
      </c>
      <c r="N7730" s="15">
        <v>0.21252523371612334</v>
      </c>
      <c r="O7730" s="15">
        <v>0.21557181370454423</v>
      </c>
      <c r="P7730" s="15">
        <v>0.21252523371612334</v>
      </c>
      <c r="Q7730" s="15">
        <v>0.21557181370454423</v>
      </c>
      <c r="T7730" s="56"/>
      <c r="U7730" s="56"/>
      <c r="V7730" s="56"/>
      <c r="W7730" s="56"/>
      <c r="X7730" s="56"/>
      <c r="Y7730" s="56"/>
      <c r="Z7730" s="56"/>
      <c r="AA7730" s="56"/>
    </row>
    <row r="7731" spans="9:27">
      <c r="I7731" s="15" t="s">
        <v>82</v>
      </c>
      <c r="J7731" s="15">
        <v>0.18331191267098873</v>
      </c>
      <c r="K7731" s="15">
        <v>1.6475184649545078E-3</v>
      </c>
      <c r="L7731" s="15">
        <v>111.26546777492442</v>
      </c>
      <c r="M7731" s="15">
        <v>5.3386225030053997E-43</v>
      </c>
      <c r="N7731" s="15">
        <v>0.17995602739067179</v>
      </c>
      <c r="O7731" s="15">
        <v>0.18666779795130567</v>
      </c>
      <c r="P7731" s="15">
        <v>0.17995602739067179</v>
      </c>
      <c r="Q7731" s="15">
        <v>0.18666779795130567</v>
      </c>
      <c r="T7731" s="56"/>
      <c r="U7731" s="56"/>
      <c r="V7731" s="56"/>
      <c r="W7731" s="56"/>
      <c r="X7731" s="56"/>
      <c r="Y7731" s="56"/>
      <c r="Z7731" s="56"/>
      <c r="AA7731" s="56"/>
    </row>
    <row r="7732" spans="9:27" ht="15" thickBot="1">
      <c r="I7732" s="16" t="s">
        <v>86</v>
      </c>
      <c r="J7732" s="16">
        <v>0.52070220400063694</v>
      </c>
      <c r="K7732" s="16">
        <v>1.1167728235024358E-3</v>
      </c>
      <c r="L7732" s="16">
        <v>466.25615616934937</v>
      </c>
      <c r="M7732" s="16">
        <v>6.7825522032531138E-63</v>
      </c>
      <c r="N7732" s="16">
        <v>0.51842741220948496</v>
      </c>
      <c r="O7732" s="16">
        <v>0.52297699579178891</v>
      </c>
      <c r="P7732" s="16">
        <v>0.51842741220948496</v>
      </c>
      <c r="Q7732" s="16">
        <v>0.52297699579178891</v>
      </c>
      <c r="T7732" s="56"/>
      <c r="U7732" s="56"/>
      <c r="V7732" s="56"/>
      <c r="W7732" s="56"/>
      <c r="X7732" s="56"/>
      <c r="Y7732" s="56"/>
      <c r="Z7732" s="56"/>
      <c r="AA7732" s="56"/>
    </row>
    <row r="7733" spans="9:27">
      <c r="I7733" s="51"/>
      <c r="T7733" s="56"/>
      <c r="U7733" s="56"/>
      <c r="V7733" s="56"/>
      <c r="W7733" s="56"/>
      <c r="X7733" s="56"/>
      <c r="Y7733" s="56"/>
      <c r="Z7733" s="56"/>
      <c r="AA7733" s="56"/>
    </row>
    <row r="7734" spans="9:27">
      <c r="I7734" s="51"/>
      <c r="T7734" s="56"/>
      <c r="U7734" s="56"/>
      <c r="V7734" s="56"/>
      <c r="W7734" s="56"/>
      <c r="X7734" s="56"/>
      <c r="Y7734" s="56"/>
      <c r="Z7734" s="56"/>
      <c r="AA7734" s="56"/>
    </row>
    <row r="7735" spans="9:27">
      <c r="I7735" s="11" t="s">
        <v>405</v>
      </c>
      <c r="T7735" s="12" t="str">
        <f>I7735</f>
        <v>2013/10 to 2016/9</v>
      </c>
      <c r="U7735" s="14">
        <f>J7740</f>
        <v>0.99999999944905615</v>
      </c>
      <c r="V7735" s="14">
        <f>J7743</f>
        <v>36</v>
      </c>
      <c r="W7735" s="56">
        <f>J7753</f>
        <v>0.17677295132942628</v>
      </c>
      <c r="X7735" s="56">
        <f>J7754</f>
        <v>0.21365608256554261</v>
      </c>
      <c r="Y7735" s="56">
        <f>J7755</f>
        <v>0.18395153057703681</v>
      </c>
      <c r="Z7735" s="56">
        <f>J7756</f>
        <v>0.52096605984975164</v>
      </c>
      <c r="AA7735" s="58">
        <f>SUM(W7735:Z7735)</f>
        <v>1.0953466243217573</v>
      </c>
    </row>
    <row r="7736" spans="9:27">
      <c r="I7736" s="51" t="s">
        <v>42</v>
      </c>
      <c r="T7736" s="56"/>
      <c r="U7736" s="56"/>
      <c r="V7736" s="56"/>
      <c r="W7736" s="56"/>
      <c r="X7736" s="56"/>
      <c r="Y7736" s="56"/>
      <c r="Z7736" s="56"/>
      <c r="AA7736" s="56"/>
    </row>
    <row r="7737" spans="9:27" ht="15" thickBot="1">
      <c r="T7737" s="56"/>
      <c r="U7737" s="56"/>
      <c r="V7737" s="56"/>
      <c r="W7737" s="56"/>
      <c r="X7737" s="56"/>
      <c r="Y7737" s="56"/>
      <c r="Z7737" s="56"/>
      <c r="AA7737" s="56"/>
    </row>
    <row r="7738" spans="9:27">
      <c r="I7738" s="18" t="s">
        <v>43</v>
      </c>
      <c r="J7738" s="18"/>
      <c r="T7738" s="56"/>
      <c r="U7738" s="56"/>
      <c r="V7738" s="56"/>
      <c r="W7738" s="56"/>
      <c r="X7738" s="56"/>
      <c r="Y7738" s="56"/>
      <c r="Z7738" s="56"/>
      <c r="AA7738" s="56"/>
    </row>
    <row r="7739" spans="9:27">
      <c r="I7739" s="15" t="s">
        <v>44</v>
      </c>
      <c r="J7739" s="15">
        <v>0.99999999972452802</v>
      </c>
      <c r="T7739" s="56"/>
      <c r="U7739" s="56"/>
      <c r="V7739" s="56"/>
      <c r="W7739" s="56"/>
      <c r="X7739" s="56"/>
      <c r="Y7739" s="56"/>
      <c r="Z7739" s="56"/>
      <c r="AA7739" s="56"/>
    </row>
    <row r="7740" spans="9:27">
      <c r="I7740" s="15" t="s">
        <v>45</v>
      </c>
      <c r="J7740" s="15">
        <v>0.99999999944905615</v>
      </c>
      <c r="T7740" s="56"/>
      <c r="U7740" s="56"/>
      <c r="V7740" s="56"/>
      <c r="W7740" s="56"/>
      <c r="X7740" s="56"/>
      <c r="Y7740" s="56"/>
      <c r="Z7740" s="56"/>
      <c r="AA7740" s="56"/>
    </row>
    <row r="7741" spans="9:27">
      <c r="I7741" s="15" t="s">
        <v>46</v>
      </c>
      <c r="J7741" s="15">
        <v>0.96874999939740514</v>
      </c>
      <c r="T7741" s="56"/>
      <c r="U7741" s="56"/>
      <c r="V7741" s="56"/>
      <c r="W7741" s="56"/>
      <c r="X7741" s="56"/>
      <c r="Y7741" s="56"/>
      <c r="Z7741" s="56"/>
      <c r="AA7741" s="56"/>
    </row>
    <row r="7742" spans="9:27">
      <c r="I7742" s="15" t="s">
        <v>47</v>
      </c>
      <c r="J7742" s="15">
        <v>8.9827367331892609E-3</v>
      </c>
      <c r="T7742" s="56"/>
      <c r="U7742" s="56"/>
      <c r="V7742" s="56"/>
      <c r="W7742" s="56"/>
      <c r="X7742" s="56"/>
      <c r="Y7742" s="56"/>
      <c r="Z7742" s="56"/>
      <c r="AA7742" s="56"/>
    </row>
    <row r="7743" spans="9:27" ht="15" thickBot="1">
      <c r="I7743" s="16" t="s">
        <v>48</v>
      </c>
      <c r="J7743" s="16">
        <v>36</v>
      </c>
      <c r="T7743" s="56"/>
      <c r="U7743" s="56"/>
      <c r="V7743" s="56"/>
      <c r="W7743" s="56"/>
      <c r="X7743" s="56"/>
      <c r="Y7743" s="56"/>
      <c r="Z7743" s="56"/>
      <c r="AA7743" s="56"/>
    </row>
    <row r="7744" spans="9:27">
      <c r="T7744" s="56"/>
      <c r="U7744" s="56"/>
      <c r="V7744" s="56"/>
      <c r="W7744" s="56"/>
      <c r="X7744" s="56"/>
      <c r="Y7744" s="56"/>
      <c r="Z7744" s="56"/>
      <c r="AA7744" s="56"/>
    </row>
    <row r="7745" spans="9:27" ht="15" thickBot="1">
      <c r="I7745" s="51" t="s">
        <v>49</v>
      </c>
      <c r="T7745" s="56"/>
      <c r="U7745" s="56"/>
      <c r="V7745" s="56"/>
      <c r="W7745" s="56"/>
      <c r="X7745" s="56"/>
      <c r="Y7745" s="56"/>
      <c r="Z7745" s="56"/>
      <c r="AA7745" s="56"/>
    </row>
    <row r="7746" spans="9:27">
      <c r="I7746" s="17"/>
      <c r="J7746" s="17" t="s">
        <v>54</v>
      </c>
      <c r="K7746" s="17" t="s">
        <v>55</v>
      </c>
      <c r="L7746" s="17" t="s">
        <v>56</v>
      </c>
      <c r="M7746" s="17" t="s">
        <v>57</v>
      </c>
      <c r="N7746" s="17" t="s">
        <v>58</v>
      </c>
      <c r="T7746" s="56"/>
      <c r="U7746" s="56"/>
      <c r="V7746" s="56"/>
      <c r="W7746" s="56"/>
      <c r="X7746" s="56"/>
      <c r="Y7746" s="56"/>
      <c r="Z7746" s="56"/>
      <c r="AA7746" s="56"/>
    </row>
    <row r="7747" spans="9:27">
      <c r="I7747" s="15" t="s">
        <v>50</v>
      </c>
      <c r="J7747" s="15">
        <v>4</v>
      </c>
      <c r="K7747" s="15">
        <v>4686622.5973909339</v>
      </c>
      <c r="L7747" s="15">
        <v>1171655.6493477335</v>
      </c>
      <c r="M7747" s="15">
        <v>14520535998.781948</v>
      </c>
      <c r="N7747" s="15">
        <v>3.096915015685791E-143</v>
      </c>
      <c r="T7747" s="56"/>
      <c r="U7747" s="56"/>
      <c r="V7747" s="56"/>
      <c r="W7747" s="56"/>
      <c r="X7747" s="56"/>
      <c r="Y7747" s="56"/>
      <c r="Z7747" s="56"/>
      <c r="AA7747" s="56"/>
    </row>
    <row r="7748" spans="9:27">
      <c r="I7748" s="15" t="s">
        <v>51</v>
      </c>
      <c r="J7748" s="15">
        <v>32</v>
      </c>
      <c r="K7748" s="15">
        <v>2.5820658949692052E-3</v>
      </c>
      <c r="L7748" s="15">
        <v>8.0689559217787663E-5</v>
      </c>
      <c r="M7748" s="15"/>
      <c r="N7748" s="15"/>
      <c r="T7748" s="56"/>
      <c r="U7748" s="56"/>
      <c r="V7748" s="56"/>
      <c r="W7748" s="56"/>
      <c r="X7748" s="56"/>
      <c r="Y7748" s="56"/>
      <c r="Z7748" s="56"/>
      <c r="AA7748" s="56"/>
    </row>
    <row r="7749" spans="9:27" ht="15" thickBot="1">
      <c r="I7749" s="16" t="s">
        <v>52</v>
      </c>
      <c r="J7749" s="16">
        <v>36</v>
      </c>
      <c r="K7749" s="16">
        <v>4686622.5999729997</v>
      </c>
      <c r="L7749" s="16"/>
      <c r="M7749" s="16"/>
      <c r="N7749" s="16"/>
      <c r="T7749" s="56"/>
      <c r="U7749" s="56"/>
      <c r="V7749" s="56"/>
      <c r="W7749" s="56"/>
      <c r="X7749" s="56"/>
      <c r="Y7749" s="56"/>
      <c r="Z7749" s="56"/>
      <c r="AA7749" s="56"/>
    </row>
    <row r="7750" spans="9:27" ht="15" thickBot="1">
      <c r="T7750" s="56"/>
      <c r="U7750" s="56"/>
      <c r="V7750" s="56"/>
      <c r="W7750" s="56"/>
      <c r="X7750" s="56"/>
      <c r="Y7750" s="56"/>
      <c r="Z7750" s="56"/>
      <c r="AA7750" s="56"/>
    </row>
    <row r="7751" spans="9:27">
      <c r="I7751" s="17"/>
      <c r="J7751" s="17" t="s">
        <v>59</v>
      </c>
      <c r="K7751" s="17" t="s">
        <v>47</v>
      </c>
      <c r="L7751" s="17" t="s">
        <v>60</v>
      </c>
      <c r="M7751" s="17" t="s">
        <v>61</v>
      </c>
      <c r="N7751" s="17" t="s">
        <v>62</v>
      </c>
      <c r="O7751" s="17" t="s">
        <v>63</v>
      </c>
      <c r="P7751" s="17" t="s">
        <v>64</v>
      </c>
      <c r="Q7751" s="17" t="s">
        <v>65</v>
      </c>
      <c r="T7751" s="56"/>
      <c r="U7751" s="56"/>
      <c r="V7751" s="56"/>
      <c r="W7751" s="56"/>
      <c r="X7751" s="56"/>
      <c r="Y7751" s="56"/>
      <c r="Z7751" s="56"/>
      <c r="AA7751" s="56"/>
    </row>
    <row r="7752" spans="9:27">
      <c r="I7752" s="15" t="s">
        <v>53</v>
      </c>
      <c r="J7752" s="15">
        <v>0</v>
      </c>
      <c r="K7752" s="15" t="e">
        <v>#N/A</v>
      </c>
      <c r="L7752" s="15" t="e">
        <v>#N/A</v>
      </c>
      <c r="M7752" s="15" t="e">
        <v>#N/A</v>
      </c>
      <c r="N7752" s="15" t="e">
        <v>#N/A</v>
      </c>
      <c r="O7752" s="15" t="e">
        <v>#N/A</v>
      </c>
      <c r="P7752" s="15" t="e">
        <v>#N/A</v>
      </c>
      <c r="Q7752" s="15" t="e">
        <v>#N/A</v>
      </c>
      <c r="T7752" s="56"/>
      <c r="U7752" s="56"/>
      <c r="V7752" s="56"/>
      <c r="W7752" s="56"/>
      <c r="X7752" s="56"/>
      <c r="Y7752" s="56"/>
      <c r="Z7752" s="56"/>
      <c r="AA7752" s="56"/>
    </row>
    <row r="7753" spans="9:27">
      <c r="I7753" s="15" t="s">
        <v>85</v>
      </c>
      <c r="J7753" s="15">
        <v>0.17677295132942628</v>
      </c>
      <c r="K7753" s="15">
        <v>1.2090815408398682E-3</v>
      </c>
      <c r="L7753" s="15">
        <v>146.20432564592286</v>
      </c>
      <c r="M7753" s="15">
        <v>8.7007428216926668E-47</v>
      </c>
      <c r="N7753" s="15">
        <v>0.17431013283487332</v>
      </c>
      <c r="O7753" s="15">
        <v>0.17923576982397924</v>
      </c>
      <c r="P7753" s="15">
        <v>0.17431013283487332</v>
      </c>
      <c r="Q7753" s="15">
        <v>0.17923576982397924</v>
      </c>
      <c r="T7753" s="56"/>
      <c r="U7753" s="56"/>
      <c r="V7753" s="56"/>
      <c r="W7753" s="56"/>
      <c r="X7753" s="56"/>
      <c r="Y7753" s="56"/>
      <c r="Z7753" s="56"/>
      <c r="AA7753" s="56"/>
    </row>
    <row r="7754" spans="9:27">
      <c r="I7754" s="15" t="s">
        <v>80</v>
      </c>
      <c r="J7754" s="15">
        <v>0.21365608256554261</v>
      </c>
      <c r="K7754" s="15">
        <v>6.0652123212171503E-4</v>
      </c>
      <c r="L7754" s="15">
        <v>352.26480335756276</v>
      </c>
      <c r="M7754" s="15">
        <v>5.3311055869969621E-59</v>
      </c>
      <c r="N7754" s="15">
        <v>0.21242063924980825</v>
      </c>
      <c r="O7754" s="15">
        <v>0.21489152588127697</v>
      </c>
      <c r="P7754" s="15">
        <v>0.21242063924980825</v>
      </c>
      <c r="Q7754" s="15">
        <v>0.21489152588127697</v>
      </c>
      <c r="T7754" s="56"/>
      <c r="U7754" s="56"/>
      <c r="V7754" s="56"/>
      <c r="W7754" s="56"/>
      <c r="X7754" s="56"/>
      <c r="Y7754" s="56"/>
      <c r="Z7754" s="56"/>
      <c r="AA7754" s="56"/>
    </row>
    <row r="7755" spans="9:27">
      <c r="I7755" s="15" t="s">
        <v>82</v>
      </c>
      <c r="J7755" s="15">
        <v>0.18395153057703681</v>
      </c>
      <c r="K7755" s="15">
        <v>1.367132615635795E-3</v>
      </c>
      <c r="L7755" s="15">
        <v>134.55280670887134</v>
      </c>
      <c r="M7755" s="15">
        <v>1.2356450610020595E-45</v>
      </c>
      <c r="N7755" s="15">
        <v>0.18116677257969319</v>
      </c>
      <c r="O7755" s="15">
        <v>0.18673628857438043</v>
      </c>
      <c r="P7755" s="15">
        <v>0.18116677257969319</v>
      </c>
      <c r="Q7755" s="15">
        <v>0.18673628857438043</v>
      </c>
      <c r="T7755" s="56"/>
      <c r="U7755" s="56"/>
      <c r="V7755" s="56"/>
      <c r="W7755" s="56"/>
      <c r="X7755" s="56"/>
      <c r="Y7755" s="56"/>
      <c r="Z7755" s="56"/>
      <c r="AA7755" s="56"/>
    </row>
    <row r="7756" spans="9:27" ht="15" thickBot="1">
      <c r="I7756" s="16" t="s">
        <v>86</v>
      </c>
      <c r="J7756" s="16">
        <v>0.52096605984975164</v>
      </c>
      <c r="K7756" s="16">
        <v>8.5782466841367194E-4</v>
      </c>
      <c r="L7756" s="16">
        <v>607.31065336829909</v>
      </c>
      <c r="M7756" s="16">
        <v>1.4409152620010772E-66</v>
      </c>
      <c r="N7756" s="16">
        <v>0.51921872818758319</v>
      </c>
      <c r="O7756" s="16">
        <v>0.52271339151192009</v>
      </c>
      <c r="P7756" s="16">
        <v>0.51921872818758319</v>
      </c>
      <c r="Q7756" s="16">
        <v>0.52271339151192009</v>
      </c>
      <c r="T7756" s="56"/>
      <c r="U7756" s="56"/>
      <c r="V7756" s="56"/>
      <c r="W7756" s="56"/>
      <c r="X7756" s="56"/>
      <c r="Y7756" s="56"/>
      <c r="Z7756" s="56"/>
      <c r="AA7756" s="56"/>
    </row>
    <row r="7757" spans="9:27">
      <c r="I7757" s="51"/>
      <c r="T7757" s="56"/>
      <c r="U7757" s="56"/>
      <c r="V7757" s="56"/>
      <c r="W7757" s="56"/>
      <c r="X7757" s="56"/>
      <c r="Y7757" s="56"/>
      <c r="Z7757" s="56"/>
      <c r="AA7757" s="56"/>
    </row>
    <row r="7758" spans="9:27">
      <c r="I7758" s="51"/>
      <c r="T7758" s="56"/>
      <c r="U7758" s="56"/>
      <c r="V7758" s="56"/>
      <c r="W7758" s="56"/>
      <c r="X7758" s="56"/>
      <c r="Y7758" s="56"/>
      <c r="Z7758" s="56"/>
      <c r="AA7758" s="56"/>
    </row>
    <row r="7759" spans="9:27">
      <c r="I7759" s="11" t="s">
        <v>406</v>
      </c>
      <c r="T7759" s="12" t="str">
        <f>I7759</f>
        <v>2013/11 to 2016/10</v>
      </c>
      <c r="U7759" s="14">
        <f>J7764</f>
        <v>0.99999999947302098</v>
      </c>
      <c r="V7759" s="14">
        <f>J7767</f>
        <v>36</v>
      </c>
      <c r="W7759" s="56">
        <f>J7777</f>
        <v>0.17690927965472533</v>
      </c>
      <c r="X7759" s="56">
        <f>J7778</f>
        <v>0.21356756778472005</v>
      </c>
      <c r="Y7759" s="56">
        <f>J7779</f>
        <v>0.18422645503289981</v>
      </c>
      <c r="Z7759" s="56">
        <f>J7780</f>
        <v>0.52085169015442168</v>
      </c>
      <c r="AA7759" s="58">
        <f>SUM(W7759:Z7759)</f>
        <v>1.0955549926267669</v>
      </c>
    </row>
    <row r="7760" spans="9:27">
      <c r="I7760" s="51" t="s">
        <v>42</v>
      </c>
      <c r="T7760" s="56"/>
      <c r="U7760" s="56"/>
      <c r="V7760" s="56"/>
      <c r="W7760" s="56"/>
      <c r="X7760" s="56"/>
      <c r="Y7760" s="56"/>
      <c r="Z7760" s="56"/>
      <c r="AA7760" s="56"/>
    </row>
    <row r="7761" spans="9:27" ht="15" thickBot="1">
      <c r="T7761" s="56"/>
      <c r="U7761" s="56"/>
      <c r="V7761" s="56"/>
      <c r="W7761" s="56"/>
      <c r="X7761" s="56"/>
      <c r="Y7761" s="56"/>
      <c r="Z7761" s="56"/>
      <c r="AA7761" s="56"/>
    </row>
    <row r="7762" spans="9:27">
      <c r="I7762" s="18" t="s">
        <v>43</v>
      </c>
      <c r="J7762" s="18"/>
      <c r="T7762" s="56"/>
      <c r="U7762" s="56"/>
      <c r="V7762" s="56"/>
      <c r="W7762" s="56"/>
      <c r="X7762" s="56"/>
      <c r="Y7762" s="56"/>
      <c r="Z7762" s="56"/>
      <c r="AA7762" s="56"/>
    </row>
    <row r="7763" spans="9:27">
      <c r="I7763" s="15" t="s">
        <v>44</v>
      </c>
      <c r="J7763" s="15">
        <v>0.99999999973651044</v>
      </c>
      <c r="T7763" s="56"/>
      <c r="U7763" s="56"/>
      <c r="V7763" s="56"/>
      <c r="W7763" s="56"/>
      <c r="X7763" s="56"/>
      <c r="Y7763" s="56"/>
      <c r="Z7763" s="56"/>
      <c r="AA7763" s="56"/>
    </row>
    <row r="7764" spans="9:27">
      <c r="I7764" s="15" t="s">
        <v>45</v>
      </c>
      <c r="J7764" s="15">
        <v>0.99999999947302098</v>
      </c>
      <c r="T7764" s="56"/>
      <c r="U7764" s="56"/>
      <c r="V7764" s="56"/>
      <c r="W7764" s="56"/>
      <c r="X7764" s="56"/>
      <c r="Y7764" s="56"/>
      <c r="Z7764" s="56"/>
      <c r="AA7764" s="56"/>
    </row>
    <row r="7765" spans="9:27">
      <c r="I7765" s="15" t="s">
        <v>46</v>
      </c>
      <c r="J7765" s="15">
        <v>0.96874999942361661</v>
      </c>
      <c r="T7765" s="56"/>
      <c r="U7765" s="56"/>
      <c r="V7765" s="56"/>
      <c r="W7765" s="56"/>
      <c r="X7765" s="56"/>
      <c r="Y7765" s="56"/>
      <c r="Z7765" s="56"/>
      <c r="AA7765" s="56"/>
    </row>
    <row r="7766" spans="9:27">
      <c r="I7766" s="15" t="s">
        <v>47</v>
      </c>
      <c r="J7766" s="15">
        <v>8.8007413018019454E-3</v>
      </c>
      <c r="T7766" s="56"/>
      <c r="U7766" s="56"/>
      <c r="V7766" s="56"/>
      <c r="W7766" s="56"/>
      <c r="X7766" s="56"/>
      <c r="Y7766" s="56"/>
      <c r="Z7766" s="56"/>
      <c r="AA7766" s="56"/>
    </row>
    <row r="7767" spans="9:27" ht="15" thickBot="1">
      <c r="I7767" s="16" t="s">
        <v>48</v>
      </c>
      <c r="J7767" s="16">
        <v>36</v>
      </c>
      <c r="T7767" s="56"/>
      <c r="U7767" s="56"/>
      <c r="V7767" s="56"/>
      <c r="W7767" s="56"/>
      <c r="X7767" s="56"/>
      <c r="Y7767" s="56"/>
      <c r="Z7767" s="56"/>
      <c r="AA7767" s="56"/>
    </row>
    <row r="7768" spans="9:27">
      <c r="T7768" s="56"/>
      <c r="U7768" s="56"/>
      <c r="V7768" s="56"/>
      <c r="W7768" s="56"/>
      <c r="X7768" s="56"/>
      <c r="Y7768" s="56"/>
      <c r="Z7768" s="56"/>
      <c r="AA7768" s="56"/>
    </row>
    <row r="7769" spans="9:27" ht="15" thickBot="1">
      <c r="I7769" s="51" t="s">
        <v>49</v>
      </c>
      <c r="T7769" s="56"/>
      <c r="U7769" s="56"/>
      <c r="V7769" s="56"/>
      <c r="W7769" s="56"/>
      <c r="X7769" s="56"/>
      <c r="Y7769" s="56"/>
      <c r="Z7769" s="56"/>
      <c r="AA7769" s="56"/>
    </row>
    <row r="7770" spans="9:27">
      <c r="I7770" s="17"/>
      <c r="J7770" s="17" t="s">
        <v>54</v>
      </c>
      <c r="K7770" s="17" t="s">
        <v>55</v>
      </c>
      <c r="L7770" s="17" t="s">
        <v>56</v>
      </c>
      <c r="M7770" s="17" t="s">
        <v>57</v>
      </c>
      <c r="N7770" s="17" t="s">
        <v>58</v>
      </c>
      <c r="T7770" s="56"/>
      <c r="U7770" s="56"/>
      <c r="V7770" s="56"/>
      <c r="W7770" s="56"/>
      <c r="X7770" s="56"/>
      <c r="Y7770" s="56"/>
      <c r="Z7770" s="56"/>
      <c r="AA7770" s="56"/>
    </row>
    <row r="7771" spans="9:27">
      <c r="I7771" s="15" t="s">
        <v>50</v>
      </c>
      <c r="J7771" s="15">
        <v>4</v>
      </c>
      <c r="K7771" s="15">
        <v>4703217.6172895031</v>
      </c>
      <c r="L7771" s="15">
        <v>1175804.4043223758</v>
      </c>
      <c r="M7771" s="15">
        <v>15180866897.596851</v>
      </c>
      <c r="N7771" s="15">
        <v>1.5544023919445052E-143</v>
      </c>
      <c r="T7771" s="56"/>
      <c r="U7771" s="56"/>
      <c r="V7771" s="56"/>
      <c r="W7771" s="56"/>
      <c r="X7771" s="56"/>
      <c r="Y7771" s="56"/>
      <c r="Z7771" s="56"/>
      <c r="AA7771" s="56"/>
    </row>
    <row r="7772" spans="9:27">
      <c r="I7772" s="15" t="s">
        <v>51</v>
      </c>
      <c r="J7772" s="15">
        <v>32</v>
      </c>
      <c r="K7772" s="15">
        <v>2.4784975187597635E-3</v>
      </c>
      <c r="L7772" s="15">
        <v>7.745304746124261E-5</v>
      </c>
      <c r="M7772" s="15"/>
      <c r="N7772" s="15"/>
      <c r="T7772" s="56"/>
      <c r="U7772" s="56"/>
      <c r="V7772" s="56"/>
      <c r="W7772" s="56"/>
      <c r="X7772" s="56"/>
      <c r="Y7772" s="56"/>
      <c r="Z7772" s="56"/>
      <c r="AA7772" s="56"/>
    </row>
    <row r="7773" spans="9:27" ht="15" thickBot="1">
      <c r="I7773" s="16" t="s">
        <v>52</v>
      </c>
      <c r="J7773" s="16">
        <v>36</v>
      </c>
      <c r="K7773" s="16">
        <v>4703217.6197680002</v>
      </c>
      <c r="L7773" s="16"/>
      <c r="M7773" s="16"/>
      <c r="N7773" s="16"/>
      <c r="T7773" s="56"/>
      <c r="U7773" s="56"/>
      <c r="V7773" s="56"/>
      <c r="W7773" s="56"/>
      <c r="X7773" s="56"/>
      <c r="Y7773" s="56"/>
      <c r="Z7773" s="56"/>
      <c r="AA7773" s="56"/>
    </row>
    <row r="7774" spans="9:27" ht="15" thickBot="1">
      <c r="T7774" s="56"/>
      <c r="U7774" s="56"/>
      <c r="V7774" s="56"/>
      <c r="W7774" s="56"/>
      <c r="X7774" s="56"/>
      <c r="Y7774" s="56"/>
      <c r="Z7774" s="56"/>
      <c r="AA7774" s="56"/>
    </row>
    <row r="7775" spans="9:27">
      <c r="I7775" s="17"/>
      <c r="J7775" s="17" t="s">
        <v>59</v>
      </c>
      <c r="K7775" s="17" t="s">
        <v>47</v>
      </c>
      <c r="L7775" s="17" t="s">
        <v>60</v>
      </c>
      <c r="M7775" s="17" t="s">
        <v>61</v>
      </c>
      <c r="N7775" s="17" t="s">
        <v>62</v>
      </c>
      <c r="O7775" s="17" t="s">
        <v>63</v>
      </c>
      <c r="P7775" s="17" t="s">
        <v>64</v>
      </c>
      <c r="Q7775" s="17" t="s">
        <v>65</v>
      </c>
      <c r="T7775" s="56"/>
      <c r="U7775" s="56"/>
      <c r="V7775" s="56"/>
      <c r="W7775" s="56"/>
      <c r="X7775" s="56"/>
      <c r="Y7775" s="56"/>
      <c r="Z7775" s="56"/>
      <c r="AA7775" s="56"/>
    </row>
    <row r="7776" spans="9:27">
      <c r="I7776" s="15" t="s">
        <v>53</v>
      </c>
      <c r="J7776" s="15">
        <v>0</v>
      </c>
      <c r="K7776" s="15" t="e">
        <v>#N/A</v>
      </c>
      <c r="L7776" s="15" t="e">
        <v>#N/A</v>
      </c>
      <c r="M7776" s="15" t="e">
        <v>#N/A</v>
      </c>
      <c r="N7776" s="15" t="e">
        <v>#N/A</v>
      </c>
      <c r="O7776" s="15" t="e">
        <v>#N/A</v>
      </c>
      <c r="P7776" s="15" t="e">
        <v>#N/A</v>
      </c>
      <c r="Q7776" s="15" t="e">
        <v>#N/A</v>
      </c>
      <c r="T7776" s="56"/>
      <c r="U7776" s="56"/>
      <c r="V7776" s="56"/>
      <c r="W7776" s="56"/>
      <c r="X7776" s="56"/>
      <c r="Y7776" s="56"/>
      <c r="Z7776" s="56"/>
      <c r="AA7776" s="56"/>
    </row>
    <row r="7777" spans="9:27">
      <c r="J7777" s="15">
        <v>0.17690927965472533</v>
      </c>
      <c r="K7777" s="15">
        <v>1.1862375352624797E-3</v>
      </c>
      <c r="L7777" s="15">
        <v>149.13478489414052</v>
      </c>
      <c r="M7777" s="15">
        <v>4.6147616911018372E-47</v>
      </c>
      <c r="N7777" s="15">
        <v>0.17449299287662434</v>
      </c>
      <c r="O7777" s="15">
        <v>0.17932556643282632</v>
      </c>
      <c r="P7777" s="15">
        <v>0.17449299287662434</v>
      </c>
      <c r="Q7777" s="15">
        <v>0.17932556643282632</v>
      </c>
      <c r="T7777" s="56"/>
      <c r="U7777" s="56"/>
      <c r="V7777" s="56"/>
      <c r="W7777" s="56"/>
      <c r="X7777" s="56"/>
      <c r="Y7777" s="56"/>
      <c r="Z7777" s="56"/>
      <c r="AA7777" s="56"/>
    </row>
    <row r="7778" spans="9:27">
      <c r="J7778" s="15">
        <v>0.21356756778472005</v>
      </c>
      <c r="K7778" s="15">
        <v>5.9911964228626016E-4</v>
      </c>
      <c r="L7778" s="15">
        <v>356.46898000162241</v>
      </c>
      <c r="M7778" s="15">
        <v>3.6473576559191533E-59</v>
      </c>
      <c r="N7778" s="15">
        <v>0.21234720101404916</v>
      </c>
      <c r="O7778" s="15">
        <v>0.21478793455539094</v>
      </c>
      <c r="P7778" s="15">
        <v>0.21234720101404916</v>
      </c>
      <c r="Q7778" s="15">
        <v>0.21478793455539094</v>
      </c>
      <c r="T7778" s="56"/>
      <c r="U7778" s="56"/>
      <c r="V7778" s="56"/>
      <c r="W7778" s="56"/>
      <c r="X7778" s="56"/>
      <c r="Y7778" s="56"/>
      <c r="Z7778" s="56"/>
      <c r="AA7778" s="56"/>
    </row>
    <row r="7779" spans="9:27">
      <c r="J7779" s="15">
        <v>0.18422645503289981</v>
      </c>
      <c r="K7779" s="15">
        <v>1.3268198524463157E-3</v>
      </c>
      <c r="L7779" s="15">
        <v>138.8481297541889</v>
      </c>
      <c r="M7779" s="15">
        <v>4.5279946225095508E-46</v>
      </c>
      <c r="N7779" s="15">
        <v>0.18152381144669888</v>
      </c>
      <c r="O7779" s="15">
        <v>0.18692909861910073</v>
      </c>
      <c r="P7779" s="15">
        <v>0.18152381144669888</v>
      </c>
      <c r="Q7779" s="15">
        <v>0.18692909861910073</v>
      </c>
      <c r="T7779" s="56"/>
      <c r="U7779" s="56"/>
      <c r="V7779" s="56"/>
      <c r="W7779" s="56"/>
      <c r="X7779" s="56"/>
      <c r="Y7779" s="56"/>
      <c r="Z7779" s="56"/>
      <c r="AA7779" s="56"/>
    </row>
    <row r="7780" spans="9:27" ht="15" thickBot="1">
      <c r="J7780" s="16">
        <v>0.52085169015442168</v>
      </c>
      <c r="K7780" s="16">
        <v>8.1703210571256151E-4</v>
      </c>
      <c r="L7780" s="16">
        <v>637.4923170248851</v>
      </c>
      <c r="M7780" s="16">
        <v>3.0524092075825001E-67</v>
      </c>
      <c r="N7780" s="16">
        <v>0.51918745022301493</v>
      </c>
      <c r="O7780" s="16">
        <v>0.52251593008582842</v>
      </c>
      <c r="P7780" s="16">
        <v>0.51918745022301493</v>
      </c>
      <c r="Q7780" s="16">
        <v>0.52251593008582842</v>
      </c>
      <c r="T7780" s="56"/>
      <c r="U7780" s="56"/>
      <c r="V7780" s="56"/>
      <c r="W7780" s="56"/>
      <c r="X7780" s="56"/>
      <c r="Y7780" s="56"/>
      <c r="Z7780" s="56"/>
      <c r="AA7780" s="56"/>
    </row>
    <row r="7781" spans="9:27">
      <c r="T7781" s="56"/>
      <c r="U7781" s="56"/>
      <c r="V7781" s="56"/>
      <c r="W7781" s="56"/>
      <c r="X7781" s="56"/>
      <c r="Y7781" s="56"/>
      <c r="Z7781" s="56"/>
      <c r="AA7781" s="56"/>
    </row>
    <row r="7782" spans="9:27">
      <c r="T7782" s="56"/>
      <c r="U7782" s="56"/>
      <c r="V7782" s="56"/>
      <c r="W7782" s="56"/>
      <c r="X7782" s="56"/>
      <c r="Y7782" s="56"/>
      <c r="Z7782" s="56"/>
      <c r="AA7782" s="56"/>
    </row>
    <row r="7783" spans="9:27">
      <c r="I7783" s="11" t="s">
        <v>520</v>
      </c>
      <c r="T7783" s="12" t="str">
        <f>I7783</f>
        <v>2013/12 to 2016/11</v>
      </c>
      <c r="U7783" s="14">
        <f>J7788</f>
        <v>0.99999999950550045</v>
      </c>
      <c r="V7783" s="14">
        <f>J7791</f>
        <v>36</v>
      </c>
      <c r="W7783" s="56">
        <f>J7801</f>
        <v>0.17649379304902457</v>
      </c>
      <c r="X7783" s="56">
        <f>J7802</f>
        <v>0.21378254778318229</v>
      </c>
      <c r="Y7783" s="56">
        <f>J7803</f>
        <v>0.18465463549054195</v>
      </c>
      <c r="Z7783" s="56">
        <f>J7804</f>
        <v>0.52062860486126827</v>
      </c>
      <c r="AA7783" s="58">
        <f>SUM(W7783:Z7783)</f>
        <v>1.0955595811840171</v>
      </c>
    </row>
    <row r="7784" spans="9:27">
      <c r="I7784" s="51" t="s">
        <v>42</v>
      </c>
      <c r="T7784" s="56"/>
      <c r="U7784" s="56"/>
      <c r="V7784" s="56"/>
      <c r="W7784" s="56"/>
      <c r="X7784" s="56"/>
      <c r="Y7784" s="56"/>
      <c r="Z7784" s="56"/>
      <c r="AA7784" s="56"/>
    </row>
    <row r="7785" spans="9:27" ht="15" thickBot="1">
      <c r="T7785" s="56"/>
      <c r="U7785" s="56"/>
      <c r="V7785" s="56"/>
      <c r="W7785" s="56"/>
      <c r="X7785" s="56"/>
      <c r="Y7785" s="56"/>
      <c r="Z7785" s="56"/>
      <c r="AA7785" s="56"/>
    </row>
    <row r="7786" spans="9:27">
      <c r="I7786" s="18" t="s">
        <v>43</v>
      </c>
      <c r="J7786" s="18"/>
      <c r="T7786" s="56"/>
      <c r="U7786" s="56"/>
      <c r="V7786" s="56"/>
      <c r="W7786" s="56"/>
      <c r="X7786" s="56"/>
      <c r="Y7786" s="56"/>
      <c r="Z7786" s="56"/>
      <c r="AA7786" s="56"/>
    </row>
    <row r="7787" spans="9:27">
      <c r="I7787" s="15" t="s">
        <v>44</v>
      </c>
      <c r="J7787" s="15">
        <v>0.99999999975275022</v>
      </c>
      <c r="T7787" s="56"/>
      <c r="U7787" s="56"/>
      <c r="V7787" s="56"/>
      <c r="W7787" s="56"/>
      <c r="X7787" s="56"/>
      <c r="Y7787" s="56"/>
      <c r="Z7787" s="56"/>
      <c r="AA7787" s="56"/>
    </row>
    <row r="7788" spans="9:27">
      <c r="I7788" s="15" t="s">
        <v>45</v>
      </c>
      <c r="J7788" s="15">
        <v>0.99999999950550045</v>
      </c>
      <c r="T7788" s="56"/>
      <c r="U7788" s="56"/>
      <c r="V7788" s="56"/>
      <c r="W7788" s="56"/>
      <c r="X7788" s="56"/>
      <c r="Y7788" s="56"/>
      <c r="Z7788" s="56"/>
      <c r="AA7788" s="56"/>
    </row>
    <row r="7789" spans="9:27">
      <c r="I7789" s="15" t="s">
        <v>46</v>
      </c>
      <c r="J7789" s="15">
        <v>0.96874999945914109</v>
      </c>
      <c r="T7789" s="56"/>
      <c r="U7789" s="56"/>
      <c r="V7789" s="56"/>
      <c r="W7789" s="56"/>
      <c r="X7789" s="56"/>
      <c r="Y7789" s="56"/>
      <c r="Z7789" s="56"/>
      <c r="AA7789" s="56"/>
    </row>
    <row r="7790" spans="9:27">
      <c r="I7790" s="15" t="s">
        <v>47</v>
      </c>
      <c r="J7790" s="15">
        <v>8.5413621466866319E-3</v>
      </c>
      <c r="T7790" s="56"/>
      <c r="U7790" s="56"/>
      <c r="V7790" s="56"/>
      <c r="W7790" s="56"/>
      <c r="X7790" s="56"/>
      <c r="Y7790" s="56"/>
      <c r="Z7790" s="56"/>
      <c r="AA7790" s="56"/>
    </row>
    <row r="7791" spans="9:27" ht="15" thickBot="1">
      <c r="I7791" s="16" t="s">
        <v>48</v>
      </c>
      <c r="J7791" s="16">
        <v>36</v>
      </c>
      <c r="T7791" s="56"/>
      <c r="U7791" s="56"/>
      <c r="V7791" s="56"/>
      <c r="W7791" s="56"/>
      <c r="X7791" s="56"/>
      <c r="Y7791" s="56"/>
      <c r="Z7791" s="56"/>
      <c r="AA7791" s="56"/>
    </row>
    <row r="7792" spans="9:27">
      <c r="T7792" s="56"/>
      <c r="U7792" s="56"/>
      <c r="V7792" s="56"/>
      <c r="W7792" s="56"/>
      <c r="X7792" s="56"/>
      <c r="Y7792" s="56"/>
      <c r="Z7792" s="56"/>
      <c r="AA7792" s="56"/>
    </row>
    <row r="7793" spans="9:27" ht="15" thickBot="1">
      <c r="I7793" s="51" t="s">
        <v>49</v>
      </c>
      <c r="T7793" s="56"/>
      <c r="U7793" s="56"/>
      <c r="V7793" s="56"/>
      <c r="W7793" s="56"/>
      <c r="X7793" s="56"/>
      <c r="Y7793" s="56"/>
      <c r="Z7793" s="56"/>
      <c r="AA7793" s="56"/>
    </row>
    <row r="7794" spans="9:27">
      <c r="I7794" s="17"/>
      <c r="J7794" s="17" t="s">
        <v>54</v>
      </c>
      <c r="K7794" s="17" t="s">
        <v>55</v>
      </c>
      <c r="L7794" s="17" t="s">
        <v>56</v>
      </c>
      <c r="M7794" s="17" t="s">
        <v>57</v>
      </c>
      <c r="N7794" s="17" t="s">
        <v>58</v>
      </c>
      <c r="T7794" s="56"/>
      <c r="U7794" s="56"/>
      <c r="V7794" s="56"/>
      <c r="W7794" s="56"/>
      <c r="X7794" s="56"/>
      <c r="Y7794" s="56"/>
      <c r="Z7794" s="56"/>
      <c r="AA7794" s="56"/>
    </row>
    <row r="7795" spans="9:27">
      <c r="I7795" s="15" t="s">
        <v>50</v>
      </c>
      <c r="J7795" s="15">
        <v>4</v>
      </c>
      <c r="K7795" s="15">
        <v>4721046.7914254442</v>
      </c>
      <c r="L7795" s="15">
        <v>1180261.697856361</v>
      </c>
      <c r="M7795" s="15">
        <v>16177970589.208784</v>
      </c>
      <c r="N7795" s="15">
        <v>5.7987940630220817E-144</v>
      </c>
      <c r="T7795" s="56"/>
      <c r="U7795" s="56"/>
      <c r="V7795" s="56"/>
      <c r="W7795" s="56"/>
      <c r="X7795" s="56"/>
      <c r="Y7795" s="56"/>
      <c r="Z7795" s="56"/>
      <c r="AA7795" s="56"/>
    </row>
    <row r="7796" spans="9:27">
      <c r="I7796" s="15" t="s">
        <v>51</v>
      </c>
      <c r="J7796" s="15">
        <v>32</v>
      </c>
      <c r="K7796" s="15">
        <v>2.334555754267241E-3</v>
      </c>
      <c r="L7796" s="15">
        <v>7.2954867320851281E-5</v>
      </c>
      <c r="M7796" s="15"/>
      <c r="N7796" s="15"/>
      <c r="T7796" s="56"/>
      <c r="U7796" s="56"/>
      <c r="V7796" s="56"/>
      <c r="W7796" s="56"/>
      <c r="X7796" s="56"/>
      <c r="Y7796" s="56"/>
      <c r="Z7796" s="56"/>
      <c r="AA7796" s="56"/>
    </row>
    <row r="7797" spans="9:27" ht="15" thickBot="1">
      <c r="I7797" s="16" t="s">
        <v>52</v>
      </c>
      <c r="J7797" s="16">
        <v>36</v>
      </c>
      <c r="K7797" s="16">
        <v>4721046.7937599998</v>
      </c>
      <c r="L7797" s="16"/>
      <c r="M7797" s="16"/>
      <c r="N7797" s="16"/>
      <c r="T7797" s="56"/>
      <c r="U7797" s="56"/>
      <c r="V7797" s="56"/>
      <c r="W7797" s="56"/>
      <c r="X7797" s="56"/>
      <c r="Y7797" s="56"/>
      <c r="Z7797" s="56"/>
      <c r="AA7797" s="56"/>
    </row>
    <row r="7798" spans="9:27" ht="15" thickBot="1">
      <c r="T7798" s="56"/>
      <c r="U7798" s="56"/>
      <c r="V7798" s="56"/>
      <c r="W7798" s="56"/>
      <c r="X7798" s="56"/>
      <c r="Y7798" s="56"/>
      <c r="Z7798" s="56"/>
      <c r="AA7798" s="56"/>
    </row>
    <row r="7799" spans="9:27">
      <c r="I7799" s="17"/>
      <c r="J7799" s="17" t="s">
        <v>59</v>
      </c>
      <c r="K7799" s="17" t="s">
        <v>47</v>
      </c>
      <c r="L7799" s="17" t="s">
        <v>60</v>
      </c>
      <c r="M7799" s="17" t="s">
        <v>61</v>
      </c>
      <c r="N7799" s="17" t="s">
        <v>62</v>
      </c>
      <c r="O7799" s="17" t="s">
        <v>63</v>
      </c>
      <c r="P7799" s="17" t="s">
        <v>64</v>
      </c>
      <c r="Q7799" s="17" t="s">
        <v>65</v>
      </c>
      <c r="T7799" s="56"/>
      <c r="U7799" s="56"/>
      <c r="V7799" s="56"/>
      <c r="W7799" s="56"/>
      <c r="X7799" s="56"/>
      <c r="Y7799" s="56"/>
      <c r="Z7799" s="56"/>
      <c r="AA7799" s="56"/>
    </row>
    <row r="7800" spans="9:27">
      <c r="I7800" s="15" t="s">
        <v>53</v>
      </c>
      <c r="J7800" s="15">
        <v>0</v>
      </c>
      <c r="K7800" s="15" t="e">
        <v>#N/A</v>
      </c>
      <c r="L7800" s="15" t="e">
        <v>#N/A</v>
      </c>
      <c r="M7800" s="15" t="e">
        <v>#N/A</v>
      </c>
      <c r="N7800" s="15" t="e">
        <v>#N/A</v>
      </c>
      <c r="O7800" s="15" t="e">
        <v>#N/A</v>
      </c>
      <c r="P7800" s="15" t="e">
        <v>#N/A</v>
      </c>
      <c r="Q7800" s="15" t="e">
        <v>#N/A</v>
      </c>
      <c r="T7800" s="56"/>
      <c r="U7800" s="56"/>
      <c r="V7800" s="56"/>
      <c r="W7800" s="56"/>
      <c r="X7800" s="56"/>
      <c r="Y7800" s="56"/>
      <c r="Z7800" s="56"/>
      <c r="AA7800" s="56"/>
    </row>
    <row r="7801" spans="9:27">
      <c r="I7801" s="15" t="s">
        <v>85</v>
      </c>
      <c r="J7801" s="15">
        <v>0.17649379304902457</v>
      </c>
      <c r="K7801" s="15">
        <v>1.1837195450100455E-3</v>
      </c>
      <c r="L7801" s="15">
        <v>149.10102126220005</v>
      </c>
      <c r="M7801" s="15">
        <v>4.6482724730851757E-47</v>
      </c>
      <c r="N7801" s="15">
        <v>0.17408263524920448</v>
      </c>
      <c r="O7801" s="15">
        <v>0.17890495084884467</v>
      </c>
      <c r="P7801" s="15">
        <v>0.17408263524920448</v>
      </c>
      <c r="Q7801" s="15">
        <v>0.17890495084884467</v>
      </c>
      <c r="T7801" s="56"/>
      <c r="U7801" s="56"/>
      <c r="V7801" s="56"/>
      <c r="W7801" s="56"/>
      <c r="X7801" s="56"/>
      <c r="Y7801" s="56"/>
      <c r="Z7801" s="56"/>
      <c r="AA7801" s="56"/>
    </row>
    <row r="7802" spans="9:27">
      <c r="I7802" s="15" t="s">
        <v>80</v>
      </c>
      <c r="J7802" s="15">
        <v>0.21378254778318229</v>
      </c>
      <c r="K7802" s="15">
        <v>5.6284072647791634E-4</v>
      </c>
      <c r="L7802" s="15">
        <v>379.82778737595544</v>
      </c>
      <c r="M7802" s="15">
        <v>4.7874152176873956E-60</v>
      </c>
      <c r="N7802" s="15">
        <v>0.21263607874545754</v>
      </c>
      <c r="O7802" s="15">
        <v>0.21492901682090704</v>
      </c>
      <c r="P7802" s="15">
        <v>0.21263607874545754</v>
      </c>
      <c r="Q7802" s="15">
        <v>0.21492901682090704</v>
      </c>
      <c r="T7802" s="56"/>
      <c r="U7802" s="56"/>
      <c r="V7802" s="56"/>
      <c r="W7802" s="56"/>
      <c r="X7802" s="56"/>
      <c r="Y7802" s="56"/>
      <c r="Z7802" s="56"/>
      <c r="AA7802" s="56"/>
    </row>
    <row r="7803" spans="9:27">
      <c r="I7803" s="15" t="s">
        <v>82</v>
      </c>
      <c r="J7803" s="15">
        <v>0.18465463549054195</v>
      </c>
      <c r="K7803" s="15">
        <v>1.2934206053472367E-3</v>
      </c>
      <c r="L7803" s="15">
        <v>142.76456917969762</v>
      </c>
      <c r="M7803" s="15">
        <v>1.8618202500079363E-46</v>
      </c>
      <c r="N7803" s="15">
        <v>0.18202002394410124</v>
      </c>
      <c r="O7803" s="15">
        <v>0.18728924703698266</v>
      </c>
      <c r="P7803" s="15">
        <v>0.18202002394410124</v>
      </c>
      <c r="Q7803" s="15">
        <v>0.18728924703698266</v>
      </c>
      <c r="T7803" s="56"/>
      <c r="U7803" s="56"/>
      <c r="V7803" s="56"/>
      <c r="W7803" s="56"/>
      <c r="X7803" s="56"/>
      <c r="Y7803" s="56"/>
      <c r="Z7803" s="56"/>
      <c r="AA7803" s="56"/>
    </row>
    <row r="7804" spans="9:27" ht="15" thickBot="1">
      <c r="I7804" s="16" t="s">
        <v>86</v>
      </c>
      <c r="J7804" s="16">
        <v>0.52062860486126827</v>
      </c>
      <c r="K7804" s="16">
        <v>7.3615051612120695E-4</v>
      </c>
      <c r="L7804" s="16">
        <v>707.23118908409072</v>
      </c>
      <c r="M7804" s="16">
        <v>1.1014782390983826E-68</v>
      </c>
      <c r="N7804" s="16">
        <v>0.51912911533584005</v>
      </c>
      <c r="O7804" s="16">
        <v>0.5221280943866965</v>
      </c>
      <c r="P7804" s="16">
        <v>0.51912911533584005</v>
      </c>
      <c r="Q7804" s="16">
        <v>0.5221280943866965</v>
      </c>
      <c r="T7804" s="56"/>
      <c r="U7804" s="56"/>
      <c r="V7804" s="56"/>
      <c r="W7804" s="56"/>
      <c r="X7804" s="56"/>
      <c r="Y7804" s="56"/>
      <c r="Z7804" s="56"/>
      <c r="AA7804" s="56"/>
    </row>
    <row r="7805" spans="9:27">
      <c r="I7805" s="51"/>
      <c r="T7805" s="56"/>
      <c r="U7805" s="56"/>
      <c r="V7805" s="56"/>
      <c r="W7805" s="56"/>
      <c r="X7805" s="56"/>
      <c r="Y7805" s="56"/>
      <c r="Z7805" s="56"/>
      <c r="AA7805" s="56"/>
    </row>
    <row r="7806" spans="9:27">
      <c r="I7806" s="51"/>
      <c r="T7806" s="56"/>
      <c r="U7806" s="56"/>
      <c r="V7806" s="56"/>
      <c r="W7806" s="56"/>
      <c r="X7806" s="56"/>
      <c r="Y7806" s="56"/>
      <c r="Z7806" s="56"/>
      <c r="AA7806" s="56"/>
    </row>
    <row r="7807" spans="9:27">
      <c r="I7807" s="11" t="s">
        <v>407</v>
      </c>
      <c r="T7807" s="12" t="str">
        <f>I7807</f>
        <v>2014/1 to 2016/12</v>
      </c>
      <c r="U7807" s="14">
        <f>J7812</f>
        <v>0.99999999950832386</v>
      </c>
      <c r="V7807" s="14">
        <f>J7815</f>
        <v>36</v>
      </c>
      <c r="W7807" s="56">
        <f>J7825</f>
        <v>0.1763749063989638</v>
      </c>
      <c r="X7807" s="56">
        <f>J7826</f>
        <v>0.21392103372240739</v>
      </c>
      <c r="Y7807" s="56">
        <f>J7827</f>
        <v>0.18480066814832502</v>
      </c>
      <c r="Z7807" s="56">
        <f>J7828</f>
        <v>0.52045787561517332</v>
      </c>
      <c r="AA7807" s="58">
        <f>SUM(W7807:Z7807)</f>
        <v>1.0955544838848694</v>
      </c>
    </row>
    <row r="7808" spans="9:27">
      <c r="I7808" s="52" t="s">
        <v>42</v>
      </c>
      <c r="T7808" s="56"/>
      <c r="U7808" s="56"/>
      <c r="V7808" s="56"/>
      <c r="W7808" s="56"/>
      <c r="X7808" s="56"/>
      <c r="Y7808" s="56"/>
      <c r="Z7808" s="56"/>
      <c r="AA7808" s="56"/>
    </row>
    <row r="7809" spans="9:27" ht="15" thickBot="1">
      <c r="T7809" s="56"/>
      <c r="U7809" s="56"/>
      <c r="V7809" s="56"/>
      <c r="W7809" s="56"/>
      <c r="X7809" s="56"/>
      <c r="Y7809" s="56"/>
      <c r="Z7809" s="56"/>
      <c r="AA7809" s="56"/>
    </row>
    <row r="7810" spans="9:27">
      <c r="I7810" s="18" t="s">
        <v>43</v>
      </c>
      <c r="J7810" s="18"/>
      <c r="T7810" s="56"/>
      <c r="U7810" s="56"/>
      <c r="V7810" s="56"/>
      <c r="W7810" s="56"/>
      <c r="X7810" s="56"/>
      <c r="Y7810" s="56"/>
      <c r="Z7810" s="56"/>
      <c r="AA7810" s="56"/>
    </row>
    <row r="7811" spans="9:27">
      <c r="I7811" s="15" t="s">
        <v>44</v>
      </c>
      <c r="J7811" s="15">
        <v>0.99999999975416187</v>
      </c>
      <c r="T7811" s="56"/>
      <c r="U7811" s="56"/>
      <c r="V7811" s="56"/>
      <c r="W7811" s="56"/>
      <c r="X7811" s="56"/>
      <c r="Y7811" s="56"/>
      <c r="Z7811" s="56"/>
      <c r="AA7811" s="56"/>
    </row>
    <row r="7812" spans="9:27">
      <c r="I7812" s="15" t="s">
        <v>45</v>
      </c>
      <c r="J7812" s="15">
        <v>0.99999999950832386</v>
      </c>
      <c r="T7812" s="56"/>
      <c r="U7812" s="56"/>
      <c r="V7812" s="56"/>
      <c r="W7812" s="56"/>
      <c r="X7812" s="56"/>
      <c r="Y7812" s="56"/>
      <c r="Z7812" s="56"/>
      <c r="AA7812" s="56"/>
    </row>
    <row r="7813" spans="9:27">
      <c r="I7813" s="15" t="s">
        <v>46</v>
      </c>
      <c r="J7813" s="15">
        <v>0.96874999946222928</v>
      </c>
      <c r="T7813" s="56"/>
      <c r="U7813" s="56"/>
      <c r="V7813" s="56"/>
      <c r="W7813" s="56"/>
      <c r="X7813" s="56"/>
      <c r="Y7813" s="56"/>
      <c r="Z7813" s="56"/>
      <c r="AA7813" s="56"/>
    </row>
    <row r="7814" spans="9:27">
      <c r="I7814" s="15" t="s">
        <v>47</v>
      </c>
      <c r="J7814" s="15">
        <v>8.5328190218792715E-3</v>
      </c>
      <c r="T7814" s="56"/>
      <c r="U7814" s="56"/>
      <c r="V7814" s="56"/>
      <c r="W7814" s="56"/>
      <c r="X7814" s="56"/>
      <c r="Y7814" s="56"/>
      <c r="Z7814" s="56"/>
      <c r="AA7814" s="56"/>
    </row>
    <row r="7815" spans="9:27" ht="15" thickBot="1">
      <c r="I7815" s="16" t="s">
        <v>48</v>
      </c>
      <c r="J7815" s="16">
        <v>36</v>
      </c>
      <c r="T7815" s="56"/>
      <c r="U7815" s="56"/>
      <c r="V7815" s="56"/>
      <c r="W7815" s="56"/>
      <c r="X7815" s="56"/>
      <c r="Y7815" s="56"/>
      <c r="Z7815" s="56"/>
      <c r="AA7815" s="56"/>
    </row>
    <row r="7816" spans="9:27">
      <c r="T7816" s="56"/>
      <c r="U7816" s="56"/>
      <c r="V7816" s="56"/>
      <c r="W7816" s="56"/>
      <c r="X7816" s="56"/>
      <c r="Y7816" s="56"/>
      <c r="Z7816" s="56"/>
      <c r="AA7816" s="56"/>
    </row>
    <row r="7817" spans="9:27" ht="15" thickBot="1">
      <c r="I7817" s="52" t="s">
        <v>49</v>
      </c>
      <c r="T7817" s="56"/>
      <c r="U7817" s="56"/>
      <c r="V7817" s="56"/>
      <c r="W7817" s="56"/>
      <c r="X7817" s="56"/>
      <c r="Y7817" s="56"/>
      <c r="Z7817" s="56"/>
      <c r="AA7817" s="56"/>
    </row>
    <row r="7818" spans="9:27">
      <c r="I7818" s="17"/>
      <c r="J7818" s="17" t="s">
        <v>54</v>
      </c>
      <c r="K7818" s="17" t="s">
        <v>55</v>
      </c>
      <c r="L7818" s="17" t="s">
        <v>56</v>
      </c>
      <c r="M7818" s="17" t="s">
        <v>57</v>
      </c>
      <c r="N7818" s="17" t="s">
        <v>58</v>
      </c>
      <c r="T7818" s="56"/>
      <c r="U7818" s="56"/>
      <c r="V7818" s="56"/>
      <c r="W7818" s="56"/>
      <c r="X7818" s="56"/>
      <c r="Y7818" s="56"/>
      <c r="Z7818" s="56"/>
      <c r="AA7818" s="56"/>
    </row>
    <row r="7819" spans="9:27">
      <c r="I7819" s="15" t="s">
        <v>50</v>
      </c>
      <c r="J7819" s="15">
        <v>4</v>
      </c>
      <c r="K7819" s="15">
        <v>4738663.8615631126</v>
      </c>
      <c r="L7819" s="15">
        <v>1184665.9653907781</v>
      </c>
      <c r="M7819" s="15">
        <v>16270872528.174019</v>
      </c>
      <c r="N7819" s="15">
        <v>5.3063057230468683E-144</v>
      </c>
      <c r="T7819" s="56"/>
      <c r="U7819" s="56"/>
      <c r="V7819" s="56"/>
      <c r="W7819" s="56"/>
      <c r="X7819" s="56"/>
      <c r="Y7819" s="56"/>
      <c r="Z7819" s="56"/>
      <c r="AA7819" s="56"/>
    </row>
    <row r="7820" spans="9:27">
      <c r="I7820" s="15" t="s">
        <v>51</v>
      </c>
      <c r="J7820" s="15">
        <v>32</v>
      </c>
      <c r="K7820" s="15">
        <v>2.3298880147246308E-3</v>
      </c>
      <c r="L7820" s="15">
        <v>7.2809000460144713E-5</v>
      </c>
      <c r="M7820" s="15"/>
      <c r="N7820" s="15"/>
      <c r="T7820" s="56"/>
      <c r="U7820" s="56"/>
      <c r="V7820" s="56"/>
      <c r="W7820" s="56"/>
      <c r="X7820" s="56"/>
      <c r="Y7820" s="56"/>
      <c r="Z7820" s="56"/>
      <c r="AA7820" s="56"/>
    </row>
    <row r="7821" spans="9:27" ht="15" thickBot="1">
      <c r="I7821" s="16" t="s">
        <v>52</v>
      </c>
      <c r="J7821" s="16">
        <v>36</v>
      </c>
      <c r="K7821" s="16">
        <v>4738663.8638930004</v>
      </c>
      <c r="L7821" s="16"/>
      <c r="M7821" s="16"/>
      <c r="N7821" s="16"/>
      <c r="T7821" s="56"/>
      <c r="U7821" s="56"/>
      <c r="V7821" s="56"/>
      <c r="W7821" s="56"/>
      <c r="X7821" s="56"/>
      <c r="Y7821" s="56"/>
      <c r="Z7821" s="56"/>
      <c r="AA7821" s="56"/>
    </row>
    <row r="7822" spans="9:27" ht="15" thickBot="1">
      <c r="T7822" s="56"/>
      <c r="U7822" s="56"/>
      <c r="V7822" s="56"/>
      <c r="W7822" s="56"/>
      <c r="X7822" s="56"/>
      <c r="Y7822" s="56"/>
      <c r="Z7822" s="56"/>
      <c r="AA7822" s="56"/>
    </row>
    <row r="7823" spans="9:27">
      <c r="I7823" s="17"/>
      <c r="J7823" s="17" t="s">
        <v>59</v>
      </c>
      <c r="K7823" s="17" t="s">
        <v>47</v>
      </c>
      <c r="L7823" s="17" t="s">
        <v>60</v>
      </c>
      <c r="M7823" s="17" t="s">
        <v>61</v>
      </c>
      <c r="N7823" s="17" t="s">
        <v>62</v>
      </c>
      <c r="O7823" s="17" t="s">
        <v>63</v>
      </c>
      <c r="P7823" s="17" t="s">
        <v>64</v>
      </c>
      <c r="Q7823" s="17" t="s">
        <v>65</v>
      </c>
      <c r="T7823" s="56"/>
      <c r="U7823" s="56"/>
      <c r="V7823" s="56"/>
      <c r="W7823" s="56"/>
      <c r="X7823" s="56"/>
      <c r="Y7823" s="56"/>
      <c r="Z7823" s="56"/>
      <c r="AA7823" s="56"/>
    </row>
    <row r="7824" spans="9:27">
      <c r="I7824" s="15" t="s">
        <v>53</v>
      </c>
      <c r="J7824" s="15">
        <v>0</v>
      </c>
      <c r="K7824" s="15" t="e">
        <v>#N/A</v>
      </c>
      <c r="L7824" s="15" t="e">
        <v>#N/A</v>
      </c>
      <c r="M7824" s="15" t="e">
        <v>#N/A</v>
      </c>
      <c r="N7824" s="15" t="e">
        <v>#N/A</v>
      </c>
      <c r="O7824" s="15" t="e">
        <v>#N/A</v>
      </c>
      <c r="P7824" s="15" t="e">
        <v>#N/A</v>
      </c>
      <c r="Q7824" s="15" t="e">
        <v>#N/A</v>
      </c>
      <c r="T7824" s="56"/>
      <c r="U7824" s="56"/>
      <c r="V7824" s="56"/>
      <c r="W7824" s="56"/>
      <c r="X7824" s="56"/>
      <c r="Y7824" s="56"/>
      <c r="Z7824" s="56"/>
      <c r="AA7824" s="56"/>
    </row>
    <row r="7825" spans="9:27">
      <c r="I7825" s="15" t="s">
        <v>85</v>
      </c>
      <c r="J7825" s="15">
        <v>0.1763749063989638</v>
      </c>
      <c r="K7825" s="15">
        <v>1.1964850515780753E-3</v>
      </c>
      <c r="L7825" s="15">
        <v>147.41087334633923</v>
      </c>
      <c r="M7825" s="15">
        <v>6.6911871651759208E-47</v>
      </c>
      <c r="N7825" s="15">
        <v>0.17393774611328469</v>
      </c>
      <c r="O7825" s="15">
        <v>0.17881206668464292</v>
      </c>
      <c r="P7825" s="15">
        <v>0.17393774611328469</v>
      </c>
      <c r="Q7825" s="15">
        <v>0.17881206668464292</v>
      </c>
      <c r="T7825" s="56"/>
      <c r="U7825" s="56"/>
      <c r="V7825" s="56"/>
      <c r="W7825" s="56"/>
      <c r="X7825" s="56"/>
      <c r="Y7825" s="56"/>
      <c r="Z7825" s="56"/>
      <c r="AA7825" s="56"/>
    </row>
    <row r="7826" spans="9:27">
      <c r="I7826" s="15" t="s">
        <v>80</v>
      </c>
      <c r="J7826" s="15">
        <v>0.21392103372240739</v>
      </c>
      <c r="K7826" s="15">
        <v>5.5767185734398891E-4</v>
      </c>
      <c r="L7826" s="15">
        <v>383.59660955681761</v>
      </c>
      <c r="M7826" s="15">
        <v>3.4907078001446788E-60</v>
      </c>
      <c r="N7826" s="15">
        <v>0.21278509332652273</v>
      </c>
      <c r="O7826" s="15">
        <v>0.21505697411829205</v>
      </c>
      <c r="P7826" s="15">
        <v>0.21278509332652273</v>
      </c>
      <c r="Q7826" s="15">
        <v>0.21505697411829205</v>
      </c>
      <c r="T7826" s="56"/>
      <c r="U7826" s="56"/>
      <c r="V7826" s="56"/>
      <c r="W7826" s="56"/>
      <c r="X7826" s="56"/>
      <c r="Y7826" s="56"/>
      <c r="Z7826" s="56"/>
      <c r="AA7826" s="56"/>
    </row>
    <row r="7827" spans="9:27">
      <c r="I7827" s="15" t="s">
        <v>82</v>
      </c>
      <c r="J7827" s="15">
        <v>0.18480066814832502</v>
      </c>
      <c r="K7827" s="15">
        <v>1.2857476344195443E-3</v>
      </c>
      <c r="L7827" s="15">
        <v>143.73012494925101</v>
      </c>
      <c r="M7827" s="15">
        <v>1.5010794199879882E-46</v>
      </c>
      <c r="N7827" s="15">
        <v>0.18218168593214087</v>
      </c>
      <c r="O7827" s="15">
        <v>0.18741965036450917</v>
      </c>
      <c r="P7827" s="15">
        <v>0.18218168593214087</v>
      </c>
      <c r="Q7827" s="15">
        <v>0.18741965036450917</v>
      </c>
      <c r="T7827" s="56"/>
      <c r="U7827" s="56"/>
      <c r="V7827" s="56"/>
      <c r="W7827" s="56"/>
      <c r="X7827" s="56"/>
      <c r="Y7827" s="56"/>
      <c r="Z7827" s="56"/>
      <c r="AA7827" s="56"/>
    </row>
    <row r="7828" spans="9:27" ht="15" thickBot="1">
      <c r="I7828" s="16" t="s">
        <v>86</v>
      </c>
      <c r="J7828" s="16">
        <v>0.52045787561517332</v>
      </c>
      <c r="K7828" s="16">
        <v>7.0097012668145523E-4</v>
      </c>
      <c r="L7828" s="16">
        <v>742.48224825091177</v>
      </c>
      <c r="M7828" s="16">
        <v>2.3228784498884537E-69</v>
      </c>
      <c r="N7828" s="16">
        <v>0.51903004619771231</v>
      </c>
      <c r="O7828" s="16">
        <v>0.52188570503263432</v>
      </c>
      <c r="P7828" s="16">
        <v>0.51903004619771231</v>
      </c>
      <c r="Q7828" s="16">
        <v>0.52188570503263432</v>
      </c>
      <c r="T7828" s="56"/>
      <c r="U7828" s="56"/>
      <c r="V7828" s="56"/>
      <c r="W7828" s="56"/>
      <c r="X7828" s="56"/>
      <c r="Y7828" s="56"/>
      <c r="Z7828" s="56"/>
      <c r="AA7828" s="56"/>
    </row>
    <row r="7829" spans="9:27">
      <c r="I7829" s="52"/>
      <c r="T7829" s="56"/>
      <c r="U7829" s="56"/>
      <c r="V7829" s="56"/>
      <c r="W7829" s="56"/>
      <c r="X7829" s="56"/>
      <c r="Y7829" s="56"/>
      <c r="Z7829" s="56"/>
      <c r="AA7829" s="56"/>
    </row>
    <row r="7830" spans="9:27">
      <c r="I7830" s="52"/>
      <c r="T7830" s="56"/>
      <c r="U7830" s="56"/>
      <c r="V7830" s="56"/>
      <c r="W7830" s="56"/>
      <c r="X7830" s="56"/>
      <c r="Y7830" s="56"/>
      <c r="Z7830" s="56"/>
      <c r="AA7830" s="56"/>
    </row>
    <row r="7831" spans="9:27">
      <c r="I7831" s="11" t="s">
        <v>408</v>
      </c>
      <c r="T7831" s="12" t="str">
        <f>I7831</f>
        <v>2014/2 to 2017/1</v>
      </c>
      <c r="U7831" s="14">
        <f>J7836</f>
        <v>0.99999999949110707</v>
      </c>
      <c r="V7831" s="14">
        <f>J7839</f>
        <v>36</v>
      </c>
      <c r="W7831" s="56">
        <f>J7849</f>
        <v>0.17604254758908164</v>
      </c>
      <c r="X7831" s="56">
        <f>J7850</f>
        <v>0.21412716961986142</v>
      </c>
      <c r="Y7831" s="56">
        <f>J7851</f>
        <v>0.1851888572479887</v>
      </c>
      <c r="Z7831" s="56">
        <f>J7852</f>
        <v>0.52021416219579497</v>
      </c>
      <c r="AA7831" s="58">
        <f>SUM(W7831:Z7831)</f>
        <v>1.0955727366527266</v>
      </c>
    </row>
    <row r="7832" spans="9:27">
      <c r="I7832" s="52" t="s">
        <v>42</v>
      </c>
      <c r="T7832" s="56"/>
      <c r="U7832" s="56"/>
      <c r="V7832" s="56"/>
      <c r="W7832" s="56"/>
      <c r="X7832" s="56"/>
      <c r="Y7832" s="56"/>
      <c r="Z7832" s="56"/>
      <c r="AA7832" s="56"/>
    </row>
    <row r="7833" spans="9:27" ht="15" thickBot="1">
      <c r="T7833" s="56"/>
      <c r="U7833" s="56"/>
      <c r="V7833" s="56"/>
      <c r="W7833" s="56"/>
      <c r="X7833" s="56"/>
      <c r="Y7833" s="56"/>
      <c r="Z7833" s="56"/>
      <c r="AA7833" s="56"/>
    </row>
    <row r="7834" spans="9:27">
      <c r="I7834" s="18" t="s">
        <v>43</v>
      </c>
      <c r="J7834" s="18"/>
      <c r="T7834" s="56"/>
      <c r="U7834" s="56"/>
      <c r="V7834" s="56"/>
      <c r="W7834" s="56"/>
      <c r="X7834" s="56"/>
      <c r="Y7834" s="56"/>
      <c r="Z7834" s="56"/>
      <c r="AA7834" s="56"/>
    </row>
    <row r="7835" spans="9:27">
      <c r="I7835" s="15" t="s">
        <v>44</v>
      </c>
      <c r="J7835" s="15">
        <v>0.99999999974555354</v>
      </c>
      <c r="T7835" s="56"/>
      <c r="U7835" s="56"/>
      <c r="V7835" s="56"/>
      <c r="W7835" s="56"/>
      <c r="X7835" s="56"/>
      <c r="Y7835" s="56"/>
      <c r="Z7835" s="56"/>
      <c r="AA7835" s="56"/>
    </row>
    <row r="7836" spans="9:27">
      <c r="I7836" s="15" t="s">
        <v>45</v>
      </c>
      <c r="J7836" s="15">
        <v>0.99999999949110707</v>
      </c>
      <c r="T7836" s="56"/>
      <c r="U7836" s="56"/>
      <c r="V7836" s="56"/>
      <c r="W7836" s="56"/>
      <c r="X7836" s="56"/>
      <c r="Y7836" s="56"/>
      <c r="Z7836" s="56"/>
      <c r="AA7836" s="56"/>
    </row>
    <row r="7837" spans="9:27">
      <c r="I7837" s="15" t="s">
        <v>46</v>
      </c>
      <c r="J7837" s="15">
        <v>0.96874999944339835</v>
      </c>
      <c r="T7837" s="56"/>
      <c r="U7837" s="56"/>
      <c r="V7837" s="56"/>
      <c r="W7837" s="56"/>
      <c r="X7837" s="56"/>
      <c r="Y7837" s="56"/>
      <c r="Z7837" s="56"/>
      <c r="AA7837" s="56"/>
    </row>
    <row r="7838" spans="9:27">
      <c r="I7838" s="15" t="s">
        <v>47</v>
      </c>
      <c r="J7838" s="15">
        <v>8.6970731344119413E-3</v>
      </c>
      <c r="T7838" s="56"/>
      <c r="U7838" s="56"/>
      <c r="V7838" s="56"/>
      <c r="W7838" s="56"/>
      <c r="X7838" s="56"/>
      <c r="Y7838" s="56"/>
      <c r="Z7838" s="56"/>
      <c r="AA7838" s="56"/>
    </row>
    <row r="7839" spans="9:27" ht="15" thickBot="1">
      <c r="I7839" s="16" t="s">
        <v>48</v>
      </c>
      <c r="J7839" s="16">
        <v>36</v>
      </c>
      <c r="T7839" s="56"/>
      <c r="U7839" s="56"/>
      <c r="V7839" s="56"/>
      <c r="W7839" s="56"/>
      <c r="X7839" s="56"/>
      <c r="Y7839" s="56"/>
      <c r="Z7839" s="56"/>
      <c r="AA7839" s="56"/>
    </row>
    <row r="7840" spans="9:27">
      <c r="T7840" s="56"/>
      <c r="U7840" s="56"/>
      <c r="V7840" s="56"/>
      <c r="W7840" s="56"/>
      <c r="X7840" s="56"/>
      <c r="Y7840" s="56"/>
      <c r="Z7840" s="56"/>
      <c r="AA7840" s="56"/>
    </row>
    <row r="7841" spans="9:27" ht="15" thickBot="1">
      <c r="I7841" s="52" t="s">
        <v>49</v>
      </c>
      <c r="T7841" s="56"/>
      <c r="U7841" s="56"/>
      <c r="V7841" s="56"/>
      <c r="W7841" s="56"/>
      <c r="X7841" s="56"/>
      <c r="Y7841" s="56"/>
      <c r="Z7841" s="56"/>
      <c r="AA7841" s="56"/>
    </row>
    <row r="7842" spans="9:27">
      <c r="I7842" s="17"/>
      <c r="J7842" s="17" t="s">
        <v>54</v>
      </c>
      <c r="K7842" s="17" t="s">
        <v>55</v>
      </c>
      <c r="L7842" s="17" t="s">
        <v>56</v>
      </c>
      <c r="M7842" s="17" t="s">
        <v>57</v>
      </c>
      <c r="N7842" s="17" t="s">
        <v>58</v>
      </c>
      <c r="T7842" s="56"/>
      <c r="U7842" s="56"/>
      <c r="V7842" s="56"/>
      <c r="W7842" s="56"/>
      <c r="X7842" s="56"/>
      <c r="Y7842" s="56"/>
      <c r="Z7842" s="56"/>
      <c r="AA7842" s="56"/>
    </row>
    <row r="7843" spans="9:27">
      <c r="I7843" s="15" t="s">
        <v>50</v>
      </c>
      <c r="J7843" s="15">
        <v>4</v>
      </c>
      <c r="K7843" s="15">
        <v>4756306.393412549</v>
      </c>
      <c r="L7843" s="15">
        <v>1189076.5983531373</v>
      </c>
      <c r="M7843" s="15">
        <v>15720399837.983524</v>
      </c>
      <c r="N7843" s="15">
        <v>9.0463777388011868E-144</v>
      </c>
      <c r="T7843" s="56"/>
      <c r="U7843" s="56"/>
      <c r="V7843" s="56"/>
      <c r="W7843" s="56"/>
      <c r="X7843" s="56"/>
      <c r="Y7843" s="56"/>
      <c r="Z7843" s="56"/>
      <c r="AA7843" s="56"/>
    </row>
    <row r="7844" spans="9:27">
      <c r="I7844" s="15" t="s">
        <v>51</v>
      </c>
      <c r="J7844" s="15">
        <v>32</v>
      </c>
      <c r="K7844" s="15">
        <v>2.4204505953699185E-3</v>
      </c>
      <c r="L7844" s="15">
        <v>7.5639081105309953E-5</v>
      </c>
      <c r="M7844" s="15"/>
      <c r="N7844" s="15"/>
      <c r="T7844" s="56"/>
      <c r="U7844" s="56"/>
      <c r="V7844" s="56"/>
      <c r="W7844" s="56"/>
      <c r="X7844" s="56"/>
      <c r="Y7844" s="56"/>
      <c r="Z7844" s="56"/>
      <c r="AA7844" s="56"/>
    </row>
    <row r="7845" spans="9:27" ht="15" thickBot="1">
      <c r="I7845" s="16" t="s">
        <v>52</v>
      </c>
      <c r="J7845" s="16">
        <v>36</v>
      </c>
      <c r="K7845" s="16">
        <v>4756306.3958329996</v>
      </c>
      <c r="L7845" s="16"/>
      <c r="M7845" s="16"/>
      <c r="N7845" s="16"/>
      <c r="T7845" s="56"/>
      <c r="U7845" s="56"/>
      <c r="V7845" s="56"/>
      <c r="W7845" s="56"/>
      <c r="X7845" s="56"/>
      <c r="Y7845" s="56"/>
      <c r="Z7845" s="56"/>
      <c r="AA7845" s="56"/>
    </row>
    <row r="7846" spans="9:27" ht="15" thickBot="1">
      <c r="T7846" s="56"/>
      <c r="U7846" s="56"/>
      <c r="V7846" s="56"/>
      <c r="W7846" s="56"/>
      <c r="X7846" s="56"/>
      <c r="Y7846" s="56"/>
      <c r="Z7846" s="56"/>
      <c r="AA7846" s="56"/>
    </row>
    <row r="7847" spans="9:27">
      <c r="I7847" s="17"/>
      <c r="J7847" s="17" t="s">
        <v>59</v>
      </c>
      <c r="K7847" s="17" t="s">
        <v>47</v>
      </c>
      <c r="L7847" s="17" t="s">
        <v>60</v>
      </c>
      <c r="M7847" s="17" t="s">
        <v>61</v>
      </c>
      <c r="N7847" s="17" t="s">
        <v>62</v>
      </c>
      <c r="O7847" s="17" t="s">
        <v>63</v>
      </c>
      <c r="P7847" s="17" t="s">
        <v>64</v>
      </c>
      <c r="Q7847" s="17" t="s">
        <v>65</v>
      </c>
      <c r="T7847" s="56"/>
      <c r="U7847" s="56"/>
      <c r="V7847" s="56"/>
      <c r="W7847" s="56"/>
      <c r="X7847" s="56"/>
      <c r="Y7847" s="56"/>
      <c r="Z7847" s="56"/>
      <c r="AA7847" s="56"/>
    </row>
    <row r="7848" spans="9:27">
      <c r="I7848" s="15" t="s">
        <v>53</v>
      </c>
      <c r="J7848" s="15">
        <v>0</v>
      </c>
      <c r="K7848" s="15" t="e">
        <v>#N/A</v>
      </c>
      <c r="L7848" s="15" t="e">
        <v>#N/A</v>
      </c>
      <c r="M7848" s="15" t="e">
        <v>#N/A</v>
      </c>
      <c r="N7848" s="15" t="e">
        <v>#N/A</v>
      </c>
      <c r="O7848" s="15" t="e">
        <v>#N/A</v>
      </c>
      <c r="P7848" s="15" t="e">
        <v>#N/A</v>
      </c>
      <c r="Q7848" s="15" t="e">
        <v>#N/A</v>
      </c>
      <c r="T7848" s="56"/>
      <c r="U7848" s="56"/>
      <c r="V7848" s="56"/>
      <c r="W7848" s="56"/>
      <c r="X7848" s="56"/>
      <c r="Y7848" s="56"/>
      <c r="Z7848" s="56"/>
      <c r="AA7848" s="56"/>
    </row>
    <row r="7849" spans="9:27">
      <c r="I7849" s="15" t="s">
        <v>85</v>
      </c>
      <c r="J7849" s="15">
        <v>0.17604254758908164</v>
      </c>
      <c r="K7849" s="15">
        <v>1.2259578768728009E-3</v>
      </c>
      <c r="L7849" s="15">
        <v>143.59591867718544</v>
      </c>
      <c r="M7849" s="15">
        <v>1.5465600152521992E-46</v>
      </c>
      <c r="N7849" s="15">
        <v>0.17354535312310054</v>
      </c>
      <c r="O7849" s="15">
        <v>0.17853974205506273</v>
      </c>
      <c r="P7849" s="15">
        <v>0.17354535312310054</v>
      </c>
      <c r="Q7849" s="15">
        <v>0.17853974205506273</v>
      </c>
      <c r="T7849" s="56"/>
      <c r="U7849" s="56"/>
      <c r="V7849" s="56"/>
      <c r="W7849" s="56"/>
      <c r="X7849" s="56"/>
      <c r="Y7849" s="56"/>
      <c r="Z7849" s="56"/>
      <c r="AA7849" s="56"/>
    </row>
    <row r="7850" spans="9:27">
      <c r="I7850" s="15" t="s">
        <v>80</v>
      </c>
      <c r="J7850" s="15">
        <v>0.21412716961986142</v>
      </c>
      <c r="K7850" s="15">
        <v>5.6192729719931642E-4</v>
      </c>
      <c r="L7850" s="15">
        <v>381.05849402064234</v>
      </c>
      <c r="M7850" s="15">
        <v>4.3167164308065297E-60</v>
      </c>
      <c r="N7850" s="15">
        <v>0.21298256117668288</v>
      </c>
      <c r="O7850" s="15">
        <v>0.21527177806303996</v>
      </c>
      <c r="P7850" s="15">
        <v>0.21298256117668288</v>
      </c>
      <c r="Q7850" s="15">
        <v>0.21527177806303996</v>
      </c>
      <c r="T7850" s="56"/>
      <c r="U7850" s="56"/>
      <c r="V7850" s="56"/>
      <c r="W7850" s="56"/>
      <c r="X7850" s="56"/>
      <c r="Y7850" s="56"/>
      <c r="Z7850" s="56"/>
      <c r="AA7850" s="56"/>
    </row>
    <row r="7851" spans="9:27">
      <c r="I7851" s="15" t="s">
        <v>82</v>
      </c>
      <c r="J7851" s="15">
        <v>0.1851888572479887</v>
      </c>
      <c r="K7851" s="15">
        <v>1.2928573303260826E-3</v>
      </c>
      <c r="L7851" s="15">
        <v>143.23997931100459</v>
      </c>
      <c r="M7851" s="15">
        <v>1.6741943629530082E-46</v>
      </c>
      <c r="N7851" s="15">
        <v>0.18255539305521501</v>
      </c>
      <c r="O7851" s="15">
        <v>0.18782232144076239</v>
      </c>
      <c r="P7851" s="15">
        <v>0.18255539305521501</v>
      </c>
      <c r="Q7851" s="15">
        <v>0.18782232144076239</v>
      </c>
      <c r="T7851" s="56"/>
      <c r="U7851" s="56"/>
      <c r="V7851" s="56"/>
      <c r="W7851" s="56"/>
      <c r="X7851" s="56"/>
      <c r="Y7851" s="56"/>
      <c r="Z7851" s="56"/>
      <c r="AA7851" s="56"/>
    </row>
    <row r="7852" spans="9:27" ht="15" thickBot="1">
      <c r="I7852" s="16" t="s">
        <v>86</v>
      </c>
      <c r="J7852" s="16">
        <v>0.52021416219579497</v>
      </c>
      <c r="K7852" s="16">
        <v>6.9432512272311843E-4</v>
      </c>
      <c r="L7852" s="16">
        <v>749.23712994214225</v>
      </c>
      <c r="M7852" s="16">
        <v>1.7384834977078609E-69</v>
      </c>
      <c r="N7852" s="16">
        <v>0.51879986820840396</v>
      </c>
      <c r="O7852" s="16">
        <v>0.52162845618318598</v>
      </c>
      <c r="P7852" s="16">
        <v>0.51879986820840396</v>
      </c>
      <c r="Q7852" s="16">
        <v>0.52162845618318598</v>
      </c>
      <c r="T7852" s="56"/>
      <c r="U7852" s="56"/>
      <c r="V7852" s="56"/>
      <c r="W7852" s="56"/>
      <c r="X7852" s="56"/>
      <c r="Y7852" s="56"/>
      <c r="Z7852" s="56"/>
      <c r="AA7852" s="56"/>
    </row>
    <row r="7853" spans="9:27">
      <c r="I7853" s="52"/>
      <c r="T7853" s="56"/>
      <c r="U7853" s="56"/>
      <c r="V7853" s="56"/>
      <c r="W7853" s="56"/>
      <c r="X7853" s="56"/>
      <c r="Y7853" s="56"/>
      <c r="Z7853" s="56"/>
      <c r="AA7853" s="56"/>
    </row>
    <row r="7854" spans="9:27">
      <c r="I7854" s="52"/>
      <c r="T7854" s="56"/>
      <c r="U7854" s="56"/>
      <c r="V7854" s="56"/>
      <c r="W7854" s="56"/>
      <c r="X7854" s="56"/>
      <c r="Y7854" s="56"/>
      <c r="Z7854" s="56"/>
      <c r="AA7854" s="56"/>
    </row>
    <row r="7855" spans="9:27">
      <c r="I7855" s="11" t="s">
        <v>409</v>
      </c>
      <c r="T7855" s="12" t="str">
        <f>I7855</f>
        <v>2014/3 to 2017/2</v>
      </c>
      <c r="U7855" s="14">
        <f>J7860</f>
        <v>0.99999999939515716</v>
      </c>
      <c r="V7855" s="14">
        <f>J7863</f>
        <v>36</v>
      </c>
      <c r="W7855" s="56">
        <f>J7873</f>
        <v>0.17548199602636139</v>
      </c>
      <c r="X7855" s="56">
        <f>J7874</f>
        <v>0.214290948073944</v>
      </c>
      <c r="Y7855" s="56">
        <f>J7875</f>
        <v>0.18593782298082479</v>
      </c>
      <c r="Z7855" s="56">
        <f>J7876</f>
        <v>0.51998277517850156</v>
      </c>
      <c r="AA7855" s="58">
        <f>SUM(W7855:Z7855)</f>
        <v>1.0956935422596317</v>
      </c>
    </row>
    <row r="7856" spans="9:27">
      <c r="I7856" s="52" t="s">
        <v>42</v>
      </c>
      <c r="T7856" s="56"/>
      <c r="U7856" s="56"/>
      <c r="V7856" s="56"/>
      <c r="W7856" s="56"/>
      <c r="X7856" s="56"/>
      <c r="Y7856" s="56"/>
      <c r="Z7856" s="56"/>
      <c r="AA7856" s="56"/>
    </row>
    <row r="7857" spans="9:27" ht="15" thickBot="1">
      <c r="T7857" s="56"/>
      <c r="U7857" s="56"/>
      <c r="V7857" s="56"/>
      <c r="W7857" s="56"/>
      <c r="X7857" s="56"/>
      <c r="Y7857" s="56"/>
      <c r="Z7857" s="56"/>
      <c r="AA7857" s="56"/>
    </row>
    <row r="7858" spans="9:27">
      <c r="I7858" s="18" t="s">
        <v>43</v>
      </c>
      <c r="J7858" s="18"/>
      <c r="T7858" s="56"/>
      <c r="U7858" s="56"/>
      <c r="V7858" s="56"/>
      <c r="W7858" s="56"/>
      <c r="X7858" s="56"/>
      <c r="Y7858" s="56"/>
      <c r="Z7858" s="56"/>
      <c r="AA7858" s="56"/>
    </row>
    <row r="7859" spans="9:27">
      <c r="I7859" s="15" t="s">
        <v>44</v>
      </c>
      <c r="J7859" s="15">
        <v>0.99999999969757858</v>
      </c>
      <c r="T7859" s="56"/>
      <c r="U7859" s="56"/>
      <c r="V7859" s="56"/>
      <c r="W7859" s="56"/>
      <c r="X7859" s="56"/>
      <c r="Y7859" s="56"/>
      <c r="Z7859" s="56"/>
      <c r="AA7859" s="56"/>
    </row>
    <row r="7860" spans="9:27">
      <c r="I7860" s="15" t="s">
        <v>45</v>
      </c>
      <c r="J7860" s="15">
        <v>0.99999999939515716</v>
      </c>
      <c r="T7860" s="56"/>
      <c r="U7860" s="56"/>
      <c r="V7860" s="56"/>
      <c r="W7860" s="56"/>
      <c r="X7860" s="56"/>
      <c r="Y7860" s="56"/>
      <c r="Z7860" s="56"/>
      <c r="AA7860" s="56"/>
    </row>
    <row r="7861" spans="9:27">
      <c r="I7861" s="15" t="s">
        <v>46</v>
      </c>
      <c r="J7861" s="15">
        <v>0.96874999933845318</v>
      </c>
      <c r="T7861" s="56"/>
      <c r="U7861" s="56"/>
      <c r="V7861" s="56"/>
      <c r="W7861" s="56"/>
      <c r="X7861" s="56"/>
      <c r="Y7861" s="56"/>
      <c r="Z7861" s="56"/>
      <c r="AA7861" s="56"/>
    </row>
    <row r="7862" spans="9:27">
      <c r="I7862" s="15" t="s">
        <v>47</v>
      </c>
      <c r="J7862" s="15">
        <v>9.4991667857986829E-3</v>
      </c>
      <c r="T7862" s="56"/>
      <c r="U7862" s="56"/>
      <c r="V7862" s="56"/>
      <c r="W7862" s="56"/>
      <c r="X7862" s="56"/>
      <c r="Y7862" s="56"/>
      <c r="Z7862" s="56"/>
      <c r="AA7862" s="56"/>
    </row>
    <row r="7863" spans="9:27" ht="15" thickBot="1">
      <c r="I7863" s="16" t="s">
        <v>48</v>
      </c>
      <c r="J7863" s="16">
        <v>36</v>
      </c>
      <c r="T7863" s="56"/>
      <c r="U7863" s="56"/>
      <c r="V7863" s="56"/>
      <c r="W7863" s="56"/>
      <c r="X7863" s="56"/>
      <c r="Y7863" s="56"/>
      <c r="Z7863" s="56"/>
      <c r="AA7863" s="56"/>
    </row>
    <row r="7864" spans="9:27">
      <c r="T7864" s="56"/>
      <c r="U7864" s="56"/>
      <c r="V7864" s="56"/>
      <c r="W7864" s="56"/>
      <c r="X7864" s="56"/>
      <c r="Y7864" s="56"/>
      <c r="Z7864" s="56"/>
      <c r="AA7864" s="56"/>
    </row>
    <row r="7865" spans="9:27" ht="15" thickBot="1">
      <c r="I7865" s="52" t="s">
        <v>49</v>
      </c>
      <c r="T7865" s="56"/>
      <c r="U7865" s="56"/>
      <c r="V7865" s="56"/>
      <c r="W7865" s="56"/>
      <c r="X7865" s="56"/>
      <c r="Y7865" s="56"/>
      <c r="Z7865" s="56"/>
      <c r="AA7865" s="56"/>
    </row>
    <row r="7866" spans="9:27">
      <c r="I7866" s="17"/>
      <c r="J7866" s="17" t="s">
        <v>54</v>
      </c>
      <c r="K7866" s="17" t="s">
        <v>55</v>
      </c>
      <c r="L7866" s="17" t="s">
        <v>56</v>
      </c>
      <c r="M7866" s="17" t="s">
        <v>57</v>
      </c>
      <c r="N7866" s="17" t="s">
        <v>58</v>
      </c>
      <c r="T7866" s="56"/>
      <c r="U7866" s="56"/>
      <c r="V7866" s="56"/>
      <c r="W7866" s="56"/>
      <c r="X7866" s="56"/>
      <c r="Y7866" s="56"/>
      <c r="Z7866" s="56"/>
      <c r="AA7866" s="56"/>
    </row>
    <row r="7867" spans="9:27">
      <c r="I7867" s="15" t="s">
        <v>50</v>
      </c>
      <c r="J7867" s="15">
        <v>4</v>
      </c>
      <c r="K7867" s="15">
        <v>4773956.1651695073</v>
      </c>
      <c r="L7867" s="15">
        <v>1193489.0412923768</v>
      </c>
      <c r="M7867" s="15">
        <v>13226575323.516605</v>
      </c>
      <c r="N7867" s="15">
        <v>1.3159078610183963E-142</v>
      </c>
      <c r="T7867" s="56"/>
      <c r="U7867" s="56"/>
      <c r="V7867" s="56"/>
      <c r="W7867" s="56"/>
      <c r="X7867" s="56"/>
      <c r="Y7867" s="56"/>
      <c r="Z7867" s="56"/>
      <c r="AA7867" s="56"/>
    </row>
    <row r="7868" spans="9:27">
      <c r="I7868" s="15" t="s">
        <v>51</v>
      </c>
      <c r="J7868" s="15">
        <v>32</v>
      </c>
      <c r="K7868" s="15">
        <v>2.8874934279814681E-3</v>
      </c>
      <c r="L7868" s="15">
        <v>9.0234169624420877E-5</v>
      </c>
      <c r="M7868" s="15"/>
      <c r="N7868" s="15"/>
      <c r="T7868" s="56"/>
      <c r="U7868" s="56"/>
      <c r="V7868" s="56"/>
      <c r="W7868" s="56"/>
      <c r="X7868" s="56"/>
      <c r="Y7868" s="56"/>
      <c r="Z7868" s="56"/>
      <c r="AA7868" s="56"/>
    </row>
    <row r="7869" spans="9:27" ht="15" thickBot="1">
      <c r="I7869" s="16" t="s">
        <v>52</v>
      </c>
      <c r="J7869" s="16">
        <v>36</v>
      </c>
      <c r="K7869" s="16">
        <v>4773956.1680570003</v>
      </c>
      <c r="L7869" s="16"/>
      <c r="M7869" s="16"/>
      <c r="N7869" s="16"/>
      <c r="T7869" s="56"/>
      <c r="U7869" s="56"/>
      <c r="V7869" s="56"/>
      <c r="W7869" s="56"/>
      <c r="X7869" s="56"/>
      <c r="Y7869" s="56"/>
      <c r="Z7869" s="56"/>
      <c r="AA7869" s="56"/>
    </row>
    <row r="7870" spans="9:27" ht="15" thickBot="1">
      <c r="T7870" s="56"/>
      <c r="U7870" s="56"/>
      <c r="V7870" s="56"/>
      <c r="W7870" s="56"/>
      <c r="X7870" s="56"/>
      <c r="Y7870" s="56"/>
      <c r="Z7870" s="56"/>
      <c r="AA7870" s="56"/>
    </row>
    <row r="7871" spans="9:27">
      <c r="I7871" s="17"/>
      <c r="J7871" s="17" t="s">
        <v>59</v>
      </c>
      <c r="K7871" s="17" t="s">
        <v>47</v>
      </c>
      <c r="L7871" s="17" t="s">
        <v>60</v>
      </c>
      <c r="M7871" s="17" t="s">
        <v>61</v>
      </c>
      <c r="N7871" s="17" t="s">
        <v>62</v>
      </c>
      <c r="O7871" s="17" t="s">
        <v>63</v>
      </c>
      <c r="P7871" s="17" t="s">
        <v>64</v>
      </c>
      <c r="Q7871" s="17" t="s">
        <v>65</v>
      </c>
      <c r="T7871" s="56"/>
      <c r="U7871" s="56"/>
      <c r="V7871" s="56"/>
      <c r="W7871" s="56"/>
      <c r="X7871" s="56"/>
      <c r="Y7871" s="56"/>
      <c r="Z7871" s="56"/>
      <c r="AA7871" s="56"/>
    </row>
    <row r="7872" spans="9:27">
      <c r="I7872" s="15" t="s">
        <v>53</v>
      </c>
      <c r="J7872" s="15">
        <v>0</v>
      </c>
      <c r="K7872" s="15" t="e">
        <v>#N/A</v>
      </c>
      <c r="L7872" s="15" t="e">
        <v>#N/A</v>
      </c>
      <c r="M7872" s="15" t="e">
        <v>#N/A</v>
      </c>
      <c r="N7872" s="15" t="e">
        <v>#N/A</v>
      </c>
      <c r="O7872" s="15" t="e">
        <v>#N/A</v>
      </c>
      <c r="P7872" s="15" t="e">
        <v>#N/A</v>
      </c>
      <c r="Q7872" s="15" t="e">
        <v>#N/A</v>
      </c>
      <c r="T7872" s="56"/>
      <c r="U7872" s="56"/>
      <c r="V7872" s="56"/>
      <c r="W7872" s="56"/>
      <c r="X7872" s="56"/>
      <c r="Y7872" s="56"/>
      <c r="Z7872" s="56"/>
      <c r="AA7872" s="56"/>
    </row>
    <row r="7873" spans="9:27">
      <c r="I7873" s="15" t="s">
        <v>85</v>
      </c>
      <c r="J7873" s="15">
        <v>0.17548199602636139</v>
      </c>
      <c r="K7873" s="15">
        <v>1.3164434452442547E-3</v>
      </c>
      <c r="L7873" s="15">
        <v>133.30006439722308</v>
      </c>
      <c r="M7873" s="15">
        <v>1.665965078119076E-45</v>
      </c>
      <c r="N7873" s="15">
        <v>0.17280048848988172</v>
      </c>
      <c r="O7873" s="15">
        <v>0.17816350356284105</v>
      </c>
      <c r="P7873" s="15">
        <v>0.17280048848988172</v>
      </c>
      <c r="Q7873" s="15">
        <v>0.17816350356284105</v>
      </c>
      <c r="T7873" s="56"/>
      <c r="U7873" s="56"/>
      <c r="V7873" s="56"/>
      <c r="W7873" s="56"/>
      <c r="X7873" s="56"/>
      <c r="Y7873" s="56"/>
      <c r="Z7873" s="56"/>
      <c r="AA7873" s="56"/>
    </row>
    <row r="7874" spans="9:27">
      <c r="I7874" s="15" t="s">
        <v>80</v>
      </c>
      <c r="J7874" s="15">
        <v>0.214290948073944</v>
      </c>
      <c r="K7874" s="15">
        <v>6.1433090809189851E-4</v>
      </c>
      <c r="L7874" s="15">
        <v>348.82006627263485</v>
      </c>
      <c r="M7874" s="15">
        <v>7.3004920159496544E-59</v>
      </c>
      <c r="N7874" s="15">
        <v>0.21303959696889507</v>
      </c>
      <c r="O7874" s="15">
        <v>0.21554229917899292</v>
      </c>
      <c r="P7874" s="15">
        <v>0.21303959696889507</v>
      </c>
      <c r="Q7874" s="15">
        <v>0.21554229917899292</v>
      </c>
      <c r="T7874" s="56"/>
      <c r="U7874" s="56"/>
      <c r="V7874" s="56"/>
      <c r="W7874" s="56"/>
      <c r="X7874" s="56"/>
      <c r="Y7874" s="56"/>
      <c r="Z7874" s="56"/>
      <c r="AA7874" s="56"/>
    </row>
    <row r="7875" spans="9:27">
      <c r="I7875" s="15" t="s">
        <v>82</v>
      </c>
      <c r="J7875" s="15">
        <v>0.18593782298082479</v>
      </c>
      <c r="K7875" s="15">
        <v>1.3761211616718512E-3</v>
      </c>
      <c r="L7875" s="15">
        <v>135.11733425778345</v>
      </c>
      <c r="M7875" s="15">
        <v>1.0809538210961046E-45</v>
      </c>
      <c r="N7875" s="15">
        <v>0.18313475591443246</v>
      </c>
      <c r="O7875" s="15">
        <v>0.18874089004721711</v>
      </c>
      <c r="P7875" s="15">
        <v>0.18313475591443246</v>
      </c>
      <c r="Q7875" s="15">
        <v>0.18874089004721711</v>
      </c>
      <c r="T7875" s="56"/>
      <c r="U7875" s="56"/>
      <c r="V7875" s="56"/>
      <c r="W7875" s="56"/>
      <c r="X7875" s="56"/>
      <c r="Y7875" s="56"/>
      <c r="Z7875" s="56"/>
      <c r="AA7875" s="56"/>
    </row>
    <row r="7876" spans="9:27" ht="15" thickBot="1">
      <c r="I7876" s="16" t="s">
        <v>86</v>
      </c>
      <c r="J7876" s="16">
        <v>0.51998277517850156</v>
      </c>
      <c r="K7876" s="16">
        <v>7.5223762790168638E-4</v>
      </c>
      <c r="L7876" s="16">
        <v>691.24802574547709</v>
      </c>
      <c r="M7876" s="16">
        <v>2.2889471759650248E-68</v>
      </c>
      <c r="N7876" s="16">
        <v>0.51845051727883329</v>
      </c>
      <c r="O7876" s="16">
        <v>0.52151503307816982</v>
      </c>
      <c r="P7876" s="16">
        <v>0.51845051727883329</v>
      </c>
      <c r="Q7876" s="16">
        <v>0.52151503307816982</v>
      </c>
      <c r="T7876" s="56"/>
      <c r="U7876" s="56"/>
      <c r="V7876" s="56"/>
      <c r="W7876" s="56"/>
      <c r="X7876" s="56"/>
      <c r="Y7876" s="56"/>
      <c r="Z7876" s="56"/>
      <c r="AA7876" s="56"/>
    </row>
    <row r="7877" spans="9:27">
      <c r="I7877" s="52"/>
      <c r="T7877" s="56"/>
      <c r="U7877" s="56"/>
      <c r="V7877" s="56"/>
      <c r="W7877" s="56"/>
      <c r="X7877" s="56"/>
      <c r="Y7877" s="56"/>
      <c r="Z7877" s="56"/>
      <c r="AA7877" s="56"/>
    </row>
    <row r="7878" spans="9:27">
      <c r="I7878" s="52"/>
      <c r="T7878" s="56"/>
      <c r="U7878" s="56"/>
      <c r="V7878" s="56"/>
      <c r="W7878" s="56"/>
      <c r="X7878" s="56"/>
      <c r="Y7878" s="56"/>
      <c r="Z7878" s="56"/>
      <c r="AA7878" s="56"/>
    </row>
    <row r="7879" spans="9:27">
      <c r="I7879" s="11" t="s">
        <v>410</v>
      </c>
      <c r="T7879" s="12" t="str">
        <f>I7879</f>
        <v>2014/4 to 2017/3</v>
      </c>
      <c r="U7879" s="14">
        <f>J7884</f>
        <v>0.99999999843815535</v>
      </c>
      <c r="V7879" s="14">
        <f>J7887</f>
        <v>36</v>
      </c>
      <c r="W7879" s="56">
        <f>J7897</f>
        <v>0.1713345557869673</v>
      </c>
      <c r="X7879" s="56">
        <f>J7898</f>
        <v>0.21339336126299102</v>
      </c>
      <c r="Y7879" s="56">
        <f>J7899</f>
        <v>0.19099913148950659</v>
      </c>
      <c r="Z7879" s="56">
        <f>J7900</f>
        <v>0.52111706621343057</v>
      </c>
      <c r="AA7879" s="58">
        <f>SUM(W7879:Z7879)</f>
        <v>1.0968441147528956</v>
      </c>
    </row>
    <row r="7880" spans="9:27">
      <c r="I7880" s="52" t="s">
        <v>42</v>
      </c>
      <c r="T7880" s="56"/>
      <c r="U7880" s="56"/>
      <c r="V7880" s="56"/>
      <c r="W7880" s="56"/>
      <c r="X7880" s="56"/>
      <c r="Y7880" s="56"/>
      <c r="Z7880" s="56"/>
      <c r="AA7880" s="56"/>
    </row>
    <row r="7881" spans="9:27" ht="15" thickBot="1">
      <c r="T7881" s="56"/>
      <c r="U7881" s="56"/>
      <c r="V7881" s="56"/>
      <c r="W7881" s="56"/>
      <c r="X7881" s="56"/>
      <c r="Y7881" s="56"/>
      <c r="Z7881" s="56"/>
      <c r="AA7881" s="56"/>
    </row>
    <row r="7882" spans="9:27">
      <c r="I7882" s="18" t="s">
        <v>43</v>
      </c>
      <c r="J7882" s="18"/>
      <c r="T7882" s="56"/>
      <c r="U7882" s="56"/>
      <c r="V7882" s="56"/>
      <c r="W7882" s="56"/>
      <c r="X7882" s="56"/>
      <c r="Y7882" s="56"/>
      <c r="Z7882" s="56"/>
      <c r="AA7882" s="56"/>
    </row>
    <row r="7883" spans="9:27">
      <c r="I7883" s="15" t="s">
        <v>44</v>
      </c>
      <c r="J7883" s="15">
        <v>0.99999999921907767</v>
      </c>
      <c r="T7883" s="56"/>
      <c r="U7883" s="56"/>
      <c r="V7883" s="56"/>
      <c r="W7883" s="56"/>
      <c r="X7883" s="56"/>
      <c r="Y7883" s="56"/>
      <c r="Z7883" s="56"/>
      <c r="AA7883" s="56"/>
    </row>
    <row r="7884" spans="9:27">
      <c r="I7884" s="15" t="s">
        <v>45</v>
      </c>
      <c r="J7884" s="15">
        <v>0.99999999843815535</v>
      </c>
      <c r="T7884" s="56"/>
      <c r="U7884" s="56"/>
      <c r="V7884" s="56"/>
      <c r="W7884" s="56"/>
      <c r="X7884" s="56"/>
      <c r="Y7884" s="56"/>
      <c r="Z7884" s="56"/>
      <c r="AA7884" s="56"/>
    </row>
    <row r="7885" spans="9:27">
      <c r="I7885" s="15" t="s">
        <v>46</v>
      </c>
      <c r="J7885" s="15">
        <v>0.96874999829173247</v>
      </c>
      <c r="T7885" s="56"/>
      <c r="U7885" s="56"/>
      <c r="V7885" s="56"/>
      <c r="W7885" s="56"/>
      <c r="X7885" s="56"/>
      <c r="Y7885" s="56"/>
      <c r="Z7885" s="56"/>
      <c r="AA7885" s="56"/>
    </row>
    <row r="7886" spans="9:27">
      <c r="I7886" s="15" t="s">
        <v>47</v>
      </c>
      <c r="J7886" s="15">
        <v>1.5291601657925476E-2</v>
      </c>
      <c r="T7886" s="56"/>
      <c r="U7886" s="56"/>
      <c r="V7886" s="56"/>
      <c r="W7886" s="56"/>
      <c r="X7886" s="56"/>
      <c r="Y7886" s="56"/>
      <c r="Z7886" s="56"/>
      <c r="AA7886" s="56"/>
    </row>
    <row r="7887" spans="9:27" ht="15" thickBot="1">
      <c r="I7887" s="16" t="s">
        <v>48</v>
      </c>
      <c r="J7887" s="16">
        <v>36</v>
      </c>
      <c r="T7887" s="56"/>
      <c r="U7887" s="56"/>
      <c r="V7887" s="56"/>
      <c r="W7887" s="56"/>
      <c r="X7887" s="56"/>
      <c r="Y7887" s="56"/>
      <c r="Z7887" s="56"/>
      <c r="AA7887" s="56"/>
    </row>
    <row r="7888" spans="9:27">
      <c r="T7888" s="56"/>
      <c r="U7888" s="56"/>
      <c r="V7888" s="56"/>
      <c r="W7888" s="56"/>
      <c r="X7888" s="56"/>
      <c r="Y7888" s="56"/>
      <c r="Z7888" s="56"/>
      <c r="AA7888" s="56"/>
    </row>
    <row r="7889" spans="9:27" ht="15" thickBot="1">
      <c r="I7889" s="52" t="s">
        <v>49</v>
      </c>
      <c r="T7889" s="56"/>
      <c r="U7889" s="56"/>
      <c r="V7889" s="56"/>
      <c r="W7889" s="56"/>
      <c r="X7889" s="56"/>
      <c r="Y7889" s="56"/>
      <c r="Z7889" s="56"/>
      <c r="AA7889" s="56"/>
    </row>
    <row r="7890" spans="9:27">
      <c r="I7890" s="17"/>
      <c r="J7890" s="17" t="s">
        <v>54</v>
      </c>
      <c r="K7890" s="17" t="s">
        <v>55</v>
      </c>
      <c r="L7890" s="17" t="s">
        <v>56</v>
      </c>
      <c r="M7890" s="17" t="s">
        <v>57</v>
      </c>
      <c r="N7890" s="17" t="s">
        <v>58</v>
      </c>
      <c r="T7890" s="56"/>
      <c r="U7890" s="56"/>
      <c r="V7890" s="56"/>
      <c r="W7890" s="56"/>
      <c r="X7890" s="56"/>
      <c r="Y7890" s="56"/>
      <c r="Z7890" s="56"/>
      <c r="AA7890" s="56"/>
    </row>
    <row r="7891" spans="9:27">
      <c r="I7891" s="15" t="s">
        <v>50</v>
      </c>
      <c r="J7891" s="15">
        <v>4</v>
      </c>
      <c r="K7891" s="15">
        <v>4790910.4730473422</v>
      </c>
      <c r="L7891" s="15">
        <v>1197727.6182618355</v>
      </c>
      <c r="M7891" s="15">
        <v>5122147866.2643156</v>
      </c>
      <c r="N7891" s="15">
        <v>3.200019269457922E-136</v>
      </c>
      <c r="T7891" s="56"/>
      <c r="U7891" s="56"/>
      <c r="V7891" s="56"/>
      <c r="W7891" s="56"/>
      <c r="X7891" s="56"/>
      <c r="Y7891" s="56"/>
      <c r="Z7891" s="56"/>
      <c r="AA7891" s="56"/>
    </row>
    <row r="7892" spans="9:27">
      <c r="I7892" s="15" t="s">
        <v>51</v>
      </c>
      <c r="J7892" s="15">
        <v>32</v>
      </c>
      <c r="K7892" s="15">
        <v>7.4826586004694134E-3</v>
      </c>
      <c r="L7892" s="15">
        <v>2.3383308126466917E-4</v>
      </c>
      <c r="M7892" s="15"/>
      <c r="N7892" s="15"/>
      <c r="T7892" s="56"/>
      <c r="U7892" s="56"/>
      <c r="V7892" s="56"/>
      <c r="W7892" s="56"/>
      <c r="X7892" s="56"/>
      <c r="Y7892" s="56"/>
      <c r="Z7892" s="56"/>
      <c r="AA7892" s="56"/>
    </row>
    <row r="7893" spans="9:27" ht="15" thickBot="1">
      <c r="I7893" s="16" t="s">
        <v>52</v>
      </c>
      <c r="J7893" s="16">
        <v>36</v>
      </c>
      <c r="K7893" s="16">
        <v>4790910.4805300003</v>
      </c>
      <c r="L7893" s="16"/>
      <c r="M7893" s="16"/>
      <c r="N7893" s="16"/>
      <c r="T7893" s="56"/>
      <c r="U7893" s="56"/>
      <c r="V7893" s="56"/>
      <c r="W7893" s="56"/>
      <c r="X7893" s="56"/>
      <c r="Y7893" s="56"/>
      <c r="Z7893" s="56"/>
      <c r="AA7893" s="56"/>
    </row>
    <row r="7894" spans="9:27" ht="15" thickBot="1">
      <c r="T7894" s="56"/>
      <c r="U7894" s="56"/>
      <c r="V7894" s="56"/>
      <c r="W7894" s="56"/>
      <c r="X7894" s="56"/>
      <c r="Y7894" s="56"/>
      <c r="Z7894" s="56"/>
      <c r="AA7894" s="56"/>
    </row>
    <row r="7895" spans="9:27">
      <c r="I7895" s="17"/>
      <c r="J7895" s="17" t="s">
        <v>59</v>
      </c>
      <c r="K7895" s="17" t="s">
        <v>47</v>
      </c>
      <c r="L7895" s="17" t="s">
        <v>60</v>
      </c>
      <c r="M7895" s="17" t="s">
        <v>61</v>
      </c>
      <c r="N7895" s="17" t="s">
        <v>62</v>
      </c>
      <c r="O7895" s="17" t="s">
        <v>63</v>
      </c>
      <c r="P7895" s="17" t="s">
        <v>64</v>
      </c>
      <c r="Q7895" s="17" t="s">
        <v>65</v>
      </c>
      <c r="T7895" s="56"/>
      <c r="U7895" s="56"/>
      <c r="V7895" s="56"/>
      <c r="W7895" s="56"/>
      <c r="X7895" s="56"/>
      <c r="Y7895" s="56"/>
      <c r="Z7895" s="56"/>
      <c r="AA7895" s="56"/>
    </row>
    <row r="7896" spans="9:27">
      <c r="I7896" s="15" t="s">
        <v>53</v>
      </c>
      <c r="J7896" s="15">
        <v>0</v>
      </c>
      <c r="K7896" s="15" t="e">
        <v>#N/A</v>
      </c>
      <c r="L7896" s="15" t="e">
        <v>#N/A</v>
      </c>
      <c r="M7896" s="15" t="e">
        <v>#N/A</v>
      </c>
      <c r="N7896" s="15" t="e">
        <v>#N/A</v>
      </c>
      <c r="O7896" s="15" t="e">
        <v>#N/A</v>
      </c>
      <c r="P7896" s="15" t="e">
        <v>#N/A</v>
      </c>
      <c r="Q7896" s="15" t="e">
        <v>#N/A</v>
      </c>
      <c r="T7896" s="56"/>
      <c r="U7896" s="56"/>
      <c r="V7896" s="56"/>
      <c r="W7896" s="56"/>
      <c r="X7896" s="56"/>
      <c r="Y7896" s="56"/>
      <c r="Z7896" s="56"/>
      <c r="AA7896" s="56"/>
    </row>
    <row r="7897" spans="9:27">
      <c r="I7897" s="15" t="s">
        <v>85</v>
      </c>
      <c r="J7897" s="15">
        <v>0.1713345557869673</v>
      </c>
      <c r="K7897" s="15">
        <v>1.9035271079218422E-3</v>
      </c>
      <c r="L7897" s="15">
        <v>90.008991767929274</v>
      </c>
      <c r="M7897" s="15">
        <v>4.619947697119891E-40</v>
      </c>
      <c r="N7897" s="15">
        <v>0.16745719796789388</v>
      </c>
      <c r="O7897" s="15">
        <v>0.17521191360604071</v>
      </c>
      <c r="P7897" s="15">
        <v>0.16745719796789388</v>
      </c>
      <c r="Q7897" s="15">
        <v>0.17521191360604071</v>
      </c>
      <c r="T7897" s="56"/>
      <c r="U7897" s="56"/>
      <c r="V7897" s="56"/>
      <c r="W7897" s="56"/>
      <c r="X7897" s="56"/>
      <c r="Y7897" s="56"/>
      <c r="Z7897" s="56"/>
      <c r="AA7897" s="56"/>
    </row>
    <row r="7898" spans="9:27">
      <c r="I7898" s="15" t="s">
        <v>80</v>
      </c>
      <c r="J7898" s="15">
        <v>0.21339336126299102</v>
      </c>
      <c r="K7898" s="15">
        <v>9.7736609858880435E-4</v>
      </c>
      <c r="L7898" s="15">
        <v>218.33513723373935</v>
      </c>
      <c r="M7898" s="15">
        <v>2.3544543171362805E-52</v>
      </c>
      <c r="N7898" s="15">
        <v>0.21140253167685613</v>
      </c>
      <c r="O7898" s="15">
        <v>0.21538419084912591</v>
      </c>
      <c r="P7898" s="15">
        <v>0.21140253167685613</v>
      </c>
      <c r="Q7898" s="15">
        <v>0.21538419084912591</v>
      </c>
      <c r="T7898" s="56"/>
      <c r="U7898" s="56"/>
      <c r="V7898" s="56"/>
      <c r="W7898" s="56"/>
      <c r="X7898" s="56"/>
      <c r="Y7898" s="56"/>
      <c r="Z7898" s="56"/>
      <c r="AA7898" s="56"/>
    </row>
    <row r="7899" spans="9:27">
      <c r="I7899" s="15" t="s">
        <v>82</v>
      </c>
      <c r="J7899" s="15">
        <v>0.19099913148950659</v>
      </c>
      <c r="K7899" s="15">
        <v>1.9213419362772018E-3</v>
      </c>
      <c r="L7899" s="15">
        <v>99.409234703733745</v>
      </c>
      <c r="M7899" s="15">
        <v>1.9449706323346483E-41</v>
      </c>
      <c r="N7899" s="15">
        <v>0.18708548605270942</v>
      </c>
      <c r="O7899" s="15">
        <v>0.19491277692630377</v>
      </c>
      <c r="P7899" s="15">
        <v>0.18708548605270942</v>
      </c>
      <c r="Q7899" s="15">
        <v>0.19491277692630377</v>
      </c>
      <c r="T7899" s="56"/>
      <c r="U7899" s="56"/>
      <c r="V7899" s="56"/>
      <c r="W7899" s="56"/>
      <c r="X7899" s="56"/>
      <c r="Y7899" s="56"/>
      <c r="Z7899" s="56"/>
      <c r="AA7899" s="56"/>
    </row>
    <row r="7900" spans="9:27" ht="15" thickBot="1">
      <c r="I7900" s="16" t="s">
        <v>86</v>
      </c>
      <c r="J7900" s="16">
        <v>0.52111706621343057</v>
      </c>
      <c r="K7900" s="16">
        <v>1.1858742060575976E-3</v>
      </c>
      <c r="L7900" s="16">
        <v>439.43705289439447</v>
      </c>
      <c r="M7900" s="16">
        <v>4.5139970426394285E-62</v>
      </c>
      <c r="N7900" s="16">
        <v>0.51870151951269838</v>
      </c>
      <c r="O7900" s="16">
        <v>0.52353261291416275</v>
      </c>
      <c r="P7900" s="16">
        <v>0.51870151951269838</v>
      </c>
      <c r="Q7900" s="16">
        <v>0.52353261291416275</v>
      </c>
      <c r="T7900" s="56"/>
      <c r="U7900" s="56"/>
      <c r="V7900" s="56"/>
      <c r="W7900" s="56"/>
      <c r="X7900" s="56"/>
      <c r="Y7900" s="56"/>
      <c r="Z7900" s="56"/>
      <c r="AA7900" s="56"/>
    </row>
    <row r="7901" spans="9:27">
      <c r="I7901" s="52"/>
      <c r="T7901" s="56"/>
      <c r="U7901" s="56"/>
      <c r="V7901" s="56"/>
      <c r="W7901" s="56"/>
      <c r="X7901" s="56"/>
      <c r="Y7901" s="56"/>
      <c r="Z7901" s="56"/>
      <c r="AA7901" s="56"/>
    </row>
    <row r="7902" spans="9:27">
      <c r="I7902" s="52"/>
      <c r="T7902" s="56"/>
      <c r="U7902" s="56"/>
      <c r="V7902" s="56"/>
      <c r="W7902" s="56"/>
      <c r="X7902" s="56"/>
      <c r="Y7902" s="56"/>
      <c r="Z7902" s="56"/>
      <c r="AA7902" s="56"/>
    </row>
    <row r="7903" spans="9:27">
      <c r="I7903" s="11" t="s">
        <v>411</v>
      </c>
      <c r="T7903" s="12" t="str">
        <f>I7903</f>
        <v>2014/5 to 2017/4</v>
      </c>
      <c r="U7903" s="14">
        <f>J7908</f>
        <v>0.99999999767269021</v>
      </c>
      <c r="V7903" s="14">
        <f>J7911</f>
        <v>36</v>
      </c>
      <c r="W7903" s="56">
        <f>J7921</f>
        <v>0.16790114805208489</v>
      </c>
      <c r="X7903" s="56">
        <f>J7922</f>
        <v>0.21187722665058836</v>
      </c>
      <c r="Y7903" s="56">
        <f>J7923</f>
        <v>0.19514327339518531</v>
      </c>
      <c r="Z7903" s="56">
        <f>J7924</f>
        <v>0.52303266487649591</v>
      </c>
      <c r="AA7903" s="58">
        <f>SUM(W7903:Z7903)</f>
        <v>1.0979543129743545</v>
      </c>
    </row>
    <row r="7904" spans="9:27">
      <c r="I7904" s="52" t="s">
        <v>42</v>
      </c>
      <c r="T7904" s="56"/>
      <c r="U7904" s="56"/>
      <c r="V7904" s="56"/>
      <c r="W7904" s="56"/>
      <c r="X7904" s="56"/>
      <c r="Y7904" s="56"/>
      <c r="Z7904" s="56"/>
      <c r="AA7904" s="56"/>
    </row>
    <row r="7905" spans="9:27" ht="15" thickBot="1">
      <c r="T7905" s="56"/>
      <c r="U7905" s="56"/>
      <c r="V7905" s="56"/>
      <c r="W7905" s="56"/>
      <c r="X7905" s="56"/>
      <c r="Y7905" s="56"/>
      <c r="Z7905" s="56"/>
      <c r="AA7905" s="56"/>
    </row>
    <row r="7906" spans="9:27">
      <c r="I7906" s="18" t="s">
        <v>43</v>
      </c>
      <c r="J7906" s="18"/>
      <c r="T7906" s="56"/>
      <c r="U7906" s="56"/>
      <c r="V7906" s="56"/>
      <c r="W7906" s="56"/>
      <c r="X7906" s="56"/>
      <c r="Y7906" s="56"/>
      <c r="Z7906" s="56"/>
      <c r="AA7906" s="56"/>
    </row>
    <row r="7907" spans="9:27">
      <c r="I7907" s="15" t="s">
        <v>44</v>
      </c>
      <c r="J7907" s="15">
        <v>0.99999999883634505</v>
      </c>
      <c r="T7907" s="56"/>
      <c r="U7907" s="56"/>
      <c r="V7907" s="56"/>
      <c r="W7907" s="56"/>
      <c r="X7907" s="56"/>
      <c r="Y7907" s="56"/>
      <c r="Z7907" s="56"/>
      <c r="AA7907" s="56"/>
    </row>
    <row r="7908" spans="9:27">
      <c r="I7908" s="15" t="s">
        <v>45</v>
      </c>
      <c r="J7908" s="15">
        <v>0.99999999767269021</v>
      </c>
      <c r="T7908" s="56"/>
      <c r="U7908" s="56"/>
      <c r="V7908" s="56"/>
      <c r="W7908" s="56"/>
      <c r="X7908" s="56"/>
      <c r="Y7908" s="56"/>
      <c r="Z7908" s="56"/>
      <c r="AA7908" s="56"/>
    </row>
    <row r="7909" spans="9:27">
      <c r="I7909" s="15" t="s">
        <v>46</v>
      </c>
      <c r="J7909" s="15">
        <v>0.96874999745450485</v>
      </c>
      <c r="T7909" s="56"/>
      <c r="U7909" s="56"/>
      <c r="V7909" s="56"/>
      <c r="W7909" s="56"/>
      <c r="X7909" s="56"/>
      <c r="Y7909" s="56"/>
      <c r="Z7909" s="56"/>
      <c r="AA7909" s="56"/>
    </row>
    <row r="7910" spans="9:27">
      <c r="I7910" s="15" t="s">
        <v>47</v>
      </c>
      <c r="J7910" s="15">
        <v>1.869548276397601E-2</v>
      </c>
      <c r="T7910" s="56"/>
      <c r="U7910" s="56"/>
      <c r="V7910" s="56"/>
      <c r="W7910" s="56"/>
      <c r="X7910" s="56"/>
      <c r="Y7910" s="56"/>
      <c r="Z7910" s="56"/>
      <c r="AA7910" s="56"/>
    </row>
    <row r="7911" spans="9:27" ht="15" thickBot="1">
      <c r="I7911" s="16" t="s">
        <v>48</v>
      </c>
      <c r="J7911" s="16">
        <v>36</v>
      </c>
      <c r="T7911" s="56"/>
      <c r="U7911" s="56"/>
      <c r="V7911" s="56"/>
      <c r="W7911" s="56"/>
      <c r="X7911" s="56"/>
      <c r="Y7911" s="56"/>
      <c r="Z7911" s="56"/>
      <c r="AA7911" s="56"/>
    </row>
    <row r="7912" spans="9:27">
      <c r="T7912" s="56"/>
      <c r="U7912" s="56"/>
      <c r="V7912" s="56"/>
      <c r="W7912" s="56"/>
      <c r="X7912" s="56"/>
      <c r="Y7912" s="56"/>
      <c r="Z7912" s="56"/>
      <c r="AA7912" s="56"/>
    </row>
    <row r="7913" spans="9:27" ht="15" thickBot="1">
      <c r="I7913" s="52" t="s">
        <v>49</v>
      </c>
      <c r="T7913" s="56"/>
      <c r="U7913" s="56"/>
      <c r="V7913" s="56"/>
      <c r="W7913" s="56"/>
      <c r="X7913" s="56"/>
      <c r="Y7913" s="56"/>
      <c r="Z7913" s="56"/>
      <c r="AA7913" s="56"/>
    </row>
    <row r="7914" spans="9:27">
      <c r="I7914" s="17"/>
      <c r="J7914" s="17" t="s">
        <v>54</v>
      </c>
      <c r="K7914" s="17" t="s">
        <v>55</v>
      </c>
      <c r="L7914" s="17" t="s">
        <v>56</v>
      </c>
      <c r="M7914" s="17" t="s">
        <v>57</v>
      </c>
      <c r="N7914" s="17" t="s">
        <v>58</v>
      </c>
      <c r="T7914" s="56"/>
      <c r="U7914" s="56"/>
      <c r="V7914" s="56"/>
      <c r="W7914" s="56"/>
      <c r="X7914" s="56"/>
      <c r="Y7914" s="56"/>
      <c r="Z7914" s="56"/>
      <c r="AA7914" s="56"/>
    </row>
    <row r="7915" spans="9:27">
      <c r="I7915" s="15" t="s">
        <v>50</v>
      </c>
      <c r="J7915" s="15">
        <v>4</v>
      </c>
      <c r="K7915" s="15">
        <v>4805838.3124483246</v>
      </c>
      <c r="L7915" s="15">
        <v>1201459.5781120812</v>
      </c>
      <c r="M7915" s="15">
        <v>3437445296.9318724</v>
      </c>
      <c r="N7915" s="15">
        <v>1.5488361815871674E-133</v>
      </c>
      <c r="T7915" s="56"/>
      <c r="U7915" s="56"/>
      <c r="V7915" s="56"/>
      <c r="W7915" s="56"/>
      <c r="X7915" s="56"/>
      <c r="Y7915" s="56"/>
      <c r="Z7915" s="56"/>
      <c r="AA7915" s="56"/>
    </row>
    <row r="7916" spans="9:27">
      <c r="I7916" s="15" t="s">
        <v>51</v>
      </c>
      <c r="J7916" s="15">
        <v>32</v>
      </c>
      <c r="K7916" s="15">
        <v>1.118467442489997E-2</v>
      </c>
      <c r="L7916" s="15">
        <v>3.4952107577812405E-4</v>
      </c>
      <c r="M7916" s="15"/>
      <c r="N7916" s="15"/>
      <c r="T7916" s="56"/>
      <c r="U7916" s="56"/>
      <c r="V7916" s="56"/>
      <c r="W7916" s="56"/>
      <c r="X7916" s="56"/>
      <c r="Y7916" s="56"/>
      <c r="Z7916" s="56"/>
      <c r="AA7916" s="56"/>
    </row>
    <row r="7917" spans="9:27" ht="15" thickBot="1">
      <c r="I7917" s="16" t="s">
        <v>52</v>
      </c>
      <c r="J7917" s="16">
        <v>36</v>
      </c>
      <c r="K7917" s="16">
        <v>4805838.3236329993</v>
      </c>
      <c r="L7917" s="16"/>
      <c r="M7917" s="16"/>
      <c r="N7917" s="16"/>
      <c r="T7917" s="56"/>
      <c r="U7917" s="56"/>
      <c r="V7917" s="56"/>
      <c r="W7917" s="56"/>
      <c r="X7917" s="56"/>
      <c r="Y7917" s="56"/>
      <c r="Z7917" s="56"/>
      <c r="AA7917" s="56"/>
    </row>
    <row r="7918" spans="9:27" ht="15" thickBot="1">
      <c r="T7918" s="56"/>
      <c r="U7918" s="56"/>
      <c r="V7918" s="56"/>
      <c r="W7918" s="56"/>
      <c r="X7918" s="56"/>
      <c r="Y7918" s="56"/>
      <c r="Z7918" s="56"/>
      <c r="AA7918" s="56"/>
    </row>
    <row r="7919" spans="9:27">
      <c r="I7919" s="17"/>
      <c r="J7919" s="17" t="s">
        <v>59</v>
      </c>
      <c r="K7919" s="17" t="s">
        <v>47</v>
      </c>
      <c r="L7919" s="17" t="s">
        <v>60</v>
      </c>
      <c r="M7919" s="17" t="s">
        <v>61</v>
      </c>
      <c r="N7919" s="17" t="s">
        <v>62</v>
      </c>
      <c r="O7919" s="17" t="s">
        <v>63</v>
      </c>
      <c r="P7919" s="17" t="s">
        <v>64</v>
      </c>
      <c r="Q7919" s="17" t="s">
        <v>65</v>
      </c>
      <c r="T7919" s="56"/>
      <c r="U7919" s="56"/>
      <c r="V7919" s="56"/>
      <c r="W7919" s="56"/>
      <c r="X7919" s="56"/>
      <c r="Y7919" s="56"/>
      <c r="Z7919" s="56"/>
      <c r="AA7919" s="56"/>
    </row>
    <row r="7920" spans="9:27">
      <c r="I7920" s="15" t="s">
        <v>53</v>
      </c>
      <c r="J7920" s="15">
        <v>0</v>
      </c>
      <c r="K7920" s="15" t="e">
        <v>#N/A</v>
      </c>
      <c r="L7920" s="15" t="e">
        <v>#N/A</v>
      </c>
      <c r="M7920" s="15" t="e">
        <v>#N/A</v>
      </c>
      <c r="N7920" s="15" t="e">
        <v>#N/A</v>
      </c>
      <c r="O7920" s="15" t="e">
        <v>#N/A</v>
      </c>
      <c r="P7920" s="15" t="e">
        <v>#N/A</v>
      </c>
      <c r="Q7920" s="15" t="e">
        <v>#N/A</v>
      </c>
      <c r="T7920" s="56"/>
      <c r="U7920" s="56"/>
      <c r="V7920" s="56"/>
      <c r="W7920" s="56"/>
      <c r="X7920" s="56"/>
      <c r="Y7920" s="56"/>
      <c r="Z7920" s="56"/>
      <c r="AA7920" s="56"/>
    </row>
    <row r="7921" spans="9:27">
      <c r="I7921" s="15" t="s">
        <v>85</v>
      </c>
      <c r="J7921" s="15">
        <v>0.16790114805208489</v>
      </c>
      <c r="K7921" s="15">
        <v>2.1286529429182088E-3</v>
      </c>
      <c r="L7921" s="15">
        <v>78.876713374377587</v>
      </c>
      <c r="M7921" s="15">
        <v>3.1003471252294923E-38</v>
      </c>
      <c r="N7921" s="15">
        <v>0.16356522391527117</v>
      </c>
      <c r="O7921" s="15">
        <v>0.17223707218889861</v>
      </c>
      <c r="P7921" s="15">
        <v>0.16356522391527117</v>
      </c>
      <c r="Q7921" s="15">
        <v>0.17223707218889861</v>
      </c>
      <c r="T7921" s="56"/>
      <c r="U7921" s="56"/>
      <c r="V7921" s="56"/>
      <c r="W7921" s="56"/>
      <c r="X7921" s="56"/>
      <c r="Y7921" s="56"/>
      <c r="Z7921" s="56"/>
      <c r="AA7921" s="56"/>
    </row>
    <row r="7922" spans="9:27">
      <c r="I7922" s="15" t="s">
        <v>80</v>
      </c>
      <c r="J7922" s="15">
        <v>0.21187722665058836</v>
      </c>
      <c r="K7922" s="15">
        <v>1.1383873778852995E-3</v>
      </c>
      <c r="L7922" s="15">
        <v>186.12049884475834</v>
      </c>
      <c r="M7922" s="15">
        <v>3.8790947399182422E-50</v>
      </c>
      <c r="N7922" s="15">
        <v>0.20955840745310558</v>
      </c>
      <c r="O7922" s="15">
        <v>0.21419604584807114</v>
      </c>
      <c r="P7922" s="15">
        <v>0.20955840745310558</v>
      </c>
      <c r="Q7922" s="15">
        <v>0.21419604584807114</v>
      </c>
      <c r="T7922" s="56"/>
      <c r="U7922" s="56"/>
      <c r="V7922" s="56"/>
      <c r="W7922" s="56"/>
      <c r="X7922" s="56"/>
      <c r="Y7922" s="56"/>
      <c r="Z7922" s="56"/>
      <c r="AA7922" s="56"/>
    </row>
    <row r="7923" spans="9:27">
      <c r="I7923" s="15" t="s">
        <v>82</v>
      </c>
      <c r="J7923" s="15">
        <v>0.19514327339518531</v>
      </c>
      <c r="K7923" s="15">
        <v>2.1081165085928442E-3</v>
      </c>
      <c r="L7923" s="15">
        <v>92.567594153248365</v>
      </c>
      <c r="M7923" s="15">
        <v>1.890363119909495E-40</v>
      </c>
      <c r="N7923" s="15">
        <v>0.19084918060601877</v>
      </c>
      <c r="O7923" s="15">
        <v>0.19943736618435184</v>
      </c>
      <c r="P7923" s="15">
        <v>0.19084918060601877</v>
      </c>
      <c r="Q7923" s="15">
        <v>0.19943736618435184</v>
      </c>
      <c r="T7923" s="56"/>
      <c r="U7923" s="56"/>
      <c r="V7923" s="56"/>
      <c r="W7923" s="56"/>
      <c r="X7923" s="56"/>
      <c r="Y7923" s="56"/>
      <c r="Z7923" s="56"/>
      <c r="AA7923" s="56"/>
    </row>
    <row r="7924" spans="9:27" ht="15" thickBot="1">
      <c r="I7924" s="16" t="s">
        <v>86</v>
      </c>
      <c r="J7924" s="16">
        <v>0.52303266487649591</v>
      </c>
      <c r="K7924" s="16">
        <v>1.3554141568264595E-3</v>
      </c>
      <c r="L7924" s="16">
        <v>385.88402094096057</v>
      </c>
      <c r="M7924" s="16">
        <v>2.8860622914576271E-60</v>
      </c>
      <c r="N7924" s="16">
        <v>0.52027177659852886</v>
      </c>
      <c r="O7924" s="16">
        <v>0.52579355315446297</v>
      </c>
      <c r="P7924" s="16">
        <v>0.52027177659852886</v>
      </c>
      <c r="Q7924" s="16">
        <v>0.52579355315446297</v>
      </c>
      <c r="T7924" s="56"/>
      <c r="U7924" s="56"/>
      <c r="V7924" s="56"/>
      <c r="W7924" s="56"/>
      <c r="X7924" s="56"/>
      <c r="Y7924" s="56"/>
      <c r="Z7924" s="56"/>
      <c r="AA7924" s="56"/>
    </row>
    <row r="7925" spans="9:27">
      <c r="I7925" s="52"/>
      <c r="T7925" s="56"/>
      <c r="U7925" s="56"/>
      <c r="V7925" s="56"/>
      <c r="W7925" s="56"/>
      <c r="X7925" s="56"/>
      <c r="Y7925" s="56"/>
      <c r="Z7925" s="56"/>
      <c r="AA7925" s="56"/>
    </row>
    <row r="7926" spans="9:27">
      <c r="I7926" s="52"/>
      <c r="T7926" s="56"/>
      <c r="U7926" s="56"/>
      <c r="V7926" s="56"/>
      <c r="W7926" s="56"/>
      <c r="X7926" s="56"/>
      <c r="Y7926" s="56"/>
      <c r="Z7926" s="56"/>
      <c r="AA7926" s="56"/>
    </row>
    <row r="7927" spans="9:27">
      <c r="I7927" s="11" t="s">
        <v>412</v>
      </c>
      <c r="T7927" s="12" t="str">
        <f>I7927</f>
        <v>2014/6 to 2017/5</v>
      </c>
      <c r="U7927" s="14">
        <f>J7932</f>
        <v>0.99999999784480642</v>
      </c>
      <c r="V7927" s="14">
        <f>J7935</f>
        <v>36</v>
      </c>
      <c r="W7927" s="56">
        <f>J7945</f>
        <v>0.16508986244135551</v>
      </c>
      <c r="X7927" s="56">
        <f>J7946</f>
        <v>0.21017264562234461</v>
      </c>
      <c r="Y7927" s="56">
        <f>J7947</f>
        <v>0.19909510038474879</v>
      </c>
      <c r="Z7927" s="56">
        <f>J7948</f>
        <v>0.52489744513491876</v>
      </c>
      <c r="AA7927" s="58">
        <f>SUM(W7927:Z7927)</f>
        <v>1.0992550535833676</v>
      </c>
    </row>
    <row r="7928" spans="9:27">
      <c r="I7928" s="52" t="s">
        <v>42</v>
      </c>
      <c r="T7928" s="56"/>
      <c r="U7928" s="56"/>
      <c r="V7928" s="56"/>
      <c r="W7928" s="56"/>
      <c r="X7928" s="56"/>
      <c r="Y7928" s="56"/>
      <c r="Z7928" s="56"/>
      <c r="AA7928" s="56"/>
    </row>
    <row r="7929" spans="9:27" ht="15" thickBot="1">
      <c r="T7929" s="56"/>
      <c r="U7929" s="56"/>
      <c r="V7929" s="56"/>
      <c r="W7929" s="56"/>
      <c r="X7929" s="56"/>
      <c r="Y7929" s="56"/>
      <c r="Z7929" s="56"/>
      <c r="AA7929" s="56"/>
    </row>
    <row r="7930" spans="9:27">
      <c r="I7930" s="18" t="s">
        <v>43</v>
      </c>
      <c r="J7930" s="18"/>
      <c r="T7930" s="56"/>
      <c r="U7930" s="56"/>
      <c r="V7930" s="56"/>
      <c r="W7930" s="56"/>
      <c r="X7930" s="56"/>
      <c r="Y7930" s="56"/>
      <c r="Z7930" s="56"/>
      <c r="AA7930" s="56"/>
    </row>
    <row r="7931" spans="9:27">
      <c r="I7931" s="15" t="s">
        <v>44</v>
      </c>
      <c r="J7931" s="15">
        <v>0.99999999892240321</v>
      </c>
      <c r="T7931" s="56"/>
      <c r="U7931" s="56"/>
      <c r="V7931" s="56"/>
      <c r="W7931" s="56"/>
      <c r="X7931" s="56"/>
      <c r="Y7931" s="56"/>
      <c r="Z7931" s="56"/>
      <c r="AA7931" s="56"/>
    </row>
    <row r="7932" spans="9:27">
      <c r="I7932" s="15" t="s">
        <v>45</v>
      </c>
      <c r="J7932" s="15">
        <v>0.99999999784480642</v>
      </c>
      <c r="T7932" s="56"/>
      <c r="U7932" s="56"/>
      <c r="V7932" s="56"/>
      <c r="W7932" s="56"/>
      <c r="X7932" s="56"/>
      <c r="Y7932" s="56"/>
      <c r="Z7932" s="56"/>
      <c r="AA7932" s="56"/>
    </row>
    <row r="7933" spans="9:27">
      <c r="I7933" s="15" t="s">
        <v>46</v>
      </c>
      <c r="J7933" s="15">
        <v>0.96874999764275693</v>
      </c>
      <c r="T7933" s="56"/>
      <c r="U7933" s="56"/>
      <c r="V7933" s="56"/>
      <c r="W7933" s="56"/>
      <c r="X7933" s="56"/>
      <c r="Y7933" s="56"/>
      <c r="Z7933" s="56"/>
      <c r="AA7933" s="56"/>
    </row>
    <row r="7934" spans="9:27">
      <c r="I7934" s="15" t="s">
        <v>47</v>
      </c>
      <c r="J7934" s="15">
        <v>1.8017447021097473E-2</v>
      </c>
      <c r="T7934" s="56"/>
      <c r="U7934" s="56"/>
      <c r="V7934" s="56"/>
      <c r="W7934" s="56"/>
      <c r="X7934" s="56"/>
      <c r="Y7934" s="56"/>
      <c r="Z7934" s="56"/>
      <c r="AA7934" s="56"/>
    </row>
    <row r="7935" spans="9:27" ht="15" thickBot="1">
      <c r="I7935" s="16" t="s">
        <v>48</v>
      </c>
      <c r="J7935" s="16">
        <v>36</v>
      </c>
      <c r="T7935" s="56"/>
      <c r="U7935" s="56"/>
      <c r="V7935" s="56"/>
      <c r="W7935" s="56"/>
      <c r="X7935" s="56"/>
      <c r="Y7935" s="56"/>
      <c r="Z7935" s="56"/>
      <c r="AA7935" s="56"/>
    </row>
    <row r="7936" spans="9:27">
      <c r="T7936" s="56"/>
      <c r="U7936" s="56"/>
      <c r="V7936" s="56"/>
      <c r="W7936" s="56"/>
      <c r="X7936" s="56"/>
      <c r="Y7936" s="56"/>
      <c r="Z7936" s="56"/>
      <c r="AA7936" s="56"/>
    </row>
    <row r="7937" spans="9:27" ht="15" thickBot="1">
      <c r="I7937" s="52" t="s">
        <v>49</v>
      </c>
      <c r="T7937" s="56"/>
      <c r="U7937" s="56"/>
      <c r="V7937" s="56"/>
      <c r="W7937" s="56"/>
      <c r="X7937" s="56"/>
      <c r="Y7937" s="56"/>
      <c r="Z7937" s="56"/>
      <c r="AA7937" s="56"/>
    </row>
    <row r="7938" spans="9:27">
      <c r="I7938" s="17"/>
      <c r="J7938" s="17" t="s">
        <v>54</v>
      </c>
      <c r="K7938" s="17" t="s">
        <v>55</v>
      </c>
      <c r="L7938" s="17" t="s">
        <v>56</v>
      </c>
      <c r="M7938" s="17" t="s">
        <v>57</v>
      </c>
      <c r="N7938" s="17" t="s">
        <v>58</v>
      </c>
      <c r="T7938" s="56"/>
      <c r="U7938" s="56"/>
      <c r="V7938" s="56"/>
      <c r="W7938" s="56"/>
      <c r="X7938" s="56"/>
      <c r="Y7938" s="56"/>
      <c r="Z7938" s="56"/>
      <c r="AA7938" s="56"/>
    </row>
    <row r="7939" spans="9:27">
      <c r="I7939" s="15" t="s">
        <v>50</v>
      </c>
      <c r="J7939" s="15">
        <v>4</v>
      </c>
      <c r="K7939" s="15">
        <v>4820035.2395818913</v>
      </c>
      <c r="L7939" s="15">
        <v>1205008.8098954728</v>
      </c>
      <c r="M7939" s="15">
        <v>3711963649.651947</v>
      </c>
      <c r="N7939" s="15">
        <v>4.7076345490654384E-134</v>
      </c>
      <c r="T7939" s="56"/>
      <c r="U7939" s="56"/>
      <c r="V7939" s="56"/>
      <c r="W7939" s="56"/>
      <c r="X7939" s="56"/>
      <c r="Y7939" s="56"/>
      <c r="Z7939" s="56"/>
      <c r="AA7939" s="56"/>
    </row>
    <row r="7940" spans="9:27">
      <c r="I7940" s="15" t="s">
        <v>51</v>
      </c>
      <c r="J7940" s="15">
        <v>32</v>
      </c>
      <c r="K7940" s="15">
        <v>1.0388108709057736E-2</v>
      </c>
      <c r="L7940" s="15">
        <v>3.2462839715805426E-4</v>
      </c>
      <c r="M7940" s="15"/>
      <c r="N7940" s="15"/>
      <c r="T7940" s="56"/>
      <c r="U7940" s="56"/>
      <c r="V7940" s="56"/>
      <c r="W7940" s="56"/>
      <c r="X7940" s="56"/>
      <c r="Y7940" s="56"/>
      <c r="Z7940" s="56"/>
      <c r="AA7940" s="56"/>
    </row>
    <row r="7941" spans="9:27" ht="15" thickBot="1">
      <c r="I7941" s="16" t="s">
        <v>52</v>
      </c>
      <c r="J7941" s="16">
        <v>36</v>
      </c>
      <c r="K7941" s="16">
        <v>4820035.2499700002</v>
      </c>
      <c r="L7941" s="16"/>
      <c r="M7941" s="16"/>
      <c r="N7941" s="16"/>
      <c r="T7941" s="56"/>
      <c r="U7941" s="56"/>
      <c r="V7941" s="56"/>
      <c r="W7941" s="56"/>
      <c r="X7941" s="56"/>
      <c r="Y7941" s="56"/>
      <c r="Z7941" s="56"/>
      <c r="AA7941" s="56"/>
    </row>
    <row r="7942" spans="9:27" ht="15" thickBot="1">
      <c r="T7942" s="56"/>
      <c r="U7942" s="56"/>
      <c r="V7942" s="56"/>
      <c r="W7942" s="56"/>
      <c r="X7942" s="56"/>
      <c r="Y7942" s="56"/>
      <c r="Z7942" s="56"/>
      <c r="AA7942" s="56"/>
    </row>
    <row r="7943" spans="9:27">
      <c r="I7943" s="17"/>
      <c r="J7943" s="17" t="s">
        <v>59</v>
      </c>
      <c r="K7943" s="17" t="s">
        <v>47</v>
      </c>
      <c r="L7943" s="17" t="s">
        <v>60</v>
      </c>
      <c r="M7943" s="17" t="s">
        <v>61</v>
      </c>
      <c r="N7943" s="17" t="s">
        <v>62</v>
      </c>
      <c r="O7943" s="17" t="s">
        <v>63</v>
      </c>
      <c r="P7943" s="17" t="s">
        <v>64</v>
      </c>
      <c r="Q7943" s="17" t="s">
        <v>65</v>
      </c>
      <c r="T7943" s="56"/>
      <c r="U7943" s="56"/>
      <c r="V7943" s="56"/>
      <c r="W7943" s="56"/>
      <c r="X7943" s="56"/>
      <c r="Y7943" s="56"/>
      <c r="Z7943" s="56"/>
      <c r="AA7943" s="56"/>
    </row>
    <row r="7944" spans="9:27">
      <c r="I7944" s="15" t="s">
        <v>53</v>
      </c>
      <c r="J7944" s="15">
        <v>0</v>
      </c>
      <c r="K7944" s="15" t="e">
        <v>#N/A</v>
      </c>
      <c r="L7944" s="15" t="e">
        <v>#N/A</v>
      </c>
      <c r="M7944" s="15" t="e">
        <v>#N/A</v>
      </c>
      <c r="N7944" s="15" t="e">
        <v>#N/A</v>
      </c>
      <c r="O7944" s="15" t="e">
        <v>#N/A</v>
      </c>
      <c r="P7944" s="15" t="e">
        <v>#N/A</v>
      </c>
      <c r="Q7944" s="15" t="e">
        <v>#N/A</v>
      </c>
      <c r="T7944" s="56"/>
      <c r="U7944" s="56"/>
      <c r="V7944" s="56"/>
      <c r="W7944" s="56"/>
      <c r="X7944" s="56"/>
      <c r="Y7944" s="56"/>
      <c r="Z7944" s="56"/>
      <c r="AA7944" s="56"/>
    </row>
    <row r="7945" spans="9:27">
      <c r="I7945" s="15" t="s">
        <v>85</v>
      </c>
      <c r="J7945" s="15">
        <v>0.16508986244135551</v>
      </c>
      <c r="K7945" s="15">
        <v>2.0324586539930472E-3</v>
      </c>
      <c r="L7945" s="15">
        <v>81.226676920100473</v>
      </c>
      <c r="M7945" s="15">
        <v>1.217257559785622E-38</v>
      </c>
      <c r="N7945" s="15">
        <v>0.16094987965823301</v>
      </c>
      <c r="O7945" s="15">
        <v>0.16922984522447801</v>
      </c>
      <c r="P7945" s="15">
        <v>0.16094987965823301</v>
      </c>
      <c r="Q7945" s="15">
        <v>0.16922984522447801</v>
      </c>
      <c r="T7945" s="56"/>
      <c r="U7945" s="56"/>
      <c r="V7945" s="56"/>
      <c r="W7945" s="56"/>
      <c r="X7945" s="56"/>
      <c r="Y7945" s="56"/>
      <c r="Z7945" s="56"/>
      <c r="AA7945" s="56"/>
    </row>
    <row r="7946" spans="9:27">
      <c r="I7946" s="15" t="s">
        <v>80</v>
      </c>
      <c r="J7946" s="15">
        <v>0.21017264562234461</v>
      </c>
      <c r="K7946" s="15">
        <v>1.0501112979767913E-3</v>
      </c>
      <c r="L7946" s="15">
        <v>200.14320960766358</v>
      </c>
      <c r="M7946" s="15">
        <v>3.8025875683624752E-51</v>
      </c>
      <c r="N7946" s="15">
        <v>0.20803363891465826</v>
      </c>
      <c r="O7946" s="15">
        <v>0.21231165233003096</v>
      </c>
      <c r="P7946" s="15">
        <v>0.20803363891465826</v>
      </c>
      <c r="Q7946" s="15">
        <v>0.21231165233003096</v>
      </c>
      <c r="T7946" s="56"/>
      <c r="U7946" s="56"/>
      <c r="V7946" s="56"/>
      <c r="W7946" s="56"/>
      <c r="X7946" s="56"/>
      <c r="Y7946" s="56"/>
      <c r="Z7946" s="56"/>
      <c r="AA7946" s="56"/>
    </row>
    <row r="7947" spans="9:27">
      <c r="I7947" s="15" t="s">
        <v>82</v>
      </c>
      <c r="J7947" s="15">
        <v>0.19909510038474879</v>
      </c>
      <c r="K7947" s="15">
        <v>2.0574311067660896E-3</v>
      </c>
      <c r="L7947" s="15">
        <v>96.768781093083774</v>
      </c>
      <c r="M7947" s="15">
        <v>4.5902430779681683E-41</v>
      </c>
      <c r="N7947" s="15">
        <v>0.19490425038013098</v>
      </c>
      <c r="O7947" s="15">
        <v>0.20328595038936659</v>
      </c>
      <c r="P7947" s="15">
        <v>0.19490425038013098</v>
      </c>
      <c r="Q7947" s="15">
        <v>0.20328595038936659</v>
      </c>
      <c r="T7947" s="56"/>
      <c r="U7947" s="56"/>
      <c r="V7947" s="56"/>
      <c r="W7947" s="56"/>
      <c r="X7947" s="56"/>
      <c r="Y7947" s="56"/>
      <c r="Z7947" s="56"/>
      <c r="AA7947" s="56"/>
    </row>
    <row r="7948" spans="9:27" ht="15" thickBot="1">
      <c r="I7948" s="16" t="s">
        <v>86</v>
      </c>
      <c r="J7948" s="16">
        <v>0.52489744513491876</v>
      </c>
      <c r="K7948" s="16">
        <v>1.229732333615949E-3</v>
      </c>
      <c r="L7948" s="16">
        <v>426.83877685113112</v>
      </c>
      <c r="M7948" s="16">
        <v>1.1448382940930439E-61</v>
      </c>
      <c r="N7948" s="16">
        <v>0.52239256235217824</v>
      </c>
      <c r="O7948" s="16">
        <v>0.52740232791765929</v>
      </c>
      <c r="P7948" s="16">
        <v>0.52239256235217824</v>
      </c>
      <c r="Q7948" s="16">
        <v>0.52740232791765929</v>
      </c>
      <c r="T7948" s="56"/>
      <c r="U7948" s="56"/>
      <c r="V7948" s="56"/>
      <c r="W7948" s="56"/>
      <c r="X7948" s="56"/>
      <c r="Y7948" s="56"/>
      <c r="Z7948" s="56"/>
      <c r="AA7948" s="56"/>
    </row>
    <row r="7949" spans="9:27">
      <c r="I7949" s="52"/>
      <c r="T7949" s="56"/>
      <c r="U7949" s="56"/>
      <c r="V7949" s="56"/>
      <c r="W7949" s="56"/>
      <c r="X7949" s="56"/>
      <c r="Y7949" s="56"/>
      <c r="Z7949" s="56"/>
      <c r="AA7949" s="56"/>
    </row>
    <row r="7950" spans="9:27">
      <c r="I7950" s="52"/>
      <c r="T7950" s="56"/>
      <c r="U7950" s="56"/>
      <c r="V7950" s="56"/>
      <c r="W7950" s="56"/>
      <c r="X7950" s="56"/>
      <c r="Y7950" s="56"/>
      <c r="Z7950" s="56"/>
      <c r="AA7950" s="56"/>
    </row>
    <row r="7951" spans="9:27">
      <c r="I7951" s="11" t="s">
        <v>413</v>
      </c>
      <c r="T7951" s="12" t="str">
        <f>I7951</f>
        <v>2014/7 to 2017/6</v>
      </c>
      <c r="U7951" s="14">
        <f>J7956</f>
        <v>0.99999999774341863</v>
      </c>
      <c r="V7951" s="14">
        <f>J7959</f>
        <v>36</v>
      </c>
      <c r="W7951" s="56">
        <f>J7969</f>
        <v>0.16291548071403833</v>
      </c>
      <c r="X7951" s="56">
        <f>J7970</f>
        <v>0.20883710062401326</v>
      </c>
      <c r="Y7951" s="56">
        <f>J7971</f>
        <v>0.20236972301572775</v>
      </c>
      <c r="Z7951" s="56">
        <f>J7972</f>
        <v>0.52625307427413837</v>
      </c>
      <c r="AA7951" s="58">
        <f>SUM(W7951:Z7951)</f>
        <v>1.1003753786279176</v>
      </c>
    </row>
    <row r="7952" spans="9:27">
      <c r="I7952" s="52" t="s">
        <v>42</v>
      </c>
      <c r="T7952" s="56"/>
      <c r="U7952" s="56"/>
      <c r="V7952" s="56"/>
      <c r="W7952" s="56"/>
      <c r="X7952" s="56"/>
      <c r="Y7952" s="56"/>
      <c r="Z7952" s="56"/>
      <c r="AA7952" s="56"/>
    </row>
    <row r="7953" spans="9:27" ht="15" thickBot="1">
      <c r="T7953" s="56"/>
      <c r="U7953" s="56"/>
      <c r="V7953" s="56"/>
      <c r="W7953" s="56"/>
      <c r="X7953" s="56"/>
      <c r="Y7953" s="56"/>
      <c r="Z7953" s="56"/>
      <c r="AA7953" s="56"/>
    </row>
    <row r="7954" spans="9:27">
      <c r="I7954" s="18" t="s">
        <v>43</v>
      </c>
      <c r="J7954" s="18"/>
      <c r="T7954" s="56"/>
      <c r="U7954" s="56"/>
      <c r="V7954" s="56"/>
      <c r="W7954" s="56"/>
      <c r="X7954" s="56"/>
      <c r="Y7954" s="56"/>
      <c r="Z7954" s="56"/>
      <c r="AA7954" s="56"/>
    </row>
    <row r="7955" spans="9:27">
      <c r="I7955" s="15" t="s">
        <v>44</v>
      </c>
      <c r="J7955" s="15">
        <v>0.99999999887170932</v>
      </c>
      <c r="T7955" s="56"/>
      <c r="U7955" s="56"/>
      <c r="V7955" s="56"/>
      <c r="W7955" s="56"/>
      <c r="X7955" s="56"/>
      <c r="Y7955" s="56"/>
      <c r="Z7955" s="56"/>
      <c r="AA7955" s="56"/>
    </row>
    <row r="7956" spans="9:27">
      <c r="I7956" s="15" t="s">
        <v>45</v>
      </c>
      <c r="J7956" s="15">
        <v>0.99999999774341863</v>
      </c>
      <c r="T7956" s="56"/>
      <c r="U7956" s="56"/>
      <c r="V7956" s="56"/>
      <c r="W7956" s="56"/>
      <c r="X7956" s="56"/>
      <c r="Y7956" s="56"/>
      <c r="Z7956" s="56"/>
      <c r="AA7956" s="56"/>
    </row>
    <row r="7957" spans="9:27">
      <c r="I7957" s="15" t="s">
        <v>46</v>
      </c>
      <c r="J7957" s="15">
        <v>0.96874999753186408</v>
      </c>
      <c r="T7957" s="56"/>
      <c r="U7957" s="56"/>
      <c r="V7957" s="56"/>
      <c r="W7957" s="56"/>
      <c r="X7957" s="56"/>
      <c r="Y7957" s="56"/>
      <c r="Z7957" s="56"/>
      <c r="AA7957" s="56"/>
    </row>
    <row r="7958" spans="9:27">
      <c r="I7958" s="15" t="s">
        <v>47</v>
      </c>
      <c r="J7958" s="15">
        <v>1.8461561241277947E-2</v>
      </c>
      <c r="T7958" s="56"/>
      <c r="U7958" s="56"/>
      <c r="V7958" s="56"/>
      <c r="W7958" s="56"/>
      <c r="X7958" s="56"/>
      <c r="Y7958" s="56"/>
      <c r="Z7958" s="56"/>
      <c r="AA7958" s="56"/>
    </row>
    <row r="7959" spans="9:27" ht="15" thickBot="1">
      <c r="I7959" s="16" t="s">
        <v>48</v>
      </c>
      <c r="J7959" s="16">
        <v>36</v>
      </c>
      <c r="T7959" s="56"/>
      <c r="U7959" s="56"/>
      <c r="V7959" s="56"/>
      <c r="W7959" s="56"/>
      <c r="X7959" s="56"/>
      <c r="Y7959" s="56"/>
      <c r="Z7959" s="56"/>
      <c r="AA7959" s="56"/>
    </row>
    <row r="7960" spans="9:27">
      <c r="T7960" s="56"/>
      <c r="U7960" s="56"/>
      <c r="V7960" s="56"/>
      <c r="W7960" s="56"/>
      <c r="X7960" s="56"/>
      <c r="Y7960" s="56"/>
      <c r="Z7960" s="56"/>
      <c r="AA7960" s="56"/>
    </row>
    <row r="7961" spans="9:27" ht="15" thickBot="1">
      <c r="I7961" s="52" t="s">
        <v>49</v>
      </c>
      <c r="T7961" s="56"/>
      <c r="U7961" s="56"/>
      <c r="V7961" s="56"/>
      <c r="W7961" s="56"/>
      <c r="X7961" s="56"/>
      <c r="Y7961" s="56"/>
      <c r="Z7961" s="56"/>
      <c r="AA7961" s="56"/>
    </row>
    <row r="7962" spans="9:27">
      <c r="I7962" s="17"/>
      <c r="J7962" s="17" t="s">
        <v>54</v>
      </c>
      <c r="K7962" s="17" t="s">
        <v>55</v>
      </c>
      <c r="L7962" s="17" t="s">
        <v>56</v>
      </c>
      <c r="M7962" s="17" t="s">
        <v>57</v>
      </c>
      <c r="N7962" s="17" t="s">
        <v>58</v>
      </c>
      <c r="T7962" s="56"/>
      <c r="U7962" s="56"/>
      <c r="V7962" s="56"/>
      <c r="W7962" s="56"/>
      <c r="X7962" s="56"/>
      <c r="Y7962" s="56"/>
      <c r="Z7962" s="56"/>
      <c r="AA7962" s="56"/>
    </row>
    <row r="7963" spans="9:27">
      <c r="I7963" s="15" t="s">
        <v>50</v>
      </c>
      <c r="J7963" s="15">
        <v>4</v>
      </c>
      <c r="K7963" s="15">
        <v>4833211.9078264637</v>
      </c>
      <c r="L7963" s="15">
        <v>1208302.9769566159</v>
      </c>
      <c r="M7963" s="15">
        <v>3545185749.5293841</v>
      </c>
      <c r="N7963" s="15">
        <v>9.5996609900145973E-134</v>
      </c>
      <c r="T7963" s="56"/>
      <c r="U7963" s="56"/>
      <c r="V7963" s="56"/>
      <c r="W7963" s="56"/>
      <c r="X7963" s="56"/>
      <c r="Y7963" s="56"/>
      <c r="Z7963" s="56"/>
      <c r="AA7963" s="56"/>
    </row>
    <row r="7964" spans="9:27">
      <c r="I7964" s="15" t="s">
        <v>51</v>
      </c>
      <c r="J7964" s="15">
        <v>32</v>
      </c>
      <c r="K7964" s="15">
        <v>1.0906535790894595E-2</v>
      </c>
      <c r="L7964" s="15">
        <v>3.4082924346545609E-4</v>
      </c>
      <c r="M7964" s="15"/>
      <c r="N7964" s="15"/>
      <c r="T7964" s="56"/>
      <c r="U7964" s="56"/>
      <c r="V7964" s="56"/>
      <c r="W7964" s="56"/>
      <c r="X7964" s="56"/>
      <c r="Y7964" s="56"/>
      <c r="Z7964" s="56"/>
      <c r="AA7964" s="56"/>
    </row>
    <row r="7965" spans="9:27" ht="15" thickBot="1">
      <c r="I7965" s="16" t="s">
        <v>52</v>
      </c>
      <c r="J7965" s="16">
        <v>36</v>
      </c>
      <c r="K7965" s="16">
        <v>4833211.9187329998</v>
      </c>
      <c r="L7965" s="16"/>
      <c r="M7965" s="16"/>
      <c r="N7965" s="16"/>
      <c r="T7965" s="56"/>
      <c r="U7965" s="56"/>
      <c r="V7965" s="56"/>
      <c r="W7965" s="56"/>
      <c r="X7965" s="56"/>
      <c r="Y7965" s="56"/>
      <c r="Z7965" s="56"/>
      <c r="AA7965" s="56"/>
    </row>
    <row r="7966" spans="9:27" ht="15" thickBot="1">
      <c r="T7966" s="56"/>
      <c r="U7966" s="56"/>
      <c r="V7966" s="56"/>
      <c r="W7966" s="56"/>
      <c r="X7966" s="56"/>
      <c r="Y7966" s="56"/>
      <c r="Z7966" s="56"/>
      <c r="AA7966" s="56"/>
    </row>
    <row r="7967" spans="9:27">
      <c r="I7967" s="17"/>
      <c r="J7967" s="17" t="s">
        <v>59</v>
      </c>
      <c r="K7967" s="17" t="s">
        <v>47</v>
      </c>
      <c r="L7967" s="17" t="s">
        <v>60</v>
      </c>
      <c r="M7967" s="17" t="s">
        <v>61</v>
      </c>
      <c r="N7967" s="17" t="s">
        <v>62</v>
      </c>
      <c r="O7967" s="17" t="s">
        <v>63</v>
      </c>
      <c r="P7967" s="17" t="s">
        <v>64</v>
      </c>
      <c r="Q7967" s="17" t="s">
        <v>65</v>
      </c>
      <c r="T7967" s="56"/>
      <c r="U7967" s="56"/>
      <c r="V7967" s="56"/>
      <c r="W7967" s="56"/>
      <c r="X7967" s="56"/>
      <c r="Y7967" s="56"/>
      <c r="Z7967" s="56"/>
      <c r="AA7967" s="56"/>
    </row>
    <row r="7968" spans="9:27">
      <c r="I7968" s="15" t="s">
        <v>53</v>
      </c>
      <c r="J7968" s="15">
        <v>0</v>
      </c>
      <c r="K7968" s="15" t="e">
        <v>#N/A</v>
      </c>
      <c r="L7968" s="15" t="e">
        <v>#N/A</v>
      </c>
      <c r="M7968" s="15" t="e">
        <v>#N/A</v>
      </c>
      <c r="N7968" s="15" t="e">
        <v>#N/A</v>
      </c>
      <c r="O7968" s="15" t="e">
        <v>#N/A</v>
      </c>
      <c r="P7968" s="15" t="e">
        <v>#N/A</v>
      </c>
      <c r="Q7968" s="15" t="e">
        <v>#N/A</v>
      </c>
      <c r="T7968" s="56"/>
      <c r="U7968" s="56"/>
      <c r="V7968" s="56"/>
      <c r="W7968" s="56"/>
      <c r="X7968" s="56"/>
      <c r="Y7968" s="56"/>
      <c r="Z7968" s="56"/>
      <c r="AA7968" s="56"/>
    </row>
    <row r="7969" spans="9:27">
      <c r="I7969" s="15" t="s">
        <v>85</v>
      </c>
      <c r="J7969" s="15">
        <v>0.16291548071403833</v>
      </c>
      <c r="K7969" s="15">
        <v>1.874370573936447E-3</v>
      </c>
      <c r="L7969" s="15">
        <v>86.917434033277885</v>
      </c>
      <c r="M7969" s="15">
        <v>1.4074863079294073E-39</v>
      </c>
      <c r="N7969" s="15">
        <v>0.15909751281095555</v>
      </c>
      <c r="O7969" s="15">
        <v>0.16673344861712111</v>
      </c>
      <c r="P7969" s="15">
        <v>0.15909751281095555</v>
      </c>
      <c r="Q7969" s="15">
        <v>0.16673344861712111</v>
      </c>
      <c r="T7969" s="56"/>
      <c r="U7969" s="56"/>
      <c r="V7969" s="56"/>
      <c r="W7969" s="56"/>
      <c r="X7969" s="56"/>
      <c r="Y7969" s="56"/>
      <c r="Z7969" s="56"/>
      <c r="AA7969" s="56"/>
    </row>
    <row r="7970" spans="9:27">
      <c r="I7970" s="15" t="s">
        <v>80</v>
      </c>
      <c r="J7970" s="15">
        <v>0.20883710062401326</v>
      </c>
      <c r="K7970" s="15">
        <v>9.893874661092315E-4</v>
      </c>
      <c r="L7970" s="15">
        <v>211.07716418246699</v>
      </c>
      <c r="M7970" s="15">
        <v>6.9408080143947533E-52</v>
      </c>
      <c r="N7970" s="15">
        <v>0.20682178431365086</v>
      </c>
      <c r="O7970" s="15">
        <v>0.21085241693437565</v>
      </c>
      <c r="P7970" s="15">
        <v>0.20682178431365086</v>
      </c>
      <c r="Q7970" s="15">
        <v>0.21085241693437565</v>
      </c>
      <c r="T7970" s="56"/>
      <c r="U7970" s="56"/>
      <c r="V7970" s="56"/>
      <c r="W7970" s="56"/>
      <c r="X7970" s="56"/>
      <c r="Y7970" s="56"/>
      <c r="Z7970" s="56"/>
      <c r="AA7970" s="56"/>
    </row>
    <row r="7971" spans="9:27">
      <c r="I7971" s="15" t="s">
        <v>82</v>
      </c>
      <c r="J7971" s="15">
        <v>0.20236972301572775</v>
      </c>
      <c r="K7971" s="15">
        <v>1.8325034201884794E-3</v>
      </c>
      <c r="L7971" s="15">
        <v>110.4334762960024</v>
      </c>
      <c r="M7971" s="15">
        <v>6.7838335639157985E-43</v>
      </c>
      <c r="N7971" s="15">
        <v>0.19863703571373095</v>
      </c>
      <c r="O7971" s="15">
        <v>0.20610241031772455</v>
      </c>
      <c r="P7971" s="15">
        <v>0.19863703571373095</v>
      </c>
      <c r="Q7971" s="15">
        <v>0.20610241031772455</v>
      </c>
      <c r="T7971" s="56"/>
      <c r="U7971" s="56"/>
      <c r="V7971" s="56"/>
      <c r="W7971" s="56"/>
      <c r="X7971" s="56"/>
      <c r="Y7971" s="56"/>
      <c r="Z7971" s="56"/>
      <c r="AA7971" s="56"/>
    </row>
    <row r="7972" spans="9:27" ht="15" thickBot="1">
      <c r="I7972" s="16" t="s">
        <v>86</v>
      </c>
      <c r="J7972" s="16">
        <v>0.52625307427413837</v>
      </c>
      <c r="K7972" s="16">
        <v>1.1278083991346334E-3</v>
      </c>
      <c r="L7972" s="16">
        <v>466.6156721992246</v>
      </c>
      <c r="M7972" s="16">
        <v>6.617331936125229E-63</v>
      </c>
      <c r="N7972" s="16">
        <v>0.52395580375111683</v>
      </c>
      <c r="O7972" s="16">
        <v>0.5285503447971599</v>
      </c>
      <c r="P7972" s="16">
        <v>0.52395580375111683</v>
      </c>
      <c r="Q7972" s="16">
        <v>0.5285503447971599</v>
      </c>
      <c r="T7972" s="56"/>
      <c r="U7972" s="56"/>
      <c r="V7972" s="56"/>
      <c r="W7972" s="56"/>
      <c r="X7972" s="56"/>
      <c r="Y7972" s="56"/>
      <c r="Z7972" s="56"/>
      <c r="AA7972" s="56"/>
    </row>
    <row r="7973" spans="9:27">
      <c r="I7973" s="52"/>
      <c r="T7973" s="56"/>
      <c r="U7973" s="56"/>
      <c r="V7973" s="56"/>
      <c r="W7973" s="56"/>
      <c r="X7973" s="56"/>
      <c r="Y7973" s="56"/>
      <c r="Z7973" s="56"/>
      <c r="AA7973" s="56"/>
    </row>
    <row r="7974" spans="9:27">
      <c r="I7974" s="52"/>
      <c r="T7974" s="56"/>
      <c r="U7974" s="56"/>
      <c r="V7974" s="56"/>
      <c r="W7974" s="56"/>
      <c r="X7974" s="56"/>
      <c r="Y7974" s="56"/>
      <c r="Z7974" s="56"/>
      <c r="AA7974" s="56"/>
    </row>
    <row r="7975" spans="9:27">
      <c r="I7975" s="11" t="s">
        <v>414</v>
      </c>
      <c r="T7975" s="12" t="str">
        <f>I7975</f>
        <v>2014/8 to 2017/7</v>
      </c>
      <c r="U7975" s="14">
        <f>J7980</f>
        <v>0.99999999761500213</v>
      </c>
      <c r="V7975" s="14">
        <f>J7983</f>
        <v>36</v>
      </c>
      <c r="W7975" s="56">
        <f>J7993</f>
        <v>0.16204146295505784</v>
      </c>
      <c r="X7975" s="56">
        <f>J7994</f>
        <v>0.20833908705646409</v>
      </c>
      <c r="Y7975" s="56">
        <f>J7995</f>
        <v>0.20362449486149761</v>
      </c>
      <c r="Z7975" s="56">
        <f>J7996</f>
        <v>0.52678053711923956</v>
      </c>
      <c r="AA7975" s="58">
        <f>SUM(W7975:Z7975)</f>
        <v>1.100785581992259</v>
      </c>
    </row>
    <row r="7976" spans="9:27">
      <c r="I7976" s="52" t="s">
        <v>42</v>
      </c>
      <c r="T7976" s="56"/>
      <c r="U7976" s="56"/>
      <c r="V7976" s="56"/>
      <c r="W7976" s="56"/>
      <c r="X7976" s="56"/>
      <c r="Y7976" s="56"/>
      <c r="Z7976" s="56"/>
      <c r="AA7976" s="56"/>
    </row>
    <row r="7977" spans="9:27" ht="15" thickBot="1">
      <c r="T7977" s="56"/>
      <c r="U7977" s="56"/>
      <c r="V7977" s="56"/>
      <c r="W7977" s="56"/>
      <c r="X7977" s="56"/>
      <c r="Y7977" s="56"/>
      <c r="Z7977" s="56"/>
      <c r="AA7977" s="56"/>
    </row>
    <row r="7978" spans="9:27">
      <c r="I7978" s="18" t="s">
        <v>43</v>
      </c>
      <c r="J7978" s="18"/>
      <c r="T7978" s="56"/>
      <c r="U7978" s="56"/>
      <c r="V7978" s="56"/>
      <c r="W7978" s="56"/>
      <c r="X7978" s="56"/>
      <c r="Y7978" s="56"/>
      <c r="Z7978" s="56"/>
      <c r="AA7978" s="56"/>
    </row>
    <row r="7979" spans="9:27">
      <c r="I7979" s="15" t="s">
        <v>44</v>
      </c>
      <c r="J7979" s="15">
        <v>0.99999999880750101</v>
      </c>
      <c r="T7979" s="56"/>
      <c r="U7979" s="56"/>
      <c r="V7979" s="56"/>
      <c r="W7979" s="56"/>
      <c r="X7979" s="56"/>
      <c r="Y7979" s="56"/>
      <c r="Z7979" s="56"/>
      <c r="AA7979" s="56"/>
    </row>
    <row r="7980" spans="9:27">
      <c r="I7980" s="15" t="s">
        <v>45</v>
      </c>
      <c r="J7980" s="15">
        <v>0.99999999761500213</v>
      </c>
      <c r="T7980" s="56"/>
      <c r="U7980" s="56"/>
      <c r="V7980" s="56"/>
      <c r="W7980" s="56"/>
      <c r="X7980" s="56"/>
      <c r="Y7980" s="56"/>
      <c r="Z7980" s="56"/>
      <c r="AA7980" s="56"/>
    </row>
    <row r="7981" spans="9:27">
      <c r="I7981" s="15" t="s">
        <v>46</v>
      </c>
      <c r="J7981" s="15">
        <v>0.96874999739140866</v>
      </c>
      <c r="T7981" s="56"/>
      <c r="U7981" s="56"/>
      <c r="V7981" s="56"/>
      <c r="W7981" s="56"/>
      <c r="X7981" s="56"/>
      <c r="Y7981" s="56"/>
      <c r="Z7981" s="56"/>
      <c r="AA7981" s="56"/>
    </row>
    <row r="7982" spans="9:27">
      <c r="I7982" s="15" t="s">
        <v>47</v>
      </c>
      <c r="J7982" s="15">
        <v>1.9005985876262548E-2</v>
      </c>
      <c r="T7982" s="56"/>
      <c r="U7982" s="56"/>
      <c r="V7982" s="56"/>
      <c r="W7982" s="56"/>
      <c r="X7982" s="56"/>
      <c r="Y7982" s="56"/>
      <c r="Z7982" s="56"/>
      <c r="AA7982" s="56"/>
    </row>
    <row r="7983" spans="9:27" ht="15" thickBot="1">
      <c r="I7983" s="16" t="s">
        <v>48</v>
      </c>
      <c r="J7983" s="16">
        <v>36</v>
      </c>
      <c r="T7983" s="56"/>
      <c r="U7983" s="56"/>
      <c r="V7983" s="56"/>
      <c r="W7983" s="56"/>
      <c r="X7983" s="56"/>
      <c r="Y7983" s="56"/>
      <c r="Z7983" s="56"/>
      <c r="AA7983" s="56"/>
    </row>
    <row r="7984" spans="9:27">
      <c r="T7984" s="56"/>
      <c r="U7984" s="56"/>
      <c r="V7984" s="56"/>
      <c r="W7984" s="56"/>
      <c r="X7984" s="56"/>
      <c r="Y7984" s="56"/>
      <c r="Z7984" s="56"/>
      <c r="AA7984" s="56"/>
    </row>
    <row r="7985" spans="9:27" ht="15" thickBot="1">
      <c r="I7985" s="52" t="s">
        <v>49</v>
      </c>
      <c r="T7985" s="56"/>
      <c r="U7985" s="56"/>
      <c r="V7985" s="56"/>
      <c r="W7985" s="56"/>
      <c r="X7985" s="56"/>
      <c r="Y7985" s="56"/>
      <c r="Z7985" s="56"/>
      <c r="AA7985" s="56"/>
    </row>
    <row r="7986" spans="9:27">
      <c r="I7986" s="17"/>
      <c r="J7986" s="17" t="s">
        <v>54</v>
      </c>
      <c r="K7986" s="17" t="s">
        <v>55</v>
      </c>
      <c r="L7986" s="17" t="s">
        <v>56</v>
      </c>
      <c r="M7986" s="17" t="s">
        <v>57</v>
      </c>
      <c r="N7986" s="17" t="s">
        <v>58</v>
      </c>
      <c r="T7986" s="56"/>
      <c r="U7986" s="56"/>
      <c r="V7986" s="56"/>
      <c r="W7986" s="56"/>
      <c r="X7986" s="56"/>
      <c r="Y7986" s="56"/>
      <c r="Z7986" s="56"/>
      <c r="AA7986" s="56"/>
    </row>
    <row r="7987" spans="9:27">
      <c r="I7987" s="15" t="s">
        <v>50</v>
      </c>
      <c r="J7987" s="15">
        <v>4</v>
      </c>
      <c r="K7987" s="15">
        <v>4846662.38158972</v>
      </c>
      <c r="L7987" s="15">
        <v>1211665.59539743</v>
      </c>
      <c r="M7987" s="15">
        <v>3354300540.0199614</v>
      </c>
      <c r="N7987" s="15">
        <v>2.2637567009130964E-133</v>
      </c>
      <c r="T7987" s="56"/>
      <c r="U7987" s="56"/>
      <c r="V7987" s="56"/>
      <c r="W7987" s="56"/>
      <c r="X7987" s="56"/>
      <c r="Y7987" s="56"/>
      <c r="Z7987" s="56"/>
      <c r="AA7987" s="56"/>
    </row>
    <row r="7988" spans="9:27">
      <c r="I7988" s="15" t="s">
        <v>51</v>
      </c>
      <c r="J7988" s="15">
        <v>32</v>
      </c>
      <c r="K7988" s="15">
        <v>1.1559279972118128E-2</v>
      </c>
      <c r="L7988" s="15">
        <v>3.6122749912869149E-4</v>
      </c>
      <c r="M7988" s="15"/>
      <c r="N7988" s="15"/>
      <c r="T7988" s="56"/>
      <c r="U7988" s="56"/>
      <c r="V7988" s="56"/>
      <c r="W7988" s="56"/>
      <c r="X7988" s="56"/>
      <c r="Y7988" s="56"/>
      <c r="Z7988" s="56"/>
      <c r="AA7988" s="56"/>
    </row>
    <row r="7989" spans="9:27" ht="15" thickBot="1">
      <c r="I7989" s="16" t="s">
        <v>52</v>
      </c>
      <c r="J7989" s="16">
        <v>36</v>
      </c>
      <c r="K7989" s="16">
        <v>4846662.3931489997</v>
      </c>
      <c r="L7989" s="16"/>
      <c r="M7989" s="16"/>
      <c r="N7989" s="16"/>
      <c r="T7989" s="56"/>
      <c r="U7989" s="56"/>
      <c r="V7989" s="56"/>
      <c r="W7989" s="56"/>
      <c r="X7989" s="56"/>
      <c r="Y7989" s="56"/>
      <c r="Z7989" s="56"/>
      <c r="AA7989" s="56"/>
    </row>
    <row r="7990" spans="9:27" ht="15" thickBot="1">
      <c r="T7990" s="56"/>
      <c r="U7990" s="56"/>
      <c r="V7990" s="56"/>
      <c r="W7990" s="56"/>
      <c r="X7990" s="56"/>
      <c r="Y7990" s="56"/>
      <c r="Z7990" s="56"/>
      <c r="AA7990" s="56"/>
    </row>
    <row r="7991" spans="9:27">
      <c r="I7991" s="17"/>
      <c r="J7991" s="17" t="s">
        <v>59</v>
      </c>
      <c r="K7991" s="17" t="s">
        <v>47</v>
      </c>
      <c r="L7991" s="17" t="s">
        <v>60</v>
      </c>
      <c r="M7991" s="17" t="s">
        <v>61</v>
      </c>
      <c r="N7991" s="17" t="s">
        <v>62</v>
      </c>
      <c r="O7991" s="17" t="s">
        <v>63</v>
      </c>
      <c r="P7991" s="17" t="s">
        <v>64</v>
      </c>
      <c r="Q7991" s="17" t="s">
        <v>65</v>
      </c>
      <c r="T7991" s="56"/>
      <c r="U7991" s="56"/>
      <c r="V7991" s="56"/>
      <c r="W7991" s="56"/>
      <c r="X7991" s="56"/>
      <c r="Y7991" s="56"/>
      <c r="Z7991" s="56"/>
      <c r="AA7991" s="56"/>
    </row>
    <row r="7992" spans="9:27">
      <c r="I7992" s="15" t="s">
        <v>53</v>
      </c>
      <c r="J7992" s="15">
        <v>0</v>
      </c>
      <c r="K7992" s="15" t="e">
        <v>#N/A</v>
      </c>
      <c r="L7992" s="15" t="e">
        <v>#N/A</v>
      </c>
      <c r="M7992" s="15" t="e">
        <v>#N/A</v>
      </c>
      <c r="N7992" s="15" t="e">
        <v>#N/A</v>
      </c>
      <c r="O7992" s="15" t="e">
        <v>#N/A</v>
      </c>
      <c r="P7992" s="15" t="e">
        <v>#N/A</v>
      </c>
      <c r="Q7992" s="15" t="e">
        <v>#N/A</v>
      </c>
      <c r="T7992" s="56"/>
      <c r="U7992" s="56"/>
      <c r="V7992" s="56"/>
      <c r="W7992" s="56"/>
      <c r="X7992" s="56"/>
      <c r="Y7992" s="56"/>
      <c r="Z7992" s="56"/>
      <c r="AA7992" s="56"/>
    </row>
    <row r="7993" spans="9:27">
      <c r="I7993" s="15" t="s">
        <v>85</v>
      </c>
      <c r="J7993" s="15">
        <v>0.16204146295505784</v>
      </c>
      <c r="K7993" s="15">
        <v>1.8181153287900821E-3</v>
      </c>
      <c r="L7993" s="15">
        <v>89.126063891058578</v>
      </c>
      <c r="M7993" s="15">
        <v>6.3256650108674874E-40</v>
      </c>
      <c r="N7993" s="15">
        <v>0.15833808323604892</v>
      </c>
      <c r="O7993" s="15">
        <v>0.16574484267406675</v>
      </c>
      <c r="P7993" s="15">
        <v>0.15833808323604892</v>
      </c>
      <c r="Q7993" s="15">
        <v>0.16574484267406675</v>
      </c>
      <c r="T7993" s="56"/>
      <c r="U7993" s="56"/>
      <c r="V7993" s="56"/>
      <c r="W7993" s="56"/>
      <c r="X7993" s="56"/>
      <c r="Y7993" s="56"/>
      <c r="Z7993" s="56"/>
      <c r="AA7993" s="56"/>
    </row>
    <row r="7994" spans="9:27">
      <c r="I7994" s="15" t="s">
        <v>80</v>
      </c>
      <c r="J7994" s="15">
        <v>0.20833908705646409</v>
      </c>
      <c r="K7994" s="15">
        <v>9.720142741250163E-4</v>
      </c>
      <c r="L7994" s="15">
        <v>214.3374769305789</v>
      </c>
      <c r="M7994" s="15">
        <v>4.2514448333469095E-52</v>
      </c>
      <c r="N7994" s="15">
        <v>0.2063591587799794</v>
      </c>
      <c r="O7994" s="15">
        <v>0.21031901533294878</v>
      </c>
      <c r="P7994" s="15">
        <v>0.2063591587799794</v>
      </c>
      <c r="Q7994" s="15">
        <v>0.21031901533294878</v>
      </c>
      <c r="T7994" s="56"/>
      <c r="U7994" s="56"/>
      <c r="V7994" s="56"/>
      <c r="W7994" s="56"/>
      <c r="X7994" s="56"/>
      <c r="Y7994" s="56"/>
      <c r="Z7994" s="56"/>
      <c r="AA7994" s="56"/>
    </row>
    <row r="7995" spans="9:27">
      <c r="I7995" s="15" t="s">
        <v>82</v>
      </c>
      <c r="J7995" s="15">
        <v>0.20362449486149761</v>
      </c>
      <c r="K7995" s="15">
        <v>1.6772611782985287E-3</v>
      </c>
      <c r="L7995" s="15">
        <v>121.40297378614659</v>
      </c>
      <c r="M7995" s="15">
        <v>3.2991858384642671E-44</v>
      </c>
      <c r="N7995" s="15">
        <v>0.20020802565691453</v>
      </c>
      <c r="O7995" s="15">
        <v>0.20704096406608069</v>
      </c>
      <c r="P7995" s="15">
        <v>0.20020802565691453</v>
      </c>
      <c r="Q7995" s="15">
        <v>0.20704096406608069</v>
      </c>
      <c r="T7995" s="56"/>
      <c r="U7995" s="56"/>
      <c r="V7995" s="56"/>
      <c r="W7995" s="56"/>
      <c r="X7995" s="56"/>
      <c r="Y7995" s="56"/>
      <c r="Z7995" s="56"/>
      <c r="AA7995" s="56"/>
    </row>
    <row r="7996" spans="9:27" ht="15" thickBot="1">
      <c r="I7996" s="16" t="s">
        <v>86</v>
      </c>
      <c r="J7996" s="16">
        <v>0.52678053711923956</v>
      </c>
      <c r="K7996" s="16">
        <v>1.0935569666917675E-3</v>
      </c>
      <c r="L7996" s="16">
        <v>481.71293600996199</v>
      </c>
      <c r="M7996" s="16">
        <v>2.3890017100567945E-63</v>
      </c>
      <c r="N7996" s="16">
        <v>0.524553034480712</v>
      </c>
      <c r="O7996" s="16">
        <v>0.52900803975776711</v>
      </c>
      <c r="P7996" s="16">
        <v>0.524553034480712</v>
      </c>
      <c r="Q7996" s="16">
        <v>0.52900803975776711</v>
      </c>
      <c r="T7996" s="56"/>
      <c r="U7996" s="56"/>
      <c r="V7996" s="56"/>
      <c r="W7996" s="56"/>
      <c r="X7996" s="56"/>
      <c r="Y7996" s="56"/>
      <c r="Z7996" s="56"/>
      <c r="AA7996" s="56"/>
    </row>
    <row r="7997" spans="9:27">
      <c r="I7997" s="52"/>
      <c r="T7997" s="56"/>
      <c r="U7997" s="56"/>
      <c r="V7997" s="56"/>
      <c r="W7997" s="56"/>
      <c r="X7997" s="56"/>
      <c r="Y7997" s="56"/>
      <c r="Z7997" s="56"/>
      <c r="AA7997" s="56"/>
    </row>
    <row r="7998" spans="9:27">
      <c r="I7998" s="52"/>
      <c r="T7998" s="56"/>
      <c r="U7998" s="56"/>
      <c r="V7998" s="56"/>
      <c r="W7998" s="56"/>
      <c r="X7998" s="56"/>
      <c r="Y7998" s="56"/>
      <c r="Z7998" s="56"/>
      <c r="AA7998" s="56"/>
    </row>
    <row r="7999" spans="9:27">
      <c r="I7999" s="11" t="s">
        <v>415</v>
      </c>
      <c r="T7999" s="12" t="str">
        <f>I7999</f>
        <v>2014/9 to 2017/8</v>
      </c>
      <c r="U7999" s="14">
        <f>J8004</f>
        <v>0.99999999778514059</v>
      </c>
      <c r="V7999" s="14">
        <f>J8007</f>
        <v>36</v>
      </c>
      <c r="W7999" s="56">
        <f>J8017</f>
        <v>0.16205413044167327</v>
      </c>
      <c r="X7999" s="56">
        <f>J8018</f>
        <v>0.20786663345375733</v>
      </c>
      <c r="Y7999" s="56">
        <f>J8019</f>
        <v>0.20428328340672477</v>
      </c>
      <c r="Z7999" s="56">
        <f>J8020</f>
        <v>0.52702807698629883</v>
      </c>
      <c r="AA7999" s="58">
        <f>SUM(W7999:Z7999)</f>
        <v>1.1012321242884542</v>
      </c>
    </row>
    <row r="8000" spans="9:27">
      <c r="I8000" s="52" t="s">
        <v>42</v>
      </c>
      <c r="T8000" s="56"/>
      <c r="U8000" s="56"/>
      <c r="V8000" s="56"/>
      <c r="W8000" s="56"/>
      <c r="X8000" s="56"/>
      <c r="Y8000" s="56"/>
      <c r="Z8000" s="56"/>
      <c r="AA8000" s="56"/>
    </row>
    <row r="8001" spans="9:27" ht="15" thickBot="1">
      <c r="T8001" s="56"/>
      <c r="U8001" s="56"/>
      <c r="V8001" s="56"/>
      <c r="W8001" s="56"/>
      <c r="X8001" s="56"/>
      <c r="Y8001" s="56"/>
      <c r="Z8001" s="56"/>
      <c r="AA8001" s="56"/>
    </row>
    <row r="8002" spans="9:27">
      <c r="I8002" s="18" t="s">
        <v>43</v>
      </c>
      <c r="J8002" s="18"/>
      <c r="T8002" s="56"/>
      <c r="U8002" s="56"/>
      <c r="V8002" s="56"/>
      <c r="W8002" s="56"/>
      <c r="X8002" s="56"/>
      <c r="Y8002" s="56"/>
      <c r="Z8002" s="56"/>
      <c r="AA8002" s="56"/>
    </row>
    <row r="8003" spans="9:27">
      <c r="I8003" s="15" t="s">
        <v>44</v>
      </c>
      <c r="J8003" s="15">
        <v>0.9999999988925703</v>
      </c>
      <c r="T8003" s="56"/>
      <c r="U8003" s="56"/>
      <c r="V8003" s="56"/>
      <c r="W8003" s="56"/>
      <c r="X8003" s="56"/>
      <c r="Y8003" s="56"/>
      <c r="Z8003" s="56"/>
      <c r="AA8003" s="56"/>
    </row>
    <row r="8004" spans="9:27">
      <c r="I8004" s="15" t="s">
        <v>45</v>
      </c>
      <c r="J8004" s="15">
        <v>0.99999999778514059</v>
      </c>
      <c r="T8004" s="56"/>
      <c r="U8004" s="56"/>
      <c r="V8004" s="56"/>
      <c r="W8004" s="56"/>
      <c r="X8004" s="56"/>
      <c r="Y8004" s="56"/>
      <c r="Z8004" s="56"/>
      <c r="AA8004" s="56"/>
    </row>
    <row r="8005" spans="9:27">
      <c r="I8005" s="15" t="s">
        <v>46</v>
      </c>
      <c r="J8005" s="15">
        <v>0.96874999757749758</v>
      </c>
      <c r="T8005" s="56"/>
      <c r="U8005" s="56"/>
      <c r="V8005" s="56"/>
      <c r="W8005" s="56"/>
      <c r="X8005" s="56"/>
      <c r="Y8005" s="56"/>
      <c r="Z8005" s="56"/>
      <c r="AA8005" s="56"/>
    </row>
    <row r="8006" spans="9:27">
      <c r="I8006" s="15" t="s">
        <v>47</v>
      </c>
      <c r="J8006" s="15">
        <v>1.8341656455404268E-2</v>
      </c>
      <c r="T8006" s="56"/>
      <c r="U8006" s="56"/>
      <c r="V8006" s="56"/>
      <c r="W8006" s="56"/>
      <c r="X8006" s="56"/>
      <c r="Y8006" s="56"/>
      <c r="Z8006" s="56"/>
      <c r="AA8006" s="56"/>
    </row>
    <row r="8007" spans="9:27" ht="15" thickBot="1">
      <c r="I8007" s="16" t="s">
        <v>48</v>
      </c>
      <c r="J8007" s="16">
        <v>36</v>
      </c>
      <c r="T8007" s="56"/>
      <c r="U8007" s="56"/>
      <c r="V8007" s="56"/>
      <c r="W8007" s="56"/>
      <c r="X8007" s="56"/>
      <c r="Y8007" s="56"/>
      <c r="Z8007" s="56"/>
      <c r="AA8007" s="56"/>
    </row>
    <row r="8008" spans="9:27">
      <c r="T8008" s="56"/>
      <c r="U8008" s="56"/>
      <c r="V8008" s="56"/>
      <c r="W8008" s="56"/>
      <c r="X8008" s="56"/>
      <c r="Y8008" s="56"/>
      <c r="Z8008" s="56"/>
      <c r="AA8008" s="56"/>
    </row>
    <row r="8009" spans="9:27" ht="15" thickBot="1">
      <c r="I8009" s="52" t="s">
        <v>49</v>
      </c>
      <c r="T8009" s="56"/>
      <c r="U8009" s="56"/>
      <c r="V8009" s="56"/>
      <c r="W8009" s="56"/>
      <c r="X8009" s="56"/>
      <c r="Y8009" s="56"/>
      <c r="Z8009" s="56"/>
      <c r="AA8009" s="56"/>
    </row>
    <row r="8010" spans="9:27">
      <c r="I8010" s="17"/>
      <c r="J8010" s="17" t="s">
        <v>54</v>
      </c>
      <c r="K8010" s="17" t="s">
        <v>55</v>
      </c>
      <c r="L8010" s="17" t="s">
        <v>56</v>
      </c>
      <c r="M8010" s="17" t="s">
        <v>57</v>
      </c>
      <c r="N8010" s="17" t="s">
        <v>58</v>
      </c>
      <c r="T8010" s="56"/>
      <c r="U8010" s="56"/>
      <c r="V8010" s="56"/>
      <c r="W8010" s="56"/>
      <c r="X8010" s="56"/>
      <c r="Y8010" s="56"/>
      <c r="Z8010" s="56"/>
      <c r="AA8010" s="56"/>
    </row>
    <row r="8011" spans="9:27">
      <c r="I8011" s="15" t="s">
        <v>50</v>
      </c>
      <c r="J8011" s="15">
        <v>4</v>
      </c>
      <c r="K8011" s="15">
        <v>4860499.673110676</v>
      </c>
      <c r="L8011" s="15">
        <v>1215124.918277669</v>
      </c>
      <c r="M8011" s="15">
        <v>3611967363.1755571</v>
      </c>
      <c r="N8011" s="15">
        <v>7.1883819793585211E-134</v>
      </c>
      <c r="T8011" s="56"/>
      <c r="U8011" s="56"/>
      <c r="V8011" s="56"/>
      <c r="W8011" s="56"/>
      <c r="X8011" s="56"/>
      <c r="Y8011" s="56"/>
      <c r="Z8011" s="56"/>
      <c r="AA8011" s="56"/>
    </row>
    <row r="8012" spans="9:27">
      <c r="I8012" s="15" t="s">
        <v>51</v>
      </c>
      <c r="J8012" s="15">
        <v>32</v>
      </c>
      <c r="K8012" s="15">
        <v>1.0765323568898338E-2</v>
      </c>
      <c r="L8012" s="15">
        <v>3.3641636152807308E-4</v>
      </c>
      <c r="M8012" s="15"/>
      <c r="N8012" s="15"/>
      <c r="T8012" s="56"/>
      <c r="U8012" s="56"/>
      <c r="V8012" s="56"/>
      <c r="W8012" s="56"/>
      <c r="X8012" s="56"/>
      <c r="Y8012" s="56"/>
      <c r="Z8012" s="56"/>
      <c r="AA8012" s="56"/>
    </row>
    <row r="8013" spans="9:27" ht="15" thickBot="1">
      <c r="I8013" s="16" t="s">
        <v>52</v>
      </c>
      <c r="J8013" s="16">
        <v>36</v>
      </c>
      <c r="K8013" s="16">
        <v>4860499.6838759994</v>
      </c>
      <c r="L8013" s="16"/>
      <c r="M8013" s="16"/>
      <c r="N8013" s="16"/>
      <c r="T8013" s="56"/>
      <c r="U8013" s="56"/>
      <c r="V8013" s="56"/>
      <c r="W8013" s="56"/>
      <c r="X8013" s="56"/>
      <c r="Y8013" s="56"/>
      <c r="Z8013" s="56"/>
      <c r="AA8013" s="56"/>
    </row>
    <row r="8014" spans="9:27" ht="15" thickBot="1">
      <c r="T8014" s="56"/>
      <c r="U8014" s="56"/>
      <c r="V8014" s="56"/>
      <c r="W8014" s="56"/>
      <c r="X8014" s="56"/>
      <c r="Y8014" s="56"/>
      <c r="Z8014" s="56"/>
      <c r="AA8014" s="56"/>
    </row>
    <row r="8015" spans="9:27">
      <c r="I8015" s="17"/>
      <c r="J8015" s="17" t="s">
        <v>59</v>
      </c>
      <c r="K8015" s="17" t="s">
        <v>47</v>
      </c>
      <c r="L8015" s="17" t="s">
        <v>60</v>
      </c>
      <c r="M8015" s="17" t="s">
        <v>61</v>
      </c>
      <c r="N8015" s="17" t="s">
        <v>62</v>
      </c>
      <c r="O8015" s="17" t="s">
        <v>63</v>
      </c>
      <c r="P8015" s="17" t="s">
        <v>64</v>
      </c>
      <c r="Q8015" s="17" t="s">
        <v>65</v>
      </c>
      <c r="T8015" s="56"/>
      <c r="U8015" s="56"/>
      <c r="V8015" s="56"/>
      <c r="W8015" s="56"/>
      <c r="X8015" s="56"/>
      <c r="Y8015" s="56"/>
      <c r="Z8015" s="56"/>
      <c r="AA8015" s="56"/>
    </row>
    <row r="8016" spans="9:27">
      <c r="I8016" s="15" t="s">
        <v>53</v>
      </c>
      <c r="J8016" s="15">
        <v>0</v>
      </c>
      <c r="K8016" s="15" t="e">
        <v>#N/A</v>
      </c>
      <c r="L8016" s="15" t="e">
        <v>#N/A</v>
      </c>
      <c r="M8016" s="15" t="e">
        <v>#N/A</v>
      </c>
      <c r="N8016" s="15" t="e">
        <v>#N/A</v>
      </c>
      <c r="O8016" s="15" t="e">
        <v>#N/A</v>
      </c>
      <c r="P8016" s="15" t="e">
        <v>#N/A</v>
      </c>
      <c r="Q8016" s="15" t="e">
        <v>#N/A</v>
      </c>
      <c r="T8016" s="56"/>
      <c r="U8016" s="56"/>
      <c r="V8016" s="56"/>
      <c r="W8016" s="56"/>
      <c r="X8016" s="56"/>
      <c r="Y8016" s="56"/>
      <c r="Z8016" s="56"/>
      <c r="AA8016" s="56"/>
    </row>
    <row r="8017" spans="9:27">
      <c r="I8017" s="15" t="s">
        <v>85</v>
      </c>
      <c r="J8017" s="15">
        <v>0.16205413044167327</v>
      </c>
      <c r="K8017" s="15">
        <v>1.7463812635694017E-3</v>
      </c>
      <c r="L8017" s="15">
        <v>92.794244774736839</v>
      </c>
      <c r="M8017" s="15">
        <v>1.7485642173954901E-40</v>
      </c>
      <c r="N8017" s="15">
        <v>0.15849686823132489</v>
      </c>
      <c r="O8017" s="15">
        <v>0.16561139265202166</v>
      </c>
      <c r="P8017" s="15">
        <v>0.15849686823132489</v>
      </c>
      <c r="Q8017" s="15">
        <v>0.16561139265202166</v>
      </c>
      <c r="T8017" s="56"/>
      <c r="U8017" s="56"/>
      <c r="V8017" s="56"/>
      <c r="W8017" s="56"/>
      <c r="X8017" s="56"/>
      <c r="Y8017" s="56"/>
      <c r="Z8017" s="56"/>
      <c r="AA8017" s="56"/>
    </row>
    <row r="8018" spans="9:27">
      <c r="I8018" s="15" t="s">
        <v>80</v>
      </c>
      <c r="J8018" s="15">
        <v>0.20786663345375733</v>
      </c>
      <c r="K8018" s="15">
        <v>9.2009765051729935E-4</v>
      </c>
      <c r="L8018" s="15">
        <v>225.91801352485803</v>
      </c>
      <c r="M8018" s="15">
        <v>7.9016469348328208E-53</v>
      </c>
      <c r="N8018" s="15">
        <v>0.20599245587850906</v>
      </c>
      <c r="O8018" s="15">
        <v>0.2097408110290056</v>
      </c>
      <c r="P8018" s="15">
        <v>0.20599245587850906</v>
      </c>
      <c r="Q8018" s="15">
        <v>0.2097408110290056</v>
      </c>
      <c r="T8018" s="56"/>
      <c r="U8018" s="56"/>
      <c r="V8018" s="56"/>
      <c r="W8018" s="56"/>
      <c r="X8018" s="56"/>
      <c r="Y8018" s="56"/>
      <c r="Z8018" s="56"/>
      <c r="AA8018" s="56"/>
    </row>
    <row r="8019" spans="9:27">
      <c r="I8019" s="15" t="s">
        <v>82</v>
      </c>
      <c r="J8019" s="15">
        <v>0.20428328340672477</v>
      </c>
      <c r="K8019" s="15">
        <v>1.6047167033396285E-3</v>
      </c>
      <c r="L8019" s="15">
        <v>127.30177418954021</v>
      </c>
      <c r="M8019" s="15">
        <v>7.2504577679469041E-45</v>
      </c>
      <c r="N8019" s="15">
        <v>0.20101458246141252</v>
      </c>
      <c r="O8019" s="15">
        <v>0.20755198435203703</v>
      </c>
      <c r="P8019" s="15">
        <v>0.20101458246141252</v>
      </c>
      <c r="Q8019" s="15">
        <v>0.20755198435203703</v>
      </c>
      <c r="T8019" s="56"/>
      <c r="U8019" s="56"/>
      <c r="V8019" s="56"/>
      <c r="W8019" s="56"/>
      <c r="X8019" s="56"/>
      <c r="Y8019" s="56"/>
      <c r="Z8019" s="56"/>
      <c r="AA8019" s="56"/>
    </row>
    <row r="8020" spans="9:27" ht="15" thickBot="1">
      <c r="I8020" s="16" t="s">
        <v>86</v>
      </c>
      <c r="J8020" s="16">
        <v>0.52702807698629883</v>
      </c>
      <c r="K8020" s="16">
        <v>1.0225658989942519E-3</v>
      </c>
      <c r="L8020" s="16">
        <v>515.39766532861995</v>
      </c>
      <c r="M8020" s="16">
        <v>2.74790449094566E-64</v>
      </c>
      <c r="N8020" s="16">
        <v>0.52494517842000954</v>
      </c>
      <c r="O8020" s="16">
        <v>0.52911097555258813</v>
      </c>
      <c r="P8020" s="16">
        <v>0.52494517842000954</v>
      </c>
      <c r="Q8020" s="16">
        <v>0.52911097555258813</v>
      </c>
      <c r="T8020" s="56"/>
      <c r="U8020" s="56"/>
      <c r="V8020" s="56"/>
      <c r="W8020" s="56"/>
      <c r="X8020" s="56"/>
      <c r="Y8020" s="56"/>
      <c r="Z8020" s="56"/>
      <c r="AA8020" s="56"/>
    </row>
    <row r="8021" spans="9:27">
      <c r="I8021" s="52"/>
      <c r="T8021" s="56"/>
      <c r="U8021" s="56"/>
      <c r="V8021" s="56"/>
      <c r="W8021" s="56"/>
      <c r="X8021" s="56"/>
      <c r="Y8021" s="56"/>
      <c r="Z8021" s="56"/>
      <c r="AA8021" s="56"/>
    </row>
    <row r="8022" spans="9:27">
      <c r="I8022" s="52"/>
      <c r="T8022" s="56"/>
      <c r="U8022" s="56"/>
      <c r="V8022" s="56"/>
      <c r="W8022" s="56"/>
      <c r="X8022" s="56"/>
      <c r="Y8022" s="56"/>
      <c r="Z8022" s="56"/>
      <c r="AA8022" s="56"/>
    </row>
    <row r="8023" spans="9:27">
      <c r="I8023" s="11" t="s">
        <v>416</v>
      </c>
      <c r="T8023" s="12" t="str">
        <f>I8023</f>
        <v>2014/10 to 2017/9</v>
      </c>
      <c r="U8023" s="14">
        <f>J8028</f>
        <v>0.9999999982145702</v>
      </c>
      <c r="V8023" s="14">
        <f>J8031</f>
        <v>36</v>
      </c>
      <c r="W8023" s="56">
        <f>J8041</f>
        <v>0.16186164458375857</v>
      </c>
      <c r="X8023" s="56">
        <f>J8042</f>
        <v>0.20738911327590809</v>
      </c>
      <c r="Y8023" s="56">
        <f>J8043</f>
        <v>0.20543049577316452</v>
      </c>
      <c r="Z8023" s="56">
        <f>J8044</f>
        <v>0.52716753717172571</v>
      </c>
      <c r="AA8023" s="58">
        <f>SUM(W8023:Z8023)</f>
        <v>1.1018487908045569</v>
      </c>
    </row>
    <row r="8024" spans="9:27">
      <c r="I8024" s="52" t="s">
        <v>42</v>
      </c>
      <c r="T8024" s="56"/>
      <c r="U8024" s="56"/>
      <c r="V8024" s="56"/>
      <c r="W8024" s="56"/>
      <c r="X8024" s="56"/>
      <c r="Y8024" s="56"/>
      <c r="Z8024" s="56"/>
      <c r="AA8024" s="56"/>
    </row>
    <row r="8025" spans="9:27" ht="15" thickBot="1">
      <c r="T8025" s="56"/>
      <c r="U8025" s="56"/>
      <c r="V8025" s="56"/>
      <c r="W8025" s="56"/>
      <c r="X8025" s="56"/>
      <c r="Y8025" s="56"/>
      <c r="Z8025" s="56"/>
      <c r="AA8025" s="56"/>
    </row>
    <row r="8026" spans="9:27">
      <c r="I8026" s="18" t="s">
        <v>43</v>
      </c>
      <c r="J8026" s="18"/>
      <c r="T8026" s="56"/>
      <c r="U8026" s="56"/>
      <c r="V8026" s="56"/>
      <c r="W8026" s="56"/>
      <c r="X8026" s="56"/>
      <c r="Y8026" s="56"/>
      <c r="Z8026" s="56"/>
      <c r="AA8026" s="56"/>
    </row>
    <row r="8027" spans="9:27">
      <c r="I8027" s="15" t="s">
        <v>44</v>
      </c>
      <c r="J8027" s="15">
        <v>0.9999999991072851</v>
      </c>
      <c r="T8027" s="56"/>
      <c r="U8027" s="56"/>
      <c r="V8027" s="56"/>
      <c r="W8027" s="56"/>
      <c r="X8027" s="56"/>
      <c r="Y8027" s="56"/>
      <c r="Z8027" s="56"/>
      <c r="AA8027" s="56"/>
    </row>
    <row r="8028" spans="9:27">
      <c r="I8028" s="15" t="s">
        <v>45</v>
      </c>
      <c r="J8028" s="15">
        <v>0.9999999982145702</v>
      </c>
      <c r="T8028" s="56"/>
      <c r="U8028" s="56"/>
      <c r="V8028" s="56"/>
      <c r="W8028" s="56"/>
      <c r="X8028" s="56"/>
      <c r="Y8028" s="56"/>
      <c r="Z8028" s="56"/>
      <c r="AA8028" s="56"/>
    </row>
    <row r="8029" spans="9:27">
      <c r="I8029" s="15" t="s">
        <v>46</v>
      </c>
      <c r="J8029" s="15">
        <v>0.96874999804718609</v>
      </c>
      <c r="T8029" s="56"/>
      <c r="U8029" s="56"/>
      <c r="V8029" s="56"/>
      <c r="W8029" s="56"/>
      <c r="X8029" s="56"/>
      <c r="Y8029" s="56"/>
      <c r="Z8029" s="56"/>
      <c r="AA8029" s="56"/>
    </row>
    <row r="8030" spans="9:27">
      <c r="I8030" s="15" t="s">
        <v>47</v>
      </c>
      <c r="J8030" s="15">
        <v>1.6491712237767988E-2</v>
      </c>
      <c r="T8030" s="56"/>
      <c r="U8030" s="56"/>
      <c r="V8030" s="56"/>
      <c r="W8030" s="56"/>
      <c r="X8030" s="56"/>
      <c r="Y8030" s="56"/>
      <c r="Z8030" s="56"/>
      <c r="AA8030" s="56"/>
    </row>
    <row r="8031" spans="9:27" ht="15" thickBot="1">
      <c r="I8031" s="16" t="s">
        <v>48</v>
      </c>
      <c r="J8031" s="16">
        <v>36</v>
      </c>
      <c r="T8031" s="56"/>
      <c r="U8031" s="56"/>
      <c r="V8031" s="56"/>
      <c r="W8031" s="56"/>
      <c r="X8031" s="56"/>
      <c r="Y8031" s="56"/>
      <c r="Z8031" s="56"/>
      <c r="AA8031" s="56"/>
    </row>
    <row r="8032" spans="9:27">
      <c r="T8032" s="56"/>
      <c r="U8032" s="56"/>
      <c r="V8032" s="56"/>
      <c r="W8032" s="56"/>
      <c r="X8032" s="56"/>
      <c r="Y8032" s="56"/>
      <c r="Z8032" s="56"/>
      <c r="AA8032" s="56"/>
    </row>
    <row r="8033" spans="9:27" ht="15" thickBot="1">
      <c r="I8033" s="52" t="s">
        <v>49</v>
      </c>
      <c r="T8033" s="56"/>
      <c r="U8033" s="56"/>
      <c r="V8033" s="56"/>
      <c r="W8033" s="56"/>
      <c r="X8033" s="56"/>
      <c r="Y8033" s="56"/>
      <c r="Z8033" s="56"/>
      <c r="AA8033" s="56"/>
    </row>
    <row r="8034" spans="9:27">
      <c r="I8034" s="17"/>
      <c r="J8034" s="17" t="s">
        <v>54</v>
      </c>
      <c r="K8034" s="17" t="s">
        <v>55</v>
      </c>
      <c r="L8034" s="17" t="s">
        <v>56</v>
      </c>
      <c r="M8034" s="17" t="s">
        <v>57</v>
      </c>
      <c r="N8034" s="17" t="s">
        <v>58</v>
      </c>
      <c r="T8034" s="56"/>
      <c r="U8034" s="56"/>
      <c r="V8034" s="56"/>
      <c r="W8034" s="56"/>
      <c r="X8034" s="56"/>
      <c r="Y8034" s="56"/>
      <c r="Z8034" s="56"/>
      <c r="AA8034" s="56"/>
    </row>
    <row r="8035" spans="9:27">
      <c r="I8035" s="15" t="s">
        <v>50</v>
      </c>
      <c r="J8035" s="15">
        <v>4</v>
      </c>
      <c r="K8035" s="15">
        <v>4874596.8713517496</v>
      </c>
      <c r="L8035" s="15">
        <v>1218649.2178379374</v>
      </c>
      <c r="M8035" s="15">
        <v>4480713932.4050493</v>
      </c>
      <c r="N8035" s="15">
        <v>2.5455313363968001E-135</v>
      </c>
      <c r="T8035" s="56"/>
      <c r="U8035" s="56"/>
      <c r="V8035" s="56"/>
      <c r="W8035" s="56"/>
      <c r="X8035" s="56"/>
      <c r="Y8035" s="56"/>
      <c r="Z8035" s="56"/>
      <c r="AA8035" s="56"/>
    </row>
    <row r="8036" spans="9:27">
      <c r="I8036" s="15" t="s">
        <v>51</v>
      </c>
      <c r="J8036" s="15">
        <v>32</v>
      </c>
      <c r="K8036" s="15">
        <v>8.7032503210670836E-3</v>
      </c>
      <c r="L8036" s="15">
        <v>2.7197657253334636E-4</v>
      </c>
      <c r="M8036" s="15"/>
      <c r="N8036" s="15"/>
      <c r="T8036" s="56"/>
      <c r="U8036" s="56"/>
      <c r="V8036" s="56"/>
      <c r="W8036" s="56"/>
      <c r="X8036" s="56"/>
      <c r="Y8036" s="56"/>
      <c r="Z8036" s="56"/>
      <c r="AA8036" s="56"/>
    </row>
    <row r="8037" spans="9:27" ht="15" thickBot="1">
      <c r="I8037" s="16" t="s">
        <v>52</v>
      </c>
      <c r="J8037" s="16">
        <v>36</v>
      </c>
      <c r="K8037" s="16">
        <v>4874596.8800550001</v>
      </c>
      <c r="L8037" s="16"/>
      <c r="M8037" s="16"/>
      <c r="N8037" s="16"/>
      <c r="T8037" s="56"/>
      <c r="U8037" s="56"/>
      <c r="V8037" s="56"/>
      <c r="W8037" s="56"/>
      <c r="X8037" s="56"/>
      <c r="Y8037" s="56"/>
      <c r="Z8037" s="56"/>
      <c r="AA8037" s="56"/>
    </row>
    <row r="8038" spans="9:27" ht="15" thickBot="1">
      <c r="T8038" s="56"/>
      <c r="U8038" s="56"/>
      <c r="V8038" s="56"/>
      <c r="W8038" s="56"/>
      <c r="X8038" s="56"/>
      <c r="Y8038" s="56"/>
      <c r="Z8038" s="56"/>
      <c r="AA8038" s="56"/>
    </row>
    <row r="8039" spans="9:27">
      <c r="I8039" s="17"/>
      <c r="J8039" s="17" t="s">
        <v>59</v>
      </c>
      <c r="K8039" s="17" t="s">
        <v>47</v>
      </c>
      <c r="L8039" s="17" t="s">
        <v>60</v>
      </c>
      <c r="M8039" s="17" t="s">
        <v>61</v>
      </c>
      <c r="N8039" s="17" t="s">
        <v>62</v>
      </c>
      <c r="O8039" s="17" t="s">
        <v>63</v>
      </c>
      <c r="P8039" s="17" t="s">
        <v>64</v>
      </c>
      <c r="Q8039" s="17" t="s">
        <v>65</v>
      </c>
      <c r="T8039" s="56"/>
      <c r="U8039" s="56"/>
      <c r="V8039" s="56"/>
      <c r="W8039" s="56"/>
      <c r="X8039" s="56"/>
      <c r="Y8039" s="56"/>
      <c r="Z8039" s="56"/>
      <c r="AA8039" s="56"/>
    </row>
    <row r="8040" spans="9:27">
      <c r="I8040" s="15" t="s">
        <v>53</v>
      </c>
      <c r="J8040" s="15">
        <v>0</v>
      </c>
      <c r="K8040" s="15" t="e">
        <v>#N/A</v>
      </c>
      <c r="L8040" s="15" t="e">
        <v>#N/A</v>
      </c>
      <c r="M8040" s="15" t="e">
        <v>#N/A</v>
      </c>
      <c r="N8040" s="15" t="e">
        <v>#N/A</v>
      </c>
      <c r="O8040" s="15" t="e">
        <v>#N/A</v>
      </c>
      <c r="P8040" s="15" t="e">
        <v>#N/A</v>
      </c>
      <c r="Q8040" s="15" t="e">
        <v>#N/A</v>
      </c>
      <c r="T8040" s="56"/>
      <c r="U8040" s="56"/>
      <c r="V8040" s="56"/>
      <c r="W8040" s="56"/>
      <c r="X8040" s="56"/>
      <c r="Y8040" s="56"/>
      <c r="Z8040" s="56"/>
      <c r="AA8040" s="56"/>
    </row>
    <row r="8041" spans="9:27">
      <c r="I8041" s="15" t="s">
        <v>85</v>
      </c>
      <c r="J8041" s="15">
        <v>0.16186164458375857</v>
      </c>
      <c r="K8041" s="15">
        <v>1.5428012041119198E-3</v>
      </c>
      <c r="L8041" s="15">
        <v>104.9141290221709</v>
      </c>
      <c r="M8041" s="15">
        <v>3.4842230230655527E-42</v>
      </c>
      <c r="N8041" s="15">
        <v>0.1587190613827397</v>
      </c>
      <c r="O8041" s="15">
        <v>0.16500422778477744</v>
      </c>
      <c r="P8041" s="15">
        <v>0.1587190613827397</v>
      </c>
      <c r="Q8041" s="15">
        <v>0.16500422778477744</v>
      </c>
      <c r="T8041" s="56"/>
      <c r="U8041" s="56"/>
      <c r="V8041" s="56"/>
      <c r="W8041" s="56"/>
      <c r="X8041" s="56"/>
      <c r="Y8041" s="56"/>
      <c r="Z8041" s="56"/>
      <c r="AA8041" s="56"/>
    </row>
    <row r="8042" spans="9:27">
      <c r="I8042" s="15" t="s">
        <v>80</v>
      </c>
      <c r="J8042" s="15">
        <v>0.20738911327590809</v>
      </c>
      <c r="K8042" s="15">
        <v>8.1750912205875124E-4</v>
      </c>
      <c r="L8042" s="15">
        <v>253.68415798668462</v>
      </c>
      <c r="M8042" s="15">
        <v>1.9392443528876892E-54</v>
      </c>
      <c r="N8042" s="15">
        <v>0.20572390169400478</v>
      </c>
      <c r="O8042" s="15">
        <v>0.20905432485781139</v>
      </c>
      <c r="P8042" s="15">
        <v>0.20572390169400478</v>
      </c>
      <c r="Q8042" s="15">
        <v>0.20905432485781139</v>
      </c>
      <c r="T8042" s="56"/>
      <c r="U8042" s="56"/>
      <c r="V8042" s="56"/>
      <c r="W8042" s="56"/>
      <c r="X8042" s="56"/>
      <c r="Y8042" s="56"/>
      <c r="Z8042" s="56"/>
      <c r="AA8042" s="56"/>
    </row>
    <row r="8043" spans="9:27">
      <c r="I8043" s="15" t="s">
        <v>82</v>
      </c>
      <c r="J8043" s="15">
        <v>0.20543049577316452</v>
      </c>
      <c r="K8043" s="15">
        <v>1.4270319918005473E-3</v>
      </c>
      <c r="L8043" s="15">
        <v>143.95647536532385</v>
      </c>
      <c r="M8043" s="15">
        <v>1.4274719812897741E-46</v>
      </c>
      <c r="N8043" s="15">
        <v>0.20252372673980074</v>
      </c>
      <c r="O8043" s="15">
        <v>0.20833726480652831</v>
      </c>
      <c r="P8043" s="15">
        <v>0.20252372673980074</v>
      </c>
      <c r="Q8043" s="15">
        <v>0.20833726480652831</v>
      </c>
      <c r="T8043" s="56"/>
      <c r="U8043" s="56"/>
      <c r="V8043" s="56"/>
      <c r="W8043" s="56"/>
      <c r="X8043" s="56"/>
      <c r="Y8043" s="56"/>
      <c r="Z8043" s="56"/>
      <c r="AA8043" s="56"/>
    </row>
    <row r="8044" spans="9:27" ht="15" thickBot="1">
      <c r="I8044" s="16" t="s">
        <v>86</v>
      </c>
      <c r="J8044" s="16">
        <v>0.52716753717172571</v>
      </c>
      <c r="K8044" s="16">
        <v>8.9485244190175891E-4</v>
      </c>
      <c r="L8044" s="16">
        <v>589.11113440264899</v>
      </c>
      <c r="M8044" s="16">
        <v>3.8145131878551075E-66</v>
      </c>
      <c r="N8044" s="16">
        <v>0.52534478240344051</v>
      </c>
      <c r="O8044" s="16">
        <v>0.5289902919400109</v>
      </c>
      <c r="P8044" s="16">
        <v>0.52534478240344051</v>
      </c>
      <c r="Q8044" s="16">
        <v>0.5289902919400109</v>
      </c>
      <c r="T8044" s="56"/>
      <c r="U8044" s="56"/>
      <c r="V8044" s="56"/>
      <c r="W8044" s="56"/>
      <c r="X8044" s="56"/>
      <c r="Y8044" s="56"/>
      <c r="Z8044" s="56"/>
      <c r="AA8044" s="56"/>
    </row>
    <row r="8045" spans="9:27">
      <c r="I8045" s="52"/>
      <c r="T8045" s="56"/>
      <c r="U8045" s="56"/>
      <c r="V8045" s="56"/>
      <c r="W8045" s="56"/>
      <c r="X8045" s="56"/>
      <c r="Y8045" s="56"/>
      <c r="Z8045" s="56"/>
      <c r="AA8045" s="56"/>
    </row>
    <row r="8046" spans="9:27">
      <c r="I8046" s="52"/>
      <c r="T8046" s="56"/>
      <c r="U8046" s="56"/>
      <c r="V8046" s="56"/>
      <c r="W8046" s="56"/>
      <c r="X8046" s="56"/>
      <c r="Y8046" s="56"/>
      <c r="Z8046" s="56"/>
      <c r="AA8046" s="56"/>
    </row>
    <row r="8047" spans="9:27">
      <c r="I8047" s="11" t="s">
        <v>417</v>
      </c>
      <c r="T8047" s="12" t="str">
        <f>I8047</f>
        <v>2014/11 to 2017/10</v>
      </c>
      <c r="U8047" s="14">
        <f>J8052</f>
        <v>0.99999999827589547</v>
      </c>
      <c r="V8047" s="14">
        <f>J8055</f>
        <v>36</v>
      </c>
      <c r="W8047" s="56">
        <f>J8065</f>
        <v>0.16195162625530243</v>
      </c>
      <c r="X8047" s="56">
        <f>J8066</f>
        <v>0.2070806063846504</v>
      </c>
      <c r="Y8047" s="56">
        <f>J8067</f>
        <v>0.20587120411933116</v>
      </c>
      <c r="Z8047" s="56">
        <f>J8068</f>
        <v>0.52727394622947332</v>
      </c>
      <c r="AA8047" s="58">
        <f>SUM(W8047:Z8047)</f>
        <v>1.1021773829887573</v>
      </c>
    </row>
    <row r="8048" spans="9:27">
      <c r="I8048" s="52" t="s">
        <v>42</v>
      </c>
      <c r="T8048" s="56"/>
      <c r="U8048" s="56"/>
      <c r="V8048" s="56"/>
      <c r="W8048" s="56"/>
      <c r="X8048" s="56"/>
      <c r="Y8048" s="56"/>
      <c r="Z8048" s="56"/>
      <c r="AA8048" s="56"/>
    </row>
    <row r="8049" spans="9:27" ht="15" thickBot="1">
      <c r="T8049" s="56"/>
      <c r="U8049" s="56"/>
      <c r="V8049" s="56"/>
      <c r="W8049" s="56"/>
      <c r="X8049" s="56"/>
      <c r="Y8049" s="56"/>
      <c r="Z8049" s="56"/>
      <c r="AA8049" s="56"/>
    </row>
    <row r="8050" spans="9:27">
      <c r="I8050" s="18" t="s">
        <v>43</v>
      </c>
      <c r="J8050" s="18"/>
      <c r="T8050" s="56"/>
      <c r="U8050" s="56"/>
      <c r="V8050" s="56"/>
      <c r="W8050" s="56"/>
      <c r="X8050" s="56"/>
      <c r="Y8050" s="56"/>
      <c r="Z8050" s="56"/>
      <c r="AA8050" s="56"/>
    </row>
    <row r="8051" spans="9:27">
      <c r="I8051" s="15" t="s">
        <v>44</v>
      </c>
      <c r="J8051" s="15">
        <v>0.99999999913794768</v>
      </c>
      <c r="T8051" s="56"/>
      <c r="U8051" s="56"/>
      <c r="V8051" s="56"/>
      <c r="W8051" s="56"/>
      <c r="X8051" s="56"/>
      <c r="Y8051" s="56"/>
      <c r="Z8051" s="56"/>
      <c r="AA8051" s="56"/>
    </row>
    <row r="8052" spans="9:27">
      <c r="I8052" s="15" t="s">
        <v>45</v>
      </c>
      <c r="J8052" s="15">
        <v>0.99999999827589547</v>
      </c>
      <c r="T8052" s="56"/>
      <c r="U8052" s="56"/>
      <c r="V8052" s="56"/>
      <c r="W8052" s="56"/>
      <c r="X8052" s="56"/>
      <c r="Y8052" s="56"/>
      <c r="Z8052" s="56"/>
      <c r="AA8052" s="56"/>
    </row>
    <row r="8053" spans="9:27">
      <c r="I8053" s="15" t="s">
        <v>46</v>
      </c>
      <c r="J8053" s="15">
        <v>0.96874999811426066</v>
      </c>
      <c r="T8053" s="56"/>
      <c r="U8053" s="56"/>
      <c r="V8053" s="56"/>
      <c r="W8053" s="56"/>
      <c r="X8053" s="56"/>
      <c r="Y8053" s="56"/>
      <c r="Z8053" s="56"/>
      <c r="AA8053" s="56"/>
    </row>
    <row r="8054" spans="9:27">
      <c r="I8054" s="15" t="s">
        <v>47</v>
      </c>
      <c r="J8054" s="15">
        <v>1.6229314400619293E-2</v>
      </c>
      <c r="T8054" s="56"/>
      <c r="U8054" s="56"/>
      <c r="V8054" s="56"/>
      <c r="W8054" s="56"/>
      <c r="X8054" s="56"/>
      <c r="Y8054" s="56"/>
      <c r="Z8054" s="56"/>
      <c r="AA8054" s="56"/>
    </row>
    <row r="8055" spans="9:27" ht="15" thickBot="1">
      <c r="I8055" s="16" t="s">
        <v>48</v>
      </c>
      <c r="J8055" s="16">
        <v>36</v>
      </c>
      <c r="T8055" s="56"/>
      <c r="U8055" s="56"/>
      <c r="V8055" s="56"/>
      <c r="W8055" s="56"/>
      <c r="X8055" s="56"/>
      <c r="Y8055" s="56"/>
      <c r="Z8055" s="56"/>
      <c r="AA8055" s="56"/>
    </row>
    <row r="8056" spans="9:27">
      <c r="T8056" s="56"/>
      <c r="U8056" s="56"/>
      <c r="V8056" s="56"/>
      <c r="W8056" s="56"/>
      <c r="X8056" s="56"/>
      <c r="Y8056" s="56"/>
      <c r="Z8056" s="56"/>
      <c r="AA8056" s="56"/>
    </row>
    <row r="8057" spans="9:27" ht="15" thickBot="1">
      <c r="I8057" s="52" t="s">
        <v>49</v>
      </c>
      <c r="T8057" s="56"/>
      <c r="U8057" s="56"/>
      <c r="V8057" s="56"/>
      <c r="W8057" s="56"/>
      <c r="X8057" s="56"/>
      <c r="Y8057" s="56"/>
      <c r="Z8057" s="56"/>
      <c r="AA8057" s="56"/>
    </row>
    <row r="8058" spans="9:27">
      <c r="I8058" s="17"/>
      <c r="J8058" s="17" t="s">
        <v>54</v>
      </c>
      <c r="K8058" s="17" t="s">
        <v>55</v>
      </c>
      <c r="L8058" s="17" t="s">
        <v>56</v>
      </c>
      <c r="M8058" s="17" t="s">
        <v>57</v>
      </c>
      <c r="N8058" s="17" t="s">
        <v>58</v>
      </c>
      <c r="T8058" s="56"/>
      <c r="U8058" s="56"/>
      <c r="V8058" s="56"/>
      <c r="W8058" s="56"/>
      <c r="X8058" s="56"/>
      <c r="Y8058" s="56"/>
      <c r="Z8058" s="56"/>
      <c r="AA8058" s="56"/>
    </row>
    <row r="8059" spans="9:27">
      <c r="I8059" s="15" t="s">
        <v>50</v>
      </c>
      <c r="J8059" s="15">
        <v>4</v>
      </c>
      <c r="K8059" s="15">
        <v>4888625.2099944996</v>
      </c>
      <c r="L8059" s="15">
        <v>1222156.3024986249</v>
      </c>
      <c r="M8059" s="15">
        <v>4640090001.1345978</v>
      </c>
      <c r="N8059" s="15">
        <v>1.4808158458728521E-135</v>
      </c>
      <c r="T8059" s="56"/>
      <c r="U8059" s="56"/>
      <c r="V8059" s="56"/>
      <c r="W8059" s="56"/>
      <c r="X8059" s="56"/>
      <c r="Y8059" s="56"/>
      <c r="Z8059" s="56"/>
      <c r="AA8059" s="56"/>
    </row>
    <row r="8060" spans="9:27">
      <c r="I8060" s="15" t="s">
        <v>51</v>
      </c>
      <c r="J8060" s="15">
        <v>32</v>
      </c>
      <c r="K8060" s="15">
        <v>8.4285006692527593E-3</v>
      </c>
      <c r="L8060" s="15">
        <v>2.6339064591414873E-4</v>
      </c>
      <c r="M8060" s="15"/>
      <c r="N8060" s="15"/>
      <c r="T8060" s="56"/>
      <c r="U8060" s="56"/>
      <c r="V8060" s="56"/>
      <c r="W8060" s="56"/>
      <c r="X8060" s="56"/>
      <c r="Y8060" s="56"/>
      <c r="Z8060" s="56"/>
      <c r="AA8060" s="56"/>
    </row>
    <row r="8061" spans="9:27" ht="15" thickBot="1">
      <c r="I8061" s="16" t="s">
        <v>52</v>
      </c>
      <c r="J8061" s="16">
        <v>36</v>
      </c>
      <c r="K8061" s="16">
        <v>4888625.2184230005</v>
      </c>
      <c r="L8061" s="16"/>
      <c r="M8061" s="16"/>
      <c r="N8061" s="16"/>
      <c r="T8061" s="56"/>
      <c r="U8061" s="56"/>
      <c r="V8061" s="56"/>
      <c r="W8061" s="56"/>
      <c r="X8061" s="56"/>
      <c r="Y8061" s="56"/>
      <c r="Z8061" s="56"/>
      <c r="AA8061" s="56"/>
    </row>
    <row r="8062" spans="9:27" ht="15" thickBot="1">
      <c r="T8062" s="56"/>
      <c r="U8062" s="56"/>
      <c r="V8062" s="56"/>
      <c r="W8062" s="56"/>
      <c r="X8062" s="56"/>
      <c r="Y8062" s="56"/>
      <c r="Z8062" s="56"/>
      <c r="AA8062" s="56"/>
    </row>
    <row r="8063" spans="9:27">
      <c r="I8063" s="17"/>
      <c r="J8063" s="17" t="s">
        <v>59</v>
      </c>
      <c r="K8063" s="17" t="s">
        <v>47</v>
      </c>
      <c r="L8063" s="17" t="s">
        <v>60</v>
      </c>
      <c r="M8063" s="17" t="s">
        <v>61</v>
      </c>
      <c r="N8063" s="17" t="s">
        <v>62</v>
      </c>
      <c r="O8063" s="17" t="s">
        <v>63</v>
      </c>
      <c r="P8063" s="17" t="s">
        <v>64</v>
      </c>
      <c r="Q8063" s="17" t="s">
        <v>65</v>
      </c>
      <c r="T8063" s="56"/>
      <c r="U8063" s="56"/>
      <c r="V8063" s="56"/>
      <c r="W8063" s="56"/>
      <c r="X8063" s="56"/>
      <c r="Y8063" s="56"/>
      <c r="Z8063" s="56"/>
      <c r="AA8063" s="56"/>
    </row>
    <row r="8064" spans="9:27">
      <c r="I8064" s="15" t="s">
        <v>53</v>
      </c>
      <c r="J8064" s="15">
        <v>0</v>
      </c>
      <c r="K8064" s="15" t="e">
        <v>#N/A</v>
      </c>
      <c r="L8064" s="15" t="e">
        <v>#N/A</v>
      </c>
      <c r="M8064" s="15" t="e">
        <v>#N/A</v>
      </c>
      <c r="N8064" s="15" t="e">
        <v>#N/A</v>
      </c>
      <c r="O8064" s="15" t="e">
        <v>#N/A</v>
      </c>
      <c r="P8064" s="15" t="e">
        <v>#N/A</v>
      </c>
      <c r="Q8064" s="15" t="e">
        <v>#N/A</v>
      </c>
      <c r="T8064" s="56"/>
      <c r="U8064" s="56"/>
      <c r="V8064" s="56"/>
      <c r="W8064" s="56"/>
      <c r="X8064" s="56"/>
      <c r="Y8064" s="56"/>
      <c r="Z8064" s="56"/>
      <c r="AA8064" s="56"/>
    </row>
    <row r="8065" spans="9:27">
      <c r="I8065" s="15" t="s">
        <v>85</v>
      </c>
      <c r="J8065" s="15">
        <v>0.16195162625530243</v>
      </c>
      <c r="K8065" s="15">
        <v>1.5109622570784035E-3</v>
      </c>
      <c r="L8065" s="15">
        <v>107.18442866233607</v>
      </c>
      <c r="M8065" s="15">
        <v>1.7595372794183417E-42</v>
      </c>
      <c r="N8065" s="15">
        <v>0.15887389686682854</v>
      </c>
      <c r="O8065" s="15">
        <v>0.16502935564377633</v>
      </c>
      <c r="P8065" s="15">
        <v>0.15887389686682854</v>
      </c>
      <c r="Q8065" s="15">
        <v>0.16502935564377633</v>
      </c>
      <c r="T8065" s="56"/>
      <c r="U8065" s="56"/>
      <c r="V8065" s="56"/>
      <c r="W8065" s="56"/>
      <c r="X8065" s="56"/>
      <c r="Y8065" s="56"/>
      <c r="Z8065" s="56"/>
      <c r="AA8065" s="56"/>
    </row>
    <row r="8066" spans="9:27">
      <c r="I8066" s="15" t="s">
        <v>80</v>
      </c>
      <c r="J8066" s="15">
        <v>0.2070806063846504</v>
      </c>
      <c r="K8066" s="15">
        <v>8.1012966120655211E-4</v>
      </c>
      <c r="L8066" s="15">
        <v>255.61415203121757</v>
      </c>
      <c r="M8066" s="15">
        <v>1.5217855020726172E-54</v>
      </c>
      <c r="N8066" s="15">
        <v>0.2054304262725469</v>
      </c>
      <c r="O8066" s="15">
        <v>0.20873078649675389</v>
      </c>
      <c r="P8066" s="15">
        <v>0.2054304262725469</v>
      </c>
      <c r="Q8066" s="15">
        <v>0.20873078649675389</v>
      </c>
      <c r="T8066" s="56"/>
      <c r="U8066" s="56"/>
      <c r="V8066" s="56"/>
      <c r="W8066" s="56"/>
      <c r="X8066" s="56"/>
      <c r="Y8066" s="56"/>
      <c r="Z8066" s="56"/>
      <c r="AA8066" s="56"/>
    </row>
    <row r="8067" spans="9:27">
      <c r="I8067" s="15" t="s">
        <v>82</v>
      </c>
      <c r="J8067" s="15">
        <v>0.20587120411933116</v>
      </c>
      <c r="K8067" s="15">
        <v>1.3819882989054677E-3</v>
      </c>
      <c r="L8067" s="15">
        <v>148.96740029013327</v>
      </c>
      <c r="M8067" s="15">
        <v>4.7833738021798605E-47</v>
      </c>
      <c r="N8067" s="15">
        <v>0.20305618608553014</v>
      </c>
      <c r="O8067" s="15">
        <v>0.20868622215313218</v>
      </c>
      <c r="P8067" s="15">
        <v>0.20305618608553014</v>
      </c>
      <c r="Q8067" s="15">
        <v>0.20868622215313218</v>
      </c>
      <c r="T8067" s="56"/>
      <c r="U8067" s="56"/>
      <c r="V8067" s="56"/>
      <c r="W8067" s="56"/>
      <c r="X8067" s="56"/>
      <c r="Y8067" s="56"/>
      <c r="Z8067" s="56"/>
      <c r="AA8067" s="56"/>
    </row>
    <row r="8068" spans="9:27" ht="15" thickBot="1">
      <c r="I8068" s="16" t="s">
        <v>86</v>
      </c>
      <c r="J8068" s="16">
        <v>0.52727394622947332</v>
      </c>
      <c r="K8068" s="16">
        <v>8.6102207760982593E-4</v>
      </c>
      <c r="L8068" s="16">
        <v>612.38144751545929</v>
      </c>
      <c r="M8068" s="16">
        <v>1.1043127236236184E-66</v>
      </c>
      <c r="N8068" s="16">
        <v>0.52552010165792951</v>
      </c>
      <c r="O8068" s="16">
        <v>0.52902779080101714</v>
      </c>
      <c r="P8068" s="16">
        <v>0.52552010165792951</v>
      </c>
      <c r="Q8068" s="16">
        <v>0.52902779080101714</v>
      </c>
      <c r="T8068" s="56"/>
      <c r="U8068" s="56"/>
      <c r="V8068" s="56"/>
      <c r="W8068" s="56"/>
      <c r="X8068" s="56"/>
      <c r="Y8068" s="56"/>
      <c r="Z8068" s="56"/>
      <c r="AA8068" s="56"/>
    </row>
    <row r="8069" spans="9:27">
      <c r="I8069" s="52"/>
      <c r="T8069" s="56"/>
      <c r="U8069" s="56"/>
      <c r="V8069" s="56"/>
      <c r="W8069" s="56"/>
      <c r="X8069" s="56"/>
      <c r="Y8069" s="56"/>
      <c r="Z8069" s="56"/>
      <c r="AA8069" s="56"/>
    </row>
    <row r="8070" spans="9:27">
      <c r="I8070" s="52"/>
      <c r="T8070" s="56"/>
      <c r="U8070" s="56"/>
      <c r="V8070" s="56"/>
      <c r="W8070" s="56"/>
      <c r="X8070" s="56"/>
      <c r="Y8070" s="56"/>
      <c r="Z8070" s="56"/>
      <c r="AA8070" s="56"/>
    </row>
    <row r="8071" spans="9:27">
      <c r="I8071" s="11" t="s">
        <v>418</v>
      </c>
      <c r="T8071" s="12" t="str">
        <f>I8071</f>
        <v>2014/12 to 2017/11</v>
      </c>
      <c r="U8071" s="14">
        <f>J8076</f>
        <v>0.99999999836655751</v>
      </c>
      <c r="V8071" s="14">
        <f>J8079</f>
        <v>36</v>
      </c>
      <c r="W8071" s="56">
        <f>J8089</f>
        <v>0.1625172934299691</v>
      </c>
      <c r="X8071" s="56">
        <f>J8090</f>
        <v>0.20644688016541124</v>
      </c>
      <c r="Y8071" s="56">
        <f>J8091</f>
        <v>0.2062601739097405</v>
      </c>
      <c r="Z8071" s="56">
        <f>J8092</f>
        <v>0.52751384421786018</v>
      </c>
      <c r="AA8071" s="58">
        <f>SUM(W8071:Z8071)</f>
        <v>1.102738191722981</v>
      </c>
    </row>
    <row r="8072" spans="9:27">
      <c r="I8072" s="52" t="s">
        <v>42</v>
      </c>
      <c r="T8072" s="56"/>
      <c r="U8072" s="56"/>
      <c r="V8072" s="56"/>
      <c r="W8072" s="56"/>
      <c r="X8072" s="56"/>
      <c r="Y8072" s="56"/>
      <c r="Z8072" s="56"/>
      <c r="AA8072" s="56"/>
    </row>
    <row r="8073" spans="9:27" ht="15" thickBot="1">
      <c r="T8073" s="56"/>
      <c r="U8073" s="56"/>
      <c r="V8073" s="56"/>
      <c r="W8073" s="56"/>
      <c r="X8073" s="56"/>
      <c r="Y8073" s="56"/>
      <c r="Z8073" s="56"/>
      <c r="AA8073" s="56"/>
    </row>
    <row r="8074" spans="9:27">
      <c r="I8074" s="18" t="s">
        <v>43</v>
      </c>
      <c r="J8074" s="18"/>
      <c r="T8074" s="56"/>
      <c r="U8074" s="56"/>
      <c r="V8074" s="56"/>
      <c r="W8074" s="56"/>
      <c r="X8074" s="56"/>
      <c r="Y8074" s="56"/>
      <c r="Z8074" s="56"/>
      <c r="AA8074" s="56"/>
    </row>
    <row r="8075" spans="9:27">
      <c r="I8075" s="15" t="s">
        <v>44</v>
      </c>
      <c r="J8075" s="15">
        <v>0.99999999918327875</v>
      </c>
      <c r="T8075" s="56"/>
      <c r="U8075" s="56"/>
      <c r="V8075" s="56"/>
      <c r="W8075" s="56"/>
      <c r="X8075" s="56"/>
      <c r="Y8075" s="56"/>
      <c r="Z8075" s="56"/>
      <c r="AA8075" s="56"/>
    </row>
    <row r="8076" spans="9:27">
      <c r="I8076" s="15" t="s">
        <v>45</v>
      </c>
      <c r="J8076" s="15">
        <v>0.99999999836655751</v>
      </c>
      <c r="T8076" s="56"/>
      <c r="U8076" s="56"/>
      <c r="V8076" s="56"/>
      <c r="W8076" s="56"/>
      <c r="X8076" s="56"/>
      <c r="Y8076" s="56"/>
      <c r="Z8076" s="56"/>
      <c r="AA8076" s="56"/>
    </row>
    <row r="8077" spans="9:27">
      <c r="I8077" s="15" t="s">
        <v>46</v>
      </c>
      <c r="J8077" s="15">
        <v>0.96874999821342223</v>
      </c>
      <c r="T8077" s="56"/>
      <c r="U8077" s="56"/>
      <c r="V8077" s="56"/>
      <c r="W8077" s="56"/>
      <c r="X8077" s="56"/>
      <c r="Y8077" s="56"/>
      <c r="Z8077" s="56"/>
      <c r="AA8077" s="56"/>
    </row>
    <row r="8078" spans="9:27">
      <c r="I8078" s="15" t="s">
        <v>47</v>
      </c>
      <c r="J8078" s="15">
        <v>1.5817257157847816E-2</v>
      </c>
      <c r="T8078" s="56"/>
      <c r="U8078" s="56"/>
      <c r="V8078" s="56"/>
      <c r="W8078" s="56"/>
      <c r="X8078" s="56"/>
      <c r="Y8078" s="56"/>
      <c r="Z8078" s="56"/>
      <c r="AA8078" s="56"/>
    </row>
    <row r="8079" spans="9:27" ht="15" thickBot="1">
      <c r="I8079" s="16" t="s">
        <v>48</v>
      </c>
      <c r="J8079" s="16">
        <v>36</v>
      </c>
      <c r="T8079" s="56"/>
      <c r="U8079" s="56"/>
      <c r="V8079" s="56"/>
      <c r="W8079" s="56"/>
      <c r="X8079" s="56"/>
      <c r="Y8079" s="56"/>
      <c r="Z8079" s="56"/>
      <c r="AA8079" s="56"/>
    </row>
    <row r="8080" spans="9:27">
      <c r="T8080" s="56"/>
      <c r="U8080" s="56"/>
      <c r="V8080" s="56"/>
      <c r="W8080" s="56"/>
      <c r="X8080" s="56"/>
      <c r="Y8080" s="56"/>
      <c r="Z8080" s="56"/>
      <c r="AA8080" s="56"/>
    </row>
    <row r="8081" spans="9:27" ht="15" thickBot="1">
      <c r="I8081" s="52" t="s">
        <v>49</v>
      </c>
      <c r="T8081" s="56"/>
      <c r="U8081" s="56"/>
      <c r="V8081" s="56"/>
      <c r="W8081" s="56"/>
      <c r="X8081" s="56"/>
      <c r="Y8081" s="56"/>
      <c r="Z8081" s="56"/>
      <c r="AA8081" s="56"/>
    </row>
    <row r="8082" spans="9:27">
      <c r="I8082" s="17"/>
      <c r="J8082" s="17" t="s">
        <v>54</v>
      </c>
      <c r="K8082" s="17" t="s">
        <v>55</v>
      </c>
      <c r="L8082" s="17" t="s">
        <v>56</v>
      </c>
      <c r="M8082" s="17" t="s">
        <v>57</v>
      </c>
      <c r="N8082" s="17" t="s">
        <v>58</v>
      </c>
      <c r="T8082" s="56"/>
      <c r="U8082" s="56"/>
      <c r="V8082" s="56"/>
      <c r="W8082" s="56"/>
      <c r="X8082" s="56"/>
      <c r="Y8082" s="56"/>
      <c r="Z8082" s="56"/>
      <c r="AA8082" s="56"/>
    </row>
    <row r="8083" spans="9:27">
      <c r="I8083" s="15" t="s">
        <v>50</v>
      </c>
      <c r="J8083" s="15">
        <v>4</v>
      </c>
      <c r="K8083" s="15">
        <v>4901268.5596970599</v>
      </c>
      <c r="L8083" s="15">
        <v>1225317.139924265</v>
      </c>
      <c r="M8083" s="15">
        <v>4897632087.5118227</v>
      </c>
      <c r="N8083" s="15">
        <v>6.4102486953261984E-136</v>
      </c>
      <c r="T8083" s="56"/>
      <c r="U8083" s="56"/>
      <c r="V8083" s="56"/>
      <c r="W8083" s="56"/>
      <c r="X8083" s="56"/>
      <c r="Y8083" s="56"/>
      <c r="Z8083" s="56"/>
      <c r="AA8083" s="56"/>
    </row>
    <row r="8084" spans="9:27">
      <c r="I8084" s="15" t="s">
        <v>51</v>
      </c>
      <c r="J8084" s="15">
        <v>32</v>
      </c>
      <c r="K8084" s="15">
        <v>8.0059399679196144E-3</v>
      </c>
      <c r="L8084" s="15">
        <v>2.5018562399748795E-4</v>
      </c>
      <c r="M8084" s="15"/>
      <c r="N8084" s="15"/>
      <c r="T8084" s="56"/>
      <c r="U8084" s="56"/>
      <c r="V8084" s="56"/>
      <c r="W8084" s="56"/>
      <c r="X8084" s="56"/>
      <c r="Y8084" s="56"/>
      <c r="Z8084" s="56"/>
      <c r="AA8084" s="56"/>
    </row>
    <row r="8085" spans="9:27" ht="15" thickBot="1">
      <c r="I8085" s="16" t="s">
        <v>52</v>
      </c>
      <c r="J8085" s="16">
        <v>36</v>
      </c>
      <c r="K8085" s="16">
        <v>4901268.5677030003</v>
      </c>
      <c r="L8085" s="16"/>
      <c r="M8085" s="16"/>
      <c r="N8085" s="16"/>
      <c r="T8085" s="56"/>
      <c r="U8085" s="56"/>
      <c r="V8085" s="56"/>
      <c r="W8085" s="56"/>
      <c r="X8085" s="56"/>
      <c r="Y8085" s="56"/>
      <c r="Z8085" s="56"/>
      <c r="AA8085" s="56"/>
    </row>
    <row r="8086" spans="9:27" ht="15" thickBot="1">
      <c r="T8086" s="56"/>
      <c r="U8086" s="56"/>
      <c r="V8086" s="56"/>
      <c r="W8086" s="56"/>
      <c r="X8086" s="56"/>
      <c r="Y8086" s="56"/>
      <c r="Z8086" s="56"/>
      <c r="AA8086" s="56"/>
    </row>
    <row r="8087" spans="9:27">
      <c r="I8087" s="17"/>
      <c r="J8087" s="17" t="s">
        <v>59</v>
      </c>
      <c r="K8087" s="17" t="s">
        <v>47</v>
      </c>
      <c r="L8087" s="17" t="s">
        <v>60</v>
      </c>
      <c r="M8087" s="17" t="s">
        <v>61</v>
      </c>
      <c r="N8087" s="17" t="s">
        <v>62</v>
      </c>
      <c r="O8087" s="17" t="s">
        <v>63</v>
      </c>
      <c r="P8087" s="17" t="s">
        <v>64</v>
      </c>
      <c r="Q8087" s="17" t="s">
        <v>65</v>
      </c>
      <c r="T8087" s="56"/>
      <c r="U8087" s="56"/>
      <c r="V8087" s="56"/>
      <c r="W8087" s="56"/>
      <c r="X8087" s="56"/>
      <c r="Y8087" s="56"/>
      <c r="Z8087" s="56"/>
      <c r="AA8087" s="56"/>
    </row>
    <row r="8088" spans="9:27">
      <c r="I8088" s="15" t="s">
        <v>53</v>
      </c>
      <c r="J8088" s="15">
        <v>0</v>
      </c>
      <c r="K8088" s="15" t="e">
        <v>#N/A</v>
      </c>
      <c r="L8088" s="15" t="e">
        <v>#N/A</v>
      </c>
      <c r="M8088" s="15" t="e">
        <v>#N/A</v>
      </c>
      <c r="N8088" s="15" t="e">
        <v>#N/A</v>
      </c>
      <c r="O8088" s="15" t="e">
        <v>#N/A</v>
      </c>
      <c r="P8088" s="15" t="e">
        <v>#N/A</v>
      </c>
      <c r="Q8088" s="15" t="e">
        <v>#N/A</v>
      </c>
      <c r="T8088" s="56"/>
      <c r="U8088" s="56"/>
      <c r="V8088" s="56"/>
      <c r="W8088" s="56"/>
      <c r="X8088" s="56"/>
      <c r="Y8088" s="56"/>
      <c r="Z8088" s="56"/>
      <c r="AA8088" s="56"/>
    </row>
    <row r="8089" spans="9:27">
      <c r="I8089" s="15" t="s">
        <v>85</v>
      </c>
      <c r="J8089" s="15">
        <v>0.1625172934299691</v>
      </c>
      <c r="K8089" s="15">
        <v>1.5337996102411868E-3</v>
      </c>
      <c r="L8089" s="15">
        <v>105.95731824733845</v>
      </c>
      <c r="M8089" s="15">
        <v>2.540889177293282E-42</v>
      </c>
      <c r="N8089" s="15">
        <v>0.1593930458755683</v>
      </c>
      <c r="O8089" s="15">
        <v>0.16564154098436989</v>
      </c>
      <c r="P8089" s="15">
        <v>0.1593930458755683</v>
      </c>
      <c r="Q8089" s="15">
        <v>0.16564154098436989</v>
      </c>
      <c r="T8089" s="56"/>
      <c r="U8089" s="56"/>
      <c r="V8089" s="56"/>
      <c r="W8089" s="56"/>
      <c r="X8089" s="56"/>
      <c r="Y8089" s="56"/>
      <c r="Z8089" s="56"/>
      <c r="AA8089" s="56"/>
    </row>
    <row r="8090" spans="9:27">
      <c r="I8090" s="15" t="s">
        <v>80</v>
      </c>
      <c r="J8090" s="15">
        <v>0.20644688016541124</v>
      </c>
      <c r="K8090" s="15">
        <v>8.2779235534339928E-4</v>
      </c>
      <c r="L8090" s="15">
        <v>249.39452367830739</v>
      </c>
      <c r="M8090" s="15">
        <v>3.345970782553393E-54</v>
      </c>
      <c r="N8090" s="15">
        <v>0.20476072232284495</v>
      </c>
      <c r="O8090" s="15">
        <v>0.20813303800797753</v>
      </c>
      <c r="P8090" s="15">
        <v>0.20476072232284495</v>
      </c>
      <c r="Q8090" s="15">
        <v>0.20813303800797753</v>
      </c>
      <c r="T8090" s="56"/>
      <c r="U8090" s="56"/>
      <c r="V8090" s="56"/>
      <c r="W8090" s="56"/>
      <c r="X8090" s="56"/>
      <c r="Y8090" s="56"/>
      <c r="Z8090" s="56"/>
      <c r="AA8090" s="56"/>
    </row>
    <row r="8091" spans="9:27">
      <c r="I8091" s="15" t="s">
        <v>82</v>
      </c>
      <c r="J8091" s="15">
        <v>0.2062601739097405</v>
      </c>
      <c r="K8091" s="15">
        <v>1.3465950851408582E-3</v>
      </c>
      <c r="L8091" s="15">
        <v>153.17163725439039</v>
      </c>
      <c r="M8091" s="15">
        <v>1.9654972152085406E-47</v>
      </c>
      <c r="N8091" s="15">
        <v>0.2035172494928684</v>
      </c>
      <c r="O8091" s="15">
        <v>0.2090030983266126</v>
      </c>
      <c r="P8091" s="15">
        <v>0.2035172494928684</v>
      </c>
      <c r="Q8091" s="15">
        <v>0.2090030983266126</v>
      </c>
      <c r="T8091" s="56"/>
      <c r="U8091" s="56"/>
      <c r="V8091" s="56"/>
      <c r="W8091" s="56"/>
      <c r="X8091" s="56"/>
      <c r="Y8091" s="56"/>
      <c r="Z8091" s="56"/>
      <c r="AA8091" s="56"/>
    </row>
    <row r="8092" spans="9:27" ht="15" thickBot="1">
      <c r="I8092" s="16" t="s">
        <v>86</v>
      </c>
      <c r="J8092" s="16">
        <v>0.52751384421786018</v>
      </c>
      <c r="K8092" s="16">
        <v>7.9655069125134613E-4</v>
      </c>
      <c r="L8092" s="16">
        <v>662.24767615123039</v>
      </c>
      <c r="M8092" s="16">
        <v>9.020406273029418E-68</v>
      </c>
      <c r="N8092" s="16">
        <v>0.52589132356230539</v>
      </c>
      <c r="O8092" s="16">
        <v>0.52913636487341498</v>
      </c>
      <c r="P8092" s="16">
        <v>0.52589132356230539</v>
      </c>
      <c r="Q8092" s="16">
        <v>0.52913636487341498</v>
      </c>
      <c r="T8092" s="56"/>
      <c r="U8092" s="56"/>
      <c r="V8092" s="56"/>
      <c r="W8092" s="56"/>
      <c r="X8092" s="56"/>
      <c r="Y8092" s="56"/>
      <c r="Z8092" s="56"/>
      <c r="AA8092" s="56"/>
    </row>
    <row r="8093" spans="9:27">
      <c r="I8093" s="52"/>
      <c r="T8093" s="56"/>
      <c r="U8093" s="56"/>
      <c r="V8093" s="56"/>
      <c r="W8093" s="56"/>
      <c r="X8093" s="56"/>
      <c r="Y8093" s="56"/>
      <c r="Z8093" s="56"/>
      <c r="AA8093" s="56"/>
    </row>
    <row r="8094" spans="9:27">
      <c r="I8094" s="52"/>
      <c r="T8094" s="56"/>
      <c r="U8094" s="56"/>
      <c r="V8094" s="56"/>
      <c r="W8094" s="56"/>
      <c r="X8094" s="56"/>
      <c r="Y8094" s="56"/>
      <c r="Z8094" s="56"/>
      <c r="AA8094" s="56"/>
    </row>
    <row r="8095" spans="9:27">
      <c r="I8095" s="11" t="s">
        <v>419</v>
      </c>
      <c r="T8095" s="12" t="str">
        <f>I8095</f>
        <v>2015/1 to 2017/12</v>
      </c>
      <c r="U8095" s="14">
        <f>J8100</f>
        <v>0.99999999889581026</v>
      </c>
      <c r="V8095" s="14">
        <f>J8103</f>
        <v>36</v>
      </c>
      <c r="W8095" s="56">
        <f>J8113</f>
        <v>0.16455971244677511</v>
      </c>
      <c r="X8095" s="56">
        <f>J8114</f>
        <v>0.20485398689863007</v>
      </c>
      <c r="Y8095" s="56">
        <f>J8115</f>
        <v>0.20722667338999573</v>
      </c>
      <c r="Z8095" s="56">
        <f>J8116</f>
        <v>0.52774133686149605</v>
      </c>
      <c r="AA8095" s="58">
        <f>SUM(W8095:Z8095)</f>
        <v>1.1043817095968969</v>
      </c>
    </row>
    <row r="8096" spans="9:27">
      <c r="I8096" s="52" t="s">
        <v>42</v>
      </c>
      <c r="T8096" s="56"/>
      <c r="U8096" s="56"/>
      <c r="V8096" s="56"/>
      <c r="W8096" s="56"/>
      <c r="X8096" s="56"/>
      <c r="Y8096" s="56"/>
      <c r="Z8096" s="56"/>
      <c r="AA8096" s="56"/>
    </row>
    <row r="8097" spans="9:27" ht="15" thickBot="1">
      <c r="T8097" s="56"/>
      <c r="U8097" s="56"/>
      <c r="V8097" s="56"/>
      <c r="W8097" s="56"/>
      <c r="X8097" s="56"/>
      <c r="Y8097" s="56"/>
      <c r="Z8097" s="56"/>
      <c r="AA8097" s="56"/>
    </row>
    <row r="8098" spans="9:27">
      <c r="I8098" s="18" t="s">
        <v>43</v>
      </c>
      <c r="J8098" s="18"/>
      <c r="T8098" s="56"/>
      <c r="U8098" s="56"/>
      <c r="V8098" s="56"/>
      <c r="W8098" s="56"/>
      <c r="X8098" s="56"/>
      <c r="Y8098" s="56"/>
      <c r="Z8098" s="56"/>
      <c r="AA8098" s="56"/>
    </row>
    <row r="8099" spans="9:27">
      <c r="I8099" s="15" t="s">
        <v>44</v>
      </c>
      <c r="J8099" s="15">
        <v>0.99999999944790507</v>
      </c>
      <c r="T8099" s="56"/>
      <c r="U8099" s="56"/>
      <c r="V8099" s="56"/>
      <c r="W8099" s="56"/>
      <c r="X8099" s="56"/>
      <c r="Y8099" s="56"/>
      <c r="Z8099" s="56"/>
      <c r="AA8099" s="56"/>
    </row>
    <row r="8100" spans="9:27">
      <c r="I8100" s="15" t="s">
        <v>45</v>
      </c>
      <c r="J8100" s="15">
        <v>0.99999999889581026</v>
      </c>
      <c r="T8100" s="56"/>
      <c r="U8100" s="56"/>
      <c r="V8100" s="56"/>
      <c r="W8100" s="56"/>
      <c r="X8100" s="56"/>
      <c r="Y8100" s="56"/>
      <c r="Z8100" s="56"/>
      <c r="AA8100" s="56"/>
    </row>
    <row r="8101" spans="9:27">
      <c r="I8101" s="15" t="s">
        <v>46</v>
      </c>
      <c r="J8101" s="15">
        <v>0.96874999879229251</v>
      </c>
      <c r="T8101" s="56"/>
      <c r="U8101" s="56"/>
      <c r="V8101" s="56"/>
      <c r="W8101" s="56"/>
      <c r="X8101" s="56"/>
      <c r="Y8101" s="56"/>
      <c r="Z8101" s="56"/>
      <c r="AA8101" s="56"/>
    </row>
    <row r="8102" spans="9:27">
      <c r="I8102" s="15" t="s">
        <v>47</v>
      </c>
      <c r="J8102" s="15">
        <v>1.3021329061814923E-2</v>
      </c>
      <c r="T8102" s="56"/>
      <c r="U8102" s="56"/>
      <c r="V8102" s="56"/>
      <c r="W8102" s="56"/>
      <c r="X8102" s="56"/>
      <c r="Y8102" s="56"/>
      <c r="Z8102" s="56"/>
      <c r="AA8102" s="56"/>
    </row>
    <row r="8103" spans="9:27" ht="15" thickBot="1">
      <c r="I8103" s="16" t="s">
        <v>48</v>
      </c>
      <c r="J8103" s="16">
        <v>36</v>
      </c>
      <c r="T8103" s="56"/>
      <c r="U8103" s="56"/>
      <c r="V8103" s="56"/>
      <c r="W8103" s="56"/>
      <c r="X8103" s="56"/>
      <c r="Y8103" s="56"/>
      <c r="Z8103" s="56"/>
      <c r="AA8103" s="56"/>
    </row>
    <row r="8104" spans="9:27">
      <c r="T8104" s="56"/>
      <c r="U8104" s="56"/>
      <c r="V8104" s="56"/>
      <c r="W8104" s="56"/>
      <c r="X8104" s="56"/>
      <c r="Y8104" s="56"/>
      <c r="Z8104" s="56"/>
      <c r="AA8104" s="56"/>
    </row>
    <row r="8105" spans="9:27" ht="15" thickBot="1">
      <c r="I8105" s="52" t="s">
        <v>49</v>
      </c>
      <c r="T8105" s="56"/>
      <c r="U8105" s="56"/>
      <c r="V8105" s="56"/>
      <c r="W8105" s="56"/>
      <c r="X8105" s="56"/>
      <c r="Y8105" s="56"/>
      <c r="Z8105" s="56"/>
      <c r="AA8105" s="56"/>
    </row>
    <row r="8106" spans="9:27">
      <c r="I8106" s="17"/>
      <c r="J8106" s="17" t="s">
        <v>54</v>
      </c>
      <c r="K8106" s="17" t="s">
        <v>55</v>
      </c>
      <c r="L8106" s="17" t="s">
        <v>56</v>
      </c>
      <c r="M8106" s="17" t="s">
        <v>57</v>
      </c>
      <c r="N8106" s="17" t="s">
        <v>58</v>
      </c>
      <c r="T8106" s="56"/>
      <c r="U8106" s="56"/>
      <c r="V8106" s="56"/>
      <c r="W8106" s="56"/>
      <c r="X8106" s="56"/>
      <c r="Y8106" s="56"/>
      <c r="Z8106" s="56"/>
      <c r="AA8106" s="56"/>
    </row>
    <row r="8107" spans="9:27">
      <c r="I8107" s="15" t="s">
        <v>50</v>
      </c>
      <c r="J8107" s="15">
        <v>4</v>
      </c>
      <c r="K8107" s="15">
        <v>4913793.4514052393</v>
      </c>
      <c r="L8107" s="15">
        <v>1228448.3628513098</v>
      </c>
      <c r="M8107" s="15">
        <v>7245131588.6651888</v>
      </c>
      <c r="N8107" s="15">
        <v>1.482323593923928E-138</v>
      </c>
      <c r="T8107" s="56"/>
      <c r="U8107" s="56"/>
      <c r="V8107" s="56"/>
      <c r="W8107" s="56"/>
      <c r="X8107" s="56"/>
      <c r="Y8107" s="56"/>
      <c r="Z8107" s="56"/>
      <c r="AA8107" s="56"/>
    </row>
    <row r="8108" spans="9:27">
      <c r="I8108" s="15" t="s">
        <v>51</v>
      </c>
      <c r="J8108" s="15">
        <v>32</v>
      </c>
      <c r="K8108" s="15">
        <v>5.4257603371541084E-3</v>
      </c>
      <c r="L8108" s="15">
        <v>1.6955501053606589E-4</v>
      </c>
      <c r="M8108" s="15"/>
      <c r="N8108" s="15"/>
      <c r="T8108" s="56"/>
      <c r="U8108" s="56"/>
      <c r="V8108" s="56"/>
      <c r="W8108" s="56"/>
      <c r="X8108" s="56"/>
      <c r="Y8108" s="56"/>
      <c r="Z8108" s="56"/>
      <c r="AA8108" s="56"/>
    </row>
    <row r="8109" spans="9:27" ht="15" thickBot="1">
      <c r="I8109" s="16" t="s">
        <v>52</v>
      </c>
      <c r="J8109" s="16">
        <v>36</v>
      </c>
      <c r="K8109" s="16">
        <v>4913793.4568309998</v>
      </c>
      <c r="L8109" s="16"/>
      <c r="M8109" s="16"/>
      <c r="N8109" s="16"/>
      <c r="T8109" s="56"/>
      <c r="U8109" s="56"/>
      <c r="V8109" s="56"/>
      <c r="W8109" s="56"/>
      <c r="X8109" s="56"/>
      <c r="Y8109" s="56"/>
      <c r="Z8109" s="56"/>
      <c r="AA8109" s="56"/>
    </row>
    <row r="8110" spans="9:27" ht="15" thickBot="1">
      <c r="T8110" s="56"/>
      <c r="U8110" s="56"/>
      <c r="V8110" s="56"/>
      <c r="W8110" s="56"/>
      <c r="X8110" s="56"/>
      <c r="Y8110" s="56"/>
      <c r="Z8110" s="56"/>
      <c r="AA8110" s="56"/>
    </row>
    <row r="8111" spans="9:27">
      <c r="I8111" s="17"/>
      <c r="J8111" s="17" t="s">
        <v>59</v>
      </c>
      <c r="K8111" s="17" t="s">
        <v>47</v>
      </c>
      <c r="L8111" s="17" t="s">
        <v>60</v>
      </c>
      <c r="M8111" s="17" t="s">
        <v>61</v>
      </c>
      <c r="N8111" s="17" t="s">
        <v>62</v>
      </c>
      <c r="O8111" s="17" t="s">
        <v>63</v>
      </c>
      <c r="P8111" s="17" t="s">
        <v>64</v>
      </c>
      <c r="Q8111" s="17" t="s">
        <v>65</v>
      </c>
      <c r="T8111" s="56"/>
      <c r="U8111" s="56"/>
      <c r="V8111" s="56"/>
      <c r="W8111" s="56"/>
      <c r="X8111" s="56"/>
      <c r="Y8111" s="56"/>
      <c r="Z8111" s="56"/>
      <c r="AA8111" s="56"/>
    </row>
    <row r="8112" spans="9:27">
      <c r="I8112" s="15" t="s">
        <v>53</v>
      </c>
      <c r="J8112" s="15">
        <v>0</v>
      </c>
      <c r="K8112" s="15" t="e">
        <v>#N/A</v>
      </c>
      <c r="L8112" s="15" t="e">
        <v>#N/A</v>
      </c>
      <c r="M8112" s="15" t="e">
        <v>#N/A</v>
      </c>
      <c r="N8112" s="15" t="e">
        <v>#N/A</v>
      </c>
      <c r="O8112" s="15" t="e">
        <v>#N/A</v>
      </c>
      <c r="P8112" s="15" t="e">
        <v>#N/A</v>
      </c>
      <c r="Q8112" s="15" t="e">
        <v>#N/A</v>
      </c>
      <c r="T8112" s="56"/>
      <c r="U8112" s="56"/>
      <c r="V8112" s="56"/>
      <c r="W8112" s="56"/>
      <c r="X8112" s="56"/>
      <c r="Y8112" s="56"/>
      <c r="Z8112" s="56"/>
      <c r="AA8112" s="56"/>
    </row>
    <row r="8113" spans="9:27">
      <c r="I8113" s="15" t="s">
        <v>85</v>
      </c>
      <c r="J8113" s="15">
        <v>0.16455971244677511</v>
      </c>
      <c r="K8113" s="15">
        <v>1.3656258061009456E-3</v>
      </c>
      <c r="L8113" s="15">
        <v>120.50132013586966</v>
      </c>
      <c r="M8113" s="15">
        <v>4.1858913520657764E-44</v>
      </c>
      <c r="N8113" s="15">
        <v>0.16177802372000163</v>
      </c>
      <c r="O8113" s="15">
        <v>0.16734140117354859</v>
      </c>
      <c r="P8113" s="15">
        <v>0.16177802372000163</v>
      </c>
      <c r="Q8113" s="15">
        <v>0.16734140117354859</v>
      </c>
      <c r="T8113" s="56"/>
      <c r="U8113" s="56"/>
      <c r="V8113" s="56"/>
      <c r="W8113" s="56"/>
      <c r="X8113" s="56"/>
      <c r="Y8113" s="56"/>
      <c r="Z8113" s="56"/>
      <c r="AA8113" s="56"/>
    </row>
    <row r="8114" spans="9:27">
      <c r="I8114" s="15" t="s">
        <v>80</v>
      </c>
      <c r="J8114" s="15">
        <v>0.20485398689863007</v>
      </c>
      <c r="K8114" s="15">
        <v>7.7221092068074319E-4</v>
      </c>
      <c r="L8114" s="15">
        <v>265.28242661738176</v>
      </c>
      <c r="M8114" s="15">
        <v>4.6412496726993908E-55</v>
      </c>
      <c r="N8114" s="15">
        <v>0.20328104473310232</v>
      </c>
      <c r="O8114" s="15">
        <v>0.20642692906415783</v>
      </c>
      <c r="P8114" s="15">
        <v>0.20328104473310232</v>
      </c>
      <c r="Q8114" s="15">
        <v>0.20642692906415783</v>
      </c>
      <c r="T8114" s="56"/>
      <c r="U8114" s="56"/>
      <c r="V8114" s="56"/>
      <c r="W8114" s="56"/>
      <c r="X8114" s="56"/>
      <c r="Y8114" s="56"/>
      <c r="Z8114" s="56"/>
      <c r="AA8114" s="56"/>
    </row>
    <row r="8115" spans="9:27">
      <c r="I8115" s="15" t="s">
        <v>82</v>
      </c>
      <c r="J8115" s="15">
        <v>0.20722667338999573</v>
      </c>
      <c r="K8115" s="15">
        <v>1.1161623236266263E-3</v>
      </c>
      <c r="L8115" s="15">
        <v>185.6599788431098</v>
      </c>
      <c r="M8115" s="15">
        <v>4.198833265798361E-50</v>
      </c>
      <c r="N8115" s="15">
        <v>0.20495312514639144</v>
      </c>
      <c r="O8115" s="15">
        <v>0.20950022163360002</v>
      </c>
      <c r="P8115" s="15">
        <v>0.20495312514639144</v>
      </c>
      <c r="Q8115" s="15">
        <v>0.20950022163360002</v>
      </c>
      <c r="T8115" s="56"/>
      <c r="U8115" s="56"/>
      <c r="V8115" s="56"/>
      <c r="W8115" s="56"/>
      <c r="X8115" s="56"/>
      <c r="Y8115" s="56"/>
      <c r="Z8115" s="56"/>
      <c r="AA8115" s="56"/>
    </row>
    <row r="8116" spans="9:27" ht="15" thickBot="1">
      <c r="I8116" s="16" t="s">
        <v>86</v>
      </c>
      <c r="J8116" s="16">
        <v>0.52774133686149605</v>
      </c>
      <c r="K8116" s="16">
        <v>6.3811461700720754E-4</v>
      </c>
      <c r="L8116" s="16">
        <v>827.03220204644708</v>
      </c>
      <c r="M8116" s="16">
        <v>7.3678264519811223E-71</v>
      </c>
      <c r="N8116" s="16">
        <v>0.52644153992694165</v>
      </c>
      <c r="O8116" s="16">
        <v>0.52904113379605044</v>
      </c>
      <c r="P8116" s="16">
        <v>0.52644153992694165</v>
      </c>
      <c r="Q8116" s="16">
        <v>0.52904113379605044</v>
      </c>
      <c r="T8116" s="56"/>
      <c r="U8116" s="56"/>
      <c r="V8116" s="56"/>
      <c r="W8116" s="56"/>
      <c r="X8116" s="56"/>
      <c r="Y8116" s="56"/>
      <c r="Z8116" s="56"/>
      <c r="AA8116" s="56"/>
    </row>
    <row r="8117" spans="9:27">
      <c r="I8117" s="52"/>
      <c r="T8117" s="56"/>
      <c r="U8117" s="56"/>
      <c r="V8117" s="56"/>
      <c r="W8117" s="56"/>
      <c r="X8117" s="56"/>
      <c r="Y8117" s="56"/>
      <c r="Z8117" s="56"/>
      <c r="AA8117" s="56"/>
    </row>
    <row r="8118" spans="9:27">
      <c r="I8118" s="52"/>
      <c r="T8118" s="56"/>
      <c r="U8118" s="56"/>
      <c r="V8118" s="56"/>
      <c r="W8118" s="56"/>
      <c r="X8118" s="56"/>
      <c r="Y8118" s="56"/>
      <c r="Z8118" s="56"/>
      <c r="AA8118" s="56"/>
    </row>
    <row r="8119" spans="9:27">
      <c r="I8119" s="11" t="s">
        <v>420</v>
      </c>
      <c r="T8119" s="12" t="str">
        <f>I8119</f>
        <v>2015/2 to 2018/1</v>
      </c>
      <c r="U8119" s="14">
        <f>J8124</f>
        <v>0.99999999799122219</v>
      </c>
      <c r="V8119" s="14">
        <f>J8127</f>
        <v>36</v>
      </c>
      <c r="W8119" s="56">
        <f>J8137</f>
        <v>0.16627390194433261</v>
      </c>
      <c r="X8119" s="56">
        <f>J8138</f>
        <v>0.20314016037062019</v>
      </c>
      <c r="Y8119" s="56">
        <f>J8139</f>
        <v>0.20762141511879806</v>
      </c>
      <c r="Z8119" s="56">
        <f>J8140</f>
        <v>0.52860055884393287</v>
      </c>
      <c r="AA8119" s="58">
        <f>SUM(W8119:Z8119)</f>
        <v>1.1056360362776836</v>
      </c>
    </row>
    <row r="8120" spans="9:27">
      <c r="I8120" s="52" t="s">
        <v>42</v>
      </c>
      <c r="T8120" s="56"/>
      <c r="U8120" s="56"/>
      <c r="V8120" s="56"/>
      <c r="W8120" s="56"/>
      <c r="X8120" s="56"/>
      <c r="Y8120" s="56"/>
      <c r="Z8120" s="56"/>
      <c r="AA8120" s="56"/>
    </row>
    <row r="8121" spans="9:27" ht="15" thickBot="1">
      <c r="T8121" s="56"/>
      <c r="U8121" s="56"/>
      <c r="V8121" s="56"/>
      <c r="W8121" s="56"/>
      <c r="X8121" s="56"/>
      <c r="Y8121" s="56"/>
      <c r="Z8121" s="56"/>
      <c r="AA8121" s="56"/>
    </row>
    <row r="8122" spans="9:27">
      <c r="I8122" s="18" t="s">
        <v>43</v>
      </c>
      <c r="J8122" s="18"/>
      <c r="T8122" s="56"/>
      <c r="U8122" s="56"/>
      <c r="V8122" s="56"/>
      <c r="W8122" s="56"/>
      <c r="X8122" s="56"/>
      <c r="Y8122" s="56"/>
      <c r="Z8122" s="56"/>
      <c r="AA8122" s="56"/>
    </row>
    <row r="8123" spans="9:27">
      <c r="I8123" s="15" t="s">
        <v>44</v>
      </c>
      <c r="J8123" s="15">
        <v>0.99999999899561109</v>
      </c>
      <c r="T8123" s="56"/>
      <c r="U8123" s="56"/>
      <c r="V8123" s="56"/>
      <c r="W8123" s="56"/>
      <c r="X8123" s="56"/>
      <c r="Y8123" s="56"/>
      <c r="Z8123" s="56"/>
      <c r="AA8123" s="56"/>
    </row>
    <row r="8124" spans="9:27">
      <c r="I8124" s="15" t="s">
        <v>45</v>
      </c>
      <c r="J8124" s="15">
        <v>0.99999999799122219</v>
      </c>
      <c r="T8124" s="56"/>
      <c r="U8124" s="56"/>
      <c r="V8124" s="56"/>
      <c r="W8124" s="56"/>
      <c r="X8124" s="56"/>
      <c r="Y8124" s="56"/>
      <c r="Z8124" s="56"/>
      <c r="AA8124" s="56"/>
    </row>
    <row r="8125" spans="9:27">
      <c r="I8125" s="15" t="s">
        <v>46</v>
      </c>
      <c r="J8125" s="15">
        <v>0.96874999780289928</v>
      </c>
      <c r="T8125" s="56"/>
      <c r="U8125" s="56"/>
      <c r="V8125" s="56"/>
      <c r="W8125" s="56"/>
      <c r="X8125" s="56"/>
      <c r="Y8125" s="56"/>
      <c r="Z8125" s="56"/>
      <c r="AA8125" s="56"/>
    </row>
    <row r="8126" spans="9:27">
      <c r="I8126" s="15" t="s">
        <v>47</v>
      </c>
      <c r="J8126" s="15">
        <v>1.7585654743970582E-2</v>
      </c>
      <c r="T8126" s="56"/>
      <c r="U8126" s="56"/>
      <c r="V8126" s="56"/>
      <c r="W8126" s="56"/>
      <c r="X8126" s="56"/>
      <c r="Y8126" s="56"/>
      <c r="Z8126" s="56"/>
      <c r="AA8126" s="56"/>
    </row>
    <row r="8127" spans="9:27" ht="15" thickBot="1">
      <c r="I8127" s="16" t="s">
        <v>48</v>
      </c>
      <c r="J8127" s="16">
        <v>36</v>
      </c>
      <c r="T8127" s="56"/>
      <c r="U8127" s="56"/>
      <c r="V8127" s="56"/>
      <c r="W8127" s="56"/>
      <c r="X8127" s="56"/>
      <c r="Y8127" s="56"/>
      <c r="Z8127" s="56"/>
      <c r="AA8127" s="56"/>
    </row>
    <row r="8128" spans="9:27">
      <c r="T8128" s="56"/>
      <c r="U8128" s="56"/>
      <c r="V8128" s="56"/>
      <c r="W8128" s="56"/>
      <c r="X8128" s="56"/>
      <c r="Y8128" s="56"/>
      <c r="Z8128" s="56"/>
      <c r="AA8128" s="56"/>
    </row>
    <row r="8129" spans="9:27" ht="15" thickBot="1">
      <c r="I8129" s="52" t="s">
        <v>49</v>
      </c>
      <c r="T8129" s="56"/>
      <c r="U8129" s="56"/>
      <c r="V8129" s="56"/>
      <c r="W8129" s="56"/>
      <c r="X8129" s="56"/>
      <c r="Y8129" s="56"/>
      <c r="Z8129" s="56"/>
      <c r="AA8129" s="56"/>
    </row>
    <row r="8130" spans="9:27">
      <c r="I8130" s="17"/>
      <c r="J8130" s="17" t="s">
        <v>54</v>
      </c>
      <c r="K8130" s="17" t="s">
        <v>55</v>
      </c>
      <c r="L8130" s="17" t="s">
        <v>56</v>
      </c>
      <c r="M8130" s="17" t="s">
        <v>57</v>
      </c>
      <c r="N8130" s="17" t="s">
        <v>58</v>
      </c>
      <c r="T8130" s="56"/>
      <c r="U8130" s="56"/>
      <c r="V8130" s="56"/>
      <c r="W8130" s="56"/>
      <c r="X8130" s="56"/>
      <c r="Y8130" s="56"/>
      <c r="Z8130" s="56"/>
      <c r="AA8130" s="56"/>
    </row>
    <row r="8131" spans="9:27">
      <c r="I8131" s="15" t="s">
        <v>50</v>
      </c>
      <c r="J8131" s="15">
        <v>4</v>
      </c>
      <c r="K8131" s="15">
        <v>4926462.4676618315</v>
      </c>
      <c r="L8131" s="15">
        <v>1231615.6169154579</v>
      </c>
      <c r="M8131" s="15">
        <v>3982521253.4545698</v>
      </c>
      <c r="N8131" s="15">
        <v>1.5820118620505093E-134</v>
      </c>
      <c r="T8131" s="56"/>
      <c r="U8131" s="56"/>
      <c r="V8131" s="56"/>
      <c r="W8131" s="56"/>
      <c r="X8131" s="56"/>
      <c r="Y8131" s="56"/>
      <c r="Z8131" s="56"/>
      <c r="AA8131" s="56"/>
    </row>
    <row r="8132" spans="9:27">
      <c r="I8132" s="15" t="s">
        <v>51</v>
      </c>
      <c r="J8132" s="15">
        <v>32</v>
      </c>
      <c r="K8132" s="15">
        <v>9.8961680887723197E-3</v>
      </c>
      <c r="L8132" s="15">
        <v>3.0925525277413499E-4</v>
      </c>
      <c r="M8132" s="15"/>
      <c r="N8132" s="15"/>
      <c r="T8132" s="56"/>
      <c r="U8132" s="56"/>
      <c r="V8132" s="56"/>
      <c r="W8132" s="56"/>
      <c r="X8132" s="56"/>
      <c r="Y8132" s="56"/>
      <c r="Z8132" s="56"/>
      <c r="AA8132" s="56"/>
    </row>
    <row r="8133" spans="9:27" ht="15" thickBot="1">
      <c r="I8133" s="16" t="s">
        <v>52</v>
      </c>
      <c r="J8133" s="16">
        <v>36</v>
      </c>
      <c r="K8133" s="16">
        <v>4926462.477558</v>
      </c>
      <c r="L8133" s="16"/>
      <c r="M8133" s="16"/>
      <c r="N8133" s="16"/>
      <c r="T8133" s="56"/>
      <c r="U8133" s="56"/>
      <c r="V8133" s="56"/>
      <c r="W8133" s="56"/>
      <c r="X8133" s="56"/>
      <c r="Y8133" s="56"/>
      <c r="Z8133" s="56"/>
      <c r="AA8133" s="56"/>
    </row>
    <row r="8134" spans="9:27" ht="15" thickBot="1">
      <c r="T8134" s="56"/>
      <c r="U8134" s="56"/>
      <c r="V8134" s="56"/>
      <c r="W8134" s="56"/>
      <c r="X8134" s="56"/>
      <c r="Y8134" s="56"/>
      <c r="Z8134" s="56"/>
      <c r="AA8134" s="56"/>
    </row>
    <row r="8135" spans="9:27">
      <c r="I8135" s="17"/>
      <c r="J8135" s="17" t="s">
        <v>59</v>
      </c>
      <c r="K8135" s="17" t="s">
        <v>47</v>
      </c>
      <c r="L8135" s="17" t="s">
        <v>60</v>
      </c>
      <c r="M8135" s="17" t="s">
        <v>61</v>
      </c>
      <c r="N8135" s="17" t="s">
        <v>62</v>
      </c>
      <c r="O8135" s="17" t="s">
        <v>63</v>
      </c>
      <c r="P8135" s="17" t="s">
        <v>64</v>
      </c>
      <c r="Q8135" s="17" t="s">
        <v>65</v>
      </c>
      <c r="T8135" s="56"/>
      <c r="U8135" s="56"/>
      <c r="V8135" s="56"/>
      <c r="W8135" s="56"/>
      <c r="X8135" s="56"/>
      <c r="Y8135" s="56"/>
      <c r="Z8135" s="56"/>
      <c r="AA8135" s="56"/>
    </row>
    <row r="8136" spans="9:27">
      <c r="I8136" s="15" t="s">
        <v>53</v>
      </c>
      <c r="J8136" s="15">
        <v>0</v>
      </c>
      <c r="K8136" s="15" t="e">
        <v>#N/A</v>
      </c>
      <c r="L8136" s="15" t="e">
        <v>#N/A</v>
      </c>
      <c r="M8136" s="15" t="e">
        <v>#N/A</v>
      </c>
      <c r="N8136" s="15" t="e">
        <v>#N/A</v>
      </c>
      <c r="O8136" s="15" t="e">
        <v>#N/A</v>
      </c>
      <c r="P8136" s="15" t="e">
        <v>#N/A</v>
      </c>
      <c r="Q8136" s="15" t="e">
        <v>#N/A</v>
      </c>
      <c r="T8136" s="56"/>
      <c r="U8136" s="56"/>
      <c r="V8136" s="56"/>
      <c r="W8136" s="56"/>
      <c r="X8136" s="56"/>
      <c r="Y8136" s="56"/>
      <c r="Z8136" s="56"/>
      <c r="AA8136" s="56"/>
    </row>
    <row r="8137" spans="9:27">
      <c r="I8137" s="15" t="s">
        <v>85</v>
      </c>
      <c r="J8137" s="15">
        <v>0.16627390194433261</v>
      </c>
      <c r="K8137" s="15">
        <v>1.9190359749020991E-3</v>
      </c>
      <c r="L8137" s="15">
        <v>86.644494485214224</v>
      </c>
      <c r="M8137" s="15">
        <v>1.5558733966981728E-39</v>
      </c>
      <c r="N8137" s="15">
        <v>0.16236495359712824</v>
      </c>
      <c r="O8137" s="15">
        <v>0.17018285029153699</v>
      </c>
      <c r="P8137" s="15">
        <v>0.16236495359712824</v>
      </c>
      <c r="Q8137" s="15">
        <v>0.17018285029153699</v>
      </c>
      <c r="T8137" s="56"/>
      <c r="U8137" s="56"/>
      <c r="V8137" s="56"/>
      <c r="W8137" s="56"/>
      <c r="X8137" s="56"/>
      <c r="Y8137" s="56"/>
      <c r="Z8137" s="56"/>
      <c r="AA8137" s="56"/>
    </row>
    <row r="8138" spans="9:27">
      <c r="I8138" s="15" t="s">
        <v>80</v>
      </c>
      <c r="J8138" s="15">
        <v>0.20314016037062019</v>
      </c>
      <c r="K8138" s="15">
        <v>1.0922387098723666E-3</v>
      </c>
      <c r="L8138" s="15">
        <v>185.98513176149754</v>
      </c>
      <c r="M8138" s="15">
        <v>3.9703858907008151E-50</v>
      </c>
      <c r="N8138" s="15">
        <v>0.20091534293335142</v>
      </c>
      <c r="O8138" s="15">
        <v>0.20536497780788895</v>
      </c>
      <c r="P8138" s="15">
        <v>0.20091534293335142</v>
      </c>
      <c r="Q8138" s="15">
        <v>0.20536497780788895</v>
      </c>
      <c r="T8138" s="56"/>
      <c r="U8138" s="56"/>
      <c r="V8138" s="56"/>
      <c r="W8138" s="56"/>
      <c r="X8138" s="56"/>
      <c r="Y8138" s="56"/>
      <c r="Z8138" s="56"/>
      <c r="AA8138" s="56"/>
    </row>
    <row r="8139" spans="9:27">
      <c r="I8139" s="15" t="s">
        <v>82</v>
      </c>
      <c r="J8139" s="15">
        <v>0.20762141511879806</v>
      </c>
      <c r="K8139" s="15">
        <v>1.5344501438028582E-3</v>
      </c>
      <c r="L8139" s="15">
        <v>135.3067194508163</v>
      </c>
      <c r="M8139" s="15">
        <v>1.0336527750452731E-45</v>
      </c>
      <c r="N8139" s="15">
        <v>0.20449584247090036</v>
      </c>
      <c r="O8139" s="15">
        <v>0.21074698776669576</v>
      </c>
      <c r="P8139" s="15">
        <v>0.20449584247090036</v>
      </c>
      <c r="Q8139" s="15">
        <v>0.21074698776669576</v>
      </c>
      <c r="T8139" s="56"/>
      <c r="U8139" s="56"/>
      <c r="V8139" s="56"/>
      <c r="W8139" s="56"/>
      <c r="X8139" s="56"/>
      <c r="Y8139" s="56"/>
      <c r="Z8139" s="56"/>
      <c r="AA8139" s="56"/>
    </row>
    <row r="8140" spans="9:27" ht="15" thickBot="1">
      <c r="I8140" s="16" t="s">
        <v>86</v>
      </c>
      <c r="J8140" s="16">
        <v>0.52860055884393287</v>
      </c>
      <c r="K8140" s="16">
        <v>8.3829456928387596E-4</v>
      </c>
      <c r="L8140" s="16">
        <v>630.56660297286282</v>
      </c>
      <c r="M8140" s="16">
        <v>4.3295095361723758E-67</v>
      </c>
      <c r="N8140" s="16">
        <v>0.52689300869170619</v>
      </c>
      <c r="O8140" s="16">
        <v>0.53030810899615954</v>
      </c>
      <c r="P8140" s="16">
        <v>0.52689300869170619</v>
      </c>
      <c r="Q8140" s="16">
        <v>0.53030810899615954</v>
      </c>
      <c r="T8140" s="56"/>
      <c r="U8140" s="56"/>
      <c r="V8140" s="56"/>
      <c r="W8140" s="56"/>
      <c r="X8140" s="56"/>
      <c r="Y8140" s="56"/>
      <c r="Z8140" s="56"/>
      <c r="AA8140" s="56"/>
    </row>
    <row r="8141" spans="9:27">
      <c r="I8141" s="52"/>
      <c r="T8141" s="56"/>
      <c r="U8141" s="56"/>
      <c r="V8141" s="56"/>
      <c r="W8141" s="56"/>
      <c r="X8141" s="56"/>
      <c r="Y8141" s="56"/>
      <c r="Z8141" s="56"/>
      <c r="AA8141" s="56"/>
    </row>
    <row r="8142" spans="9:27">
      <c r="I8142" s="52"/>
      <c r="T8142" s="56"/>
      <c r="U8142" s="56"/>
      <c r="V8142" s="56"/>
      <c r="W8142" s="56"/>
      <c r="X8142" s="56"/>
      <c r="Y8142" s="56"/>
      <c r="Z8142" s="56"/>
      <c r="AA8142" s="56"/>
    </row>
    <row r="8143" spans="9:27">
      <c r="I8143" s="11" t="s">
        <v>421</v>
      </c>
      <c r="T8143" s="12" t="str">
        <f>I8143</f>
        <v>2015/3 to 2018/2</v>
      </c>
      <c r="U8143" s="14">
        <f>J8148</f>
        <v>0.99999998941079771</v>
      </c>
      <c r="V8143" s="14">
        <f>J8151</f>
        <v>36</v>
      </c>
      <c r="W8143" s="56">
        <f>J8161</f>
        <v>0.17817131355724491</v>
      </c>
      <c r="X8143" s="56">
        <f>J8162</f>
        <v>0.19486058137995535</v>
      </c>
      <c r="Y8143" s="56">
        <f>J8163</f>
        <v>0.2067002231313004</v>
      </c>
      <c r="Z8143" s="56">
        <f>J8164</f>
        <v>0.53192558773212317</v>
      </c>
      <c r="AA8143" s="58">
        <f>SUM(W8143:Z8143)</f>
        <v>1.1116577058006238</v>
      </c>
    </row>
    <row r="8144" spans="9:27">
      <c r="I8144" s="52" t="s">
        <v>42</v>
      </c>
      <c r="T8144" s="56"/>
      <c r="U8144" s="56"/>
      <c r="V8144" s="56"/>
      <c r="W8144" s="56"/>
      <c r="X8144" s="56"/>
      <c r="Y8144" s="56"/>
      <c r="Z8144" s="56"/>
      <c r="AA8144" s="56"/>
    </row>
    <row r="8145" spans="9:27" ht="15" thickBot="1">
      <c r="T8145" s="56"/>
      <c r="U8145" s="56"/>
      <c r="V8145" s="56"/>
      <c r="W8145" s="56"/>
      <c r="X8145" s="56"/>
      <c r="Y8145" s="56"/>
      <c r="Z8145" s="56"/>
      <c r="AA8145" s="56"/>
    </row>
    <row r="8146" spans="9:27">
      <c r="I8146" s="18" t="s">
        <v>43</v>
      </c>
      <c r="J8146" s="18"/>
      <c r="T8146" s="56"/>
      <c r="U8146" s="56"/>
      <c r="V8146" s="56"/>
      <c r="W8146" s="56"/>
      <c r="X8146" s="56"/>
      <c r="Y8146" s="56"/>
      <c r="Z8146" s="56"/>
      <c r="AA8146" s="56"/>
    </row>
    <row r="8147" spans="9:27">
      <c r="I8147" s="15" t="s">
        <v>44</v>
      </c>
      <c r="J8147" s="15">
        <v>0.9999999947053988</v>
      </c>
      <c r="T8147" s="56"/>
      <c r="U8147" s="56"/>
      <c r="V8147" s="56"/>
      <c r="W8147" s="56"/>
      <c r="X8147" s="56"/>
      <c r="Y8147" s="56"/>
      <c r="Z8147" s="56"/>
      <c r="AA8147" s="56"/>
    </row>
    <row r="8148" spans="9:27">
      <c r="I8148" s="15" t="s">
        <v>45</v>
      </c>
      <c r="J8148" s="15">
        <v>0.99999998941079771</v>
      </c>
      <c r="T8148" s="56"/>
      <c r="U8148" s="56"/>
      <c r="V8148" s="56"/>
      <c r="W8148" s="56"/>
      <c r="X8148" s="56"/>
      <c r="Y8148" s="56"/>
      <c r="Z8148" s="56"/>
      <c r="AA8148" s="56"/>
    </row>
    <row r="8149" spans="9:27">
      <c r="I8149" s="15" t="s">
        <v>46</v>
      </c>
      <c r="J8149" s="15">
        <v>0.96874998841805993</v>
      </c>
      <c r="T8149" s="56"/>
      <c r="U8149" s="56"/>
      <c r="V8149" s="56"/>
      <c r="W8149" s="56"/>
      <c r="X8149" s="56"/>
      <c r="Y8149" s="56"/>
      <c r="Z8149" s="56"/>
      <c r="AA8149" s="56"/>
    </row>
    <row r="8150" spans="9:27">
      <c r="I8150" s="15" t="s">
        <v>47</v>
      </c>
      <c r="J8150" s="15">
        <v>4.0434117960103516E-2</v>
      </c>
      <c r="T8150" s="56"/>
      <c r="U8150" s="56"/>
      <c r="V8150" s="56"/>
      <c r="W8150" s="56"/>
      <c r="X8150" s="56"/>
      <c r="Y8150" s="56"/>
      <c r="Z8150" s="56"/>
      <c r="AA8150" s="56"/>
    </row>
    <row r="8151" spans="9:27" ht="15" thickBot="1">
      <c r="I8151" s="16" t="s">
        <v>48</v>
      </c>
      <c r="J8151" s="16">
        <v>36</v>
      </c>
      <c r="T8151" s="56"/>
      <c r="U8151" s="56"/>
      <c r="V8151" s="56"/>
      <c r="W8151" s="56"/>
      <c r="X8151" s="56"/>
      <c r="Y8151" s="56"/>
      <c r="Z8151" s="56"/>
      <c r="AA8151" s="56"/>
    </row>
    <row r="8152" spans="9:27">
      <c r="T8152" s="56"/>
      <c r="U8152" s="56"/>
      <c r="V8152" s="56"/>
      <c r="W8152" s="56"/>
      <c r="X8152" s="56"/>
      <c r="Y8152" s="56"/>
      <c r="Z8152" s="56"/>
      <c r="AA8152" s="56"/>
    </row>
    <row r="8153" spans="9:27" ht="15" thickBot="1">
      <c r="I8153" s="52" t="s">
        <v>49</v>
      </c>
      <c r="T8153" s="56"/>
      <c r="U8153" s="56"/>
      <c r="V8153" s="56"/>
      <c r="W8153" s="56"/>
      <c r="X8153" s="56"/>
      <c r="Y8153" s="56"/>
      <c r="Z8153" s="56"/>
      <c r="AA8153" s="56"/>
    </row>
    <row r="8154" spans="9:27">
      <c r="I8154" s="17"/>
      <c r="J8154" s="17" t="s">
        <v>54</v>
      </c>
      <c r="K8154" s="17" t="s">
        <v>55</v>
      </c>
      <c r="L8154" s="17" t="s">
        <v>56</v>
      </c>
      <c r="M8154" s="17" t="s">
        <v>57</v>
      </c>
      <c r="N8154" s="17" t="s">
        <v>58</v>
      </c>
      <c r="T8154" s="56"/>
      <c r="U8154" s="56"/>
      <c r="V8154" s="56"/>
      <c r="W8154" s="56"/>
      <c r="X8154" s="56"/>
      <c r="Y8154" s="56"/>
      <c r="Z8154" s="56"/>
      <c r="AA8154" s="56"/>
    </row>
    <row r="8155" spans="9:27">
      <c r="I8155" s="15" t="s">
        <v>50</v>
      </c>
      <c r="J8155" s="15">
        <v>4</v>
      </c>
      <c r="K8155" s="15">
        <v>4940633.9018816277</v>
      </c>
      <c r="L8155" s="15">
        <v>1235158.4754704069</v>
      </c>
      <c r="M8155" s="15">
        <v>755486547.11530459</v>
      </c>
      <c r="N8155" s="15">
        <v>2.4498859256470283E-123</v>
      </c>
      <c r="T8155" s="56"/>
      <c r="U8155" s="56"/>
      <c r="V8155" s="56"/>
      <c r="W8155" s="56"/>
      <c r="X8155" s="56"/>
      <c r="Y8155" s="56"/>
      <c r="Z8155" s="56"/>
      <c r="AA8155" s="56"/>
    </row>
    <row r="8156" spans="9:27">
      <c r="I8156" s="15" t="s">
        <v>51</v>
      </c>
      <c r="J8156" s="15">
        <v>32</v>
      </c>
      <c r="K8156" s="15">
        <v>5.2317372646770097E-2</v>
      </c>
      <c r="L8156" s="15">
        <v>1.6349178952115655E-3</v>
      </c>
      <c r="M8156" s="15"/>
      <c r="N8156" s="15"/>
      <c r="T8156" s="56"/>
      <c r="U8156" s="56"/>
      <c r="V8156" s="56"/>
      <c r="W8156" s="56"/>
      <c r="X8156" s="56"/>
      <c r="Y8156" s="56"/>
      <c r="Z8156" s="56"/>
      <c r="AA8156" s="56"/>
    </row>
    <row r="8157" spans="9:27" ht="15" thickBot="1">
      <c r="I8157" s="16" t="s">
        <v>52</v>
      </c>
      <c r="J8157" s="16">
        <v>36</v>
      </c>
      <c r="K8157" s="16">
        <v>4940633.9541990003</v>
      </c>
      <c r="L8157" s="16"/>
      <c r="M8157" s="16"/>
      <c r="N8157" s="16"/>
      <c r="T8157" s="56"/>
      <c r="U8157" s="56"/>
      <c r="V8157" s="56"/>
      <c r="W8157" s="56"/>
      <c r="X8157" s="56"/>
      <c r="Y8157" s="56"/>
      <c r="Z8157" s="56"/>
      <c r="AA8157" s="56"/>
    </row>
    <row r="8158" spans="9:27" ht="15" thickBot="1">
      <c r="T8158" s="56"/>
      <c r="U8158" s="56"/>
      <c r="V8158" s="56"/>
      <c r="W8158" s="56"/>
      <c r="X8158" s="56"/>
      <c r="Y8158" s="56"/>
      <c r="Z8158" s="56"/>
      <c r="AA8158" s="56"/>
    </row>
    <row r="8159" spans="9:27">
      <c r="I8159" s="17"/>
      <c r="J8159" s="17" t="s">
        <v>59</v>
      </c>
      <c r="K8159" s="17" t="s">
        <v>47</v>
      </c>
      <c r="L8159" s="17" t="s">
        <v>60</v>
      </c>
      <c r="M8159" s="17" t="s">
        <v>61</v>
      </c>
      <c r="N8159" s="17" t="s">
        <v>62</v>
      </c>
      <c r="O8159" s="17" t="s">
        <v>63</v>
      </c>
      <c r="P8159" s="17" t="s">
        <v>64</v>
      </c>
      <c r="Q8159" s="17" t="s">
        <v>65</v>
      </c>
      <c r="T8159" s="56"/>
      <c r="U8159" s="56"/>
      <c r="V8159" s="56"/>
      <c r="W8159" s="56"/>
      <c r="X8159" s="56"/>
      <c r="Y8159" s="56"/>
      <c r="Z8159" s="56"/>
      <c r="AA8159" s="56"/>
    </row>
    <row r="8160" spans="9:27">
      <c r="I8160" s="15" t="s">
        <v>53</v>
      </c>
      <c r="J8160" s="15">
        <v>0</v>
      </c>
      <c r="K8160" s="15" t="e">
        <v>#N/A</v>
      </c>
      <c r="L8160" s="15" t="e">
        <v>#N/A</v>
      </c>
      <c r="M8160" s="15" t="e">
        <v>#N/A</v>
      </c>
      <c r="N8160" s="15" t="e">
        <v>#N/A</v>
      </c>
      <c r="O8160" s="15" t="e">
        <v>#N/A</v>
      </c>
      <c r="P8160" s="15" t="e">
        <v>#N/A</v>
      </c>
      <c r="Q8160" s="15" t="e">
        <v>#N/A</v>
      </c>
      <c r="T8160" s="56"/>
      <c r="U8160" s="56"/>
      <c r="V8160" s="56"/>
      <c r="W8160" s="56"/>
      <c r="X8160" s="56"/>
      <c r="Y8160" s="56"/>
      <c r="Z8160" s="56"/>
      <c r="AA8160" s="56"/>
    </row>
    <row r="8161" spans="9:27">
      <c r="I8161" s="15" t="s">
        <v>85</v>
      </c>
      <c r="J8161" s="15">
        <v>0.17817131355724491</v>
      </c>
      <c r="K8161" s="15">
        <v>3.8763442867018692E-3</v>
      </c>
      <c r="L8161" s="15">
        <v>45.963748413286417</v>
      </c>
      <c r="M8161" s="15">
        <v>8.5052733195639235E-31</v>
      </c>
      <c r="N8161" s="15">
        <v>0.17027545866402363</v>
      </c>
      <c r="O8161" s="15">
        <v>0.1860671684504662</v>
      </c>
      <c r="P8161" s="15">
        <v>0.17027545866402363</v>
      </c>
      <c r="Q8161" s="15">
        <v>0.1860671684504662</v>
      </c>
      <c r="T8161" s="56"/>
      <c r="U8161" s="56"/>
      <c r="V8161" s="56"/>
      <c r="W8161" s="56"/>
      <c r="X8161" s="56"/>
      <c r="Y8161" s="56"/>
      <c r="Z8161" s="56"/>
      <c r="AA8161" s="56"/>
    </row>
    <row r="8162" spans="9:27">
      <c r="I8162" s="15" t="s">
        <v>80</v>
      </c>
      <c r="J8162" s="15">
        <v>0.19486058137995535</v>
      </c>
      <c r="K8162" s="15">
        <v>1.9987562813036249E-3</v>
      </c>
      <c r="L8162" s="15">
        <v>97.490916327659406</v>
      </c>
      <c r="M8162" s="15">
        <v>3.6211831271557557E-41</v>
      </c>
      <c r="N8162" s="15">
        <v>0.19078924808321254</v>
      </c>
      <c r="O8162" s="15">
        <v>0.19893191467669816</v>
      </c>
      <c r="P8162" s="15">
        <v>0.19078924808321254</v>
      </c>
      <c r="Q8162" s="15">
        <v>0.19893191467669816</v>
      </c>
      <c r="T8162" s="56"/>
      <c r="U8162" s="56"/>
      <c r="V8162" s="56"/>
      <c r="W8162" s="56"/>
      <c r="X8162" s="56"/>
      <c r="Y8162" s="56"/>
      <c r="Z8162" s="56"/>
      <c r="AA8162" s="56"/>
    </row>
    <row r="8163" spans="9:27">
      <c r="I8163" s="15" t="s">
        <v>82</v>
      </c>
      <c r="J8163" s="15">
        <v>0.2067002231313004</v>
      </c>
      <c r="K8163" s="15">
        <v>3.6447683995611989E-3</v>
      </c>
      <c r="L8163" s="15">
        <v>56.711483548909577</v>
      </c>
      <c r="M8163" s="15">
        <v>1.1069483260167346E-33</v>
      </c>
      <c r="N8163" s="15">
        <v>0.19927607288204083</v>
      </c>
      <c r="O8163" s="15">
        <v>0.21412437338055998</v>
      </c>
      <c r="P8163" s="15">
        <v>0.19927607288204083</v>
      </c>
      <c r="Q8163" s="15">
        <v>0.21412437338055998</v>
      </c>
      <c r="T8163" s="56"/>
      <c r="U8163" s="56"/>
      <c r="V8163" s="56"/>
      <c r="W8163" s="56"/>
      <c r="X8163" s="56"/>
      <c r="Y8163" s="56"/>
      <c r="Z8163" s="56"/>
      <c r="AA8163" s="56"/>
    </row>
    <row r="8164" spans="9:27" ht="15" thickBot="1">
      <c r="I8164" s="16" t="s">
        <v>86</v>
      </c>
      <c r="J8164" s="16">
        <v>0.53192558773212317</v>
      </c>
      <c r="K8164" s="16">
        <v>1.8511998282475595E-3</v>
      </c>
      <c r="L8164" s="16">
        <v>287.34098805295974</v>
      </c>
      <c r="M8164" s="16">
        <v>3.6060881633726075E-56</v>
      </c>
      <c r="N8164" s="16">
        <v>0.52815481709331713</v>
      </c>
      <c r="O8164" s="16">
        <v>0.53569635837092922</v>
      </c>
      <c r="P8164" s="16">
        <v>0.52815481709331713</v>
      </c>
      <c r="Q8164" s="16">
        <v>0.53569635837092922</v>
      </c>
      <c r="T8164" s="56"/>
      <c r="U8164" s="56"/>
      <c r="V8164" s="56"/>
      <c r="W8164" s="56"/>
      <c r="X8164" s="56"/>
      <c r="Y8164" s="56"/>
      <c r="Z8164" s="56"/>
      <c r="AA8164" s="56"/>
    </row>
    <row r="8165" spans="9:27">
      <c r="I8165" s="52"/>
      <c r="T8165" s="56"/>
      <c r="U8165" s="56"/>
      <c r="V8165" s="56"/>
      <c r="W8165" s="56"/>
      <c r="X8165" s="56"/>
      <c r="Y8165" s="56"/>
      <c r="Z8165" s="56"/>
      <c r="AA8165" s="56"/>
    </row>
    <row r="8166" spans="9:27">
      <c r="I8166" s="52"/>
      <c r="T8166" s="56"/>
      <c r="U8166" s="56"/>
      <c r="V8166" s="56"/>
      <c r="W8166" s="56"/>
      <c r="X8166" s="56"/>
      <c r="Y8166" s="56"/>
      <c r="Z8166" s="56"/>
      <c r="AA8166" s="56"/>
    </row>
    <row r="8167" spans="9:27">
      <c r="I8167" s="11" t="s">
        <v>422</v>
      </c>
      <c r="T8167" s="12" t="str">
        <f>I8167</f>
        <v>2015/4 to 2018/3</v>
      </c>
      <c r="U8167" s="14">
        <f>J8172</f>
        <v>0.9999999875817589</v>
      </c>
      <c r="V8167" s="14">
        <f>J8175</f>
        <v>36</v>
      </c>
      <c r="W8167" s="56">
        <f>J8185</f>
        <v>0.18251942412103497</v>
      </c>
      <c r="X8167" s="56">
        <f>J8186</f>
        <v>0.19122396781540624</v>
      </c>
      <c r="Y8167" s="56">
        <f>J8187</f>
        <v>0.20849123310327322</v>
      </c>
      <c r="Z8167" s="56">
        <f>J8188</f>
        <v>0.53284651731947663</v>
      </c>
      <c r="AA8167" s="58">
        <f>SUM(W8167:Z8167)</f>
        <v>1.1150811423591911</v>
      </c>
    </row>
    <row r="8168" spans="9:27">
      <c r="I8168" s="52" t="s">
        <v>42</v>
      </c>
      <c r="T8168" s="56"/>
      <c r="U8168" s="56"/>
      <c r="V8168" s="56"/>
      <c r="W8168" s="56"/>
      <c r="X8168" s="56"/>
      <c r="Y8168" s="56"/>
      <c r="Z8168" s="56"/>
      <c r="AA8168" s="56"/>
    </row>
    <row r="8169" spans="9:27" ht="15" thickBot="1">
      <c r="T8169" s="56"/>
      <c r="U8169" s="56"/>
      <c r="V8169" s="56"/>
      <c r="W8169" s="56"/>
      <c r="X8169" s="56"/>
      <c r="Y8169" s="56"/>
      <c r="Z8169" s="56"/>
      <c r="AA8169" s="56"/>
    </row>
    <row r="8170" spans="9:27">
      <c r="I8170" s="18" t="s">
        <v>43</v>
      </c>
      <c r="J8170" s="18"/>
      <c r="T8170" s="56"/>
      <c r="U8170" s="56"/>
      <c r="V8170" s="56"/>
      <c r="W8170" s="56"/>
      <c r="X8170" s="56"/>
      <c r="Y8170" s="56"/>
      <c r="Z8170" s="56"/>
      <c r="AA8170" s="56"/>
    </row>
    <row r="8171" spans="9:27">
      <c r="I8171" s="15" t="s">
        <v>44</v>
      </c>
      <c r="J8171" s="15">
        <v>0.99999999379087945</v>
      </c>
      <c r="T8171" s="56"/>
      <c r="U8171" s="56"/>
      <c r="V8171" s="56"/>
      <c r="W8171" s="56"/>
      <c r="X8171" s="56"/>
      <c r="Y8171" s="56"/>
      <c r="Z8171" s="56"/>
      <c r="AA8171" s="56"/>
    </row>
    <row r="8172" spans="9:27">
      <c r="I8172" s="15" t="s">
        <v>45</v>
      </c>
      <c r="J8172" s="15">
        <v>0.9999999875817589</v>
      </c>
      <c r="T8172" s="56"/>
      <c r="U8172" s="56"/>
      <c r="V8172" s="56"/>
      <c r="W8172" s="56"/>
      <c r="X8172" s="56"/>
      <c r="Y8172" s="56"/>
      <c r="Z8172" s="56"/>
      <c r="AA8172" s="56"/>
    </row>
    <row r="8173" spans="9:27">
      <c r="I8173" s="15" t="s">
        <v>46</v>
      </c>
      <c r="J8173" s="15">
        <v>0.96874998641754884</v>
      </c>
      <c r="T8173" s="56"/>
      <c r="U8173" s="56"/>
      <c r="V8173" s="56"/>
      <c r="W8173" s="56"/>
      <c r="X8173" s="56"/>
      <c r="Y8173" s="56"/>
      <c r="Z8173" s="56"/>
      <c r="AA8173" s="56"/>
    </row>
    <row r="8174" spans="9:27">
      <c r="I8174" s="15" t="s">
        <v>47</v>
      </c>
      <c r="J8174" s="15">
        <v>4.3851112054836036E-2</v>
      </c>
      <c r="T8174" s="56"/>
      <c r="U8174" s="56"/>
      <c r="V8174" s="56"/>
      <c r="W8174" s="56"/>
      <c r="X8174" s="56"/>
      <c r="Y8174" s="56"/>
      <c r="Z8174" s="56"/>
      <c r="AA8174" s="56"/>
    </row>
    <row r="8175" spans="9:27" ht="15" thickBot="1">
      <c r="I8175" s="16" t="s">
        <v>48</v>
      </c>
      <c r="J8175" s="16">
        <v>36</v>
      </c>
      <c r="T8175" s="56"/>
      <c r="U8175" s="56"/>
      <c r="V8175" s="56"/>
      <c r="W8175" s="56"/>
      <c r="X8175" s="56"/>
      <c r="Y8175" s="56"/>
      <c r="Z8175" s="56"/>
      <c r="AA8175" s="56"/>
    </row>
    <row r="8176" spans="9:27">
      <c r="T8176" s="56"/>
      <c r="U8176" s="56"/>
      <c r="V8176" s="56"/>
      <c r="W8176" s="56"/>
      <c r="X8176" s="56"/>
      <c r="Y8176" s="56"/>
      <c r="Z8176" s="56"/>
      <c r="AA8176" s="56"/>
    </row>
    <row r="8177" spans="9:27" ht="15" thickBot="1">
      <c r="I8177" s="52" t="s">
        <v>49</v>
      </c>
      <c r="T8177" s="56"/>
      <c r="U8177" s="56"/>
      <c r="V8177" s="56"/>
      <c r="W8177" s="56"/>
      <c r="X8177" s="56"/>
      <c r="Y8177" s="56"/>
      <c r="Z8177" s="56"/>
      <c r="AA8177" s="56"/>
    </row>
    <row r="8178" spans="9:27">
      <c r="I8178" s="17"/>
      <c r="J8178" s="17" t="s">
        <v>54</v>
      </c>
      <c r="K8178" s="17" t="s">
        <v>55</v>
      </c>
      <c r="L8178" s="17" t="s">
        <v>56</v>
      </c>
      <c r="M8178" s="17" t="s">
        <v>57</v>
      </c>
      <c r="N8178" s="17" t="s">
        <v>58</v>
      </c>
      <c r="T8178" s="56"/>
      <c r="U8178" s="56"/>
      <c r="V8178" s="56"/>
      <c r="W8178" s="56"/>
      <c r="X8178" s="56"/>
      <c r="Y8178" s="56"/>
      <c r="Z8178" s="56"/>
      <c r="AA8178" s="56"/>
    </row>
    <row r="8179" spans="9:27">
      <c r="I8179" s="15" t="s">
        <v>50</v>
      </c>
      <c r="J8179" s="15">
        <v>4</v>
      </c>
      <c r="K8179" s="15">
        <v>4955085.0026805596</v>
      </c>
      <c r="L8179" s="15">
        <v>1238771.2506701399</v>
      </c>
      <c r="M8179" s="15">
        <v>644213608.64985394</v>
      </c>
      <c r="N8179" s="15">
        <v>2.8953220491712125E-122</v>
      </c>
      <c r="T8179" s="56"/>
      <c r="U8179" s="56"/>
      <c r="V8179" s="56"/>
      <c r="W8179" s="56"/>
      <c r="X8179" s="56"/>
      <c r="Y8179" s="56"/>
      <c r="Z8179" s="56"/>
      <c r="AA8179" s="56"/>
    </row>
    <row r="8180" spans="9:27">
      <c r="I8180" s="15" t="s">
        <v>51</v>
      </c>
      <c r="J8180" s="15">
        <v>32</v>
      </c>
      <c r="K8180" s="15">
        <v>6.1533440910265171E-2</v>
      </c>
      <c r="L8180" s="15">
        <v>1.9229200284457866E-3</v>
      </c>
      <c r="M8180" s="15"/>
      <c r="N8180" s="15"/>
      <c r="T8180" s="56"/>
      <c r="U8180" s="56"/>
      <c r="V8180" s="56"/>
      <c r="W8180" s="56"/>
      <c r="X8180" s="56"/>
      <c r="Y8180" s="56"/>
      <c r="Z8180" s="56"/>
      <c r="AA8180" s="56"/>
    </row>
    <row r="8181" spans="9:27" ht="15" thickBot="1">
      <c r="I8181" s="16" t="s">
        <v>52</v>
      </c>
      <c r="J8181" s="16">
        <v>36</v>
      </c>
      <c r="K8181" s="16">
        <v>4955085.0642140005</v>
      </c>
      <c r="L8181" s="16"/>
      <c r="M8181" s="16"/>
      <c r="N8181" s="16"/>
      <c r="T8181" s="56"/>
      <c r="U8181" s="56"/>
      <c r="V8181" s="56"/>
      <c r="W8181" s="56"/>
      <c r="X8181" s="56"/>
      <c r="Y8181" s="56"/>
      <c r="Z8181" s="56"/>
      <c r="AA8181" s="56"/>
    </row>
    <row r="8182" spans="9:27" ht="15" thickBot="1">
      <c r="T8182" s="56"/>
      <c r="U8182" s="56"/>
      <c r="V8182" s="56"/>
      <c r="W8182" s="56"/>
      <c r="X8182" s="56"/>
      <c r="Y8182" s="56"/>
      <c r="Z8182" s="56"/>
      <c r="AA8182" s="56"/>
    </row>
    <row r="8183" spans="9:27">
      <c r="I8183" s="17"/>
      <c r="J8183" s="17" t="s">
        <v>59</v>
      </c>
      <c r="K8183" s="17" t="s">
        <v>47</v>
      </c>
      <c r="L8183" s="17" t="s">
        <v>60</v>
      </c>
      <c r="M8183" s="17" t="s">
        <v>61</v>
      </c>
      <c r="N8183" s="17" t="s">
        <v>62</v>
      </c>
      <c r="O8183" s="17" t="s">
        <v>63</v>
      </c>
      <c r="P8183" s="17" t="s">
        <v>64</v>
      </c>
      <c r="Q8183" s="17" t="s">
        <v>65</v>
      </c>
      <c r="T8183" s="56"/>
      <c r="U8183" s="56"/>
      <c r="V8183" s="56"/>
      <c r="W8183" s="56"/>
      <c r="X8183" s="56"/>
      <c r="Y8183" s="56"/>
      <c r="Z8183" s="56"/>
      <c r="AA8183" s="56"/>
    </row>
    <row r="8184" spans="9:27">
      <c r="I8184" s="15" t="s">
        <v>53</v>
      </c>
      <c r="J8184" s="15">
        <v>0</v>
      </c>
      <c r="K8184" s="15" t="e">
        <v>#N/A</v>
      </c>
      <c r="L8184" s="15" t="e">
        <v>#N/A</v>
      </c>
      <c r="M8184" s="15" t="e">
        <v>#N/A</v>
      </c>
      <c r="N8184" s="15" t="e">
        <v>#N/A</v>
      </c>
      <c r="O8184" s="15" t="e">
        <v>#N/A</v>
      </c>
      <c r="P8184" s="15" t="e">
        <v>#N/A</v>
      </c>
      <c r="Q8184" s="15" t="e">
        <v>#N/A</v>
      </c>
      <c r="T8184" s="56"/>
      <c r="U8184" s="56"/>
      <c r="V8184" s="56"/>
      <c r="W8184" s="56"/>
      <c r="X8184" s="56"/>
      <c r="Y8184" s="56"/>
      <c r="Z8184" s="56"/>
      <c r="AA8184" s="56"/>
    </row>
    <row r="8185" spans="9:27">
      <c r="I8185" s="15" t="s">
        <v>85</v>
      </c>
      <c r="J8185" s="15">
        <v>0.18251942412103497</v>
      </c>
      <c r="K8185" s="15">
        <v>4.0280575448784998E-3</v>
      </c>
      <c r="L8185" s="15">
        <v>45.312020021437007</v>
      </c>
      <c r="M8185" s="15">
        <v>1.3342516245970995E-30</v>
      </c>
      <c r="N8185" s="15">
        <v>0.1743145394349622</v>
      </c>
      <c r="O8185" s="15">
        <v>0.19072430880710775</v>
      </c>
      <c r="P8185" s="15">
        <v>0.1743145394349622</v>
      </c>
      <c r="Q8185" s="15">
        <v>0.19072430880710775</v>
      </c>
      <c r="T8185" s="56"/>
      <c r="U8185" s="56"/>
      <c r="V8185" s="56"/>
      <c r="W8185" s="56"/>
      <c r="X8185" s="56"/>
      <c r="Y8185" s="56"/>
      <c r="Z8185" s="56"/>
      <c r="AA8185" s="56"/>
    </row>
    <row r="8186" spans="9:27">
      <c r="I8186" s="15" t="s">
        <v>80</v>
      </c>
      <c r="J8186" s="15">
        <v>0.19122396781540624</v>
      </c>
      <c r="K8186" s="15">
        <v>1.7678062999898123E-3</v>
      </c>
      <c r="L8186" s="15">
        <v>108.17020383766493</v>
      </c>
      <c r="M8186" s="15">
        <v>1.3137355283962083E-42</v>
      </c>
      <c r="N8186" s="15">
        <v>0.18762306423418224</v>
      </c>
      <c r="O8186" s="15">
        <v>0.19482487139663024</v>
      </c>
      <c r="P8186" s="15">
        <v>0.18762306423418224</v>
      </c>
      <c r="Q8186" s="15">
        <v>0.19482487139663024</v>
      </c>
      <c r="T8186" s="56"/>
      <c r="U8186" s="56"/>
      <c r="V8186" s="56"/>
      <c r="W8186" s="56"/>
      <c r="X8186" s="56"/>
      <c r="Y8186" s="56"/>
      <c r="Z8186" s="56"/>
      <c r="AA8186" s="56"/>
    </row>
    <row r="8187" spans="9:27">
      <c r="I8187" s="15" t="s">
        <v>82</v>
      </c>
      <c r="J8187" s="15">
        <v>0.20849123310327322</v>
      </c>
      <c r="K8187" s="15">
        <v>4.0138051762599611E-3</v>
      </c>
      <c r="L8187" s="15">
        <v>51.943535858794242</v>
      </c>
      <c r="M8187" s="15">
        <v>1.7858527128422829E-32</v>
      </c>
      <c r="N8187" s="15">
        <v>0.20031537954193382</v>
      </c>
      <c r="O8187" s="15">
        <v>0.21666708666461262</v>
      </c>
      <c r="P8187" s="15">
        <v>0.20031537954193382</v>
      </c>
      <c r="Q8187" s="15">
        <v>0.21666708666461262</v>
      </c>
      <c r="T8187" s="56"/>
      <c r="U8187" s="56"/>
      <c r="V8187" s="56"/>
      <c r="W8187" s="56"/>
      <c r="X8187" s="56"/>
      <c r="Y8187" s="56"/>
      <c r="Z8187" s="56"/>
      <c r="AA8187" s="56"/>
    </row>
    <row r="8188" spans="9:27" ht="15" thickBot="1">
      <c r="I8188" s="16" t="s">
        <v>86</v>
      </c>
      <c r="J8188" s="16">
        <v>0.53284651731947663</v>
      </c>
      <c r="K8188" s="16">
        <v>1.9695715059252759E-3</v>
      </c>
      <c r="L8188" s="16">
        <v>270.53931056397624</v>
      </c>
      <c r="M8188" s="16">
        <v>2.4777197486691873E-55</v>
      </c>
      <c r="N8188" s="16">
        <v>0.52883463146455922</v>
      </c>
      <c r="O8188" s="16">
        <v>0.53685840317439404</v>
      </c>
      <c r="P8188" s="16">
        <v>0.52883463146455922</v>
      </c>
      <c r="Q8188" s="16">
        <v>0.53685840317439404</v>
      </c>
      <c r="T8188" s="56"/>
      <c r="U8188" s="56"/>
      <c r="V8188" s="56"/>
      <c r="W8188" s="56"/>
      <c r="X8188" s="56"/>
      <c r="Y8188" s="56"/>
      <c r="Z8188" s="56"/>
      <c r="AA8188" s="56"/>
    </row>
    <row r="8189" spans="9:27">
      <c r="I8189" s="52"/>
      <c r="T8189" s="56"/>
      <c r="U8189" s="56"/>
      <c r="V8189" s="56"/>
      <c r="W8189" s="56"/>
      <c r="X8189" s="56"/>
      <c r="Y8189" s="56"/>
      <c r="Z8189" s="56"/>
      <c r="AA8189" s="56"/>
    </row>
    <row r="8190" spans="9:27">
      <c r="I8190" s="52"/>
      <c r="T8190" s="56"/>
      <c r="U8190" s="56"/>
      <c r="V8190" s="56"/>
      <c r="W8190" s="56"/>
      <c r="X8190" s="56"/>
      <c r="Y8190" s="56"/>
      <c r="Z8190" s="56"/>
      <c r="AA8190" s="56"/>
    </row>
    <row r="8191" spans="9:27">
      <c r="I8191" s="11" t="s">
        <v>423</v>
      </c>
      <c r="T8191" s="12" t="str">
        <f>I8191</f>
        <v>2015/5 to 2018/4</v>
      </c>
      <c r="U8191" s="14">
        <f>J8196</f>
        <v>0.99999998699636761</v>
      </c>
      <c r="V8191" s="14">
        <f>J8199</f>
        <v>36</v>
      </c>
      <c r="W8191" s="56">
        <f>J8209</f>
        <v>0.18427837303736427</v>
      </c>
      <c r="X8191" s="56">
        <f>J8210</f>
        <v>0.18975016825649141</v>
      </c>
      <c r="Y8191" s="56">
        <f>J8211</f>
        <v>0.20939323112243555</v>
      </c>
      <c r="Z8191" s="56">
        <f>J8212</f>
        <v>0.53313597147219083</v>
      </c>
      <c r="AA8191" s="58">
        <f>SUM(W8191:Z8191)</f>
        <v>1.1165577438884822</v>
      </c>
    </row>
    <row r="8192" spans="9:27">
      <c r="I8192" s="52" t="s">
        <v>42</v>
      </c>
      <c r="T8192" s="56"/>
      <c r="U8192" s="56"/>
      <c r="V8192" s="56"/>
      <c r="W8192" s="56"/>
      <c r="X8192" s="56"/>
      <c r="Y8192" s="56"/>
      <c r="Z8192" s="56"/>
      <c r="AA8192" s="56"/>
    </row>
    <row r="8193" spans="9:27" ht="15" thickBot="1">
      <c r="T8193" s="56"/>
      <c r="U8193" s="56"/>
      <c r="V8193" s="56"/>
      <c r="W8193" s="56"/>
      <c r="X8193" s="56"/>
      <c r="Y8193" s="56"/>
      <c r="Z8193" s="56"/>
      <c r="AA8193" s="56"/>
    </row>
    <row r="8194" spans="9:27">
      <c r="I8194" s="18" t="s">
        <v>43</v>
      </c>
      <c r="J8194" s="18"/>
      <c r="T8194" s="56"/>
      <c r="U8194" s="56"/>
      <c r="V8194" s="56"/>
      <c r="W8194" s="56"/>
      <c r="X8194" s="56"/>
      <c r="Y8194" s="56"/>
      <c r="Z8194" s="56"/>
      <c r="AA8194" s="56"/>
    </row>
    <row r="8195" spans="9:27">
      <c r="I8195" s="15" t="s">
        <v>44</v>
      </c>
      <c r="J8195" s="15">
        <v>0.9999999934981838</v>
      </c>
      <c r="T8195" s="56"/>
      <c r="U8195" s="56"/>
      <c r="V8195" s="56"/>
      <c r="W8195" s="56"/>
      <c r="X8195" s="56"/>
      <c r="Y8195" s="56"/>
      <c r="Z8195" s="56"/>
      <c r="AA8195" s="56"/>
    </row>
    <row r="8196" spans="9:27">
      <c r="I8196" s="15" t="s">
        <v>45</v>
      </c>
      <c r="J8196" s="15">
        <v>0.99999998699636761</v>
      </c>
      <c r="T8196" s="56"/>
      <c r="U8196" s="56"/>
      <c r="V8196" s="56"/>
      <c r="W8196" s="56"/>
      <c r="X8196" s="56"/>
      <c r="Y8196" s="56"/>
      <c r="Z8196" s="56"/>
      <c r="AA8196" s="56"/>
    </row>
    <row r="8197" spans="9:27">
      <c r="I8197" s="15" t="s">
        <v>46</v>
      </c>
      <c r="J8197" s="15">
        <v>0.968749985777277</v>
      </c>
      <c r="T8197" s="56"/>
      <c r="U8197" s="56"/>
      <c r="V8197" s="56"/>
      <c r="W8197" s="56"/>
      <c r="X8197" s="56"/>
      <c r="Y8197" s="56"/>
      <c r="Z8197" s="56"/>
      <c r="AA8197" s="56"/>
    </row>
    <row r="8198" spans="9:27">
      <c r="I8198" s="15" t="s">
        <v>47</v>
      </c>
      <c r="J8198" s="15">
        <v>4.4936005758109542E-2</v>
      </c>
      <c r="T8198" s="56"/>
      <c r="U8198" s="56"/>
      <c r="V8198" s="56"/>
      <c r="W8198" s="56"/>
      <c r="X8198" s="56"/>
      <c r="Y8198" s="56"/>
      <c r="Z8198" s="56"/>
      <c r="AA8198" s="56"/>
    </row>
    <row r="8199" spans="9:27" ht="15" thickBot="1">
      <c r="I8199" s="16" t="s">
        <v>48</v>
      </c>
      <c r="J8199" s="16">
        <v>36</v>
      </c>
      <c r="T8199" s="56"/>
      <c r="U8199" s="56"/>
      <c r="V8199" s="56"/>
      <c r="W8199" s="56"/>
      <c r="X8199" s="56"/>
      <c r="Y8199" s="56"/>
      <c r="Z8199" s="56"/>
      <c r="AA8199" s="56"/>
    </row>
    <row r="8200" spans="9:27">
      <c r="T8200" s="56"/>
      <c r="U8200" s="56"/>
      <c r="V8200" s="56"/>
      <c r="W8200" s="56"/>
      <c r="X8200" s="56"/>
      <c r="Y8200" s="56"/>
      <c r="Z8200" s="56"/>
      <c r="AA8200" s="56"/>
    </row>
    <row r="8201" spans="9:27" ht="15" thickBot="1">
      <c r="I8201" s="52" t="s">
        <v>49</v>
      </c>
      <c r="T8201" s="56"/>
      <c r="U8201" s="56"/>
      <c r="V8201" s="56"/>
      <c r="W8201" s="56"/>
      <c r="X8201" s="56"/>
      <c r="Y8201" s="56"/>
      <c r="Z8201" s="56"/>
      <c r="AA8201" s="56"/>
    </row>
    <row r="8202" spans="9:27">
      <c r="I8202" s="17"/>
      <c r="J8202" s="17" t="s">
        <v>54</v>
      </c>
      <c r="K8202" s="17" t="s">
        <v>55</v>
      </c>
      <c r="L8202" s="17" t="s">
        <v>56</v>
      </c>
      <c r="M8202" s="17" t="s">
        <v>57</v>
      </c>
      <c r="N8202" s="17" t="s">
        <v>58</v>
      </c>
      <c r="T8202" s="56"/>
      <c r="U8202" s="56"/>
      <c r="V8202" s="56"/>
      <c r="W8202" s="56"/>
      <c r="X8202" s="56"/>
      <c r="Y8202" s="56"/>
      <c r="Z8202" s="56"/>
      <c r="AA8202" s="56"/>
    </row>
    <row r="8203" spans="9:27">
      <c r="I8203" s="15" t="s">
        <v>50</v>
      </c>
      <c r="J8203" s="15">
        <v>4</v>
      </c>
      <c r="K8203" s="15">
        <v>4969059.8206471736</v>
      </c>
      <c r="L8203" s="15">
        <v>1242264.9551617934</v>
      </c>
      <c r="M8203" s="15">
        <v>615212712.15028536</v>
      </c>
      <c r="N8203" s="15">
        <v>5.9124581812960676E-122</v>
      </c>
      <c r="T8203" s="56"/>
      <c r="U8203" s="56"/>
      <c r="V8203" s="56"/>
      <c r="W8203" s="56"/>
      <c r="X8203" s="56"/>
      <c r="Y8203" s="56"/>
      <c r="Z8203" s="56"/>
      <c r="AA8203" s="56"/>
    </row>
    <row r="8204" spans="9:27">
      <c r="I8204" s="15" t="s">
        <v>51</v>
      </c>
      <c r="J8204" s="15">
        <v>32</v>
      </c>
      <c r="K8204" s="15">
        <v>6.461582763177133E-2</v>
      </c>
      <c r="L8204" s="15">
        <v>2.0192446134928541E-3</v>
      </c>
      <c r="M8204" s="15"/>
      <c r="N8204" s="15"/>
      <c r="T8204" s="56"/>
      <c r="U8204" s="56"/>
      <c r="V8204" s="56"/>
      <c r="W8204" s="56"/>
      <c r="X8204" s="56"/>
      <c r="Y8204" s="56"/>
      <c r="Z8204" s="56"/>
      <c r="AA8204" s="56"/>
    </row>
    <row r="8205" spans="9:27" ht="15" thickBot="1">
      <c r="I8205" s="16" t="s">
        <v>52</v>
      </c>
      <c r="J8205" s="16">
        <v>36</v>
      </c>
      <c r="K8205" s="16">
        <v>4969059.8852630015</v>
      </c>
      <c r="L8205" s="16"/>
      <c r="M8205" s="16"/>
      <c r="N8205" s="16"/>
      <c r="T8205" s="56"/>
      <c r="U8205" s="56"/>
      <c r="V8205" s="56"/>
      <c r="W8205" s="56"/>
      <c r="X8205" s="56"/>
      <c r="Y8205" s="56"/>
      <c r="Z8205" s="56"/>
      <c r="AA8205" s="56"/>
    </row>
    <row r="8206" spans="9:27" ht="15" thickBot="1">
      <c r="T8206" s="56"/>
      <c r="U8206" s="56"/>
      <c r="V8206" s="56"/>
      <c r="W8206" s="56"/>
      <c r="X8206" s="56"/>
      <c r="Y8206" s="56"/>
      <c r="Z8206" s="56"/>
      <c r="AA8206" s="56"/>
    </row>
    <row r="8207" spans="9:27">
      <c r="I8207" s="17"/>
      <c r="J8207" s="17" t="s">
        <v>59</v>
      </c>
      <c r="K8207" s="17" t="s">
        <v>47</v>
      </c>
      <c r="L8207" s="17" t="s">
        <v>60</v>
      </c>
      <c r="M8207" s="17" t="s">
        <v>61</v>
      </c>
      <c r="N8207" s="17" t="s">
        <v>62</v>
      </c>
      <c r="O8207" s="17" t="s">
        <v>63</v>
      </c>
      <c r="P8207" s="17" t="s">
        <v>64</v>
      </c>
      <c r="Q8207" s="17" t="s">
        <v>65</v>
      </c>
      <c r="T8207" s="56"/>
      <c r="U8207" s="56"/>
      <c r="V8207" s="56"/>
      <c r="W8207" s="56"/>
      <c r="X8207" s="56"/>
      <c r="Y8207" s="56"/>
      <c r="Z8207" s="56"/>
      <c r="AA8207" s="56"/>
    </row>
    <row r="8208" spans="9:27">
      <c r="I8208" s="15" t="s">
        <v>53</v>
      </c>
      <c r="J8208" s="15">
        <v>0</v>
      </c>
      <c r="K8208" s="15" t="e">
        <v>#N/A</v>
      </c>
      <c r="L8208" s="15" t="e">
        <v>#N/A</v>
      </c>
      <c r="M8208" s="15" t="e">
        <v>#N/A</v>
      </c>
      <c r="N8208" s="15" t="e">
        <v>#N/A</v>
      </c>
      <c r="O8208" s="15" t="e">
        <v>#N/A</v>
      </c>
      <c r="P8208" s="15" t="e">
        <v>#N/A</v>
      </c>
      <c r="Q8208" s="15" t="e">
        <v>#N/A</v>
      </c>
      <c r="T8208" s="56"/>
      <c r="U8208" s="56"/>
      <c r="V8208" s="56"/>
      <c r="W8208" s="56"/>
      <c r="X8208" s="56"/>
      <c r="Y8208" s="56"/>
      <c r="Z8208" s="56"/>
      <c r="AA8208" s="56"/>
    </row>
    <row r="8209" spans="9:27">
      <c r="I8209" s="15" t="s">
        <v>85</v>
      </c>
      <c r="J8209" s="15">
        <v>0.18427837303736427</v>
      </c>
      <c r="K8209" s="15">
        <v>4.0511270662247417E-3</v>
      </c>
      <c r="L8209" s="15">
        <v>45.488174037723752</v>
      </c>
      <c r="M8209" s="15">
        <v>1.1806340545254322E-30</v>
      </c>
      <c r="N8209" s="15">
        <v>0.17602649727425254</v>
      </c>
      <c r="O8209" s="15">
        <v>0.19253024880047601</v>
      </c>
      <c r="P8209" s="15">
        <v>0.17602649727425254</v>
      </c>
      <c r="Q8209" s="15">
        <v>0.19253024880047601</v>
      </c>
      <c r="T8209" s="56"/>
      <c r="U8209" s="56"/>
      <c r="V8209" s="56"/>
      <c r="W8209" s="56"/>
      <c r="X8209" s="56"/>
      <c r="Y8209" s="56"/>
      <c r="Z8209" s="56"/>
      <c r="AA8209" s="56"/>
    </row>
    <row r="8210" spans="9:27">
      <c r="I8210" s="15" t="s">
        <v>80</v>
      </c>
      <c r="J8210" s="15">
        <v>0.18975016825649141</v>
      </c>
      <c r="K8210" s="15">
        <v>1.578153585471192E-3</v>
      </c>
      <c r="L8210" s="15">
        <v>120.23555248574705</v>
      </c>
      <c r="M8210" s="15">
        <v>4.4916630035391133E-44</v>
      </c>
      <c r="N8210" s="15">
        <v>0.18653557461143117</v>
      </c>
      <c r="O8210" s="15">
        <v>0.19296476190155165</v>
      </c>
      <c r="P8210" s="15">
        <v>0.18653557461143117</v>
      </c>
      <c r="Q8210" s="15">
        <v>0.19296476190155165</v>
      </c>
      <c r="T8210" s="56"/>
      <c r="U8210" s="56"/>
      <c r="V8210" s="56"/>
      <c r="W8210" s="56"/>
      <c r="X8210" s="56"/>
      <c r="Y8210" s="56"/>
      <c r="Z8210" s="56"/>
      <c r="AA8210" s="56"/>
    </row>
    <row r="8211" spans="9:27">
      <c r="I8211" s="15" t="s">
        <v>82</v>
      </c>
      <c r="J8211" s="15">
        <v>0.20939323112243555</v>
      </c>
      <c r="K8211" s="15">
        <v>4.1416536086125938E-3</v>
      </c>
      <c r="L8211" s="15">
        <v>50.557881201605333</v>
      </c>
      <c r="M8211" s="15">
        <v>4.1997078636716226E-32</v>
      </c>
      <c r="N8211" s="15">
        <v>0.20095695882748538</v>
      </c>
      <c r="O8211" s="15">
        <v>0.21782950341738572</v>
      </c>
      <c r="P8211" s="15">
        <v>0.20095695882748538</v>
      </c>
      <c r="Q8211" s="15">
        <v>0.21782950341738572</v>
      </c>
      <c r="T8211" s="56"/>
      <c r="U8211" s="56"/>
      <c r="V8211" s="56"/>
      <c r="W8211" s="56"/>
      <c r="X8211" s="56"/>
      <c r="Y8211" s="56"/>
      <c r="Z8211" s="56"/>
      <c r="AA8211" s="56"/>
    </row>
    <row r="8212" spans="9:27" ht="15" thickBot="1">
      <c r="I8212" s="16" t="s">
        <v>86</v>
      </c>
      <c r="J8212" s="16">
        <v>0.53313597147219083</v>
      </c>
      <c r="K8212" s="16">
        <v>2.0126292963623693E-3</v>
      </c>
      <c r="L8212" s="16">
        <v>264.89526533067067</v>
      </c>
      <c r="M8212" s="16">
        <v>4.8632109056103612E-55</v>
      </c>
      <c r="N8212" s="16">
        <v>0.52903637976862616</v>
      </c>
      <c r="O8212" s="16">
        <v>0.53723556317575549</v>
      </c>
      <c r="P8212" s="16">
        <v>0.52903637976862616</v>
      </c>
      <c r="Q8212" s="16">
        <v>0.53723556317575549</v>
      </c>
      <c r="T8212" s="56"/>
      <c r="U8212" s="56"/>
      <c r="V8212" s="56"/>
      <c r="W8212" s="56"/>
      <c r="X8212" s="56"/>
      <c r="Y8212" s="56"/>
      <c r="Z8212" s="56"/>
      <c r="AA8212" s="56"/>
    </row>
    <row r="8213" spans="9:27">
      <c r="I8213" s="52"/>
      <c r="T8213" s="56"/>
      <c r="U8213" s="56"/>
      <c r="V8213" s="56"/>
      <c r="W8213" s="56"/>
      <c r="X8213" s="56"/>
      <c r="Y8213" s="56"/>
      <c r="Z8213" s="56"/>
      <c r="AA8213" s="56"/>
    </row>
    <row r="8214" spans="9:27">
      <c r="I8214" s="52"/>
      <c r="T8214" s="56"/>
      <c r="U8214" s="56"/>
      <c r="V8214" s="56"/>
      <c r="W8214" s="56"/>
      <c r="X8214" s="56"/>
      <c r="Y8214" s="56"/>
      <c r="Z8214" s="56"/>
      <c r="AA8214" s="56"/>
    </row>
    <row r="8215" spans="9:27">
      <c r="I8215" s="11" t="s">
        <v>424</v>
      </c>
      <c r="T8215" s="12" t="str">
        <f>I8215</f>
        <v>2015/6 to 2018/5</v>
      </c>
      <c r="U8215" s="14">
        <f>J8220</f>
        <v>0.99999998746165897</v>
      </c>
      <c r="V8215" s="14">
        <f>J8223</f>
        <v>36</v>
      </c>
      <c r="W8215" s="56">
        <f>J8233</f>
        <v>0.18517062012719721</v>
      </c>
      <c r="X8215" s="56">
        <f>J8234</f>
        <v>0.18902791007078495</v>
      </c>
      <c r="Y8215" s="56">
        <f>J8235</f>
        <v>0.21101014405597318</v>
      </c>
      <c r="Z8215" s="56">
        <f>J8236</f>
        <v>0.53268125220195073</v>
      </c>
      <c r="AA8215" s="58">
        <f>SUM(W8215:Z8215)</f>
        <v>1.1178899264559061</v>
      </c>
    </row>
    <row r="8216" spans="9:27">
      <c r="I8216" s="52" t="s">
        <v>42</v>
      </c>
      <c r="T8216" s="56"/>
      <c r="U8216" s="56"/>
      <c r="V8216" s="56"/>
      <c r="W8216" s="56"/>
      <c r="X8216" s="56"/>
      <c r="Y8216" s="56"/>
      <c r="Z8216" s="56"/>
      <c r="AA8216" s="56"/>
    </row>
    <row r="8217" spans="9:27" ht="15" thickBot="1">
      <c r="T8217" s="56"/>
      <c r="U8217" s="56"/>
      <c r="V8217" s="56"/>
      <c r="W8217" s="56"/>
      <c r="X8217" s="56"/>
      <c r="Y8217" s="56"/>
      <c r="Z8217" s="56"/>
      <c r="AA8217" s="56"/>
    </row>
    <row r="8218" spans="9:27">
      <c r="I8218" s="18" t="s">
        <v>43</v>
      </c>
      <c r="J8218" s="18"/>
      <c r="T8218" s="56"/>
      <c r="U8218" s="56"/>
      <c r="V8218" s="56"/>
      <c r="W8218" s="56"/>
      <c r="X8218" s="56"/>
      <c r="Y8218" s="56"/>
      <c r="Z8218" s="56"/>
      <c r="AA8218" s="56"/>
    </row>
    <row r="8219" spans="9:27">
      <c r="I8219" s="15" t="s">
        <v>44</v>
      </c>
      <c r="J8219" s="15">
        <v>0.99999999373082948</v>
      </c>
      <c r="T8219" s="56"/>
      <c r="U8219" s="56"/>
      <c r="V8219" s="56"/>
      <c r="W8219" s="56"/>
      <c r="X8219" s="56"/>
      <c r="Y8219" s="56"/>
      <c r="Z8219" s="56"/>
      <c r="AA8219" s="56"/>
    </row>
    <row r="8220" spans="9:27">
      <c r="I8220" s="15" t="s">
        <v>45</v>
      </c>
      <c r="J8220" s="15">
        <v>0.99999998746165897</v>
      </c>
      <c r="T8220" s="56"/>
      <c r="U8220" s="56"/>
      <c r="V8220" s="56"/>
      <c r="W8220" s="56"/>
      <c r="X8220" s="56"/>
      <c r="Y8220" s="56"/>
      <c r="Z8220" s="56"/>
      <c r="AA8220" s="56"/>
    </row>
    <row r="8221" spans="9:27">
      <c r="I8221" s="15" t="s">
        <v>46</v>
      </c>
      <c r="J8221" s="15">
        <v>0.96874998628618947</v>
      </c>
      <c r="T8221" s="56"/>
      <c r="U8221" s="56"/>
      <c r="V8221" s="56"/>
      <c r="W8221" s="56"/>
      <c r="X8221" s="56"/>
      <c r="Y8221" s="56"/>
      <c r="Z8221" s="56"/>
      <c r="AA8221" s="56"/>
    </row>
    <row r="8222" spans="9:27">
      <c r="I8222" s="15" t="s">
        <v>47</v>
      </c>
      <c r="J8222" s="15">
        <v>4.4184296587641163E-2</v>
      </c>
      <c r="T8222" s="56"/>
      <c r="U8222" s="56"/>
      <c r="V8222" s="56"/>
      <c r="W8222" s="56"/>
      <c r="X8222" s="56"/>
      <c r="Y8222" s="56"/>
      <c r="Z8222" s="56"/>
      <c r="AA8222" s="56"/>
    </row>
    <row r="8223" spans="9:27" ht="15" thickBot="1">
      <c r="I8223" s="16" t="s">
        <v>48</v>
      </c>
      <c r="J8223" s="16">
        <v>36</v>
      </c>
      <c r="T8223" s="56"/>
      <c r="U8223" s="56"/>
      <c r="V8223" s="56"/>
      <c r="W8223" s="56"/>
      <c r="X8223" s="56"/>
      <c r="Y8223" s="56"/>
      <c r="Z8223" s="56"/>
      <c r="AA8223" s="56"/>
    </row>
    <row r="8224" spans="9:27">
      <c r="T8224" s="56"/>
      <c r="U8224" s="56"/>
      <c r="V8224" s="56"/>
      <c r="W8224" s="56"/>
      <c r="X8224" s="56"/>
      <c r="Y8224" s="56"/>
      <c r="Z8224" s="56"/>
      <c r="AA8224" s="56"/>
    </row>
    <row r="8225" spans="9:27" ht="15" thickBot="1">
      <c r="I8225" s="52" t="s">
        <v>49</v>
      </c>
      <c r="T8225" s="56"/>
      <c r="U8225" s="56"/>
      <c r="V8225" s="56"/>
      <c r="W8225" s="56"/>
      <c r="X8225" s="56"/>
      <c r="Y8225" s="56"/>
      <c r="Z8225" s="56"/>
      <c r="AA8225" s="56"/>
    </row>
    <row r="8226" spans="9:27">
      <c r="I8226" s="17"/>
      <c r="J8226" s="17" t="s">
        <v>54</v>
      </c>
      <c r="K8226" s="17" t="s">
        <v>55</v>
      </c>
      <c r="L8226" s="17" t="s">
        <v>56</v>
      </c>
      <c r="M8226" s="17" t="s">
        <v>57</v>
      </c>
      <c r="N8226" s="17" t="s">
        <v>58</v>
      </c>
      <c r="T8226" s="56"/>
      <c r="U8226" s="56"/>
      <c r="V8226" s="56"/>
      <c r="W8226" s="56"/>
      <c r="X8226" s="56"/>
      <c r="Y8226" s="56"/>
      <c r="Z8226" s="56"/>
      <c r="AA8226" s="56"/>
    </row>
    <row r="8227" spans="9:27">
      <c r="I8227" s="15" t="s">
        <v>50</v>
      </c>
      <c r="J8227" s="15">
        <v>4</v>
      </c>
      <c r="K8227" s="15">
        <v>4982482.5337159354</v>
      </c>
      <c r="L8227" s="15">
        <v>1245620.6334289839</v>
      </c>
      <c r="M8227" s="15">
        <v>638042932.97766697</v>
      </c>
      <c r="N8227" s="15">
        <v>3.361141172513191E-122</v>
      </c>
      <c r="T8227" s="56"/>
      <c r="U8227" s="56"/>
      <c r="V8227" s="56"/>
      <c r="W8227" s="56"/>
      <c r="X8227" s="56"/>
      <c r="Y8227" s="56"/>
      <c r="Z8227" s="56"/>
      <c r="AA8227" s="56"/>
    </row>
    <row r="8228" spans="9:27">
      <c r="I8228" s="15" t="s">
        <v>51</v>
      </c>
      <c r="J8228" s="15">
        <v>32</v>
      </c>
      <c r="K8228" s="15">
        <v>6.2472066078228423E-2</v>
      </c>
      <c r="L8228" s="15">
        <v>1.9522520649446382E-3</v>
      </c>
      <c r="M8228" s="15"/>
      <c r="N8228" s="15"/>
      <c r="T8228" s="56"/>
      <c r="U8228" s="56"/>
      <c r="V8228" s="56"/>
      <c r="W8228" s="56"/>
      <c r="X8228" s="56"/>
      <c r="Y8228" s="56"/>
      <c r="Z8228" s="56"/>
      <c r="AA8228" s="56"/>
    </row>
    <row r="8229" spans="9:27" ht="15" thickBot="1">
      <c r="I8229" s="16" t="s">
        <v>52</v>
      </c>
      <c r="J8229" s="16">
        <v>36</v>
      </c>
      <c r="K8229" s="16">
        <v>4982482.5961880013</v>
      </c>
      <c r="L8229" s="16"/>
      <c r="M8229" s="16"/>
      <c r="N8229" s="16"/>
      <c r="T8229" s="56"/>
      <c r="U8229" s="56"/>
      <c r="V8229" s="56"/>
      <c r="W8229" s="56"/>
      <c r="X8229" s="56"/>
      <c r="Y8229" s="56"/>
      <c r="Z8229" s="56"/>
      <c r="AA8229" s="56"/>
    </row>
    <row r="8230" spans="9:27" ht="15" thickBot="1">
      <c r="T8230" s="56"/>
      <c r="U8230" s="56"/>
      <c r="V8230" s="56"/>
      <c r="W8230" s="56"/>
      <c r="X8230" s="56"/>
      <c r="Y8230" s="56"/>
      <c r="Z8230" s="56"/>
      <c r="AA8230" s="56"/>
    </row>
    <row r="8231" spans="9:27">
      <c r="I8231" s="17"/>
      <c r="J8231" s="17" t="s">
        <v>59</v>
      </c>
      <c r="K8231" s="17" t="s">
        <v>47</v>
      </c>
      <c r="L8231" s="17" t="s">
        <v>60</v>
      </c>
      <c r="M8231" s="17" t="s">
        <v>61</v>
      </c>
      <c r="N8231" s="17" t="s">
        <v>62</v>
      </c>
      <c r="O8231" s="17" t="s">
        <v>63</v>
      </c>
      <c r="P8231" s="17" t="s">
        <v>64</v>
      </c>
      <c r="Q8231" s="17" t="s">
        <v>65</v>
      </c>
      <c r="T8231" s="56"/>
      <c r="U8231" s="56"/>
      <c r="V8231" s="56"/>
      <c r="W8231" s="56"/>
      <c r="X8231" s="56"/>
      <c r="Y8231" s="56"/>
      <c r="Z8231" s="56"/>
      <c r="AA8231" s="56"/>
    </row>
    <row r="8232" spans="9:27">
      <c r="I8232" s="15" t="s">
        <v>53</v>
      </c>
      <c r="J8232" s="15">
        <v>0</v>
      </c>
      <c r="K8232" s="15" t="e">
        <v>#N/A</v>
      </c>
      <c r="L8232" s="15" t="e">
        <v>#N/A</v>
      </c>
      <c r="M8232" s="15" t="e">
        <v>#N/A</v>
      </c>
      <c r="N8232" s="15" t="e">
        <v>#N/A</v>
      </c>
      <c r="O8232" s="15" t="e">
        <v>#N/A</v>
      </c>
      <c r="P8232" s="15" t="e">
        <v>#N/A</v>
      </c>
      <c r="Q8232" s="15" t="e">
        <v>#N/A</v>
      </c>
      <c r="T8232" s="56"/>
      <c r="U8232" s="56"/>
      <c r="V8232" s="56"/>
      <c r="W8232" s="56"/>
      <c r="X8232" s="56"/>
      <c r="Y8232" s="56"/>
      <c r="Z8232" s="56"/>
      <c r="AA8232" s="56"/>
    </row>
    <row r="8233" spans="9:27">
      <c r="I8233" s="15" t="s">
        <v>85</v>
      </c>
      <c r="J8233" s="15">
        <v>0.18517062012719721</v>
      </c>
      <c r="K8233" s="15">
        <v>3.9892112308276542E-3</v>
      </c>
      <c r="L8233" s="15">
        <v>46.417852906921468</v>
      </c>
      <c r="M8233" s="15">
        <v>6.2376415494307183E-31</v>
      </c>
      <c r="N8233" s="15">
        <v>0.17704486279313345</v>
      </c>
      <c r="O8233" s="15">
        <v>0.19329637746126097</v>
      </c>
      <c r="P8233" s="15">
        <v>0.17704486279313345</v>
      </c>
      <c r="Q8233" s="15">
        <v>0.19329637746126097</v>
      </c>
      <c r="T8233" s="56"/>
      <c r="U8233" s="56"/>
      <c r="V8233" s="56"/>
      <c r="W8233" s="56"/>
      <c r="X8233" s="56"/>
      <c r="Y8233" s="56"/>
      <c r="Z8233" s="56"/>
      <c r="AA8233" s="56"/>
    </row>
    <row r="8234" spans="9:27">
      <c r="I8234" s="15" t="s">
        <v>80</v>
      </c>
      <c r="J8234" s="15">
        <v>0.18902791007078495</v>
      </c>
      <c r="K8234" s="15">
        <v>1.4623515438203455E-3</v>
      </c>
      <c r="L8234" s="15">
        <v>129.26297433034176</v>
      </c>
      <c r="M8234" s="15">
        <v>4.449340728168635E-45</v>
      </c>
      <c r="N8234" s="15">
        <v>0.1860491974645557</v>
      </c>
      <c r="O8234" s="15">
        <v>0.19200662267701421</v>
      </c>
      <c r="P8234" s="15">
        <v>0.1860491974645557</v>
      </c>
      <c r="Q8234" s="15">
        <v>0.19200662267701421</v>
      </c>
      <c r="T8234" s="56"/>
      <c r="U8234" s="56"/>
      <c r="V8234" s="56"/>
      <c r="W8234" s="56"/>
      <c r="X8234" s="56"/>
      <c r="Y8234" s="56"/>
      <c r="Z8234" s="56"/>
      <c r="AA8234" s="56"/>
    </row>
    <row r="8235" spans="9:27">
      <c r="I8235" s="15" t="s">
        <v>82</v>
      </c>
      <c r="J8235" s="15">
        <v>0.21101014405597318</v>
      </c>
      <c r="K8235" s="15">
        <v>4.1589806939067997E-3</v>
      </c>
      <c r="L8235" s="15">
        <v>50.73602394094253</v>
      </c>
      <c r="M8235" s="15">
        <v>3.7576957250869216E-32</v>
      </c>
      <c r="N8235" s="15">
        <v>0.20253857764339914</v>
      </c>
      <c r="O8235" s="15">
        <v>0.21948171046854723</v>
      </c>
      <c r="P8235" s="15">
        <v>0.20253857764339914</v>
      </c>
      <c r="Q8235" s="15">
        <v>0.21948171046854723</v>
      </c>
      <c r="T8235" s="56"/>
      <c r="U8235" s="56"/>
      <c r="V8235" s="56"/>
      <c r="W8235" s="56"/>
      <c r="X8235" s="56"/>
      <c r="Y8235" s="56"/>
      <c r="Z8235" s="56"/>
      <c r="AA8235" s="56"/>
    </row>
    <row r="8236" spans="9:27" ht="15" thickBot="1">
      <c r="I8236" s="16" t="s">
        <v>86</v>
      </c>
      <c r="J8236" s="16">
        <v>0.53268125220195073</v>
      </c>
      <c r="K8236" s="16">
        <v>2.024378236633467E-3</v>
      </c>
      <c r="L8236" s="16">
        <v>263.13326361767133</v>
      </c>
      <c r="M8236" s="16">
        <v>6.0204920926980648E-55</v>
      </c>
      <c r="N8236" s="16">
        <v>0.52855772869030393</v>
      </c>
      <c r="O8236" s="16">
        <v>0.53680477571359753</v>
      </c>
      <c r="P8236" s="16">
        <v>0.52855772869030393</v>
      </c>
      <c r="Q8236" s="16">
        <v>0.53680477571359753</v>
      </c>
      <c r="T8236" s="56"/>
      <c r="U8236" s="56"/>
      <c r="V8236" s="56"/>
      <c r="W8236" s="56"/>
      <c r="X8236" s="56"/>
      <c r="Y8236" s="56"/>
      <c r="Z8236" s="56"/>
      <c r="AA8236" s="56"/>
    </row>
    <row r="8237" spans="9:27">
      <c r="I8237" s="52"/>
      <c r="T8237" s="56"/>
      <c r="U8237" s="56"/>
      <c r="V8237" s="56"/>
      <c r="W8237" s="56"/>
      <c r="X8237" s="56"/>
      <c r="Y8237" s="56"/>
      <c r="Z8237" s="56"/>
      <c r="AA8237" s="56"/>
    </row>
    <row r="8238" spans="9:27">
      <c r="I8238" s="52"/>
      <c r="T8238" s="56"/>
      <c r="U8238" s="56"/>
      <c r="V8238" s="56"/>
      <c r="W8238" s="56"/>
      <c r="X8238" s="56"/>
      <c r="Y8238" s="56"/>
      <c r="Z8238" s="56"/>
      <c r="AA8238" s="56"/>
    </row>
    <row r="8239" spans="9:27">
      <c r="I8239" s="11" t="s">
        <v>425</v>
      </c>
      <c r="T8239" s="12" t="str">
        <f>I8239</f>
        <v>2015/7 to 2018/6</v>
      </c>
      <c r="U8239" s="14">
        <f>J8244</f>
        <v>0.99999998870529871</v>
      </c>
      <c r="V8239" s="14">
        <f>J8247</f>
        <v>36</v>
      </c>
      <c r="W8239" s="56">
        <f>J8257</f>
        <v>0.18600521588194008</v>
      </c>
      <c r="X8239" s="56">
        <f>J8258</f>
        <v>0.18822885364369787</v>
      </c>
      <c r="Y8239" s="56">
        <f>J8259</f>
        <v>0.2134774351136895</v>
      </c>
      <c r="Z8239" s="56">
        <f>J8260</f>
        <v>0.5319400287509658</v>
      </c>
      <c r="AA8239" s="58">
        <f>SUM(W8239:Z8239)</f>
        <v>1.1196515333902934</v>
      </c>
    </row>
    <row r="8240" spans="9:27">
      <c r="I8240" s="52" t="s">
        <v>42</v>
      </c>
      <c r="T8240" s="56"/>
      <c r="U8240" s="56"/>
      <c r="V8240" s="56"/>
      <c r="W8240" s="56"/>
      <c r="X8240" s="56"/>
      <c r="Y8240" s="56"/>
      <c r="Z8240" s="56"/>
      <c r="AA8240" s="56"/>
    </row>
    <row r="8241" spans="9:27" ht="15" thickBot="1">
      <c r="T8241" s="56"/>
      <c r="U8241" s="56"/>
      <c r="V8241" s="56"/>
      <c r="W8241" s="56"/>
      <c r="X8241" s="56"/>
      <c r="Y8241" s="56"/>
      <c r="Z8241" s="56"/>
      <c r="AA8241" s="56"/>
    </row>
    <row r="8242" spans="9:27">
      <c r="I8242" s="18" t="s">
        <v>43</v>
      </c>
      <c r="J8242" s="18"/>
      <c r="T8242" s="56"/>
      <c r="U8242" s="56"/>
      <c r="V8242" s="56"/>
      <c r="W8242" s="56"/>
      <c r="X8242" s="56"/>
      <c r="Y8242" s="56"/>
      <c r="Z8242" s="56"/>
      <c r="AA8242" s="56"/>
    </row>
    <row r="8243" spans="9:27">
      <c r="I8243" s="15" t="s">
        <v>44</v>
      </c>
      <c r="J8243" s="15">
        <v>0.9999999943526493</v>
      </c>
      <c r="T8243" s="56"/>
      <c r="U8243" s="56"/>
      <c r="V8243" s="56"/>
      <c r="W8243" s="56"/>
      <c r="X8243" s="56"/>
      <c r="Y8243" s="56"/>
      <c r="Z8243" s="56"/>
      <c r="AA8243" s="56"/>
    </row>
    <row r="8244" spans="9:27">
      <c r="I8244" s="15" t="s">
        <v>45</v>
      </c>
      <c r="J8244" s="15">
        <v>0.99999998870529871</v>
      </c>
      <c r="T8244" s="56"/>
      <c r="U8244" s="56"/>
      <c r="V8244" s="56"/>
      <c r="W8244" s="56"/>
      <c r="X8244" s="56"/>
      <c r="Y8244" s="56"/>
      <c r="Z8244" s="56"/>
      <c r="AA8244" s="56"/>
    </row>
    <row r="8245" spans="9:27">
      <c r="I8245" s="15" t="s">
        <v>46</v>
      </c>
      <c r="J8245" s="15">
        <v>0.96874998764642051</v>
      </c>
      <c r="T8245" s="56"/>
      <c r="U8245" s="56"/>
      <c r="V8245" s="56"/>
      <c r="W8245" s="56"/>
      <c r="X8245" s="56"/>
      <c r="Y8245" s="56"/>
      <c r="Z8245" s="56"/>
      <c r="AA8245" s="56"/>
    </row>
    <row r="8246" spans="9:27">
      <c r="I8246" s="15" t="s">
        <v>47</v>
      </c>
      <c r="J8246" s="15">
        <v>4.1989744612339057E-2</v>
      </c>
      <c r="T8246" s="56"/>
      <c r="U8246" s="56"/>
      <c r="V8246" s="56"/>
      <c r="W8246" s="56"/>
      <c r="X8246" s="56"/>
      <c r="Y8246" s="56"/>
      <c r="Z8246" s="56"/>
      <c r="AA8246" s="56"/>
    </row>
    <row r="8247" spans="9:27" ht="15" thickBot="1">
      <c r="I8247" s="16" t="s">
        <v>48</v>
      </c>
      <c r="J8247" s="16">
        <v>36</v>
      </c>
      <c r="T8247" s="56"/>
      <c r="U8247" s="56"/>
      <c r="V8247" s="56"/>
      <c r="W8247" s="56"/>
      <c r="X8247" s="56"/>
      <c r="Y8247" s="56"/>
      <c r="Z8247" s="56"/>
      <c r="AA8247" s="56"/>
    </row>
    <row r="8248" spans="9:27">
      <c r="T8248" s="56"/>
      <c r="U8248" s="56"/>
      <c r="V8248" s="56"/>
      <c r="W8248" s="56"/>
      <c r="X8248" s="56"/>
      <c r="Y8248" s="56"/>
      <c r="Z8248" s="56"/>
      <c r="AA8248" s="56"/>
    </row>
    <row r="8249" spans="9:27" ht="15" thickBot="1">
      <c r="I8249" s="52" t="s">
        <v>49</v>
      </c>
      <c r="T8249" s="56"/>
      <c r="U8249" s="56"/>
      <c r="V8249" s="56"/>
      <c r="W8249" s="56"/>
      <c r="X8249" s="56"/>
      <c r="Y8249" s="56"/>
      <c r="Z8249" s="56"/>
      <c r="AA8249" s="56"/>
    </row>
    <row r="8250" spans="9:27">
      <c r="I8250" s="17"/>
      <c r="J8250" s="17" t="s">
        <v>54</v>
      </c>
      <c r="K8250" s="17" t="s">
        <v>55</v>
      </c>
      <c r="L8250" s="17" t="s">
        <v>56</v>
      </c>
      <c r="M8250" s="17" t="s">
        <v>57</v>
      </c>
      <c r="N8250" s="17" t="s">
        <v>58</v>
      </c>
      <c r="T8250" s="56"/>
      <c r="U8250" s="56"/>
      <c r="V8250" s="56"/>
      <c r="W8250" s="56"/>
      <c r="X8250" s="56"/>
      <c r="Y8250" s="56"/>
      <c r="Z8250" s="56"/>
      <c r="AA8250" s="56"/>
    </row>
    <row r="8251" spans="9:27">
      <c r="I8251" s="15" t="s">
        <v>50</v>
      </c>
      <c r="J8251" s="15">
        <v>4</v>
      </c>
      <c r="K8251" s="15">
        <v>4995301.331799563</v>
      </c>
      <c r="L8251" s="15">
        <v>1248825.3329498908</v>
      </c>
      <c r="M8251" s="15">
        <v>708296724.7650212</v>
      </c>
      <c r="N8251" s="15">
        <v>6.6576986628143282E-123</v>
      </c>
      <c r="T8251" s="56"/>
      <c r="U8251" s="56"/>
      <c r="V8251" s="56"/>
      <c r="W8251" s="56"/>
      <c r="X8251" s="56"/>
      <c r="Y8251" s="56"/>
      <c r="Z8251" s="56"/>
      <c r="AA8251" s="56"/>
    </row>
    <row r="8252" spans="9:27">
      <c r="I8252" s="15" t="s">
        <v>51</v>
      </c>
      <c r="J8252" s="15">
        <v>32</v>
      </c>
      <c r="K8252" s="15">
        <v>5.6420436883502616E-2</v>
      </c>
      <c r="L8252" s="15">
        <v>1.7631386526094567E-3</v>
      </c>
      <c r="M8252" s="15"/>
      <c r="N8252" s="15"/>
      <c r="T8252" s="56"/>
      <c r="U8252" s="56"/>
      <c r="V8252" s="56"/>
      <c r="W8252" s="56"/>
      <c r="X8252" s="56"/>
      <c r="Y8252" s="56"/>
      <c r="Z8252" s="56"/>
      <c r="AA8252" s="56"/>
    </row>
    <row r="8253" spans="9:27" ht="15" thickBot="1">
      <c r="I8253" s="16" t="s">
        <v>52</v>
      </c>
      <c r="J8253" s="16">
        <v>36</v>
      </c>
      <c r="K8253" s="16">
        <v>4995301.3882200001</v>
      </c>
      <c r="L8253" s="16"/>
      <c r="M8253" s="16"/>
      <c r="N8253" s="16"/>
      <c r="T8253" s="56"/>
      <c r="U8253" s="56"/>
      <c r="V8253" s="56"/>
      <c r="W8253" s="56"/>
      <c r="X8253" s="56"/>
      <c r="Y8253" s="56"/>
      <c r="Z8253" s="56"/>
      <c r="AA8253" s="56"/>
    </row>
    <row r="8254" spans="9:27" ht="15" thickBot="1">
      <c r="T8254" s="56"/>
      <c r="U8254" s="56"/>
      <c r="V8254" s="56"/>
      <c r="W8254" s="56"/>
      <c r="X8254" s="56"/>
      <c r="Y8254" s="56"/>
      <c r="Z8254" s="56"/>
      <c r="AA8254" s="56"/>
    </row>
    <row r="8255" spans="9:27">
      <c r="I8255" s="17"/>
      <c r="J8255" s="17" t="s">
        <v>59</v>
      </c>
      <c r="K8255" s="17" t="s">
        <v>47</v>
      </c>
      <c r="L8255" s="17" t="s">
        <v>60</v>
      </c>
      <c r="M8255" s="17" t="s">
        <v>61</v>
      </c>
      <c r="N8255" s="17" t="s">
        <v>62</v>
      </c>
      <c r="O8255" s="17" t="s">
        <v>63</v>
      </c>
      <c r="P8255" s="17" t="s">
        <v>64</v>
      </c>
      <c r="Q8255" s="17" t="s">
        <v>65</v>
      </c>
      <c r="T8255" s="56"/>
      <c r="U8255" s="56"/>
      <c r="V8255" s="56"/>
      <c r="W8255" s="56"/>
      <c r="X8255" s="56"/>
      <c r="Y8255" s="56"/>
      <c r="Z8255" s="56"/>
      <c r="AA8255" s="56"/>
    </row>
    <row r="8256" spans="9:27">
      <c r="I8256" s="15" t="s">
        <v>53</v>
      </c>
      <c r="J8256" s="15">
        <v>0</v>
      </c>
      <c r="K8256" s="15" t="e">
        <v>#N/A</v>
      </c>
      <c r="L8256" s="15" t="e">
        <v>#N/A</v>
      </c>
      <c r="M8256" s="15" t="e">
        <v>#N/A</v>
      </c>
      <c r="N8256" s="15" t="e">
        <v>#N/A</v>
      </c>
      <c r="O8256" s="15" t="e">
        <v>#N/A</v>
      </c>
      <c r="P8256" s="15" t="e">
        <v>#N/A</v>
      </c>
      <c r="Q8256" s="15" t="e">
        <v>#N/A</v>
      </c>
      <c r="T8256" s="56"/>
      <c r="U8256" s="56"/>
      <c r="V8256" s="56"/>
      <c r="W8256" s="56"/>
      <c r="X8256" s="56"/>
      <c r="Y8256" s="56"/>
      <c r="Z8256" s="56"/>
      <c r="AA8256" s="56"/>
    </row>
    <row r="8257" spans="9:27">
      <c r="I8257" s="15" t="s">
        <v>85</v>
      </c>
      <c r="J8257" s="15">
        <v>0.18600521588194008</v>
      </c>
      <c r="K8257" s="15">
        <v>3.7832801606372569E-3</v>
      </c>
      <c r="L8257" s="15">
        <v>49.165065230223206</v>
      </c>
      <c r="M8257" s="15">
        <v>1.0154555014517835E-31</v>
      </c>
      <c r="N8257" s="15">
        <v>0.17829892640933726</v>
      </c>
      <c r="O8257" s="15">
        <v>0.1937115053545429</v>
      </c>
      <c r="P8257" s="15">
        <v>0.17829892640933726</v>
      </c>
      <c r="Q8257" s="15">
        <v>0.1937115053545429</v>
      </c>
      <c r="T8257" s="56"/>
      <c r="U8257" s="56"/>
      <c r="V8257" s="56"/>
      <c r="W8257" s="56"/>
      <c r="X8257" s="56"/>
      <c r="Y8257" s="56"/>
      <c r="Z8257" s="56"/>
      <c r="AA8257" s="56"/>
    </row>
    <row r="8258" spans="9:27">
      <c r="I8258" s="15" t="s">
        <v>80</v>
      </c>
      <c r="J8258" s="15">
        <v>0.18822885364369787</v>
      </c>
      <c r="K8258" s="15">
        <v>1.3295030498495241E-3</v>
      </c>
      <c r="L8258" s="15">
        <v>141.57835415646622</v>
      </c>
      <c r="M8258" s="15">
        <v>2.4306050824362753E-46</v>
      </c>
      <c r="N8258" s="15">
        <v>0.18552074456326356</v>
      </c>
      <c r="O8258" s="15">
        <v>0.19093696272413219</v>
      </c>
      <c r="P8258" s="15">
        <v>0.18552074456326356</v>
      </c>
      <c r="Q8258" s="15">
        <v>0.19093696272413219</v>
      </c>
      <c r="T8258" s="56"/>
      <c r="U8258" s="56"/>
      <c r="V8258" s="56"/>
      <c r="W8258" s="56"/>
      <c r="X8258" s="56"/>
      <c r="Y8258" s="56"/>
      <c r="Z8258" s="56"/>
      <c r="AA8258" s="56"/>
    </row>
    <row r="8259" spans="9:27">
      <c r="I8259" s="15" t="s">
        <v>82</v>
      </c>
      <c r="J8259" s="15">
        <v>0.2134774351136895</v>
      </c>
      <c r="K8259" s="15">
        <v>4.1067265666237295E-3</v>
      </c>
      <c r="L8259" s="15">
        <v>51.98238345076772</v>
      </c>
      <c r="M8259" s="15">
        <v>1.7441105664757667E-32</v>
      </c>
      <c r="N8259" s="15">
        <v>0.20511230687483867</v>
      </c>
      <c r="O8259" s="15">
        <v>0.22184256335254032</v>
      </c>
      <c r="P8259" s="15">
        <v>0.20511230687483867</v>
      </c>
      <c r="Q8259" s="15">
        <v>0.22184256335254032</v>
      </c>
      <c r="T8259" s="56"/>
      <c r="U8259" s="56"/>
      <c r="V8259" s="56"/>
      <c r="W8259" s="56"/>
      <c r="X8259" s="56"/>
      <c r="Y8259" s="56"/>
      <c r="Z8259" s="56"/>
      <c r="AA8259" s="56"/>
    </row>
    <row r="8260" spans="9:27" ht="15" thickBot="1">
      <c r="I8260" s="16" t="s">
        <v>86</v>
      </c>
      <c r="J8260" s="16">
        <v>0.5319400287509658</v>
      </c>
      <c r="K8260" s="16">
        <v>1.9642181853563832E-3</v>
      </c>
      <c r="L8260" s="16">
        <v>270.81514300024253</v>
      </c>
      <c r="M8260" s="16">
        <v>2.3982589505038028E-55</v>
      </c>
      <c r="N8260" s="16">
        <v>0.52793904725316487</v>
      </c>
      <c r="O8260" s="16">
        <v>0.53594101024876672</v>
      </c>
      <c r="P8260" s="16">
        <v>0.52793904725316487</v>
      </c>
      <c r="Q8260" s="16">
        <v>0.53594101024876672</v>
      </c>
      <c r="T8260" s="56"/>
      <c r="U8260" s="56"/>
      <c r="V8260" s="56"/>
      <c r="W8260" s="56"/>
      <c r="X8260" s="56"/>
      <c r="Y8260" s="56"/>
      <c r="Z8260" s="56"/>
      <c r="AA8260" s="56"/>
    </row>
    <row r="8261" spans="9:27">
      <c r="I8261" s="52"/>
      <c r="T8261" s="56"/>
      <c r="U8261" s="56"/>
      <c r="V8261" s="56"/>
      <c r="W8261" s="56"/>
      <c r="X8261" s="56"/>
      <c r="Y8261" s="56"/>
      <c r="Z8261" s="56"/>
      <c r="AA8261" s="56"/>
    </row>
    <row r="8262" spans="9:27">
      <c r="I8262" s="52"/>
      <c r="T8262" s="56"/>
      <c r="U8262" s="56"/>
      <c r="V8262" s="56"/>
      <c r="W8262" s="56"/>
      <c r="X8262" s="56"/>
      <c r="Y8262" s="56"/>
      <c r="Z8262" s="56"/>
      <c r="AA8262" s="56"/>
    </row>
    <row r="8263" spans="9:27">
      <c r="I8263" s="11" t="s">
        <v>426</v>
      </c>
      <c r="T8263" s="12" t="str">
        <f>I8263</f>
        <v>2015/8 to 2018/7</v>
      </c>
      <c r="U8263" s="14">
        <f>J8268</f>
        <v>0.99999998892307917</v>
      </c>
      <c r="V8263" s="14">
        <f>J8271</f>
        <v>36</v>
      </c>
      <c r="W8263" s="56">
        <f>J8281</f>
        <v>0.18653223705963282</v>
      </c>
      <c r="X8263" s="56">
        <f>J8282</f>
        <v>0.18781207969327979</v>
      </c>
      <c r="Y8263" s="56">
        <f>J8283</f>
        <v>0.21418407263600611</v>
      </c>
      <c r="Z8263" s="56">
        <f>J8284</f>
        <v>0.53178363984369481</v>
      </c>
      <c r="AA8263" s="58">
        <f>SUM(W8263:Z8263)</f>
        <v>1.1203120292326134</v>
      </c>
    </row>
    <row r="8264" spans="9:27">
      <c r="I8264" s="52" t="s">
        <v>42</v>
      </c>
      <c r="T8264" s="56"/>
      <c r="U8264" s="56"/>
      <c r="V8264" s="56"/>
      <c r="W8264" s="56"/>
      <c r="X8264" s="56"/>
      <c r="Y8264" s="56"/>
      <c r="Z8264" s="56"/>
      <c r="AA8264" s="56"/>
    </row>
    <row r="8265" spans="9:27" ht="15" thickBot="1">
      <c r="T8265" s="56"/>
      <c r="U8265" s="56"/>
      <c r="V8265" s="56"/>
      <c r="W8265" s="56"/>
      <c r="X8265" s="56"/>
      <c r="Y8265" s="56"/>
      <c r="Z8265" s="56"/>
      <c r="AA8265" s="56"/>
    </row>
    <row r="8266" spans="9:27">
      <c r="I8266" s="18" t="s">
        <v>43</v>
      </c>
      <c r="J8266" s="18"/>
      <c r="T8266" s="56"/>
      <c r="U8266" s="56"/>
      <c r="V8266" s="56"/>
      <c r="W8266" s="56"/>
      <c r="X8266" s="56"/>
      <c r="Y8266" s="56"/>
      <c r="Z8266" s="56"/>
      <c r="AA8266" s="56"/>
    </row>
    <row r="8267" spans="9:27">
      <c r="I8267" s="15" t="s">
        <v>44</v>
      </c>
      <c r="J8267" s="15">
        <v>0.99999999446153953</v>
      </c>
      <c r="T8267" s="56"/>
      <c r="U8267" s="56"/>
      <c r="V8267" s="56"/>
      <c r="W8267" s="56"/>
      <c r="X8267" s="56"/>
      <c r="Y8267" s="56"/>
      <c r="Z8267" s="56"/>
      <c r="AA8267" s="56"/>
    </row>
    <row r="8268" spans="9:27">
      <c r="I8268" s="15" t="s">
        <v>45</v>
      </c>
      <c r="J8268" s="15">
        <v>0.99999998892307917</v>
      </c>
      <c r="T8268" s="56"/>
      <c r="U8268" s="56"/>
      <c r="V8268" s="56"/>
      <c r="W8268" s="56"/>
      <c r="X8268" s="56"/>
      <c r="Y8268" s="56"/>
      <c r="Z8268" s="56"/>
      <c r="AA8268" s="56"/>
    </row>
    <row r="8269" spans="9:27">
      <c r="I8269" s="15" t="s">
        <v>46</v>
      </c>
      <c r="J8269" s="15">
        <v>0.96874998788461775</v>
      </c>
      <c r="T8269" s="56"/>
      <c r="U8269" s="56"/>
      <c r="V8269" s="56"/>
      <c r="W8269" s="56"/>
      <c r="X8269" s="56"/>
      <c r="Y8269" s="56"/>
      <c r="Z8269" s="56"/>
      <c r="AA8269" s="56"/>
    </row>
    <row r="8270" spans="9:27">
      <c r="I8270" s="15" t="s">
        <v>47</v>
      </c>
      <c r="J8270" s="15">
        <v>4.1633325183085761E-2</v>
      </c>
      <c r="T8270" s="56"/>
      <c r="U8270" s="56"/>
      <c r="V8270" s="56"/>
      <c r="W8270" s="56"/>
      <c r="X8270" s="56"/>
      <c r="Y8270" s="56"/>
      <c r="Z8270" s="56"/>
      <c r="AA8270" s="56"/>
    </row>
    <row r="8271" spans="9:27" ht="15" thickBot="1">
      <c r="I8271" s="16" t="s">
        <v>48</v>
      </c>
      <c r="J8271" s="16">
        <v>36</v>
      </c>
      <c r="T8271" s="56"/>
      <c r="U8271" s="56"/>
      <c r="V8271" s="56"/>
      <c r="W8271" s="56"/>
      <c r="X8271" s="56"/>
      <c r="Y8271" s="56"/>
      <c r="Z8271" s="56"/>
      <c r="AA8271" s="56"/>
    </row>
    <row r="8272" spans="9:27">
      <c r="T8272" s="56"/>
      <c r="U8272" s="56"/>
      <c r="V8272" s="56"/>
      <c r="W8272" s="56"/>
      <c r="X8272" s="56"/>
      <c r="Y8272" s="56"/>
      <c r="Z8272" s="56"/>
      <c r="AA8272" s="56"/>
    </row>
    <row r="8273" spans="9:27" ht="15" thickBot="1">
      <c r="I8273" s="52" t="s">
        <v>49</v>
      </c>
      <c r="T8273" s="56"/>
      <c r="U8273" s="56"/>
      <c r="V8273" s="56"/>
      <c r="W8273" s="56"/>
      <c r="X8273" s="56"/>
      <c r="Y8273" s="56"/>
      <c r="Z8273" s="56"/>
      <c r="AA8273" s="56"/>
    </row>
    <row r="8274" spans="9:27">
      <c r="I8274" s="17"/>
      <c r="J8274" s="17" t="s">
        <v>54</v>
      </c>
      <c r="K8274" s="17" t="s">
        <v>55</v>
      </c>
      <c r="L8274" s="17" t="s">
        <v>56</v>
      </c>
      <c r="M8274" s="17" t="s">
        <v>57</v>
      </c>
      <c r="N8274" s="17" t="s">
        <v>58</v>
      </c>
      <c r="T8274" s="56"/>
      <c r="U8274" s="56"/>
      <c r="V8274" s="56"/>
      <c r="W8274" s="56"/>
      <c r="X8274" s="56"/>
      <c r="Y8274" s="56"/>
      <c r="Z8274" s="56"/>
      <c r="AA8274" s="56"/>
    </row>
    <row r="8275" spans="9:27">
      <c r="I8275" s="15" t="s">
        <v>50</v>
      </c>
      <c r="J8275" s="15">
        <v>4</v>
      </c>
      <c r="K8275" s="15">
        <v>5007409.6553063188</v>
      </c>
      <c r="L8275" s="15">
        <v>1251852.4138265797</v>
      </c>
      <c r="M8275" s="15">
        <v>722222366.24369645</v>
      </c>
      <c r="N8275" s="15">
        <v>4.9233508126021165E-123</v>
      </c>
      <c r="T8275" s="56"/>
      <c r="U8275" s="56"/>
      <c r="V8275" s="56"/>
      <c r="W8275" s="56"/>
      <c r="X8275" s="56"/>
      <c r="Y8275" s="56"/>
      <c r="Z8275" s="56"/>
      <c r="AA8275" s="56"/>
    </row>
    <row r="8276" spans="9:27">
      <c r="I8276" s="15" t="s">
        <v>51</v>
      </c>
      <c r="J8276" s="15">
        <v>32</v>
      </c>
      <c r="K8276" s="15">
        <v>5.546668050561801E-2</v>
      </c>
      <c r="L8276" s="15">
        <v>1.7333337658005628E-3</v>
      </c>
      <c r="M8276" s="15"/>
      <c r="N8276" s="15"/>
      <c r="T8276" s="56"/>
      <c r="U8276" s="56"/>
      <c r="V8276" s="56"/>
      <c r="W8276" s="56"/>
      <c r="X8276" s="56"/>
      <c r="Y8276" s="56"/>
      <c r="Z8276" s="56"/>
      <c r="AA8276" s="56"/>
    </row>
    <row r="8277" spans="9:27" ht="15" thickBot="1">
      <c r="I8277" s="16" t="s">
        <v>52</v>
      </c>
      <c r="J8277" s="16">
        <v>36</v>
      </c>
      <c r="K8277" s="16">
        <v>5007409.7107729996</v>
      </c>
      <c r="L8277" s="16"/>
      <c r="M8277" s="16"/>
      <c r="N8277" s="16"/>
      <c r="T8277" s="56"/>
      <c r="U8277" s="56"/>
      <c r="V8277" s="56"/>
      <c r="W8277" s="56"/>
      <c r="X8277" s="56"/>
      <c r="Y8277" s="56"/>
      <c r="Z8277" s="56"/>
      <c r="AA8277" s="56"/>
    </row>
    <row r="8278" spans="9:27" ht="15" thickBot="1">
      <c r="T8278" s="56"/>
      <c r="U8278" s="56"/>
      <c r="V8278" s="56"/>
      <c r="W8278" s="56"/>
      <c r="X8278" s="56"/>
      <c r="Y8278" s="56"/>
      <c r="Z8278" s="56"/>
      <c r="AA8278" s="56"/>
    </row>
    <row r="8279" spans="9:27">
      <c r="I8279" s="17"/>
      <c r="J8279" s="17" t="s">
        <v>59</v>
      </c>
      <c r="K8279" s="17" t="s">
        <v>47</v>
      </c>
      <c r="L8279" s="17" t="s">
        <v>60</v>
      </c>
      <c r="M8279" s="17" t="s">
        <v>61</v>
      </c>
      <c r="N8279" s="17" t="s">
        <v>62</v>
      </c>
      <c r="O8279" s="17" t="s">
        <v>63</v>
      </c>
      <c r="P8279" s="17" t="s">
        <v>64</v>
      </c>
      <c r="Q8279" s="17" t="s">
        <v>65</v>
      </c>
      <c r="T8279" s="56"/>
      <c r="U8279" s="56"/>
      <c r="V8279" s="56"/>
      <c r="W8279" s="56"/>
      <c r="X8279" s="56"/>
      <c r="Y8279" s="56"/>
      <c r="Z8279" s="56"/>
      <c r="AA8279" s="56"/>
    </row>
    <row r="8280" spans="9:27">
      <c r="I8280" s="15" t="s">
        <v>53</v>
      </c>
      <c r="J8280" s="15">
        <v>0</v>
      </c>
      <c r="K8280" s="15" t="e">
        <v>#N/A</v>
      </c>
      <c r="L8280" s="15" t="e">
        <v>#N/A</v>
      </c>
      <c r="M8280" s="15" t="e">
        <v>#N/A</v>
      </c>
      <c r="N8280" s="15" t="e">
        <v>#N/A</v>
      </c>
      <c r="O8280" s="15" t="e">
        <v>#N/A</v>
      </c>
      <c r="P8280" s="15" t="e">
        <v>#N/A</v>
      </c>
      <c r="Q8280" s="15" t="e">
        <v>#N/A</v>
      </c>
      <c r="T8280" s="56"/>
      <c r="U8280" s="56"/>
      <c r="V8280" s="56"/>
      <c r="W8280" s="56"/>
      <c r="X8280" s="56"/>
      <c r="Y8280" s="56"/>
      <c r="Z8280" s="56"/>
      <c r="AA8280" s="56"/>
    </row>
    <row r="8281" spans="9:27">
      <c r="I8281" s="15" t="s">
        <v>85</v>
      </c>
      <c r="J8281" s="15">
        <v>0.18653223705963282</v>
      </c>
      <c r="K8281" s="15">
        <v>3.7628894703251948E-3</v>
      </c>
      <c r="L8281" s="15">
        <v>49.571542967354929</v>
      </c>
      <c r="M8281" s="15">
        <v>7.8284197832532176E-32</v>
      </c>
      <c r="N8281" s="15">
        <v>0.17886748206383821</v>
      </c>
      <c r="O8281" s="15">
        <v>0.19419699205542743</v>
      </c>
      <c r="P8281" s="15">
        <v>0.17886748206383821</v>
      </c>
      <c r="Q8281" s="15">
        <v>0.19419699205542743</v>
      </c>
      <c r="T8281" s="56"/>
      <c r="U8281" s="56"/>
      <c r="V8281" s="56"/>
      <c r="W8281" s="56"/>
      <c r="X8281" s="56"/>
      <c r="Y8281" s="56"/>
      <c r="Z8281" s="56"/>
      <c r="AA8281" s="56"/>
    </row>
    <row r="8282" spans="9:27">
      <c r="I8282" s="15" t="s">
        <v>80</v>
      </c>
      <c r="J8282" s="15">
        <v>0.18781207969327979</v>
      </c>
      <c r="K8282" s="15">
        <v>1.285042314672649E-3</v>
      </c>
      <c r="L8282" s="15">
        <v>146.15244770451233</v>
      </c>
      <c r="M8282" s="15">
        <v>8.7999721213440994E-47</v>
      </c>
      <c r="N8282" s="15">
        <v>0.1851945341663995</v>
      </c>
      <c r="O8282" s="15">
        <v>0.19042962522016008</v>
      </c>
      <c r="P8282" s="15">
        <v>0.1851945341663995</v>
      </c>
      <c r="Q8282" s="15">
        <v>0.19042962522016008</v>
      </c>
      <c r="T8282" s="56"/>
      <c r="U8282" s="56"/>
      <c r="V8282" s="56"/>
      <c r="W8282" s="56"/>
      <c r="X8282" s="56"/>
      <c r="Y8282" s="56"/>
      <c r="Z8282" s="56"/>
      <c r="AA8282" s="56"/>
    </row>
    <row r="8283" spans="9:27">
      <c r="I8283" s="15" t="s">
        <v>82</v>
      </c>
      <c r="J8283" s="15">
        <v>0.21418407263600611</v>
      </c>
      <c r="K8283" s="15">
        <v>4.1299386850703222E-3</v>
      </c>
      <c r="L8283" s="15">
        <v>51.861320220147313</v>
      </c>
      <c r="M8283" s="15">
        <v>1.8776252265084804E-32</v>
      </c>
      <c r="N8283" s="15">
        <v>0.20577166285932921</v>
      </c>
      <c r="O8283" s="15">
        <v>0.22259648241268301</v>
      </c>
      <c r="P8283" s="15">
        <v>0.20577166285932921</v>
      </c>
      <c r="Q8283" s="15">
        <v>0.22259648241268301</v>
      </c>
      <c r="T8283" s="56"/>
      <c r="U8283" s="56"/>
      <c r="V8283" s="56"/>
      <c r="W8283" s="56"/>
      <c r="X8283" s="56"/>
      <c r="Y8283" s="56"/>
      <c r="Z8283" s="56"/>
      <c r="AA8283" s="56"/>
    </row>
    <row r="8284" spans="9:27" ht="15" thickBot="1">
      <c r="I8284" s="16" t="s">
        <v>86</v>
      </c>
      <c r="J8284" s="16">
        <v>0.53178363984369481</v>
      </c>
      <c r="K8284" s="16">
        <v>1.9579283103088397E-3</v>
      </c>
      <c r="L8284" s="16">
        <v>271.60526616003233</v>
      </c>
      <c r="M8284" s="16">
        <v>2.18486918150348E-55</v>
      </c>
      <c r="N8284" s="16">
        <v>0.52779547040204755</v>
      </c>
      <c r="O8284" s="16">
        <v>0.53577180928534207</v>
      </c>
      <c r="P8284" s="16">
        <v>0.52779547040204755</v>
      </c>
      <c r="Q8284" s="16">
        <v>0.53577180928534207</v>
      </c>
      <c r="T8284" s="56"/>
      <c r="U8284" s="56"/>
      <c r="V8284" s="56"/>
      <c r="W8284" s="56"/>
      <c r="X8284" s="56"/>
      <c r="Y8284" s="56"/>
      <c r="Z8284" s="56"/>
      <c r="AA8284" s="56"/>
    </row>
    <row r="8285" spans="9:27">
      <c r="I8285" s="52"/>
      <c r="T8285" s="56"/>
      <c r="U8285" s="56"/>
      <c r="V8285" s="56"/>
      <c r="W8285" s="56"/>
      <c r="X8285" s="56"/>
      <c r="Y8285" s="56"/>
      <c r="Z8285" s="56"/>
      <c r="AA8285" s="56"/>
    </row>
    <row r="8286" spans="9:27">
      <c r="I8286" s="52"/>
      <c r="T8286" s="56"/>
      <c r="U8286" s="56"/>
      <c r="V8286" s="56"/>
      <c r="W8286" s="56"/>
      <c r="X8286" s="56"/>
      <c r="Y8286" s="56"/>
      <c r="Z8286" s="56"/>
      <c r="AA8286" s="56"/>
    </row>
    <row r="8287" spans="9:27">
      <c r="I8287" s="11" t="s">
        <v>427</v>
      </c>
      <c r="T8287" s="12" t="str">
        <f>I8287</f>
        <v>2015/9 to 2018/8</v>
      </c>
      <c r="U8287" s="14">
        <f>J8292</f>
        <v>0.99999998878974616</v>
      </c>
      <c r="V8287" s="14">
        <f>J8295</f>
        <v>36</v>
      </c>
      <c r="W8287" s="56">
        <f>J8305</f>
        <v>0.186680162817497</v>
      </c>
      <c r="X8287" s="56">
        <f>J8306</f>
        <v>0.18763695852436377</v>
      </c>
      <c r="Y8287" s="56">
        <f>J8307</f>
        <v>0.21419618902199331</v>
      </c>
      <c r="Z8287" s="56">
        <f>J8308</f>
        <v>0.53190238001564438</v>
      </c>
      <c r="AA8287" s="58">
        <f>SUM(W8287:Z8287)</f>
        <v>1.1204156903794984</v>
      </c>
    </row>
    <row r="8288" spans="9:27">
      <c r="I8288" s="52" t="s">
        <v>42</v>
      </c>
      <c r="T8288" s="56"/>
      <c r="U8288" s="56"/>
      <c r="V8288" s="56"/>
      <c r="W8288" s="56"/>
      <c r="X8288" s="56"/>
      <c r="Y8288" s="56"/>
      <c r="Z8288" s="56"/>
      <c r="AA8288" s="56"/>
    </row>
    <row r="8289" spans="9:27" ht="15" thickBot="1">
      <c r="T8289" s="56"/>
      <c r="U8289" s="56"/>
      <c r="V8289" s="56"/>
      <c r="W8289" s="56"/>
      <c r="X8289" s="56"/>
      <c r="Y8289" s="56"/>
      <c r="Z8289" s="56"/>
      <c r="AA8289" s="56"/>
    </row>
    <row r="8290" spans="9:27">
      <c r="I8290" s="18" t="s">
        <v>43</v>
      </c>
      <c r="J8290" s="18"/>
      <c r="T8290" s="56"/>
      <c r="U8290" s="56"/>
      <c r="V8290" s="56"/>
      <c r="W8290" s="56"/>
      <c r="X8290" s="56"/>
      <c r="Y8290" s="56"/>
      <c r="Z8290" s="56"/>
      <c r="AA8290" s="56"/>
    </row>
    <row r="8291" spans="9:27">
      <c r="I8291" s="15" t="s">
        <v>44</v>
      </c>
      <c r="J8291" s="15">
        <v>0.99999999439487308</v>
      </c>
      <c r="T8291" s="56"/>
      <c r="U8291" s="56"/>
      <c r="V8291" s="56"/>
      <c r="W8291" s="56"/>
      <c r="X8291" s="56"/>
      <c r="Y8291" s="56"/>
      <c r="Z8291" s="56"/>
      <c r="AA8291" s="56"/>
    </row>
    <row r="8292" spans="9:27">
      <c r="I8292" s="15" t="s">
        <v>45</v>
      </c>
      <c r="J8292" s="15">
        <v>0.99999998878974616</v>
      </c>
      <c r="T8292" s="56"/>
      <c r="U8292" s="56"/>
      <c r="V8292" s="56"/>
      <c r="W8292" s="56"/>
      <c r="X8292" s="56"/>
      <c r="Y8292" s="56"/>
      <c r="Z8292" s="56"/>
      <c r="AA8292" s="56"/>
    </row>
    <row r="8293" spans="9:27">
      <c r="I8293" s="15" t="s">
        <v>46</v>
      </c>
      <c r="J8293" s="15">
        <v>0.96874998773878485</v>
      </c>
      <c r="T8293" s="56"/>
      <c r="U8293" s="56"/>
      <c r="V8293" s="56"/>
      <c r="W8293" s="56"/>
      <c r="X8293" s="56"/>
      <c r="Y8293" s="56"/>
      <c r="Z8293" s="56"/>
      <c r="AA8293" s="56"/>
    </row>
    <row r="8294" spans="9:27">
      <c r="I8294" s="15" t="s">
        <v>47</v>
      </c>
      <c r="J8294" s="15">
        <v>4.1932183011317223E-2</v>
      </c>
      <c r="T8294" s="56"/>
      <c r="U8294" s="56"/>
      <c r="V8294" s="56"/>
      <c r="W8294" s="56"/>
      <c r="X8294" s="56"/>
      <c r="Y8294" s="56"/>
      <c r="Z8294" s="56"/>
      <c r="AA8294" s="56"/>
    </row>
    <row r="8295" spans="9:27" ht="15" thickBot="1">
      <c r="I8295" s="16" t="s">
        <v>48</v>
      </c>
      <c r="J8295" s="16">
        <v>36</v>
      </c>
      <c r="T8295" s="56"/>
      <c r="U8295" s="56"/>
      <c r="V8295" s="56"/>
      <c r="W8295" s="56"/>
      <c r="X8295" s="56"/>
      <c r="Y8295" s="56"/>
      <c r="Z8295" s="56"/>
      <c r="AA8295" s="56"/>
    </row>
    <row r="8296" spans="9:27">
      <c r="T8296" s="56"/>
      <c r="U8296" s="56"/>
      <c r="V8296" s="56"/>
      <c r="W8296" s="56"/>
      <c r="X8296" s="56"/>
      <c r="Y8296" s="56"/>
      <c r="Z8296" s="56"/>
      <c r="AA8296" s="56"/>
    </row>
    <row r="8297" spans="9:27" ht="15" thickBot="1">
      <c r="I8297" s="52" t="s">
        <v>49</v>
      </c>
      <c r="T8297" s="56"/>
      <c r="U8297" s="56"/>
      <c r="V8297" s="56"/>
      <c r="W8297" s="56"/>
      <c r="X8297" s="56"/>
      <c r="Y8297" s="56"/>
      <c r="Z8297" s="56"/>
      <c r="AA8297" s="56"/>
    </row>
    <row r="8298" spans="9:27">
      <c r="I8298" s="17"/>
      <c r="J8298" s="17" t="s">
        <v>54</v>
      </c>
      <c r="K8298" s="17" t="s">
        <v>55</v>
      </c>
      <c r="L8298" s="17" t="s">
        <v>56</v>
      </c>
      <c r="M8298" s="17" t="s">
        <v>57</v>
      </c>
      <c r="N8298" s="17" t="s">
        <v>58</v>
      </c>
      <c r="T8298" s="56"/>
      <c r="U8298" s="56"/>
      <c r="V8298" s="56"/>
      <c r="W8298" s="56"/>
      <c r="X8298" s="56"/>
      <c r="Y8298" s="56"/>
      <c r="Z8298" s="56"/>
      <c r="AA8298" s="56"/>
    </row>
    <row r="8299" spans="9:27">
      <c r="I8299" s="15" t="s">
        <v>50</v>
      </c>
      <c r="J8299" s="15">
        <v>4</v>
      </c>
      <c r="K8299" s="15">
        <v>5019141.9103631452</v>
      </c>
      <c r="L8299" s="15">
        <v>1254785.4775907863</v>
      </c>
      <c r="M8299" s="15">
        <v>713632365.60658443</v>
      </c>
      <c r="N8299" s="15">
        <v>5.9265903364268846E-123</v>
      </c>
      <c r="T8299" s="56"/>
      <c r="U8299" s="56"/>
      <c r="V8299" s="56"/>
      <c r="W8299" s="56"/>
      <c r="X8299" s="56"/>
      <c r="Y8299" s="56"/>
      <c r="Z8299" s="56"/>
      <c r="AA8299" s="56"/>
    </row>
    <row r="8300" spans="9:27">
      <c r="I8300" s="15" t="s">
        <v>51</v>
      </c>
      <c r="J8300" s="15">
        <v>32</v>
      </c>
      <c r="K8300" s="15">
        <v>5.6265855107027231E-2</v>
      </c>
      <c r="L8300" s="15">
        <v>1.758307972094601E-3</v>
      </c>
      <c r="M8300" s="15"/>
      <c r="N8300" s="15"/>
      <c r="T8300" s="56"/>
      <c r="U8300" s="56"/>
      <c r="V8300" s="56"/>
      <c r="W8300" s="56"/>
      <c r="X8300" s="56"/>
      <c r="Y8300" s="56"/>
      <c r="Z8300" s="56"/>
      <c r="AA8300" s="56"/>
    </row>
    <row r="8301" spans="9:27" ht="15" thickBot="1">
      <c r="I8301" s="16" t="s">
        <v>52</v>
      </c>
      <c r="J8301" s="16">
        <v>36</v>
      </c>
      <c r="K8301" s="16">
        <v>5019141.9666290004</v>
      </c>
      <c r="L8301" s="16"/>
      <c r="M8301" s="16"/>
      <c r="N8301" s="16"/>
      <c r="T8301" s="56"/>
      <c r="U8301" s="56"/>
      <c r="V8301" s="56"/>
      <c r="W8301" s="56"/>
      <c r="X8301" s="56"/>
      <c r="Y8301" s="56"/>
      <c r="Z8301" s="56"/>
      <c r="AA8301" s="56"/>
    </row>
    <row r="8302" spans="9:27" ht="15" thickBot="1">
      <c r="T8302" s="56"/>
      <c r="U8302" s="56"/>
      <c r="V8302" s="56"/>
      <c r="W8302" s="56"/>
      <c r="X8302" s="56"/>
      <c r="Y8302" s="56"/>
      <c r="Z8302" s="56"/>
      <c r="AA8302" s="56"/>
    </row>
    <row r="8303" spans="9:27">
      <c r="I8303" s="17"/>
      <c r="J8303" s="17" t="s">
        <v>59</v>
      </c>
      <c r="K8303" s="17" t="s">
        <v>47</v>
      </c>
      <c r="L8303" s="17" t="s">
        <v>60</v>
      </c>
      <c r="M8303" s="17" t="s">
        <v>61</v>
      </c>
      <c r="N8303" s="17" t="s">
        <v>62</v>
      </c>
      <c r="O8303" s="17" t="s">
        <v>63</v>
      </c>
      <c r="P8303" s="17" t="s">
        <v>64</v>
      </c>
      <c r="Q8303" s="17" t="s">
        <v>65</v>
      </c>
      <c r="T8303" s="56"/>
      <c r="U8303" s="56"/>
      <c r="V8303" s="56"/>
      <c r="W8303" s="56"/>
      <c r="X8303" s="56"/>
      <c r="Y8303" s="56"/>
      <c r="Z8303" s="56"/>
      <c r="AA8303" s="56"/>
    </row>
    <row r="8304" spans="9:27">
      <c r="I8304" s="15" t="s">
        <v>53</v>
      </c>
      <c r="J8304" s="15">
        <v>0</v>
      </c>
      <c r="K8304" s="15" t="e">
        <v>#N/A</v>
      </c>
      <c r="L8304" s="15" t="e">
        <v>#N/A</v>
      </c>
      <c r="M8304" s="15" t="e">
        <v>#N/A</v>
      </c>
      <c r="N8304" s="15" t="e">
        <v>#N/A</v>
      </c>
      <c r="O8304" s="15" t="e">
        <v>#N/A</v>
      </c>
      <c r="P8304" s="15" t="e">
        <v>#N/A</v>
      </c>
      <c r="Q8304" s="15" t="e">
        <v>#N/A</v>
      </c>
      <c r="T8304" s="56"/>
      <c r="U8304" s="56"/>
      <c r="V8304" s="56"/>
      <c r="W8304" s="56"/>
      <c r="X8304" s="56"/>
      <c r="Y8304" s="56"/>
      <c r="Z8304" s="56"/>
      <c r="AA8304" s="56"/>
    </row>
    <row r="8305" spans="9:27">
      <c r="I8305" s="15" t="s">
        <v>85</v>
      </c>
      <c r="J8305" s="15">
        <v>0.186680162817497</v>
      </c>
      <c r="K8305" s="15">
        <v>3.8705082056716819E-3</v>
      </c>
      <c r="L8305" s="15">
        <v>48.231434451926404</v>
      </c>
      <c r="M8305" s="15">
        <v>1.860644264155216E-31</v>
      </c>
      <c r="N8305" s="15">
        <v>0.1787961956322684</v>
      </c>
      <c r="O8305" s="15">
        <v>0.1945641300027256</v>
      </c>
      <c r="P8305" s="15">
        <v>0.1787961956322684</v>
      </c>
      <c r="Q8305" s="15">
        <v>0.1945641300027256</v>
      </c>
      <c r="T8305" s="56"/>
      <c r="U8305" s="56"/>
      <c r="V8305" s="56"/>
      <c r="W8305" s="56"/>
      <c r="X8305" s="56"/>
      <c r="Y8305" s="56"/>
      <c r="Z8305" s="56"/>
      <c r="AA8305" s="56"/>
    </row>
    <row r="8306" spans="9:27">
      <c r="I8306" s="15" t="s">
        <v>80</v>
      </c>
      <c r="J8306" s="15">
        <v>0.18763695852436377</v>
      </c>
      <c r="K8306" s="15">
        <v>1.3164620969789806E-3</v>
      </c>
      <c r="L8306" s="15">
        <v>142.53122741243624</v>
      </c>
      <c r="M8306" s="15">
        <v>1.9617169887087301E-46</v>
      </c>
      <c r="N8306" s="15">
        <v>0.18495541299554391</v>
      </c>
      <c r="O8306" s="15">
        <v>0.19031850405318362</v>
      </c>
      <c r="P8306" s="15">
        <v>0.18495541299554391</v>
      </c>
      <c r="Q8306" s="15">
        <v>0.19031850405318362</v>
      </c>
      <c r="T8306" s="56"/>
      <c r="U8306" s="56"/>
      <c r="V8306" s="56"/>
      <c r="W8306" s="56"/>
      <c r="X8306" s="56"/>
      <c r="Y8306" s="56"/>
      <c r="Z8306" s="56"/>
      <c r="AA8306" s="56"/>
    </row>
    <row r="8307" spans="9:27">
      <c r="I8307" s="15" t="s">
        <v>82</v>
      </c>
      <c r="J8307" s="15">
        <v>0.21419618902199331</v>
      </c>
      <c r="K8307" s="15">
        <v>4.2070647548399561E-3</v>
      </c>
      <c r="L8307" s="15">
        <v>50.91345189673499</v>
      </c>
      <c r="M8307" s="15">
        <v>3.3649777345785696E-32</v>
      </c>
      <c r="N8307" s="15">
        <v>0.20562667858285086</v>
      </c>
      <c r="O8307" s="15">
        <v>0.22276569946113575</v>
      </c>
      <c r="P8307" s="15">
        <v>0.20562667858285086</v>
      </c>
      <c r="Q8307" s="15">
        <v>0.22276569946113575</v>
      </c>
      <c r="T8307" s="56"/>
      <c r="U8307" s="56"/>
      <c r="V8307" s="56"/>
      <c r="W8307" s="56"/>
      <c r="X8307" s="56"/>
      <c r="Y8307" s="56"/>
      <c r="Z8307" s="56"/>
      <c r="AA8307" s="56"/>
    </row>
    <row r="8308" spans="9:27" ht="15" thickBot="1">
      <c r="I8308" s="16" t="s">
        <v>86</v>
      </c>
      <c r="J8308" s="16">
        <v>0.53190238001564438</v>
      </c>
      <c r="K8308" s="16">
        <v>1.9993013832525779E-3</v>
      </c>
      <c r="L8308" s="16">
        <v>266.04412144722033</v>
      </c>
      <c r="M8308" s="16">
        <v>4.2345427236748732E-55</v>
      </c>
      <c r="N8308" s="16">
        <v>0.52782993638257114</v>
      </c>
      <c r="O8308" s="16">
        <v>0.53597482364871762</v>
      </c>
      <c r="P8308" s="16">
        <v>0.52782993638257114</v>
      </c>
      <c r="Q8308" s="16">
        <v>0.53597482364871762</v>
      </c>
      <c r="T8308" s="56"/>
      <c r="U8308" s="56"/>
      <c r="V8308" s="56"/>
      <c r="W8308" s="56"/>
      <c r="X8308" s="56"/>
      <c r="Y8308" s="56"/>
      <c r="Z8308" s="56"/>
      <c r="AA8308" s="56"/>
    </row>
    <row r="8309" spans="9:27">
      <c r="I8309" s="52"/>
      <c r="T8309" s="56"/>
      <c r="U8309" s="56"/>
      <c r="V8309" s="56"/>
      <c r="W8309" s="56"/>
      <c r="X8309" s="56"/>
      <c r="Y8309" s="56"/>
      <c r="Z8309" s="56"/>
      <c r="AA8309" s="56"/>
    </row>
    <row r="8310" spans="9:27">
      <c r="I8310" s="52"/>
      <c r="T8310" s="56"/>
      <c r="U8310" s="56"/>
      <c r="V8310" s="56"/>
      <c r="W8310" s="56"/>
      <c r="X8310" s="56"/>
      <c r="Y8310" s="56"/>
      <c r="Z8310" s="56"/>
      <c r="AA8310" s="56"/>
    </row>
    <row r="8311" spans="9:27">
      <c r="I8311" s="11" t="s">
        <v>428</v>
      </c>
      <c r="T8311" s="12" t="str">
        <f>I8311</f>
        <v>2015/10 to 2018/9</v>
      </c>
      <c r="U8311" s="14">
        <f>J8316</f>
        <v>0.99999998892094655</v>
      </c>
      <c r="V8311" s="14">
        <f>J8319</f>
        <v>36</v>
      </c>
      <c r="W8311" s="56">
        <f>J8329</f>
        <v>0.18768118079181453</v>
      </c>
      <c r="X8311" s="56">
        <f>J8330</f>
        <v>0.18706209801086879</v>
      </c>
      <c r="Y8311" s="56">
        <f>J8331</f>
        <v>0.21514307533732283</v>
      </c>
      <c r="Z8311" s="56">
        <f>J8332</f>
        <v>0.5315309677827198</v>
      </c>
      <c r="AA8311" s="58">
        <f>SUM(W8311:Z8311)</f>
        <v>1.1214173219227259</v>
      </c>
    </row>
    <row r="8312" spans="9:27">
      <c r="I8312" s="52" t="s">
        <v>42</v>
      </c>
      <c r="T8312" s="56"/>
      <c r="U8312" s="56"/>
      <c r="V8312" s="56"/>
      <c r="W8312" s="56"/>
      <c r="X8312" s="56"/>
      <c r="Y8312" s="56"/>
      <c r="Z8312" s="56"/>
      <c r="AA8312" s="56"/>
    </row>
    <row r="8313" spans="9:27" ht="15" thickBot="1">
      <c r="T8313" s="56"/>
      <c r="U8313" s="56"/>
      <c r="V8313" s="56"/>
      <c r="W8313" s="56"/>
      <c r="X8313" s="56"/>
      <c r="Y8313" s="56"/>
      <c r="Z8313" s="56"/>
      <c r="AA8313" s="56"/>
    </row>
    <row r="8314" spans="9:27">
      <c r="I8314" s="18" t="s">
        <v>43</v>
      </c>
      <c r="J8314" s="18"/>
      <c r="T8314" s="56"/>
      <c r="U8314" s="56"/>
      <c r="V8314" s="56"/>
      <c r="W8314" s="56"/>
      <c r="X8314" s="56"/>
      <c r="Y8314" s="56"/>
      <c r="Z8314" s="56"/>
      <c r="AA8314" s="56"/>
    </row>
    <row r="8315" spans="9:27">
      <c r="I8315" s="15" t="s">
        <v>44</v>
      </c>
      <c r="J8315" s="15">
        <v>0.99999999446047327</v>
      </c>
      <c r="T8315" s="56"/>
      <c r="U8315" s="56"/>
      <c r="V8315" s="56"/>
      <c r="W8315" s="56"/>
      <c r="X8315" s="56"/>
      <c r="Y8315" s="56"/>
      <c r="Z8315" s="56"/>
      <c r="AA8315" s="56"/>
    </row>
    <row r="8316" spans="9:27">
      <c r="I8316" s="15" t="s">
        <v>45</v>
      </c>
      <c r="J8316" s="15">
        <v>0.99999998892094655</v>
      </c>
      <c r="T8316" s="56"/>
      <c r="U8316" s="56"/>
      <c r="V8316" s="56"/>
      <c r="W8316" s="56"/>
      <c r="X8316" s="56"/>
      <c r="Y8316" s="56"/>
      <c r="Z8316" s="56"/>
      <c r="AA8316" s="56"/>
    </row>
    <row r="8317" spans="9:27">
      <c r="I8317" s="15" t="s">
        <v>46</v>
      </c>
      <c r="J8317" s="15">
        <v>0.96874998788228539</v>
      </c>
      <c r="T8317" s="56"/>
      <c r="U8317" s="56"/>
      <c r="V8317" s="56"/>
      <c r="W8317" s="56"/>
      <c r="X8317" s="56"/>
      <c r="Y8317" s="56"/>
      <c r="Z8317" s="56"/>
      <c r="AA8317" s="56"/>
    </row>
    <row r="8318" spans="9:27">
      <c r="I8318" s="15" t="s">
        <v>47</v>
      </c>
      <c r="J8318" s="15">
        <v>4.1734666272381489E-2</v>
      </c>
      <c r="T8318" s="56"/>
      <c r="U8318" s="56"/>
      <c r="V8318" s="56"/>
      <c r="W8318" s="56"/>
      <c r="X8318" s="56"/>
      <c r="Y8318" s="56"/>
      <c r="Z8318" s="56"/>
      <c r="AA8318" s="56"/>
    </row>
    <row r="8319" spans="9:27" ht="15" thickBot="1">
      <c r="I8319" s="16" t="s">
        <v>48</v>
      </c>
      <c r="J8319" s="16">
        <v>36</v>
      </c>
      <c r="T8319" s="56"/>
      <c r="U8319" s="56"/>
      <c r="V8319" s="56"/>
      <c r="W8319" s="56"/>
      <c r="X8319" s="56"/>
      <c r="Y8319" s="56"/>
      <c r="Z8319" s="56"/>
      <c r="AA8319" s="56"/>
    </row>
    <row r="8320" spans="9:27">
      <c r="T8320" s="56"/>
      <c r="U8320" s="56"/>
      <c r="V8320" s="56"/>
      <c r="W8320" s="56"/>
      <c r="X8320" s="56"/>
      <c r="Y8320" s="56"/>
      <c r="Z8320" s="56"/>
      <c r="AA8320" s="56"/>
    </row>
    <row r="8321" spans="9:27" ht="15" thickBot="1">
      <c r="I8321" s="52" t="s">
        <v>49</v>
      </c>
      <c r="T8321" s="56"/>
      <c r="U8321" s="56"/>
      <c r="V8321" s="56"/>
      <c r="W8321" s="56"/>
      <c r="X8321" s="56"/>
      <c r="Y8321" s="56"/>
      <c r="Z8321" s="56"/>
      <c r="AA8321" s="56"/>
    </row>
    <row r="8322" spans="9:27">
      <c r="I8322" s="17"/>
      <c r="J8322" s="17" t="s">
        <v>54</v>
      </c>
      <c r="K8322" s="17" t="s">
        <v>55</v>
      </c>
      <c r="L8322" s="17" t="s">
        <v>56</v>
      </c>
      <c r="M8322" s="17" t="s">
        <v>57</v>
      </c>
      <c r="N8322" s="17" t="s">
        <v>58</v>
      </c>
      <c r="T8322" s="56"/>
      <c r="U8322" s="56"/>
      <c r="V8322" s="56"/>
      <c r="W8322" s="56"/>
      <c r="X8322" s="56"/>
      <c r="Y8322" s="56"/>
      <c r="Z8322" s="56"/>
      <c r="AA8322" s="56"/>
    </row>
    <row r="8323" spans="9:27">
      <c r="I8323" s="15" t="s">
        <v>50</v>
      </c>
      <c r="J8323" s="15">
        <v>4</v>
      </c>
      <c r="K8323" s="15">
        <v>5030848.0693489658</v>
      </c>
      <c r="L8323" s="15">
        <v>1257712.0173372414</v>
      </c>
      <c r="M8323" s="15">
        <v>722083332.46324039</v>
      </c>
      <c r="N8323" s="15">
        <v>4.938064849612542E-123</v>
      </c>
      <c r="T8323" s="56"/>
      <c r="U8323" s="56"/>
      <c r="V8323" s="56"/>
      <c r="W8323" s="56"/>
      <c r="X8323" s="56"/>
      <c r="Y8323" s="56"/>
      <c r="Z8323" s="56"/>
      <c r="AA8323" s="56"/>
    </row>
    <row r="8324" spans="9:27">
      <c r="I8324" s="15" t="s">
        <v>51</v>
      </c>
      <c r="J8324" s="15">
        <v>32</v>
      </c>
      <c r="K8324" s="15">
        <v>5.5737035803745817E-2</v>
      </c>
      <c r="L8324" s="15">
        <v>1.7417823688670568E-3</v>
      </c>
      <c r="M8324" s="15"/>
      <c r="N8324" s="15"/>
      <c r="T8324" s="56"/>
      <c r="U8324" s="56"/>
      <c r="V8324" s="56"/>
      <c r="W8324" s="56"/>
      <c r="X8324" s="56"/>
      <c r="Y8324" s="56"/>
      <c r="Z8324" s="56"/>
      <c r="AA8324" s="56"/>
    </row>
    <row r="8325" spans="9:27" ht="15" thickBot="1">
      <c r="I8325" s="16" t="s">
        <v>52</v>
      </c>
      <c r="J8325" s="16">
        <v>36</v>
      </c>
      <c r="K8325" s="16">
        <v>5030848.1250860011</v>
      </c>
      <c r="L8325" s="16"/>
      <c r="M8325" s="16"/>
      <c r="N8325" s="16"/>
      <c r="T8325" s="56"/>
      <c r="U8325" s="56"/>
      <c r="V8325" s="56"/>
      <c r="W8325" s="56"/>
      <c r="X8325" s="56"/>
      <c r="Y8325" s="56"/>
      <c r="Z8325" s="56"/>
      <c r="AA8325" s="56"/>
    </row>
    <row r="8326" spans="9:27" ht="15" thickBot="1">
      <c r="T8326" s="56"/>
      <c r="U8326" s="56"/>
      <c r="V8326" s="56"/>
      <c r="W8326" s="56"/>
      <c r="X8326" s="56"/>
      <c r="Y8326" s="56"/>
      <c r="Z8326" s="56"/>
      <c r="AA8326" s="56"/>
    </row>
    <row r="8327" spans="9:27">
      <c r="I8327" s="17"/>
      <c r="J8327" s="17" t="s">
        <v>59</v>
      </c>
      <c r="K8327" s="17" t="s">
        <v>47</v>
      </c>
      <c r="L8327" s="17" t="s">
        <v>60</v>
      </c>
      <c r="M8327" s="17" t="s">
        <v>61</v>
      </c>
      <c r="N8327" s="17" t="s">
        <v>62</v>
      </c>
      <c r="O8327" s="17" t="s">
        <v>63</v>
      </c>
      <c r="P8327" s="17" t="s">
        <v>64</v>
      </c>
      <c r="Q8327" s="17" t="s">
        <v>65</v>
      </c>
      <c r="T8327" s="56"/>
      <c r="U8327" s="56"/>
      <c r="V8327" s="56"/>
      <c r="W8327" s="56"/>
      <c r="X8327" s="56"/>
      <c r="Y8327" s="56"/>
      <c r="Z8327" s="56"/>
      <c r="AA8327" s="56"/>
    </row>
    <row r="8328" spans="9:27">
      <c r="I8328" s="15" t="s">
        <v>53</v>
      </c>
      <c r="J8328" s="15">
        <v>0</v>
      </c>
      <c r="K8328" s="15" t="e">
        <v>#N/A</v>
      </c>
      <c r="L8328" s="15" t="e">
        <v>#N/A</v>
      </c>
      <c r="M8328" s="15" t="e">
        <v>#N/A</v>
      </c>
      <c r="N8328" s="15" t="e">
        <v>#N/A</v>
      </c>
      <c r="O8328" s="15" t="e">
        <v>#N/A</v>
      </c>
      <c r="P8328" s="15" t="e">
        <v>#N/A</v>
      </c>
      <c r="Q8328" s="15" t="e">
        <v>#N/A</v>
      </c>
      <c r="T8328" s="56"/>
      <c r="U8328" s="56"/>
      <c r="V8328" s="56"/>
      <c r="W8328" s="56"/>
      <c r="X8328" s="56"/>
      <c r="Y8328" s="56"/>
      <c r="Z8328" s="56"/>
      <c r="AA8328" s="56"/>
    </row>
    <row r="8329" spans="9:27">
      <c r="I8329" s="15" t="s">
        <v>85</v>
      </c>
      <c r="J8329" s="15">
        <v>0.18768118079181453</v>
      </c>
      <c r="K8329" s="15">
        <v>3.9076315384674095E-3</v>
      </c>
      <c r="L8329" s="15">
        <v>48.029395541582694</v>
      </c>
      <c r="M8329" s="15">
        <v>2.124367560775953E-31</v>
      </c>
      <c r="N8329" s="15">
        <v>0.17972159585253003</v>
      </c>
      <c r="O8329" s="15">
        <v>0.19564076573109904</v>
      </c>
      <c r="P8329" s="15">
        <v>0.17972159585253003</v>
      </c>
      <c r="Q8329" s="15">
        <v>0.19564076573109904</v>
      </c>
      <c r="T8329" s="56"/>
      <c r="U8329" s="56"/>
      <c r="V8329" s="56"/>
      <c r="W8329" s="56"/>
      <c r="X8329" s="56"/>
      <c r="Y8329" s="56"/>
      <c r="Z8329" s="56"/>
      <c r="AA8329" s="56"/>
    </row>
    <row r="8330" spans="9:27">
      <c r="I8330" s="15" t="s">
        <v>80</v>
      </c>
      <c r="J8330" s="15">
        <v>0.18706209801086879</v>
      </c>
      <c r="K8330" s="15">
        <v>1.3358890943697384E-3</v>
      </c>
      <c r="L8330" s="15">
        <v>140.02816461281404</v>
      </c>
      <c r="M8330" s="15">
        <v>3.4552691908609566E-46</v>
      </c>
      <c r="N8330" s="15">
        <v>0.18434098098347623</v>
      </c>
      <c r="O8330" s="15">
        <v>0.18978321503826134</v>
      </c>
      <c r="P8330" s="15">
        <v>0.18434098098347623</v>
      </c>
      <c r="Q8330" s="15">
        <v>0.18978321503826134</v>
      </c>
      <c r="T8330" s="56"/>
      <c r="U8330" s="56"/>
      <c r="V8330" s="56"/>
      <c r="W8330" s="56"/>
      <c r="X8330" s="56"/>
      <c r="Y8330" s="56"/>
      <c r="Z8330" s="56"/>
      <c r="AA8330" s="56"/>
    </row>
    <row r="8331" spans="9:27">
      <c r="I8331" s="15" t="s">
        <v>82</v>
      </c>
      <c r="J8331" s="15">
        <v>0.21514307533732283</v>
      </c>
      <c r="K8331" s="15">
        <v>4.2979987491731046E-3</v>
      </c>
      <c r="L8331" s="15">
        <v>50.056570020806632</v>
      </c>
      <c r="M8331" s="15">
        <v>5.7547904083531652E-32</v>
      </c>
      <c r="N8331" s="15">
        <v>0.2063883384138924</v>
      </c>
      <c r="O8331" s="15">
        <v>0.22389781226075325</v>
      </c>
      <c r="P8331" s="15">
        <v>0.2063883384138924</v>
      </c>
      <c r="Q8331" s="15">
        <v>0.22389781226075325</v>
      </c>
      <c r="T8331" s="56"/>
      <c r="U8331" s="56"/>
      <c r="V8331" s="56"/>
      <c r="W8331" s="56"/>
      <c r="X8331" s="56"/>
      <c r="Y8331" s="56"/>
      <c r="Z8331" s="56"/>
      <c r="AA8331" s="56"/>
    </row>
    <row r="8332" spans="9:27" ht="15" thickBot="1">
      <c r="I8332" s="16" t="s">
        <v>86</v>
      </c>
      <c r="J8332" s="16">
        <v>0.5315309677827198</v>
      </c>
      <c r="K8332" s="16">
        <v>2.0422816729150964E-3</v>
      </c>
      <c r="L8332" s="16">
        <v>260.2633000295337</v>
      </c>
      <c r="M8332" s="16">
        <v>8.5501383853450821E-55</v>
      </c>
      <c r="N8332" s="16">
        <v>0.52737097616491047</v>
      </c>
      <c r="O8332" s="16">
        <v>0.53569095940052913</v>
      </c>
      <c r="P8332" s="16">
        <v>0.52737097616491047</v>
      </c>
      <c r="Q8332" s="16">
        <v>0.53569095940052913</v>
      </c>
      <c r="T8332" s="56"/>
      <c r="U8332" s="56"/>
      <c r="V8332" s="56"/>
      <c r="W8332" s="56"/>
      <c r="X8332" s="56"/>
      <c r="Y8332" s="56"/>
      <c r="Z8332" s="56"/>
      <c r="AA8332" s="56"/>
    </row>
    <row r="8333" spans="9:27">
      <c r="I8333" s="52"/>
      <c r="T8333" s="56"/>
      <c r="U8333" s="56"/>
      <c r="V8333" s="56"/>
      <c r="W8333" s="56"/>
      <c r="X8333" s="56"/>
      <c r="Y8333" s="56"/>
      <c r="Z8333" s="56"/>
      <c r="AA8333" s="56"/>
    </row>
    <row r="8334" spans="9:27">
      <c r="I8334" s="52"/>
      <c r="T8334" s="56"/>
      <c r="U8334" s="56"/>
      <c r="V8334" s="56"/>
      <c r="W8334" s="56"/>
      <c r="X8334" s="56"/>
      <c r="Y8334" s="56"/>
      <c r="Z8334" s="56"/>
      <c r="AA8334" s="56"/>
    </row>
    <row r="8335" spans="9:27">
      <c r="I8335" s="11" t="s">
        <v>429</v>
      </c>
      <c r="T8335" s="12" t="str">
        <f>I8335</f>
        <v>2015/11 to 2018/10</v>
      </c>
      <c r="U8335" s="14">
        <f>J8340</f>
        <v>0.99999998968529358</v>
      </c>
      <c r="V8335" s="14">
        <f>J8343</f>
        <v>36</v>
      </c>
      <c r="W8335" s="56">
        <f>J8353</f>
        <v>0.18933291164431273</v>
      </c>
      <c r="X8335" s="56">
        <f>J8354</f>
        <v>0.18613017827385381</v>
      </c>
      <c r="Y8335" s="56">
        <f>J8355</f>
        <v>0.21747947781600846</v>
      </c>
      <c r="Z8335" s="56">
        <f>J8356</f>
        <v>0.53051736495163715</v>
      </c>
      <c r="AA8335" s="58">
        <f>SUM(W8335:Z8335)</f>
        <v>1.1234599326858121</v>
      </c>
    </row>
    <row r="8336" spans="9:27">
      <c r="I8336" s="52" t="s">
        <v>42</v>
      </c>
      <c r="T8336" s="56"/>
      <c r="U8336" s="56"/>
      <c r="V8336" s="56"/>
      <c r="W8336" s="56"/>
      <c r="X8336" s="56"/>
      <c r="Y8336" s="56"/>
      <c r="Z8336" s="56"/>
      <c r="AA8336" s="56"/>
    </row>
    <row r="8337" spans="9:27" ht="15" thickBot="1">
      <c r="T8337" s="56"/>
      <c r="U8337" s="56"/>
      <c r="V8337" s="56"/>
      <c r="W8337" s="56"/>
      <c r="X8337" s="56"/>
      <c r="Y8337" s="56"/>
      <c r="Z8337" s="56"/>
      <c r="AA8337" s="56"/>
    </row>
    <row r="8338" spans="9:27">
      <c r="I8338" s="18" t="s">
        <v>43</v>
      </c>
      <c r="J8338" s="18"/>
      <c r="T8338" s="56"/>
      <c r="U8338" s="56"/>
      <c r="V8338" s="56"/>
      <c r="W8338" s="56"/>
      <c r="X8338" s="56"/>
      <c r="Y8338" s="56"/>
      <c r="Z8338" s="56"/>
      <c r="AA8338" s="56"/>
    </row>
    <row r="8339" spans="9:27">
      <c r="I8339" s="15" t="s">
        <v>44</v>
      </c>
      <c r="J8339" s="15">
        <v>0.99999999484264679</v>
      </c>
      <c r="T8339" s="56"/>
      <c r="U8339" s="56"/>
      <c r="V8339" s="56"/>
      <c r="W8339" s="56"/>
      <c r="X8339" s="56"/>
      <c r="Y8339" s="56"/>
      <c r="Z8339" s="56"/>
      <c r="AA8339" s="56"/>
    </row>
    <row r="8340" spans="9:27">
      <c r="I8340" s="15" t="s">
        <v>45</v>
      </c>
      <c r="J8340" s="15">
        <v>0.99999998968529358</v>
      </c>
      <c r="T8340" s="56"/>
      <c r="U8340" s="56"/>
      <c r="V8340" s="56"/>
      <c r="W8340" s="56"/>
      <c r="X8340" s="56"/>
      <c r="Y8340" s="56"/>
      <c r="Z8340" s="56"/>
      <c r="AA8340" s="56"/>
    </row>
    <row r="8341" spans="9:27">
      <c r="I8341" s="15" t="s">
        <v>46</v>
      </c>
      <c r="J8341" s="15">
        <v>0.96874998871828977</v>
      </c>
      <c r="T8341" s="56"/>
      <c r="U8341" s="56"/>
      <c r="V8341" s="56"/>
      <c r="W8341" s="56"/>
      <c r="X8341" s="56"/>
      <c r="Y8341" s="56"/>
      <c r="Z8341" s="56"/>
      <c r="AA8341" s="56"/>
    </row>
    <row r="8342" spans="9:27">
      <c r="I8342" s="15" t="s">
        <v>47</v>
      </c>
      <c r="J8342" s="15">
        <v>4.03167136992185E-2</v>
      </c>
      <c r="T8342" s="56"/>
      <c r="U8342" s="56"/>
      <c r="V8342" s="56"/>
      <c r="W8342" s="56"/>
      <c r="X8342" s="56"/>
      <c r="Y8342" s="56"/>
      <c r="Z8342" s="56"/>
      <c r="AA8342" s="56"/>
    </row>
    <row r="8343" spans="9:27" ht="15" thickBot="1">
      <c r="I8343" s="16" t="s">
        <v>48</v>
      </c>
      <c r="J8343" s="16">
        <v>36</v>
      </c>
      <c r="T8343" s="56"/>
      <c r="U8343" s="56"/>
      <c r="V8343" s="56"/>
      <c r="W8343" s="56"/>
      <c r="X8343" s="56"/>
      <c r="Y8343" s="56"/>
      <c r="Z8343" s="56"/>
      <c r="AA8343" s="56"/>
    </row>
    <row r="8344" spans="9:27">
      <c r="T8344" s="56"/>
      <c r="U8344" s="56"/>
      <c r="V8344" s="56"/>
      <c r="W8344" s="56"/>
      <c r="X8344" s="56"/>
      <c r="Y8344" s="56"/>
      <c r="Z8344" s="56"/>
      <c r="AA8344" s="56"/>
    </row>
    <row r="8345" spans="9:27" ht="15" thickBot="1">
      <c r="I8345" s="52" t="s">
        <v>49</v>
      </c>
      <c r="T8345" s="56"/>
      <c r="U8345" s="56"/>
      <c r="V8345" s="56"/>
      <c r="W8345" s="56"/>
      <c r="X8345" s="56"/>
      <c r="Y8345" s="56"/>
      <c r="Z8345" s="56"/>
      <c r="AA8345" s="56"/>
    </row>
    <row r="8346" spans="9:27">
      <c r="I8346" s="17"/>
      <c r="J8346" s="17" t="s">
        <v>54</v>
      </c>
      <c r="K8346" s="17" t="s">
        <v>55</v>
      </c>
      <c r="L8346" s="17" t="s">
        <v>56</v>
      </c>
      <c r="M8346" s="17" t="s">
        <v>57</v>
      </c>
      <c r="N8346" s="17" t="s">
        <v>58</v>
      </c>
      <c r="T8346" s="56"/>
      <c r="U8346" s="56"/>
      <c r="V8346" s="56"/>
      <c r="W8346" s="56"/>
      <c r="X8346" s="56"/>
      <c r="Y8346" s="56"/>
      <c r="Z8346" s="56"/>
      <c r="AA8346" s="56"/>
    </row>
    <row r="8347" spans="9:27">
      <c r="I8347" s="15" t="s">
        <v>50</v>
      </c>
      <c r="J8347" s="15">
        <v>4</v>
      </c>
      <c r="K8347" s="15">
        <v>5042702.5764470035</v>
      </c>
      <c r="L8347" s="15">
        <v>1260675.6441117509</v>
      </c>
      <c r="M8347" s="15">
        <v>775591629.30143845</v>
      </c>
      <c r="N8347" s="15">
        <v>1.6305983801835272E-123</v>
      </c>
      <c r="T8347" s="56"/>
      <c r="U8347" s="56"/>
      <c r="V8347" s="56"/>
      <c r="W8347" s="56"/>
      <c r="X8347" s="56"/>
      <c r="Y8347" s="56"/>
      <c r="Z8347" s="56"/>
      <c r="AA8347" s="56"/>
    </row>
    <row r="8348" spans="9:27">
      <c r="I8348" s="15" t="s">
        <v>51</v>
      </c>
      <c r="J8348" s="15">
        <v>32</v>
      </c>
      <c r="K8348" s="15">
        <v>5.201399691215209E-2</v>
      </c>
      <c r="L8348" s="15">
        <v>1.6254374035047528E-3</v>
      </c>
      <c r="M8348" s="15"/>
      <c r="N8348" s="15"/>
      <c r="T8348" s="56"/>
      <c r="U8348" s="56"/>
      <c r="V8348" s="56"/>
      <c r="W8348" s="56"/>
      <c r="X8348" s="56"/>
      <c r="Y8348" s="56"/>
      <c r="Z8348" s="56"/>
      <c r="AA8348" s="56"/>
    </row>
    <row r="8349" spans="9:27" ht="15" thickBot="1">
      <c r="I8349" s="16" t="s">
        <v>52</v>
      </c>
      <c r="J8349" s="16">
        <v>36</v>
      </c>
      <c r="K8349" s="16">
        <v>5042702.6284610005</v>
      </c>
      <c r="L8349" s="16"/>
      <c r="M8349" s="16"/>
      <c r="N8349" s="16"/>
      <c r="T8349" s="56"/>
      <c r="U8349" s="56"/>
      <c r="V8349" s="56"/>
      <c r="W8349" s="56"/>
      <c r="X8349" s="56"/>
      <c r="Y8349" s="56"/>
      <c r="Z8349" s="56"/>
      <c r="AA8349" s="56"/>
    </row>
    <row r="8350" spans="9:27" ht="15" thickBot="1">
      <c r="T8350" s="56"/>
      <c r="U8350" s="56"/>
      <c r="V8350" s="56"/>
      <c r="W8350" s="56"/>
      <c r="X8350" s="56"/>
      <c r="Y8350" s="56"/>
      <c r="Z8350" s="56"/>
      <c r="AA8350" s="56"/>
    </row>
    <row r="8351" spans="9:27">
      <c r="I8351" s="17"/>
      <c r="J8351" s="17" t="s">
        <v>59</v>
      </c>
      <c r="K8351" s="17" t="s">
        <v>47</v>
      </c>
      <c r="L8351" s="17" t="s">
        <v>60</v>
      </c>
      <c r="M8351" s="17" t="s">
        <v>61</v>
      </c>
      <c r="N8351" s="17" t="s">
        <v>62</v>
      </c>
      <c r="O8351" s="17" t="s">
        <v>63</v>
      </c>
      <c r="P8351" s="17" t="s">
        <v>64</v>
      </c>
      <c r="Q8351" s="17" t="s">
        <v>65</v>
      </c>
      <c r="T8351" s="56"/>
      <c r="U8351" s="56"/>
      <c r="V8351" s="56"/>
      <c r="W8351" s="56"/>
      <c r="X8351" s="56"/>
      <c r="Y8351" s="56"/>
      <c r="Z8351" s="56"/>
      <c r="AA8351" s="56"/>
    </row>
    <row r="8352" spans="9:27">
      <c r="I8352" s="15" t="s">
        <v>53</v>
      </c>
      <c r="J8352" s="15">
        <v>0</v>
      </c>
      <c r="K8352" s="15" t="e">
        <v>#N/A</v>
      </c>
      <c r="L8352" s="15" t="e">
        <v>#N/A</v>
      </c>
      <c r="M8352" s="15" t="e">
        <v>#N/A</v>
      </c>
      <c r="N8352" s="15" t="e">
        <v>#N/A</v>
      </c>
      <c r="O8352" s="15" t="e">
        <v>#N/A</v>
      </c>
      <c r="P8352" s="15" t="e">
        <v>#N/A</v>
      </c>
      <c r="Q8352" s="15" t="e">
        <v>#N/A</v>
      </c>
      <c r="T8352" s="56"/>
      <c r="U8352" s="56"/>
      <c r="V8352" s="56"/>
      <c r="W8352" s="56"/>
      <c r="X8352" s="56"/>
      <c r="Y8352" s="56"/>
      <c r="Z8352" s="56"/>
      <c r="AA8352" s="56"/>
    </row>
    <row r="8353" spans="9:27">
      <c r="I8353" s="15" t="s">
        <v>85</v>
      </c>
      <c r="J8353" s="15">
        <v>0.18933291164431273</v>
      </c>
      <c r="K8353" s="15">
        <v>3.8671589626024174E-3</v>
      </c>
      <c r="L8353" s="15">
        <v>48.959174803846317</v>
      </c>
      <c r="M8353" s="15">
        <v>1.1594157717488379E-31</v>
      </c>
      <c r="N8353" s="15">
        <v>0.18145576664393695</v>
      </c>
      <c r="O8353" s="15">
        <v>0.19721005664468852</v>
      </c>
      <c r="P8353" s="15">
        <v>0.18145576664393695</v>
      </c>
      <c r="Q8353" s="15">
        <v>0.19721005664468852</v>
      </c>
      <c r="T8353" s="56"/>
      <c r="U8353" s="56"/>
      <c r="V8353" s="56"/>
      <c r="W8353" s="56"/>
      <c r="X8353" s="56"/>
      <c r="Y8353" s="56"/>
      <c r="Z8353" s="56"/>
      <c r="AA8353" s="56"/>
    </row>
    <row r="8354" spans="9:27">
      <c r="I8354" s="15" t="s">
        <v>80</v>
      </c>
      <c r="J8354" s="15">
        <v>0.18613017827385381</v>
      </c>
      <c r="K8354" s="15">
        <v>1.3487380826294312E-3</v>
      </c>
      <c r="L8354" s="15">
        <v>138.00320512266094</v>
      </c>
      <c r="M8354" s="15">
        <v>5.5029579607658383E-46</v>
      </c>
      <c r="N8354" s="15">
        <v>0.18338288871396169</v>
      </c>
      <c r="O8354" s="15">
        <v>0.18887746783374593</v>
      </c>
      <c r="P8354" s="15">
        <v>0.18338288871396169</v>
      </c>
      <c r="Q8354" s="15">
        <v>0.18887746783374593</v>
      </c>
      <c r="T8354" s="56"/>
      <c r="U8354" s="56"/>
      <c r="V8354" s="56"/>
      <c r="W8354" s="56"/>
      <c r="X8354" s="56"/>
      <c r="Y8354" s="56"/>
      <c r="Z8354" s="56"/>
      <c r="AA8354" s="56"/>
    </row>
    <row r="8355" spans="9:27">
      <c r="I8355" s="15" t="s">
        <v>82</v>
      </c>
      <c r="J8355" s="15">
        <v>0.21747947781600846</v>
      </c>
      <c r="K8355" s="15">
        <v>4.3891475777513263E-3</v>
      </c>
      <c r="L8355" s="15">
        <v>49.549365557543823</v>
      </c>
      <c r="M8355" s="15">
        <v>7.939905352353476E-32</v>
      </c>
      <c r="N8355" s="15">
        <v>0.20853907680525491</v>
      </c>
      <c r="O8355" s="15">
        <v>0.22641987882676201</v>
      </c>
      <c r="P8355" s="15">
        <v>0.20853907680525491</v>
      </c>
      <c r="Q8355" s="15">
        <v>0.22641987882676201</v>
      </c>
      <c r="T8355" s="56"/>
      <c r="U8355" s="56"/>
      <c r="V8355" s="56"/>
      <c r="W8355" s="56"/>
      <c r="X8355" s="56"/>
      <c r="Y8355" s="56"/>
      <c r="Z8355" s="56"/>
      <c r="AA8355" s="56"/>
    </row>
    <row r="8356" spans="9:27" ht="15" thickBot="1">
      <c r="I8356" s="16" t="s">
        <v>86</v>
      </c>
      <c r="J8356" s="16">
        <v>0.53051736495163715</v>
      </c>
      <c r="K8356" s="16">
        <v>2.0789648126050917E-3</v>
      </c>
      <c r="L8356" s="16">
        <v>255.18342673960936</v>
      </c>
      <c r="M8356" s="16">
        <v>1.606127575539219E-54</v>
      </c>
      <c r="N8356" s="16">
        <v>0.52628265222378257</v>
      </c>
      <c r="O8356" s="16">
        <v>0.53475207767949173</v>
      </c>
      <c r="P8356" s="16">
        <v>0.52628265222378257</v>
      </c>
      <c r="Q8356" s="16">
        <v>0.53475207767949173</v>
      </c>
      <c r="T8356" s="56"/>
      <c r="U8356" s="56"/>
      <c r="V8356" s="56"/>
      <c r="W8356" s="56"/>
      <c r="X8356" s="56"/>
      <c r="Y8356" s="56"/>
      <c r="Z8356" s="56"/>
      <c r="AA8356" s="56"/>
    </row>
    <row r="8357" spans="9:27">
      <c r="I8357" s="52"/>
      <c r="T8357" s="56"/>
      <c r="U8357" s="56"/>
      <c r="V8357" s="56"/>
      <c r="W8357" s="56"/>
      <c r="X8357" s="56"/>
      <c r="Y8357" s="56"/>
      <c r="Z8357" s="56"/>
      <c r="AA8357" s="56"/>
    </row>
    <row r="8358" spans="9:27">
      <c r="I8358" s="52"/>
      <c r="T8358" s="56"/>
      <c r="U8358" s="56"/>
      <c r="V8358" s="56"/>
      <c r="W8358" s="56"/>
      <c r="X8358" s="56"/>
      <c r="Y8358" s="56"/>
      <c r="Z8358" s="56"/>
      <c r="AA8358" s="56"/>
    </row>
    <row r="8359" spans="9:27">
      <c r="I8359" s="11" t="s">
        <v>430</v>
      </c>
      <c r="T8359" s="12" t="str">
        <f>I8359</f>
        <v>2015/12 to 2018/11</v>
      </c>
      <c r="U8359" s="14">
        <f>J8364</f>
        <v>0.9999999899655535</v>
      </c>
      <c r="V8359" s="14">
        <f>J8367</f>
        <v>36</v>
      </c>
      <c r="W8359" s="56">
        <f>J8377</f>
        <v>0.18957886092740719</v>
      </c>
      <c r="X8359" s="56">
        <f>J8378</f>
        <v>0.18581953495773917</v>
      </c>
      <c r="Y8359" s="56">
        <f>J8379</f>
        <v>0.21784333567545491</v>
      </c>
      <c r="Z8359" s="56">
        <f>J8380</f>
        <v>0.5305742769039079</v>
      </c>
      <c r="AA8359" s="58">
        <f>SUM(W8359:Z8359)</f>
        <v>1.1238160084645092</v>
      </c>
    </row>
    <row r="8360" spans="9:27">
      <c r="I8360" s="52" t="s">
        <v>42</v>
      </c>
      <c r="T8360" s="56"/>
      <c r="U8360" s="56"/>
      <c r="V8360" s="56"/>
      <c r="W8360" s="56"/>
      <c r="X8360" s="56"/>
      <c r="Y8360" s="56"/>
      <c r="Z8360" s="56"/>
      <c r="AA8360" s="56"/>
    </row>
    <row r="8361" spans="9:27" ht="15" thickBot="1">
      <c r="T8361" s="56"/>
      <c r="U8361" s="56"/>
      <c r="V8361" s="56"/>
      <c r="W8361" s="56"/>
      <c r="X8361" s="56"/>
      <c r="Y8361" s="56"/>
      <c r="Z8361" s="56"/>
      <c r="AA8361" s="56"/>
    </row>
    <row r="8362" spans="9:27">
      <c r="I8362" s="18" t="s">
        <v>43</v>
      </c>
      <c r="J8362" s="18"/>
      <c r="T8362" s="56"/>
      <c r="U8362" s="56"/>
      <c r="V8362" s="56"/>
      <c r="W8362" s="56"/>
      <c r="X8362" s="56"/>
      <c r="Y8362" s="56"/>
      <c r="Z8362" s="56"/>
      <c r="AA8362" s="56"/>
    </row>
    <row r="8363" spans="9:27">
      <c r="I8363" s="15" t="s">
        <v>44</v>
      </c>
      <c r="J8363" s="15">
        <v>0.9999999949827767</v>
      </c>
      <c r="T8363" s="56"/>
      <c r="U8363" s="56"/>
      <c r="V8363" s="56"/>
      <c r="W8363" s="56"/>
      <c r="X8363" s="56"/>
      <c r="Y8363" s="56"/>
      <c r="Z8363" s="56"/>
      <c r="AA8363" s="56"/>
    </row>
    <row r="8364" spans="9:27">
      <c r="I8364" s="15" t="s">
        <v>45</v>
      </c>
      <c r="J8364" s="15">
        <v>0.9999999899655535</v>
      </c>
      <c r="T8364" s="56"/>
      <c r="U8364" s="56"/>
      <c r="V8364" s="56"/>
      <c r="W8364" s="56"/>
      <c r="X8364" s="56"/>
      <c r="Y8364" s="56"/>
      <c r="Z8364" s="56"/>
      <c r="AA8364" s="56"/>
    </row>
    <row r="8365" spans="9:27">
      <c r="I8365" s="15" t="s">
        <v>46</v>
      </c>
      <c r="J8365" s="15">
        <v>0.96874998902482412</v>
      </c>
      <c r="T8365" s="56"/>
      <c r="U8365" s="56"/>
      <c r="V8365" s="56"/>
      <c r="W8365" s="56"/>
      <c r="X8365" s="56"/>
      <c r="Y8365" s="56"/>
      <c r="Z8365" s="56"/>
      <c r="AA8365" s="56"/>
    </row>
    <row r="8366" spans="9:27">
      <c r="I8366" s="15" t="s">
        <v>47</v>
      </c>
      <c r="J8366" s="15">
        <v>3.9805624277346893E-2</v>
      </c>
      <c r="T8366" s="56"/>
      <c r="U8366" s="56"/>
      <c r="V8366" s="56"/>
      <c r="W8366" s="56"/>
      <c r="X8366" s="56"/>
      <c r="Y8366" s="56"/>
      <c r="Z8366" s="56"/>
      <c r="AA8366" s="56"/>
    </row>
    <row r="8367" spans="9:27" ht="15" thickBot="1">
      <c r="I8367" s="16" t="s">
        <v>48</v>
      </c>
      <c r="J8367" s="16">
        <v>36</v>
      </c>
      <c r="T8367" s="56"/>
      <c r="U8367" s="56"/>
      <c r="V8367" s="56"/>
      <c r="W8367" s="56"/>
      <c r="X8367" s="56"/>
      <c r="Y8367" s="56"/>
      <c r="Z8367" s="56"/>
      <c r="AA8367" s="56"/>
    </row>
    <row r="8368" spans="9:27">
      <c r="T8368" s="56"/>
      <c r="U8368" s="56"/>
      <c r="V8368" s="56"/>
      <c r="W8368" s="56"/>
      <c r="X8368" s="56"/>
      <c r="Y8368" s="56"/>
      <c r="Z8368" s="56"/>
      <c r="AA8368" s="56"/>
    </row>
    <row r="8369" spans="9:27" ht="15" thickBot="1">
      <c r="I8369" s="52" t="s">
        <v>49</v>
      </c>
      <c r="T8369" s="56"/>
      <c r="U8369" s="56"/>
      <c r="V8369" s="56"/>
      <c r="W8369" s="56"/>
      <c r="X8369" s="56"/>
      <c r="Y8369" s="56"/>
      <c r="Z8369" s="56"/>
      <c r="AA8369" s="56"/>
    </row>
    <row r="8370" spans="9:27">
      <c r="I8370" s="17"/>
      <c r="J8370" s="17" t="s">
        <v>54</v>
      </c>
      <c r="K8370" s="17" t="s">
        <v>55</v>
      </c>
      <c r="L8370" s="17" t="s">
        <v>56</v>
      </c>
      <c r="M8370" s="17" t="s">
        <v>57</v>
      </c>
      <c r="N8370" s="17" t="s">
        <v>58</v>
      </c>
      <c r="T8370" s="56"/>
      <c r="U8370" s="56"/>
      <c r="V8370" s="56"/>
      <c r="W8370" s="56"/>
      <c r="X8370" s="56"/>
      <c r="Y8370" s="56"/>
      <c r="Z8370" s="56"/>
      <c r="AA8370" s="56"/>
    </row>
    <row r="8371" spans="9:27">
      <c r="I8371" s="15" t="s">
        <v>50</v>
      </c>
      <c r="J8371" s="15">
        <v>4</v>
      </c>
      <c r="K8371" s="15">
        <v>5052955.0294213938</v>
      </c>
      <c r="L8371" s="15">
        <v>1263238.7573553484</v>
      </c>
      <c r="M8371" s="15">
        <v>797253735.78735411</v>
      </c>
      <c r="N8371" s="15">
        <v>1.0639311833190518E-123</v>
      </c>
      <c r="T8371" s="56"/>
      <c r="U8371" s="56"/>
      <c r="V8371" s="56"/>
      <c r="W8371" s="56"/>
      <c r="X8371" s="56"/>
      <c r="Y8371" s="56"/>
      <c r="Z8371" s="56"/>
      <c r="AA8371" s="56"/>
    </row>
    <row r="8372" spans="9:27">
      <c r="I8372" s="15" t="s">
        <v>51</v>
      </c>
      <c r="J8372" s="15">
        <v>32</v>
      </c>
      <c r="K8372" s="15">
        <v>5.0703607171497862E-2</v>
      </c>
      <c r="L8372" s="15">
        <v>1.5844877241093082E-3</v>
      </c>
      <c r="M8372" s="15"/>
      <c r="N8372" s="15"/>
      <c r="T8372" s="56"/>
      <c r="U8372" s="56"/>
      <c r="V8372" s="56"/>
      <c r="W8372" s="56"/>
      <c r="X8372" s="56"/>
      <c r="Y8372" s="56"/>
      <c r="Z8372" s="56"/>
      <c r="AA8372" s="56"/>
    </row>
    <row r="8373" spans="9:27" ht="15" thickBot="1">
      <c r="I8373" s="16" t="s">
        <v>52</v>
      </c>
      <c r="J8373" s="16">
        <v>36</v>
      </c>
      <c r="K8373" s="16">
        <v>5052955.0801250013</v>
      </c>
      <c r="L8373" s="16"/>
      <c r="M8373" s="16"/>
      <c r="N8373" s="16"/>
      <c r="T8373" s="56"/>
      <c r="U8373" s="56"/>
      <c r="V8373" s="56"/>
      <c r="W8373" s="56"/>
      <c r="X8373" s="56"/>
      <c r="Y8373" s="56"/>
      <c r="Z8373" s="56"/>
      <c r="AA8373" s="56"/>
    </row>
    <row r="8374" spans="9:27" ht="15" thickBot="1">
      <c r="T8374" s="56"/>
      <c r="U8374" s="56"/>
      <c r="V8374" s="56"/>
      <c r="W8374" s="56"/>
      <c r="X8374" s="56"/>
      <c r="Y8374" s="56"/>
      <c r="Z8374" s="56"/>
      <c r="AA8374" s="56"/>
    </row>
    <row r="8375" spans="9:27">
      <c r="I8375" s="17"/>
      <c r="J8375" s="17" t="s">
        <v>59</v>
      </c>
      <c r="K8375" s="17" t="s">
        <v>47</v>
      </c>
      <c r="L8375" s="17" t="s">
        <v>60</v>
      </c>
      <c r="M8375" s="17" t="s">
        <v>61</v>
      </c>
      <c r="N8375" s="17" t="s">
        <v>62</v>
      </c>
      <c r="O8375" s="17" t="s">
        <v>63</v>
      </c>
      <c r="P8375" s="17" t="s">
        <v>64</v>
      </c>
      <c r="Q8375" s="17" t="s">
        <v>65</v>
      </c>
      <c r="T8375" s="56"/>
      <c r="U8375" s="56"/>
      <c r="V8375" s="56"/>
      <c r="W8375" s="56"/>
      <c r="X8375" s="56"/>
      <c r="Y8375" s="56"/>
      <c r="Z8375" s="56"/>
      <c r="AA8375" s="56"/>
    </row>
    <row r="8376" spans="9:27">
      <c r="I8376" s="15" t="s">
        <v>53</v>
      </c>
      <c r="J8376" s="15">
        <v>0</v>
      </c>
      <c r="K8376" s="15" t="e">
        <v>#N/A</v>
      </c>
      <c r="L8376" s="15" t="e">
        <v>#N/A</v>
      </c>
      <c r="M8376" s="15" t="e">
        <v>#N/A</v>
      </c>
      <c r="N8376" s="15" t="e">
        <v>#N/A</v>
      </c>
      <c r="O8376" s="15" t="e">
        <v>#N/A</v>
      </c>
      <c r="P8376" s="15" t="e">
        <v>#N/A</v>
      </c>
      <c r="Q8376" s="15" t="e">
        <v>#N/A</v>
      </c>
      <c r="T8376" s="56"/>
      <c r="U8376" s="56"/>
      <c r="V8376" s="56"/>
      <c r="W8376" s="56"/>
      <c r="X8376" s="56"/>
      <c r="Y8376" s="56"/>
      <c r="Z8376" s="56"/>
      <c r="AA8376" s="56"/>
    </row>
    <row r="8377" spans="9:27">
      <c r="I8377" s="15" t="s">
        <v>85</v>
      </c>
      <c r="J8377" s="15">
        <v>0.18957886092740719</v>
      </c>
      <c r="K8377" s="15">
        <v>3.8277012609385856E-3</v>
      </c>
      <c r="L8377" s="15">
        <v>49.528123540372846</v>
      </c>
      <c r="M8377" s="15">
        <v>8.0482236407810262E-32</v>
      </c>
      <c r="N8377" s="15">
        <v>0.18178208863484957</v>
      </c>
      <c r="O8377" s="15">
        <v>0.19737563321996482</v>
      </c>
      <c r="P8377" s="15">
        <v>0.18178208863484957</v>
      </c>
      <c r="Q8377" s="15">
        <v>0.19737563321996482</v>
      </c>
      <c r="T8377" s="56"/>
      <c r="U8377" s="56"/>
      <c r="V8377" s="56"/>
      <c r="W8377" s="56"/>
      <c r="X8377" s="56"/>
      <c r="Y8377" s="56"/>
      <c r="Z8377" s="56"/>
      <c r="AA8377" s="56"/>
    </row>
    <row r="8378" spans="9:27">
      <c r="I8378" s="15" t="s">
        <v>80</v>
      </c>
      <c r="J8378" s="15">
        <v>0.18581953495773917</v>
      </c>
      <c r="K8378" s="15">
        <v>1.3510056469379699E-3</v>
      </c>
      <c r="L8378" s="15">
        <v>137.54164194568381</v>
      </c>
      <c r="M8378" s="15">
        <v>6.1246197264512936E-46</v>
      </c>
      <c r="N8378" s="15">
        <v>0.18306762652051908</v>
      </c>
      <c r="O8378" s="15">
        <v>0.18857144339495926</v>
      </c>
      <c r="P8378" s="15">
        <v>0.18306762652051908</v>
      </c>
      <c r="Q8378" s="15">
        <v>0.18857144339495926</v>
      </c>
      <c r="T8378" s="56"/>
      <c r="U8378" s="56"/>
      <c r="V8378" s="56"/>
      <c r="W8378" s="56"/>
      <c r="X8378" s="56"/>
      <c r="Y8378" s="56"/>
      <c r="Z8378" s="56"/>
      <c r="AA8378" s="56"/>
    </row>
    <row r="8379" spans="9:27">
      <c r="I8379" s="15" t="s">
        <v>82</v>
      </c>
      <c r="J8379" s="15">
        <v>0.21784333567545491</v>
      </c>
      <c r="K8379" s="15">
        <v>4.3518437377004877E-3</v>
      </c>
      <c r="L8379" s="15">
        <v>50.057710893489762</v>
      </c>
      <c r="M8379" s="15">
        <v>5.7506461575951009E-32</v>
      </c>
      <c r="N8379" s="15">
        <v>0.2089789201000023</v>
      </c>
      <c r="O8379" s="15">
        <v>0.22670775125090753</v>
      </c>
      <c r="P8379" s="15">
        <v>0.2089789201000023</v>
      </c>
      <c r="Q8379" s="15">
        <v>0.22670775125090753</v>
      </c>
      <c r="T8379" s="56"/>
      <c r="U8379" s="56"/>
      <c r="V8379" s="56"/>
      <c r="W8379" s="56"/>
      <c r="X8379" s="56"/>
      <c r="Y8379" s="56"/>
      <c r="Z8379" s="56"/>
      <c r="AA8379" s="56"/>
    </row>
    <row r="8380" spans="9:27" ht="15" thickBot="1">
      <c r="I8380" s="16" t="s">
        <v>86</v>
      </c>
      <c r="J8380" s="16">
        <v>0.5305742769039079</v>
      </c>
      <c r="K8380" s="16">
        <v>2.0266444188991005E-3</v>
      </c>
      <c r="L8380" s="16">
        <v>261.79939211641414</v>
      </c>
      <c r="M8380" s="16">
        <v>7.0831746893500335E-55</v>
      </c>
      <c r="N8380" s="16">
        <v>0.5264461373300624</v>
      </c>
      <c r="O8380" s="16">
        <v>0.53470241647775341</v>
      </c>
      <c r="P8380" s="16">
        <v>0.5264461373300624</v>
      </c>
      <c r="Q8380" s="16">
        <v>0.53470241647775341</v>
      </c>
      <c r="T8380" s="56"/>
      <c r="U8380" s="56"/>
      <c r="V8380" s="56"/>
      <c r="W8380" s="56"/>
      <c r="X8380" s="56"/>
      <c r="Y8380" s="56"/>
      <c r="Z8380" s="56"/>
      <c r="AA8380" s="56"/>
    </row>
    <row r="8381" spans="9:27">
      <c r="I8381" s="52"/>
      <c r="T8381" s="56"/>
      <c r="U8381" s="56"/>
      <c r="V8381" s="56"/>
      <c r="W8381" s="56"/>
      <c r="X8381" s="56"/>
      <c r="Y8381" s="56"/>
      <c r="Z8381" s="56"/>
      <c r="AA8381" s="56"/>
    </row>
    <row r="8382" spans="9:27">
      <c r="I8382" s="52"/>
      <c r="T8382" s="56"/>
      <c r="U8382" s="56"/>
      <c r="V8382" s="56"/>
      <c r="W8382" s="56"/>
      <c r="X8382" s="56"/>
      <c r="Y8382" s="56"/>
      <c r="Z8382" s="56"/>
      <c r="AA8382" s="56"/>
    </row>
    <row r="8383" spans="9:27">
      <c r="I8383" s="11" t="s">
        <v>431</v>
      </c>
      <c r="T8383" s="12" t="str">
        <f>I8383</f>
        <v>2016/1 to 2018/12</v>
      </c>
      <c r="U8383" s="14">
        <f>J8388</f>
        <v>0.99999999057263189</v>
      </c>
      <c r="V8383" s="14">
        <f>J8391</f>
        <v>36</v>
      </c>
      <c r="W8383" s="56">
        <f>J8401</f>
        <v>0.1899591152326951</v>
      </c>
      <c r="X8383" s="56">
        <f>J8402</f>
        <v>0.18527696056735252</v>
      </c>
      <c r="Y8383" s="56">
        <f>J8403</f>
        <v>0.21890156454865173</v>
      </c>
      <c r="Z8383" s="56">
        <f>J8404</f>
        <v>0.53049498424843444</v>
      </c>
      <c r="AA8383" s="58">
        <f>SUM(W8383:Z8383)</f>
        <v>1.1246326245971336</v>
      </c>
    </row>
    <row r="8384" spans="9:27">
      <c r="I8384" s="52" t="s">
        <v>42</v>
      </c>
      <c r="T8384" s="56"/>
      <c r="U8384" s="56"/>
      <c r="V8384" s="56"/>
      <c r="W8384" s="56"/>
      <c r="X8384" s="56"/>
      <c r="Y8384" s="56"/>
      <c r="Z8384" s="56"/>
      <c r="AA8384" s="56"/>
    </row>
    <row r="8385" spans="9:27" ht="15" thickBot="1">
      <c r="T8385" s="56"/>
      <c r="U8385" s="56"/>
      <c r="V8385" s="56"/>
      <c r="W8385" s="56"/>
      <c r="X8385" s="56"/>
      <c r="Y8385" s="56"/>
      <c r="Z8385" s="56"/>
      <c r="AA8385" s="56"/>
    </row>
    <row r="8386" spans="9:27">
      <c r="I8386" s="18" t="s">
        <v>43</v>
      </c>
      <c r="J8386" s="18"/>
      <c r="T8386" s="56"/>
      <c r="U8386" s="56"/>
      <c r="V8386" s="56"/>
      <c r="W8386" s="56"/>
      <c r="X8386" s="56"/>
      <c r="Y8386" s="56"/>
      <c r="Z8386" s="56"/>
      <c r="AA8386" s="56"/>
    </row>
    <row r="8387" spans="9:27">
      <c r="I8387" s="15" t="s">
        <v>44</v>
      </c>
      <c r="J8387" s="15">
        <v>0.99999999528631589</v>
      </c>
      <c r="T8387" s="56"/>
      <c r="U8387" s="56"/>
      <c r="V8387" s="56"/>
      <c r="W8387" s="56"/>
      <c r="X8387" s="56"/>
      <c r="Y8387" s="56"/>
      <c r="Z8387" s="56"/>
      <c r="AA8387" s="56"/>
    </row>
    <row r="8388" spans="9:27">
      <c r="I8388" s="15" t="s">
        <v>45</v>
      </c>
      <c r="J8388" s="15">
        <v>0.99999999057263189</v>
      </c>
      <c r="T8388" s="56"/>
      <c r="U8388" s="56"/>
      <c r="V8388" s="56"/>
      <c r="W8388" s="56"/>
      <c r="X8388" s="56"/>
      <c r="Y8388" s="56"/>
      <c r="Z8388" s="56"/>
      <c r="AA8388" s="56"/>
    </row>
    <row r="8389" spans="9:27">
      <c r="I8389" s="15" t="s">
        <v>46</v>
      </c>
      <c r="J8389" s="15">
        <v>0.96874998968881609</v>
      </c>
      <c r="T8389" s="56"/>
      <c r="U8389" s="56"/>
      <c r="V8389" s="56"/>
      <c r="W8389" s="56"/>
      <c r="X8389" s="56"/>
      <c r="Y8389" s="56"/>
      <c r="Z8389" s="56"/>
      <c r="AA8389" s="56"/>
    </row>
    <row r="8390" spans="9:27">
      <c r="I8390" s="15" t="s">
        <v>47</v>
      </c>
      <c r="J8390" s="15">
        <v>3.8622292038184819E-2</v>
      </c>
      <c r="T8390" s="56"/>
      <c r="U8390" s="56"/>
      <c r="V8390" s="56"/>
      <c r="W8390" s="56"/>
      <c r="X8390" s="56"/>
      <c r="Y8390" s="56"/>
      <c r="Z8390" s="56"/>
      <c r="AA8390" s="56"/>
    </row>
    <row r="8391" spans="9:27" ht="15" thickBot="1">
      <c r="I8391" s="16" t="s">
        <v>48</v>
      </c>
      <c r="J8391" s="16">
        <v>36</v>
      </c>
      <c r="T8391" s="56"/>
      <c r="U8391" s="56"/>
      <c r="V8391" s="56"/>
      <c r="W8391" s="56"/>
      <c r="X8391" s="56"/>
      <c r="Y8391" s="56"/>
      <c r="Z8391" s="56"/>
      <c r="AA8391" s="56"/>
    </row>
    <row r="8392" spans="9:27">
      <c r="T8392" s="56"/>
      <c r="U8392" s="56"/>
      <c r="V8392" s="56"/>
      <c r="W8392" s="56"/>
      <c r="X8392" s="56"/>
      <c r="Y8392" s="56"/>
      <c r="Z8392" s="56"/>
      <c r="AA8392" s="56"/>
    </row>
    <row r="8393" spans="9:27" ht="15" thickBot="1">
      <c r="I8393" s="52" t="s">
        <v>49</v>
      </c>
      <c r="T8393" s="56"/>
      <c r="U8393" s="56"/>
      <c r="V8393" s="56"/>
      <c r="W8393" s="56"/>
      <c r="X8393" s="56"/>
      <c r="Y8393" s="56"/>
      <c r="Z8393" s="56"/>
      <c r="AA8393" s="56"/>
    </row>
    <row r="8394" spans="9:27">
      <c r="I8394" s="17"/>
      <c r="J8394" s="17" t="s">
        <v>54</v>
      </c>
      <c r="K8394" s="17" t="s">
        <v>55</v>
      </c>
      <c r="L8394" s="17" t="s">
        <v>56</v>
      </c>
      <c r="M8394" s="17" t="s">
        <v>57</v>
      </c>
      <c r="N8394" s="17" t="s">
        <v>58</v>
      </c>
      <c r="T8394" s="56"/>
      <c r="U8394" s="56"/>
      <c r="V8394" s="56"/>
      <c r="W8394" s="56"/>
      <c r="X8394" s="56"/>
      <c r="Y8394" s="56"/>
      <c r="Z8394" s="56"/>
      <c r="AA8394" s="56"/>
    </row>
    <row r="8395" spans="9:27">
      <c r="I8395" s="15" t="s">
        <v>50</v>
      </c>
      <c r="J8395" s="15">
        <v>4</v>
      </c>
      <c r="K8395" s="15">
        <v>5063322.5507661942</v>
      </c>
      <c r="L8395" s="15">
        <v>1265830.6376915486</v>
      </c>
      <c r="M8395" s="15">
        <v>848593139.1318717</v>
      </c>
      <c r="N8395" s="15">
        <v>4.0440616456920169E-124</v>
      </c>
      <c r="T8395" s="56"/>
      <c r="U8395" s="56"/>
      <c r="V8395" s="56"/>
      <c r="W8395" s="56"/>
      <c r="X8395" s="56"/>
      <c r="Y8395" s="56"/>
      <c r="Z8395" s="56"/>
      <c r="AA8395" s="56"/>
    </row>
    <row r="8396" spans="9:27">
      <c r="I8396" s="15" t="s">
        <v>51</v>
      </c>
      <c r="J8396" s="15">
        <v>32</v>
      </c>
      <c r="K8396" s="15">
        <v>4.7733806153050708E-2</v>
      </c>
      <c r="L8396" s="15">
        <v>1.4916814422828346E-3</v>
      </c>
      <c r="M8396" s="15"/>
      <c r="N8396" s="15"/>
      <c r="T8396" s="56"/>
      <c r="U8396" s="56"/>
      <c r="V8396" s="56"/>
      <c r="W8396" s="56"/>
      <c r="X8396" s="56"/>
      <c r="Y8396" s="56"/>
      <c r="Z8396" s="56"/>
      <c r="AA8396" s="56"/>
    </row>
    <row r="8397" spans="9:27" ht="15" thickBot="1">
      <c r="I8397" s="16" t="s">
        <v>52</v>
      </c>
      <c r="J8397" s="16">
        <v>36</v>
      </c>
      <c r="K8397" s="16">
        <v>5063322.5985000003</v>
      </c>
      <c r="L8397" s="16"/>
      <c r="M8397" s="16"/>
      <c r="N8397" s="16"/>
      <c r="T8397" s="56"/>
      <c r="U8397" s="56"/>
      <c r="V8397" s="56"/>
      <c r="W8397" s="56"/>
      <c r="X8397" s="56"/>
      <c r="Y8397" s="56"/>
      <c r="Z8397" s="56"/>
      <c r="AA8397" s="56"/>
    </row>
    <row r="8398" spans="9:27" ht="15" thickBot="1">
      <c r="T8398" s="56"/>
      <c r="U8398" s="56"/>
      <c r="V8398" s="56"/>
      <c r="W8398" s="56"/>
      <c r="X8398" s="56"/>
      <c r="Y8398" s="56"/>
      <c r="Z8398" s="56"/>
      <c r="AA8398" s="56"/>
    </row>
    <row r="8399" spans="9:27">
      <c r="I8399" s="17"/>
      <c r="J8399" s="17" t="s">
        <v>59</v>
      </c>
      <c r="K8399" s="17" t="s">
        <v>47</v>
      </c>
      <c r="L8399" s="17" t="s">
        <v>60</v>
      </c>
      <c r="M8399" s="17" t="s">
        <v>61</v>
      </c>
      <c r="N8399" s="17" t="s">
        <v>62</v>
      </c>
      <c r="O8399" s="17" t="s">
        <v>63</v>
      </c>
      <c r="P8399" s="17" t="s">
        <v>64</v>
      </c>
      <c r="Q8399" s="17" t="s">
        <v>65</v>
      </c>
      <c r="T8399" s="56"/>
      <c r="U8399" s="56"/>
      <c r="V8399" s="56"/>
      <c r="W8399" s="56"/>
      <c r="X8399" s="56"/>
      <c r="Y8399" s="56"/>
      <c r="Z8399" s="56"/>
      <c r="AA8399" s="56"/>
    </row>
    <row r="8400" spans="9:27">
      <c r="I8400" s="15" t="s">
        <v>53</v>
      </c>
      <c r="J8400" s="15">
        <v>0</v>
      </c>
      <c r="K8400" s="15" t="e">
        <v>#N/A</v>
      </c>
      <c r="L8400" s="15" t="e">
        <v>#N/A</v>
      </c>
      <c r="M8400" s="15" t="e">
        <v>#N/A</v>
      </c>
      <c r="N8400" s="15" t="e">
        <v>#N/A</v>
      </c>
      <c r="O8400" s="15" t="e">
        <v>#N/A</v>
      </c>
      <c r="P8400" s="15" t="e">
        <v>#N/A</v>
      </c>
      <c r="Q8400" s="15" t="e">
        <v>#N/A</v>
      </c>
      <c r="T8400" s="56"/>
      <c r="U8400" s="56"/>
      <c r="V8400" s="56"/>
      <c r="W8400" s="56"/>
      <c r="X8400" s="56"/>
      <c r="Y8400" s="56"/>
      <c r="Z8400" s="56"/>
      <c r="AA8400" s="56"/>
    </row>
    <row r="8401" spans="9:27">
      <c r="I8401" s="15" t="s">
        <v>85</v>
      </c>
      <c r="J8401" s="15">
        <v>0.1899591152326951</v>
      </c>
      <c r="K8401" s="15">
        <v>3.7233083959955443E-3</v>
      </c>
      <c r="L8401" s="15">
        <v>51.018904433755218</v>
      </c>
      <c r="M8401" s="15">
        <v>3.1518613158841575E-32</v>
      </c>
      <c r="N8401" s="15">
        <v>0.18237498424661419</v>
      </c>
      <c r="O8401" s="15">
        <v>0.197543246218776</v>
      </c>
      <c r="P8401" s="15">
        <v>0.18237498424661419</v>
      </c>
      <c r="Q8401" s="15">
        <v>0.197543246218776</v>
      </c>
      <c r="T8401" s="56"/>
      <c r="U8401" s="56"/>
      <c r="V8401" s="56"/>
      <c r="W8401" s="56"/>
      <c r="X8401" s="56"/>
      <c r="Y8401" s="56"/>
      <c r="Z8401" s="56"/>
      <c r="AA8401" s="56"/>
    </row>
    <row r="8402" spans="9:27">
      <c r="I8402" s="15" t="s">
        <v>80</v>
      </c>
      <c r="J8402" s="15">
        <v>0.18527696056735252</v>
      </c>
      <c r="K8402" s="15">
        <v>1.3424760012628412E-3</v>
      </c>
      <c r="L8402" s="15">
        <v>138.01137628759551</v>
      </c>
      <c r="M8402" s="15">
        <v>5.492558523759093E-46</v>
      </c>
      <c r="N8402" s="15">
        <v>0.18254242644973878</v>
      </c>
      <c r="O8402" s="15">
        <v>0.18801149468496625</v>
      </c>
      <c r="P8402" s="15">
        <v>0.18254242644973878</v>
      </c>
      <c r="Q8402" s="15">
        <v>0.18801149468496625</v>
      </c>
      <c r="T8402" s="56"/>
      <c r="U8402" s="56"/>
      <c r="V8402" s="56"/>
      <c r="W8402" s="56"/>
      <c r="X8402" s="56"/>
      <c r="Y8402" s="56"/>
      <c r="Z8402" s="56"/>
      <c r="AA8402" s="56"/>
    </row>
    <row r="8403" spans="9:27">
      <c r="I8403" s="15" t="s">
        <v>82</v>
      </c>
      <c r="J8403" s="15">
        <v>0.21890156454865173</v>
      </c>
      <c r="K8403" s="15">
        <v>4.2883506174214905E-3</v>
      </c>
      <c r="L8403" s="15">
        <v>51.045631310872935</v>
      </c>
      <c r="M8403" s="15">
        <v>3.1000908533227867E-32</v>
      </c>
      <c r="N8403" s="15">
        <v>0.21016648022640091</v>
      </c>
      <c r="O8403" s="15">
        <v>0.22763664887090254</v>
      </c>
      <c r="P8403" s="15">
        <v>0.21016648022640091</v>
      </c>
      <c r="Q8403" s="15">
        <v>0.22763664887090254</v>
      </c>
      <c r="T8403" s="56"/>
      <c r="U8403" s="56"/>
      <c r="V8403" s="56"/>
      <c r="W8403" s="56"/>
      <c r="X8403" s="56"/>
      <c r="Y8403" s="56"/>
      <c r="Z8403" s="56"/>
      <c r="AA8403" s="56"/>
    </row>
    <row r="8404" spans="9:27" ht="15" thickBot="1">
      <c r="I8404" s="16" t="s">
        <v>86</v>
      </c>
      <c r="J8404" s="16">
        <v>0.53049498424843444</v>
      </c>
      <c r="K8404" s="16">
        <v>1.9437593344949252E-3</v>
      </c>
      <c r="L8404" s="16">
        <v>272.92215390763926</v>
      </c>
      <c r="M8404" s="16">
        <v>1.8716915003240205E-55</v>
      </c>
      <c r="N8404" s="16">
        <v>0.52653567606593688</v>
      </c>
      <c r="O8404" s="16">
        <v>0.53445429243093201</v>
      </c>
      <c r="P8404" s="16">
        <v>0.52653567606593688</v>
      </c>
      <c r="Q8404" s="16">
        <v>0.53445429243093201</v>
      </c>
      <c r="T8404" s="56"/>
      <c r="U8404" s="56"/>
      <c r="V8404" s="56"/>
      <c r="W8404" s="56"/>
      <c r="X8404" s="56"/>
      <c r="Y8404" s="56"/>
      <c r="Z8404" s="56"/>
      <c r="AA8404" s="56"/>
    </row>
    <row r="8405" spans="9:27">
      <c r="I8405" s="52"/>
      <c r="T8405" s="56"/>
      <c r="U8405" s="56"/>
      <c r="V8405" s="56"/>
      <c r="W8405" s="56"/>
      <c r="X8405" s="56"/>
      <c r="Y8405" s="56"/>
      <c r="Z8405" s="56"/>
      <c r="AA8405" s="56"/>
    </row>
    <row r="8406" spans="9:27">
      <c r="I8406" s="52"/>
      <c r="T8406" s="56"/>
      <c r="U8406" s="56"/>
      <c r="V8406" s="56"/>
      <c r="W8406" s="56"/>
      <c r="X8406" s="56"/>
      <c r="Y8406" s="56"/>
      <c r="Z8406" s="56"/>
      <c r="AA8406" s="56"/>
    </row>
    <row r="8407" spans="9:27">
      <c r="I8407" s="11" t="s">
        <v>432</v>
      </c>
      <c r="T8407" s="12" t="str">
        <f>I8407</f>
        <v>2016/2 to 2019/1</v>
      </c>
      <c r="U8407" s="14">
        <f>J8412</f>
        <v>0.99999999088574809</v>
      </c>
      <c r="V8407" s="14">
        <f>J8415</f>
        <v>36</v>
      </c>
      <c r="W8407" s="56">
        <f>J8425</f>
        <v>0.19068240849068321</v>
      </c>
      <c r="X8407" s="56">
        <f>J8426</f>
        <v>0.18454935345189097</v>
      </c>
      <c r="Y8407" s="56">
        <f>J8427</f>
        <v>0.22105554527145244</v>
      </c>
      <c r="Z8407" s="56">
        <f>J8428</f>
        <v>0.52989170816203834</v>
      </c>
      <c r="AA8407" s="58">
        <f>SUM(W8407:Z8407)</f>
        <v>1.1261790153760649</v>
      </c>
    </row>
    <row r="8408" spans="9:27">
      <c r="I8408" s="52" t="s">
        <v>42</v>
      </c>
      <c r="T8408" s="56"/>
      <c r="U8408" s="56"/>
      <c r="V8408" s="56"/>
      <c r="W8408" s="56"/>
      <c r="X8408" s="56"/>
      <c r="Y8408" s="56"/>
      <c r="Z8408" s="56"/>
      <c r="AA8408" s="56"/>
    </row>
    <row r="8409" spans="9:27" ht="15" thickBot="1">
      <c r="T8409" s="56"/>
      <c r="U8409" s="56"/>
      <c r="V8409" s="56"/>
      <c r="W8409" s="56"/>
      <c r="X8409" s="56"/>
      <c r="Y8409" s="56"/>
      <c r="Z8409" s="56"/>
      <c r="AA8409" s="56"/>
    </row>
    <row r="8410" spans="9:27">
      <c r="I8410" s="18" t="s">
        <v>43</v>
      </c>
      <c r="J8410" s="18"/>
      <c r="T8410" s="56"/>
      <c r="U8410" s="56"/>
      <c r="V8410" s="56"/>
      <c r="W8410" s="56"/>
      <c r="X8410" s="56"/>
      <c r="Y8410" s="56"/>
      <c r="Z8410" s="56"/>
      <c r="AA8410" s="56"/>
    </row>
    <row r="8411" spans="9:27">
      <c r="I8411" s="15" t="s">
        <v>44</v>
      </c>
      <c r="J8411" s="15">
        <v>0.99999999544287399</v>
      </c>
      <c r="T8411" s="56"/>
      <c r="U8411" s="56"/>
      <c r="V8411" s="56"/>
      <c r="W8411" s="56"/>
      <c r="X8411" s="56"/>
      <c r="Y8411" s="56"/>
      <c r="Z8411" s="56"/>
      <c r="AA8411" s="56"/>
    </row>
    <row r="8412" spans="9:27">
      <c r="I8412" s="15" t="s">
        <v>45</v>
      </c>
      <c r="J8412" s="15">
        <v>0.99999999088574809</v>
      </c>
      <c r="T8412" s="56"/>
      <c r="U8412" s="56"/>
      <c r="V8412" s="56"/>
      <c r="W8412" s="56"/>
      <c r="X8412" s="56"/>
      <c r="Y8412" s="56"/>
      <c r="Z8412" s="56"/>
      <c r="AA8412" s="56"/>
    </row>
    <row r="8413" spans="9:27">
      <c r="I8413" s="15" t="s">
        <v>46</v>
      </c>
      <c r="J8413" s="15">
        <v>0.96874999003128703</v>
      </c>
      <c r="T8413" s="56"/>
      <c r="U8413" s="56"/>
      <c r="V8413" s="56"/>
      <c r="W8413" s="56"/>
      <c r="X8413" s="56"/>
      <c r="Y8413" s="56"/>
      <c r="Z8413" s="56"/>
      <c r="AA8413" s="56"/>
    </row>
    <row r="8414" spans="9:27">
      <c r="I8414" s="15" t="s">
        <v>47</v>
      </c>
      <c r="J8414" s="15">
        <v>3.8015048909544588E-2</v>
      </c>
      <c r="T8414" s="56"/>
      <c r="U8414" s="56"/>
      <c r="V8414" s="56"/>
      <c r="W8414" s="56"/>
      <c r="X8414" s="56"/>
      <c r="Y8414" s="56"/>
      <c r="Z8414" s="56"/>
      <c r="AA8414" s="56"/>
    </row>
    <row r="8415" spans="9:27" ht="15" thickBot="1">
      <c r="I8415" s="16" t="s">
        <v>48</v>
      </c>
      <c r="J8415" s="16">
        <v>36</v>
      </c>
      <c r="T8415" s="56"/>
      <c r="U8415" s="56"/>
      <c r="V8415" s="56"/>
      <c r="W8415" s="56"/>
      <c r="X8415" s="56"/>
      <c r="Y8415" s="56"/>
      <c r="Z8415" s="56"/>
      <c r="AA8415" s="56"/>
    </row>
    <row r="8416" spans="9:27">
      <c r="T8416" s="56"/>
      <c r="U8416" s="56"/>
      <c r="V8416" s="56"/>
      <c r="W8416" s="56"/>
      <c r="X8416" s="56"/>
      <c r="Y8416" s="56"/>
      <c r="Z8416" s="56"/>
      <c r="AA8416" s="56"/>
    </row>
    <row r="8417" spans="9:27" ht="15" thickBot="1">
      <c r="I8417" s="52" t="s">
        <v>49</v>
      </c>
      <c r="T8417" s="56"/>
      <c r="U8417" s="56"/>
      <c r="V8417" s="56"/>
      <c r="W8417" s="56"/>
      <c r="X8417" s="56"/>
      <c r="Y8417" s="56"/>
      <c r="Z8417" s="56"/>
      <c r="AA8417" s="56"/>
    </row>
    <row r="8418" spans="9:27">
      <c r="I8418" s="17"/>
      <c r="J8418" s="17" t="s">
        <v>54</v>
      </c>
      <c r="K8418" s="17" t="s">
        <v>55</v>
      </c>
      <c r="L8418" s="17" t="s">
        <v>56</v>
      </c>
      <c r="M8418" s="17" t="s">
        <v>57</v>
      </c>
      <c r="N8418" s="17" t="s">
        <v>58</v>
      </c>
      <c r="T8418" s="56"/>
      <c r="U8418" s="56"/>
      <c r="V8418" s="56"/>
      <c r="W8418" s="56"/>
      <c r="X8418" s="56"/>
      <c r="Y8418" s="56"/>
      <c r="Z8418" s="56"/>
      <c r="AA8418" s="56"/>
    </row>
    <row r="8419" spans="9:27">
      <c r="I8419" s="15" t="s">
        <v>50</v>
      </c>
      <c r="J8419" s="15">
        <v>4</v>
      </c>
      <c r="K8419" s="15">
        <v>5073878.3833163939</v>
      </c>
      <c r="L8419" s="15">
        <v>1268469.5958290985</v>
      </c>
      <c r="M8419" s="15">
        <v>877746193.69302547</v>
      </c>
      <c r="N8419" s="15">
        <v>2.3957498520246679E-124</v>
      </c>
      <c r="T8419" s="56"/>
      <c r="U8419" s="56"/>
      <c r="V8419" s="56"/>
      <c r="W8419" s="56"/>
      <c r="X8419" s="56"/>
      <c r="Y8419" s="56"/>
      <c r="Z8419" s="56"/>
      <c r="AA8419" s="56"/>
    </row>
    <row r="8420" spans="9:27">
      <c r="I8420" s="15" t="s">
        <v>51</v>
      </c>
      <c r="J8420" s="15">
        <v>32</v>
      </c>
      <c r="K8420" s="15">
        <v>4.624460619504215E-2</v>
      </c>
      <c r="L8420" s="15">
        <v>1.4451439435950672E-3</v>
      </c>
      <c r="M8420" s="15"/>
      <c r="N8420" s="15"/>
      <c r="T8420" s="56"/>
      <c r="U8420" s="56"/>
      <c r="V8420" s="56"/>
      <c r="W8420" s="56"/>
      <c r="X8420" s="56"/>
      <c r="Y8420" s="56"/>
      <c r="Z8420" s="56"/>
      <c r="AA8420" s="56"/>
    </row>
    <row r="8421" spans="9:27" ht="15" thickBot="1">
      <c r="I8421" s="16" t="s">
        <v>52</v>
      </c>
      <c r="J8421" s="16">
        <v>36</v>
      </c>
      <c r="K8421" s="16">
        <v>5073878.4295610003</v>
      </c>
      <c r="L8421" s="16"/>
      <c r="M8421" s="16"/>
      <c r="N8421" s="16"/>
      <c r="T8421" s="56"/>
      <c r="U8421" s="56"/>
      <c r="V8421" s="56"/>
      <c r="W8421" s="56"/>
      <c r="X8421" s="56"/>
      <c r="Y8421" s="56"/>
      <c r="Z8421" s="56"/>
      <c r="AA8421" s="56"/>
    </row>
    <row r="8422" spans="9:27" ht="15" thickBot="1">
      <c r="T8422" s="56"/>
      <c r="U8422" s="56"/>
      <c r="V8422" s="56"/>
      <c r="W8422" s="56"/>
      <c r="X8422" s="56"/>
      <c r="Y8422" s="56"/>
      <c r="Z8422" s="56"/>
      <c r="AA8422" s="56"/>
    </row>
    <row r="8423" spans="9:27">
      <c r="I8423" s="17"/>
      <c r="J8423" s="17" t="s">
        <v>59</v>
      </c>
      <c r="K8423" s="17" t="s">
        <v>47</v>
      </c>
      <c r="L8423" s="17" t="s">
        <v>60</v>
      </c>
      <c r="M8423" s="17" t="s">
        <v>61</v>
      </c>
      <c r="N8423" s="17" t="s">
        <v>62</v>
      </c>
      <c r="O8423" s="17" t="s">
        <v>63</v>
      </c>
      <c r="P8423" s="17" t="s">
        <v>64</v>
      </c>
      <c r="Q8423" s="17" t="s">
        <v>65</v>
      </c>
      <c r="T8423" s="56"/>
      <c r="U8423" s="56"/>
      <c r="V8423" s="56"/>
      <c r="W8423" s="56"/>
      <c r="X8423" s="56"/>
      <c r="Y8423" s="56"/>
      <c r="Z8423" s="56"/>
      <c r="AA8423" s="56"/>
    </row>
    <row r="8424" spans="9:27">
      <c r="I8424" s="15" t="s">
        <v>53</v>
      </c>
      <c r="J8424" s="15">
        <v>0</v>
      </c>
      <c r="K8424" s="15" t="e">
        <v>#N/A</v>
      </c>
      <c r="L8424" s="15" t="e">
        <v>#N/A</v>
      </c>
      <c r="M8424" s="15" t="e">
        <v>#N/A</v>
      </c>
      <c r="N8424" s="15" t="e">
        <v>#N/A</v>
      </c>
      <c r="O8424" s="15" t="e">
        <v>#N/A</v>
      </c>
      <c r="P8424" s="15" t="e">
        <v>#N/A</v>
      </c>
      <c r="Q8424" s="15" t="e">
        <v>#N/A</v>
      </c>
      <c r="T8424" s="56"/>
      <c r="U8424" s="56"/>
      <c r="V8424" s="56"/>
      <c r="W8424" s="56"/>
      <c r="X8424" s="56"/>
      <c r="Y8424" s="56"/>
      <c r="Z8424" s="56"/>
      <c r="AA8424" s="56"/>
    </row>
    <row r="8425" spans="9:27">
      <c r="I8425" s="15" t="s">
        <v>85</v>
      </c>
      <c r="J8425" s="15">
        <v>0.19068240849068321</v>
      </c>
      <c r="K8425" s="15">
        <v>3.6022862288872999E-3</v>
      </c>
      <c r="L8425" s="15">
        <v>52.933719414512645</v>
      </c>
      <c r="M8425" s="15">
        <v>9.825332917245216E-33</v>
      </c>
      <c r="N8425" s="15">
        <v>0.18334479159098727</v>
      </c>
      <c r="O8425" s="15">
        <v>0.19802002539037916</v>
      </c>
      <c r="P8425" s="15">
        <v>0.18334479159098727</v>
      </c>
      <c r="Q8425" s="15">
        <v>0.19802002539037916</v>
      </c>
      <c r="T8425" s="56"/>
      <c r="U8425" s="56"/>
      <c r="V8425" s="56"/>
      <c r="W8425" s="56"/>
      <c r="X8425" s="56"/>
      <c r="Y8425" s="56"/>
      <c r="Z8425" s="56"/>
      <c r="AA8425" s="56"/>
    </row>
    <row r="8426" spans="9:27">
      <c r="I8426" s="15" t="s">
        <v>80</v>
      </c>
      <c r="J8426" s="15">
        <v>0.18454935345189097</v>
      </c>
      <c r="K8426" s="15">
        <v>1.3221819890963718E-3</v>
      </c>
      <c r="L8426" s="15">
        <v>139.57938844562452</v>
      </c>
      <c r="M8426" s="15">
        <v>3.8284455985174037E-46</v>
      </c>
      <c r="N8426" s="15">
        <v>0.18185615688414797</v>
      </c>
      <c r="O8426" s="15">
        <v>0.18724255001963397</v>
      </c>
      <c r="P8426" s="15">
        <v>0.18185615688414797</v>
      </c>
      <c r="Q8426" s="15">
        <v>0.18724255001963397</v>
      </c>
      <c r="T8426" s="56"/>
      <c r="U8426" s="56"/>
      <c r="V8426" s="56"/>
      <c r="W8426" s="56"/>
      <c r="X8426" s="56"/>
      <c r="Y8426" s="56"/>
      <c r="Z8426" s="56"/>
      <c r="AA8426" s="56"/>
    </row>
    <row r="8427" spans="9:27">
      <c r="I8427" s="15" t="s">
        <v>82</v>
      </c>
      <c r="J8427" s="15">
        <v>0.22105554527145244</v>
      </c>
      <c r="K8427" s="15">
        <v>4.517298092740739E-3</v>
      </c>
      <c r="L8427" s="15">
        <v>48.935346026131612</v>
      </c>
      <c r="M8427" s="15">
        <v>1.1773843852736734E-31</v>
      </c>
      <c r="N8427" s="15">
        <v>0.2118541102048955</v>
      </c>
      <c r="O8427" s="15">
        <v>0.23025698033800937</v>
      </c>
      <c r="P8427" s="15">
        <v>0.2118541102048955</v>
      </c>
      <c r="Q8427" s="15">
        <v>0.23025698033800937</v>
      </c>
      <c r="T8427" s="56"/>
      <c r="U8427" s="56"/>
      <c r="V8427" s="56"/>
      <c r="W8427" s="56"/>
      <c r="X8427" s="56"/>
      <c r="Y8427" s="56"/>
      <c r="Z8427" s="56"/>
      <c r="AA8427" s="56"/>
    </row>
    <row r="8428" spans="9:27" ht="15" thickBot="1">
      <c r="I8428" s="16" t="s">
        <v>86</v>
      </c>
      <c r="J8428" s="16">
        <v>0.52989170816203834</v>
      </c>
      <c r="K8428" s="16">
        <v>1.9632420696816077E-3</v>
      </c>
      <c r="L8428" s="16">
        <v>269.90645542145216</v>
      </c>
      <c r="M8428" s="16">
        <v>2.6704581283864442E-55</v>
      </c>
      <c r="N8428" s="16">
        <v>0.52589271494679357</v>
      </c>
      <c r="O8428" s="16">
        <v>0.53389070137728312</v>
      </c>
      <c r="P8428" s="16">
        <v>0.52589271494679357</v>
      </c>
      <c r="Q8428" s="16">
        <v>0.53389070137728312</v>
      </c>
      <c r="T8428" s="56"/>
      <c r="U8428" s="56"/>
      <c r="V8428" s="56"/>
      <c r="W8428" s="56"/>
      <c r="X8428" s="56"/>
      <c r="Y8428" s="56"/>
      <c r="Z8428" s="56"/>
      <c r="AA8428" s="56"/>
    </row>
    <row r="8429" spans="9:27">
      <c r="I8429" s="52"/>
      <c r="T8429" s="56"/>
      <c r="U8429" s="56"/>
      <c r="V8429" s="56"/>
      <c r="W8429" s="56"/>
      <c r="X8429" s="56"/>
      <c r="Y8429" s="56"/>
      <c r="Z8429" s="56"/>
      <c r="AA8429" s="56"/>
    </row>
    <row r="8430" spans="9:27">
      <c r="I8430" s="52"/>
      <c r="T8430" s="56"/>
      <c r="U8430" s="56"/>
      <c r="V8430" s="56"/>
      <c r="W8430" s="56"/>
      <c r="X8430" s="56"/>
      <c r="Y8430" s="56"/>
      <c r="Z8430" s="56"/>
      <c r="AA8430" s="56"/>
    </row>
    <row r="8431" spans="9:27">
      <c r="I8431" s="11" t="s">
        <v>433</v>
      </c>
      <c r="T8431" s="12" t="str">
        <f>I8431</f>
        <v>2016/3 to 2019/2</v>
      </c>
      <c r="U8431" s="14">
        <f>J8436</f>
        <v>0.99999999172508081</v>
      </c>
      <c r="V8431" s="14">
        <f>J8439</f>
        <v>36</v>
      </c>
      <c r="W8431" s="56">
        <f>J8449</f>
        <v>0.1916297352433011</v>
      </c>
      <c r="X8431" s="56">
        <f>J8450</f>
        <v>0.18456386619499379</v>
      </c>
      <c r="Y8431" s="56">
        <f>J8451</f>
        <v>0.2192905388647029</v>
      </c>
      <c r="Z8431" s="56">
        <f>J8452</f>
        <v>0.53015475810986157</v>
      </c>
      <c r="AA8431" s="58">
        <f>SUM(W8431:Z8431)</f>
        <v>1.1256388984128594</v>
      </c>
    </row>
    <row r="8432" spans="9:27">
      <c r="I8432" s="52" t="s">
        <v>42</v>
      </c>
      <c r="T8432" s="56"/>
      <c r="U8432" s="56"/>
      <c r="V8432" s="56"/>
      <c r="W8432" s="56"/>
      <c r="X8432" s="56"/>
      <c r="Y8432" s="56"/>
      <c r="Z8432" s="56"/>
      <c r="AA8432" s="56"/>
    </row>
    <row r="8433" spans="9:27" ht="15" thickBot="1">
      <c r="T8433" s="56"/>
      <c r="U8433" s="56"/>
      <c r="V8433" s="56"/>
      <c r="W8433" s="56"/>
      <c r="X8433" s="56"/>
      <c r="Y8433" s="56"/>
      <c r="Z8433" s="56"/>
      <c r="AA8433" s="56"/>
    </row>
    <row r="8434" spans="9:27">
      <c r="I8434" s="18" t="s">
        <v>43</v>
      </c>
      <c r="J8434" s="18"/>
      <c r="T8434" s="56"/>
      <c r="U8434" s="56"/>
      <c r="V8434" s="56"/>
      <c r="W8434" s="56"/>
      <c r="X8434" s="56"/>
      <c r="Y8434" s="56"/>
      <c r="Z8434" s="56"/>
      <c r="AA8434" s="56"/>
    </row>
    <row r="8435" spans="9:27">
      <c r="I8435" s="15" t="s">
        <v>44</v>
      </c>
      <c r="J8435" s="15">
        <v>0.9999999958625404</v>
      </c>
      <c r="T8435" s="56"/>
      <c r="U8435" s="56"/>
      <c r="V8435" s="56"/>
      <c r="W8435" s="56"/>
      <c r="X8435" s="56"/>
      <c r="Y8435" s="56"/>
      <c r="Z8435" s="56"/>
      <c r="AA8435" s="56"/>
    </row>
    <row r="8436" spans="9:27">
      <c r="I8436" s="15" t="s">
        <v>45</v>
      </c>
      <c r="J8436" s="15">
        <v>0.99999999172508081</v>
      </c>
      <c r="T8436" s="56"/>
      <c r="U8436" s="56"/>
      <c r="V8436" s="56"/>
      <c r="W8436" s="56"/>
      <c r="X8436" s="56"/>
      <c r="Y8436" s="56"/>
      <c r="Z8436" s="56"/>
      <c r="AA8436" s="56"/>
    </row>
    <row r="8437" spans="9:27">
      <c r="I8437" s="15" t="s">
        <v>46</v>
      </c>
      <c r="J8437" s="15">
        <v>0.96874999094930714</v>
      </c>
      <c r="T8437" s="56"/>
      <c r="U8437" s="56"/>
      <c r="V8437" s="56"/>
      <c r="W8437" s="56"/>
      <c r="X8437" s="56"/>
      <c r="Y8437" s="56"/>
      <c r="Z8437" s="56"/>
      <c r="AA8437" s="56"/>
    </row>
    <row r="8438" spans="9:27">
      <c r="I8438" s="15" t="s">
        <v>47</v>
      </c>
      <c r="J8438" s="15">
        <v>3.6259254417551609E-2</v>
      </c>
      <c r="T8438" s="56"/>
      <c r="U8438" s="56"/>
      <c r="V8438" s="56"/>
      <c r="W8438" s="56"/>
      <c r="X8438" s="56"/>
      <c r="Y8438" s="56"/>
      <c r="Z8438" s="56"/>
      <c r="AA8438" s="56"/>
    </row>
    <row r="8439" spans="9:27" ht="15" thickBot="1">
      <c r="I8439" s="16" t="s">
        <v>48</v>
      </c>
      <c r="J8439" s="16">
        <v>36</v>
      </c>
      <c r="T8439" s="56"/>
      <c r="U8439" s="56"/>
      <c r="V8439" s="56"/>
      <c r="W8439" s="56"/>
      <c r="X8439" s="56"/>
      <c r="Y8439" s="56"/>
      <c r="Z8439" s="56"/>
      <c r="AA8439" s="56"/>
    </row>
    <row r="8440" spans="9:27">
      <c r="T8440" s="56"/>
      <c r="U8440" s="56"/>
      <c r="V8440" s="56"/>
      <c r="W8440" s="56"/>
      <c r="X8440" s="56"/>
      <c r="Y8440" s="56"/>
      <c r="Z8440" s="56"/>
      <c r="AA8440" s="56"/>
    </row>
    <row r="8441" spans="9:27" ht="15" thickBot="1">
      <c r="I8441" s="52" t="s">
        <v>49</v>
      </c>
      <c r="T8441" s="56"/>
      <c r="U8441" s="56"/>
      <c r="V8441" s="56"/>
      <c r="W8441" s="56"/>
      <c r="X8441" s="56"/>
      <c r="Y8441" s="56"/>
      <c r="Z8441" s="56"/>
      <c r="AA8441" s="56"/>
    </row>
    <row r="8442" spans="9:27">
      <c r="I8442" s="17"/>
      <c r="J8442" s="17" t="s">
        <v>54</v>
      </c>
      <c r="K8442" s="17" t="s">
        <v>55</v>
      </c>
      <c r="L8442" s="17" t="s">
        <v>56</v>
      </c>
      <c r="M8442" s="17" t="s">
        <v>57</v>
      </c>
      <c r="N8442" s="17" t="s">
        <v>58</v>
      </c>
      <c r="T8442" s="56"/>
      <c r="U8442" s="56"/>
      <c r="V8442" s="56"/>
      <c r="W8442" s="56"/>
      <c r="X8442" s="56"/>
      <c r="Y8442" s="56"/>
      <c r="Z8442" s="56"/>
      <c r="AA8442" s="56"/>
    </row>
    <row r="8443" spans="9:27">
      <c r="I8443" s="15" t="s">
        <v>50</v>
      </c>
      <c r="J8443" s="15">
        <v>4</v>
      </c>
      <c r="K8443" s="15">
        <v>5084215.5365125267</v>
      </c>
      <c r="L8443" s="15">
        <v>1271053.8841281317</v>
      </c>
      <c r="M8443" s="15">
        <v>966776806.27940845</v>
      </c>
      <c r="N8443" s="15">
        <v>5.3592476038318263E-125</v>
      </c>
      <c r="T8443" s="56"/>
      <c r="U8443" s="56"/>
      <c r="V8443" s="56"/>
      <c r="W8443" s="56"/>
      <c r="X8443" s="56"/>
      <c r="Y8443" s="56"/>
      <c r="Z8443" s="56"/>
      <c r="AA8443" s="56"/>
    </row>
    <row r="8444" spans="9:27">
      <c r="I8444" s="15" t="s">
        <v>51</v>
      </c>
      <c r="J8444" s="15">
        <v>32</v>
      </c>
      <c r="K8444" s="15">
        <v>4.2071472989335543E-2</v>
      </c>
      <c r="L8444" s="15">
        <v>1.3147335309167357E-3</v>
      </c>
      <c r="M8444" s="15"/>
      <c r="N8444" s="15"/>
      <c r="T8444" s="56"/>
      <c r="U8444" s="56"/>
      <c r="V8444" s="56"/>
      <c r="W8444" s="56"/>
      <c r="X8444" s="56"/>
      <c r="Y8444" s="56"/>
      <c r="Z8444" s="56"/>
      <c r="AA8444" s="56"/>
    </row>
    <row r="8445" spans="9:27" ht="15" thickBot="1">
      <c r="I8445" s="16" t="s">
        <v>52</v>
      </c>
      <c r="J8445" s="16">
        <v>36</v>
      </c>
      <c r="K8445" s="16">
        <v>5084215.5785839995</v>
      </c>
      <c r="L8445" s="16"/>
      <c r="M8445" s="16"/>
      <c r="N8445" s="16"/>
      <c r="T8445" s="56"/>
      <c r="U8445" s="56"/>
      <c r="V8445" s="56"/>
      <c r="W8445" s="56"/>
      <c r="X8445" s="56"/>
      <c r="Y8445" s="56"/>
      <c r="Z8445" s="56"/>
      <c r="AA8445" s="56"/>
    </row>
    <row r="8446" spans="9:27" ht="15" thickBot="1">
      <c r="T8446" s="56"/>
      <c r="U8446" s="56"/>
      <c r="V8446" s="56"/>
      <c r="W8446" s="56"/>
      <c r="X8446" s="56"/>
      <c r="Y8446" s="56"/>
      <c r="Z8446" s="56"/>
      <c r="AA8446" s="56"/>
    </row>
    <row r="8447" spans="9:27">
      <c r="I8447" s="17"/>
      <c r="J8447" s="17" t="s">
        <v>59</v>
      </c>
      <c r="K8447" s="17" t="s">
        <v>47</v>
      </c>
      <c r="L8447" s="17" t="s">
        <v>60</v>
      </c>
      <c r="M8447" s="17" t="s">
        <v>61</v>
      </c>
      <c r="N8447" s="17" t="s">
        <v>62</v>
      </c>
      <c r="O8447" s="17" t="s">
        <v>63</v>
      </c>
      <c r="P8447" s="17" t="s">
        <v>64</v>
      </c>
      <c r="Q8447" s="17" t="s">
        <v>65</v>
      </c>
      <c r="T8447" s="56"/>
      <c r="U8447" s="56"/>
      <c r="V8447" s="56"/>
      <c r="W8447" s="56"/>
      <c r="X8447" s="56"/>
      <c r="Y8447" s="56"/>
      <c r="Z8447" s="56"/>
      <c r="AA8447" s="56"/>
    </row>
    <row r="8448" spans="9:27">
      <c r="I8448" s="15" t="s">
        <v>53</v>
      </c>
      <c r="J8448" s="15">
        <v>0</v>
      </c>
      <c r="K8448" s="15" t="e">
        <v>#N/A</v>
      </c>
      <c r="L8448" s="15" t="e">
        <v>#N/A</v>
      </c>
      <c r="M8448" s="15" t="e">
        <v>#N/A</v>
      </c>
      <c r="N8448" s="15" t="e">
        <v>#N/A</v>
      </c>
      <c r="O8448" s="15" t="e">
        <v>#N/A</v>
      </c>
      <c r="P8448" s="15" t="e">
        <v>#N/A</v>
      </c>
      <c r="Q8448" s="15" t="e">
        <v>#N/A</v>
      </c>
      <c r="T8448" s="56"/>
      <c r="U8448" s="56"/>
      <c r="V8448" s="56"/>
      <c r="W8448" s="56"/>
      <c r="X8448" s="56"/>
      <c r="Y8448" s="56"/>
      <c r="Z8448" s="56"/>
      <c r="AA8448" s="56"/>
    </row>
    <row r="8449" spans="9:27">
      <c r="I8449" s="15" t="s">
        <v>85</v>
      </c>
      <c r="J8449" s="15">
        <v>0.1916297352433011</v>
      </c>
      <c r="K8449" s="15">
        <v>3.4033135201339436E-3</v>
      </c>
      <c r="L8449" s="15">
        <v>56.30681220217383</v>
      </c>
      <c r="M8449" s="15">
        <v>1.3889643692546317E-33</v>
      </c>
      <c r="N8449" s="15">
        <v>0.18469741248670213</v>
      </c>
      <c r="O8449" s="15">
        <v>0.19856205799990007</v>
      </c>
      <c r="P8449" s="15">
        <v>0.18469741248670213</v>
      </c>
      <c r="Q8449" s="15">
        <v>0.19856205799990007</v>
      </c>
      <c r="T8449" s="56"/>
      <c r="U8449" s="56"/>
      <c r="V8449" s="56"/>
      <c r="W8449" s="56"/>
      <c r="X8449" s="56"/>
      <c r="Y8449" s="56"/>
      <c r="Z8449" s="56"/>
      <c r="AA8449" s="56"/>
    </row>
    <row r="8450" spans="9:27">
      <c r="I8450" s="15" t="s">
        <v>80</v>
      </c>
      <c r="J8450" s="15">
        <v>0.18456386619499379</v>
      </c>
      <c r="K8450" s="15">
        <v>1.2204444475685408E-3</v>
      </c>
      <c r="L8450" s="15">
        <v>151.22676543180273</v>
      </c>
      <c r="M8450" s="15">
        <v>2.9568191188795434E-47</v>
      </c>
      <c r="N8450" s="15">
        <v>0.18207790221694944</v>
      </c>
      <c r="O8450" s="15">
        <v>0.18704983017303814</v>
      </c>
      <c r="P8450" s="15">
        <v>0.18207790221694944</v>
      </c>
      <c r="Q8450" s="15">
        <v>0.18704983017303814</v>
      </c>
      <c r="T8450" s="56"/>
      <c r="U8450" s="56"/>
      <c r="V8450" s="56"/>
      <c r="W8450" s="56"/>
      <c r="X8450" s="56"/>
      <c r="Y8450" s="56"/>
      <c r="Z8450" s="56"/>
      <c r="AA8450" s="56"/>
    </row>
    <row r="8451" spans="9:27">
      <c r="I8451" s="15" t="s">
        <v>82</v>
      </c>
      <c r="J8451" s="15">
        <v>0.2192905388647029</v>
      </c>
      <c r="K8451" s="15">
        <v>4.4205956982488262E-3</v>
      </c>
      <c r="L8451" s="15">
        <v>49.606558444503897</v>
      </c>
      <c r="M8451" s="15">
        <v>7.6556717918240004E-32</v>
      </c>
      <c r="N8451" s="15">
        <v>0.21028608012900354</v>
      </c>
      <c r="O8451" s="15">
        <v>0.22829499760040226</v>
      </c>
      <c r="P8451" s="15">
        <v>0.21028608012900354</v>
      </c>
      <c r="Q8451" s="15">
        <v>0.22829499760040226</v>
      </c>
      <c r="T8451" s="56"/>
      <c r="U8451" s="56"/>
      <c r="V8451" s="56"/>
      <c r="W8451" s="56"/>
      <c r="X8451" s="56"/>
      <c r="Y8451" s="56"/>
      <c r="Z8451" s="56"/>
      <c r="AA8451" s="56"/>
    </row>
    <row r="8452" spans="9:27" ht="15" thickBot="1">
      <c r="I8452" s="16" t="s">
        <v>86</v>
      </c>
      <c r="J8452" s="16">
        <v>0.53015475810986157</v>
      </c>
      <c r="K8452" s="16">
        <v>1.8783293159382456E-3</v>
      </c>
      <c r="L8452" s="16">
        <v>282.2480347888536</v>
      </c>
      <c r="M8452" s="16">
        <v>6.3896066544254091E-56</v>
      </c>
      <c r="N8452" s="16">
        <v>0.52632872651323304</v>
      </c>
      <c r="O8452" s="16">
        <v>0.5339807897064901</v>
      </c>
      <c r="P8452" s="16">
        <v>0.52632872651323304</v>
      </c>
      <c r="Q8452" s="16">
        <v>0.5339807897064901</v>
      </c>
      <c r="T8452" s="56"/>
      <c r="U8452" s="56"/>
      <c r="V8452" s="56"/>
      <c r="W8452" s="56"/>
      <c r="X8452" s="56"/>
      <c r="Y8452" s="56"/>
      <c r="Z8452" s="56"/>
      <c r="AA8452" s="56"/>
    </row>
    <row r="8453" spans="9:27">
      <c r="I8453" s="52"/>
      <c r="T8453" s="56"/>
      <c r="U8453" s="56"/>
      <c r="V8453" s="56"/>
      <c r="W8453" s="56"/>
      <c r="X8453" s="56"/>
      <c r="Y8453" s="56"/>
      <c r="Z8453" s="56"/>
      <c r="AA8453" s="56"/>
    </row>
    <row r="8454" spans="9:27">
      <c r="I8454" s="52"/>
      <c r="T8454" s="56"/>
      <c r="U8454" s="56"/>
      <c r="V8454" s="56"/>
      <c r="W8454" s="56"/>
      <c r="X8454" s="56"/>
      <c r="Y8454" s="56"/>
      <c r="Z8454" s="56"/>
      <c r="AA8454" s="56"/>
    </row>
    <row r="8455" spans="9:27">
      <c r="I8455" s="11" t="s">
        <v>434</v>
      </c>
      <c r="T8455" s="12" t="str">
        <f>I8455</f>
        <v>2016/4 to 2019/3</v>
      </c>
      <c r="U8455" s="14">
        <f>J8460</f>
        <v>0.99999999204346546</v>
      </c>
      <c r="V8455" s="14">
        <f>J8463</f>
        <v>36</v>
      </c>
      <c r="W8455" s="56">
        <f>J8473</f>
        <v>0.1921199007469766</v>
      </c>
      <c r="X8455" s="56">
        <f>J8474</f>
        <v>0.18478472186425157</v>
      </c>
      <c r="Y8455" s="56">
        <f>J8475</f>
        <v>0.21751860905817172</v>
      </c>
      <c r="Z8455" s="56">
        <f>J8476</f>
        <v>0.53044899069696927</v>
      </c>
      <c r="AA8455" s="58">
        <f>SUM(W8455:Z8455)</f>
        <v>1.1248722223663692</v>
      </c>
    </row>
    <row r="8456" spans="9:27">
      <c r="I8456" s="52" t="s">
        <v>42</v>
      </c>
      <c r="T8456" s="56"/>
      <c r="U8456" s="56"/>
      <c r="V8456" s="56"/>
      <c r="W8456" s="56"/>
      <c r="X8456" s="56"/>
      <c r="Y8456" s="56"/>
      <c r="Z8456" s="56"/>
      <c r="AA8456" s="56"/>
    </row>
    <row r="8457" spans="9:27" ht="15" thickBot="1">
      <c r="T8457" s="56"/>
      <c r="U8457" s="56"/>
      <c r="V8457" s="56"/>
      <c r="W8457" s="56"/>
      <c r="X8457" s="56"/>
      <c r="Y8457" s="56"/>
      <c r="Z8457" s="56"/>
      <c r="AA8457" s="56"/>
    </row>
    <row r="8458" spans="9:27">
      <c r="I8458" s="18" t="s">
        <v>43</v>
      </c>
      <c r="J8458" s="18"/>
      <c r="T8458" s="56"/>
      <c r="U8458" s="56"/>
      <c r="V8458" s="56"/>
      <c r="W8458" s="56"/>
      <c r="X8458" s="56"/>
      <c r="Y8458" s="56"/>
      <c r="Z8458" s="56"/>
      <c r="AA8458" s="56"/>
    </row>
    <row r="8459" spans="9:27">
      <c r="I8459" s="15" t="s">
        <v>44</v>
      </c>
      <c r="J8459" s="15">
        <v>0.99999999602173273</v>
      </c>
      <c r="T8459" s="56"/>
      <c r="U8459" s="56"/>
      <c r="V8459" s="56"/>
      <c r="W8459" s="56"/>
      <c r="X8459" s="56"/>
      <c r="Y8459" s="56"/>
      <c r="Z8459" s="56"/>
      <c r="AA8459" s="56"/>
    </row>
    <row r="8460" spans="9:27">
      <c r="I8460" s="15" t="s">
        <v>45</v>
      </c>
      <c r="J8460" s="15">
        <v>0.99999999204346546</v>
      </c>
      <c r="T8460" s="56"/>
      <c r="U8460" s="56"/>
      <c r="V8460" s="56"/>
      <c r="W8460" s="56"/>
      <c r="X8460" s="56"/>
      <c r="Y8460" s="56"/>
      <c r="Z8460" s="56"/>
      <c r="AA8460" s="56"/>
    </row>
    <row r="8461" spans="9:27">
      <c r="I8461" s="15" t="s">
        <v>46</v>
      </c>
      <c r="J8461" s="15">
        <v>0.96874999129754036</v>
      </c>
      <c r="T8461" s="56"/>
      <c r="U8461" s="56"/>
      <c r="V8461" s="56"/>
      <c r="W8461" s="56"/>
      <c r="X8461" s="56"/>
      <c r="Y8461" s="56"/>
      <c r="Z8461" s="56"/>
      <c r="AA8461" s="56"/>
    </row>
    <row r="8462" spans="9:27">
      <c r="I8462" s="15" t="s">
        <v>47</v>
      </c>
      <c r="J8462" s="15">
        <v>3.5588567738053453E-2</v>
      </c>
      <c r="T8462" s="56"/>
      <c r="U8462" s="56"/>
      <c r="V8462" s="56"/>
      <c r="W8462" s="56"/>
      <c r="X8462" s="56"/>
      <c r="Y8462" s="56"/>
      <c r="Z8462" s="56"/>
      <c r="AA8462" s="56"/>
    </row>
    <row r="8463" spans="9:27" ht="15" thickBot="1">
      <c r="I8463" s="16" t="s">
        <v>48</v>
      </c>
      <c r="J8463" s="16">
        <v>36</v>
      </c>
      <c r="T8463" s="56"/>
      <c r="U8463" s="56"/>
      <c r="V8463" s="56"/>
      <c r="W8463" s="56"/>
      <c r="X8463" s="56"/>
      <c r="Y8463" s="56"/>
      <c r="Z8463" s="56"/>
      <c r="AA8463" s="56"/>
    </row>
    <row r="8464" spans="9:27">
      <c r="T8464" s="56"/>
      <c r="U8464" s="56"/>
      <c r="V8464" s="56"/>
      <c r="W8464" s="56"/>
      <c r="X8464" s="56"/>
      <c r="Y8464" s="56"/>
      <c r="Z8464" s="56"/>
      <c r="AA8464" s="56"/>
    </row>
    <row r="8465" spans="9:27" ht="15" thickBot="1">
      <c r="I8465" s="52" t="s">
        <v>49</v>
      </c>
      <c r="T8465" s="56"/>
      <c r="U8465" s="56"/>
      <c r="V8465" s="56"/>
      <c r="W8465" s="56"/>
      <c r="X8465" s="56"/>
      <c r="Y8465" s="56"/>
      <c r="Z8465" s="56"/>
      <c r="AA8465" s="56"/>
    </row>
    <row r="8466" spans="9:27">
      <c r="I8466" s="17"/>
      <c r="J8466" s="17" t="s">
        <v>54</v>
      </c>
      <c r="K8466" s="17" t="s">
        <v>55</v>
      </c>
      <c r="L8466" s="17" t="s">
        <v>56</v>
      </c>
      <c r="M8466" s="17" t="s">
        <v>57</v>
      </c>
      <c r="N8466" s="17" t="s">
        <v>58</v>
      </c>
      <c r="T8466" s="56"/>
      <c r="U8466" s="56"/>
      <c r="V8466" s="56"/>
      <c r="W8466" s="56"/>
      <c r="X8466" s="56"/>
      <c r="Y8466" s="56"/>
      <c r="Z8466" s="56"/>
      <c r="AA8466" s="56"/>
    </row>
    <row r="8467" spans="9:27">
      <c r="I8467" s="15" t="s">
        <v>50</v>
      </c>
      <c r="J8467" s="15">
        <v>4</v>
      </c>
      <c r="K8467" s="15">
        <v>5093860.3908895245</v>
      </c>
      <c r="L8467" s="15">
        <v>1273465.0977223811</v>
      </c>
      <c r="M8467" s="15">
        <v>1005462844.0159441</v>
      </c>
      <c r="N8467" s="15">
        <v>2.9173388195504433E-125</v>
      </c>
      <c r="T8467" s="56"/>
      <c r="U8467" s="56"/>
      <c r="V8467" s="56"/>
      <c r="W8467" s="56"/>
      <c r="X8467" s="56"/>
      <c r="Y8467" s="56"/>
      <c r="Z8467" s="56"/>
      <c r="AA8467" s="56"/>
    </row>
    <row r="8468" spans="9:27">
      <c r="I8468" s="15" t="s">
        <v>51</v>
      </c>
      <c r="J8468" s="15">
        <v>32</v>
      </c>
      <c r="K8468" s="15">
        <v>4.0529476916672608E-2</v>
      </c>
      <c r="L8468" s="15">
        <v>1.266546153646019E-3</v>
      </c>
      <c r="M8468" s="15"/>
      <c r="N8468" s="15"/>
      <c r="T8468" s="56"/>
      <c r="U8468" s="56"/>
      <c r="V8468" s="56"/>
      <c r="W8468" s="56"/>
      <c r="X8468" s="56"/>
      <c r="Y8468" s="56"/>
      <c r="Z8468" s="56"/>
      <c r="AA8468" s="56"/>
    </row>
    <row r="8469" spans="9:27" ht="15" thickBot="1">
      <c r="I8469" s="16" t="s">
        <v>52</v>
      </c>
      <c r="J8469" s="16">
        <v>36</v>
      </c>
      <c r="K8469" s="16">
        <v>5093860.431419001</v>
      </c>
      <c r="L8469" s="16"/>
      <c r="M8469" s="16"/>
      <c r="N8469" s="16"/>
      <c r="T8469" s="56"/>
      <c r="U8469" s="56"/>
      <c r="V8469" s="56"/>
      <c r="W8469" s="56"/>
      <c r="X8469" s="56"/>
      <c r="Y8469" s="56"/>
      <c r="Z8469" s="56"/>
      <c r="AA8469" s="56"/>
    </row>
    <row r="8470" spans="9:27" ht="15" thickBot="1">
      <c r="T8470" s="56"/>
      <c r="U8470" s="56"/>
      <c r="V8470" s="56"/>
      <c r="W8470" s="56"/>
      <c r="X8470" s="56"/>
      <c r="Y8470" s="56"/>
      <c r="Z8470" s="56"/>
      <c r="AA8470" s="56"/>
    </row>
    <row r="8471" spans="9:27">
      <c r="I8471" s="17"/>
      <c r="J8471" s="17" t="s">
        <v>59</v>
      </c>
      <c r="K8471" s="17" t="s">
        <v>47</v>
      </c>
      <c r="L8471" s="17" t="s">
        <v>60</v>
      </c>
      <c r="M8471" s="17" t="s">
        <v>61</v>
      </c>
      <c r="N8471" s="17" t="s">
        <v>62</v>
      </c>
      <c r="O8471" s="17" t="s">
        <v>63</v>
      </c>
      <c r="P8471" s="17" t="s">
        <v>64</v>
      </c>
      <c r="Q8471" s="17" t="s">
        <v>65</v>
      </c>
      <c r="T8471" s="56"/>
      <c r="U8471" s="56"/>
      <c r="V8471" s="56"/>
      <c r="W8471" s="56"/>
      <c r="X8471" s="56"/>
      <c r="Y8471" s="56"/>
      <c r="Z8471" s="56"/>
      <c r="AA8471" s="56"/>
    </row>
    <row r="8472" spans="9:27">
      <c r="I8472" s="15" t="s">
        <v>53</v>
      </c>
      <c r="J8472" s="15">
        <v>0</v>
      </c>
      <c r="K8472" s="15" t="e">
        <v>#N/A</v>
      </c>
      <c r="L8472" s="15" t="e">
        <v>#N/A</v>
      </c>
      <c r="M8472" s="15" t="e">
        <v>#N/A</v>
      </c>
      <c r="N8472" s="15" t="e">
        <v>#N/A</v>
      </c>
      <c r="O8472" s="15" t="e">
        <v>#N/A</v>
      </c>
      <c r="P8472" s="15" t="e">
        <v>#N/A</v>
      </c>
      <c r="Q8472" s="15" t="e">
        <v>#N/A</v>
      </c>
      <c r="T8472" s="56"/>
      <c r="U8472" s="56"/>
      <c r="V8472" s="56"/>
      <c r="W8472" s="56"/>
      <c r="X8472" s="56"/>
      <c r="Y8472" s="56"/>
      <c r="Z8472" s="56"/>
      <c r="AA8472" s="56"/>
    </row>
    <row r="8473" spans="9:27">
      <c r="I8473" s="15" t="s">
        <v>85</v>
      </c>
      <c r="J8473" s="15">
        <v>0.1921199007469766</v>
      </c>
      <c r="K8473" s="15">
        <v>3.3615389411021418E-3</v>
      </c>
      <c r="L8473" s="15">
        <v>57.152365066455722</v>
      </c>
      <c r="M8473" s="15">
        <v>8.6601662789325451E-34</v>
      </c>
      <c r="N8473" s="15">
        <v>0.18527267002293832</v>
      </c>
      <c r="O8473" s="15">
        <v>0.19896713147101489</v>
      </c>
      <c r="P8473" s="15">
        <v>0.18527267002293832</v>
      </c>
      <c r="Q8473" s="15">
        <v>0.19896713147101489</v>
      </c>
      <c r="T8473" s="56"/>
      <c r="U8473" s="56"/>
      <c r="V8473" s="56"/>
      <c r="W8473" s="56"/>
      <c r="X8473" s="56"/>
      <c r="Y8473" s="56"/>
      <c r="Z8473" s="56"/>
      <c r="AA8473" s="56"/>
    </row>
    <row r="8474" spans="9:27">
      <c r="I8474" s="15" t="s">
        <v>80</v>
      </c>
      <c r="J8474" s="15">
        <v>0.18478472186425157</v>
      </c>
      <c r="K8474" s="15">
        <v>1.1865203272633561E-3</v>
      </c>
      <c r="L8474" s="15">
        <v>155.73666764769834</v>
      </c>
      <c r="M8474" s="15">
        <v>1.1560372013112383E-47</v>
      </c>
      <c r="N8474" s="15">
        <v>0.18236785905769731</v>
      </c>
      <c r="O8474" s="15">
        <v>0.18720158467080583</v>
      </c>
      <c r="P8474" s="15">
        <v>0.18236785905769731</v>
      </c>
      <c r="Q8474" s="15">
        <v>0.18720158467080583</v>
      </c>
      <c r="T8474" s="56"/>
      <c r="U8474" s="56"/>
      <c r="V8474" s="56"/>
      <c r="W8474" s="56"/>
      <c r="X8474" s="56"/>
      <c r="Y8474" s="56"/>
      <c r="Z8474" s="56"/>
      <c r="AA8474" s="56"/>
    </row>
    <row r="8475" spans="9:27">
      <c r="I8475" s="15" t="s">
        <v>82</v>
      </c>
      <c r="J8475" s="15">
        <v>0.21751860905817172</v>
      </c>
      <c r="K8475" s="15">
        <v>4.6249556108018137E-3</v>
      </c>
      <c r="L8475" s="15">
        <v>47.031501999748102</v>
      </c>
      <c r="M8475" s="15">
        <v>4.1215268526890048E-31</v>
      </c>
      <c r="N8475" s="15">
        <v>0.20809788280437666</v>
      </c>
      <c r="O8475" s="15">
        <v>0.22693933531196678</v>
      </c>
      <c r="P8475" s="15">
        <v>0.20809788280437666</v>
      </c>
      <c r="Q8475" s="15">
        <v>0.22693933531196678</v>
      </c>
      <c r="T8475" s="56"/>
      <c r="U8475" s="56"/>
      <c r="V8475" s="56"/>
      <c r="W8475" s="56"/>
      <c r="X8475" s="56"/>
      <c r="Y8475" s="56"/>
      <c r="Z8475" s="56"/>
      <c r="AA8475" s="56"/>
    </row>
    <row r="8476" spans="9:27" ht="15" thickBot="1">
      <c r="I8476" s="16" t="s">
        <v>86</v>
      </c>
      <c r="J8476" s="16">
        <v>0.53044899069696927</v>
      </c>
      <c r="K8476" s="16">
        <v>1.8590647108411747E-3</v>
      </c>
      <c r="L8476" s="16">
        <v>285.33110633731303</v>
      </c>
      <c r="M8476" s="16">
        <v>4.5138813063597386E-56</v>
      </c>
      <c r="N8476" s="16">
        <v>0.52666219981663709</v>
      </c>
      <c r="O8476" s="16">
        <v>0.53423578157730145</v>
      </c>
      <c r="P8476" s="16">
        <v>0.52666219981663709</v>
      </c>
      <c r="Q8476" s="16">
        <v>0.53423578157730145</v>
      </c>
      <c r="T8476" s="56"/>
      <c r="U8476" s="56"/>
      <c r="V8476" s="56"/>
      <c r="W8476" s="56"/>
      <c r="X8476" s="56"/>
      <c r="Y8476" s="56"/>
      <c r="Z8476" s="56"/>
      <c r="AA8476" s="56"/>
    </row>
    <row r="8477" spans="9:27">
      <c r="I8477" s="52"/>
      <c r="T8477" s="56"/>
      <c r="U8477" s="56"/>
      <c r="V8477" s="56"/>
      <c r="W8477" s="56"/>
      <c r="X8477" s="56"/>
      <c r="Y8477" s="56"/>
      <c r="Z8477" s="56"/>
      <c r="AA8477" s="56"/>
    </row>
    <row r="8478" spans="9:27">
      <c r="I8478" s="52"/>
      <c r="T8478" s="56"/>
      <c r="U8478" s="56"/>
      <c r="V8478" s="56"/>
      <c r="W8478" s="56"/>
      <c r="X8478" s="56"/>
      <c r="Y8478" s="56"/>
      <c r="Z8478" s="56"/>
      <c r="AA8478" s="56"/>
    </row>
    <row r="8479" spans="9:27">
      <c r="I8479" s="11" t="s">
        <v>435</v>
      </c>
      <c r="T8479" s="12" t="str">
        <f>I8479</f>
        <v>2016/5 to 2019/4</v>
      </c>
      <c r="U8479" s="14">
        <f>J8484</f>
        <v>0.99999999469349299</v>
      </c>
      <c r="V8479" s="14">
        <f>J8487</f>
        <v>36</v>
      </c>
      <c r="W8479" s="56">
        <f>J8497</f>
        <v>0.1949848171725854</v>
      </c>
      <c r="X8479" s="56">
        <f>J8498</f>
        <v>0.18544884083418406</v>
      </c>
      <c r="Y8479" s="56">
        <f>J8499</f>
        <v>0.20921645621772905</v>
      </c>
      <c r="Z8479" s="56">
        <f>J8500</f>
        <v>0.53194172545061802</v>
      </c>
      <c r="AA8479" s="58">
        <f>SUM(W8479:Z8479)</f>
        <v>1.1215918396751166</v>
      </c>
    </row>
    <row r="8480" spans="9:27">
      <c r="I8480" s="52" t="s">
        <v>42</v>
      </c>
      <c r="T8480" s="56"/>
      <c r="U8480" s="56"/>
      <c r="V8480" s="56"/>
      <c r="W8480" s="56"/>
      <c r="X8480" s="56"/>
      <c r="Y8480" s="56"/>
      <c r="Z8480" s="56"/>
      <c r="AA8480" s="56"/>
    </row>
    <row r="8481" spans="9:27" ht="15" thickBot="1">
      <c r="T8481" s="56"/>
      <c r="U8481" s="56"/>
      <c r="V8481" s="56"/>
      <c r="W8481" s="56"/>
      <c r="X8481" s="56"/>
      <c r="Y8481" s="56"/>
      <c r="Z8481" s="56"/>
      <c r="AA8481" s="56"/>
    </row>
    <row r="8482" spans="9:27">
      <c r="I8482" s="18" t="s">
        <v>43</v>
      </c>
      <c r="J8482" s="18"/>
      <c r="T8482" s="56"/>
      <c r="U8482" s="56"/>
      <c r="V8482" s="56"/>
      <c r="W8482" s="56"/>
      <c r="X8482" s="56"/>
      <c r="Y8482" s="56"/>
      <c r="Z8482" s="56"/>
      <c r="AA8482" s="56"/>
    </row>
    <row r="8483" spans="9:27">
      <c r="I8483" s="15" t="s">
        <v>44</v>
      </c>
      <c r="J8483" s="15">
        <v>0.99999999734674649</v>
      </c>
      <c r="T8483" s="56"/>
      <c r="U8483" s="56"/>
      <c r="V8483" s="56"/>
      <c r="W8483" s="56"/>
      <c r="X8483" s="56"/>
      <c r="Y8483" s="56"/>
      <c r="Z8483" s="56"/>
      <c r="AA8483" s="56"/>
    </row>
    <row r="8484" spans="9:27">
      <c r="I8484" s="15" t="s">
        <v>45</v>
      </c>
      <c r="J8484" s="15">
        <v>0.99999999469349299</v>
      </c>
      <c r="T8484" s="56"/>
      <c r="U8484" s="56"/>
      <c r="V8484" s="56"/>
      <c r="W8484" s="56"/>
      <c r="X8484" s="56"/>
      <c r="Y8484" s="56"/>
      <c r="Z8484" s="56"/>
      <c r="AA8484" s="56"/>
    </row>
    <row r="8485" spans="9:27">
      <c r="I8485" s="15" t="s">
        <v>46</v>
      </c>
      <c r="J8485" s="15">
        <v>0.96874999419600805</v>
      </c>
      <c r="T8485" s="56"/>
      <c r="U8485" s="56"/>
      <c r="V8485" s="56"/>
      <c r="W8485" s="56"/>
      <c r="X8485" s="56"/>
      <c r="Y8485" s="56"/>
      <c r="Z8485" s="56"/>
      <c r="AA8485" s="56"/>
    </row>
    <row r="8486" spans="9:27">
      <c r="I8486" s="15" t="s">
        <v>47</v>
      </c>
      <c r="J8486" s="15">
        <v>2.9089762991986162E-2</v>
      </c>
      <c r="T8486" s="56"/>
      <c r="U8486" s="56"/>
      <c r="V8486" s="56"/>
      <c r="W8486" s="56"/>
      <c r="X8486" s="56"/>
      <c r="Y8486" s="56"/>
      <c r="Z8486" s="56"/>
      <c r="AA8486" s="56"/>
    </row>
    <row r="8487" spans="9:27" ht="15" thickBot="1">
      <c r="I8487" s="16" t="s">
        <v>48</v>
      </c>
      <c r="J8487" s="16">
        <v>36</v>
      </c>
      <c r="T8487" s="56"/>
      <c r="U8487" s="56"/>
      <c r="V8487" s="56"/>
      <c r="W8487" s="56"/>
      <c r="X8487" s="56"/>
      <c r="Y8487" s="56"/>
      <c r="Z8487" s="56"/>
      <c r="AA8487" s="56"/>
    </row>
    <row r="8488" spans="9:27">
      <c r="T8488" s="56"/>
      <c r="U8488" s="56"/>
      <c r="V8488" s="56"/>
      <c r="W8488" s="56"/>
      <c r="X8488" s="56"/>
      <c r="Y8488" s="56"/>
      <c r="Z8488" s="56"/>
      <c r="AA8488" s="56"/>
    </row>
    <row r="8489" spans="9:27" ht="15" thickBot="1">
      <c r="I8489" s="52" t="s">
        <v>49</v>
      </c>
      <c r="T8489" s="56"/>
      <c r="U8489" s="56"/>
      <c r="V8489" s="56"/>
      <c r="W8489" s="56"/>
      <c r="X8489" s="56"/>
      <c r="Y8489" s="56"/>
      <c r="Z8489" s="56"/>
      <c r="AA8489" s="56"/>
    </row>
    <row r="8490" spans="9:27">
      <c r="I8490" s="17"/>
      <c r="J8490" s="17" t="s">
        <v>54</v>
      </c>
      <c r="K8490" s="17" t="s">
        <v>55</v>
      </c>
      <c r="L8490" s="17" t="s">
        <v>56</v>
      </c>
      <c r="M8490" s="17" t="s">
        <v>57</v>
      </c>
      <c r="N8490" s="17" t="s">
        <v>58</v>
      </c>
      <c r="T8490" s="56"/>
      <c r="U8490" s="56"/>
      <c r="V8490" s="56"/>
      <c r="W8490" s="56"/>
      <c r="X8490" s="56"/>
      <c r="Y8490" s="56"/>
      <c r="Z8490" s="56"/>
      <c r="AA8490" s="56"/>
    </row>
    <row r="8491" spans="9:27">
      <c r="I8491" s="15" t="s">
        <v>50</v>
      </c>
      <c r="J8491" s="15">
        <v>4</v>
      </c>
      <c r="K8491" s="15">
        <v>5102953.2895751409</v>
      </c>
      <c r="L8491" s="15">
        <v>1275738.3223937852</v>
      </c>
      <c r="M8491" s="15">
        <v>1507583015.2196813</v>
      </c>
      <c r="N8491" s="15">
        <v>5.4739539465701455E-128</v>
      </c>
      <c r="T8491" s="56"/>
      <c r="U8491" s="56"/>
      <c r="V8491" s="56"/>
      <c r="W8491" s="56"/>
      <c r="X8491" s="56"/>
      <c r="Y8491" s="56"/>
      <c r="Z8491" s="56"/>
      <c r="AA8491" s="56"/>
    </row>
    <row r="8492" spans="9:27">
      <c r="I8492" s="15" t="s">
        <v>51</v>
      </c>
      <c r="J8492" s="15">
        <v>32</v>
      </c>
      <c r="K8492" s="15">
        <v>2.7078857949757687E-2</v>
      </c>
      <c r="L8492" s="15">
        <v>8.4621431092992772E-4</v>
      </c>
      <c r="M8492" s="15"/>
      <c r="N8492" s="15"/>
      <c r="T8492" s="56"/>
      <c r="U8492" s="56"/>
      <c r="V8492" s="56"/>
      <c r="W8492" s="56"/>
      <c r="X8492" s="56"/>
      <c r="Y8492" s="56"/>
      <c r="Z8492" s="56"/>
      <c r="AA8492" s="56"/>
    </row>
    <row r="8493" spans="9:27" ht="15" thickBot="1">
      <c r="I8493" s="16" t="s">
        <v>52</v>
      </c>
      <c r="J8493" s="16">
        <v>36</v>
      </c>
      <c r="K8493" s="16">
        <v>5102953.3166539986</v>
      </c>
      <c r="L8493" s="16"/>
      <c r="M8493" s="16"/>
      <c r="N8493" s="16"/>
      <c r="T8493" s="56"/>
      <c r="U8493" s="56"/>
      <c r="V8493" s="56"/>
      <c r="W8493" s="56"/>
      <c r="X8493" s="56"/>
      <c r="Y8493" s="56"/>
      <c r="Z8493" s="56"/>
      <c r="AA8493" s="56"/>
    </row>
    <row r="8494" spans="9:27" ht="15" thickBot="1">
      <c r="T8494" s="56"/>
      <c r="U8494" s="56"/>
      <c r="V8494" s="56"/>
      <c r="W8494" s="56"/>
      <c r="X8494" s="56"/>
      <c r="Y8494" s="56"/>
      <c r="Z8494" s="56"/>
      <c r="AA8494" s="56"/>
    </row>
    <row r="8495" spans="9:27">
      <c r="I8495" s="17"/>
      <c r="J8495" s="17" t="s">
        <v>59</v>
      </c>
      <c r="K8495" s="17" t="s">
        <v>47</v>
      </c>
      <c r="L8495" s="17" t="s">
        <v>60</v>
      </c>
      <c r="M8495" s="17" t="s">
        <v>61</v>
      </c>
      <c r="N8495" s="17" t="s">
        <v>62</v>
      </c>
      <c r="O8495" s="17" t="s">
        <v>63</v>
      </c>
      <c r="P8495" s="17" t="s">
        <v>64</v>
      </c>
      <c r="Q8495" s="17" t="s">
        <v>65</v>
      </c>
      <c r="T8495" s="56"/>
      <c r="U8495" s="56"/>
      <c r="V8495" s="56"/>
      <c r="W8495" s="56"/>
      <c r="X8495" s="56"/>
      <c r="Y8495" s="56"/>
      <c r="Z8495" s="56"/>
      <c r="AA8495" s="56"/>
    </row>
    <row r="8496" spans="9:27">
      <c r="I8496" s="15" t="s">
        <v>53</v>
      </c>
      <c r="J8496" s="15">
        <v>0</v>
      </c>
      <c r="K8496" s="15" t="e">
        <v>#N/A</v>
      </c>
      <c r="L8496" s="15" t="e">
        <v>#N/A</v>
      </c>
      <c r="M8496" s="15" t="e">
        <v>#N/A</v>
      </c>
      <c r="N8496" s="15" t="e">
        <v>#N/A</v>
      </c>
      <c r="O8496" s="15" t="e">
        <v>#N/A</v>
      </c>
      <c r="P8496" s="15" t="e">
        <v>#N/A</v>
      </c>
      <c r="Q8496" s="15" t="e">
        <v>#N/A</v>
      </c>
      <c r="T8496" s="56"/>
      <c r="U8496" s="56"/>
      <c r="V8496" s="56"/>
      <c r="W8496" s="56"/>
      <c r="X8496" s="56"/>
      <c r="Y8496" s="56"/>
      <c r="Z8496" s="56"/>
      <c r="AA8496" s="56"/>
    </row>
    <row r="8497" spans="9:27">
      <c r="I8497" s="15" t="s">
        <v>85</v>
      </c>
      <c r="J8497" s="15">
        <v>0.1949848171725854</v>
      </c>
      <c r="K8497" s="15">
        <v>2.8108151717129641E-3</v>
      </c>
      <c r="L8497" s="15">
        <v>69.369490792152632</v>
      </c>
      <c r="M8497" s="15">
        <v>1.8462028224162574E-36</v>
      </c>
      <c r="N8497" s="15">
        <v>0.18925937405246623</v>
      </c>
      <c r="O8497" s="15">
        <v>0.20071026029270456</v>
      </c>
      <c r="P8497" s="15">
        <v>0.18925937405246623</v>
      </c>
      <c r="Q8497" s="15">
        <v>0.20071026029270456</v>
      </c>
      <c r="T8497" s="56"/>
      <c r="U8497" s="56"/>
      <c r="V8497" s="56"/>
      <c r="W8497" s="56"/>
      <c r="X8497" s="56"/>
      <c r="Y8497" s="56"/>
      <c r="Z8497" s="56"/>
      <c r="AA8497" s="56"/>
    </row>
    <row r="8498" spans="9:27">
      <c r="I8498" s="15" t="s">
        <v>80</v>
      </c>
      <c r="J8498" s="15">
        <v>0.18544884083418406</v>
      </c>
      <c r="K8498" s="15">
        <v>9.5553059620171203E-4</v>
      </c>
      <c r="L8498" s="15">
        <v>194.07943771905749</v>
      </c>
      <c r="M8498" s="15">
        <v>1.0169516185802819E-50</v>
      </c>
      <c r="N8498" s="15">
        <v>0.18350248871073496</v>
      </c>
      <c r="O8498" s="15">
        <v>0.18739519295763316</v>
      </c>
      <c r="P8498" s="15">
        <v>0.18350248871073496</v>
      </c>
      <c r="Q8498" s="15">
        <v>0.18739519295763316</v>
      </c>
      <c r="T8498" s="56"/>
      <c r="U8498" s="56"/>
      <c r="V8498" s="56"/>
      <c r="W8498" s="56"/>
      <c r="X8498" s="56"/>
      <c r="Y8498" s="56"/>
      <c r="Z8498" s="56"/>
      <c r="AA8498" s="56"/>
    </row>
    <row r="8499" spans="9:27">
      <c r="I8499" s="15" t="s">
        <v>82</v>
      </c>
      <c r="J8499" s="15">
        <v>0.20921645621772905</v>
      </c>
      <c r="K8499" s="15">
        <v>4.3140614678036935E-3</v>
      </c>
      <c r="L8499" s="15">
        <v>48.496401309794507</v>
      </c>
      <c r="M8499" s="15">
        <v>1.5650277054495506E-31</v>
      </c>
      <c r="N8499" s="15">
        <v>0.20042900060727878</v>
      </c>
      <c r="O8499" s="15">
        <v>0.21800391182817933</v>
      </c>
      <c r="P8499" s="15">
        <v>0.20042900060727878</v>
      </c>
      <c r="Q8499" s="15">
        <v>0.21800391182817933</v>
      </c>
      <c r="T8499" s="56"/>
      <c r="U8499" s="56"/>
      <c r="V8499" s="56"/>
      <c r="W8499" s="56"/>
      <c r="X8499" s="56"/>
      <c r="Y8499" s="56"/>
      <c r="Z8499" s="56"/>
      <c r="AA8499" s="56"/>
    </row>
    <row r="8500" spans="9:27" ht="15" thickBot="1">
      <c r="I8500" s="16" t="s">
        <v>86</v>
      </c>
      <c r="J8500" s="16">
        <v>0.53194172545061802</v>
      </c>
      <c r="K8500" s="16">
        <v>1.5648582633313751E-3</v>
      </c>
      <c r="L8500" s="16">
        <v>339.92965236237103</v>
      </c>
      <c r="M8500" s="16">
        <v>1.6674594754451074E-58</v>
      </c>
      <c r="N8500" s="16">
        <v>0.52875421349041607</v>
      </c>
      <c r="O8500" s="16">
        <v>0.53512923741081997</v>
      </c>
      <c r="P8500" s="16">
        <v>0.52875421349041607</v>
      </c>
      <c r="Q8500" s="16">
        <v>0.53512923741081997</v>
      </c>
      <c r="T8500" s="56"/>
      <c r="U8500" s="56"/>
      <c r="V8500" s="56"/>
      <c r="W8500" s="56"/>
      <c r="X8500" s="56"/>
      <c r="Y8500" s="56"/>
      <c r="Z8500" s="56"/>
      <c r="AA8500" s="56"/>
    </row>
    <row r="8501" spans="9:27">
      <c r="I8501" s="52"/>
      <c r="T8501" s="56"/>
      <c r="U8501" s="56"/>
      <c r="V8501" s="56"/>
      <c r="W8501" s="56"/>
      <c r="X8501" s="56"/>
      <c r="Y8501" s="56"/>
      <c r="Z8501" s="56"/>
      <c r="AA8501" s="56"/>
    </row>
    <row r="8502" spans="9:27">
      <c r="I8502" s="52"/>
      <c r="T8502" s="56"/>
      <c r="U8502" s="56"/>
      <c r="V8502" s="56"/>
      <c r="W8502" s="56"/>
      <c r="X8502" s="56"/>
      <c r="Y8502" s="56"/>
      <c r="Z8502" s="56"/>
      <c r="AA8502" s="56"/>
    </row>
    <row r="8503" spans="9:27">
      <c r="I8503" s="11" t="s">
        <v>436</v>
      </c>
      <c r="T8503" s="12" t="str">
        <f>I8503</f>
        <v>2016/6 to 2019/5</v>
      </c>
      <c r="U8503" s="14">
        <f>J8508</f>
        <v>0.99999999535708251</v>
      </c>
      <c r="V8503" s="14">
        <f>J8511</f>
        <v>36</v>
      </c>
      <c r="W8503" s="56">
        <f>J8521</f>
        <v>0.19619495553603369</v>
      </c>
      <c r="X8503" s="56">
        <f>J8522</f>
        <v>0.18605127361892274</v>
      </c>
      <c r="Y8503" s="56">
        <f>J8523</f>
        <v>0.20420338886553613</v>
      </c>
      <c r="Z8503" s="56">
        <f>J8524</f>
        <v>0.53291186608560115</v>
      </c>
      <c r="AA8503" s="58">
        <f>SUM(W8503:Z8503)</f>
        <v>1.1193614841060937</v>
      </c>
    </row>
    <row r="8504" spans="9:27">
      <c r="I8504" s="52" t="s">
        <v>42</v>
      </c>
      <c r="T8504" s="56"/>
      <c r="U8504" s="56"/>
      <c r="V8504" s="56"/>
      <c r="W8504" s="56"/>
      <c r="X8504" s="56"/>
      <c r="Y8504" s="56"/>
      <c r="Z8504" s="56"/>
      <c r="AA8504" s="56"/>
    </row>
    <row r="8505" spans="9:27" ht="15" thickBot="1">
      <c r="T8505" s="56"/>
      <c r="U8505" s="56"/>
      <c r="V8505" s="56"/>
      <c r="W8505" s="56"/>
      <c r="X8505" s="56"/>
      <c r="Y8505" s="56"/>
      <c r="Z8505" s="56"/>
      <c r="AA8505" s="56"/>
    </row>
    <row r="8506" spans="9:27">
      <c r="I8506" s="18" t="s">
        <v>43</v>
      </c>
      <c r="J8506" s="18"/>
      <c r="T8506" s="56"/>
      <c r="U8506" s="56"/>
      <c r="V8506" s="56"/>
      <c r="W8506" s="56"/>
      <c r="X8506" s="56"/>
      <c r="Y8506" s="56"/>
      <c r="Z8506" s="56"/>
      <c r="AA8506" s="56"/>
    </row>
    <row r="8507" spans="9:27">
      <c r="I8507" s="15" t="s">
        <v>44</v>
      </c>
      <c r="J8507" s="15">
        <v>0.9999999976785412</v>
      </c>
      <c r="T8507" s="56"/>
      <c r="U8507" s="56"/>
      <c r="V8507" s="56"/>
      <c r="W8507" s="56"/>
      <c r="X8507" s="56"/>
      <c r="Y8507" s="56"/>
      <c r="Z8507" s="56"/>
      <c r="AA8507" s="56"/>
    </row>
    <row r="8508" spans="9:27">
      <c r="I8508" s="15" t="s">
        <v>45</v>
      </c>
      <c r="J8508" s="15">
        <v>0.99999999535708251</v>
      </c>
      <c r="T8508" s="56"/>
      <c r="U8508" s="56"/>
      <c r="V8508" s="56"/>
      <c r="W8508" s="56"/>
      <c r="X8508" s="56"/>
      <c r="Y8508" s="56"/>
      <c r="Z8508" s="56"/>
      <c r="AA8508" s="56"/>
    </row>
    <row r="8509" spans="9:27">
      <c r="I8509" s="15" t="s">
        <v>46</v>
      </c>
      <c r="J8509" s="15">
        <v>0.96874999492180902</v>
      </c>
      <c r="T8509" s="56"/>
      <c r="U8509" s="56"/>
      <c r="V8509" s="56"/>
      <c r="W8509" s="56"/>
      <c r="X8509" s="56"/>
      <c r="Y8509" s="56"/>
      <c r="Z8509" s="56"/>
      <c r="AA8509" s="56"/>
    </row>
    <row r="8510" spans="9:27">
      <c r="I8510" s="15" t="s">
        <v>47</v>
      </c>
      <c r="J8510" s="15">
        <v>2.7231249889805343E-2</v>
      </c>
      <c r="T8510" s="56"/>
      <c r="U8510" s="56"/>
      <c r="V8510" s="56"/>
      <c r="W8510" s="56"/>
      <c r="X8510" s="56"/>
      <c r="Y8510" s="56"/>
      <c r="Z8510" s="56"/>
      <c r="AA8510" s="56"/>
    </row>
    <row r="8511" spans="9:27" ht="15" thickBot="1">
      <c r="I8511" s="16" t="s">
        <v>48</v>
      </c>
      <c r="J8511" s="16">
        <v>36</v>
      </c>
      <c r="T8511" s="56"/>
      <c r="U8511" s="56"/>
      <c r="V8511" s="56"/>
      <c r="W8511" s="56"/>
      <c r="X8511" s="56"/>
      <c r="Y8511" s="56"/>
      <c r="Z8511" s="56"/>
      <c r="AA8511" s="56"/>
    </row>
    <row r="8512" spans="9:27">
      <c r="T8512" s="56"/>
      <c r="U8512" s="56"/>
      <c r="V8512" s="56"/>
      <c r="W8512" s="56"/>
      <c r="X8512" s="56"/>
      <c r="Y8512" s="56"/>
      <c r="Z8512" s="56"/>
      <c r="AA8512" s="56"/>
    </row>
    <row r="8513" spans="9:27" ht="15" thickBot="1">
      <c r="I8513" s="52" t="s">
        <v>49</v>
      </c>
      <c r="T8513" s="56"/>
      <c r="U8513" s="56"/>
      <c r="V8513" s="56"/>
      <c r="W8513" s="56"/>
      <c r="X8513" s="56"/>
      <c r="Y8513" s="56"/>
      <c r="Z8513" s="56"/>
      <c r="AA8513" s="56"/>
    </row>
    <row r="8514" spans="9:27">
      <c r="I8514" s="17"/>
      <c r="J8514" s="17" t="s">
        <v>54</v>
      </c>
      <c r="K8514" s="17" t="s">
        <v>55</v>
      </c>
      <c r="L8514" s="17" t="s">
        <v>56</v>
      </c>
      <c r="M8514" s="17" t="s">
        <v>57</v>
      </c>
      <c r="N8514" s="17" t="s">
        <v>58</v>
      </c>
      <c r="T8514" s="56"/>
      <c r="U8514" s="56"/>
      <c r="V8514" s="56"/>
      <c r="W8514" s="56"/>
      <c r="X8514" s="56"/>
      <c r="Y8514" s="56"/>
      <c r="Z8514" s="56"/>
      <c r="AA8514" s="56"/>
    </row>
    <row r="8515" spans="9:27">
      <c r="I8515" s="15" t="s">
        <v>50</v>
      </c>
      <c r="J8515" s="15">
        <v>4</v>
      </c>
      <c r="K8515" s="15">
        <v>5110862.1677006874</v>
      </c>
      <c r="L8515" s="15">
        <v>1277715.5419251719</v>
      </c>
      <c r="M8515" s="15">
        <v>1723054548.0966449</v>
      </c>
      <c r="N8515" s="15">
        <v>6.9028015940912808E-129</v>
      </c>
      <c r="T8515" s="56"/>
      <c r="U8515" s="56"/>
      <c r="V8515" s="56"/>
      <c r="W8515" s="56"/>
      <c r="X8515" s="56"/>
      <c r="Y8515" s="56"/>
      <c r="Z8515" s="56"/>
      <c r="AA8515" s="56"/>
    </row>
    <row r="8516" spans="9:27">
      <c r="I8516" s="15" t="s">
        <v>51</v>
      </c>
      <c r="J8516" s="15">
        <v>32</v>
      </c>
      <c r="K8516" s="15">
        <v>2.3729311057952753E-2</v>
      </c>
      <c r="L8516" s="15">
        <v>7.4154097056102354E-4</v>
      </c>
      <c r="M8516" s="15"/>
      <c r="N8516" s="15"/>
      <c r="T8516" s="56"/>
      <c r="U8516" s="56"/>
      <c r="V8516" s="56"/>
      <c r="W8516" s="56"/>
      <c r="X8516" s="56"/>
      <c r="Y8516" s="56"/>
      <c r="Z8516" s="56"/>
      <c r="AA8516" s="56"/>
    </row>
    <row r="8517" spans="9:27" ht="15" thickBot="1">
      <c r="I8517" s="16" t="s">
        <v>52</v>
      </c>
      <c r="J8517" s="16">
        <v>36</v>
      </c>
      <c r="K8517" s="16">
        <v>5110862.1914299987</v>
      </c>
      <c r="L8517" s="16"/>
      <c r="M8517" s="16"/>
      <c r="N8517" s="16"/>
      <c r="T8517" s="56"/>
      <c r="U8517" s="56"/>
      <c r="V8517" s="56"/>
      <c r="W8517" s="56"/>
      <c r="X8517" s="56"/>
      <c r="Y8517" s="56"/>
      <c r="Z8517" s="56"/>
      <c r="AA8517" s="56"/>
    </row>
    <row r="8518" spans="9:27" ht="15" thickBot="1">
      <c r="T8518" s="56"/>
      <c r="U8518" s="56"/>
      <c r="V8518" s="56"/>
      <c r="W8518" s="56"/>
      <c r="X8518" s="56"/>
      <c r="Y8518" s="56"/>
      <c r="Z8518" s="56"/>
      <c r="AA8518" s="56"/>
    </row>
    <row r="8519" spans="9:27">
      <c r="I8519" s="17"/>
      <c r="J8519" s="17" t="s">
        <v>59</v>
      </c>
      <c r="K8519" s="17" t="s">
        <v>47</v>
      </c>
      <c r="L8519" s="17" t="s">
        <v>60</v>
      </c>
      <c r="M8519" s="17" t="s">
        <v>61</v>
      </c>
      <c r="N8519" s="17" t="s">
        <v>62</v>
      </c>
      <c r="O8519" s="17" t="s">
        <v>63</v>
      </c>
      <c r="P8519" s="17" t="s">
        <v>64</v>
      </c>
      <c r="Q8519" s="17" t="s">
        <v>65</v>
      </c>
      <c r="T8519" s="56"/>
      <c r="U8519" s="56"/>
      <c r="V8519" s="56"/>
      <c r="W8519" s="56"/>
      <c r="X8519" s="56"/>
      <c r="Y8519" s="56"/>
      <c r="Z8519" s="56"/>
      <c r="AA8519" s="56"/>
    </row>
    <row r="8520" spans="9:27">
      <c r="I8520" s="15" t="s">
        <v>53</v>
      </c>
      <c r="J8520" s="15">
        <v>0</v>
      </c>
      <c r="K8520" s="15" t="e">
        <v>#N/A</v>
      </c>
      <c r="L8520" s="15" t="e">
        <v>#N/A</v>
      </c>
      <c r="M8520" s="15" t="e">
        <v>#N/A</v>
      </c>
      <c r="N8520" s="15" t="e">
        <v>#N/A</v>
      </c>
      <c r="O8520" s="15" t="e">
        <v>#N/A</v>
      </c>
      <c r="P8520" s="15" t="e">
        <v>#N/A</v>
      </c>
      <c r="Q8520" s="15" t="e">
        <v>#N/A</v>
      </c>
      <c r="T8520" s="56"/>
      <c r="U8520" s="56"/>
      <c r="V8520" s="56"/>
      <c r="W8520" s="56"/>
      <c r="X8520" s="56"/>
      <c r="Y8520" s="56"/>
      <c r="Z8520" s="56"/>
      <c r="AA8520" s="56"/>
    </row>
    <row r="8521" spans="9:27">
      <c r="I8521" s="15" t="s">
        <v>85</v>
      </c>
      <c r="J8521" s="15">
        <v>0.19619495553603369</v>
      </c>
      <c r="K8521" s="15">
        <v>2.6624255869905364E-3</v>
      </c>
      <c r="L8521" s="15">
        <v>73.690305747775653</v>
      </c>
      <c r="M8521" s="15">
        <v>2.7015537299217518E-37</v>
      </c>
      <c r="N8521" s="15">
        <v>0.19077177210751445</v>
      </c>
      <c r="O8521" s="15">
        <v>0.20161813896455294</v>
      </c>
      <c r="P8521" s="15">
        <v>0.19077177210751445</v>
      </c>
      <c r="Q8521" s="15">
        <v>0.20161813896455294</v>
      </c>
      <c r="T8521" s="56"/>
      <c r="U8521" s="56"/>
      <c r="V8521" s="56"/>
      <c r="W8521" s="56"/>
      <c r="X8521" s="56"/>
      <c r="Y8521" s="56"/>
      <c r="Z8521" s="56"/>
      <c r="AA8521" s="56"/>
    </row>
    <row r="8522" spans="9:27">
      <c r="I8522" s="15" t="s">
        <v>80</v>
      </c>
      <c r="J8522" s="15">
        <v>0.18605127361892274</v>
      </c>
      <c r="K8522" s="15">
        <v>9.3097381902076698E-4</v>
      </c>
      <c r="L8522" s="15">
        <v>199.84587086951427</v>
      </c>
      <c r="M8522" s="15">
        <v>3.9877228995216612E-51</v>
      </c>
      <c r="N8522" s="15">
        <v>0.18415494201349911</v>
      </c>
      <c r="O8522" s="15">
        <v>0.18794760522434636</v>
      </c>
      <c r="P8522" s="15">
        <v>0.18415494201349911</v>
      </c>
      <c r="Q8522" s="15">
        <v>0.18794760522434636</v>
      </c>
      <c r="T8522" s="56"/>
      <c r="U8522" s="56"/>
      <c r="V8522" s="56"/>
      <c r="W8522" s="56"/>
      <c r="X8522" s="56"/>
      <c r="Y8522" s="56"/>
      <c r="Z8522" s="56"/>
      <c r="AA8522" s="56"/>
    </row>
    <row r="8523" spans="9:27">
      <c r="I8523" s="15" t="s">
        <v>82</v>
      </c>
      <c r="J8523" s="15">
        <v>0.20420338886553613</v>
      </c>
      <c r="K8523" s="15">
        <v>4.6491234669713295E-3</v>
      </c>
      <c r="L8523" s="15">
        <v>43.922986841767916</v>
      </c>
      <c r="M8523" s="15">
        <v>3.5586140214753027E-30</v>
      </c>
      <c r="N8523" s="15">
        <v>0.19473343429988824</v>
      </c>
      <c r="O8523" s="15">
        <v>0.21367334343118402</v>
      </c>
      <c r="P8523" s="15">
        <v>0.19473343429988824</v>
      </c>
      <c r="Q8523" s="15">
        <v>0.21367334343118402</v>
      </c>
      <c r="T8523" s="56"/>
      <c r="U8523" s="56"/>
      <c r="V8523" s="56"/>
      <c r="W8523" s="56"/>
      <c r="X8523" s="56"/>
      <c r="Y8523" s="56"/>
      <c r="Z8523" s="56"/>
      <c r="AA8523" s="56"/>
    </row>
    <row r="8524" spans="9:27" ht="15" thickBot="1">
      <c r="I8524" s="16" t="s">
        <v>86</v>
      </c>
      <c r="J8524" s="16">
        <v>0.53291186608560115</v>
      </c>
      <c r="K8524" s="16">
        <v>1.5270880580543753E-3</v>
      </c>
      <c r="L8524" s="16">
        <v>348.97258430831477</v>
      </c>
      <c r="M8524" s="16">
        <v>7.1991048803784563E-59</v>
      </c>
      <c r="N8524" s="16">
        <v>0.52980128951557526</v>
      </c>
      <c r="O8524" s="16">
        <v>0.53602244265562704</v>
      </c>
      <c r="P8524" s="16">
        <v>0.52980128951557526</v>
      </c>
      <c r="Q8524" s="16">
        <v>0.53602244265562704</v>
      </c>
      <c r="T8524" s="56"/>
      <c r="U8524" s="56"/>
      <c r="V8524" s="56"/>
      <c r="W8524" s="56"/>
      <c r="X8524" s="56"/>
      <c r="Y8524" s="56"/>
      <c r="Z8524" s="56"/>
      <c r="AA8524" s="56"/>
    </row>
    <row r="8525" spans="9:27">
      <c r="I8525" s="52"/>
      <c r="T8525" s="56"/>
      <c r="U8525" s="56"/>
      <c r="V8525" s="56"/>
      <c r="W8525" s="56"/>
      <c r="X8525" s="56"/>
      <c r="Y8525" s="56"/>
      <c r="Z8525" s="56"/>
      <c r="AA8525" s="56"/>
    </row>
    <row r="8526" spans="9:27">
      <c r="I8526" s="52"/>
      <c r="T8526" s="56"/>
      <c r="U8526" s="56"/>
      <c r="V8526" s="56"/>
      <c r="W8526" s="56"/>
      <c r="X8526" s="56"/>
      <c r="Y8526" s="56"/>
      <c r="Z8526" s="56"/>
      <c r="AA8526" s="56"/>
    </row>
    <row r="8527" spans="9:27">
      <c r="I8527" s="11" t="s">
        <v>437</v>
      </c>
      <c r="T8527" s="12" t="str">
        <f>I8527</f>
        <v>2016/7 to 2019/6</v>
      </c>
      <c r="U8527" s="14">
        <f>J8532</f>
        <v>0.999999996565066</v>
      </c>
      <c r="V8527" s="14">
        <f>J8535</f>
        <v>36</v>
      </c>
      <c r="W8527" s="56">
        <f>J8545</f>
        <v>0.19880149053748675</v>
      </c>
      <c r="X8527" s="56">
        <f>J8546</f>
        <v>0.18695143237038761</v>
      </c>
      <c r="Y8527" s="56">
        <f>J8547</f>
        <v>0.19679671976744018</v>
      </c>
      <c r="Z8527" s="56">
        <f>J8548</f>
        <v>0.53382433206111934</v>
      </c>
      <c r="AA8527" s="58">
        <f>SUM(W8527:Z8527)</f>
        <v>1.1163739747364338</v>
      </c>
    </row>
    <row r="8528" spans="9:27">
      <c r="I8528" s="52" t="s">
        <v>42</v>
      </c>
      <c r="T8528" s="56"/>
      <c r="U8528" s="56"/>
      <c r="V8528" s="56"/>
      <c r="W8528" s="56"/>
      <c r="X8528" s="56"/>
      <c r="Y8528" s="56"/>
      <c r="Z8528" s="56"/>
      <c r="AA8528" s="56"/>
    </row>
    <row r="8529" spans="9:27" ht="15" thickBot="1">
      <c r="T8529" s="56"/>
      <c r="U8529" s="56"/>
      <c r="V8529" s="56"/>
      <c r="W8529" s="56"/>
      <c r="X8529" s="56"/>
      <c r="Y8529" s="56"/>
      <c r="Z8529" s="56"/>
      <c r="AA8529" s="56"/>
    </row>
    <row r="8530" spans="9:27">
      <c r="I8530" s="18" t="s">
        <v>43</v>
      </c>
      <c r="J8530" s="18"/>
      <c r="T8530" s="56"/>
      <c r="U8530" s="56"/>
      <c r="V8530" s="56"/>
      <c r="W8530" s="56"/>
      <c r="X8530" s="56"/>
      <c r="Y8530" s="56"/>
      <c r="Z8530" s="56"/>
      <c r="AA8530" s="56"/>
    </row>
    <row r="8531" spans="9:27">
      <c r="I8531" s="15" t="s">
        <v>44</v>
      </c>
      <c r="J8531" s="15">
        <v>0.99999999828253294</v>
      </c>
      <c r="T8531" s="56"/>
      <c r="U8531" s="56"/>
      <c r="V8531" s="56"/>
      <c r="W8531" s="56"/>
      <c r="X8531" s="56"/>
      <c r="Y8531" s="56"/>
      <c r="Z8531" s="56"/>
      <c r="AA8531" s="56"/>
    </row>
    <row r="8532" spans="9:27">
      <c r="I8532" s="15" t="s">
        <v>45</v>
      </c>
      <c r="J8532" s="15">
        <v>0.999999996565066</v>
      </c>
      <c r="T8532" s="56"/>
      <c r="U8532" s="56"/>
      <c r="V8532" s="56"/>
      <c r="W8532" s="56"/>
      <c r="X8532" s="56"/>
      <c r="Y8532" s="56"/>
      <c r="Z8532" s="56"/>
      <c r="AA8532" s="56"/>
    </row>
    <row r="8533" spans="9:27">
      <c r="I8533" s="15" t="s">
        <v>46</v>
      </c>
      <c r="J8533" s="15">
        <v>0.96874999624304103</v>
      </c>
      <c r="T8533" s="56"/>
      <c r="U8533" s="56"/>
      <c r="V8533" s="56"/>
      <c r="W8533" s="56"/>
      <c r="X8533" s="56"/>
      <c r="Y8533" s="56"/>
      <c r="Z8533" s="56"/>
      <c r="AA8533" s="56"/>
    </row>
    <row r="8534" spans="9:27">
      <c r="I8534" s="15" t="s">
        <v>47</v>
      </c>
      <c r="J8534" s="15">
        <v>2.3442021571159422E-2</v>
      </c>
      <c r="T8534" s="56"/>
      <c r="U8534" s="56"/>
      <c r="V8534" s="56"/>
      <c r="W8534" s="56"/>
      <c r="X8534" s="56"/>
      <c r="Y8534" s="56"/>
      <c r="Z8534" s="56"/>
      <c r="AA8534" s="56"/>
    </row>
    <row r="8535" spans="9:27" ht="15" thickBot="1">
      <c r="I8535" s="16" t="s">
        <v>48</v>
      </c>
      <c r="J8535" s="16">
        <v>36</v>
      </c>
      <c r="T8535" s="56"/>
      <c r="U8535" s="56"/>
      <c r="V8535" s="56"/>
      <c r="W8535" s="56"/>
      <c r="X8535" s="56"/>
      <c r="Y8535" s="56"/>
      <c r="Z8535" s="56"/>
      <c r="AA8535" s="56"/>
    </row>
    <row r="8536" spans="9:27">
      <c r="T8536" s="56"/>
      <c r="U8536" s="56"/>
      <c r="V8536" s="56"/>
      <c r="W8536" s="56"/>
      <c r="X8536" s="56"/>
      <c r="Y8536" s="56"/>
      <c r="Z8536" s="56"/>
      <c r="AA8536" s="56"/>
    </row>
    <row r="8537" spans="9:27" ht="15" thickBot="1">
      <c r="I8537" s="52" t="s">
        <v>49</v>
      </c>
      <c r="T8537" s="56"/>
      <c r="U8537" s="56"/>
      <c r="V8537" s="56"/>
      <c r="W8537" s="56"/>
      <c r="X8537" s="56"/>
      <c r="Y8537" s="56"/>
      <c r="Z8537" s="56"/>
      <c r="AA8537" s="56"/>
    </row>
    <row r="8538" spans="9:27">
      <c r="I8538" s="17"/>
      <c r="J8538" s="17" t="s">
        <v>54</v>
      </c>
      <c r="K8538" s="17" t="s">
        <v>55</v>
      </c>
      <c r="L8538" s="17" t="s">
        <v>56</v>
      </c>
      <c r="M8538" s="17" t="s">
        <v>57</v>
      </c>
      <c r="N8538" s="17" t="s">
        <v>58</v>
      </c>
      <c r="T8538" s="56"/>
      <c r="U8538" s="56"/>
      <c r="V8538" s="56"/>
      <c r="W8538" s="56"/>
      <c r="X8538" s="56"/>
      <c r="Y8538" s="56"/>
      <c r="Z8538" s="56"/>
      <c r="AA8538" s="56"/>
    </row>
    <row r="8539" spans="9:27">
      <c r="I8539" s="15" t="s">
        <v>50</v>
      </c>
      <c r="J8539" s="15">
        <v>4</v>
      </c>
      <c r="K8539" s="15">
        <v>5119431.0162210912</v>
      </c>
      <c r="L8539" s="15">
        <v>1279857.7540552728</v>
      </c>
      <c r="M8539" s="15">
        <v>2329011223.9556551</v>
      </c>
      <c r="N8539" s="15">
        <v>6.4639917915030657E-131</v>
      </c>
      <c r="T8539" s="56"/>
      <c r="U8539" s="56"/>
      <c r="V8539" s="56"/>
      <c r="W8539" s="56"/>
      <c r="X8539" s="56"/>
      <c r="Y8539" s="56"/>
      <c r="Z8539" s="56"/>
      <c r="AA8539" s="56"/>
    </row>
    <row r="8540" spans="9:27">
      <c r="I8540" s="15" t="s">
        <v>51</v>
      </c>
      <c r="J8540" s="15">
        <v>32</v>
      </c>
      <c r="K8540" s="15">
        <v>1.7584908010966516E-2</v>
      </c>
      <c r="L8540" s="15">
        <v>5.4952837534270361E-4</v>
      </c>
      <c r="M8540" s="15"/>
      <c r="N8540" s="15"/>
      <c r="T8540" s="56"/>
      <c r="U8540" s="56"/>
      <c r="V8540" s="56"/>
      <c r="W8540" s="56"/>
      <c r="X8540" s="56"/>
      <c r="Y8540" s="56"/>
      <c r="Z8540" s="56"/>
      <c r="AA8540" s="56"/>
    </row>
    <row r="8541" spans="9:27" ht="15" thickBot="1">
      <c r="I8541" s="16" t="s">
        <v>52</v>
      </c>
      <c r="J8541" s="16">
        <v>36</v>
      </c>
      <c r="K8541" s="16">
        <v>5119431.033805999</v>
      </c>
      <c r="L8541" s="16"/>
      <c r="M8541" s="16"/>
      <c r="N8541" s="16"/>
      <c r="T8541" s="56"/>
      <c r="U8541" s="56"/>
      <c r="V8541" s="56"/>
      <c r="W8541" s="56"/>
      <c r="X8541" s="56"/>
      <c r="Y8541" s="56"/>
      <c r="Z8541" s="56"/>
      <c r="AA8541" s="56"/>
    </row>
    <row r="8542" spans="9:27" ht="15" thickBot="1">
      <c r="T8542" s="56"/>
      <c r="U8542" s="56"/>
      <c r="V8542" s="56"/>
      <c r="W8542" s="56"/>
      <c r="X8542" s="56"/>
      <c r="Y8542" s="56"/>
      <c r="Z8542" s="56"/>
      <c r="AA8542" s="56"/>
    </row>
    <row r="8543" spans="9:27">
      <c r="I8543" s="17"/>
      <c r="J8543" s="17" t="s">
        <v>59</v>
      </c>
      <c r="K8543" s="17" t="s">
        <v>47</v>
      </c>
      <c r="L8543" s="17" t="s">
        <v>60</v>
      </c>
      <c r="M8543" s="17" t="s">
        <v>61</v>
      </c>
      <c r="N8543" s="17" t="s">
        <v>62</v>
      </c>
      <c r="O8543" s="17" t="s">
        <v>63</v>
      </c>
      <c r="P8543" s="17" t="s">
        <v>64</v>
      </c>
      <c r="Q8543" s="17" t="s">
        <v>65</v>
      </c>
      <c r="T8543" s="56"/>
      <c r="U8543" s="56"/>
      <c r="V8543" s="56"/>
      <c r="W8543" s="56"/>
      <c r="X8543" s="56"/>
      <c r="Y8543" s="56"/>
      <c r="Z8543" s="56"/>
      <c r="AA8543" s="56"/>
    </row>
    <row r="8544" spans="9:27">
      <c r="I8544" s="15" t="s">
        <v>53</v>
      </c>
      <c r="J8544" s="15">
        <v>0</v>
      </c>
      <c r="K8544" s="15" t="e">
        <v>#N/A</v>
      </c>
      <c r="L8544" s="15" t="e">
        <v>#N/A</v>
      </c>
      <c r="M8544" s="15" t="e">
        <v>#N/A</v>
      </c>
      <c r="N8544" s="15" t="e">
        <v>#N/A</v>
      </c>
      <c r="O8544" s="15" t="e">
        <v>#N/A</v>
      </c>
      <c r="P8544" s="15" t="e">
        <v>#N/A</v>
      </c>
      <c r="Q8544" s="15" t="e">
        <v>#N/A</v>
      </c>
      <c r="T8544" s="56"/>
      <c r="U8544" s="56"/>
      <c r="V8544" s="56"/>
      <c r="W8544" s="56"/>
      <c r="X8544" s="56"/>
      <c r="Y8544" s="56"/>
      <c r="Z8544" s="56"/>
      <c r="AA8544" s="56"/>
    </row>
    <row r="8545" spans="9:27">
      <c r="I8545" s="15" t="s">
        <v>85</v>
      </c>
      <c r="J8545" s="15">
        <v>0.19880149053748675</v>
      </c>
      <c r="K8545" s="15">
        <v>2.3953814347802628E-3</v>
      </c>
      <c r="L8545" s="15">
        <v>82.993667585022237</v>
      </c>
      <c r="M8545" s="15">
        <v>6.1330055139095928E-39</v>
      </c>
      <c r="N8545" s="15">
        <v>0.19392225824436307</v>
      </c>
      <c r="O8545" s="15">
        <v>0.20368072283061042</v>
      </c>
      <c r="P8545" s="15">
        <v>0.19392225824436307</v>
      </c>
      <c r="Q8545" s="15">
        <v>0.20368072283061042</v>
      </c>
      <c r="T8545" s="56"/>
      <c r="U8545" s="56"/>
      <c r="V8545" s="56"/>
      <c r="W8545" s="56"/>
      <c r="X8545" s="56"/>
      <c r="Y8545" s="56"/>
      <c r="Z8545" s="56"/>
      <c r="AA8545" s="56"/>
    </row>
    <row r="8546" spans="9:27">
      <c r="I8546" s="15" t="s">
        <v>80</v>
      </c>
      <c r="J8546" s="15">
        <v>0.18695143237038761</v>
      </c>
      <c r="K8546" s="15">
        <v>8.1403357319179755E-4</v>
      </c>
      <c r="L8546" s="15">
        <v>229.66059205317231</v>
      </c>
      <c r="M8546" s="15">
        <v>4.6721245240689942E-53</v>
      </c>
      <c r="N8546" s="15">
        <v>0.18529330024982676</v>
      </c>
      <c r="O8546" s="15">
        <v>0.18860956449094846</v>
      </c>
      <c r="P8546" s="15">
        <v>0.18529330024982676</v>
      </c>
      <c r="Q8546" s="15">
        <v>0.18860956449094846</v>
      </c>
      <c r="T8546" s="56"/>
      <c r="U8546" s="56"/>
      <c r="V8546" s="56"/>
      <c r="W8546" s="56"/>
      <c r="X8546" s="56"/>
      <c r="Y8546" s="56"/>
      <c r="Z8546" s="56"/>
      <c r="AA8546" s="56"/>
    </row>
    <row r="8547" spans="9:27">
      <c r="I8547" s="15" t="s">
        <v>82</v>
      </c>
      <c r="J8547" s="15">
        <v>0.19679671976744018</v>
      </c>
      <c r="K8547" s="15">
        <v>4.5696385106092753E-3</v>
      </c>
      <c r="L8547" s="15">
        <v>43.066146109925235</v>
      </c>
      <c r="M8547" s="15">
        <v>6.6167882539665462E-30</v>
      </c>
      <c r="N8547" s="15">
        <v>0.18748867075899003</v>
      </c>
      <c r="O8547" s="15">
        <v>0.20610476877589032</v>
      </c>
      <c r="P8547" s="15">
        <v>0.18748867075899003</v>
      </c>
      <c r="Q8547" s="15">
        <v>0.20610476877589032</v>
      </c>
      <c r="T8547" s="56"/>
      <c r="U8547" s="56"/>
      <c r="V8547" s="56"/>
      <c r="W8547" s="56"/>
      <c r="X8547" s="56"/>
      <c r="Y8547" s="56"/>
      <c r="Z8547" s="56"/>
      <c r="AA8547" s="56"/>
    </row>
    <row r="8548" spans="9:27" ht="15" thickBot="1">
      <c r="I8548" s="16" t="s">
        <v>86</v>
      </c>
      <c r="J8548" s="16">
        <v>0.53382433206111934</v>
      </c>
      <c r="K8548" s="16">
        <v>1.3421876767651358E-3</v>
      </c>
      <c r="L8548" s="16">
        <v>397.72704019136302</v>
      </c>
      <c r="M8548" s="16">
        <v>1.0971964030191696E-60</v>
      </c>
      <c r="N8548" s="16">
        <v>0.53109038524128616</v>
      </c>
      <c r="O8548" s="16">
        <v>0.53655827888095253</v>
      </c>
      <c r="P8548" s="16">
        <v>0.53109038524128616</v>
      </c>
      <c r="Q8548" s="16">
        <v>0.53655827888095253</v>
      </c>
      <c r="T8548" s="56"/>
      <c r="U8548" s="56"/>
      <c r="V8548" s="56"/>
      <c r="W8548" s="56"/>
      <c r="X8548" s="56"/>
      <c r="Y8548" s="56"/>
      <c r="Z8548" s="56"/>
      <c r="AA8548" s="56"/>
    </row>
    <row r="8549" spans="9:27">
      <c r="I8549" s="52"/>
      <c r="T8549" s="56"/>
      <c r="U8549" s="56"/>
      <c r="V8549" s="56"/>
      <c r="W8549" s="56"/>
      <c r="X8549" s="56"/>
      <c r="Y8549" s="56"/>
      <c r="Z8549" s="56"/>
      <c r="AA8549" s="56"/>
    </row>
    <row r="8550" spans="9:27">
      <c r="I8550" s="52"/>
      <c r="T8550" s="56"/>
      <c r="U8550" s="56"/>
      <c r="V8550" s="56"/>
      <c r="W8550" s="56"/>
      <c r="X8550" s="56"/>
      <c r="Y8550" s="56"/>
      <c r="Z8550" s="56"/>
      <c r="AA8550" s="56"/>
    </row>
    <row r="8551" spans="9:27">
      <c r="I8551" s="11" t="s">
        <v>438</v>
      </c>
      <c r="T8551" s="12" t="str">
        <f>I8551</f>
        <v>2016/8 to 2019/7</v>
      </c>
      <c r="U8551" s="14">
        <f>J8556</f>
        <v>0.99999999657287264</v>
      </c>
      <c r="V8551" s="14">
        <f>J8559</f>
        <v>36</v>
      </c>
      <c r="W8551" s="56">
        <f>J8569</f>
        <v>0.19863811113528307</v>
      </c>
      <c r="X8551" s="56">
        <f>J8570</f>
        <v>0.18693209036734607</v>
      </c>
      <c r="Y8551" s="56">
        <f>J8571</f>
        <v>0.19709044936162559</v>
      </c>
      <c r="Z8551" s="56">
        <f>J8572</f>
        <v>0.53380529688223965</v>
      </c>
      <c r="AA8551" s="58">
        <f>SUM(W8551:Z8551)</f>
        <v>1.1164659477464944</v>
      </c>
    </row>
    <row r="8552" spans="9:27">
      <c r="I8552" s="52" t="s">
        <v>42</v>
      </c>
      <c r="T8552" s="56"/>
      <c r="U8552" s="56"/>
      <c r="V8552" s="56"/>
      <c r="W8552" s="56"/>
      <c r="X8552" s="56"/>
      <c r="Y8552" s="56"/>
      <c r="Z8552" s="56"/>
      <c r="AA8552" s="56"/>
    </row>
    <row r="8553" spans="9:27" ht="15" thickBot="1">
      <c r="T8553" s="56"/>
      <c r="U8553" s="56"/>
      <c r="V8553" s="56"/>
      <c r="W8553" s="56"/>
      <c r="X8553" s="56"/>
      <c r="Y8553" s="56"/>
      <c r="Z8553" s="56"/>
      <c r="AA8553" s="56"/>
    </row>
    <row r="8554" spans="9:27">
      <c r="I8554" s="18" t="s">
        <v>43</v>
      </c>
      <c r="J8554" s="18"/>
      <c r="T8554" s="56"/>
      <c r="U8554" s="56"/>
      <c r="V8554" s="56"/>
      <c r="W8554" s="56"/>
      <c r="X8554" s="56"/>
      <c r="Y8554" s="56"/>
      <c r="Z8554" s="56"/>
      <c r="AA8554" s="56"/>
    </row>
    <row r="8555" spans="9:27">
      <c r="I8555" s="15" t="s">
        <v>44</v>
      </c>
      <c r="J8555" s="15">
        <v>0.99999999828643626</v>
      </c>
      <c r="T8555" s="56"/>
      <c r="U8555" s="56"/>
      <c r="V8555" s="56"/>
      <c r="W8555" s="56"/>
      <c r="X8555" s="56"/>
      <c r="Y8555" s="56"/>
      <c r="Z8555" s="56"/>
      <c r="AA8555" s="56"/>
    </row>
    <row r="8556" spans="9:27">
      <c r="I8556" s="15" t="s">
        <v>45</v>
      </c>
      <c r="J8556" s="15">
        <v>0.99999999657287264</v>
      </c>
      <c r="T8556" s="56"/>
      <c r="U8556" s="56"/>
      <c r="V8556" s="56"/>
      <c r="W8556" s="56"/>
      <c r="X8556" s="56"/>
      <c r="Y8556" s="56"/>
      <c r="Z8556" s="56"/>
      <c r="AA8556" s="56"/>
    </row>
    <row r="8557" spans="9:27">
      <c r="I8557" s="15" t="s">
        <v>46</v>
      </c>
      <c r="J8557" s="15">
        <v>0.96874999625157954</v>
      </c>
      <c r="T8557" s="56"/>
      <c r="U8557" s="56"/>
      <c r="V8557" s="56"/>
      <c r="W8557" s="56"/>
      <c r="X8557" s="56"/>
      <c r="Y8557" s="56"/>
      <c r="Z8557" s="56"/>
      <c r="AA8557" s="56"/>
    </row>
    <row r="8558" spans="9:27">
      <c r="I8558" s="15" t="s">
        <v>47</v>
      </c>
      <c r="J8558" s="15">
        <v>2.343296392331954E-2</v>
      </c>
      <c r="T8558" s="56"/>
      <c r="U8558" s="56"/>
      <c r="V8558" s="56"/>
      <c r="W8558" s="56"/>
      <c r="X8558" s="56"/>
      <c r="Y8558" s="56"/>
      <c r="Z8558" s="56"/>
      <c r="AA8558" s="56"/>
    </row>
    <row r="8559" spans="9:27" ht="15" thickBot="1">
      <c r="I8559" s="16" t="s">
        <v>48</v>
      </c>
      <c r="J8559" s="16">
        <v>36</v>
      </c>
      <c r="T8559" s="56"/>
      <c r="U8559" s="56"/>
      <c r="V8559" s="56"/>
      <c r="W8559" s="56"/>
      <c r="X8559" s="56"/>
      <c r="Y8559" s="56"/>
      <c r="Z8559" s="56"/>
      <c r="AA8559" s="56"/>
    </row>
    <row r="8560" spans="9:27">
      <c r="T8560" s="56"/>
      <c r="U8560" s="56"/>
      <c r="V8560" s="56"/>
      <c r="W8560" s="56"/>
      <c r="X8560" s="56"/>
      <c r="Y8560" s="56"/>
      <c r="Z8560" s="56"/>
      <c r="AA8560" s="56"/>
    </row>
    <row r="8561" spans="9:27" ht="15" thickBot="1">
      <c r="I8561" s="52" t="s">
        <v>49</v>
      </c>
      <c r="T8561" s="56"/>
      <c r="U8561" s="56"/>
      <c r="V8561" s="56"/>
      <c r="W8561" s="56"/>
      <c r="X8561" s="56"/>
      <c r="Y8561" s="56"/>
      <c r="Z8561" s="56"/>
      <c r="AA8561" s="56"/>
    </row>
    <row r="8562" spans="9:27">
      <c r="I8562" s="17"/>
      <c r="J8562" s="17" t="s">
        <v>54</v>
      </c>
      <c r="K8562" s="17" t="s">
        <v>55</v>
      </c>
      <c r="L8562" s="17" t="s">
        <v>56</v>
      </c>
      <c r="M8562" s="17" t="s">
        <v>57</v>
      </c>
      <c r="N8562" s="17" t="s">
        <v>58</v>
      </c>
      <c r="T8562" s="56"/>
      <c r="U8562" s="56"/>
      <c r="V8562" s="56"/>
      <c r="W8562" s="56"/>
      <c r="X8562" s="56"/>
      <c r="Y8562" s="56"/>
      <c r="Z8562" s="56"/>
      <c r="AA8562" s="56"/>
    </row>
    <row r="8563" spans="9:27">
      <c r="I8563" s="15" t="s">
        <v>50</v>
      </c>
      <c r="J8563" s="15">
        <v>4</v>
      </c>
      <c r="K8563" s="15">
        <v>5127128.2542876778</v>
      </c>
      <c r="L8563" s="15">
        <v>1281782.0635719195</v>
      </c>
      <c r="M8563" s="15">
        <v>2334316513.0161843</v>
      </c>
      <c r="N8563" s="15">
        <v>6.2399959013420661E-131</v>
      </c>
      <c r="T8563" s="56"/>
      <c r="U8563" s="56"/>
      <c r="V8563" s="56"/>
      <c r="W8563" s="56"/>
      <c r="X8563" s="56"/>
      <c r="Y8563" s="56"/>
      <c r="Z8563" s="56"/>
      <c r="AA8563" s="56"/>
    </row>
    <row r="8564" spans="9:27">
      <c r="I8564" s="15" t="s">
        <v>51</v>
      </c>
      <c r="J8564" s="15">
        <v>32</v>
      </c>
      <c r="K8564" s="15">
        <v>1.7571321543411043E-2</v>
      </c>
      <c r="L8564" s="15">
        <v>5.4910379823159508E-4</v>
      </c>
      <c r="M8564" s="15"/>
      <c r="N8564" s="15"/>
      <c r="T8564" s="56"/>
      <c r="U8564" s="56"/>
      <c r="V8564" s="56"/>
      <c r="W8564" s="56"/>
      <c r="X8564" s="56"/>
      <c r="Y8564" s="56"/>
      <c r="Z8564" s="56"/>
      <c r="AA8564" s="56"/>
    </row>
    <row r="8565" spans="9:27" ht="15" thickBot="1">
      <c r="I8565" s="16" t="s">
        <v>52</v>
      </c>
      <c r="J8565" s="16">
        <v>36</v>
      </c>
      <c r="K8565" s="16">
        <v>5127128.2718589995</v>
      </c>
      <c r="L8565" s="16"/>
      <c r="M8565" s="16"/>
      <c r="N8565" s="16"/>
      <c r="T8565" s="56"/>
      <c r="U8565" s="56"/>
      <c r="V8565" s="56"/>
      <c r="W8565" s="56"/>
      <c r="X8565" s="56"/>
      <c r="Y8565" s="56"/>
      <c r="Z8565" s="56"/>
      <c r="AA8565" s="56"/>
    </row>
    <row r="8566" spans="9:27" ht="15" thickBot="1">
      <c r="T8566" s="56"/>
      <c r="U8566" s="56"/>
      <c r="V8566" s="56"/>
      <c r="W8566" s="56"/>
      <c r="X8566" s="56"/>
      <c r="Y8566" s="56"/>
      <c r="Z8566" s="56"/>
      <c r="AA8566" s="56"/>
    </row>
    <row r="8567" spans="9:27">
      <c r="I8567" s="17"/>
      <c r="J8567" s="17" t="s">
        <v>59</v>
      </c>
      <c r="K8567" s="17" t="s">
        <v>47</v>
      </c>
      <c r="L8567" s="17" t="s">
        <v>60</v>
      </c>
      <c r="M8567" s="17" t="s">
        <v>61</v>
      </c>
      <c r="N8567" s="17" t="s">
        <v>62</v>
      </c>
      <c r="O8567" s="17" t="s">
        <v>63</v>
      </c>
      <c r="P8567" s="17" t="s">
        <v>64</v>
      </c>
      <c r="Q8567" s="17" t="s">
        <v>65</v>
      </c>
      <c r="T8567" s="56"/>
      <c r="U8567" s="56"/>
      <c r="V8567" s="56"/>
      <c r="W8567" s="56"/>
      <c r="X8567" s="56"/>
      <c r="Y8567" s="56"/>
      <c r="Z8567" s="56"/>
      <c r="AA8567" s="56"/>
    </row>
    <row r="8568" spans="9:27">
      <c r="I8568" s="15" t="s">
        <v>53</v>
      </c>
      <c r="J8568" s="15">
        <v>0</v>
      </c>
      <c r="K8568" s="15" t="e">
        <v>#N/A</v>
      </c>
      <c r="L8568" s="15" t="e">
        <v>#N/A</v>
      </c>
      <c r="M8568" s="15" t="e">
        <v>#N/A</v>
      </c>
      <c r="N8568" s="15" t="e">
        <v>#N/A</v>
      </c>
      <c r="O8568" s="15" t="e">
        <v>#N/A</v>
      </c>
      <c r="P8568" s="15" t="e">
        <v>#N/A</v>
      </c>
      <c r="Q8568" s="15" t="e">
        <v>#N/A</v>
      </c>
      <c r="T8568" s="56"/>
      <c r="U8568" s="56"/>
      <c r="V8568" s="56"/>
      <c r="W8568" s="56"/>
      <c r="X8568" s="56"/>
      <c r="Y8568" s="56"/>
      <c r="Z8568" s="56"/>
      <c r="AA8568" s="56"/>
    </row>
    <row r="8569" spans="9:27">
      <c r="I8569" s="15" t="s">
        <v>85</v>
      </c>
      <c r="J8569" s="15">
        <v>0.19863811113528307</v>
      </c>
      <c r="K8569" s="15">
        <v>2.4019635552698778E-3</v>
      </c>
      <c r="L8569" s="15">
        <v>82.698220253789259</v>
      </c>
      <c r="M8569" s="15">
        <v>6.8708665890332217E-39</v>
      </c>
      <c r="N8569" s="15">
        <v>0.19374547150152302</v>
      </c>
      <c r="O8569" s="15">
        <v>0.20353075076904312</v>
      </c>
      <c r="P8569" s="15">
        <v>0.19374547150152302</v>
      </c>
      <c r="Q8569" s="15">
        <v>0.20353075076904312</v>
      </c>
      <c r="T8569" s="56"/>
      <c r="U8569" s="56"/>
      <c r="V8569" s="56"/>
      <c r="W8569" s="56"/>
      <c r="X8569" s="56"/>
      <c r="Y8569" s="56"/>
      <c r="Z8569" s="56"/>
      <c r="AA8569" s="56"/>
    </row>
    <row r="8570" spans="9:27">
      <c r="I8570" s="15" t="s">
        <v>80</v>
      </c>
      <c r="J8570" s="15">
        <v>0.18693209036734607</v>
      </c>
      <c r="K8570" s="15">
        <v>8.2067787203155462E-4</v>
      </c>
      <c r="L8570" s="15">
        <v>227.77766616833873</v>
      </c>
      <c r="M8570" s="15">
        <v>6.0793541186683102E-53</v>
      </c>
      <c r="N8570" s="15">
        <v>0.18526042425299477</v>
      </c>
      <c r="O8570" s="15">
        <v>0.18860375648169736</v>
      </c>
      <c r="P8570" s="15">
        <v>0.18526042425299477</v>
      </c>
      <c r="Q8570" s="15">
        <v>0.18860375648169736</v>
      </c>
      <c r="T8570" s="56"/>
      <c r="U8570" s="56"/>
      <c r="V8570" s="56"/>
      <c r="W8570" s="56"/>
      <c r="X8570" s="56"/>
      <c r="Y8570" s="56"/>
      <c r="Z8570" s="56"/>
      <c r="AA8570" s="56"/>
    </row>
    <row r="8571" spans="9:27">
      <c r="I8571" s="15" t="s">
        <v>82</v>
      </c>
      <c r="J8571" s="15">
        <v>0.19709044936162559</v>
      </c>
      <c r="K8571" s="15">
        <v>4.7760604247120775E-3</v>
      </c>
      <c r="L8571" s="15">
        <v>41.266322415405178</v>
      </c>
      <c r="M8571" s="15">
        <v>2.5336498519951729E-29</v>
      </c>
      <c r="N8571" s="15">
        <v>0.18736193267538734</v>
      </c>
      <c r="O8571" s="15">
        <v>0.20681896604786384</v>
      </c>
      <c r="P8571" s="15">
        <v>0.18736193267538734</v>
      </c>
      <c r="Q8571" s="15">
        <v>0.20681896604786384</v>
      </c>
      <c r="T8571" s="56"/>
      <c r="U8571" s="56"/>
      <c r="V8571" s="56"/>
      <c r="W8571" s="56"/>
      <c r="X8571" s="56"/>
      <c r="Y8571" s="56"/>
      <c r="Z8571" s="56"/>
      <c r="AA8571" s="56"/>
    </row>
    <row r="8572" spans="9:27" ht="15" thickBot="1">
      <c r="I8572" s="16" t="s">
        <v>86</v>
      </c>
      <c r="J8572" s="16">
        <v>0.53380529688223965</v>
      </c>
      <c r="K8572" s="16">
        <v>1.3460367886735556E-3</v>
      </c>
      <c r="L8572" s="16">
        <v>396.57556269934872</v>
      </c>
      <c r="M8572" s="16">
        <v>1.2038430106222394E-60</v>
      </c>
      <c r="N8572" s="16">
        <v>0.53106350967805227</v>
      </c>
      <c r="O8572" s="16">
        <v>0.53654708408642704</v>
      </c>
      <c r="P8572" s="16">
        <v>0.53106350967805227</v>
      </c>
      <c r="Q8572" s="16">
        <v>0.53654708408642704</v>
      </c>
      <c r="T8572" s="56"/>
      <c r="U8572" s="56"/>
      <c r="V8572" s="56"/>
      <c r="W8572" s="56"/>
      <c r="X8572" s="56"/>
      <c r="Y8572" s="56"/>
      <c r="Z8572" s="56"/>
      <c r="AA8572" s="56"/>
    </row>
    <row r="8573" spans="9:27">
      <c r="I8573" s="52"/>
      <c r="T8573" s="56"/>
      <c r="U8573" s="56"/>
      <c r="V8573" s="56"/>
      <c r="W8573" s="56"/>
      <c r="X8573" s="56"/>
      <c r="Y8573" s="56"/>
      <c r="Z8573" s="56"/>
      <c r="AA8573" s="56"/>
    </row>
    <row r="8574" spans="9:27">
      <c r="I8574" s="52"/>
      <c r="T8574" s="56"/>
      <c r="U8574" s="56"/>
      <c r="V8574" s="56"/>
      <c r="W8574" s="56"/>
      <c r="X8574" s="56"/>
      <c r="Y8574" s="56"/>
      <c r="Z8574" s="56"/>
      <c r="AA8574" s="56"/>
    </row>
    <row r="8575" spans="9:27">
      <c r="I8575" s="11" t="s">
        <v>439</v>
      </c>
      <c r="T8575" s="12" t="str">
        <f>I8575</f>
        <v>2016/9 to 2019/8</v>
      </c>
      <c r="U8575" s="14">
        <f>J8580</f>
        <v>0.99999999685562257</v>
      </c>
      <c r="V8575" s="14">
        <f>J8583</f>
        <v>36</v>
      </c>
      <c r="W8575" s="56">
        <f>J8593</f>
        <v>0.19967492617756746</v>
      </c>
      <c r="X8575" s="56">
        <f>J8594</f>
        <v>0.18710724878882243</v>
      </c>
      <c r="Y8575" s="56">
        <f>J8595</f>
        <v>0.19608627322665589</v>
      </c>
      <c r="Z8575" s="56">
        <f>J8596</f>
        <v>0.5334354936406559</v>
      </c>
      <c r="AA8575" s="58">
        <f>SUM(W8575:Z8575)</f>
        <v>1.1163039418337015</v>
      </c>
    </row>
    <row r="8576" spans="9:27">
      <c r="I8576" s="52" t="s">
        <v>42</v>
      </c>
      <c r="T8576" s="56"/>
      <c r="U8576" s="56"/>
      <c r="V8576" s="56"/>
      <c r="W8576" s="56"/>
      <c r="X8576" s="56"/>
      <c r="Y8576" s="56"/>
      <c r="Z8576" s="56"/>
      <c r="AA8576" s="56"/>
    </row>
    <row r="8577" spans="9:27" ht="15" thickBot="1">
      <c r="T8577" s="56"/>
      <c r="U8577" s="56"/>
      <c r="V8577" s="56"/>
      <c r="W8577" s="56"/>
      <c r="X8577" s="56"/>
      <c r="Y8577" s="56"/>
      <c r="Z8577" s="56"/>
      <c r="AA8577" s="56"/>
    </row>
    <row r="8578" spans="9:27">
      <c r="I8578" s="18" t="s">
        <v>43</v>
      </c>
      <c r="J8578" s="18"/>
      <c r="T8578" s="56"/>
      <c r="U8578" s="56"/>
      <c r="V8578" s="56"/>
      <c r="W8578" s="56"/>
      <c r="X8578" s="56"/>
      <c r="Y8578" s="56"/>
      <c r="Z8578" s="56"/>
      <c r="AA8578" s="56"/>
    </row>
    <row r="8579" spans="9:27">
      <c r="I8579" s="15" t="s">
        <v>44</v>
      </c>
      <c r="J8579" s="15">
        <v>0.99999999842781129</v>
      </c>
      <c r="T8579" s="56"/>
      <c r="U8579" s="56"/>
      <c r="V8579" s="56"/>
      <c r="W8579" s="56"/>
      <c r="X8579" s="56"/>
      <c r="Y8579" s="56"/>
      <c r="Z8579" s="56"/>
      <c r="AA8579" s="56"/>
    </row>
    <row r="8580" spans="9:27">
      <c r="I8580" s="15" t="s">
        <v>45</v>
      </c>
      <c r="J8580" s="15">
        <v>0.99999999685562257</v>
      </c>
      <c r="T8580" s="56"/>
      <c r="U8580" s="56"/>
      <c r="V8580" s="56"/>
      <c r="W8580" s="56"/>
      <c r="X8580" s="56"/>
      <c r="Y8580" s="56"/>
      <c r="Z8580" s="56"/>
      <c r="AA8580" s="56"/>
    </row>
    <row r="8581" spans="9:27">
      <c r="I8581" s="15" t="s">
        <v>46</v>
      </c>
      <c r="J8581" s="15">
        <v>0.96874999656083727</v>
      </c>
      <c r="T8581" s="56"/>
      <c r="U8581" s="56"/>
      <c r="V8581" s="56"/>
      <c r="W8581" s="56"/>
      <c r="X8581" s="56"/>
      <c r="Y8581" s="56"/>
      <c r="Z8581" s="56"/>
      <c r="AA8581" s="56"/>
    </row>
    <row r="8582" spans="9:27">
      <c r="I8582" s="15" t="s">
        <v>47</v>
      </c>
      <c r="J8582" s="15">
        <v>2.2460528551010561E-2</v>
      </c>
      <c r="T8582" s="56"/>
      <c r="U8582" s="56"/>
      <c r="V8582" s="56"/>
      <c r="W8582" s="56"/>
      <c r="X8582" s="56"/>
      <c r="Y8582" s="56"/>
      <c r="Z8582" s="56"/>
      <c r="AA8582" s="56"/>
    </row>
    <row r="8583" spans="9:27" ht="15" thickBot="1">
      <c r="I8583" s="16" t="s">
        <v>48</v>
      </c>
      <c r="J8583" s="16">
        <v>36</v>
      </c>
      <c r="T8583" s="56"/>
      <c r="U8583" s="56"/>
      <c r="V8583" s="56"/>
      <c r="W8583" s="56"/>
      <c r="X8583" s="56"/>
      <c r="Y8583" s="56"/>
      <c r="Z8583" s="56"/>
      <c r="AA8583" s="56"/>
    </row>
    <row r="8584" spans="9:27">
      <c r="T8584" s="56"/>
      <c r="U8584" s="56"/>
      <c r="V8584" s="56"/>
      <c r="W8584" s="56"/>
      <c r="X8584" s="56"/>
      <c r="Y8584" s="56"/>
      <c r="Z8584" s="56"/>
      <c r="AA8584" s="56"/>
    </row>
    <row r="8585" spans="9:27" ht="15" thickBot="1">
      <c r="I8585" s="52" t="s">
        <v>49</v>
      </c>
      <c r="T8585" s="56"/>
      <c r="U8585" s="56"/>
      <c r="V8585" s="56"/>
      <c r="W8585" s="56"/>
      <c r="X8585" s="56"/>
      <c r="Y8585" s="56"/>
      <c r="Z8585" s="56"/>
      <c r="AA8585" s="56"/>
    </row>
    <row r="8586" spans="9:27">
      <c r="I8586" s="17"/>
      <c r="J8586" s="17" t="s">
        <v>54</v>
      </c>
      <c r="K8586" s="17" t="s">
        <v>55</v>
      </c>
      <c r="L8586" s="17" t="s">
        <v>56</v>
      </c>
      <c r="M8586" s="17" t="s">
        <v>57</v>
      </c>
      <c r="N8586" s="17" t="s">
        <v>58</v>
      </c>
      <c r="T8586" s="56"/>
      <c r="U8586" s="56"/>
      <c r="V8586" s="56"/>
      <c r="W8586" s="56"/>
      <c r="X8586" s="56"/>
      <c r="Y8586" s="56"/>
      <c r="Z8586" s="56"/>
      <c r="AA8586" s="56"/>
    </row>
    <row r="8587" spans="9:27">
      <c r="I8587" s="15" t="s">
        <v>50</v>
      </c>
      <c r="J8587" s="15">
        <v>4</v>
      </c>
      <c r="K8587" s="15">
        <v>5133992.808550789</v>
      </c>
      <c r="L8587" s="15">
        <v>1283498.2021376973</v>
      </c>
      <c r="M8587" s="15">
        <v>2544223856.4869747</v>
      </c>
      <c r="N8587" s="15">
        <v>1.6426795200585618E-131</v>
      </c>
      <c r="T8587" s="56"/>
      <c r="U8587" s="56"/>
      <c r="V8587" s="56"/>
      <c r="W8587" s="56"/>
      <c r="X8587" s="56"/>
      <c r="Y8587" s="56"/>
      <c r="Z8587" s="56"/>
      <c r="AA8587" s="56"/>
    </row>
    <row r="8588" spans="9:27">
      <c r="I8588" s="15" t="s">
        <v>51</v>
      </c>
      <c r="J8588" s="15">
        <v>32</v>
      </c>
      <c r="K8588" s="15">
        <v>1.6143210969304336E-2</v>
      </c>
      <c r="L8588" s="15">
        <v>5.0447534279076051E-4</v>
      </c>
      <c r="M8588" s="15"/>
      <c r="N8588" s="15"/>
      <c r="T8588" s="56"/>
      <c r="U8588" s="56"/>
      <c r="V8588" s="56"/>
      <c r="W8588" s="56"/>
      <c r="X8588" s="56"/>
      <c r="Y8588" s="56"/>
      <c r="Z8588" s="56"/>
      <c r="AA8588" s="56"/>
    </row>
    <row r="8589" spans="9:27" ht="15" thickBot="1">
      <c r="I8589" s="16" t="s">
        <v>52</v>
      </c>
      <c r="J8589" s="16">
        <v>36</v>
      </c>
      <c r="K8589" s="16">
        <v>5133992.8246940002</v>
      </c>
      <c r="L8589" s="16"/>
      <c r="M8589" s="16"/>
      <c r="N8589" s="16"/>
      <c r="T8589" s="56"/>
      <c r="U8589" s="56"/>
      <c r="V8589" s="56"/>
      <c r="W8589" s="56"/>
      <c r="X8589" s="56"/>
      <c r="Y8589" s="56"/>
      <c r="Z8589" s="56"/>
      <c r="AA8589" s="56"/>
    </row>
    <row r="8590" spans="9:27" ht="15" thickBot="1">
      <c r="T8590" s="56"/>
      <c r="U8590" s="56"/>
      <c r="V8590" s="56"/>
      <c r="W8590" s="56"/>
      <c r="X8590" s="56"/>
      <c r="Y8590" s="56"/>
      <c r="Z8590" s="56"/>
      <c r="AA8590" s="56"/>
    </row>
    <row r="8591" spans="9:27">
      <c r="I8591" s="17"/>
      <c r="J8591" s="17" t="s">
        <v>59</v>
      </c>
      <c r="K8591" s="17" t="s">
        <v>47</v>
      </c>
      <c r="L8591" s="17" t="s">
        <v>60</v>
      </c>
      <c r="M8591" s="17" t="s">
        <v>61</v>
      </c>
      <c r="N8591" s="17" t="s">
        <v>62</v>
      </c>
      <c r="O8591" s="17" t="s">
        <v>63</v>
      </c>
      <c r="P8591" s="17" t="s">
        <v>64</v>
      </c>
      <c r="Q8591" s="17" t="s">
        <v>65</v>
      </c>
      <c r="T8591" s="56"/>
      <c r="U8591" s="56"/>
      <c r="V8591" s="56"/>
      <c r="W8591" s="56"/>
      <c r="X8591" s="56"/>
      <c r="Y8591" s="56"/>
      <c r="Z8591" s="56"/>
      <c r="AA8591" s="56"/>
    </row>
    <row r="8592" spans="9:27">
      <c r="I8592" s="15" t="s">
        <v>53</v>
      </c>
      <c r="J8592" s="15">
        <v>0</v>
      </c>
      <c r="K8592" s="15" t="e">
        <v>#N/A</v>
      </c>
      <c r="L8592" s="15" t="e">
        <v>#N/A</v>
      </c>
      <c r="M8592" s="15" t="e">
        <v>#N/A</v>
      </c>
      <c r="N8592" s="15" t="e">
        <v>#N/A</v>
      </c>
      <c r="O8592" s="15" t="e">
        <v>#N/A</v>
      </c>
      <c r="P8592" s="15" t="e">
        <v>#N/A</v>
      </c>
      <c r="Q8592" s="15" t="e">
        <v>#N/A</v>
      </c>
      <c r="T8592" s="56"/>
      <c r="U8592" s="56"/>
      <c r="V8592" s="56"/>
      <c r="W8592" s="56"/>
      <c r="X8592" s="56"/>
      <c r="Y8592" s="56"/>
      <c r="Z8592" s="56"/>
      <c r="AA8592" s="56"/>
    </row>
    <row r="8593" spans="9:27">
      <c r="I8593" s="15" t="s">
        <v>85</v>
      </c>
      <c r="J8593" s="15">
        <v>0.19967492617756746</v>
      </c>
      <c r="K8593" s="15">
        <v>2.3828921728250903E-3</v>
      </c>
      <c r="L8593" s="15">
        <v>83.795199990454648</v>
      </c>
      <c r="M8593" s="15">
        <v>4.5153691949782543E-39</v>
      </c>
      <c r="N8593" s="15">
        <v>0.19482113367844242</v>
      </c>
      <c r="O8593" s="15">
        <v>0.20452871867669251</v>
      </c>
      <c r="P8593" s="15">
        <v>0.19482113367844242</v>
      </c>
      <c r="Q8593" s="15">
        <v>0.20452871867669251</v>
      </c>
      <c r="T8593" s="56"/>
      <c r="U8593" s="56"/>
      <c r="V8593" s="56"/>
      <c r="W8593" s="56"/>
      <c r="X8593" s="56"/>
      <c r="Y8593" s="56"/>
      <c r="Z8593" s="56"/>
      <c r="AA8593" s="56"/>
    </row>
    <row r="8594" spans="9:27">
      <c r="I8594" s="15" t="s">
        <v>80</v>
      </c>
      <c r="J8594" s="15">
        <v>0.18710724878882243</v>
      </c>
      <c r="K8594" s="15">
        <v>7.745067175838026E-4</v>
      </c>
      <c r="L8594" s="15">
        <v>241.58247377444752</v>
      </c>
      <c r="M8594" s="15">
        <v>9.2593790849224429E-54</v>
      </c>
      <c r="N8594" s="15">
        <v>0.1855296302380538</v>
      </c>
      <c r="O8594" s="15">
        <v>0.18868486733959106</v>
      </c>
      <c r="P8594" s="15">
        <v>0.1855296302380538</v>
      </c>
      <c r="Q8594" s="15">
        <v>0.18868486733959106</v>
      </c>
      <c r="T8594" s="56"/>
      <c r="U8594" s="56"/>
      <c r="V8594" s="56"/>
      <c r="W8594" s="56"/>
      <c r="X8594" s="56"/>
      <c r="Y8594" s="56"/>
      <c r="Z8594" s="56"/>
      <c r="AA8594" s="56"/>
    </row>
    <row r="8595" spans="9:27">
      <c r="I8595" s="15" t="s">
        <v>82</v>
      </c>
      <c r="J8595" s="15">
        <v>0.19608627322665589</v>
      </c>
      <c r="K8595" s="15">
        <v>4.6095395275112354E-3</v>
      </c>
      <c r="L8595" s="15">
        <v>42.53923240192411</v>
      </c>
      <c r="M8595" s="15">
        <v>9.747201657198042E-30</v>
      </c>
      <c r="N8595" s="15">
        <v>0.18669694850680141</v>
      </c>
      <c r="O8595" s="15">
        <v>0.20547559794651038</v>
      </c>
      <c r="P8595" s="15">
        <v>0.18669694850680141</v>
      </c>
      <c r="Q8595" s="15">
        <v>0.20547559794651038</v>
      </c>
      <c r="T8595" s="56"/>
      <c r="U8595" s="56"/>
      <c r="V8595" s="56"/>
      <c r="W8595" s="56"/>
      <c r="X8595" s="56"/>
      <c r="Y8595" s="56"/>
      <c r="Z8595" s="56"/>
      <c r="AA8595" s="56"/>
    </row>
    <row r="8596" spans="9:27" ht="15" thickBot="1">
      <c r="I8596" s="16" t="s">
        <v>86</v>
      </c>
      <c r="J8596" s="16">
        <v>0.5334354936406559</v>
      </c>
      <c r="K8596" s="16">
        <v>1.3073232394502819E-3</v>
      </c>
      <c r="L8596" s="16">
        <v>408.03641941296854</v>
      </c>
      <c r="M8596" s="16">
        <v>4.8384975426021197E-61</v>
      </c>
      <c r="N8596" s="16">
        <v>0.53077256335537459</v>
      </c>
      <c r="O8596" s="16">
        <v>0.53609842392593721</v>
      </c>
      <c r="P8596" s="16">
        <v>0.53077256335537459</v>
      </c>
      <c r="Q8596" s="16">
        <v>0.53609842392593721</v>
      </c>
      <c r="T8596" s="56"/>
      <c r="U8596" s="56"/>
      <c r="V8596" s="56"/>
      <c r="W8596" s="56"/>
      <c r="X8596" s="56"/>
      <c r="Y8596" s="56"/>
      <c r="Z8596" s="56"/>
      <c r="AA8596" s="56"/>
    </row>
    <row r="8597" spans="9:27">
      <c r="I8597" s="52"/>
      <c r="T8597" s="56"/>
      <c r="U8597" s="56"/>
      <c r="V8597" s="56"/>
      <c r="W8597" s="56"/>
      <c r="X8597" s="56"/>
      <c r="Y8597" s="56"/>
      <c r="Z8597" s="56"/>
      <c r="AA8597" s="56"/>
    </row>
    <row r="8598" spans="9:27">
      <c r="I8598" s="52"/>
      <c r="T8598" s="56"/>
      <c r="U8598" s="56"/>
      <c r="V8598" s="56"/>
      <c r="W8598" s="56"/>
      <c r="X8598" s="56"/>
      <c r="Y8598" s="56"/>
      <c r="Z8598" s="56"/>
      <c r="AA8598" s="56"/>
    </row>
    <row r="8599" spans="9:27">
      <c r="I8599" s="11" t="s">
        <v>440</v>
      </c>
      <c r="T8599" s="12" t="str">
        <f>I8599</f>
        <v>2016/10 to 2019/9</v>
      </c>
      <c r="U8599" s="14">
        <f>J8604</f>
        <v>0.99999999752902125</v>
      </c>
      <c r="V8599" s="14">
        <f>J8607</f>
        <v>36</v>
      </c>
      <c r="W8599" s="56">
        <f>J8617</f>
        <v>0.20174867631969698</v>
      </c>
      <c r="X8599" s="56">
        <f>J8618</f>
        <v>0.18733881034051458</v>
      </c>
      <c r="Y8599" s="56">
        <f>J8619</f>
        <v>0.19419522908264972</v>
      </c>
      <c r="Z8599" s="56">
        <f>J8620</f>
        <v>0.53278697805461406</v>
      </c>
      <c r="AA8599" s="58">
        <f>SUM(W8599:Z8599)</f>
        <v>1.1160696937974754</v>
      </c>
    </row>
    <row r="8600" spans="9:27">
      <c r="I8600" s="52" t="s">
        <v>42</v>
      </c>
      <c r="T8600" s="56"/>
      <c r="U8600" s="56"/>
      <c r="V8600" s="56"/>
      <c r="W8600" s="56"/>
      <c r="X8600" s="56"/>
      <c r="Y8600" s="56"/>
      <c r="Z8600" s="56"/>
      <c r="AA8600" s="56"/>
    </row>
    <row r="8601" spans="9:27" ht="15" thickBot="1">
      <c r="T8601" s="56"/>
      <c r="U8601" s="56"/>
      <c r="V8601" s="56"/>
      <c r="W8601" s="56"/>
      <c r="X8601" s="56"/>
      <c r="Y8601" s="56"/>
      <c r="Z8601" s="56"/>
      <c r="AA8601" s="56"/>
    </row>
    <row r="8602" spans="9:27">
      <c r="I8602" s="18" t="s">
        <v>43</v>
      </c>
      <c r="J8602" s="18"/>
      <c r="T8602" s="56"/>
      <c r="U8602" s="56"/>
      <c r="V8602" s="56"/>
      <c r="W8602" s="56"/>
      <c r="X8602" s="56"/>
      <c r="Y8602" s="56"/>
      <c r="Z8602" s="56"/>
      <c r="AA8602" s="56"/>
    </row>
    <row r="8603" spans="9:27">
      <c r="I8603" s="15" t="s">
        <v>44</v>
      </c>
      <c r="J8603" s="15">
        <v>0.99999999876451062</v>
      </c>
      <c r="T8603" s="56"/>
      <c r="U8603" s="56"/>
      <c r="V8603" s="56"/>
      <c r="W8603" s="56"/>
      <c r="X8603" s="56"/>
      <c r="Y8603" s="56"/>
      <c r="Z8603" s="56"/>
      <c r="AA8603" s="56"/>
    </row>
    <row r="8604" spans="9:27">
      <c r="I8604" s="15" t="s">
        <v>45</v>
      </c>
      <c r="J8604" s="15">
        <v>0.99999999752902125</v>
      </c>
      <c r="T8604" s="56"/>
      <c r="U8604" s="56"/>
      <c r="V8604" s="56"/>
      <c r="W8604" s="56"/>
      <c r="X8604" s="56"/>
      <c r="Y8604" s="56"/>
      <c r="Z8604" s="56"/>
      <c r="AA8604" s="56"/>
    </row>
    <row r="8605" spans="9:27">
      <c r="I8605" s="15" t="s">
        <v>46</v>
      </c>
      <c r="J8605" s="15">
        <v>0.96874999729736699</v>
      </c>
      <c r="T8605" s="56"/>
      <c r="U8605" s="56"/>
      <c r="V8605" s="56"/>
      <c r="W8605" s="56"/>
      <c r="X8605" s="56"/>
      <c r="Y8605" s="56"/>
      <c r="Z8605" s="56"/>
      <c r="AA8605" s="56"/>
    </row>
    <row r="8606" spans="9:27">
      <c r="I8606" s="15" t="s">
        <v>47</v>
      </c>
      <c r="J8606" s="15">
        <v>1.9925098364917092E-2</v>
      </c>
      <c r="T8606" s="56"/>
      <c r="U8606" s="56"/>
      <c r="V8606" s="56"/>
      <c r="W8606" s="56"/>
      <c r="X8606" s="56"/>
      <c r="Y8606" s="56"/>
      <c r="Z8606" s="56"/>
      <c r="AA8606" s="56"/>
    </row>
    <row r="8607" spans="9:27" ht="15" thickBot="1">
      <c r="I8607" s="16" t="s">
        <v>48</v>
      </c>
      <c r="J8607" s="16">
        <v>36</v>
      </c>
      <c r="T8607" s="56"/>
      <c r="U8607" s="56"/>
      <c r="V8607" s="56"/>
      <c r="W8607" s="56"/>
      <c r="X8607" s="56"/>
      <c r="Y8607" s="56"/>
      <c r="Z8607" s="56"/>
      <c r="AA8607" s="56"/>
    </row>
    <row r="8608" spans="9:27">
      <c r="T8608" s="56"/>
      <c r="U8608" s="56"/>
      <c r="V8608" s="56"/>
      <c r="W8608" s="56"/>
      <c r="X8608" s="56"/>
      <c r="Y8608" s="56"/>
      <c r="Z8608" s="56"/>
      <c r="AA8608" s="56"/>
    </row>
    <row r="8609" spans="9:27" ht="15" thickBot="1">
      <c r="I8609" s="52" t="s">
        <v>49</v>
      </c>
      <c r="T8609" s="56"/>
      <c r="U8609" s="56"/>
      <c r="V8609" s="56"/>
      <c r="W8609" s="56"/>
      <c r="X8609" s="56"/>
      <c r="Y8609" s="56"/>
      <c r="Z8609" s="56"/>
      <c r="AA8609" s="56"/>
    </row>
    <row r="8610" spans="9:27">
      <c r="I8610" s="17"/>
      <c r="J8610" s="17" t="s">
        <v>54</v>
      </c>
      <c r="K8610" s="17" t="s">
        <v>55</v>
      </c>
      <c r="L8610" s="17" t="s">
        <v>56</v>
      </c>
      <c r="M8610" s="17" t="s">
        <v>57</v>
      </c>
      <c r="N8610" s="17" t="s">
        <v>58</v>
      </c>
      <c r="T8610" s="56"/>
      <c r="U8610" s="56"/>
      <c r="V8610" s="56"/>
      <c r="W8610" s="56"/>
      <c r="X8610" s="56"/>
      <c r="Y8610" s="56"/>
      <c r="Z8610" s="56"/>
      <c r="AA8610" s="56"/>
    </row>
    <row r="8611" spans="9:27">
      <c r="I8611" s="15" t="s">
        <v>50</v>
      </c>
      <c r="J8611" s="15">
        <v>4</v>
      </c>
      <c r="K8611" s="15">
        <v>5141406.0560306944</v>
      </c>
      <c r="L8611" s="15">
        <v>1285351.5140076736</v>
      </c>
      <c r="M8611" s="15">
        <v>3237583404.9230742</v>
      </c>
      <c r="N8611" s="15">
        <v>3.9195422829925128E-133</v>
      </c>
      <c r="T8611" s="56"/>
      <c r="U8611" s="56"/>
      <c r="V8611" s="56"/>
      <c r="W8611" s="56"/>
      <c r="X8611" s="56"/>
      <c r="Y8611" s="56"/>
      <c r="Z8611" s="56"/>
      <c r="AA8611" s="56"/>
    </row>
    <row r="8612" spans="9:27">
      <c r="I8612" s="15" t="s">
        <v>51</v>
      </c>
      <c r="J8612" s="15">
        <v>32</v>
      </c>
      <c r="K8612" s="15">
        <v>1.2704305435251896E-2</v>
      </c>
      <c r="L8612" s="15">
        <v>3.9700954485162175E-4</v>
      </c>
      <c r="M8612" s="15"/>
      <c r="N8612" s="15"/>
      <c r="T8612" s="56"/>
      <c r="U8612" s="56"/>
      <c r="V8612" s="56"/>
      <c r="W8612" s="56"/>
      <c r="X8612" s="56"/>
      <c r="Y8612" s="56"/>
      <c r="Z8612" s="56"/>
      <c r="AA8612" s="56"/>
    </row>
    <row r="8613" spans="9:27" ht="15" thickBot="1">
      <c r="I8613" s="16" t="s">
        <v>52</v>
      </c>
      <c r="J8613" s="16">
        <v>36</v>
      </c>
      <c r="K8613" s="16">
        <v>5141406.0687349997</v>
      </c>
      <c r="L8613" s="16"/>
      <c r="M8613" s="16"/>
      <c r="N8613" s="16"/>
      <c r="T8613" s="56"/>
      <c r="U8613" s="56"/>
      <c r="V8613" s="56"/>
      <c r="W8613" s="56"/>
      <c r="X8613" s="56"/>
      <c r="Y8613" s="56"/>
      <c r="Z8613" s="56"/>
      <c r="AA8613" s="56"/>
    </row>
    <row r="8614" spans="9:27" ht="15" thickBot="1">
      <c r="T8614" s="56"/>
      <c r="U8614" s="56"/>
      <c r="V8614" s="56"/>
      <c r="W8614" s="56"/>
      <c r="X8614" s="56"/>
      <c r="Y8614" s="56"/>
      <c r="Z8614" s="56"/>
      <c r="AA8614" s="56"/>
    </row>
    <row r="8615" spans="9:27">
      <c r="I8615" s="17"/>
      <c r="J8615" s="17" t="s">
        <v>59</v>
      </c>
      <c r="K8615" s="17" t="s">
        <v>47</v>
      </c>
      <c r="L8615" s="17" t="s">
        <v>60</v>
      </c>
      <c r="M8615" s="17" t="s">
        <v>61</v>
      </c>
      <c r="N8615" s="17" t="s">
        <v>62</v>
      </c>
      <c r="O8615" s="17" t="s">
        <v>63</v>
      </c>
      <c r="P8615" s="17" t="s">
        <v>64</v>
      </c>
      <c r="Q8615" s="17" t="s">
        <v>65</v>
      </c>
      <c r="T8615" s="56"/>
      <c r="U8615" s="56"/>
      <c r="V8615" s="56"/>
      <c r="W8615" s="56"/>
      <c r="X8615" s="56"/>
      <c r="Y8615" s="56"/>
      <c r="Z8615" s="56"/>
      <c r="AA8615" s="56"/>
    </row>
    <row r="8616" spans="9:27">
      <c r="I8616" s="15" t="s">
        <v>53</v>
      </c>
      <c r="J8616" s="15">
        <v>0</v>
      </c>
      <c r="K8616" s="15" t="e">
        <v>#N/A</v>
      </c>
      <c r="L8616" s="15" t="e">
        <v>#N/A</v>
      </c>
      <c r="M8616" s="15" t="e">
        <v>#N/A</v>
      </c>
      <c r="N8616" s="15" t="e">
        <v>#N/A</v>
      </c>
      <c r="O8616" s="15" t="e">
        <v>#N/A</v>
      </c>
      <c r="P8616" s="15" t="e">
        <v>#N/A</v>
      </c>
      <c r="Q8616" s="15" t="e">
        <v>#N/A</v>
      </c>
      <c r="T8616" s="56"/>
      <c r="U8616" s="56"/>
      <c r="V8616" s="56"/>
      <c r="W8616" s="56"/>
      <c r="X8616" s="56"/>
      <c r="Y8616" s="56"/>
      <c r="Z8616" s="56"/>
      <c r="AA8616" s="56"/>
    </row>
    <row r="8617" spans="9:27">
      <c r="I8617" s="15" t="s">
        <v>85</v>
      </c>
      <c r="J8617" s="15">
        <v>0.20174867631969698</v>
      </c>
      <c r="K8617" s="15">
        <v>2.2025364634000707E-3</v>
      </c>
      <c r="L8617" s="15">
        <v>91.598336587016661</v>
      </c>
      <c r="M8617" s="15">
        <v>2.6442094862203781E-40</v>
      </c>
      <c r="N8617" s="15">
        <v>0.19726225637715039</v>
      </c>
      <c r="O8617" s="15">
        <v>0.20623509626224357</v>
      </c>
      <c r="P8617" s="15">
        <v>0.19726225637715039</v>
      </c>
      <c r="Q8617" s="15">
        <v>0.20623509626224357</v>
      </c>
      <c r="T8617" s="56"/>
      <c r="U8617" s="56"/>
      <c r="V8617" s="56"/>
      <c r="W8617" s="56"/>
      <c r="X8617" s="56"/>
      <c r="Y8617" s="56"/>
      <c r="Z8617" s="56"/>
      <c r="AA8617" s="56"/>
    </row>
    <row r="8618" spans="9:27">
      <c r="I8618" s="15" t="s">
        <v>80</v>
      </c>
      <c r="J8618" s="15">
        <v>0.18733881034051458</v>
      </c>
      <c r="K8618" s="15">
        <v>6.3645154800694192E-4</v>
      </c>
      <c r="L8618" s="15">
        <v>294.34889572846356</v>
      </c>
      <c r="M8618" s="15">
        <v>1.668340589332263E-56</v>
      </c>
      <c r="N8618" s="15">
        <v>0.18604240096664429</v>
      </c>
      <c r="O8618" s="15">
        <v>0.18863521971438488</v>
      </c>
      <c r="P8618" s="15">
        <v>0.18604240096664429</v>
      </c>
      <c r="Q8618" s="15">
        <v>0.18863521971438488</v>
      </c>
      <c r="T8618" s="56"/>
      <c r="U8618" s="56"/>
      <c r="V8618" s="56"/>
      <c r="W8618" s="56"/>
      <c r="X8618" s="56"/>
      <c r="Y8618" s="56"/>
      <c r="Z8618" s="56"/>
      <c r="AA8618" s="56"/>
    </row>
    <row r="8619" spans="9:27">
      <c r="I8619" s="15" t="s">
        <v>82</v>
      </c>
      <c r="J8619" s="15">
        <v>0.19419522908264972</v>
      </c>
      <c r="K8619" s="15">
        <v>3.8504018867074946E-3</v>
      </c>
      <c r="L8619" s="15">
        <v>50.435054520687295</v>
      </c>
      <c r="M8619" s="15">
        <v>4.535407183701892E-32</v>
      </c>
      <c r="N8619" s="15">
        <v>0.1863522171287515</v>
      </c>
      <c r="O8619" s="15">
        <v>0.20203824103654794</v>
      </c>
      <c r="P8619" s="15">
        <v>0.1863522171287515</v>
      </c>
      <c r="Q8619" s="15">
        <v>0.20203824103654794</v>
      </c>
      <c r="T8619" s="56"/>
      <c r="U8619" s="56"/>
      <c r="V8619" s="56"/>
      <c r="W8619" s="56"/>
      <c r="X8619" s="56"/>
      <c r="Y8619" s="56"/>
      <c r="Z8619" s="56"/>
      <c r="AA8619" s="56"/>
    </row>
    <row r="8620" spans="9:27" ht="15" thickBot="1">
      <c r="I8620" s="16" t="s">
        <v>86</v>
      </c>
      <c r="J8620" s="16">
        <v>0.53278697805461406</v>
      </c>
      <c r="K8620" s="16">
        <v>1.1629160721252222E-3</v>
      </c>
      <c r="L8620" s="16">
        <v>458.1474027450227</v>
      </c>
      <c r="M8620" s="16">
        <v>1.1889864426749101E-62</v>
      </c>
      <c r="N8620" s="16">
        <v>0.5304181955421845</v>
      </c>
      <c r="O8620" s="16">
        <v>0.53515576056704361</v>
      </c>
      <c r="P8620" s="16">
        <v>0.5304181955421845</v>
      </c>
      <c r="Q8620" s="16">
        <v>0.53515576056704361</v>
      </c>
      <c r="T8620" s="56"/>
      <c r="U8620" s="56"/>
      <c r="V8620" s="56"/>
      <c r="W8620" s="56"/>
      <c r="X8620" s="56"/>
      <c r="Y8620" s="56"/>
      <c r="Z8620" s="56"/>
      <c r="AA8620" s="56"/>
    </row>
    <row r="8621" spans="9:27">
      <c r="I8621" s="52"/>
      <c r="T8621" s="56"/>
      <c r="U8621" s="56"/>
      <c r="V8621" s="56"/>
      <c r="W8621" s="56"/>
      <c r="X8621" s="56"/>
      <c r="Y8621" s="56"/>
      <c r="Z8621" s="56"/>
      <c r="AA8621" s="56"/>
    </row>
    <row r="8622" spans="9:27">
      <c r="I8622" s="52"/>
      <c r="T8622" s="56"/>
      <c r="U8622" s="56"/>
      <c r="V8622" s="56"/>
      <c r="W8622" s="56"/>
      <c r="X8622" s="56"/>
      <c r="Y8622" s="56"/>
      <c r="Z8622" s="56"/>
      <c r="AA8622" s="56"/>
    </row>
    <row r="8623" spans="9:27">
      <c r="I8623" s="11" t="s">
        <v>441</v>
      </c>
      <c r="T8623" s="12" t="str">
        <f>I8623</f>
        <v>2016/11 to 2019/10</v>
      </c>
      <c r="U8623" s="14">
        <f>J8628</f>
        <v>0.99999999845843401</v>
      </c>
      <c r="V8623" s="14">
        <f>J8631</f>
        <v>36</v>
      </c>
      <c r="W8623" s="56">
        <f>J8641</f>
        <v>0.20423507089313719</v>
      </c>
      <c r="X8623" s="56">
        <f>J8642</f>
        <v>0.18752579887899495</v>
      </c>
      <c r="Y8623" s="56">
        <f>J8643</f>
        <v>0.19250712454195665</v>
      </c>
      <c r="Z8623" s="56">
        <f>J8644</f>
        <v>0.53183515915655244</v>
      </c>
      <c r="AA8623" s="58">
        <f>SUM(W8623:Z8623)</f>
        <v>1.1161031534706414</v>
      </c>
    </row>
    <row r="8624" spans="9:27">
      <c r="I8624" s="52" t="s">
        <v>42</v>
      </c>
      <c r="T8624" s="56"/>
      <c r="U8624" s="56"/>
      <c r="V8624" s="56"/>
      <c r="W8624" s="56"/>
      <c r="X8624" s="56"/>
      <c r="Y8624" s="56"/>
      <c r="Z8624" s="56"/>
      <c r="AA8624" s="56"/>
    </row>
    <row r="8625" spans="9:27" ht="15" thickBot="1">
      <c r="T8625" s="56"/>
      <c r="U8625" s="56"/>
      <c r="V8625" s="56"/>
      <c r="W8625" s="56"/>
      <c r="X8625" s="56"/>
      <c r="Y8625" s="56"/>
      <c r="Z8625" s="56"/>
      <c r="AA8625" s="56"/>
    </row>
    <row r="8626" spans="9:27">
      <c r="I8626" s="18" t="s">
        <v>43</v>
      </c>
      <c r="J8626" s="18"/>
      <c r="T8626" s="56"/>
      <c r="U8626" s="56"/>
      <c r="V8626" s="56"/>
      <c r="W8626" s="56"/>
      <c r="X8626" s="56"/>
      <c r="Y8626" s="56"/>
      <c r="Z8626" s="56"/>
      <c r="AA8626" s="56"/>
    </row>
    <row r="8627" spans="9:27">
      <c r="I8627" s="15" t="s">
        <v>44</v>
      </c>
      <c r="J8627" s="15">
        <v>0.99999999922921701</v>
      </c>
      <c r="T8627" s="56"/>
      <c r="U8627" s="56"/>
      <c r="V8627" s="56"/>
      <c r="W8627" s="56"/>
      <c r="X8627" s="56"/>
      <c r="Y8627" s="56"/>
      <c r="Z8627" s="56"/>
      <c r="AA8627" s="56"/>
    </row>
    <row r="8628" spans="9:27">
      <c r="I8628" s="15" t="s">
        <v>45</v>
      </c>
      <c r="J8628" s="15">
        <v>0.99999999845843401</v>
      </c>
      <c r="T8628" s="56"/>
      <c r="U8628" s="56"/>
      <c r="V8628" s="56"/>
      <c r="W8628" s="56"/>
      <c r="X8628" s="56"/>
      <c r="Y8628" s="56"/>
      <c r="Z8628" s="56"/>
      <c r="AA8628" s="56"/>
    </row>
    <row r="8629" spans="9:27">
      <c r="I8629" s="15" t="s">
        <v>46</v>
      </c>
      <c r="J8629" s="15">
        <v>0.96874999831391229</v>
      </c>
      <c r="T8629" s="56"/>
      <c r="U8629" s="56"/>
      <c r="V8629" s="56"/>
      <c r="W8629" s="56"/>
      <c r="X8629" s="56"/>
      <c r="Y8629" s="56"/>
      <c r="Z8629" s="56"/>
      <c r="AA8629" s="56"/>
    </row>
    <row r="8630" spans="9:27">
      <c r="I8630" s="15" t="s">
        <v>47</v>
      </c>
      <c r="J8630" s="15">
        <v>1.575001848343047E-2</v>
      </c>
      <c r="T8630" s="56"/>
      <c r="U8630" s="56"/>
      <c r="V8630" s="56"/>
      <c r="W8630" s="56"/>
      <c r="X8630" s="56"/>
      <c r="Y8630" s="56"/>
      <c r="Z8630" s="56"/>
      <c r="AA8630" s="56"/>
    </row>
    <row r="8631" spans="9:27" ht="15" thickBot="1">
      <c r="I8631" s="16" t="s">
        <v>48</v>
      </c>
      <c r="J8631" s="16">
        <v>36</v>
      </c>
      <c r="T8631" s="56"/>
      <c r="U8631" s="56"/>
      <c r="V8631" s="56"/>
      <c r="W8631" s="56"/>
      <c r="X8631" s="56"/>
      <c r="Y8631" s="56"/>
      <c r="Z8631" s="56"/>
      <c r="AA8631" s="56"/>
    </row>
    <row r="8632" spans="9:27">
      <c r="T8632" s="56"/>
      <c r="U8632" s="56"/>
      <c r="V8632" s="56"/>
      <c r="W8632" s="56"/>
      <c r="X8632" s="56"/>
      <c r="Y8632" s="56"/>
      <c r="Z8632" s="56"/>
      <c r="AA8632" s="56"/>
    </row>
    <row r="8633" spans="9:27" ht="15" thickBot="1">
      <c r="I8633" s="52" t="s">
        <v>49</v>
      </c>
      <c r="T8633" s="56"/>
      <c r="U8633" s="56"/>
      <c r="V8633" s="56"/>
      <c r="W8633" s="56"/>
      <c r="X8633" s="56"/>
      <c r="Y8633" s="56"/>
      <c r="Z8633" s="56"/>
      <c r="AA8633" s="56"/>
    </row>
    <row r="8634" spans="9:27">
      <c r="I8634" s="17"/>
      <c r="J8634" s="17" t="s">
        <v>54</v>
      </c>
      <c r="K8634" s="17" t="s">
        <v>55</v>
      </c>
      <c r="L8634" s="17" t="s">
        <v>56</v>
      </c>
      <c r="M8634" s="17" t="s">
        <v>57</v>
      </c>
      <c r="N8634" s="17" t="s">
        <v>58</v>
      </c>
      <c r="T8634" s="56"/>
      <c r="U8634" s="56"/>
      <c r="V8634" s="56"/>
      <c r="W8634" s="56"/>
      <c r="X8634" s="56"/>
      <c r="Y8634" s="56"/>
      <c r="Z8634" s="56"/>
      <c r="AA8634" s="56"/>
    </row>
    <row r="8635" spans="9:27">
      <c r="I8635" s="15" t="s">
        <v>50</v>
      </c>
      <c r="J8635" s="15">
        <v>4</v>
      </c>
      <c r="K8635" s="15">
        <v>5149321.5771289812</v>
      </c>
      <c r="L8635" s="15">
        <v>1287330.3942822453</v>
      </c>
      <c r="M8635" s="15">
        <v>5189528335.7680349</v>
      </c>
      <c r="N8635" s="15">
        <v>2.6132325816656538E-136</v>
      </c>
      <c r="T8635" s="56"/>
      <c r="U8635" s="56"/>
      <c r="V8635" s="56"/>
      <c r="W8635" s="56"/>
      <c r="X8635" s="56"/>
      <c r="Y8635" s="56"/>
      <c r="Z8635" s="56"/>
      <c r="AA8635" s="56"/>
    </row>
    <row r="8636" spans="9:27">
      <c r="I8636" s="15" t="s">
        <v>51</v>
      </c>
      <c r="J8636" s="15">
        <v>32</v>
      </c>
      <c r="K8636" s="15">
        <v>7.9380186313088453E-3</v>
      </c>
      <c r="L8636" s="15">
        <v>2.4806308222840142E-4</v>
      </c>
      <c r="M8636" s="15"/>
      <c r="N8636" s="15"/>
      <c r="T8636" s="56"/>
      <c r="U8636" s="56"/>
      <c r="V8636" s="56"/>
      <c r="W8636" s="56"/>
      <c r="X8636" s="56"/>
      <c r="Y8636" s="56"/>
      <c r="Z8636" s="56"/>
      <c r="AA8636" s="56"/>
    </row>
    <row r="8637" spans="9:27" ht="15" thickBot="1">
      <c r="I8637" s="16" t="s">
        <v>52</v>
      </c>
      <c r="J8637" s="16">
        <v>36</v>
      </c>
      <c r="K8637" s="16">
        <v>5149321.5850670002</v>
      </c>
      <c r="L8637" s="16"/>
      <c r="M8637" s="16"/>
      <c r="N8637" s="16"/>
      <c r="T8637" s="56"/>
      <c r="U8637" s="56"/>
      <c r="V8637" s="56"/>
      <c r="W8637" s="56"/>
      <c r="X8637" s="56"/>
      <c r="Y8637" s="56"/>
      <c r="Z8637" s="56"/>
      <c r="AA8637" s="56"/>
    </row>
    <row r="8638" spans="9:27" ht="15" thickBot="1">
      <c r="T8638" s="56"/>
      <c r="U8638" s="56"/>
      <c r="V8638" s="56"/>
      <c r="W8638" s="56"/>
      <c r="X8638" s="56"/>
      <c r="Y8638" s="56"/>
      <c r="Z8638" s="56"/>
      <c r="AA8638" s="56"/>
    </row>
    <row r="8639" spans="9:27">
      <c r="I8639" s="17"/>
      <c r="J8639" s="17" t="s">
        <v>59</v>
      </c>
      <c r="K8639" s="17" t="s">
        <v>47</v>
      </c>
      <c r="L8639" s="17" t="s">
        <v>60</v>
      </c>
      <c r="M8639" s="17" t="s">
        <v>61</v>
      </c>
      <c r="N8639" s="17" t="s">
        <v>62</v>
      </c>
      <c r="O8639" s="17" t="s">
        <v>63</v>
      </c>
      <c r="P8639" s="17" t="s">
        <v>64</v>
      </c>
      <c r="Q8639" s="17" t="s">
        <v>65</v>
      </c>
      <c r="T8639" s="56"/>
      <c r="U8639" s="56"/>
      <c r="V8639" s="56"/>
      <c r="W8639" s="56"/>
      <c r="X8639" s="56"/>
      <c r="Y8639" s="56"/>
      <c r="Z8639" s="56"/>
      <c r="AA8639" s="56"/>
    </row>
    <row r="8640" spans="9:27">
      <c r="I8640" s="15" t="s">
        <v>53</v>
      </c>
      <c r="J8640" s="15">
        <v>0</v>
      </c>
      <c r="K8640" s="15" t="e">
        <v>#N/A</v>
      </c>
      <c r="L8640" s="15" t="e">
        <v>#N/A</v>
      </c>
      <c r="M8640" s="15" t="e">
        <v>#N/A</v>
      </c>
      <c r="N8640" s="15" t="e">
        <v>#N/A</v>
      </c>
      <c r="O8640" s="15" t="e">
        <v>#N/A</v>
      </c>
      <c r="P8640" s="15" t="e">
        <v>#N/A</v>
      </c>
      <c r="Q8640" s="15" t="e">
        <v>#N/A</v>
      </c>
      <c r="T8640" s="56"/>
      <c r="U8640" s="56"/>
      <c r="V8640" s="56"/>
      <c r="W8640" s="56"/>
      <c r="X8640" s="56"/>
      <c r="Y8640" s="56"/>
      <c r="Z8640" s="56"/>
      <c r="AA8640" s="56"/>
    </row>
    <row r="8641" spans="9:27">
      <c r="I8641" s="15" t="s">
        <v>85</v>
      </c>
      <c r="J8641" s="15">
        <v>0.20423507089313719</v>
      </c>
      <c r="K8641" s="15">
        <v>1.8274844761496625E-3</v>
      </c>
      <c r="L8641" s="15">
        <v>111.75748607366626</v>
      </c>
      <c r="M8641" s="15">
        <v>4.6372739416139828E-43</v>
      </c>
      <c r="N8641" s="15">
        <v>0.20051260684555658</v>
      </c>
      <c r="O8641" s="15">
        <v>0.20795753494071781</v>
      </c>
      <c r="P8641" s="15">
        <v>0.20051260684555658</v>
      </c>
      <c r="Q8641" s="15">
        <v>0.20795753494071781</v>
      </c>
      <c r="T8641" s="56"/>
      <c r="U8641" s="56"/>
      <c r="V8641" s="56"/>
      <c r="W8641" s="56"/>
      <c r="X8641" s="56"/>
      <c r="Y8641" s="56"/>
      <c r="Z8641" s="56"/>
      <c r="AA8641" s="56"/>
    </row>
    <row r="8642" spans="9:27">
      <c r="I8642" s="15" t="s">
        <v>80</v>
      </c>
      <c r="J8642" s="15">
        <v>0.18752579887899495</v>
      </c>
      <c r="K8642" s="15">
        <v>4.852331847956573E-4</v>
      </c>
      <c r="L8642" s="15">
        <v>386.46532173591203</v>
      </c>
      <c r="M8642" s="15">
        <v>2.7503663544027253E-60</v>
      </c>
      <c r="N8642" s="15">
        <v>0.1865374112299242</v>
      </c>
      <c r="O8642" s="15">
        <v>0.1885141865280657</v>
      </c>
      <c r="P8642" s="15">
        <v>0.1865374112299242</v>
      </c>
      <c r="Q8642" s="15">
        <v>0.1885141865280657</v>
      </c>
      <c r="T8642" s="56"/>
      <c r="U8642" s="56"/>
      <c r="V8642" s="56"/>
      <c r="W8642" s="56"/>
      <c r="X8642" s="56"/>
      <c r="Y8642" s="56"/>
      <c r="Z8642" s="56"/>
      <c r="AA8642" s="56"/>
    </row>
    <row r="8643" spans="9:27">
      <c r="I8643" s="15" t="s">
        <v>82</v>
      </c>
      <c r="J8643" s="15">
        <v>0.19250712454195665</v>
      </c>
      <c r="K8643" s="15">
        <v>3.0361747968728255E-3</v>
      </c>
      <c r="L8643" s="15">
        <v>63.404493292096873</v>
      </c>
      <c r="M8643" s="15">
        <v>3.2140960026338934E-35</v>
      </c>
      <c r="N8643" s="15">
        <v>0.18632263888911987</v>
      </c>
      <c r="O8643" s="15">
        <v>0.19869161019479342</v>
      </c>
      <c r="P8643" s="15">
        <v>0.18632263888911987</v>
      </c>
      <c r="Q8643" s="15">
        <v>0.19869161019479342</v>
      </c>
      <c r="T8643" s="56"/>
      <c r="U8643" s="56"/>
      <c r="V8643" s="56"/>
      <c r="W8643" s="56"/>
      <c r="X8643" s="56"/>
      <c r="Y8643" s="56"/>
      <c r="Z8643" s="56"/>
      <c r="AA8643" s="56"/>
    </row>
    <row r="8644" spans="9:27" ht="15" thickBot="1">
      <c r="I8644" s="16" t="s">
        <v>86</v>
      </c>
      <c r="J8644" s="16">
        <v>0.53183515915655244</v>
      </c>
      <c r="K8644" s="16">
        <v>9.3760715534604324E-4</v>
      </c>
      <c r="L8644" s="16">
        <v>567.22600304843843</v>
      </c>
      <c r="M8644" s="16">
        <v>1.28087099953048E-65</v>
      </c>
      <c r="N8644" s="16">
        <v>0.52992531588724956</v>
      </c>
      <c r="O8644" s="16">
        <v>0.53374500242585532</v>
      </c>
      <c r="P8644" s="16">
        <v>0.52992531588724956</v>
      </c>
      <c r="Q8644" s="16">
        <v>0.53374500242585532</v>
      </c>
      <c r="T8644" s="56"/>
      <c r="U8644" s="56"/>
      <c r="V8644" s="56"/>
      <c r="W8644" s="56"/>
      <c r="X8644" s="56"/>
      <c r="Y8644" s="56"/>
      <c r="Z8644" s="56"/>
      <c r="AA8644" s="56"/>
    </row>
    <row r="8645" spans="9:27">
      <c r="I8645" s="52"/>
      <c r="T8645" s="56"/>
      <c r="U8645" s="56"/>
      <c r="V8645" s="56"/>
      <c r="W8645" s="56"/>
      <c r="X8645" s="56"/>
      <c r="Y8645" s="56"/>
      <c r="Z8645" s="56"/>
      <c r="AA8645" s="56"/>
    </row>
    <row r="8646" spans="9:27">
      <c r="I8646" s="52"/>
      <c r="T8646" s="56"/>
      <c r="U8646" s="56"/>
      <c r="V8646" s="56"/>
      <c r="W8646" s="56"/>
      <c r="X8646" s="56"/>
      <c r="Y8646" s="56"/>
      <c r="Z8646" s="56"/>
      <c r="AA8646" s="56"/>
    </row>
    <row r="8647" spans="9:27">
      <c r="I8647" s="11" t="s">
        <v>442</v>
      </c>
      <c r="T8647" s="12" t="str">
        <f>I8647</f>
        <v>2016/12 to 2019/11</v>
      </c>
      <c r="U8647" s="14">
        <f>J8652</f>
        <v>0.99999999869019074</v>
      </c>
      <c r="V8647" s="14">
        <f>J8655</f>
        <v>36</v>
      </c>
      <c r="W8647" s="56">
        <f>J8665</f>
        <v>0.20559687077755784</v>
      </c>
      <c r="X8647" s="56">
        <f>J8666</f>
        <v>0.18758601722915338</v>
      </c>
      <c r="Y8647" s="56">
        <f>J8667</f>
        <v>0.19229810175261791</v>
      </c>
      <c r="Z8647" s="56">
        <f>J8668</f>
        <v>0.53101199553138523</v>
      </c>
      <c r="AA8647" s="58">
        <f>SUM(W8647:Z8647)</f>
        <v>1.1164929852907144</v>
      </c>
    </row>
    <row r="8648" spans="9:27">
      <c r="I8648" s="52" t="s">
        <v>42</v>
      </c>
      <c r="T8648" s="56"/>
      <c r="U8648" s="56"/>
      <c r="V8648" s="56"/>
      <c r="W8648" s="56"/>
      <c r="X8648" s="56"/>
      <c r="Y8648" s="56"/>
      <c r="Z8648" s="56"/>
      <c r="AA8648" s="56"/>
    </row>
    <row r="8649" spans="9:27" ht="15" thickBot="1">
      <c r="T8649" s="56"/>
      <c r="U8649" s="56"/>
      <c r="V8649" s="56"/>
      <c r="W8649" s="56"/>
      <c r="X8649" s="56"/>
      <c r="Y8649" s="56"/>
      <c r="Z8649" s="56"/>
      <c r="AA8649" s="56"/>
    </row>
    <row r="8650" spans="9:27">
      <c r="I8650" s="18" t="s">
        <v>43</v>
      </c>
      <c r="J8650" s="18"/>
      <c r="T8650" s="56"/>
      <c r="U8650" s="56"/>
      <c r="V8650" s="56"/>
      <c r="W8650" s="56"/>
      <c r="X8650" s="56"/>
      <c r="Y8650" s="56"/>
      <c r="Z8650" s="56"/>
      <c r="AA8650" s="56"/>
    </row>
    <row r="8651" spans="9:27">
      <c r="I8651" s="15" t="s">
        <v>44</v>
      </c>
      <c r="J8651" s="15">
        <v>0.99999999934509531</v>
      </c>
      <c r="T8651" s="56"/>
      <c r="U8651" s="56"/>
      <c r="V8651" s="56"/>
      <c r="W8651" s="56"/>
      <c r="X8651" s="56"/>
      <c r="Y8651" s="56"/>
      <c r="Z8651" s="56"/>
      <c r="AA8651" s="56"/>
    </row>
    <row r="8652" spans="9:27">
      <c r="I8652" s="15" t="s">
        <v>45</v>
      </c>
      <c r="J8652" s="15">
        <v>0.99999999869019074</v>
      </c>
      <c r="T8652" s="56"/>
      <c r="U8652" s="56"/>
      <c r="V8652" s="56"/>
      <c r="W8652" s="56"/>
      <c r="X8652" s="56"/>
      <c r="Y8652" s="56"/>
      <c r="Z8652" s="56"/>
      <c r="AA8652" s="56"/>
    </row>
    <row r="8653" spans="9:27">
      <c r="I8653" s="15" t="s">
        <v>46</v>
      </c>
      <c r="J8653" s="15">
        <v>0.96874999856739619</v>
      </c>
      <c r="T8653" s="56"/>
      <c r="U8653" s="56"/>
      <c r="V8653" s="56"/>
      <c r="W8653" s="56"/>
      <c r="X8653" s="56"/>
      <c r="Y8653" s="56"/>
      <c r="Z8653" s="56"/>
      <c r="AA8653" s="56"/>
    </row>
    <row r="8654" spans="9:27">
      <c r="I8654" s="15" t="s">
        <v>47</v>
      </c>
      <c r="J8654" s="15">
        <v>1.4527584004938957E-2</v>
      </c>
      <c r="T8654" s="56"/>
      <c r="U8654" s="56"/>
      <c r="V8654" s="56"/>
      <c r="W8654" s="56"/>
      <c r="X8654" s="56"/>
      <c r="Y8654" s="56"/>
      <c r="Z8654" s="56"/>
      <c r="AA8654" s="56"/>
    </row>
    <row r="8655" spans="9:27" ht="15" thickBot="1">
      <c r="I8655" s="16" t="s">
        <v>48</v>
      </c>
      <c r="J8655" s="16">
        <v>36</v>
      </c>
      <c r="T8655" s="56"/>
      <c r="U8655" s="56"/>
      <c r="V8655" s="56"/>
      <c r="W8655" s="56"/>
      <c r="X8655" s="56"/>
      <c r="Y8655" s="56"/>
      <c r="Z8655" s="56"/>
      <c r="AA8655" s="56"/>
    </row>
    <row r="8656" spans="9:27">
      <c r="T8656" s="56"/>
      <c r="U8656" s="56"/>
      <c r="V8656" s="56"/>
      <c r="W8656" s="56"/>
      <c r="X8656" s="56"/>
      <c r="Y8656" s="56"/>
      <c r="Z8656" s="56"/>
      <c r="AA8656" s="56"/>
    </row>
    <row r="8657" spans="9:27" ht="15" thickBot="1">
      <c r="I8657" s="52" t="s">
        <v>49</v>
      </c>
      <c r="T8657" s="56"/>
      <c r="U8657" s="56"/>
      <c r="V8657" s="56"/>
      <c r="W8657" s="56"/>
      <c r="X8657" s="56"/>
      <c r="Y8657" s="56"/>
      <c r="Z8657" s="56"/>
      <c r="AA8657" s="56"/>
    </row>
    <row r="8658" spans="9:27">
      <c r="I8658" s="17"/>
      <c r="J8658" s="17" t="s">
        <v>54</v>
      </c>
      <c r="K8658" s="17" t="s">
        <v>55</v>
      </c>
      <c r="L8658" s="17" t="s">
        <v>56</v>
      </c>
      <c r="M8658" s="17" t="s">
        <v>57</v>
      </c>
      <c r="N8658" s="17" t="s">
        <v>58</v>
      </c>
      <c r="T8658" s="56"/>
      <c r="U8658" s="56"/>
      <c r="V8658" s="56"/>
      <c r="W8658" s="56"/>
      <c r="X8658" s="56"/>
      <c r="Y8658" s="56"/>
      <c r="Z8658" s="56"/>
      <c r="AA8658" s="56"/>
    </row>
    <row r="8659" spans="9:27">
      <c r="I8659" s="15" t="s">
        <v>50</v>
      </c>
      <c r="J8659" s="15">
        <v>4</v>
      </c>
      <c r="K8659" s="15">
        <v>5156187.8880813774</v>
      </c>
      <c r="L8659" s="15">
        <v>1289046.9720203443</v>
      </c>
      <c r="M8659" s="15">
        <v>6107759842.6257725</v>
      </c>
      <c r="N8659" s="15">
        <v>2.0916550539902878E-137</v>
      </c>
      <c r="T8659" s="56"/>
      <c r="U8659" s="56"/>
      <c r="V8659" s="56"/>
      <c r="W8659" s="56"/>
      <c r="X8659" s="56"/>
      <c r="Y8659" s="56"/>
      <c r="Z8659" s="56"/>
      <c r="AA8659" s="56"/>
    </row>
    <row r="8660" spans="9:27">
      <c r="I8660" s="15" t="s">
        <v>51</v>
      </c>
      <c r="J8660" s="15">
        <v>32</v>
      </c>
      <c r="K8660" s="15">
        <v>6.7536223046578631E-3</v>
      </c>
      <c r="L8660" s="15">
        <v>2.1105069702055822E-4</v>
      </c>
      <c r="M8660" s="15"/>
      <c r="N8660" s="15"/>
      <c r="T8660" s="56"/>
      <c r="U8660" s="56"/>
      <c r="V8660" s="56"/>
      <c r="W8660" s="56"/>
      <c r="X8660" s="56"/>
      <c r="Y8660" s="56"/>
      <c r="Z8660" s="56"/>
      <c r="AA8660" s="56"/>
    </row>
    <row r="8661" spans="9:27" ht="15" thickBot="1">
      <c r="I8661" s="16" t="s">
        <v>52</v>
      </c>
      <c r="J8661" s="16">
        <v>36</v>
      </c>
      <c r="K8661" s="16">
        <v>5156187.8948349999</v>
      </c>
      <c r="L8661" s="16"/>
      <c r="M8661" s="16"/>
      <c r="N8661" s="16"/>
      <c r="T8661" s="56"/>
      <c r="U8661" s="56"/>
      <c r="V8661" s="56"/>
      <c r="W8661" s="56"/>
      <c r="X8661" s="56"/>
      <c r="Y8661" s="56"/>
      <c r="Z8661" s="56"/>
      <c r="AA8661" s="56"/>
    </row>
    <row r="8662" spans="9:27" ht="15" thickBot="1">
      <c r="T8662" s="56"/>
      <c r="U8662" s="56"/>
      <c r="V8662" s="56"/>
      <c r="W8662" s="56"/>
      <c r="X8662" s="56"/>
      <c r="Y8662" s="56"/>
      <c r="Z8662" s="56"/>
      <c r="AA8662" s="56"/>
    </row>
    <row r="8663" spans="9:27">
      <c r="I8663" s="17"/>
      <c r="J8663" s="17" t="s">
        <v>59</v>
      </c>
      <c r="K8663" s="17" t="s">
        <v>47</v>
      </c>
      <c r="L8663" s="17" t="s">
        <v>60</v>
      </c>
      <c r="M8663" s="17" t="s">
        <v>61</v>
      </c>
      <c r="N8663" s="17" t="s">
        <v>62</v>
      </c>
      <c r="O8663" s="17" t="s">
        <v>63</v>
      </c>
      <c r="P8663" s="17" t="s">
        <v>64</v>
      </c>
      <c r="Q8663" s="17" t="s">
        <v>65</v>
      </c>
      <c r="T8663" s="56"/>
      <c r="U8663" s="56"/>
      <c r="V8663" s="56"/>
      <c r="W8663" s="56"/>
      <c r="X8663" s="56"/>
      <c r="Y8663" s="56"/>
      <c r="Z8663" s="56"/>
      <c r="AA8663" s="56"/>
    </row>
    <row r="8664" spans="9:27">
      <c r="I8664" s="15" t="s">
        <v>53</v>
      </c>
      <c r="J8664" s="15">
        <v>0</v>
      </c>
      <c r="K8664" s="15" t="e">
        <v>#N/A</v>
      </c>
      <c r="L8664" s="15" t="e">
        <v>#N/A</v>
      </c>
      <c r="M8664" s="15" t="e">
        <v>#N/A</v>
      </c>
      <c r="N8664" s="15" t="e">
        <v>#N/A</v>
      </c>
      <c r="O8664" s="15" t="e">
        <v>#N/A</v>
      </c>
      <c r="P8664" s="15" t="e">
        <v>#N/A</v>
      </c>
      <c r="Q8664" s="15" t="e">
        <v>#N/A</v>
      </c>
      <c r="T8664" s="56"/>
      <c r="U8664" s="56"/>
      <c r="V8664" s="56"/>
      <c r="W8664" s="56"/>
      <c r="X8664" s="56"/>
      <c r="Y8664" s="56"/>
      <c r="Z8664" s="56"/>
      <c r="AA8664" s="56"/>
    </row>
    <row r="8665" spans="9:27">
      <c r="I8665" s="15" t="s">
        <v>85</v>
      </c>
      <c r="J8665" s="15">
        <v>0.20559687077755784</v>
      </c>
      <c r="K8665" s="15">
        <v>1.774555215454839E-3</v>
      </c>
      <c r="L8665" s="15">
        <v>115.85825506413504</v>
      </c>
      <c r="M8665" s="15">
        <v>1.4677424859837613E-43</v>
      </c>
      <c r="N8665" s="15">
        <v>0.20198222010545203</v>
      </c>
      <c r="O8665" s="15">
        <v>0.20921152144966365</v>
      </c>
      <c r="P8665" s="15">
        <v>0.20198222010545203</v>
      </c>
      <c r="Q8665" s="15">
        <v>0.20921152144966365</v>
      </c>
      <c r="T8665" s="56"/>
      <c r="U8665" s="56"/>
      <c r="V8665" s="56"/>
      <c r="W8665" s="56"/>
      <c r="X8665" s="56"/>
      <c r="Y8665" s="56"/>
      <c r="Z8665" s="56"/>
      <c r="AA8665" s="56"/>
    </row>
    <row r="8666" spans="9:27">
      <c r="I8666" s="15" t="s">
        <v>80</v>
      </c>
      <c r="J8666" s="15">
        <v>0.18758601722915338</v>
      </c>
      <c r="K8666" s="15">
        <v>4.3723307134044574E-4</v>
      </c>
      <c r="L8666" s="15">
        <v>429.02980017971242</v>
      </c>
      <c r="M8666" s="15">
        <v>9.718545180066756E-62</v>
      </c>
      <c r="N8666" s="15">
        <v>0.18669540261123485</v>
      </c>
      <c r="O8666" s="15">
        <v>0.18847663184707192</v>
      </c>
      <c r="P8666" s="15">
        <v>0.18669540261123485</v>
      </c>
      <c r="Q8666" s="15">
        <v>0.18847663184707192</v>
      </c>
      <c r="T8666" s="56"/>
      <c r="U8666" s="56"/>
      <c r="V8666" s="56"/>
      <c r="W8666" s="56"/>
      <c r="X8666" s="56"/>
      <c r="Y8666" s="56"/>
      <c r="Z8666" s="56"/>
      <c r="AA8666" s="56"/>
    </row>
    <row r="8667" spans="9:27">
      <c r="I8667" s="15" t="s">
        <v>82</v>
      </c>
      <c r="J8667" s="15">
        <v>0.19229810175261791</v>
      </c>
      <c r="K8667" s="15">
        <v>2.7973316596477571E-3</v>
      </c>
      <c r="L8667" s="15">
        <v>68.743404483125275</v>
      </c>
      <c r="M8667" s="15">
        <v>2.4629934744352767E-36</v>
      </c>
      <c r="N8667" s="15">
        <v>0.18660012364768924</v>
      </c>
      <c r="O8667" s="15">
        <v>0.19799607985754658</v>
      </c>
      <c r="P8667" s="15">
        <v>0.18660012364768924</v>
      </c>
      <c r="Q8667" s="15">
        <v>0.19799607985754658</v>
      </c>
      <c r="T8667" s="56"/>
      <c r="U8667" s="56"/>
      <c r="V8667" s="56"/>
      <c r="W8667" s="56"/>
      <c r="X8667" s="56"/>
      <c r="Y8667" s="56"/>
      <c r="Z8667" s="56"/>
      <c r="AA8667" s="56"/>
    </row>
    <row r="8668" spans="9:27" ht="15" thickBot="1">
      <c r="I8668" s="16" t="s">
        <v>86</v>
      </c>
      <c r="J8668" s="16">
        <v>0.53101199553138523</v>
      </c>
      <c r="K8668" s="16">
        <v>9.3073787749674611E-4</v>
      </c>
      <c r="L8668" s="16">
        <v>570.52797395498897</v>
      </c>
      <c r="M8668" s="16">
        <v>1.063768581862787E-65</v>
      </c>
      <c r="N8668" s="16">
        <v>0.52911614452311684</v>
      </c>
      <c r="O8668" s="16">
        <v>0.53290784653965362</v>
      </c>
      <c r="P8668" s="16">
        <v>0.52911614452311684</v>
      </c>
      <c r="Q8668" s="16">
        <v>0.53290784653965362</v>
      </c>
      <c r="T8668" s="56"/>
      <c r="U8668" s="56"/>
      <c r="V8668" s="56"/>
      <c r="W8668" s="56"/>
      <c r="X8668" s="56"/>
      <c r="Y8668" s="56"/>
      <c r="Z8668" s="56"/>
      <c r="AA8668" s="56"/>
    </row>
    <row r="8669" spans="9:27">
      <c r="I8669" s="52"/>
      <c r="T8669" s="56"/>
      <c r="U8669" s="56"/>
      <c r="V8669" s="56"/>
      <c r="W8669" s="56"/>
      <c r="X8669" s="56"/>
      <c r="Y8669" s="56"/>
      <c r="Z8669" s="56"/>
      <c r="AA8669" s="56"/>
    </row>
    <row r="8670" spans="9:27">
      <c r="I8670" s="52"/>
      <c r="T8670" s="56"/>
      <c r="U8670" s="56"/>
      <c r="V8670" s="56"/>
      <c r="W8670" s="56"/>
      <c r="X8670" s="56"/>
      <c r="Y8670" s="56"/>
      <c r="Z8670" s="56"/>
      <c r="AA8670" s="56"/>
    </row>
    <row r="8671" spans="9:27">
      <c r="I8671" s="11" t="s">
        <v>443</v>
      </c>
      <c r="T8671" s="12" t="str">
        <f>I8671</f>
        <v>2017/1 to 2019/12</v>
      </c>
      <c r="U8671" s="14">
        <f>J8676</f>
        <v>0.99999999903786396</v>
      </c>
      <c r="V8671" s="14">
        <f>J8679</f>
        <v>36</v>
      </c>
      <c r="W8671" s="56">
        <f>J8689</f>
        <v>0.20791387144062157</v>
      </c>
      <c r="X8671" s="56">
        <f>J8690</f>
        <v>0.18766327350409626</v>
      </c>
      <c r="Y8671" s="56">
        <f>J8691</f>
        <v>0.19216287873214635</v>
      </c>
      <c r="Z8671" s="56">
        <f>J8692</f>
        <v>0.52953388765030718</v>
      </c>
      <c r="AA8671" s="58">
        <f>SUM(W8671:Z8671)</f>
        <v>1.1172739113271715</v>
      </c>
    </row>
    <row r="8672" spans="9:27">
      <c r="I8672" s="53" t="s">
        <v>42</v>
      </c>
      <c r="J8672" s="64"/>
      <c r="K8672" s="64"/>
      <c r="L8672" s="64"/>
      <c r="M8672" s="64"/>
      <c r="N8672" s="64"/>
      <c r="O8672" s="64"/>
      <c r="P8672" s="64"/>
      <c r="Q8672" s="64"/>
      <c r="T8672" s="56"/>
      <c r="U8672" s="56"/>
      <c r="V8672" s="56"/>
      <c r="W8672" s="56"/>
      <c r="X8672" s="56"/>
      <c r="Y8672" s="56"/>
      <c r="Z8672" s="56"/>
      <c r="AA8672" s="56"/>
    </row>
    <row r="8673" spans="9:27" ht="15" thickBot="1">
      <c r="J8673" s="64"/>
      <c r="K8673" s="64"/>
      <c r="L8673" s="64"/>
      <c r="M8673" s="64"/>
      <c r="N8673" s="64"/>
      <c r="O8673" s="64"/>
      <c r="P8673" s="64"/>
      <c r="Q8673" s="64"/>
      <c r="T8673" s="56"/>
      <c r="U8673" s="56"/>
      <c r="V8673" s="56"/>
      <c r="W8673" s="56"/>
      <c r="X8673" s="56"/>
      <c r="Y8673" s="56"/>
      <c r="Z8673" s="56"/>
      <c r="AA8673" s="56"/>
    </row>
    <row r="8674" spans="9:27">
      <c r="I8674" s="18" t="s">
        <v>43</v>
      </c>
      <c r="J8674" s="18"/>
      <c r="K8674" s="64"/>
      <c r="L8674" s="64"/>
      <c r="M8674" s="64"/>
      <c r="N8674" s="64"/>
      <c r="O8674" s="64"/>
      <c r="P8674" s="64"/>
      <c r="Q8674" s="64"/>
      <c r="T8674" s="56"/>
      <c r="U8674" s="56"/>
      <c r="V8674" s="56"/>
      <c r="W8674" s="56"/>
      <c r="X8674" s="56"/>
      <c r="Y8674" s="56"/>
      <c r="Z8674" s="56"/>
      <c r="AA8674" s="56"/>
    </row>
    <row r="8675" spans="9:27">
      <c r="I8675" s="15" t="s">
        <v>44</v>
      </c>
      <c r="J8675" s="15">
        <v>0.99999999951893193</v>
      </c>
      <c r="K8675" s="64"/>
      <c r="L8675" s="64"/>
      <c r="M8675" s="64"/>
      <c r="N8675" s="64"/>
      <c r="O8675" s="64"/>
      <c r="P8675" s="64"/>
      <c r="Q8675" s="64"/>
      <c r="T8675" s="56"/>
      <c r="U8675" s="56"/>
      <c r="V8675" s="56"/>
      <c r="W8675" s="56"/>
      <c r="X8675" s="56"/>
      <c r="Y8675" s="56"/>
      <c r="Z8675" s="56"/>
      <c r="AA8675" s="56"/>
    </row>
    <row r="8676" spans="9:27">
      <c r="I8676" s="15" t="s">
        <v>45</v>
      </c>
      <c r="J8676" s="15">
        <v>0.99999999903786396</v>
      </c>
      <c r="K8676" s="64"/>
      <c r="L8676" s="64"/>
      <c r="M8676" s="64"/>
      <c r="N8676" s="64"/>
      <c r="O8676" s="64"/>
      <c r="P8676" s="64"/>
      <c r="Q8676" s="64"/>
      <c r="T8676" s="56"/>
      <c r="U8676" s="56"/>
      <c r="V8676" s="56"/>
      <c r="W8676" s="56"/>
      <c r="X8676" s="56"/>
      <c r="Y8676" s="56"/>
      <c r="Z8676" s="56"/>
      <c r="AA8676" s="56"/>
    </row>
    <row r="8677" spans="9:27">
      <c r="I8677" s="15" t="s">
        <v>46</v>
      </c>
      <c r="J8677" s="15">
        <v>0.96874999894766378</v>
      </c>
      <c r="K8677" s="64"/>
      <c r="L8677" s="64"/>
      <c r="M8677" s="64"/>
      <c r="N8677" s="64"/>
      <c r="O8677" s="64"/>
      <c r="P8677" s="64"/>
      <c r="Q8677" s="64"/>
      <c r="T8677" s="56"/>
      <c r="U8677" s="56"/>
      <c r="V8677" s="56"/>
      <c r="W8677" s="56"/>
      <c r="X8677" s="56"/>
      <c r="Y8677" s="56"/>
      <c r="Z8677" s="56"/>
      <c r="AA8677" s="56"/>
    </row>
    <row r="8678" spans="9:27">
      <c r="I8678" s="15" t="s">
        <v>47</v>
      </c>
      <c r="J8678" s="15">
        <v>1.2459224658009639E-2</v>
      </c>
      <c r="K8678" s="64"/>
      <c r="L8678" s="64"/>
      <c r="M8678" s="64"/>
      <c r="N8678" s="64"/>
      <c r="O8678" s="64"/>
      <c r="P8678" s="64"/>
      <c r="Q8678" s="64"/>
      <c r="T8678" s="56"/>
      <c r="U8678" s="56"/>
      <c r="V8678" s="56"/>
      <c r="W8678" s="56"/>
      <c r="X8678" s="56"/>
      <c r="Y8678" s="56"/>
      <c r="Z8678" s="56"/>
      <c r="AA8678" s="56"/>
    </row>
    <row r="8679" spans="9:27" ht="15" thickBot="1">
      <c r="I8679" s="16" t="s">
        <v>48</v>
      </c>
      <c r="J8679" s="16">
        <v>36</v>
      </c>
      <c r="K8679" s="64"/>
      <c r="L8679" s="64"/>
      <c r="M8679" s="64"/>
      <c r="N8679" s="64"/>
      <c r="O8679" s="64"/>
      <c r="P8679" s="64"/>
      <c r="Q8679" s="64"/>
      <c r="T8679" s="56"/>
      <c r="U8679" s="56"/>
      <c r="V8679" s="56"/>
      <c r="W8679" s="56"/>
      <c r="X8679" s="56"/>
      <c r="Y8679" s="56"/>
      <c r="Z8679" s="56"/>
      <c r="AA8679" s="56"/>
    </row>
    <row r="8680" spans="9:27">
      <c r="J8680" s="64"/>
      <c r="K8680" s="64"/>
      <c r="L8680" s="64"/>
      <c r="M8680" s="64"/>
      <c r="N8680" s="64"/>
      <c r="O8680" s="64"/>
      <c r="P8680" s="64"/>
      <c r="Q8680" s="64"/>
      <c r="T8680" s="56"/>
      <c r="U8680" s="56"/>
      <c r="V8680" s="56"/>
      <c r="W8680" s="56"/>
      <c r="X8680" s="56"/>
      <c r="Y8680" s="56"/>
      <c r="Z8680" s="56"/>
      <c r="AA8680" s="56"/>
    </row>
    <row r="8681" spans="9:27" ht="15" thickBot="1">
      <c r="I8681" s="53" t="s">
        <v>49</v>
      </c>
      <c r="J8681" s="64"/>
      <c r="K8681" s="64"/>
      <c r="L8681" s="64"/>
      <c r="M8681" s="64"/>
      <c r="N8681" s="64"/>
      <c r="O8681" s="64"/>
      <c r="P8681" s="64"/>
      <c r="Q8681" s="64"/>
      <c r="T8681" s="56"/>
      <c r="U8681" s="56"/>
      <c r="V8681" s="56"/>
      <c r="W8681" s="56"/>
      <c r="X8681" s="56"/>
      <c r="Y8681" s="56"/>
      <c r="Z8681" s="56"/>
      <c r="AA8681" s="56"/>
    </row>
    <row r="8682" spans="9:27">
      <c r="I8682" s="17"/>
      <c r="J8682" s="17" t="s">
        <v>54</v>
      </c>
      <c r="K8682" s="17" t="s">
        <v>55</v>
      </c>
      <c r="L8682" s="17" t="s">
        <v>56</v>
      </c>
      <c r="M8682" s="17" t="s">
        <v>57</v>
      </c>
      <c r="N8682" s="17" t="s">
        <v>58</v>
      </c>
      <c r="O8682" s="64"/>
      <c r="P8682" s="64"/>
      <c r="Q8682" s="64"/>
      <c r="T8682" s="56"/>
      <c r="U8682" s="56"/>
      <c r="V8682" s="56"/>
      <c r="W8682" s="56"/>
      <c r="X8682" s="56"/>
      <c r="Y8682" s="56"/>
      <c r="Z8682" s="56"/>
      <c r="AA8682" s="56"/>
    </row>
    <row r="8683" spans="9:27">
      <c r="I8683" s="15" t="s">
        <v>50</v>
      </c>
      <c r="J8683" s="15">
        <v>4</v>
      </c>
      <c r="K8683" s="15">
        <v>5162921.1797875669</v>
      </c>
      <c r="L8683" s="15">
        <v>1290730.2949468917</v>
      </c>
      <c r="M8683" s="15">
        <v>8314831828.8366671</v>
      </c>
      <c r="N8683" s="15">
        <v>1.7536040662093305E-139</v>
      </c>
      <c r="O8683" s="64"/>
      <c r="P8683" s="64"/>
      <c r="Q8683" s="64"/>
      <c r="T8683" s="56"/>
      <c r="U8683" s="56"/>
      <c r="V8683" s="56"/>
      <c r="W8683" s="56"/>
      <c r="X8683" s="56"/>
      <c r="Y8683" s="56"/>
      <c r="Z8683" s="56"/>
      <c r="AA8683" s="56"/>
    </row>
    <row r="8684" spans="9:27">
      <c r="I8684" s="15" t="s">
        <v>51</v>
      </c>
      <c r="J8684" s="15">
        <v>32</v>
      </c>
      <c r="K8684" s="15">
        <v>4.967432930520173E-3</v>
      </c>
      <c r="L8684" s="15">
        <v>1.5523227907875541E-4</v>
      </c>
      <c r="M8684" s="15"/>
      <c r="N8684" s="15"/>
      <c r="O8684" s="64"/>
      <c r="P8684" s="64"/>
      <c r="Q8684" s="64"/>
      <c r="T8684" s="56"/>
      <c r="U8684" s="56"/>
      <c r="V8684" s="56"/>
      <c r="W8684" s="56"/>
      <c r="X8684" s="56"/>
      <c r="Y8684" s="56"/>
      <c r="Z8684" s="56"/>
      <c r="AA8684" s="56"/>
    </row>
    <row r="8685" spans="9:27" ht="15" thickBot="1">
      <c r="I8685" s="16" t="s">
        <v>52</v>
      </c>
      <c r="J8685" s="16">
        <v>36</v>
      </c>
      <c r="K8685" s="16">
        <v>5162921.1847549994</v>
      </c>
      <c r="L8685" s="16"/>
      <c r="M8685" s="16"/>
      <c r="N8685" s="16"/>
      <c r="O8685" s="64"/>
      <c r="P8685" s="64"/>
      <c r="Q8685" s="64"/>
      <c r="T8685" s="56"/>
      <c r="U8685" s="56"/>
      <c r="V8685" s="56"/>
      <c r="W8685" s="56"/>
      <c r="X8685" s="56"/>
      <c r="Y8685" s="56"/>
      <c r="Z8685" s="56"/>
      <c r="AA8685" s="56"/>
    </row>
    <row r="8686" spans="9:27" ht="15" thickBot="1">
      <c r="J8686" s="64"/>
      <c r="K8686" s="64"/>
      <c r="L8686" s="64"/>
      <c r="M8686" s="64"/>
      <c r="N8686" s="64"/>
      <c r="O8686" s="64"/>
      <c r="P8686" s="64"/>
      <c r="Q8686" s="64"/>
      <c r="T8686" s="56"/>
      <c r="U8686" s="56"/>
      <c r="V8686" s="56"/>
      <c r="W8686" s="56"/>
      <c r="X8686" s="56"/>
      <c r="Y8686" s="56"/>
      <c r="Z8686" s="56"/>
      <c r="AA8686" s="56"/>
    </row>
    <row r="8687" spans="9:27">
      <c r="I8687" s="17"/>
      <c r="J8687" s="17" t="s">
        <v>59</v>
      </c>
      <c r="K8687" s="17" t="s">
        <v>47</v>
      </c>
      <c r="L8687" s="17" t="s">
        <v>60</v>
      </c>
      <c r="M8687" s="17" t="s">
        <v>61</v>
      </c>
      <c r="N8687" s="17" t="s">
        <v>62</v>
      </c>
      <c r="O8687" s="17" t="s">
        <v>63</v>
      </c>
      <c r="P8687" s="17" t="s">
        <v>64</v>
      </c>
      <c r="Q8687" s="17" t="s">
        <v>65</v>
      </c>
      <c r="T8687" s="56"/>
      <c r="U8687" s="56"/>
      <c r="V8687" s="56"/>
      <c r="W8687" s="56"/>
      <c r="X8687" s="56"/>
      <c r="Y8687" s="56"/>
      <c r="Z8687" s="56"/>
      <c r="AA8687" s="56"/>
    </row>
    <row r="8688" spans="9:27">
      <c r="I8688" s="15" t="s">
        <v>53</v>
      </c>
      <c r="J8688" s="15">
        <v>0</v>
      </c>
      <c r="K8688" s="15" t="e">
        <v>#N/A</v>
      </c>
      <c r="L8688" s="15" t="e">
        <v>#N/A</v>
      </c>
      <c r="M8688" s="15" t="e">
        <v>#N/A</v>
      </c>
      <c r="N8688" s="15" t="e">
        <v>#N/A</v>
      </c>
      <c r="O8688" s="15" t="e">
        <v>#N/A</v>
      </c>
      <c r="P8688" s="15" t="e">
        <v>#N/A</v>
      </c>
      <c r="Q8688" s="15" t="e">
        <v>#N/A</v>
      </c>
      <c r="T8688" s="56"/>
      <c r="U8688" s="56"/>
      <c r="V8688" s="56"/>
      <c r="W8688" s="56"/>
      <c r="X8688" s="56"/>
      <c r="Y8688" s="56"/>
      <c r="Z8688" s="56"/>
      <c r="AA8688" s="56"/>
    </row>
    <row r="8689" spans="9:27">
      <c r="I8689" s="15" t="s">
        <v>85</v>
      </c>
      <c r="J8689" s="15">
        <v>0.20791387144062157</v>
      </c>
      <c r="K8689" s="15">
        <v>1.6658761532206683E-3</v>
      </c>
      <c r="L8689" s="15">
        <v>124.80752007804298</v>
      </c>
      <c r="M8689" s="15">
        <v>1.3640408495755309E-44</v>
      </c>
      <c r="N8689" s="15">
        <v>0.20452059277313264</v>
      </c>
      <c r="O8689" s="15">
        <v>0.21130715010811049</v>
      </c>
      <c r="P8689" s="15">
        <v>0.20452059277313264</v>
      </c>
      <c r="Q8689" s="15">
        <v>0.21130715010811049</v>
      </c>
      <c r="T8689" s="56"/>
      <c r="U8689" s="56"/>
      <c r="V8689" s="56"/>
      <c r="W8689" s="56"/>
      <c r="X8689" s="56"/>
      <c r="Y8689" s="56"/>
      <c r="Z8689" s="56"/>
      <c r="AA8689" s="56"/>
    </row>
    <row r="8690" spans="9:27">
      <c r="I8690" s="15" t="s">
        <v>80</v>
      </c>
      <c r="J8690" s="15">
        <v>0.18766327350409626</v>
      </c>
      <c r="K8690" s="15">
        <v>3.6763445543709183E-4</v>
      </c>
      <c r="L8690" s="15">
        <v>510.46160317312388</v>
      </c>
      <c r="M8690" s="15">
        <v>3.7387427654345877E-64</v>
      </c>
      <c r="N8690" s="15">
        <v>0.18691442662693986</v>
      </c>
      <c r="O8690" s="15">
        <v>0.18841212038125266</v>
      </c>
      <c r="P8690" s="15">
        <v>0.18691442662693986</v>
      </c>
      <c r="Q8690" s="15">
        <v>0.18841212038125266</v>
      </c>
      <c r="T8690" s="56"/>
      <c r="U8690" s="56"/>
      <c r="V8690" s="56"/>
      <c r="W8690" s="56"/>
      <c r="X8690" s="56"/>
      <c r="Y8690" s="56"/>
      <c r="Z8690" s="56"/>
      <c r="AA8690" s="56"/>
    </row>
    <row r="8691" spans="9:27">
      <c r="I8691" s="15" t="s">
        <v>82</v>
      </c>
      <c r="J8691" s="15">
        <v>0.19216287873214635</v>
      </c>
      <c r="K8691" s="15">
        <v>2.3950391496371411E-3</v>
      </c>
      <c r="L8691" s="15">
        <v>80.233710902496043</v>
      </c>
      <c r="M8691" s="15">
        <v>1.8009829793366345E-38</v>
      </c>
      <c r="N8691" s="15">
        <v>0.18728434365104057</v>
      </c>
      <c r="O8691" s="15">
        <v>0.19704141381325213</v>
      </c>
      <c r="P8691" s="15">
        <v>0.18728434365104057</v>
      </c>
      <c r="Q8691" s="15">
        <v>0.19704141381325213</v>
      </c>
      <c r="T8691" s="56"/>
      <c r="U8691" s="56"/>
      <c r="V8691" s="56"/>
      <c r="W8691" s="56"/>
      <c r="X8691" s="56"/>
      <c r="Y8691" s="56"/>
      <c r="Z8691" s="56"/>
      <c r="AA8691" s="56"/>
    </row>
    <row r="8692" spans="9:27" ht="15" thickBot="1">
      <c r="I8692" s="16" t="s">
        <v>86</v>
      </c>
      <c r="J8692" s="16">
        <v>0.52953388765030718</v>
      </c>
      <c r="K8692" s="16">
        <v>9.0895906419250156E-4</v>
      </c>
      <c r="L8692" s="16">
        <v>582.57176644223568</v>
      </c>
      <c r="M8692" s="16">
        <v>5.4519845097492149E-66</v>
      </c>
      <c r="N8692" s="16">
        <v>0.52768239863284205</v>
      </c>
      <c r="O8692" s="16">
        <v>0.5313853766677723</v>
      </c>
      <c r="P8692" s="16">
        <v>0.52768239863284205</v>
      </c>
      <c r="Q8692" s="16">
        <v>0.5313853766677723</v>
      </c>
      <c r="T8692" s="56"/>
      <c r="U8692" s="56"/>
      <c r="V8692" s="56"/>
      <c r="W8692" s="56"/>
      <c r="X8692" s="56"/>
      <c r="Y8692" s="56"/>
      <c r="Z8692" s="56"/>
      <c r="AA8692" s="56"/>
    </row>
    <row r="8693" spans="9:27">
      <c r="I8693" s="53"/>
      <c r="T8693" s="56"/>
      <c r="U8693" s="56"/>
      <c r="V8693" s="56"/>
      <c r="W8693" s="56"/>
      <c r="X8693" s="56"/>
      <c r="Y8693" s="56"/>
      <c r="Z8693" s="56"/>
      <c r="AA8693" s="56"/>
    </row>
    <row r="8694" spans="9:27">
      <c r="I8694" s="53"/>
      <c r="T8694" s="56"/>
      <c r="U8694" s="56"/>
      <c r="V8694" s="56"/>
      <c r="W8694" s="56"/>
      <c r="X8694" s="56"/>
      <c r="Y8694" s="56"/>
      <c r="Z8694" s="56"/>
      <c r="AA8694" s="56"/>
    </row>
    <row r="8695" spans="9:27">
      <c r="I8695" s="11" t="s">
        <v>444</v>
      </c>
      <c r="T8695" s="12" t="str">
        <f>I8695</f>
        <v>2017/2 to 2020/1</v>
      </c>
      <c r="U8695" s="14">
        <f>J8700</f>
        <v>0.99999999891522207</v>
      </c>
      <c r="V8695" s="14">
        <f>J8703</f>
        <v>36</v>
      </c>
      <c r="W8695" s="56">
        <f>J8713</f>
        <v>0.20760724678102155</v>
      </c>
      <c r="X8695" s="56">
        <f>J8714</f>
        <v>0.18780027312418346</v>
      </c>
      <c r="Y8695" s="56">
        <f>J8715</f>
        <v>0.19168099186631693</v>
      </c>
      <c r="Z8695" s="56">
        <f>J8716</f>
        <v>0.52979275017493144</v>
      </c>
      <c r="AA8695" s="58">
        <f>SUM(W8695:Z8695)</f>
        <v>1.1168812619464532</v>
      </c>
    </row>
    <row r="8696" spans="9:27">
      <c r="I8696" s="53" t="s">
        <v>42</v>
      </c>
      <c r="J8696" s="65"/>
      <c r="K8696" s="65"/>
      <c r="L8696" s="65"/>
      <c r="M8696" s="65"/>
      <c r="N8696" s="65"/>
      <c r="O8696" s="65"/>
      <c r="P8696" s="65"/>
      <c r="Q8696" s="65"/>
      <c r="T8696" s="56"/>
      <c r="U8696" s="56"/>
      <c r="V8696" s="56"/>
      <c r="W8696" s="56"/>
      <c r="X8696" s="56"/>
      <c r="Y8696" s="56"/>
      <c r="Z8696" s="56"/>
      <c r="AA8696" s="56"/>
    </row>
    <row r="8697" spans="9:27" ht="15" thickBot="1">
      <c r="J8697" s="65"/>
      <c r="K8697" s="65"/>
      <c r="L8697" s="65"/>
      <c r="M8697" s="65"/>
      <c r="N8697" s="65"/>
      <c r="O8697" s="65"/>
      <c r="P8697" s="65"/>
      <c r="Q8697" s="65"/>
      <c r="T8697" s="56"/>
      <c r="U8697" s="56"/>
      <c r="V8697" s="56"/>
      <c r="W8697" s="56"/>
      <c r="X8697" s="56"/>
      <c r="Y8697" s="56"/>
      <c r="Z8697" s="56"/>
      <c r="AA8697" s="56"/>
    </row>
    <row r="8698" spans="9:27">
      <c r="I8698" s="18" t="s">
        <v>43</v>
      </c>
      <c r="J8698" s="18"/>
      <c r="K8698" s="65"/>
      <c r="L8698" s="65"/>
      <c r="M8698" s="65"/>
      <c r="N8698" s="65"/>
      <c r="O8698" s="65"/>
      <c r="P8698" s="65"/>
      <c r="Q8698" s="65"/>
      <c r="T8698" s="56"/>
      <c r="U8698" s="56"/>
      <c r="V8698" s="56"/>
      <c r="W8698" s="56"/>
      <c r="X8698" s="56"/>
      <c r="Y8698" s="56"/>
      <c r="Z8698" s="56"/>
      <c r="AA8698" s="56"/>
    </row>
    <row r="8699" spans="9:27">
      <c r="I8699" s="15" t="s">
        <v>44</v>
      </c>
      <c r="J8699" s="15">
        <v>0.99999999945761098</v>
      </c>
      <c r="K8699" s="65"/>
      <c r="L8699" s="65"/>
      <c r="M8699" s="65"/>
      <c r="N8699" s="65"/>
      <c r="O8699" s="65"/>
      <c r="P8699" s="65"/>
      <c r="Q8699" s="65"/>
      <c r="T8699" s="56"/>
      <c r="U8699" s="56"/>
      <c r="V8699" s="56"/>
      <c r="W8699" s="56"/>
      <c r="X8699" s="56"/>
      <c r="Y8699" s="56"/>
      <c r="Z8699" s="56"/>
      <c r="AA8699" s="56"/>
    </row>
    <row r="8700" spans="9:27">
      <c r="I8700" s="15" t="s">
        <v>45</v>
      </c>
      <c r="J8700" s="15">
        <v>0.99999999891522207</v>
      </c>
      <c r="K8700" s="65"/>
      <c r="L8700" s="65"/>
      <c r="M8700" s="65"/>
      <c r="N8700" s="65"/>
      <c r="O8700" s="65"/>
      <c r="P8700" s="65"/>
      <c r="Q8700" s="65"/>
      <c r="T8700" s="56"/>
      <c r="U8700" s="56"/>
      <c r="V8700" s="56"/>
      <c r="W8700" s="56"/>
      <c r="X8700" s="56"/>
      <c r="Y8700" s="56"/>
      <c r="Z8700" s="56"/>
      <c r="AA8700" s="56"/>
    </row>
    <row r="8701" spans="9:27">
      <c r="I8701" s="15" t="s">
        <v>46</v>
      </c>
      <c r="J8701" s="15">
        <v>0.96874999881352419</v>
      </c>
      <c r="K8701" s="65"/>
      <c r="L8701" s="65"/>
      <c r="M8701" s="65"/>
      <c r="N8701" s="65"/>
      <c r="O8701" s="65"/>
      <c r="P8701" s="65"/>
      <c r="Q8701" s="65"/>
      <c r="T8701" s="56"/>
      <c r="U8701" s="56"/>
      <c r="V8701" s="56"/>
      <c r="W8701" s="56"/>
      <c r="X8701" s="56"/>
      <c r="Y8701" s="56"/>
      <c r="Z8701" s="56"/>
      <c r="AA8701" s="56"/>
    </row>
    <row r="8702" spans="9:27">
      <c r="I8702" s="15" t="s">
        <v>47</v>
      </c>
      <c r="J8702" s="15">
        <v>1.3237385743130813E-2</v>
      </c>
      <c r="K8702" s="65"/>
      <c r="L8702" s="65"/>
      <c r="M8702" s="65"/>
      <c r="N8702" s="65"/>
      <c r="O8702" s="65"/>
      <c r="P8702" s="65"/>
      <c r="Q8702" s="65"/>
      <c r="T8702" s="56"/>
      <c r="U8702" s="56"/>
      <c r="V8702" s="56"/>
      <c r="W8702" s="56"/>
      <c r="X8702" s="56"/>
      <c r="Y8702" s="56"/>
      <c r="Z8702" s="56"/>
      <c r="AA8702" s="56"/>
    </row>
    <row r="8703" spans="9:27" ht="15" thickBot="1">
      <c r="I8703" s="16" t="s">
        <v>48</v>
      </c>
      <c r="J8703" s="16">
        <v>36</v>
      </c>
      <c r="K8703" s="65"/>
      <c r="L8703" s="65"/>
      <c r="M8703" s="65"/>
      <c r="N8703" s="65"/>
      <c r="O8703" s="65"/>
      <c r="P8703" s="65"/>
      <c r="Q8703" s="65"/>
      <c r="T8703" s="56"/>
      <c r="U8703" s="56"/>
      <c r="V8703" s="56"/>
      <c r="W8703" s="56"/>
      <c r="X8703" s="56"/>
      <c r="Y8703" s="56"/>
      <c r="Z8703" s="56"/>
      <c r="AA8703" s="56"/>
    </row>
    <row r="8704" spans="9:27">
      <c r="J8704" s="65"/>
      <c r="K8704" s="65"/>
      <c r="L8704" s="65"/>
      <c r="M8704" s="65"/>
      <c r="N8704" s="65"/>
      <c r="O8704" s="65"/>
      <c r="P8704" s="65"/>
      <c r="Q8704" s="65"/>
      <c r="T8704" s="56"/>
      <c r="U8704" s="56"/>
      <c r="V8704" s="56"/>
      <c r="W8704" s="56"/>
      <c r="X8704" s="56"/>
      <c r="Y8704" s="56"/>
      <c r="Z8704" s="56"/>
      <c r="AA8704" s="56"/>
    </row>
    <row r="8705" spans="9:27" ht="15" thickBot="1">
      <c r="I8705" s="53" t="s">
        <v>49</v>
      </c>
      <c r="J8705" s="65"/>
      <c r="K8705" s="65"/>
      <c r="L8705" s="65"/>
      <c r="M8705" s="65"/>
      <c r="N8705" s="65"/>
      <c r="O8705" s="65"/>
      <c r="P8705" s="65"/>
      <c r="Q8705" s="65"/>
      <c r="T8705" s="56"/>
      <c r="U8705" s="56"/>
      <c r="V8705" s="56"/>
      <c r="W8705" s="56"/>
      <c r="X8705" s="56"/>
      <c r="Y8705" s="56"/>
      <c r="Z8705" s="56"/>
      <c r="AA8705" s="56"/>
    </row>
    <row r="8706" spans="9:27">
      <c r="I8706" s="17"/>
      <c r="J8706" s="17" t="s">
        <v>54</v>
      </c>
      <c r="K8706" s="17" t="s">
        <v>55</v>
      </c>
      <c r="L8706" s="17" t="s">
        <v>56</v>
      </c>
      <c r="M8706" s="17" t="s">
        <v>57</v>
      </c>
      <c r="N8706" s="17" t="s">
        <v>58</v>
      </c>
      <c r="O8706" s="65"/>
      <c r="P8706" s="65"/>
      <c r="Q8706" s="65"/>
      <c r="T8706" s="56"/>
      <c r="U8706" s="56"/>
      <c r="V8706" s="56"/>
      <c r="W8706" s="56"/>
      <c r="X8706" s="56"/>
      <c r="Y8706" s="56"/>
      <c r="Z8706" s="56"/>
      <c r="AA8706" s="56"/>
    </row>
    <row r="8707" spans="9:27">
      <c r="I8707" s="15" t="s">
        <v>50</v>
      </c>
      <c r="J8707" s="15">
        <v>4</v>
      </c>
      <c r="K8707" s="15">
        <v>5169083.6355126919</v>
      </c>
      <c r="L8707" s="15">
        <v>1292270.908878173</v>
      </c>
      <c r="M8707" s="15">
        <v>7374780838.5787401</v>
      </c>
      <c r="N8707" s="15">
        <v>1.1260274741248804E-138</v>
      </c>
      <c r="O8707" s="65"/>
      <c r="P8707" s="65"/>
      <c r="Q8707" s="65"/>
      <c r="T8707" s="56"/>
      <c r="U8707" s="56"/>
      <c r="V8707" s="56"/>
      <c r="W8707" s="56"/>
      <c r="X8707" s="56"/>
      <c r="Y8707" s="56"/>
      <c r="Z8707" s="56"/>
      <c r="AA8707" s="56"/>
    </row>
    <row r="8708" spans="9:27">
      <c r="I8708" s="15" t="s">
        <v>51</v>
      </c>
      <c r="J8708" s="15">
        <v>32</v>
      </c>
      <c r="K8708" s="15">
        <v>5.6073082019981735E-3</v>
      </c>
      <c r="L8708" s="15">
        <v>1.7522838131244292E-4</v>
      </c>
      <c r="M8708" s="15"/>
      <c r="N8708" s="15"/>
      <c r="O8708" s="65"/>
      <c r="P8708" s="65"/>
      <c r="Q8708" s="65"/>
      <c r="T8708" s="56"/>
      <c r="U8708" s="56"/>
      <c r="V8708" s="56"/>
      <c r="W8708" s="56"/>
      <c r="X8708" s="56"/>
      <c r="Y8708" s="56"/>
      <c r="Z8708" s="56"/>
      <c r="AA8708" s="56"/>
    </row>
    <row r="8709" spans="9:27" ht="15" thickBot="1">
      <c r="I8709" s="16" t="s">
        <v>52</v>
      </c>
      <c r="J8709" s="16">
        <v>36</v>
      </c>
      <c r="K8709" s="16">
        <v>5169083.6411199998</v>
      </c>
      <c r="L8709" s="16"/>
      <c r="M8709" s="16"/>
      <c r="N8709" s="16"/>
      <c r="O8709" s="65"/>
      <c r="P8709" s="65"/>
      <c r="Q8709" s="65"/>
      <c r="T8709" s="56"/>
      <c r="U8709" s="56"/>
      <c r="V8709" s="56"/>
      <c r="W8709" s="56"/>
      <c r="X8709" s="56"/>
      <c r="Y8709" s="56"/>
      <c r="Z8709" s="56"/>
      <c r="AA8709" s="56"/>
    </row>
    <row r="8710" spans="9:27" ht="15" thickBot="1">
      <c r="J8710" s="65"/>
      <c r="K8710" s="65"/>
      <c r="L8710" s="65"/>
      <c r="M8710" s="65"/>
      <c r="N8710" s="65"/>
      <c r="O8710" s="65"/>
      <c r="P8710" s="65"/>
      <c r="Q8710" s="65"/>
      <c r="T8710" s="56"/>
      <c r="U8710" s="56"/>
      <c r="V8710" s="56"/>
      <c r="W8710" s="56"/>
      <c r="X8710" s="56"/>
      <c r="Y8710" s="56"/>
      <c r="Z8710" s="56"/>
      <c r="AA8710" s="56"/>
    </row>
    <row r="8711" spans="9:27">
      <c r="I8711" s="17"/>
      <c r="J8711" s="17" t="s">
        <v>59</v>
      </c>
      <c r="K8711" s="17" t="s">
        <v>47</v>
      </c>
      <c r="L8711" s="17" t="s">
        <v>60</v>
      </c>
      <c r="M8711" s="17" t="s">
        <v>61</v>
      </c>
      <c r="N8711" s="17" t="s">
        <v>62</v>
      </c>
      <c r="O8711" s="17" t="s">
        <v>63</v>
      </c>
      <c r="P8711" s="17" t="s">
        <v>64</v>
      </c>
      <c r="Q8711" s="17" t="s">
        <v>65</v>
      </c>
      <c r="T8711" s="56"/>
      <c r="U8711" s="56"/>
      <c r="V8711" s="56"/>
      <c r="W8711" s="56"/>
      <c r="X8711" s="56"/>
      <c r="Y8711" s="56"/>
      <c r="Z8711" s="56"/>
      <c r="AA8711" s="56"/>
    </row>
    <row r="8712" spans="9:27">
      <c r="I8712" s="15" t="s">
        <v>53</v>
      </c>
      <c r="J8712" s="15">
        <v>0</v>
      </c>
      <c r="K8712" s="15" t="e">
        <v>#N/A</v>
      </c>
      <c r="L8712" s="15" t="e">
        <v>#N/A</v>
      </c>
      <c r="M8712" s="15" t="e">
        <v>#N/A</v>
      </c>
      <c r="N8712" s="15" t="e">
        <v>#N/A</v>
      </c>
      <c r="O8712" s="15" t="e">
        <v>#N/A</v>
      </c>
      <c r="P8712" s="15" t="e">
        <v>#N/A</v>
      </c>
      <c r="Q8712" s="15" t="e">
        <v>#N/A</v>
      </c>
      <c r="T8712" s="56"/>
      <c r="U8712" s="56"/>
      <c r="V8712" s="56"/>
      <c r="W8712" s="56"/>
      <c r="X8712" s="56"/>
      <c r="Y8712" s="56"/>
      <c r="Z8712" s="56"/>
      <c r="AA8712" s="56"/>
    </row>
    <row r="8713" spans="9:27">
      <c r="I8713" s="15" t="s">
        <v>85</v>
      </c>
      <c r="J8713" s="15">
        <v>0.20760724678102155</v>
      </c>
      <c r="K8713" s="15">
        <v>1.9445614908411275E-3</v>
      </c>
      <c r="L8713" s="15">
        <v>106.76301457107445</v>
      </c>
      <c r="M8713" s="15">
        <v>1.9952536261269389E-42</v>
      </c>
      <c r="N8713" s="15">
        <v>0.20364630465952302</v>
      </c>
      <c r="O8713" s="15">
        <v>0.21156818890252008</v>
      </c>
      <c r="P8713" s="15">
        <v>0.20364630465952302</v>
      </c>
      <c r="Q8713" s="15">
        <v>0.21156818890252008</v>
      </c>
      <c r="T8713" s="56"/>
      <c r="U8713" s="56"/>
      <c r="V8713" s="56"/>
      <c r="W8713" s="56"/>
      <c r="X8713" s="56"/>
      <c r="Y8713" s="56"/>
      <c r="Z8713" s="56"/>
      <c r="AA8713" s="56"/>
    </row>
    <row r="8714" spans="9:27">
      <c r="I8714" s="15" t="s">
        <v>80</v>
      </c>
      <c r="J8714" s="15">
        <v>0.18780027312418346</v>
      </c>
      <c r="K8714" s="15">
        <v>3.8773820007135065E-4</v>
      </c>
      <c r="L8714" s="15">
        <v>484.34813255342112</v>
      </c>
      <c r="M8714" s="15">
        <v>2.00635738810728E-63</v>
      </c>
      <c r="N8714" s="15">
        <v>0.18701047625943515</v>
      </c>
      <c r="O8714" s="15">
        <v>0.18859006998893177</v>
      </c>
      <c r="P8714" s="15">
        <v>0.18701047625943515</v>
      </c>
      <c r="Q8714" s="15">
        <v>0.18859006998893177</v>
      </c>
      <c r="T8714" s="56"/>
      <c r="U8714" s="56"/>
      <c r="V8714" s="56"/>
      <c r="W8714" s="56"/>
      <c r="X8714" s="56"/>
      <c r="Y8714" s="56"/>
      <c r="Z8714" s="56"/>
      <c r="AA8714" s="56"/>
    </row>
    <row r="8715" spans="9:27">
      <c r="I8715" s="15" t="s">
        <v>82</v>
      </c>
      <c r="J8715" s="15">
        <v>0.19168099186631693</v>
      </c>
      <c r="K8715" s="15">
        <v>2.5363232014099773E-3</v>
      </c>
      <c r="L8715" s="15">
        <v>75.574355728701619</v>
      </c>
      <c r="M8715" s="15">
        <v>1.2097853037326607E-37</v>
      </c>
      <c r="N8715" s="15">
        <v>0.18651467059053498</v>
      </c>
      <c r="O8715" s="15">
        <v>0.19684731314209888</v>
      </c>
      <c r="P8715" s="15">
        <v>0.18651467059053498</v>
      </c>
      <c r="Q8715" s="15">
        <v>0.19684731314209888</v>
      </c>
      <c r="T8715" s="56"/>
      <c r="U8715" s="56"/>
      <c r="V8715" s="56"/>
      <c r="W8715" s="56"/>
      <c r="X8715" s="56"/>
      <c r="Y8715" s="56"/>
      <c r="Z8715" s="56"/>
      <c r="AA8715" s="56"/>
    </row>
    <row r="8716" spans="9:27" ht="15" thickBot="1">
      <c r="I8716" s="16" t="s">
        <v>86</v>
      </c>
      <c r="J8716" s="16">
        <v>0.52979275017493144</v>
      </c>
      <c r="K8716" s="16">
        <v>1.0834617319565865E-3</v>
      </c>
      <c r="L8716" s="16">
        <v>488.98150672861959</v>
      </c>
      <c r="M8716" s="16">
        <v>1.4794895131160711E-63</v>
      </c>
      <c r="N8716" s="16">
        <v>0.52758581085655465</v>
      </c>
      <c r="O8716" s="16">
        <v>0.53199968949330823</v>
      </c>
      <c r="P8716" s="16">
        <v>0.52758581085655465</v>
      </c>
      <c r="Q8716" s="16">
        <v>0.53199968949330823</v>
      </c>
      <c r="T8716" s="56"/>
      <c r="U8716" s="56"/>
      <c r="V8716" s="56"/>
      <c r="W8716" s="56"/>
      <c r="X8716" s="56"/>
      <c r="Y8716" s="56"/>
      <c r="Z8716" s="56"/>
      <c r="AA8716" s="56"/>
    </row>
    <row r="8717" spans="9:27">
      <c r="I8717" s="53"/>
      <c r="T8717" s="56"/>
      <c r="U8717" s="56"/>
      <c r="V8717" s="56"/>
      <c r="W8717" s="56"/>
      <c r="X8717" s="56"/>
      <c r="Y8717" s="56"/>
      <c r="Z8717" s="56"/>
      <c r="AA8717" s="56"/>
    </row>
    <row r="8718" spans="9:27">
      <c r="I8718" s="53"/>
      <c r="T8718" s="56"/>
      <c r="U8718" s="56"/>
      <c r="V8718" s="56"/>
      <c r="W8718" s="56"/>
      <c r="X8718" s="56"/>
      <c r="Y8718" s="56"/>
      <c r="Z8718" s="56"/>
      <c r="AA8718" s="56"/>
    </row>
    <row r="8719" spans="9:27">
      <c r="I8719" s="11" t="s">
        <v>445</v>
      </c>
      <c r="T8719" s="12" t="str">
        <f>I8719</f>
        <v>2017/3 to 2020/2</v>
      </c>
      <c r="U8719" s="14">
        <f>J8724</f>
        <v>0.99999999893964453</v>
      </c>
      <c r="V8719" s="14">
        <f>J8727</f>
        <v>36</v>
      </c>
      <c r="W8719" s="56">
        <f>J8737</f>
        <v>0.20636502095476242</v>
      </c>
      <c r="X8719" s="56">
        <f>J8738</f>
        <v>0.18777802018842418</v>
      </c>
      <c r="Y8719" s="56">
        <f>J8739</f>
        <v>0.19147465852780066</v>
      </c>
      <c r="Z8719" s="56">
        <f>J8740</f>
        <v>0.53070083295219339</v>
      </c>
      <c r="AA8719" s="58">
        <f>SUM(W8719:Z8719)</f>
        <v>1.1163185326231806</v>
      </c>
    </row>
    <row r="8720" spans="9:27">
      <c r="I8720" s="53" t="s">
        <v>42</v>
      </c>
      <c r="J8720" s="65"/>
      <c r="K8720" s="65"/>
      <c r="L8720" s="65"/>
      <c r="M8720" s="65"/>
      <c r="N8720" s="65"/>
      <c r="O8720" s="65"/>
      <c r="P8720" s="65"/>
      <c r="Q8720" s="65"/>
      <c r="T8720" s="56"/>
      <c r="U8720" s="56"/>
      <c r="V8720" s="56"/>
      <c r="W8720" s="56"/>
      <c r="X8720" s="56"/>
      <c r="Y8720" s="56"/>
      <c r="Z8720" s="56"/>
      <c r="AA8720" s="56"/>
    </row>
    <row r="8721" spans="9:27" ht="15" thickBot="1">
      <c r="J8721" s="65"/>
      <c r="K8721" s="65"/>
      <c r="L8721" s="65"/>
      <c r="M8721" s="65"/>
      <c r="N8721" s="65"/>
      <c r="O8721" s="65"/>
      <c r="P8721" s="65"/>
      <c r="Q8721" s="65"/>
      <c r="T8721" s="56"/>
      <c r="U8721" s="56"/>
      <c r="V8721" s="56"/>
      <c r="W8721" s="56"/>
      <c r="X8721" s="56"/>
      <c r="Y8721" s="56"/>
      <c r="Z8721" s="56"/>
      <c r="AA8721" s="56"/>
    </row>
    <row r="8722" spans="9:27">
      <c r="I8722" s="18" t="s">
        <v>43</v>
      </c>
      <c r="J8722" s="18"/>
      <c r="K8722" s="65"/>
      <c r="L8722" s="65"/>
      <c r="M8722" s="65"/>
      <c r="N8722" s="65"/>
      <c r="O8722" s="65"/>
      <c r="P8722" s="65"/>
      <c r="Q8722" s="65"/>
      <c r="T8722" s="56"/>
      <c r="U8722" s="56"/>
      <c r="V8722" s="56"/>
      <c r="W8722" s="56"/>
      <c r="X8722" s="56"/>
      <c r="Y8722" s="56"/>
      <c r="Z8722" s="56"/>
      <c r="AA8722" s="56"/>
    </row>
    <row r="8723" spans="9:27">
      <c r="I8723" s="15" t="s">
        <v>44</v>
      </c>
      <c r="J8723" s="15">
        <v>0.99999999946982221</v>
      </c>
      <c r="K8723" s="65"/>
      <c r="L8723" s="65"/>
      <c r="M8723" s="65"/>
      <c r="N8723" s="65"/>
      <c r="O8723" s="65"/>
      <c r="P8723" s="65"/>
      <c r="Q8723" s="65"/>
      <c r="T8723" s="56"/>
      <c r="U8723" s="56"/>
      <c r="V8723" s="56"/>
      <c r="W8723" s="56"/>
      <c r="X8723" s="56"/>
      <c r="Y8723" s="56"/>
      <c r="Z8723" s="56"/>
      <c r="AA8723" s="56"/>
    </row>
    <row r="8724" spans="9:27">
      <c r="I8724" s="15" t="s">
        <v>45</v>
      </c>
      <c r="J8724" s="15">
        <v>0.99999999893964453</v>
      </c>
      <c r="K8724" s="65"/>
      <c r="L8724" s="65"/>
      <c r="M8724" s="65"/>
      <c r="N8724" s="65"/>
      <c r="O8724" s="65"/>
      <c r="P8724" s="65"/>
      <c r="Q8724" s="65"/>
      <c r="T8724" s="56"/>
      <c r="U8724" s="56"/>
      <c r="V8724" s="56"/>
      <c r="W8724" s="56"/>
      <c r="X8724" s="56"/>
      <c r="Y8724" s="56"/>
      <c r="Z8724" s="56"/>
      <c r="AA8724" s="56"/>
    </row>
    <row r="8725" spans="9:27">
      <c r="I8725" s="15" t="s">
        <v>46</v>
      </c>
      <c r="J8725" s="15">
        <v>0.96874999884023616</v>
      </c>
      <c r="K8725" s="65"/>
      <c r="L8725" s="65"/>
      <c r="M8725" s="65"/>
      <c r="N8725" s="65"/>
      <c r="O8725" s="65"/>
      <c r="P8725" s="65"/>
      <c r="Q8725" s="65"/>
      <c r="T8725" s="56"/>
      <c r="U8725" s="56"/>
      <c r="V8725" s="56"/>
      <c r="W8725" s="56"/>
      <c r="X8725" s="56"/>
      <c r="Y8725" s="56"/>
      <c r="Z8725" s="56"/>
      <c r="AA8725" s="56"/>
    </row>
    <row r="8726" spans="9:27">
      <c r="I8726" s="15" t="s">
        <v>47</v>
      </c>
      <c r="J8726" s="15">
        <v>1.3095723170702515E-2</v>
      </c>
      <c r="K8726" s="65"/>
      <c r="L8726" s="65"/>
      <c r="M8726" s="65"/>
      <c r="N8726" s="65"/>
      <c r="O8726" s="65"/>
      <c r="P8726" s="65"/>
      <c r="Q8726" s="65"/>
      <c r="T8726" s="56"/>
      <c r="U8726" s="56"/>
      <c r="V8726" s="56"/>
      <c r="W8726" s="56"/>
      <c r="X8726" s="56"/>
      <c r="Y8726" s="56"/>
      <c r="Z8726" s="56"/>
      <c r="AA8726" s="56"/>
    </row>
    <row r="8727" spans="9:27" ht="15" thickBot="1">
      <c r="I8727" s="16" t="s">
        <v>48</v>
      </c>
      <c r="J8727" s="16">
        <v>36</v>
      </c>
      <c r="K8727" s="65"/>
      <c r="L8727" s="65"/>
      <c r="M8727" s="65"/>
      <c r="N8727" s="65"/>
      <c r="O8727" s="65"/>
      <c r="P8727" s="65"/>
      <c r="Q8727" s="65"/>
      <c r="T8727" s="56"/>
      <c r="U8727" s="56"/>
      <c r="V8727" s="56"/>
      <c r="W8727" s="56"/>
      <c r="X8727" s="56"/>
      <c r="Y8727" s="56"/>
      <c r="Z8727" s="56"/>
      <c r="AA8727" s="56"/>
    </row>
    <row r="8728" spans="9:27">
      <c r="J8728" s="65"/>
      <c r="K8728" s="65"/>
      <c r="L8728" s="65"/>
      <c r="M8728" s="65"/>
      <c r="N8728" s="65"/>
      <c r="O8728" s="65"/>
      <c r="P8728" s="65"/>
      <c r="Q8728" s="65"/>
      <c r="T8728" s="56"/>
      <c r="U8728" s="56"/>
      <c r="V8728" s="56"/>
      <c r="W8728" s="56"/>
      <c r="X8728" s="56"/>
      <c r="Y8728" s="56"/>
      <c r="Z8728" s="56"/>
      <c r="AA8728" s="56"/>
    </row>
    <row r="8729" spans="9:27" ht="15" thickBot="1">
      <c r="I8729" s="53" t="s">
        <v>49</v>
      </c>
      <c r="J8729" s="65"/>
      <c r="K8729" s="65"/>
      <c r="L8729" s="65"/>
      <c r="M8729" s="65"/>
      <c r="N8729" s="65"/>
      <c r="O8729" s="65"/>
      <c r="P8729" s="65"/>
      <c r="Q8729" s="65"/>
      <c r="T8729" s="56"/>
      <c r="U8729" s="56"/>
      <c r="V8729" s="56"/>
      <c r="W8729" s="56"/>
      <c r="X8729" s="56"/>
      <c r="Y8729" s="56"/>
      <c r="Z8729" s="56"/>
      <c r="AA8729" s="56"/>
    </row>
    <row r="8730" spans="9:27">
      <c r="I8730" s="17"/>
      <c r="J8730" s="17" t="s">
        <v>54</v>
      </c>
      <c r="K8730" s="17" t="s">
        <v>55</v>
      </c>
      <c r="L8730" s="17" t="s">
        <v>56</v>
      </c>
      <c r="M8730" s="17" t="s">
        <v>57</v>
      </c>
      <c r="N8730" s="17" t="s">
        <v>58</v>
      </c>
      <c r="O8730" s="65"/>
      <c r="P8730" s="65"/>
      <c r="Q8730" s="65"/>
      <c r="T8730" s="56"/>
      <c r="U8730" s="56"/>
      <c r="V8730" s="56"/>
      <c r="W8730" s="56"/>
      <c r="X8730" s="56"/>
      <c r="Y8730" s="56"/>
      <c r="Z8730" s="56"/>
      <c r="AA8730" s="56"/>
    </row>
    <row r="8731" spans="9:27">
      <c r="I8731" s="15" t="s">
        <v>50</v>
      </c>
      <c r="J8731" s="15">
        <v>4</v>
      </c>
      <c r="K8731" s="15">
        <v>5175561.3283730661</v>
      </c>
      <c r="L8731" s="15">
        <v>1293890.3320932665</v>
      </c>
      <c r="M8731" s="15">
        <v>7544639549.2183943</v>
      </c>
      <c r="N8731" s="15">
        <v>7.9115875772972479E-139</v>
      </c>
      <c r="O8731" s="65"/>
      <c r="P8731" s="65"/>
      <c r="Q8731" s="65"/>
      <c r="T8731" s="56"/>
      <c r="U8731" s="56"/>
      <c r="V8731" s="56"/>
      <c r="W8731" s="56"/>
      <c r="X8731" s="56"/>
      <c r="Y8731" s="56"/>
      <c r="Z8731" s="56"/>
      <c r="AA8731" s="56"/>
    </row>
    <row r="8732" spans="9:27">
      <c r="I8732" s="15" t="s">
        <v>51</v>
      </c>
      <c r="J8732" s="15">
        <v>32</v>
      </c>
      <c r="K8732" s="15">
        <v>5.4879348916375909E-3</v>
      </c>
      <c r="L8732" s="15">
        <v>1.7149796536367472E-4</v>
      </c>
      <c r="M8732" s="15"/>
      <c r="N8732" s="15"/>
      <c r="O8732" s="65"/>
      <c r="P8732" s="65"/>
      <c r="Q8732" s="65"/>
      <c r="T8732" s="56"/>
      <c r="U8732" s="56"/>
      <c r="V8732" s="56"/>
      <c r="W8732" s="56"/>
      <c r="X8732" s="56"/>
      <c r="Y8732" s="56"/>
      <c r="Z8732" s="56"/>
      <c r="AA8732" s="56"/>
    </row>
    <row r="8733" spans="9:27" ht="15" thickBot="1">
      <c r="I8733" s="16" t="s">
        <v>52</v>
      </c>
      <c r="J8733" s="16">
        <v>36</v>
      </c>
      <c r="K8733" s="16">
        <v>5175561.3338610008</v>
      </c>
      <c r="L8733" s="16"/>
      <c r="M8733" s="16"/>
      <c r="N8733" s="16"/>
      <c r="O8733" s="65"/>
      <c r="P8733" s="65"/>
      <c r="Q8733" s="65"/>
      <c r="T8733" s="56"/>
      <c r="U8733" s="56"/>
      <c r="V8733" s="56"/>
      <c r="W8733" s="56"/>
      <c r="X8733" s="56"/>
      <c r="Y8733" s="56"/>
      <c r="Z8733" s="56"/>
      <c r="AA8733" s="56"/>
    </row>
    <row r="8734" spans="9:27" ht="15" thickBot="1">
      <c r="J8734" s="65"/>
      <c r="K8734" s="65"/>
      <c r="L8734" s="65"/>
      <c r="M8734" s="65"/>
      <c r="N8734" s="65"/>
      <c r="O8734" s="65"/>
      <c r="P8734" s="65"/>
      <c r="Q8734" s="65"/>
      <c r="T8734" s="56"/>
      <c r="U8734" s="56"/>
      <c r="V8734" s="56"/>
      <c r="W8734" s="56"/>
      <c r="X8734" s="56"/>
      <c r="Y8734" s="56"/>
      <c r="Z8734" s="56"/>
      <c r="AA8734" s="56"/>
    </row>
    <row r="8735" spans="9:27">
      <c r="I8735" s="17"/>
      <c r="J8735" s="17" t="s">
        <v>59</v>
      </c>
      <c r="K8735" s="17" t="s">
        <v>47</v>
      </c>
      <c r="L8735" s="17" t="s">
        <v>60</v>
      </c>
      <c r="M8735" s="17" t="s">
        <v>61</v>
      </c>
      <c r="N8735" s="17" t="s">
        <v>62</v>
      </c>
      <c r="O8735" s="17" t="s">
        <v>63</v>
      </c>
      <c r="P8735" s="17" t="s">
        <v>64</v>
      </c>
      <c r="Q8735" s="17" t="s">
        <v>65</v>
      </c>
      <c r="T8735" s="56"/>
      <c r="U8735" s="56"/>
      <c r="V8735" s="56"/>
      <c r="W8735" s="56"/>
      <c r="X8735" s="56"/>
      <c r="Y8735" s="56"/>
      <c r="Z8735" s="56"/>
      <c r="AA8735" s="56"/>
    </row>
    <row r="8736" spans="9:27">
      <c r="I8736" s="15" t="s">
        <v>53</v>
      </c>
      <c r="J8736" s="15">
        <v>0</v>
      </c>
      <c r="K8736" s="15" t="e">
        <v>#N/A</v>
      </c>
      <c r="L8736" s="15" t="e">
        <v>#N/A</v>
      </c>
      <c r="M8736" s="15" t="e">
        <v>#N/A</v>
      </c>
      <c r="N8736" s="15" t="e">
        <v>#N/A</v>
      </c>
      <c r="O8736" s="15" t="e">
        <v>#N/A</v>
      </c>
      <c r="P8736" s="15" t="e">
        <v>#N/A</v>
      </c>
      <c r="Q8736" s="15" t="e">
        <v>#N/A</v>
      </c>
      <c r="T8736" s="56"/>
      <c r="U8736" s="56"/>
      <c r="V8736" s="56"/>
      <c r="W8736" s="56"/>
      <c r="X8736" s="56"/>
      <c r="Y8736" s="56"/>
      <c r="Z8736" s="56"/>
      <c r="AA8736" s="56"/>
    </row>
    <row r="8737" spans="9:27">
      <c r="I8737" s="15" t="s">
        <v>85</v>
      </c>
      <c r="J8737" s="15">
        <v>0.20636502095476242</v>
      </c>
      <c r="K8737" s="15">
        <v>2.2212354868975021E-3</v>
      </c>
      <c r="L8737" s="15">
        <v>92.905512347545638</v>
      </c>
      <c r="M8737" s="15">
        <v>1.6830121338313141E-40</v>
      </c>
      <c r="N8737" s="15">
        <v>0.20184051234793307</v>
      </c>
      <c r="O8737" s="15">
        <v>0.21088952956159177</v>
      </c>
      <c r="P8737" s="15">
        <v>0.20184051234793307</v>
      </c>
      <c r="Q8737" s="15">
        <v>0.21088952956159177</v>
      </c>
      <c r="T8737" s="56"/>
      <c r="U8737" s="56"/>
      <c r="V8737" s="56"/>
      <c r="W8737" s="56"/>
      <c r="X8737" s="56"/>
      <c r="Y8737" s="56"/>
      <c r="Z8737" s="56"/>
      <c r="AA8737" s="56"/>
    </row>
    <row r="8738" spans="9:27">
      <c r="I8738" s="15" t="s">
        <v>80</v>
      </c>
      <c r="J8738" s="15">
        <v>0.18777802018842418</v>
      </c>
      <c r="K8738" s="15">
        <v>3.7821248182356748E-4</v>
      </c>
      <c r="L8738" s="15">
        <v>496.48816264086395</v>
      </c>
      <c r="M8738" s="15">
        <v>9.0868242307927113E-64</v>
      </c>
      <c r="N8738" s="15">
        <v>0.18700762657670894</v>
      </c>
      <c r="O8738" s="15">
        <v>0.18854841380013942</v>
      </c>
      <c r="P8738" s="15">
        <v>0.18700762657670894</v>
      </c>
      <c r="Q8738" s="15">
        <v>0.18854841380013942</v>
      </c>
      <c r="T8738" s="56"/>
      <c r="U8738" s="56"/>
      <c r="V8738" s="56"/>
      <c r="W8738" s="56"/>
      <c r="X8738" s="56"/>
      <c r="Y8738" s="56"/>
      <c r="Z8738" s="56"/>
      <c r="AA8738" s="56"/>
    </row>
    <row r="8739" spans="9:27">
      <c r="I8739" s="15" t="s">
        <v>82</v>
      </c>
      <c r="J8739" s="15">
        <v>0.19147465852780066</v>
      </c>
      <c r="K8739" s="15">
        <v>2.4615777803185914E-3</v>
      </c>
      <c r="L8739" s="15">
        <v>77.78533754193171</v>
      </c>
      <c r="M8739" s="15">
        <v>4.8313583722986917E-38</v>
      </c>
      <c r="N8739" s="15">
        <v>0.18646058869183404</v>
      </c>
      <c r="O8739" s="15">
        <v>0.19648872836376727</v>
      </c>
      <c r="P8739" s="15">
        <v>0.18646058869183404</v>
      </c>
      <c r="Q8739" s="15">
        <v>0.19648872836376727</v>
      </c>
      <c r="T8739" s="56"/>
      <c r="U8739" s="56"/>
      <c r="V8739" s="56"/>
      <c r="W8739" s="56"/>
      <c r="X8739" s="56"/>
      <c r="Y8739" s="56"/>
      <c r="Z8739" s="56"/>
      <c r="AA8739" s="56"/>
    </row>
    <row r="8740" spans="9:27" ht="15" thickBot="1">
      <c r="I8740" s="16" t="s">
        <v>86</v>
      </c>
      <c r="J8740" s="16">
        <v>0.53070083295219339</v>
      </c>
      <c r="K8740" s="16">
        <v>1.2987824908395357E-3</v>
      </c>
      <c r="L8740" s="16">
        <v>408.61409565904086</v>
      </c>
      <c r="M8740" s="16">
        <v>4.6243731262235195E-61</v>
      </c>
      <c r="N8740" s="16">
        <v>0.52805529960245812</v>
      </c>
      <c r="O8740" s="16">
        <v>0.53334636630192866</v>
      </c>
      <c r="P8740" s="16">
        <v>0.52805529960245812</v>
      </c>
      <c r="Q8740" s="16">
        <v>0.53334636630192866</v>
      </c>
      <c r="T8740" s="56"/>
      <c r="U8740" s="56"/>
      <c r="V8740" s="56"/>
      <c r="W8740" s="56"/>
      <c r="X8740" s="56"/>
      <c r="Y8740" s="56"/>
      <c r="Z8740" s="56"/>
      <c r="AA8740" s="56"/>
    </row>
    <row r="8741" spans="9:27">
      <c r="I8741" s="53"/>
      <c r="T8741" s="56"/>
      <c r="U8741" s="56"/>
      <c r="V8741" s="56"/>
      <c r="W8741" s="56"/>
      <c r="X8741" s="56"/>
      <c r="Y8741" s="56"/>
      <c r="Z8741" s="56"/>
      <c r="AA8741" s="56"/>
    </row>
    <row r="8742" spans="9:27">
      <c r="I8742" s="53"/>
      <c r="T8742" s="56"/>
      <c r="U8742" s="56"/>
      <c r="V8742" s="56"/>
      <c r="W8742" s="56"/>
      <c r="X8742" s="56"/>
      <c r="Y8742" s="56"/>
      <c r="Z8742" s="56"/>
      <c r="AA8742" s="56"/>
    </row>
    <row r="8743" spans="9:27">
      <c r="I8743" s="11" t="s">
        <v>446</v>
      </c>
      <c r="T8743" s="12" t="str">
        <f>I8743</f>
        <v>2017/4 to 2020/3</v>
      </c>
      <c r="U8743" s="14">
        <f>J8748</f>
        <v>0.99999999815966012</v>
      </c>
      <c r="V8743" s="14">
        <f>J8751</f>
        <v>36</v>
      </c>
      <c r="W8743" s="56">
        <f>J8761</f>
        <v>0.2040093628186691</v>
      </c>
      <c r="X8743" s="56">
        <f>J8762</f>
        <v>0.1883812259288952</v>
      </c>
      <c r="Y8743" s="56">
        <f>J8763</f>
        <v>0.18663468765677887</v>
      </c>
      <c r="Z8743" s="56">
        <f>J8764</f>
        <v>0.53381704176073486</v>
      </c>
      <c r="AA8743" s="58">
        <f>SUM(W8743:Z8743)</f>
        <v>1.1128423181650779</v>
      </c>
    </row>
    <row r="8744" spans="9:27">
      <c r="I8744" s="53" t="s">
        <v>42</v>
      </c>
      <c r="J8744" s="65"/>
      <c r="K8744" s="65"/>
      <c r="L8744" s="65"/>
      <c r="M8744" s="65"/>
      <c r="N8744" s="65"/>
      <c r="O8744" s="65"/>
      <c r="P8744" s="65"/>
      <c r="Q8744" s="65"/>
      <c r="T8744" s="56"/>
      <c r="U8744" s="56"/>
      <c r="V8744" s="56"/>
      <c r="W8744" s="56"/>
      <c r="X8744" s="56"/>
      <c r="Y8744" s="56"/>
      <c r="Z8744" s="56"/>
      <c r="AA8744" s="56"/>
    </row>
    <row r="8745" spans="9:27" ht="15" thickBot="1">
      <c r="J8745" s="65"/>
      <c r="K8745" s="65"/>
      <c r="L8745" s="65"/>
      <c r="M8745" s="65"/>
      <c r="N8745" s="65"/>
      <c r="O8745" s="65"/>
      <c r="P8745" s="65"/>
      <c r="Q8745" s="65"/>
      <c r="T8745" s="56"/>
      <c r="U8745" s="56"/>
      <c r="V8745" s="56"/>
      <c r="W8745" s="56"/>
      <c r="X8745" s="56"/>
      <c r="Y8745" s="56"/>
      <c r="Z8745" s="56"/>
      <c r="AA8745" s="56"/>
    </row>
    <row r="8746" spans="9:27">
      <c r="I8746" s="18" t="s">
        <v>43</v>
      </c>
      <c r="J8746" s="18"/>
      <c r="K8746" s="65"/>
      <c r="L8746" s="65"/>
      <c r="M8746" s="65"/>
      <c r="N8746" s="65"/>
      <c r="O8746" s="65"/>
      <c r="P8746" s="65"/>
      <c r="Q8746" s="65"/>
      <c r="T8746" s="56"/>
      <c r="U8746" s="56"/>
      <c r="V8746" s="56"/>
      <c r="W8746" s="56"/>
      <c r="X8746" s="56"/>
      <c r="Y8746" s="56"/>
      <c r="Z8746" s="56"/>
      <c r="AA8746" s="56"/>
    </row>
    <row r="8747" spans="9:27">
      <c r="I8747" s="15" t="s">
        <v>44</v>
      </c>
      <c r="J8747" s="15">
        <v>0.99999999907983006</v>
      </c>
      <c r="K8747" s="65"/>
      <c r="L8747" s="65"/>
      <c r="M8747" s="65"/>
      <c r="N8747" s="65"/>
      <c r="O8747" s="65"/>
      <c r="P8747" s="65"/>
      <c r="Q8747" s="65"/>
      <c r="T8747" s="56"/>
      <c r="U8747" s="56"/>
      <c r="V8747" s="56"/>
      <c r="W8747" s="56"/>
      <c r="X8747" s="56"/>
      <c r="Y8747" s="56"/>
      <c r="Z8747" s="56"/>
      <c r="AA8747" s="56"/>
    </row>
    <row r="8748" spans="9:27">
      <c r="I8748" s="15" t="s">
        <v>45</v>
      </c>
      <c r="J8748" s="15">
        <v>0.99999999815966012</v>
      </c>
      <c r="K8748" s="65"/>
      <c r="L8748" s="65"/>
      <c r="M8748" s="65"/>
      <c r="N8748" s="65"/>
      <c r="O8748" s="65"/>
      <c r="P8748" s="65"/>
      <c r="Q8748" s="65"/>
      <c r="T8748" s="56"/>
      <c r="U8748" s="56"/>
      <c r="V8748" s="56"/>
      <c r="W8748" s="56"/>
      <c r="X8748" s="56"/>
      <c r="Y8748" s="56"/>
      <c r="Z8748" s="56"/>
      <c r="AA8748" s="56"/>
    </row>
    <row r="8749" spans="9:27">
      <c r="I8749" s="15" t="s">
        <v>46</v>
      </c>
      <c r="J8749" s="15">
        <v>0.96874999798712835</v>
      </c>
      <c r="K8749" s="65"/>
      <c r="L8749" s="65"/>
      <c r="M8749" s="65"/>
      <c r="N8749" s="65"/>
      <c r="O8749" s="65"/>
      <c r="P8749" s="65"/>
      <c r="Q8749" s="65"/>
      <c r="T8749" s="56"/>
      <c r="U8749" s="56"/>
      <c r="V8749" s="56"/>
      <c r="W8749" s="56"/>
      <c r="X8749" s="56"/>
      <c r="Y8749" s="56"/>
      <c r="Z8749" s="56"/>
      <c r="AA8749" s="56"/>
    </row>
    <row r="8750" spans="9:27">
      <c r="I8750" s="15" t="s">
        <v>47</v>
      </c>
      <c r="J8750" s="15">
        <v>1.7265076724702101E-2</v>
      </c>
      <c r="K8750" s="65"/>
      <c r="L8750" s="65"/>
      <c r="M8750" s="65"/>
      <c r="N8750" s="65"/>
      <c r="O8750" s="65"/>
      <c r="P8750" s="65"/>
      <c r="Q8750" s="65"/>
      <c r="T8750" s="56"/>
      <c r="U8750" s="56"/>
      <c r="V8750" s="56"/>
      <c r="W8750" s="56"/>
      <c r="X8750" s="56"/>
      <c r="Y8750" s="56"/>
      <c r="Z8750" s="56"/>
      <c r="AA8750" s="56"/>
    </row>
    <row r="8751" spans="9:27" ht="15" thickBot="1">
      <c r="I8751" s="16" t="s">
        <v>48</v>
      </c>
      <c r="J8751" s="16">
        <v>36</v>
      </c>
      <c r="K8751" s="65"/>
      <c r="L8751" s="65"/>
      <c r="M8751" s="65"/>
      <c r="N8751" s="65"/>
      <c r="O8751" s="65"/>
      <c r="P8751" s="65"/>
      <c r="Q8751" s="65"/>
      <c r="T8751" s="56"/>
      <c r="U8751" s="56"/>
      <c r="V8751" s="56"/>
      <c r="W8751" s="56"/>
      <c r="X8751" s="56"/>
      <c r="Y8751" s="56"/>
      <c r="Z8751" s="56"/>
      <c r="AA8751" s="56"/>
    </row>
    <row r="8752" spans="9:27">
      <c r="J8752" s="65"/>
      <c r="K8752" s="65"/>
      <c r="L8752" s="65"/>
      <c r="M8752" s="65"/>
      <c r="N8752" s="65"/>
      <c r="O8752" s="65"/>
      <c r="P8752" s="65"/>
      <c r="Q8752" s="65"/>
      <c r="T8752" s="56"/>
      <c r="U8752" s="56"/>
      <c r="V8752" s="56"/>
      <c r="W8752" s="56"/>
      <c r="X8752" s="56"/>
      <c r="Y8752" s="56"/>
      <c r="Z8752" s="56"/>
      <c r="AA8752" s="56"/>
    </row>
    <row r="8753" spans="9:27" ht="15" thickBot="1">
      <c r="I8753" s="53" t="s">
        <v>49</v>
      </c>
      <c r="J8753" s="65"/>
      <c r="K8753" s="65"/>
      <c r="L8753" s="65"/>
      <c r="M8753" s="65"/>
      <c r="N8753" s="65"/>
      <c r="O8753" s="65"/>
      <c r="P8753" s="65"/>
      <c r="Q8753" s="65"/>
      <c r="T8753" s="56"/>
      <c r="U8753" s="56"/>
      <c r="V8753" s="56"/>
      <c r="W8753" s="56"/>
      <c r="X8753" s="56"/>
      <c r="Y8753" s="56"/>
      <c r="Z8753" s="56"/>
      <c r="AA8753" s="56"/>
    </row>
    <row r="8754" spans="9:27">
      <c r="I8754" s="17"/>
      <c r="J8754" s="17" t="s">
        <v>54</v>
      </c>
      <c r="K8754" s="17" t="s">
        <v>55</v>
      </c>
      <c r="L8754" s="17" t="s">
        <v>56</v>
      </c>
      <c r="M8754" s="17" t="s">
        <v>57</v>
      </c>
      <c r="N8754" s="17" t="s">
        <v>58</v>
      </c>
      <c r="O8754" s="65"/>
      <c r="P8754" s="65"/>
      <c r="Q8754" s="65"/>
      <c r="T8754" s="56"/>
      <c r="U8754" s="56"/>
      <c r="V8754" s="56"/>
      <c r="W8754" s="56"/>
      <c r="X8754" s="56"/>
      <c r="Y8754" s="56"/>
      <c r="Z8754" s="56"/>
      <c r="AA8754" s="56"/>
    </row>
    <row r="8755" spans="9:27">
      <c r="I8755" s="15" t="s">
        <v>50</v>
      </c>
      <c r="J8755" s="15">
        <v>4</v>
      </c>
      <c r="K8755" s="15">
        <v>5183092.6658743471</v>
      </c>
      <c r="L8755" s="15">
        <v>1295773.1664685868</v>
      </c>
      <c r="M8755" s="15">
        <v>4347023187.6577415</v>
      </c>
      <c r="N8755" s="15">
        <v>4.0708489697620678E-135</v>
      </c>
      <c r="O8755" s="65"/>
      <c r="P8755" s="65"/>
      <c r="Q8755" s="65"/>
      <c r="T8755" s="56"/>
      <c r="U8755" s="56"/>
      <c r="V8755" s="56"/>
      <c r="W8755" s="56"/>
      <c r="X8755" s="56"/>
      <c r="Y8755" s="56"/>
      <c r="Z8755" s="56"/>
      <c r="AA8755" s="56"/>
    </row>
    <row r="8756" spans="9:27">
      <c r="I8756" s="15" t="s">
        <v>51</v>
      </c>
      <c r="J8756" s="15">
        <v>32</v>
      </c>
      <c r="K8756" s="15">
        <v>9.5386519779152058E-3</v>
      </c>
      <c r="L8756" s="15">
        <v>2.9808287430985018E-4</v>
      </c>
      <c r="M8756" s="15"/>
      <c r="N8756" s="15"/>
      <c r="O8756" s="65"/>
      <c r="P8756" s="65"/>
      <c r="Q8756" s="65"/>
      <c r="T8756" s="56"/>
      <c r="U8756" s="56"/>
      <c r="V8756" s="56"/>
      <c r="W8756" s="56"/>
      <c r="X8756" s="56"/>
      <c r="Y8756" s="56"/>
      <c r="Z8756" s="56"/>
      <c r="AA8756" s="56"/>
    </row>
    <row r="8757" spans="9:27" ht="15" thickBot="1">
      <c r="I8757" s="16" t="s">
        <v>52</v>
      </c>
      <c r="J8757" s="16">
        <v>36</v>
      </c>
      <c r="K8757" s="16">
        <v>5183092.6754129995</v>
      </c>
      <c r="L8757" s="16"/>
      <c r="M8757" s="16"/>
      <c r="N8757" s="16"/>
      <c r="O8757" s="65"/>
      <c r="P8757" s="65"/>
      <c r="Q8757" s="65"/>
      <c r="T8757" s="56"/>
      <c r="U8757" s="56"/>
      <c r="V8757" s="56"/>
      <c r="W8757" s="56"/>
      <c r="X8757" s="56"/>
      <c r="Y8757" s="56"/>
      <c r="Z8757" s="56"/>
      <c r="AA8757" s="56"/>
    </row>
    <row r="8758" spans="9:27" ht="15" thickBot="1">
      <c r="J8758" s="65"/>
      <c r="K8758" s="65"/>
      <c r="L8758" s="65"/>
      <c r="M8758" s="65"/>
      <c r="N8758" s="65"/>
      <c r="O8758" s="65"/>
      <c r="P8758" s="65"/>
      <c r="Q8758" s="65"/>
      <c r="T8758" s="56"/>
      <c r="U8758" s="56"/>
      <c r="V8758" s="56"/>
      <c r="W8758" s="56"/>
      <c r="X8758" s="56"/>
      <c r="Y8758" s="56"/>
      <c r="Z8758" s="56"/>
      <c r="AA8758" s="56"/>
    </row>
    <row r="8759" spans="9:27">
      <c r="I8759" s="17"/>
      <c r="J8759" s="17" t="s">
        <v>59</v>
      </c>
      <c r="K8759" s="17" t="s">
        <v>47</v>
      </c>
      <c r="L8759" s="17" t="s">
        <v>60</v>
      </c>
      <c r="M8759" s="17" t="s">
        <v>61</v>
      </c>
      <c r="N8759" s="17" t="s">
        <v>62</v>
      </c>
      <c r="O8759" s="17" t="s">
        <v>63</v>
      </c>
      <c r="P8759" s="17" t="s">
        <v>64</v>
      </c>
      <c r="Q8759" s="17" t="s">
        <v>65</v>
      </c>
      <c r="T8759" s="56"/>
      <c r="U8759" s="56"/>
      <c r="V8759" s="56"/>
      <c r="W8759" s="56"/>
      <c r="X8759" s="56"/>
      <c r="Y8759" s="56"/>
      <c r="Z8759" s="56"/>
      <c r="AA8759" s="56"/>
    </row>
    <row r="8760" spans="9:27">
      <c r="I8760" s="15" t="s">
        <v>53</v>
      </c>
      <c r="J8760" s="15">
        <v>0</v>
      </c>
      <c r="K8760" s="15" t="e">
        <v>#N/A</v>
      </c>
      <c r="L8760" s="15" t="e">
        <v>#N/A</v>
      </c>
      <c r="M8760" s="15" t="e">
        <v>#N/A</v>
      </c>
      <c r="N8760" s="15" t="e">
        <v>#N/A</v>
      </c>
      <c r="O8760" s="15" t="e">
        <v>#N/A</v>
      </c>
      <c r="P8760" s="15" t="e">
        <v>#N/A</v>
      </c>
      <c r="Q8760" s="15" t="e">
        <v>#N/A</v>
      </c>
      <c r="T8760" s="56"/>
      <c r="U8760" s="56"/>
      <c r="V8760" s="56"/>
      <c r="W8760" s="56"/>
      <c r="X8760" s="56"/>
      <c r="Y8760" s="56"/>
      <c r="Z8760" s="56"/>
      <c r="AA8760" s="56"/>
    </row>
    <row r="8761" spans="9:27">
      <c r="I8761" s="15" t="s">
        <v>85</v>
      </c>
      <c r="J8761" s="15">
        <v>0.2040093628186691</v>
      </c>
      <c r="K8761" s="15">
        <v>3.2121072751453493E-3</v>
      </c>
      <c r="L8761" s="15">
        <v>63.512624375049114</v>
      </c>
      <c r="M8761" s="15">
        <v>3.0448039723001943E-35</v>
      </c>
      <c r="N8761" s="15">
        <v>0.1974665144362342</v>
      </c>
      <c r="O8761" s="15">
        <v>0.21055221120110401</v>
      </c>
      <c r="P8761" s="15">
        <v>0.1974665144362342</v>
      </c>
      <c r="Q8761" s="15">
        <v>0.21055221120110401</v>
      </c>
      <c r="T8761" s="56"/>
      <c r="U8761" s="56"/>
      <c r="V8761" s="56"/>
      <c r="W8761" s="56"/>
      <c r="X8761" s="56"/>
      <c r="Y8761" s="56"/>
      <c r="Z8761" s="56"/>
      <c r="AA8761" s="56"/>
    </row>
    <row r="8762" spans="9:27">
      <c r="I8762" s="15" t="s">
        <v>80</v>
      </c>
      <c r="J8762" s="15">
        <v>0.1883812259288952</v>
      </c>
      <c r="K8762" s="15">
        <v>4.7106612949793236E-4</v>
      </c>
      <c r="L8762" s="15">
        <v>399.90399252366979</v>
      </c>
      <c r="M8762" s="15">
        <v>9.2138108011066051E-61</v>
      </c>
      <c r="N8762" s="15">
        <v>0.18742169562701075</v>
      </c>
      <c r="O8762" s="15">
        <v>0.18934075623077964</v>
      </c>
      <c r="P8762" s="15">
        <v>0.18742169562701075</v>
      </c>
      <c r="Q8762" s="15">
        <v>0.18934075623077964</v>
      </c>
      <c r="T8762" s="56"/>
      <c r="U8762" s="56"/>
      <c r="V8762" s="56"/>
      <c r="W8762" s="56"/>
      <c r="X8762" s="56"/>
      <c r="Y8762" s="56"/>
      <c r="Z8762" s="56"/>
      <c r="AA8762" s="56"/>
    </row>
    <row r="8763" spans="9:27">
      <c r="I8763" s="15" t="s">
        <v>82</v>
      </c>
      <c r="J8763" s="15">
        <v>0.18663468765677887</v>
      </c>
      <c r="K8763" s="15">
        <v>3.2808379141463975E-3</v>
      </c>
      <c r="L8763" s="15">
        <v>56.886287143916149</v>
      </c>
      <c r="M8763" s="15">
        <v>1.0040711622171903E-33</v>
      </c>
      <c r="N8763" s="15">
        <v>0.17995183954466765</v>
      </c>
      <c r="O8763" s="15">
        <v>0.1933175357688901</v>
      </c>
      <c r="P8763" s="15">
        <v>0.17995183954466765</v>
      </c>
      <c r="Q8763" s="15">
        <v>0.1933175357688901</v>
      </c>
      <c r="T8763" s="56"/>
      <c r="U8763" s="56"/>
      <c r="V8763" s="56"/>
      <c r="W8763" s="56"/>
      <c r="X8763" s="56"/>
      <c r="Y8763" s="56"/>
      <c r="Z8763" s="56"/>
      <c r="AA8763" s="56"/>
    </row>
    <row r="8764" spans="9:27" ht="15" thickBot="1">
      <c r="I8764" s="16" t="s">
        <v>86</v>
      </c>
      <c r="J8764" s="16">
        <v>0.53381704176073486</v>
      </c>
      <c r="K8764" s="16">
        <v>2.1889626338241772E-3</v>
      </c>
      <c r="L8764" s="16">
        <v>243.86758984009791</v>
      </c>
      <c r="M8764" s="16">
        <v>6.8519410572020787E-54</v>
      </c>
      <c r="N8764" s="16">
        <v>0.52935827080412701</v>
      </c>
      <c r="O8764" s="16">
        <v>0.53827581271734271</v>
      </c>
      <c r="P8764" s="16">
        <v>0.52935827080412701</v>
      </c>
      <c r="Q8764" s="16">
        <v>0.53827581271734271</v>
      </c>
      <c r="T8764" s="56"/>
      <c r="U8764" s="56"/>
      <c r="V8764" s="56"/>
      <c r="W8764" s="56"/>
      <c r="X8764" s="56"/>
      <c r="Y8764" s="56"/>
      <c r="Z8764" s="56"/>
      <c r="AA8764" s="56"/>
    </row>
    <row r="8765" spans="9:27">
      <c r="I8765" s="53"/>
      <c r="J8765" s="65"/>
      <c r="K8765" s="65"/>
      <c r="L8765" s="65"/>
      <c r="M8765" s="65"/>
      <c r="N8765" s="65"/>
      <c r="O8765" s="65"/>
      <c r="P8765" s="65"/>
      <c r="Q8765" s="65"/>
      <c r="T8765" s="56"/>
      <c r="U8765" s="56"/>
      <c r="V8765" s="56"/>
      <c r="W8765" s="56"/>
      <c r="X8765" s="56"/>
      <c r="Y8765" s="56"/>
      <c r="Z8765" s="56"/>
      <c r="AA8765" s="56"/>
    </row>
    <row r="8766" spans="9:27">
      <c r="I8766" s="53"/>
      <c r="J8766" s="65"/>
      <c r="K8766" s="65"/>
      <c r="L8766" s="65"/>
      <c r="M8766" s="65"/>
      <c r="N8766" s="65"/>
      <c r="O8766" s="65"/>
      <c r="P8766" s="65"/>
      <c r="Q8766" s="65"/>
      <c r="T8766" s="56"/>
      <c r="U8766" s="56"/>
      <c r="V8766" s="56"/>
      <c r="W8766" s="56"/>
      <c r="X8766" s="56"/>
      <c r="Y8766" s="56"/>
      <c r="Z8766" s="56"/>
      <c r="AA8766" s="56"/>
    </row>
    <row r="8767" spans="9:27">
      <c r="I8767" s="11" t="s">
        <v>447</v>
      </c>
      <c r="J8767" s="65"/>
      <c r="K8767" s="65"/>
      <c r="L8767" s="65"/>
      <c r="M8767" s="65"/>
      <c r="N8767" s="65"/>
      <c r="O8767" s="65"/>
      <c r="P8767" s="65"/>
      <c r="Q8767" s="65"/>
      <c r="T8767" s="12" t="str">
        <f>I8767</f>
        <v>2017/5 to 2020/4</v>
      </c>
      <c r="U8767" s="14">
        <f>J8772</f>
        <v>0.99999999706690756</v>
      </c>
      <c r="V8767" s="14">
        <f>J8775</f>
        <v>36</v>
      </c>
      <c r="W8767" s="56">
        <f>J8785</f>
        <v>0.20364945235608761</v>
      </c>
      <c r="X8767" s="56">
        <f>J8786</f>
        <v>0.18901410420691753</v>
      </c>
      <c r="Y8767" s="56">
        <f>J8787</f>
        <v>0.18251624631585833</v>
      </c>
      <c r="Z8767" s="56">
        <f>J8788</f>
        <v>0.53528949911787016</v>
      </c>
      <c r="AA8767" s="58">
        <f>SUM(W8767:Z8767)</f>
        <v>1.1104693019967335</v>
      </c>
    </row>
    <row r="8768" spans="9:27">
      <c r="I8768" s="53" t="s">
        <v>42</v>
      </c>
      <c r="J8768" s="65"/>
      <c r="K8768" s="65"/>
      <c r="L8768" s="65"/>
      <c r="M8768" s="65"/>
      <c r="N8768" s="65"/>
      <c r="O8768" s="65"/>
      <c r="P8768" s="65"/>
      <c r="Q8768" s="65"/>
      <c r="T8768" s="56"/>
      <c r="U8768" s="56"/>
      <c r="V8768" s="56"/>
      <c r="W8768" s="56"/>
      <c r="X8768" s="56"/>
      <c r="Y8768" s="56"/>
      <c r="Z8768" s="56"/>
      <c r="AA8768" s="56"/>
    </row>
    <row r="8769" spans="9:27" ht="15" thickBot="1">
      <c r="J8769" s="65"/>
      <c r="K8769" s="65"/>
      <c r="L8769" s="65"/>
      <c r="M8769" s="65"/>
      <c r="N8769" s="65"/>
      <c r="O8769" s="65"/>
      <c r="P8769" s="65"/>
      <c r="Q8769" s="65"/>
      <c r="T8769" s="56"/>
      <c r="U8769" s="56"/>
      <c r="V8769" s="56"/>
      <c r="W8769" s="56"/>
      <c r="X8769" s="56"/>
      <c r="Y8769" s="56"/>
      <c r="Z8769" s="56"/>
      <c r="AA8769" s="56"/>
    </row>
    <row r="8770" spans="9:27">
      <c r="I8770" s="18" t="s">
        <v>43</v>
      </c>
      <c r="J8770" s="18"/>
      <c r="K8770" s="65"/>
      <c r="L8770" s="65"/>
      <c r="M8770" s="65"/>
      <c r="N8770" s="65"/>
      <c r="O8770" s="65"/>
      <c r="P8770" s="65"/>
      <c r="Q8770" s="65"/>
      <c r="T8770" s="56"/>
      <c r="U8770" s="56"/>
      <c r="V8770" s="56"/>
      <c r="W8770" s="56"/>
      <c r="X8770" s="56"/>
      <c r="Y8770" s="56"/>
      <c r="Z8770" s="56"/>
      <c r="AA8770" s="56"/>
    </row>
    <row r="8771" spans="9:27">
      <c r="I8771" s="15" t="s">
        <v>44</v>
      </c>
      <c r="J8771" s="15">
        <v>0.99999999853345378</v>
      </c>
      <c r="K8771" s="65"/>
      <c r="L8771" s="65"/>
      <c r="M8771" s="65"/>
      <c r="N8771" s="65"/>
      <c r="O8771" s="65"/>
      <c r="P8771" s="65"/>
      <c r="Q8771" s="65"/>
      <c r="T8771" s="56"/>
      <c r="U8771" s="56"/>
      <c r="V8771" s="56"/>
      <c r="W8771" s="56"/>
      <c r="X8771" s="56"/>
      <c r="Y8771" s="56"/>
      <c r="Z8771" s="56"/>
      <c r="AA8771" s="56"/>
    </row>
    <row r="8772" spans="9:27">
      <c r="I8772" s="15" t="s">
        <v>45</v>
      </c>
      <c r="J8772" s="15">
        <v>0.99999999706690756</v>
      </c>
      <c r="K8772" s="65"/>
      <c r="L8772" s="65"/>
      <c r="M8772" s="65"/>
      <c r="N8772" s="65"/>
      <c r="O8772" s="65"/>
      <c r="P8772" s="65"/>
      <c r="Q8772" s="65"/>
      <c r="T8772" s="56"/>
      <c r="U8772" s="56"/>
      <c r="V8772" s="56"/>
      <c r="W8772" s="56"/>
      <c r="X8772" s="56"/>
      <c r="Y8772" s="56"/>
      <c r="Z8772" s="56"/>
      <c r="AA8772" s="56"/>
    </row>
    <row r="8773" spans="9:27">
      <c r="I8773" s="15" t="s">
        <v>46</v>
      </c>
      <c r="J8773" s="15">
        <v>0.96874999679193019</v>
      </c>
      <c r="K8773" s="65"/>
      <c r="L8773" s="65"/>
      <c r="M8773" s="65"/>
      <c r="N8773" s="65"/>
      <c r="O8773" s="65"/>
      <c r="P8773" s="65"/>
      <c r="Q8773" s="65"/>
      <c r="T8773" s="56"/>
      <c r="U8773" s="56"/>
      <c r="V8773" s="56"/>
      <c r="W8773" s="56"/>
      <c r="X8773" s="56"/>
      <c r="Y8773" s="56"/>
      <c r="Z8773" s="56"/>
      <c r="AA8773" s="56"/>
    </row>
    <row r="8774" spans="9:27">
      <c r="I8774" s="15" t="s">
        <v>47</v>
      </c>
      <c r="J8774" s="15">
        <v>2.1816516886980095E-2</v>
      </c>
      <c r="K8774" s="65"/>
      <c r="L8774" s="65"/>
      <c r="M8774" s="65"/>
      <c r="N8774" s="65"/>
      <c r="O8774" s="65"/>
      <c r="P8774" s="65"/>
      <c r="Q8774" s="65"/>
      <c r="T8774" s="56"/>
      <c r="U8774" s="56"/>
      <c r="V8774" s="56"/>
      <c r="W8774" s="56"/>
      <c r="X8774" s="56"/>
      <c r="Y8774" s="56"/>
      <c r="Z8774" s="56"/>
      <c r="AA8774" s="56"/>
    </row>
    <row r="8775" spans="9:27" ht="15" thickBot="1">
      <c r="I8775" s="16" t="s">
        <v>48</v>
      </c>
      <c r="J8775" s="16">
        <v>36</v>
      </c>
      <c r="K8775" s="65"/>
      <c r="L8775" s="65"/>
      <c r="M8775" s="65"/>
      <c r="N8775" s="65"/>
      <c r="O8775" s="65"/>
      <c r="P8775" s="65"/>
      <c r="Q8775" s="65"/>
      <c r="T8775" s="56"/>
      <c r="U8775" s="56"/>
      <c r="V8775" s="56"/>
      <c r="W8775" s="56"/>
      <c r="X8775" s="56"/>
      <c r="Y8775" s="56"/>
      <c r="Z8775" s="56"/>
      <c r="AA8775" s="56"/>
    </row>
    <row r="8776" spans="9:27">
      <c r="J8776" s="65"/>
      <c r="K8776" s="65"/>
      <c r="L8776" s="65"/>
      <c r="M8776" s="65"/>
      <c r="N8776" s="65"/>
      <c r="O8776" s="65"/>
      <c r="P8776" s="65"/>
      <c r="Q8776" s="65"/>
      <c r="T8776" s="56"/>
      <c r="U8776" s="56"/>
      <c r="V8776" s="56"/>
      <c r="W8776" s="56"/>
      <c r="X8776" s="56"/>
      <c r="Y8776" s="56"/>
      <c r="Z8776" s="56"/>
      <c r="AA8776" s="56"/>
    </row>
    <row r="8777" spans="9:27" ht="15" thickBot="1">
      <c r="I8777" s="53" t="s">
        <v>49</v>
      </c>
      <c r="J8777" s="65"/>
      <c r="K8777" s="65"/>
      <c r="L8777" s="65"/>
      <c r="M8777" s="65"/>
      <c r="N8777" s="65"/>
      <c r="O8777" s="65"/>
      <c r="P8777" s="65"/>
      <c r="Q8777" s="65"/>
      <c r="T8777" s="56"/>
      <c r="U8777" s="56"/>
      <c r="V8777" s="56"/>
      <c r="W8777" s="56"/>
      <c r="X8777" s="56"/>
      <c r="Y8777" s="56"/>
      <c r="Z8777" s="56"/>
      <c r="AA8777" s="56"/>
    </row>
    <row r="8778" spans="9:27">
      <c r="I8778" s="17"/>
      <c r="J8778" s="17" t="s">
        <v>54</v>
      </c>
      <c r="K8778" s="17" t="s">
        <v>55</v>
      </c>
      <c r="L8778" s="17" t="s">
        <v>56</v>
      </c>
      <c r="M8778" s="17" t="s">
        <v>57</v>
      </c>
      <c r="N8778" s="17" t="s">
        <v>58</v>
      </c>
      <c r="O8778" s="65"/>
      <c r="P8778" s="65"/>
      <c r="Q8778" s="65"/>
      <c r="T8778" s="56"/>
      <c r="U8778" s="56"/>
      <c r="V8778" s="56"/>
      <c r="W8778" s="56"/>
      <c r="X8778" s="56"/>
      <c r="Y8778" s="56"/>
      <c r="Z8778" s="56"/>
      <c r="AA8778" s="56"/>
    </row>
    <row r="8779" spans="9:27">
      <c r="I8779" s="15" t="s">
        <v>50</v>
      </c>
      <c r="J8779" s="15">
        <v>4</v>
      </c>
      <c r="K8779" s="15">
        <v>5192721.814079267</v>
      </c>
      <c r="L8779" s="15">
        <v>1298180.4535198167</v>
      </c>
      <c r="M8779" s="15">
        <v>2727496717.6984749</v>
      </c>
      <c r="N8779" s="15">
        <v>5.5887495140784888E-132</v>
      </c>
      <c r="O8779" s="65"/>
      <c r="P8779" s="65"/>
      <c r="Q8779" s="65"/>
      <c r="T8779" s="56"/>
      <c r="U8779" s="56"/>
      <c r="V8779" s="56"/>
      <c r="W8779" s="56"/>
      <c r="X8779" s="56"/>
      <c r="Y8779" s="56"/>
      <c r="Z8779" s="56"/>
      <c r="AA8779" s="56"/>
    </row>
    <row r="8780" spans="9:27">
      <c r="I8780" s="15" t="s">
        <v>51</v>
      </c>
      <c r="J8780" s="15">
        <v>32</v>
      </c>
      <c r="K8780" s="15">
        <v>1.5230733090556402E-2</v>
      </c>
      <c r="L8780" s="15">
        <v>4.7596040907988758E-4</v>
      </c>
      <c r="M8780" s="15"/>
      <c r="N8780" s="15"/>
      <c r="O8780" s="65"/>
      <c r="P8780" s="65"/>
      <c r="Q8780" s="65"/>
      <c r="T8780" s="56"/>
      <c r="U8780" s="56"/>
      <c r="V8780" s="56"/>
      <c r="W8780" s="56"/>
      <c r="X8780" s="56"/>
      <c r="Y8780" s="56"/>
      <c r="Z8780" s="56"/>
      <c r="AA8780" s="56"/>
    </row>
    <row r="8781" spans="9:27" ht="15" thickBot="1">
      <c r="I8781" s="16" t="s">
        <v>52</v>
      </c>
      <c r="J8781" s="16">
        <v>36</v>
      </c>
      <c r="K8781" s="16">
        <v>5192721.8293099999</v>
      </c>
      <c r="L8781" s="16"/>
      <c r="M8781" s="16"/>
      <c r="N8781" s="16"/>
      <c r="O8781" s="65"/>
      <c r="P8781" s="65"/>
      <c r="Q8781" s="65"/>
      <c r="T8781" s="56"/>
      <c r="U8781" s="56"/>
      <c r="V8781" s="56"/>
      <c r="W8781" s="56"/>
      <c r="X8781" s="56"/>
      <c r="Y8781" s="56"/>
      <c r="Z8781" s="56"/>
      <c r="AA8781" s="56"/>
    </row>
    <row r="8782" spans="9:27" ht="15" thickBot="1">
      <c r="J8782" s="65"/>
      <c r="K8782" s="65"/>
      <c r="L8782" s="65"/>
      <c r="M8782" s="65"/>
      <c r="N8782" s="65"/>
      <c r="O8782" s="65"/>
      <c r="P8782" s="65"/>
      <c r="Q8782" s="65"/>
      <c r="T8782" s="56"/>
      <c r="U8782" s="56"/>
      <c r="V8782" s="56"/>
      <c r="W8782" s="56"/>
      <c r="X8782" s="56"/>
      <c r="Y8782" s="56"/>
      <c r="Z8782" s="56"/>
      <c r="AA8782" s="56"/>
    </row>
    <row r="8783" spans="9:27">
      <c r="I8783" s="17"/>
      <c r="J8783" s="17" t="s">
        <v>59</v>
      </c>
      <c r="K8783" s="17" t="s">
        <v>47</v>
      </c>
      <c r="L8783" s="17" t="s">
        <v>60</v>
      </c>
      <c r="M8783" s="17" t="s">
        <v>61</v>
      </c>
      <c r="N8783" s="17" t="s">
        <v>62</v>
      </c>
      <c r="O8783" s="17" t="s">
        <v>63</v>
      </c>
      <c r="P8783" s="17" t="s">
        <v>64</v>
      </c>
      <c r="Q8783" s="17" t="s">
        <v>65</v>
      </c>
      <c r="T8783" s="56"/>
      <c r="U8783" s="56"/>
      <c r="V8783" s="56"/>
      <c r="W8783" s="56"/>
      <c r="X8783" s="56"/>
      <c r="Y8783" s="56"/>
      <c r="Z8783" s="56"/>
      <c r="AA8783" s="56"/>
    </row>
    <row r="8784" spans="9:27">
      <c r="I8784" s="15" t="s">
        <v>53</v>
      </c>
      <c r="J8784" s="15">
        <v>0</v>
      </c>
      <c r="K8784" s="15" t="e">
        <v>#N/A</v>
      </c>
      <c r="L8784" s="15" t="e">
        <v>#N/A</v>
      </c>
      <c r="M8784" s="15" t="e">
        <v>#N/A</v>
      </c>
      <c r="N8784" s="15" t="e">
        <v>#N/A</v>
      </c>
      <c r="O8784" s="15" t="e">
        <v>#N/A</v>
      </c>
      <c r="P8784" s="15" t="e">
        <v>#N/A</v>
      </c>
      <c r="Q8784" s="15" t="e">
        <v>#N/A</v>
      </c>
      <c r="T8784" s="56"/>
      <c r="U8784" s="56"/>
      <c r="V8784" s="56"/>
      <c r="W8784" s="56"/>
      <c r="X8784" s="56"/>
      <c r="Y8784" s="56"/>
      <c r="Z8784" s="56"/>
      <c r="AA8784" s="56"/>
    </row>
    <row r="8785" spans="9:27">
      <c r="I8785" s="15" t="s">
        <v>85</v>
      </c>
      <c r="J8785" s="15">
        <v>0.20364945235608761</v>
      </c>
      <c r="K8785" s="15">
        <v>4.1383550024792276E-3</v>
      </c>
      <c r="L8785" s="15">
        <v>49.210242290495671</v>
      </c>
      <c r="M8785" s="15">
        <v>9.8641199352713633E-32</v>
      </c>
      <c r="N8785" s="15">
        <v>0.19521989910192758</v>
      </c>
      <c r="O8785" s="15">
        <v>0.21207900561024765</v>
      </c>
      <c r="P8785" s="15">
        <v>0.19521989910192758</v>
      </c>
      <c r="Q8785" s="15">
        <v>0.21207900561024765</v>
      </c>
      <c r="T8785" s="56"/>
      <c r="U8785" s="56"/>
      <c r="V8785" s="56"/>
      <c r="W8785" s="56"/>
      <c r="X8785" s="56"/>
      <c r="Y8785" s="56"/>
      <c r="Z8785" s="56"/>
      <c r="AA8785" s="56"/>
    </row>
    <row r="8786" spans="9:27">
      <c r="I8786" s="15" t="s">
        <v>80</v>
      </c>
      <c r="J8786" s="15">
        <v>0.18901410420691753</v>
      </c>
      <c r="K8786" s="15">
        <v>5.7596328675058408E-4</v>
      </c>
      <c r="L8786" s="15">
        <v>328.17040348748554</v>
      </c>
      <c r="M8786" s="15">
        <v>5.1426566469624513E-58</v>
      </c>
      <c r="N8786" s="15">
        <v>0.18784090538874063</v>
      </c>
      <c r="O8786" s="15">
        <v>0.19018730302509443</v>
      </c>
      <c r="P8786" s="15">
        <v>0.18784090538874063</v>
      </c>
      <c r="Q8786" s="15">
        <v>0.19018730302509443</v>
      </c>
      <c r="T8786" s="56"/>
      <c r="U8786" s="56"/>
      <c r="V8786" s="56"/>
      <c r="W8786" s="56"/>
      <c r="X8786" s="56"/>
      <c r="Y8786" s="56"/>
      <c r="Z8786" s="56"/>
      <c r="AA8786" s="56"/>
    </row>
    <row r="8787" spans="9:27">
      <c r="I8787" s="15" t="s">
        <v>82</v>
      </c>
      <c r="J8787" s="15">
        <v>0.18251624631585833</v>
      </c>
      <c r="K8787" s="15">
        <v>4.0231803997635091E-3</v>
      </c>
      <c r="L8787" s="15">
        <v>45.366160146978999</v>
      </c>
      <c r="M8787" s="15">
        <v>1.2849596963227741E-30</v>
      </c>
      <c r="N8787" s="15">
        <v>0.17432129604924704</v>
      </c>
      <c r="O8787" s="15">
        <v>0.19071119658246963</v>
      </c>
      <c r="P8787" s="15">
        <v>0.17432129604924704</v>
      </c>
      <c r="Q8787" s="15">
        <v>0.19071119658246963</v>
      </c>
      <c r="T8787" s="56"/>
      <c r="U8787" s="56"/>
      <c r="V8787" s="56"/>
      <c r="W8787" s="56"/>
      <c r="X8787" s="56"/>
      <c r="Y8787" s="56"/>
      <c r="Z8787" s="56"/>
      <c r="AA8787" s="56"/>
    </row>
    <row r="8788" spans="9:27" ht="15" thickBot="1">
      <c r="I8788" s="16" t="s">
        <v>86</v>
      </c>
      <c r="J8788" s="16">
        <v>0.53528949911787016</v>
      </c>
      <c r="K8788" s="16">
        <v>2.8985536747919175E-3</v>
      </c>
      <c r="L8788" s="16">
        <v>184.67468923317341</v>
      </c>
      <c r="M8788" s="16">
        <v>4.9774984786492625E-50</v>
      </c>
      <c r="N8788" s="16">
        <v>0.52938533851611846</v>
      </c>
      <c r="O8788" s="16">
        <v>0.54119365971962186</v>
      </c>
      <c r="P8788" s="16">
        <v>0.52938533851611846</v>
      </c>
      <c r="Q8788" s="16">
        <v>0.54119365971962186</v>
      </c>
      <c r="T8788" s="56"/>
      <c r="U8788" s="56"/>
      <c r="V8788" s="56"/>
      <c r="W8788" s="56"/>
      <c r="X8788" s="56"/>
      <c r="Y8788" s="56"/>
      <c r="Z8788" s="56"/>
      <c r="AA8788" s="56"/>
    </row>
    <row r="8789" spans="9:27">
      <c r="I8789" s="53"/>
      <c r="J8789" s="65"/>
      <c r="K8789" s="65"/>
      <c r="L8789" s="65"/>
      <c r="M8789" s="65"/>
      <c r="N8789" s="65"/>
      <c r="O8789" s="65"/>
      <c r="P8789" s="65"/>
      <c r="Q8789" s="65"/>
      <c r="T8789" s="56"/>
      <c r="U8789" s="56"/>
      <c r="V8789" s="56"/>
      <c r="W8789" s="56"/>
      <c r="X8789" s="56"/>
      <c r="Y8789" s="56"/>
      <c r="Z8789" s="56"/>
      <c r="AA8789" s="56"/>
    </row>
    <row r="8790" spans="9:27">
      <c r="I8790" s="53"/>
      <c r="J8790" s="65"/>
      <c r="K8790" s="65"/>
      <c r="L8790" s="65"/>
      <c r="M8790" s="65"/>
      <c r="N8790" s="65"/>
      <c r="O8790" s="65"/>
      <c r="P8790" s="65"/>
      <c r="Q8790" s="65"/>
      <c r="T8790" s="56"/>
      <c r="U8790" s="56"/>
      <c r="V8790" s="56"/>
      <c r="W8790" s="56"/>
      <c r="X8790" s="56"/>
      <c r="Y8790" s="56"/>
      <c r="Z8790" s="56"/>
      <c r="AA8790" s="56"/>
    </row>
    <row r="8791" spans="9:27">
      <c r="I8791" s="11" t="s">
        <v>448</v>
      </c>
      <c r="J8791" s="65"/>
      <c r="K8791" s="65"/>
      <c r="L8791" s="65"/>
      <c r="M8791" s="65"/>
      <c r="N8791" s="65"/>
      <c r="O8791" s="65"/>
      <c r="P8791" s="65"/>
      <c r="Q8791" s="65"/>
      <c r="T8791" s="12" t="str">
        <f>I8791</f>
        <v>2017/6 to 2020/5</v>
      </c>
      <c r="U8791" s="14">
        <f>J8796</f>
        <v>0.99999999595073163</v>
      </c>
      <c r="V8791" s="14">
        <f>J8799</f>
        <v>36</v>
      </c>
      <c r="W8791" s="56">
        <f>J8809</f>
        <v>0.20280929719203247</v>
      </c>
      <c r="X8791" s="56">
        <f>J8810</f>
        <v>0.19015923280975963</v>
      </c>
      <c r="Y8791" s="56">
        <f>J8811</f>
        <v>0.17788745142465015</v>
      </c>
      <c r="Z8791" s="56">
        <f>J8812</f>
        <v>0.53665443725708628</v>
      </c>
      <c r="AA8791" s="58">
        <f>SUM(W8791:Z8791)</f>
        <v>1.1075104186835285</v>
      </c>
    </row>
    <row r="8792" spans="9:27">
      <c r="I8792" s="53" t="s">
        <v>42</v>
      </c>
      <c r="J8792" s="65"/>
      <c r="K8792" s="65"/>
      <c r="L8792" s="65"/>
      <c r="M8792" s="65"/>
      <c r="N8792" s="65"/>
      <c r="O8792" s="65"/>
      <c r="P8792" s="65"/>
      <c r="Q8792" s="65"/>
      <c r="T8792" s="56"/>
      <c r="U8792" s="56"/>
      <c r="V8792" s="56"/>
      <c r="W8792" s="56"/>
      <c r="X8792" s="56"/>
      <c r="Y8792" s="56"/>
      <c r="Z8792" s="56"/>
      <c r="AA8792" s="56"/>
    </row>
    <row r="8793" spans="9:27" ht="15" thickBot="1">
      <c r="J8793" s="65"/>
      <c r="K8793" s="65"/>
      <c r="L8793" s="65"/>
      <c r="M8793" s="65"/>
      <c r="N8793" s="65"/>
      <c r="O8793" s="65"/>
      <c r="P8793" s="65"/>
      <c r="Q8793" s="65"/>
      <c r="T8793" s="56"/>
      <c r="U8793" s="56"/>
      <c r="V8793" s="56"/>
      <c r="W8793" s="56"/>
      <c r="X8793" s="56"/>
      <c r="Y8793" s="56"/>
      <c r="Z8793" s="56"/>
      <c r="AA8793" s="56"/>
    </row>
    <row r="8794" spans="9:27">
      <c r="I8794" s="18" t="s">
        <v>43</v>
      </c>
      <c r="J8794" s="18"/>
      <c r="K8794" s="65"/>
      <c r="L8794" s="65"/>
      <c r="M8794" s="65"/>
      <c r="N8794" s="65"/>
      <c r="O8794" s="65"/>
      <c r="P8794" s="65"/>
      <c r="Q8794" s="65"/>
      <c r="T8794" s="56"/>
      <c r="U8794" s="56"/>
      <c r="V8794" s="56"/>
      <c r="W8794" s="56"/>
      <c r="X8794" s="56"/>
      <c r="Y8794" s="56"/>
      <c r="Z8794" s="56"/>
      <c r="AA8794" s="56"/>
    </row>
    <row r="8795" spans="9:27">
      <c r="I8795" s="15" t="s">
        <v>44</v>
      </c>
      <c r="J8795" s="15">
        <v>0.99999999797536576</v>
      </c>
      <c r="K8795" s="65"/>
      <c r="L8795" s="65"/>
      <c r="M8795" s="65"/>
      <c r="N8795" s="65"/>
      <c r="O8795" s="65"/>
      <c r="P8795" s="65"/>
      <c r="Q8795" s="65"/>
      <c r="T8795" s="56"/>
      <c r="U8795" s="56"/>
      <c r="V8795" s="56"/>
      <c r="W8795" s="56"/>
      <c r="X8795" s="56"/>
      <c r="Y8795" s="56"/>
      <c r="Z8795" s="56"/>
      <c r="AA8795" s="56"/>
    </row>
    <row r="8796" spans="9:27">
      <c r="I8796" s="15" t="s">
        <v>45</v>
      </c>
      <c r="J8796" s="15">
        <v>0.99999999595073163</v>
      </c>
      <c r="K8796" s="65"/>
      <c r="L8796" s="65"/>
      <c r="M8796" s="65"/>
      <c r="N8796" s="65"/>
      <c r="O8796" s="65"/>
      <c r="P8796" s="65"/>
      <c r="Q8796" s="65"/>
      <c r="T8796" s="56"/>
      <c r="U8796" s="56"/>
      <c r="V8796" s="56"/>
      <c r="W8796" s="56"/>
      <c r="X8796" s="56"/>
      <c r="Y8796" s="56"/>
      <c r="Z8796" s="56"/>
      <c r="AA8796" s="56"/>
    </row>
    <row r="8797" spans="9:27">
      <c r="I8797" s="15" t="s">
        <v>46</v>
      </c>
      <c r="J8797" s="15">
        <v>0.96874999557111274</v>
      </c>
      <c r="K8797" s="65"/>
      <c r="L8797" s="65"/>
      <c r="M8797" s="65"/>
      <c r="N8797" s="65"/>
      <c r="O8797" s="65"/>
      <c r="P8797" s="65"/>
      <c r="Q8797" s="65"/>
      <c r="T8797" s="56"/>
      <c r="U8797" s="56"/>
      <c r="V8797" s="56"/>
      <c r="W8797" s="56"/>
      <c r="X8797" s="56"/>
      <c r="Y8797" s="56"/>
      <c r="Z8797" s="56"/>
      <c r="AA8797" s="56"/>
    </row>
    <row r="8798" spans="9:27">
      <c r="I8798" s="15" t="s">
        <v>47</v>
      </c>
      <c r="J8798" s="15">
        <v>2.5662012061859391E-2</v>
      </c>
      <c r="K8798" s="65"/>
      <c r="L8798" s="65"/>
      <c r="M8798" s="65"/>
      <c r="N8798" s="65"/>
      <c r="O8798" s="65"/>
      <c r="P8798" s="65"/>
      <c r="Q8798" s="65"/>
      <c r="T8798" s="56"/>
      <c r="U8798" s="56"/>
      <c r="V8798" s="56"/>
      <c r="W8798" s="56"/>
      <c r="X8798" s="56"/>
      <c r="Y8798" s="56"/>
      <c r="Z8798" s="56"/>
      <c r="AA8798" s="56"/>
    </row>
    <row r="8799" spans="9:27" ht="15" thickBot="1">
      <c r="I8799" s="16" t="s">
        <v>48</v>
      </c>
      <c r="J8799" s="16">
        <v>36</v>
      </c>
      <c r="K8799" s="65"/>
      <c r="L8799" s="65"/>
      <c r="M8799" s="65"/>
      <c r="N8799" s="65"/>
      <c r="O8799" s="65"/>
      <c r="P8799" s="65"/>
      <c r="Q8799" s="65"/>
      <c r="T8799" s="56"/>
      <c r="U8799" s="56"/>
      <c r="V8799" s="56"/>
      <c r="W8799" s="56"/>
      <c r="X8799" s="56"/>
      <c r="Y8799" s="56"/>
      <c r="Z8799" s="56"/>
      <c r="AA8799" s="56"/>
    </row>
    <row r="8800" spans="9:27">
      <c r="J8800" s="65"/>
      <c r="K8800" s="65"/>
      <c r="L8800" s="65"/>
      <c r="M8800" s="65"/>
      <c r="N8800" s="65"/>
      <c r="O8800" s="65"/>
      <c r="P8800" s="65"/>
      <c r="Q8800" s="65"/>
      <c r="T8800" s="56"/>
      <c r="U8800" s="56"/>
      <c r="V8800" s="56"/>
      <c r="W8800" s="56"/>
      <c r="X8800" s="56"/>
      <c r="Y8800" s="56"/>
      <c r="Z8800" s="56"/>
      <c r="AA8800" s="56"/>
    </row>
    <row r="8801" spans="9:27" ht="15" thickBot="1">
      <c r="I8801" s="53" t="s">
        <v>49</v>
      </c>
      <c r="J8801" s="65"/>
      <c r="K8801" s="65"/>
      <c r="L8801" s="65"/>
      <c r="M8801" s="65"/>
      <c r="N8801" s="65"/>
      <c r="O8801" s="65"/>
      <c r="P8801" s="65"/>
      <c r="Q8801" s="65"/>
      <c r="T8801" s="56"/>
      <c r="U8801" s="56"/>
      <c r="V8801" s="56"/>
      <c r="W8801" s="56"/>
      <c r="X8801" s="56"/>
      <c r="Y8801" s="56"/>
      <c r="Z8801" s="56"/>
      <c r="AA8801" s="56"/>
    </row>
    <row r="8802" spans="9:27">
      <c r="I8802" s="17"/>
      <c r="J8802" s="17" t="s">
        <v>54</v>
      </c>
      <c r="K8802" s="17" t="s">
        <v>55</v>
      </c>
      <c r="L8802" s="17" t="s">
        <v>56</v>
      </c>
      <c r="M8802" s="17" t="s">
        <v>57</v>
      </c>
      <c r="N8802" s="17" t="s">
        <v>58</v>
      </c>
      <c r="O8802" s="65"/>
      <c r="P8802" s="65"/>
      <c r="Q8802" s="65"/>
      <c r="T8802" s="56"/>
      <c r="U8802" s="56"/>
      <c r="V8802" s="56"/>
      <c r="W8802" s="56"/>
      <c r="X8802" s="56"/>
      <c r="Y8802" s="56"/>
      <c r="Z8802" s="56"/>
      <c r="AA8802" s="56"/>
    </row>
    <row r="8803" spans="9:27">
      <c r="I8803" s="15" t="s">
        <v>50</v>
      </c>
      <c r="J8803" s="15">
        <v>4</v>
      </c>
      <c r="K8803" s="15">
        <v>5204210.2118197568</v>
      </c>
      <c r="L8803" s="15">
        <v>1301052.5529549392</v>
      </c>
      <c r="M8803" s="15">
        <v>1975665561.9433639</v>
      </c>
      <c r="N8803" s="15">
        <v>8.2813691677313942E-130</v>
      </c>
      <c r="O8803" s="65"/>
      <c r="P8803" s="65"/>
      <c r="Q8803" s="65"/>
      <c r="T8803" s="56"/>
      <c r="U8803" s="56"/>
      <c r="V8803" s="56"/>
      <c r="W8803" s="56"/>
      <c r="X8803" s="56"/>
      <c r="Y8803" s="56"/>
      <c r="Z8803" s="56"/>
      <c r="AA8803" s="56"/>
    </row>
    <row r="8804" spans="9:27">
      <c r="I8804" s="15" t="s">
        <v>51</v>
      </c>
      <c r="J8804" s="15">
        <v>32</v>
      </c>
      <c r="K8804" s="15">
        <v>2.1073243618016539E-2</v>
      </c>
      <c r="L8804" s="15">
        <v>6.5853886306301685E-4</v>
      </c>
      <c r="M8804" s="15"/>
      <c r="N8804" s="15"/>
      <c r="O8804" s="65"/>
      <c r="P8804" s="65"/>
      <c r="Q8804" s="65"/>
      <c r="T8804" s="56"/>
      <c r="U8804" s="56"/>
      <c r="V8804" s="56"/>
      <c r="W8804" s="56"/>
      <c r="X8804" s="56"/>
      <c r="Y8804" s="56"/>
      <c r="Z8804" s="56"/>
      <c r="AA8804" s="56"/>
    </row>
    <row r="8805" spans="9:27" ht="15" thickBot="1">
      <c r="I8805" s="16" t="s">
        <v>52</v>
      </c>
      <c r="J8805" s="16">
        <v>36</v>
      </c>
      <c r="K8805" s="16">
        <v>5204210.2328930004</v>
      </c>
      <c r="L8805" s="16"/>
      <c r="M8805" s="16"/>
      <c r="N8805" s="16"/>
      <c r="O8805" s="65"/>
      <c r="P8805" s="65"/>
      <c r="Q8805" s="65"/>
      <c r="T8805" s="56"/>
      <c r="U8805" s="56"/>
      <c r="V8805" s="56"/>
      <c r="W8805" s="56"/>
      <c r="X8805" s="56"/>
      <c r="Y8805" s="56"/>
      <c r="Z8805" s="56"/>
      <c r="AA8805" s="56"/>
    </row>
    <row r="8806" spans="9:27" ht="15" thickBot="1">
      <c r="J8806" s="65"/>
      <c r="K8806" s="65"/>
      <c r="L8806" s="65"/>
      <c r="M8806" s="65"/>
      <c r="N8806" s="65"/>
      <c r="O8806" s="65"/>
      <c r="P8806" s="65"/>
      <c r="Q8806" s="65"/>
      <c r="T8806" s="56"/>
      <c r="U8806" s="56"/>
      <c r="V8806" s="56"/>
      <c r="W8806" s="56"/>
      <c r="X8806" s="56"/>
      <c r="Y8806" s="56"/>
      <c r="Z8806" s="56"/>
      <c r="AA8806" s="56"/>
    </row>
    <row r="8807" spans="9:27">
      <c r="I8807" s="17"/>
      <c r="J8807" s="17" t="s">
        <v>59</v>
      </c>
      <c r="K8807" s="17" t="s">
        <v>47</v>
      </c>
      <c r="L8807" s="17" t="s">
        <v>60</v>
      </c>
      <c r="M8807" s="17" t="s">
        <v>61</v>
      </c>
      <c r="N8807" s="17" t="s">
        <v>62</v>
      </c>
      <c r="O8807" s="17" t="s">
        <v>63</v>
      </c>
      <c r="P8807" s="17" t="s">
        <v>64</v>
      </c>
      <c r="Q8807" s="17" t="s">
        <v>65</v>
      </c>
      <c r="T8807" s="56"/>
      <c r="U8807" s="56"/>
      <c r="V8807" s="56"/>
      <c r="W8807" s="56"/>
      <c r="X8807" s="56"/>
      <c r="Y8807" s="56"/>
      <c r="Z8807" s="56"/>
      <c r="AA8807" s="56"/>
    </row>
    <row r="8808" spans="9:27">
      <c r="I8808" s="15" t="s">
        <v>53</v>
      </c>
      <c r="J8808" s="15">
        <v>0</v>
      </c>
      <c r="K8808" s="15" t="e">
        <v>#N/A</v>
      </c>
      <c r="L8808" s="15" t="e">
        <v>#N/A</v>
      </c>
      <c r="M8808" s="15" t="e">
        <v>#N/A</v>
      </c>
      <c r="N8808" s="15" t="e">
        <v>#N/A</v>
      </c>
      <c r="O8808" s="15" t="e">
        <v>#N/A</v>
      </c>
      <c r="P8808" s="15" t="e">
        <v>#N/A</v>
      </c>
      <c r="Q8808" s="15" t="e">
        <v>#N/A</v>
      </c>
      <c r="T8808" s="56"/>
      <c r="U8808" s="56"/>
      <c r="V8808" s="56"/>
      <c r="W8808" s="56"/>
      <c r="X8808" s="56"/>
      <c r="Y8808" s="56"/>
      <c r="Z8808" s="56"/>
      <c r="AA8808" s="56"/>
    </row>
    <row r="8809" spans="9:27">
      <c r="I8809" s="15" t="s">
        <v>85</v>
      </c>
      <c r="J8809" s="15">
        <v>0.20280929719203247</v>
      </c>
      <c r="K8809" s="15">
        <v>4.9178831692385083E-3</v>
      </c>
      <c r="L8809" s="15">
        <v>41.239145016825553</v>
      </c>
      <c r="M8809" s="15">
        <v>2.5866533651772226E-29</v>
      </c>
      <c r="N8809" s="15">
        <v>0.19279189702989125</v>
      </c>
      <c r="O8809" s="15">
        <v>0.2128266973541737</v>
      </c>
      <c r="P8809" s="15">
        <v>0.19279189702989125</v>
      </c>
      <c r="Q8809" s="15">
        <v>0.2128266973541737</v>
      </c>
      <c r="T8809" s="56"/>
      <c r="U8809" s="56"/>
      <c r="V8809" s="56"/>
      <c r="W8809" s="56"/>
      <c r="X8809" s="56"/>
      <c r="Y8809" s="56"/>
      <c r="Z8809" s="56"/>
      <c r="AA8809" s="56"/>
    </row>
    <row r="8810" spans="9:27">
      <c r="I8810" s="15" t="s">
        <v>80</v>
      </c>
      <c r="J8810" s="15">
        <v>0.19015923280975963</v>
      </c>
      <c r="K8810" s="15">
        <v>6.8657116488524898E-4</v>
      </c>
      <c r="L8810" s="15">
        <v>276.96944255085657</v>
      </c>
      <c r="M8810" s="15">
        <v>1.1687998677229102E-55</v>
      </c>
      <c r="N8810" s="15">
        <v>0.1887607331175622</v>
      </c>
      <c r="O8810" s="15">
        <v>0.19155773250195707</v>
      </c>
      <c r="P8810" s="15">
        <v>0.1887607331175622</v>
      </c>
      <c r="Q8810" s="15">
        <v>0.19155773250195707</v>
      </c>
      <c r="T8810" s="56"/>
      <c r="U8810" s="56"/>
      <c r="V8810" s="56"/>
      <c r="W8810" s="56"/>
      <c r="X8810" s="56"/>
      <c r="Y8810" s="56"/>
      <c r="Z8810" s="56"/>
      <c r="AA8810" s="56"/>
    </row>
    <row r="8811" spans="9:27">
      <c r="I8811" s="15" t="s">
        <v>82</v>
      </c>
      <c r="J8811" s="15">
        <v>0.17788745142465015</v>
      </c>
      <c r="K8811" s="15">
        <v>4.6513537386546734E-3</v>
      </c>
      <c r="L8811" s="15">
        <v>38.244231984837413</v>
      </c>
      <c r="M8811" s="15">
        <v>2.7560961368157816E-28</v>
      </c>
      <c r="N8811" s="15">
        <v>0.16841295394426567</v>
      </c>
      <c r="O8811" s="15">
        <v>0.18736194890503463</v>
      </c>
      <c r="P8811" s="15">
        <v>0.16841295394426567</v>
      </c>
      <c r="Q8811" s="15">
        <v>0.18736194890503463</v>
      </c>
      <c r="T8811" s="56"/>
      <c r="U8811" s="56"/>
      <c r="V8811" s="56"/>
      <c r="W8811" s="56"/>
      <c r="X8811" s="56"/>
      <c r="Y8811" s="56"/>
      <c r="Z8811" s="56"/>
      <c r="AA8811" s="56"/>
    </row>
    <row r="8812" spans="9:27" ht="15" thickBot="1">
      <c r="I8812" s="16" t="s">
        <v>86</v>
      </c>
      <c r="J8812" s="16">
        <v>0.53665443725708628</v>
      </c>
      <c r="K8812" s="16">
        <v>3.3960846562854667E-3</v>
      </c>
      <c r="L8812" s="16">
        <v>158.02151346959133</v>
      </c>
      <c r="M8812" s="16">
        <v>7.2579852988289253E-48</v>
      </c>
      <c r="N8812" s="16">
        <v>0.5297368392142302</v>
      </c>
      <c r="O8812" s="16">
        <v>0.54357203529994236</v>
      </c>
      <c r="P8812" s="16">
        <v>0.5297368392142302</v>
      </c>
      <c r="Q8812" s="16">
        <v>0.54357203529994236</v>
      </c>
      <c r="T8812" s="56"/>
      <c r="U8812" s="56"/>
      <c r="V8812" s="56"/>
      <c r="W8812" s="56"/>
      <c r="X8812" s="56"/>
      <c r="Y8812" s="56"/>
      <c r="Z8812" s="56"/>
      <c r="AA8812" s="56"/>
    </row>
    <row r="8813" spans="9:27">
      <c r="I8813" s="53"/>
      <c r="J8813" s="65"/>
      <c r="K8813" s="65"/>
      <c r="L8813" s="65"/>
      <c r="M8813" s="65"/>
      <c r="N8813" s="65"/>
      <c r="O8813" s="65"/>
      <c r="P8813" s="65"/>
      <c r="Q8813" s="65"/>
      <c r="T8813" s="56"/>
      <c r="U8813" s="56"/>
      <c r="V8813" s="56"/>
      <c r="W8813" s="56"/>
      <c r="X8813" s="56"/>
      <c r="Y8813" s="56"/>
      <c r="Z8813" s="56"/>
      <c r="AA8813" s="56"/>
    </row>
    <row r="8814" spans="9:27">
      <c r="I8814" s="53"/>
      <c r="J8814" s="65"/>
      <c r="K8814" s="65"/>
      <c r="L8814" s="65"/>
      <c r="M8814" s="65"/>
      <c r="N8814" s="65"/>
      <c r="O8814" s="65"/>
      <c r="P8814" s="65"/>
      <c r="Q8814" s="65"/>
      <c r="T8814" s="56"/>
      <c r="U8814" s="56"/>
      <c r="V8814" s="56"/>
      <c r="W8814" s="56"/>
      <c r="X8814" s="56"/>
      <c r="Y8814" s="56"/>
      <c r="Z8814" s="56"/>
      <c r="AA8814" s="56"/>
    </row>
    <row r="8815" spans="9:27">
      <c r="I8815" s="11" t="s">
        <v>449</v>
      </c>
      <c r="J8815" s="65"/>
      <c r="K8815" s="65"/>
      <c r="L8815" s="65"/>
      <c r="M8815" s="65"/>
      <c r="N8815" s="65"/>
      <c r="O8815" s="65"/>
      <c r="P8815" s="65"/>
      <c r="Q8815" s="65"/>
      <c r="T8815" s="12" t="str">
        <f>I8815</f>
        <v>2017/7 to 2020/6</v>
      </c>
      <c r="U8815" s="14">
        <f>J8820</f>
        <v>0.99999999553558483</v>
      </c>
      <c r="V8815" s="14">
        <f>J8823</f>
        <v>36</v>
      </c>
      <c r="W8815" s="56">
        <f>J8833</f>
        <v>0.20155040238390168</v>
      </c>
      <c r="X8815" s="56">
        <f>J8834</f>
        <v>0.19045084970912729</v>
      </c>
      <c r="Y8815" s="56">
        <f>J8835</f>
        <v>0.17579161960431622</v>
      </c>
      <c r="Z8815" s="56">
        <f>J8836</f>
        <v>0.53811356336825733</v>
      </c>
      <c r="AA8815" s="58">
        <f>SUM(W8815:Z8815)</f>
        <v>1.1059064350656025</v>
      </c>
    </row>
    <row r="8816" spans="9:27">
      <c r="I8816" s="53" t="s">
        <v>42</v>
      </c>
      <c r="J8816" s="65"/>
      <c r="K8816" s="65"/>
      <c r="L8816" s="65"/>
      <c r="M8816" s="65"/>
      <c r="N8816" s="65"/>
      <c r="O8816" s="65"/>
      <c r="P8816" s="65"/>
      <c r="Q8816" s="65"/>
      <c r="T8816" s="56"/>
      <c r="U8816" s="56"/>
      <c r="V8816" s="56"/>
      <c r="W8816" s="56"/>
      <c r="X8816" s="56"/>
      <c r="Y8816" s="56"/>
      <c r="Z8816" s="56"/>
      <c r="AA8816" s="56"/>
    </row>
    <row r="8817" spans="9:27" ht="15" thickBot="1">
      <c r="J8817" s="65"/>
      <c r="K8817" s="65"/>
      <c r="L8817" s="65"/>
      <c r="M8817" s="65"/>
      <c r="N8817" s="65"/>
      <c r="O8817" s="65"/>
      <c r="P8817" s="65"/>
      <c r="Q8817" s="65"/>
      <c r="T8817" s="56"/>
      <c r="U8817" s="56"/>
      <c r="V8817" s="56"/>
      <c r="W8817" s="56"/>
      <c r="X8817" s="56"/>
      <c r="Y8817" s="56"/>
      <c r="Z8817" s="56"/>
      <c r="AA8817" s="56"/>
    </row>
    <row r="8818" spans="9:27">
      <c r="I8818" s="18" t="s">
        <v>43</v>
      </c>
      <c r="J8818" s="18"/>
      <c r="K8818" s="65"/>
      <c r="L8818" s="65"/>
      <c r="M8818" s="65"/>
      <c r="N8818" s="65"/>
      <c r="O8818" s="65"/>
      <c r="P8818" s="65"/>
      <c r="Q8818" s="65"/>
      <c r="T8818" s="56"/>
      <c r="U8818" s="56"/>
      <c r="V8818" s="56"/>
      <c r="W8818" s="56"/>
      <c r="X8818" s="56"/>
      <c r="Y8818" s="56"/>
      <c r="Z8818" s="56"/>
      <c r="AA8818" s="56"/>
    </row>
    <row r="8819" spans="9:27">
      <c r="I8819" s="15" t="s">
        <v>44</v>
      </c>
      <c r="J8819" s="15">
        <v>0.99999999776779236</v>
      </c>
      <c r="K8819" s="65"/>
      <c r="L8819" s="65"/>
      <c r="M8819" s="65"/>
      <c r="N8819" s="65"/>
      <c r="O8819" s="65"/>
      <c r="P8819" s="65"/>
      <c r="Q8819" s="65"/>
      <c r="T8819" s="56"/>
      <c r="U8819" s="56"/>
      <c r="V8819" s="56"/>
      <c r="W8819" s="56"/>
      <c r="X8819" s="56"/>
      <c r="Y8819" s="56"/>
      <c r="Z8819" s="56"/>
      <c r="AA8819" s="56"/>
    </row>
    <row r="8820" spans="9:27">
      <c r="I8820" s="15" t="s">
        <v>45</v>
      </c>
      <c r="J8820" s="15">
        <v>0.99999999553558483</v>
      </c>
      <c r="K8820" s="65"/>
      <c r="L8820" s="65"/>
      <c r="M8820" s="65"/>
      <c r="N8820" s="65"/>
      <c r="O8820" s="65"/>
      <c r="P8820" s="65"/>
      <c r="Q8820" s="65"/>
      <c r="T8820" s="56"/>
      <c r="U8820" s="56"/>
      <c r="V8820" s="56"/>
      <c r="W8820" s="56"/>
      <c r="X8820" s="56"/>
      <c r="Y8820" s="56"/>
      <c r="Z8820" s="56"/>
      <c r="AA8820" s="56"/>
    </row>
    <row r="8821" spans="9:27">
      <c r="I8821" s="15" t="s">
        <v>46</v>
      </c>
      <c r="J8821" s="15">
        <v>0.96874999511704596</v>
      </c>
      <c r="K8821" s="65"/>
      <c r="L8821" s="65"/>
      <c r="M8821" s="65"/>
      <c r="N8821" s="65"/>
      <c r="O8821" s="65"/>
      <c r="P8821" s="65"/>
      <c r="Q8821" s="65"/>
      <c r="T8821" s="56"/>
      <c r="U8821" s="56"/>
      <c r="V8821" s="56"/>
      <c r="W8821" s="56"/>
      <c r="X8821" s="56"/>
      <c r="Y8821" s="56"/>
      <c r="Z8821" s="56"/>
      <c r="AA8821" s="56"/>
    </row>
    <row r="8822" spans="9:27">
      <c r="I8822" s="15" t="s">
        <v>47</v>
      </c>
      <c r="J8822" s="15">
        <v>2.697998493818923E-2</v>
      </c>
      <c r="K8822" s="65"/>
      <c r="L8822" s="65"/>
      <c r="M8822" s="65"/>
      <c r="N8822" s="65"/>
      <c r="O8822" s="65"/>
      <c r="P8822" s="65"/>
      <c r="Q8822" s="65"/>
      <c r="T8822" s="56"/>
      <c r="U8822" s="56"/>
      <c r="V8822" s="56"/>
      <c r="W8822" s="56"/>
      <c r="X8822" s="56"/>
      <c r="Y8822" s="56"/>
      <c r="Z8822" s="56"/>
      <c r="AA8822" s="56"/>
    </row>
    <row r="8823" spans="9:27" ht="15" thickBot="1">
      <c r="I8823" s="16" t="s">
        <v>48</v>
      </c>
      <c r="J8823" s="16">
        <v>36</v>
      </c>
      <c r="K8823" s="65"/>
      <c r="L8823" s="65"/>
      <c r="M8823" s="65"/>
      <c r="N8823" s="65"/>
      <c r="O8823" s="65"/>
      <c r="P8823" s="65"/>
      <c r="Q8823" s="65"/>
      <c r="T8823" s="56"/>
      <c r="U8823" s="56"/>
      <c r="V8823" s="56"/>
      <c r="W8823" s="56"/>
      <c r="X8823" s="56"/>
      <c r="Y8823" s="56"/>
      <c r="Z8823" s="56"/>
      <c r="AA8823" s="56"/>
    </row>
    <row r="8824" spans="9:27">
      <c r="J8824" s="65"/>
      <c r="K8824" s="65"/>
      <c r="L8824" s="65"/>
      <c r="M8824" s="65"/>
      <c r="N8824" s="65"/>
      <c r="O8824" s="65"/>
      <c r="P8824" s="65"/>
      <c r="Q8824" s="65"/>
      <c r="T8824" s="56"/>
      <c r="U8824" s="56"/>
      <c r="V8824" s="56"/>
      <c r="W8824" s="56"/>
      <c r="X8824" s="56"/>
      <c r="Y8824" s="56"/>
      <c r="Z8824" s="56"/>
      <c r="AA8824" s="56"/>
    </row>
    <row r="8825" spans="9:27" ht="15" thickBot="1">
      <c r="I8825" s="53" t="s">
        <v>49</v>
      </c>
      <c r="J8825" s="65"/>
      <c r="K8825" s="65"/>
      <c r="L8825" s="65"/>
      <c r="M8825" s="65"/>
      <c r="N8825" s="65"/>
      <c r="O8825" s="65"/>
      <c r="P8825" s="65"/>
      <c r="Q8825" s="65"/>
      <c r="T8825" s="56"/>
      <c r="U8825" s="56"/>
      <c r="V8825" s="56"/>
      <c r="W8825" s="56"/>
      <c r="X8825" s="56"/>
      <c r="Y8825" s="56"/>
      <c r="Z8825" s="56"/>
      <c r="AA8825" s="56"/>
    </row>
    <row r="8826" spans="9:27">
      <c r="I8826" s="17"/>
      <c r="J8826" s="17" t="s">
        <v>54</v>
      </c>
      <c r="K8826" s="17" t="s">
        <v>55</v>
      </c>
      <c r="L8826" s="17" t="s">
        <v>56</v>
      </c>
      <c r="M8826" s="17" t="s">
        <v>57</v>
      </c>
      <c r="N8826" s="17" t="s">
        <v>58</v>
      </c>
      <c r="O8826" s="65"/>
      <c r="P8826" s="65"/>
      <c r="Q8826" s="65"/>
      <c r="T8826" s="56"/>
      <c r="U8826" s="56"/>
      <c r="V8826" s="56"/>
      <c r="W8826" s="56"/>
      <c r="X8826" s="56"/>
      <c r="Y8826" s="56"/>
      <c r="Z8826" s="56"/>
      <c r="AA8826" s="56"/>
    </row>
    <row r="8827" spans="9:27">
      <c r="I8827" s="15" t="s">
        <v>50</v>
      </c>
      <c r="J8827" s="15">
        <v>4</v>
      </c>
      <c r="K8827" s="15">
        <v>5217576.3779195733</v>
      </c>
      <c r="L8827" s="15">
        <v>1304394.0944798933</v>
      </c>
      <c r="M8827" s="15">
        <v>1791948063.0834773</v>
      </c>
      <c r="N8827" s="15">
        <v>3.7593808177204909E-129</v>
      </c>
      <c r="O8827" s="65"/>
      <c r="P8827" s="65"/>
      <c r="Q8827" s="65"/>
      <c r="T8827" s="56"/>
      <c r="U8827" s="56"/>
      <c r="V8827" s="56"/>
      <c r="W8827" s="56"/>
      <c r="X8827" s="56"/>
      <c r="Y8827" s="56"/>
      <c r="Z8827" s="56"/>
      <c r="AA8827" s="56"/>
    </row>
    <row r="8828" spans="9:27">
      <c r="I8828" s="15" t="s">
        <v>51</v>
      </c>
      <c r="J8828" s="15">
        <v>32</v>
      </c>
      <c r="K8828" s="15">
        <v>2.3293426792477364E-2</v>
      </c>
      <c r="L8828" s="15">
        <v>7.2791958726491763E-4</v>
      </c>
      <c r="M8828" s="15"/>
      <c r="N8828" s="15"/>
      <c r="O8828" s="65"/>
      <c r="P8828" s="65"/>
      <c r="Q8828" s="65"/>
      <c r="T8828" s="56"/>
      <c r="U8828" s="56"/>
      <c r="V8828" s="56"/>
      <c r="W8828" s="56"/>
      <c r="X8828" s="56"/>
      <c r="Y8828" s="56"/>
      <c r="Z8828" s="56"/>
      <c r="AA8828" s="56"/>
    </row>
    <row r="8829" spans="9:27" ht="15" thickBot="1">
      <c r="I8829" s="16" t="s">
        <v>52</v>
      </c>
      <c r="J8829" s="16">
        <v>36</v>
      </c>
      <c r="K8829" s="16">
        <v>5217576.4012130005</v>
      </c>
      <c r="L8829" s="16"/>
      <c r="M8829" s="16"/>
      <c r="N8829" s="16"/>
      <c r="O8829" s="65"/>
      <c r="P8829" s="65"/>
      <c r="Q8829" s="65"/>
      <c r="T8829" s="56"/>
      <c r="U8829" s="56"/>
      <c r="V8829" s="56"/>
      <c r="W8829" s="56"/>
      <c r="X8829" s="56"/>
      <c r="Y8829" s="56"/>
      <c r="Z8829" s="56"/>
      <c r="AA8829" s="56"/>
    </row>
    <row r="8830" spans="9:27" ht="15" thickBot="1">
      <c r="J8830" s="65"/>
      <c r="K8830" s="65"/>
      <c r="L8830" s="65"/>
      <c r="M8830" s="65"/>
      <c r="N8830" s="65"/>
      <c r="O8830" s="65"/>
      <c r="P8830" s="65"/>
      <c r="Q8830" s="65"/>
      <c r="T8830" s="56"/>
      <c r="U8830" s="56"/>
      <c r="V8830" s="56"/>
      <c r="W8830" s="56"/>
      <c r="X8830" s="56"/>
      <c r="Y8830" s="56"/>
      <c r="Z8830" s="56"/>
      <c r="AA8830" s="56"/>
    </row>
    <row r="8831" spans="9:27">
      <c r="I8831" s="17"/>
      <c r="J8831" s="17" t="s">
        <v>59</v>
      </c>
      <c r="K8831" s="17" t="s">
        <v>47</v>
      </c>
      <c r="L8831" s="17" t="s">
        <v>60</v>
      </c>
      <c r="M8831" s="17" t="s">
        <v>61</v>
      </c>
      <c r="N8831" s="17" t="s">
        <v>62</v>
      </c>
      <c r="O8831" s="17" t="s">
        <v>63</v>
      </c>
      <c r="P8831" s="17" t="s">
        <v>64</v>
      </c>
      <c r="Q8831" s="17" t="s">
        <v>65</v>
      </c>
      <c r="T8831" s="56"/>
      <c r="U8831" s="56"/>
      <c r="V8831" s="56"/>
      <c r="W8831" s="56"/>
      <c r="X8831" s="56"/>
      <c r="Y8831" s="56"/>
      <c r="Z8831" s="56"/>
      <c r="AA8831" s="56"/>
    </row>
    <row r="8832" spans="9:27">
      <c r="I8832" s="15" t="s">
        <v>53</v>
      </c>
      <c r="J8832" s="15">
        <v>0</v>
      </c>
      <c r="K8832" s="15" t="e">
        <v>#N/A</v>
      </c>
      <c r="L8832" s="15" t="e">
        <v>#N/A</v>
      </c>
      <c r="M8832" s="15" t="e">
        <v>#N/A</v>
      </c>
      <c r="N8832" s="15" t="e">
        <v>#N/A</v>
      </c>
      <c r="O8832" s="15" t="e">
        <v>#N/A</v>
      </c>
      <c r="P8832" s="15" t="e">
        <v>#N/A</v>
      </c>
      <c r="Q8832" s="15" t="e">
        <v>#N/A</v>
      </c>
      <c r="T8832" s="56"/>
      <c r="U8832" s="56"/>
      <c r="V8832" s="56"/>
      <c r="W8832" s="56"/>
      <c r="X8832" s="56"/>
      <c r="Y8832" s="56"/>
      <c r="Z8832" s="56"/>
      <c r="AA8832" s="56"/>
    </row>
    <row r="8833" spans="9:27">
      <c r="I8833" s="15" t="s">
        <v>85</v>
      </c>
      <c r="J8833" s="15">
        <v>0.20155040238390168</v>
      </c>
      <c r="K8833" s="15">
        <v>5.1242536331066509E-3</v>
      </c>
      <c r="L8833" s="15">
        <v>39.332635894860829</v>
      </c>
      <c r="M8833" s="15">
        <v>1.1433854567498648E-28</v>
      </c>
      <c r="N8833" s="15">
        <v>0.1911126393446704</v>
      </c>
      <c r="O8833" s="15">
        <v>0.21198816542313295</v>
      </c>
      <c r="P8833" s="15">
        <v>0.1911126393446704</v>
      </c>
      <c r="Q8833" s="15">
        <v>0.21198816542313295</v>
      </c>
      <c r="T8833" s="56"/>
      <c r="U8833" s="56"/>
      <c r="V8833" s="56"/>
      <c r="W8833" s="56"/>
      <c r="X8833" s="56"/>
      <c r="Y8833" s="56"/>
      <c r="Z8833" s="56"/>
      <c r="AA8833" s="56"/>
    </row>
    <row r="8834" spans="9:27">
      <c r="I8834" s="15" t="s">
        <v>80</v>
      </c>
      <c r="J8834" s="15">
        <v>0.19045084970912729</v>
      </c>
      <c r="K8834" s="15">
        <v>7.0450426783770905E-4</v>
      </c>
      <c r="L8834" s="15">
        <v>270.33313835509642</v>
      </c>
      <c r="M8834" s="15">
        <v>2.5388827860109717E-55</v>
      </c>
      <c r="N8834" s="15">
        <v>0.18901582148173665</v>
      </c>
      <c r="O8834" s="15">
        <v>0.19188587793651793</v>
      </c>
      <c r="P8834" s="15">
        <v>0.18901582148173665</v>
      </c>
      <c r="Q8834" s="15">
        <v>0.19188587793651793</v>
      </c>
      <c r="T8834" s="56"/>
      <c r="U8834" s="56"/>
      <c r="V8834" s="56"/>
      <c r="W8834" s="56"/>
      <c r="X8834" s="56"/>
      <c r="Y8834" s="56"/>
      <c r="Z8834" s="56"/>
      <c r="AA8834" s="56"/>
    </row>
    <row r="8835" spans="9:27">
      <c r="I8835" s="15" t="s">
        <v>82</v>
      </c>
      <c r="J8835" s="15">
        <v>0.17579161960431622</v>
      </c>
      <c r="K8835" s="15">
        <v>5.0860928215508451E-3</v>
      </c>
      <c r="L8835" s="15">
        <v>34.563195319489679</v>
      </c>
      <c r="M8835" s="15">
        <v>6.52291371862533E-27</v>
      </c>
      <c r="N8835" s="15">
        <v>0.16543158759421098</v>
      </c>
      <c r="O8835" s="15">
        <v>0.18615165161442146</v>
      </c>
      <c r="P8835" s="15">
        <v>0.16543158759421098</v>
      </c>
      <c r="Q8835" s="15">
        <v>0.18615165161442146</v>
      </c>
      <c r="T8835" s="56"/>
      <c r="U8835" s="56"/>
      <c r="V8835" s="56"/>
      <c r="W8835" s="56"/>
      <c r="X8835" s="56"/>
      <c r="Y8835" s="56"/>
      <c r="Z8835" s="56"/>
      <c r="AA8835" s="56"/>
    </row>
    <row r="8836" spans="9:27" ht="15" thickBot="1">
      <c r="I8836" s="16" t="s">
        <v>86</v>
      </c>
      <c r="J8836" s="16">
        <v>0.53811356336825733</v>
      </c>
      <c r="K8836" s="16">
        <v>3.576525123535703E-3</v>
      </c>
      <c r="L8836" s="16">
        <v>150.45709027098508</v>
      </c>
      <c r="M8836" s="16">
        <v>3.4804888074912646E-47</v>
      </c>
      <c r="N8836" s="16">
        <v>0.5308284201227832</v>
      </c>
      <c r="O8836" s="16">
        <v>0.54539870661373147</v>
      </c>
      <c r="P8836" s="16">
        <v>0.5308284201227832</v>
      </c>
      <c r="Q8836" s="16">
        <v>0.54539870661373147</v>
      </c>
      <c r="T8836" s="56"/>
      <c r="U8836" s="56"/>
      <c r="V8836" s="56"/>
      <c r="W8836" s="56"/>
      <c r="X8836" s="56"/>
      <c r="Y8836" s="56"/>
      <c r="Z8836" s="56"/>
      <c r="AA8836" s="56"/>
    </row>
    <row r="8837" spans="9:27">
      <c r="I8837" s="53"/>
      <c r="J8837" s="65"/>
      <c r="K8837" s="65"/>
      <c r="L8837" s="65"/>
      <c r="M8837" s="65"/>
      <c r="N8837" s="65"/>
      <c r="O8837" s="65"/>
      <c r="P8837" s="65"/>
      <c r="Q8837" s="65"/>
      <c r="T8837" s="56"/>
      <c r="U8837" s="56"/>
      <c r="V8837" s="56"/>
      <c r="W8837" s="56"/>
      <c r="X8837" s="56"/>
      <c r="Y8837" s="56"/>
      <c r="Z8837" s="56"/>
      <c r="AA8837" s="56"/>
    </row>
    <row r="8838" spans="9:27">
      <c r="I8838" s="53"/>
      <c r="J8838" s="65"/>
      <c r="K8838" s="65"/>
      <c r="L8838" s="65"/>
      <c r="M8838" s="65"/>
      <c r="N8838" s="65"/>
      <c r="O8838" s="65"/>
      <c r="P8838" s="65"/>
      <c r="Q8838" s="65"/>
      <c r="T8838" s="56"/>
      <c r="U8838" s="56"/>
      <c r="V8838" s="56"/>
      <c r="W8838" s="56"/>
      <c r="X8838" s="56"/>
      <c r="Y8838" s="56"/>
      <c r="Z8838" s="56"/>
      <c r="AA8838" s="56"/>
    </row>
    <row r="8839" spans="9:27">
      <c r="I8839" s="11" t="s">
        <v>450</v>
      </c>
      <c r="J8839" s="65"/>
      <c r="K8839" s="65"/>
      <c r="L8839" s="65"/>
      <c r="M8839" s="65"/>
      <c r="N8839" s="65"/>
      <c r="O8839" s="65"/>
      <c r="P8839" s="65"/>
      <c r="Q8839" s="65"/>
      <c r="T8839" s="12" t="str">
        <f>I8839</f>
        <v>2017/8 to 2020/7</v>
      </c>
      <c r="U8839" s="14">
        <f>J8844</f>
        <v>0.99999999564549535</v>
      </c>
      <c r="V8839" s="14">
        <f>J8847</f>
        <v>36</v>
      </c>
      <c r="W8839" s="56">
        <f>J8857</f>
        <v>0.20274523870806549</v>
      </c>
      <c r="X8839" s="56">
        <f>J8858</f>
        <v>0.190320674443128</v>
      </c>
      <c r="Y8839" s="56">
        <f>J8859</f>
        <v>0.17369136573494887</v>
      </c>
      <c r="Z8839" s="56">
        <f>J8860</f>
        <v>0.53858198547167202</v>
      </c>
      <c r="AA8839" s="58">
        <f>SUM(W8839:Z8839)</f>
        <v>1.1053392643578144</v>
      </c>
    </row>
    <row r="8840" spans="9:27">
      <c r="I8840" s="53" t="s">
        <v>42</v>
      </c>
      <c r="J8840" s="65"/>
      <c r="K8840" s="65"/>
      <c r="L8840" s="65"/>
      <c r="M8840" s="65"/>
      <c r="N8840" s="65"/>
      <c r="O8840" s="65"/>
      <c r="P8840" s="65"/>
      <c r="Q8840" s="65"/>
      <c r="T8840" s="56"/>
      <c r="U8840" s="56"/>
      <c r="V8840" s="56"/>
      <c r="W8840" s="56"/>
      <c r="X8840" s="56"/>
      <c r="Y8840" s="56"/>
      <c r="Z8840" s="56"/>
      <c r="AA8840" s="56"/>
    </row>
    <row r="8841" spans="9:27" ht="15" thickBot="1">
      <c r="J8841" s="65"/>
      <c r="K8841" s="65"/>
      <c r="L8841" s="65"/>
      <c r="M8841" s="65"/>
      <c r="N8841" s="65"/>
      <c r="O8841" s="65"/>
      <c r="P8841" s="65"/>
      <c r="Q8841" s="65"/>
      <c r="T8841" s="56"/>
      <c r="U8841" s="56"/>
      <c r="V8841" s="56"/>
      <c r="W8841" s="56"/>
      <c r="X8841" s="56"/>
      <c r="Y8841" s="56"/>
      <c r="Z8841" s="56"/>
      <c r="AA8841" s="56"/>
    </row>
    <row r="8842" spans="9:27">
      <c r="I8842" s="18" t="s">
        <v>43</v>
      </c>
      <c r="J8842" s="18"/>
      <c r="K8842" s="65"/>
      <c r="L8842" s="65"/>
      <c r="M8842" s="65"/>
      <c r="N8842" s="65"/>
      <c r="O8842" s="65"/>
      <c r="P8842" s="65"/>
      <c r="Q8842" s="65"/>
      <c r="T8842" s="56"/>
      <c r="U8842" s="56"/>
      <c r="V8842" s="56"/>
      <c r="W8842" s="56"/>
      <c r="X8842" s="56"/>
      <c r="Y8842" s="56"/>
      <c r="Z8842" s="56"/>
      <c r="AA8842" s="56"/>
    </row>
    <row r="8843" spans="9:27">
      <c r="I8843" s="15" t="s">
        <v>44</v>
      </c>
      <c r="J8843" s="15">
        <v>0.99999999782274762</v>
      </c>
      <c r="K8843" s="65"/>
      <c r="L8843" s="65"/>
      <c r="M8843" s="65"/>
      <c r="N8843" s="65"/>
      <c r="O8843" s="65"/>
      <c r="P8843" s="65"/>
      <c r="Q8843" s="65"/>
      <c r="T8843" s="56"/>
      <c r="U8843" s="56"/>
      <c r="V8843" s="56"/>
      <c r="W8843" s="56"/>
      <c r="X8843" s="56"/>
      <c r="Y8843" s="56"/>
      <c r="Z8843" s="56"/>
      <c r="AA8843" s="56"/>
    </row>
    <row r="8844" spans="9:27">
      <c r="I8844" s="15" t="s">
        <v>45</v>
      </c>
      <c r="J8844" s="15">
        <v>0.99999999564549535</v>
      </c>
      <c r="K8844" s="65"/>
      <c r="L8844" s="65"/>
      <c r="M8844" s="65"/>
      <c r="N8844" s="65"/>
      <c r="O8844" s="65"/>
      <c r="P8844" s="65"/>
      <c r="Q8844" s="65"/>
      <c r="T8844" s="56"/>
      <c r="U8844" s="56"/>
      <c r="V8844" s="56"/>
      <c r="W8844" s="56"/>
      <c r="X8844" s="56"/>
      <c r="Y8844" s="56"/>
      <c r="Z8844" s="56"/>
      <c r="AA8844" s="56"/>
    </row>
    <row r="8845" spans="9:27">
      <c r="I8845" s="15" t="s">
        <v>46</v>
      </c>
      <c r="J8845" s="15">
        <v>0.96874999523726046</v>
      </c>
      <c r="K8845" s="65"/>
      <c r="L8845" s="65"/>
      <c r="M8845" s="65"/>
      <c r="N8845" s="65"/>
      <c r="O8845" s="65"/>
      <c r="P8845" s="65"/>
      <c r="Q8845" s="65"/>
      <c r="T8845" s="56"/>
      <c r="U8845" s="56"/>
      <c r="V8845" s="56"/>
      <c r="W8845" s="56"/>
      <c r="X8845" s="56"/>
      <c r="Y8845" s="56"/>
      <c r="Z8845" s="56"/>
      <c r="AA8845" s="56"/>
    </row>
    <row r="8846" spans="9:27">
      <c r="I8846" s="15" t="s">
        <v>47</v>
      </c>
      <c r="J8846" s="15">
        <v>2.6682878880615997E-2</v>
      </c>
      <c r="K8846" s="65"/>
      <c r="L8846" s="65"/>
      <c r="M8846" s="65"/>
      <c r="N8846" s="65"/>
      <c r="O8846" s="65"/>
      <c r="P8846" s="65"/>
      <c r="Q8846" s="65"/>
      <c r="T8846" s="56"/>
      <c r="U8846" s="56"/>
      <c r="V8846" s="56"/>
      <c r="W8846" s="56"/>
      <c r="X8846" s="56"/>
      <c r="Y8846" s="56"/>
      <c r="Z8846" s="56"/>
      <c r="AA8846" s="56"/>
    </row>
    <row r="8847" spans="9:27" ht="15" thickBot="1">
      <c r="I8847" s="16" t="s">
        <v>48</v>
      </c>
      <c r="J8847" s="16">
        <v>36</v>
      </c>
      <c r="K8847" s="65"/>
      <c r="L8847" s="65"/>
      <c r="M8847" s="65"/>
      <c r="N8847" s="65"/>
      <c r="O8847" s="65"/>
      <c r="P8847" s="65"/>
      <c r="Q8847" s="65"/>
      <c r="T8847" s="56"/>
      <c r="U8847" s="56"/>
      <c r="V8847" s="56"/>
      <c r="W8847" s="56"/>
      <c r="X8847" s="56"/>
      <c r="Y8847" s="56"/>
      <c r="Z8847" s="56"/>
      <c r="AA8847" s="56"/>
    </row>
    <row r="8848" spans="9:27">
      <c r="J8848" s="65"/>
      <c r="K8848" s="65"/>
      <c r="L8848" s="65"/>
      <c r="M8848" s="65"/>
      <c r="N8848" s="65"/>
      <c r="O8848" s="65"/>
      <c r="P8848" s="65"/>
      <c r="Q8848" s="65"/>
      <c r="T8848" s="56"/>
      <c r="U8848" s="56"/>
      <c r="V8848" s="56"/>
      <c r="W8848" s="56"/>
      <c r="X8848" s="56"/>
      <c r="Y8848" s="56"/>
      <c r="Z8848" s="56"/>
      <c r="AA8848" s="56"/>
    </row>
    <row r="8849" spans="9:27" ht="15" thickBot="1">
      <c r="I8849" s="53" t="s">
        <v>49</v>
      </c>
      <c r="J8849" s="65"/>
      <c r="K8849" s="65"/>
      <c r="L8849" s="65"/>
      <c r="M8849" s="65"/>
      <c r="N8849" s="65"/>
      <c r="O8849" s="65"/>
      <c r="P8849" s="65"/>
      <c r="Q8849" s="65"/>
      <c r="T8849" s="56"/>
      <c r="U8849" s="56"/>
      <c r="V8849" s="56"/>
      <c r="W8849" s="56"/>
      <c r="X8849" s="56"/>
      <c r="Y8849" s="56"/>
      <c r="Z8849" s="56"/>
      <c r="AA8849" s="56"/>
    </row>
    <row r="8850" spans="9:27">
      <c r="I8850" s="17"/>
      <c r="J8850" s="17" t="s">
        <v>54</v>
      </c>
      <c r="K8850" s="17" t="s">
        <v>55</v>
      </c>
      <c r="L8850" s="17" t="s">
        <v>56</v>
      </c>
      <c r="M8850" s="17" t="s">
        <v>57</v>
      </c>
      <c r="N8850" s="17" t="s">
        <v>58</v>
      </c>
      <c r="O8850" s="65"/>
      <c r="P8850" s="65"/>
      <c r="Q8850" s="65"/>
      <c r="T8850" s="56"/>
      <c r="U8850" s="56"/>
      <c r="V8850" s="56"/>
      <c r="W8850" s="56"/>
      <c r="X8850" s="56"/>
      <c r="Y8850" s="56"/>
      <c r="Z8850" s="56"/>
      <c r="AA8850" s="56"/>
    </row>
    <row r="8851" spans="9:27">
      <c r="I8851" s="15" t="s">
        <v>50</v>
      </c>
      <c r="J8851" s="15">
        <v>4</v>
      </c>
      <c r="K8851" s="15">
        <v>5232106.7090137675</v>
      </c>
      <c r="L8851" s="15">
        <v>1308026.6772534419</v>
      </c>
      <c r="M8851" s="15">
        <v>1837177981.6552453</v>
      </c>
      <c r="N8851" s="15">
        <v>2.5545606016868456E-129</v>
      </c>
      <c r="O8851" s="65"/>
      <c r="P8851" s="65"/>
      <c r="Q8851" s="65"/>
      <c r="T8851" s="56"/>
      <c r="U8851" s="56"/>
      <c r="V8851" s="56"/>
      <c r="W8851" s="56"/>
      <c r="X8851" s="56"/>
      <c r="Y8851" s="56"/>
      <c r="Z8851" s="56"/>
      <c r="AA8851" s="56"/>
    </row>
    <row r="8852" spans="9:27">
      <c r="I8852" s="15" t="s">
        <v>51</v>
      </c>
      <c r="J8852" s="15">
        <v>32</v>
      </c>
      <c r="K8852" s="15">
        <v>2.278323281144394E-2</v>
      </c>
      <c r="L8852" s="15">
        <v>7.1197602535762313E-4</v>
      </c>
      <c r="M8852" s="15"/>
      <c r="N8852" s="15"/>
      <c r="O8852" s="65"/>
      <c r="P8852" s="65"/>
      <c r="Q8852" s="65"/>
      <c r="T8852" s="56"/>
      <c r="U8852" s="56"/>
      <c r="V8852" s="56"/>
      <c r="W8852" s="56"/>
      <c r="X8852" s="56"/>
      <c r="Y8852" s="56"/>
      <c r="Z8852" s="56"/>
      <c r="AA8852" s="56"/>
    </row>
    <row r="8853" spans="9:27" ht="15" thickBot="1">
      <c r="I8853" s="16" t="s">
        <v>52</v>
      </c>
      <c r="J8853" s="16">
        <v>36</v>
      </c>
      <c r="K8853" s="16">
        <v>5232106.7317970004</v>
      </c>
      <c r="L8853" s="16"/>
      <c r="M8853" s="16"/>
      <c r="N8853" s="16"/>
      <c r="O8853" s="65"/>
      <c r="P8853" s="65"/>
      <c r="Q8853" s="65"/>
      <c r="T8853" s="56"/>
      <c r="U8853" s="56"/>
      <c r="V8853" s="56"/>
      <c r="W8853" s="56"/>
      <c r="X8853" s="56"/>
      <c r="Y8853" s="56"/>
      <c r="Z8853" s="56"/>
      <c r="AA8853" s="56"/>
    </row>
    <row r="8854" spans="9:27" ht="15" thickBot="1">
      <c r="J8854" s="65"/>
      <c r="K8854" s="65"/>
      <c r="L8854" s="65"/>
      <c r="M8854" s="65"/>
      <c r="N8854" s="65"/>
      <c r="O8854" s="65"/>
      <c r="P8854" s="65"/>
      <c r="Q8854" s="65"/>
      <c r="T8854" s="56"/>
      <c r="U8854" s="56"/>
      <c r="V8854" s="56"/>
      <c r="W8854" s="56"/>
      <c r="X8854" s="56"/>
      <c r="Y8854" s="56"/>
      <c r="Z8854" s="56"/>
      <c r="AA8854" s="56"/>
    </row>
    <row r="8855" spans="9:27">
      <c r="I8855" s="17"/>
      <c r="J8855" s="17" t="s">
        <v>59</v>
      </c>
      <c r="K8855" s="17" t="s">
        <v>47</v>
      </c>
      <c r="L8855" s="17" t="s">
        <v>60</v>
      </c>
      <c r="M8855" s="17" t="s">
        <v>61</v>
      </c>
      <c r="N8855" s="17" t="s">
        <v>62</v>
      </c>
      <c r="O8855" s="17" t="s">
        <v>63</v>
      </c>
      <c r="P8855" s="17" t="s">
        <v>64</v>
      </c>
      <c r="Q8855" s="17" t="s">
        <v>65</v>
      </c>
      <c r="T8855" s="56"/>
      <c r="U8855" s="56"/>
      <c r="V8855" s="56"/>
      <c r="W8855" s="56"/>
      <c r="X8855" s="56"/>
      <c r="Y8855" s="56"/>
      <c r="Z8855" s="56"/>
      <c r="AA8855" s="56"/>
    </row>
    <row r="8856" spans="9:27">
      <c r="I8856" s="15" t="s">
        <v>53</v>
      </c>
      <c r="J8856" s="15">
        <v>0</v>
      </c>
      <c r="K8856" s="15" t="e">
        <v>#N/A</v>
      </c>
      <c r="L8856" s="15" t="e">
        <v>#N/A</v>
      </c>
      <c r="M8856" s="15" t="e">
        <v>#N/A</v>
      </c>
      <c r="N8856" s="15" t="e">
        <v>#N/A</v>
      </c>
      <c r="O8856" s="15" t="e">
        <v>#N/A</v>
      </c>
      <c r="P8856" s="15" t="e">
        <v>#N/A</v>
      </c>
      <c r="Q8856" s="15" t="e">
        <v>#N/A</v>
      </c>
      <c r="T8856" s="56"/>
      <c r="U8856" s="56"/>
      <c r="V8856" s="56"/>
      <c r="W8856" s="56"/>
      <c r="X8856" s="56"/>
      <c r="Y8856" s="56"/>
      <c r="Z8856" s="56"/>
      <c r="AA8856" s="56"/>
    </row>
    <row r="8857" spans="9:27">
      <c r="I8857" s="15" t="s">
        <v>85</v>
      </c>
      <c r="J8857" s="15">
        <v>0.20274523870806549</v>
      </c>
      <c r="K8857" s="15">
        <v>5.0395913738459988E-3</v>
      </c>
      <c r="L8857" s="15">
        <v>40.230491654592043</v>
      </c>
      <c r="M8857" s="15">
        <v>5.6306024801817879E-29</v>
      </c>
      <c r="N8857" s="15">
        <v>0.19247992704688843</v>
      </c>
      <c r="O8857" s="15">
        <v>0.21301055036924255</v>
      </c>
      <c r="P8857" s="15">
        <v>0.19247992704688843</v>
      </c>
      <c r="Q8857" s="15">
        <v>0.21301055036924255</v>
      </c>
      <c r="T8857" s="56"/>
      <c r="U8857" s="56"/>
      <c r="V8857" s="56"/>
      <c r="W8857" s="56"/>
      <c r="X8857" s="56"/>
      <c r="Y8857" s="56"/>
      <c r="Z8857" s="56"/>
      <c r="AA8857" s="56"/>
    </row>
    <row r="8858" spans="9:27">
      <c r="I8858" s="15" t="s">
        <v>80</v>
      </c>
      <c r="J8858" s="15">
        <v>0.190320674443128</v>
      </c>
      <c r="K8858" s="15">
        <v>6.8945258507893833E-4</v>
      </c>
      <c r="L8858" s="15">
        <v>276.04606692617938</v>
      </c>
      <c r="M8858" s="15">
        <v>1.300560891860788E-55</v>
      </c>
      <c r="N8858" s="15">
        <v>0.18891630549008762</v>
      </c>
      <c r="O8858" s="15">
        <v>0.19172504339616839</v>
      </c>
      <c r="P8858" s="15">
        <v>0.18891630549008762</v>
      </c>
      <c r="Q8858" s="15">
        <v>0.19172504339616839</v>
      </c>
      <c r="T8858" s="56"/>
      <c r="U8858" s="56"/>
      <c r="V8858" s="56"/>
      <c r="W8858" s="56"/>
      <c r="X8858" s="56"/>
      <c r="Y8858" s="56"/>
      <c r="Z8858" s="56"/>
      <c r="AA8858" s="56"/>
    </row>
    <row r="8859" spans="9:27">
      <c r="I8859" s="15" t="s">
        <v>82</v>
      </c>
      <c r="J8859" s="15">
        <v>0.17369136573494887</v>
      </c>
      <c r="K8859" s="15">
        <v>5.5801484144789443E-3</v>
      </c>
      <c r="L8859" s="15">
        <v>31.126657005083903</v>
      </c>
      <c r="M8859" s="15">
        <v>1.6942334706848032E-25</v>
      </c>
      <c r="N8859" s="15">
        <v>0.16232497541855814</v>
      </c>
      <c r="O8859" s="15">
        <v>0.18505775605133959</v>
      </c>
      <c r="P8859" s="15">
        <v>0.16232497541855814</v>
      </c>
      <c r="Q8859" s="15">
        <v>0.18505775605133959</v>
      </c>
      <c r="T8859" s="56"/>
      <c r="U8859" s="56"/>
      <c r="V8859" s="56"/>
      <c r="W8859" s="56"/>
      <c r="X8859" s="56"/>
      <c r="Y8859" s="56"/>
      <c r="Z8859" s="56"/>
      <c r="AA8859" s="56"/>
    </row>
    <row r="8860" spans="9:27" ht="15" thickBot="1">
      <c r="I8860" s="16" t="s">
        <v>86</v>
      </c>
      <c r="J8860" s="16">
        <v>0.53858198547167202</v>
      </c>
      <c r="K8860" s="16">
        <v>3.4410108209148617E-3</v>
      </c>
      <c r="L8860" s="16">
        <v>156.51853873812556</v>
      </c>
      <c r="M8860" s="16">
        <v>9.8506151098349361E-48</v>
      </c>
      <c r="N8860" s="16">
        <v>0.53157287582649526</v>
      </c>
      <c r="O8860" s="16">
        <v>0.54559109511684878</v>
      </c>
      <c r="P8860" s="16">
        <v>0.53157287582649526</v>
      </c>
      <c r="Q8860" s="16">
        <v>0.54559109511684878</v>
      </c>
      <c r="T8860" s="56"/>
      <c r="U8860" s="56"/>
      <c r="V8860" s="56"/>
      <c r="W8860" s="56"/>
      <c r="X8860" s="56"/>
      <c r="Y8860" s="56"/>
      <c r="Z8860" s="56"/>
      <c r="AA8860" s="56"/>
    </row>
    <row r="8861" spans="9:27">
      <c r="I8861" s="53"/>
      <c r="J8861" s="65"/>
      <c r="K8861" s="65"/>
      <c r="L8861" s="65"/>
      <c r="M8861" s="65"/>
      <c r="N8861" s="65"/>
      <c r="O8861" s="65"/>
      <c r="P8861" s="65"/>
      <c r="Q8861" s="65"/>
      <c r="T8861" s="56"/>
      <c r="U8861" s="56"/>
      <c r="V8861" s="56"/>
      <c r="W8861" s="56"/>
      <c r="X8861" s="56"/>
      <c r="Y8861" s="56"/>
      <c r="Z8861" s="56"/>
      <c r="AA8861" s="56"/>
    </row>
    <row r="8862" spans="9:27">
      <c r="I8862" s="53"/>
      <c r="J8862" s="65"/>
      <c r="K8862" s="65"/>
      <c r="L8862" s="65"/>
      <c r="M8862" s="65"/>
      <c r="N8862" s="65"/>
      <c r="O8862" s="65"/>
      <c r="P8862" s="65"/>
      <c r="Q8862" s="65"/>
      <c r="T8862" s="56"/>
      <c r="U8862" s="56"/>
      <c r="V8862" s="56"/>
      <c r="W8862" s="56"/>
      <c r="X8862" s="56"/>
      <c r="Y8862" s="56"/>
      <c r="Z8862" s="56"/>
      <c r="AA8862" s="56"/>
    </row>
    <row r="8863" spans="9:27">
      <c r="I8863" s="11" t="s">
        <v>451</v>
      </c>
      <c r="J8863" s="65"/>
      <c r="K8863" s="65"/>
      <c r="L8863" s="65"/>
      <c r="M8863" s="65"/>
      <c r="N8863" s="65"/>
      <c r="O8863" s="65"/>
      <c r="P8863" s="65"/>
      <c r="Q8863" s="65"/>
      <c r="T8863" s="12" t="str">
        <f>I8863</f>
        <v>2017/9 to 2020/8</v>
      </c>
      <c r="U8863" s="14">
        <f>J8868</f>
        <v>0.99999999538074158</v>
      </c>
      <c r="V8863" s="14">
        <f>J8871</f>
        <v>36</v>
      </c>
      <c r="W8863" s="56">
        <f>J8881</f>
        <v>0.20573552037433424</v>
      </c>
      <c r="X8863" s="56">
        <f>J8882</f>
        <v>0.1907756380037274</v>
      </c>
      <c r="Y8863" s="56">
        <f>J8883</f>
        <v>0.18023081537720612</v>
      </c>
      <c r="Z8863" s="56">
        <f>J8884</f>
        <v>0.53286562082951716</v>
      </c>
      <c r="AA8863" s="58">
        <f>SUM(W8863:Z8863)</f>
        <v>1.109607594584785</v>
      </c>
    </row>
    <row r="8864" spans="9:27">
      <c r="I8864" s="53" t="s">
        <v>42</v>
      </c>
      <c r="J8864" s="65"/>
      <c r="K8864" s="65"/>
      <c r="L8864" s="65"/>
      <c r="M8864" s="65"/>
      <c r="N8864" s="65"/>
      <c r="O8864" s="65"/>
      <c r="P8864" s="65"/>
      <c r="Q8864" s="65"/>
      <c r="T8864" s="56"/>
      <c r="U8864" s="56"/>
      <c r="V8864" s="56"/>
      <c r="W8864" s="56"/>
      <c r="X8864" s="56"/>
      <c r="Y8864" s="56"/>
      <c r="Z8864" s="56"/>
      <c r="AA8864" s="56"/>
    </row>
    <row r="8865" spans="9:27" ht="15" thickBot="1">
      <c r="J8865" s="65"/>
      <c r="K8865" s="65"/>
      <c r="L8865" s="65"/>
      <c r="M8865" s="65"/>
      <c r="N8865" s="65"/>
      <c r="O8865" s="65"/>
      <c r="P8865" s="65"/>
      <c r="Q8865" s="65"/>
      <c r="T8865" s="56"/>
      <c r="U8865" s="56"/>
      <c r="V8865" s="56"/>
      <c r="W8865" s="56"/>
      <c r="X8865" s="56"/>
      <c r="Y8865" s="56"/>
      <c r="Z8865" s="56"/>
      <c r="AA8865" s="56"/>
    </row>
    <row r="8866" spans="9:27">
      <c r="I8866" s="18" t="s">
        <v>43</v>
      </c>
      <c r="J8866" s="18"/>
      <c r="K8866" s="65"/>
      <c r="L8866" s="65"/>
      <c r="M8866" s="65"/>
      <c r="N8866" s="65"/>
      <c r="O8866" s="65"/>
      <c r="P8866" s="65"/>
      <c r="Q8866" s="65"/>
      <c r="T8866" s="56"/>
      <c r="U8866" s="56"/>
      <c r="V8866" s="56"/>
      <c r="W8866" s="56"/>
      <c r="X8866" s="56"/>
      <c r="Y8866" s="56"/>
      <c r="Z8866" s="56"/>
      <c r="AA8866" s="56"/>
    </row>
    <row r="8867" spans="9:27">
      <c r="I8867" s="15" t="s">
        <v>44</v>
      </c>
      <c r="J8867" s="15">
        <v>0.99999999769037073</v>
      </c>
      <c r="K8867" s="65"/>
      <c r="L8867" s="65"/>
      <c r="M8867" s="65"/>
      <c r="N8867" s="65"/>
      <c r="O8867" s="65"/>
      <c r="P8867" s="65"/>
      <c r="Q8867" s="65"/>
      <c r="T8867" s="56"/>
      <c r="U8867" s="56"/>
      <c r="V8867" s="56"/>
      <c r="W8867" s="56"/>
      <c r="X8867" s="56"/>
      <c r="Y8867" s="56"/>
      <c r="Z8867" s="56"/>
      <c r="AA8867" s="56"/>
    </row>
    <row r="8868" spans="9:27">
      <c r="I8868" s="15" t="s">
        <v>45</v>
      </c>
      <c r="J8868" s="15">
        <v>0.99999999538074158</v>
      </c>
      <c r="K8868" s="65"/>
      <c r="L8868" s="65"/>
      <c r="M8868" s="65"/>
      <c r="N8868" s="65"/>
      <c r="O8868" s="65"/>
      <c r="P8868" s="65"/>
      <c r="Q8868" s="65"/>
      <c r="T8868" s="56"/>
      <c r="U8868" s="56"/>
      <c r="V8868" s="56"/>
      <c r="W8868" s="56"/>
      <c r="X8868" s="56"/>
      <c r="Y8868" s="56"/>
      <c r="Z8868" s="56"/>
      <c r="AA8868" s="56"/>
    </row>
    <row r="8869" spans="9:27">
      <c r="I8869" s="15" t="s">
        <v>46</v>
      </c>
      <c r="J8869" s="15">
        <v>0.9687499949476861</v>
      </c>
      <c r="K8869" s="65"/>
      <c r="L8869" s="65"/>
      <c r="M8869" s="65"/>
      <c r="N8869" s="65"/>
      <c r="O8869" s="65"/>
      <c r="P8869" s="65"/>
      <c r="Q8869" s="65"/>
      <c r="T8869" s="56"/>
      <c r="U8869" s="56"/>
      <c r="V8869" s="56"/>
      <c r="W8869" s="56"/>
      <c r="X8869" s="56"/>
      <c r="Y8869" s="56"/>
      <c r="Z8869" s="56"/>
      <c r="AA8869" s="56"/>
    </row>
    <row r="8870" spans="9:27">
      <c r="I8870" s="15" t="s">
        <v>47</v>
      </c>
      <c r="J8870" s="15">
        <v>2.7516683088588074E-2</v>
      </c>
      <c r="K8870" s="65"/>
      <c r="L8870" s="65"/>
      <c r="M8870" s="65"/>
      <c r="N8870" s="65"/>
      <c r="O8870" s="65"/>
      <c r="P8870" s="65"/>
      <c r="Q8870" s="65"/>
      <c r="T8870" s="56"/>
      <c r="U8870" s="56"/>
      <c r="V8870" s="56"/>
      <c r="W8870" s="56"/>
      <c r="X8870" s="56"/>
      <c r="Y8870" s="56"/>
      <c r="Z8870" s="56"/>
      <c r="AA8870" s="56"/>
    </row>
    <row r="8871" spans="9:27" ht="15" thickBot="1">
      <c r="I8871" s="16" t="s">
        <v>48</v>
      </c>
      <c r="J8871" s="16">
        <v>36</v>
      </c>
      <c r="K8871" s="65"/>
      <c r="L8871" s="65"/>
      <c r="M8871" s="65"/>
      <c r="N8871" s="65"/>
      <c r="O8871" s="65"/>
      <c r="P8871" s="65"/>
      <c r="Q8871" s="65"/>
      <c r="T8871" s="56"/>
      <c r="U8871" s="56"/>
      <c r="V8871" s="56"/>
      <c r="W8871" s="56"/>
      <c r="X8871" s="56"/>
      <c r="Y8871" s="56"/>
      <c r="Z8871" s="56"/>
      <c r="AA8871" s="56"/>
    </row>
    <row r="8872" spans="9:27">
      <c r="J8872" s="65"/>
      <c r="K8872" s="65"/>
      <c r="L8872" s="65"/>
      <c r="M8872" s="65"/>
      <c r="N8872" s="65"/>
      <c r="O8872" s="65"/>
      <c r="P8872" s="65"/>
      <c r="Q8872" s="65"/>
      <c r="T8872" s="56"/>
      <c r="U8872" s="56"/>
      <c r="V8872" s="56"/>
      <c r="W8872" s="56"/>
      <c r="X8872" s="56"/>
      <c r="Y8872" s="56"/>
      <c r="Z8872" s="56"/>
      <c r="AA8872" s="56"/>
    </row>
    <row r="8873" spans="9:27" ht="15" thickBot="1">
      <c r="I8873" s="53" t="s">
        <v>49</v>
      </c>
      <c r="J8873" s="65"/>
      <c r="K8873" s="65"/>
      <c r="L8873" s="65"/>
      <c r="M8873" s="65"/>
      <c r="N8873" s="65"/>
      <c r="O8873" s="65"/>
      <c r="P8873" s="65"/>
      <c r="Q8873" s="65"/>
      <c r="T8873" s="56"/>
      <c r="U8873" s="56"/>
      <c r="V8873" s="56"/>
      <c r="W8873" s="56"/>
      <c r="X8873" s="56"/>
      <c r="Y8873" s="56"/>
      <c r="Z8873" s="56"/>
      <c r="AA8873" s="56"/>
    </row>
    <row r="8874" spans="9:27">
      <c r="I8874" s="17"/>
      <c r="J8874" s="17" t="s">
        <v>54</v>
      </c>
      <c r="K8874" s="17" t="s">
        <v>55</v>
      </c>
      <c r="L8874" s="17" t="s">
        <v>56</v>
      </c>
      <c r="M8874" s="17" t="s">
        <v>57</v>
      </c>
      <c r="N8874" s="17" t="s">
        <v>58</v>
      </c>
      <c r="O8874" s="65"/>
      <c r="P8874" s="65"/>
      <c r="Q8874" s="65"/>
      <c r="T8874" s="56"/>
      <c r="U8874" s="56"/>
      <c r="V8874" s="56"/>
      <c r="W8874" s="56"/>
      <c r="X8874" s="56"/>
      <c r="Y8874" s="56"/>
      <c r="Z8874" s="56"/>
      <c r="AA8874" s="56"/>
    </row>
    <row r="8875" spans="9:27">
      <c r="I8875" s="15" t="s">
        <v>50</v>
      </c>
      <c r="J8875" s="15">
        <v>4</v>
      </c>
      <c r="K8875" s="15">
        <v>5245294.5250566285</v>
      </c>
      <c r="L8875" s="15">
        <v>1311323.6312641571</v>
      </c>
      <c r="M8875" s="15">
        <v>1731879707.2344921</v>
      </c>
      <c r="N8875" s="15">
        <v>6.3772814809232155E-129</v>
      </c>
      <c r="O8875" s="65"/>
      <c r="P8875" s="65"/>
      <c r="Q8875" s="65"/>
      <c r="T8875" s="56"/>
      <c r="U8875" s="56"/>
      <c r="V8875" s="56"/>
      <c r="W8875" s="56"/>
      <c r="X8875" s="56"/>
      <c r="Y8875" s="56"/>
      <c r="Z8875" s="56"/>
      <c r="AA8875" s="56"/>
    </row>
    <row r="8876" spans="9:27">
      <c r="I8876" s="15" t="s">
        <v>51</v>
      </c>
      <c r="J8876" s="15">
        <v>32</v>
      </c>
      <c r="K8876" s="15">
        <v>2.4229371142329249E-2</v>
      </c>
      <c r="L8876" s="15">
        <v>7.5716784819778902E-4</v>
      </c>
      <c r="M8876" s="15"/>
      <c r="N8876" s="15"/>
      <c r="O8876" s="65"/>
      <c r="P8876" s="65"/>
      <c r="Q8876" s="65"/>
      <c r="T8876" s="56"/>
      <c r="U8876" s="56"/>
      <c r="V8876" s="56"/>
      <c r="W8876" s="56"/>
      <c r="X8876" s="56"/>
      <c r="Y8876" s="56"/>
      <c r="Z8876" s="56"/>
      <c r="AA8876" s="56"/>
    </row>
    <row r="8877" spans="9:27" ht="15" thickBot="1">
      <c r="I8877" s="16" t="s">
        <v>52</v>
      </c>
      <c r="J8877" s="16">
        <v>36</v>
      </c>
      <c r="K8877" s="16">
        <v>5245294.5492859995</v>
      </c>
      <c r="L8877" s="16"/>
      <c r="M8877" s="16"/>
      <c r="N8877" s="16"/>
      <c r="O8877" s="65"/>
      <c r="P8877" s="65"/>
      <c r="Q8877" s="65"/>
      <c r="T8877" s="56"/>
      <c r="U8877" s="56"/>
      <c r="V8877" s="56"/>
      <c r="W8877" s="56"/>
      <c r="X8877" s="56"/>
      <c r="Y8877" s="56"/>
      <c r="Z8877" s="56"/>
      <c r="AA8877" s="56"/>
    </row>
    <row r="8878" spans="9:27" ht="15" thickBot="1">
      <c r="J8878" s="65"/>
      <c r="K8878" s="65"/>
      <c r="L8878" s="65"/>
      <c r="M8878" s="65"/>
      <c r="N8878" s="65"/>
      <c r="O8878" s="65"/>
      <c r="P8878" s="65"/>
      <c r="Q8878" s="65"/>
      <c r="T8878" s="56"/>
      <c r="U8878" s="56"/>
      <c r="V8878" s="56"/>
      <c r="W8878" s="56"/>
      <c r="X8878" s="56"/>
      <c r="Y8878" s="56"/>
      <c r="Z8878" s="56"/>
      <c r="AA8878" s="56"/>
    </row>
    <row r="8879" spans="9:27">
      <c r="I8879" s="17"/>
      <c r="J8879" s="17" t="s">
        <v>59</v>
      </c>
      <c r="K8879" s="17" t="s">
        <v>47</v>
      </c>
      <c r="L8879" s="17" t="s">
        <v>60</v>
      </c>
      <c r="M8879" s="17" t="s">
        <v>61</v>
      </c>
      <c r="N8879" s="17" t="s">
        <v>62</v>
      </c>
      <c r="O8879" s="17" t="s">
        <v>63</v>
      </c>
      <c r="P8879" s="17" t="s">
        <v>64</v>
      </c>
      <c r="Q8879" s="17" t="s">
        <v>65</v>
      </c>
      <c r="T8879" s="56"/>
      <c r="U8879" s="56"/>
      <c r="V8879" s="56"/>
      <c r="W8879" s="56"/>
      <c r="X8879" s="56"/>
      <c r="Y8879" s="56"/>
      <c r="Z8879" s="56"/>
      <c r="AA8879" s="56"/>
    </row>
    <row r="8880" spans="9:27">
      <c r="I8880" s="15" t="s">
        <v>53</v>
      </c>
      <c r="J8880" s="15">
        <v>0</v>
      </c>
      <c r="K8880" s="15" t="e">
        <v>#N/A</v>
      </c>
      <c r="L8880" s="15" t="e">
        <v>#N/A</v>
      </c>
      <c r="M8880" s="15" t="e">
        <v>#N/A</v>
      </c>
      <c r="N8880" s="15" t="e">
        <v>#N/A</v>
      </c>
      <c r="O8880" s="15" t="e">
        <v>#N/A</v>
      </c>
      <c r="P8880" s="15" t="e">
        <v>#N/A</v>
      </c>
      <c r="Q8880" s="15" t="e">
        <v>#N/A</v>
      </c>
      <c r="T8880" s="56"/>
      <c r="U8880" s="56"/>
      <c r="V8880" s="56"/>
      <c r="W8880" s="56"/>
      <c r="X8880" s="56"/>
      <c r="Y8880" s="56"/>
      <c r="Z8880" s="56"/>
      <c r="AA8880" s="56"/>
    </row>
    <row r="8881" spans="9:27">
      <c r="I8881" s="15" t="s">
        <v>85</v>
      </c>
      <c r="J8881" s="15">
        <v>0.20573552037433424</v>
      </c>
      <c r="K8881" s="15">
        <v>5.1788701508391549E-3</v>
      </c>
      <c r="L8881" s="15">
        <v>39.725946853677733</v>
      </c>
      <c r="M8881" s="15">
        <v>8.3677301799229942E-29</v>
      </c>
      <c r="N8881" s="15">
        <v>0.19518650712952437</v>
      </c>
      <c r="O8881" s="15">
        <v>0.2162845336191441</v>
      </c>
      <c r="P8881" s="15">
        <v>0.19518650712952437</v>
      </c>
      <c r="Q8881" s="15">
        <v>0.2162845336191441</v>
      </c>
      <c r="T8881" s="56"/>
      <c r="U8881" s="56"/>
      <c r="V8881" s="56"/>
      <c r="W8881" s="56"/>
      <c r="X8881" s="56"/>
      <c r="Y8881" s="56"/>
      <c r="Z8881" s="56"/>
      <c r="AA8881" s="56"/>
    </row>
    <row r="8882" spans="9:27">
      <c r="I8882" s="15" t="s">
        <v>80</v>
      </c>
      <c r="J8882" s="15">
        <v>0.1907756380037274</v>
      </c>
      <c r="K8882" s="15">
        <v>7.5826776984400253E-4</v>
      </c>
      <c r="L8882" s="15">
        <v>251.59402204708692</v>
      </c>
      <c r="M8882" s="15">
        <v>2.526699264445513E-54</v>
      </c>
      <c r="N8882" s="15">
        <v>0.18923109710692568</v>
      </c>
      <c r="O8882" s="15">
        <v>0.19232017890052913</v>
      </c>
      <c r="P8882" s="15">
        <v>0.18923109710692568</v>
      </c>
      <c r="Q8882" s="15">
        <v>0.19232017890052913</v>
      </c>
      <c r="T8882" s="56"/>
      <c r="U8882" s="56"/>
      <c r="V8882" s="56"/>
      <c r="W8882" s="56"/>
      <c r="X8882" s="56"/>
      <c r="Y8882" s="56"/>
      <c r="Z8882" s="56"/>
      <c r="AA8882" s="56"/>
    </row>
    <row r="8883" spans="9:27">
      <c r="I8883" s="15" t="s">
        <v>82</v>
      </c>
      <c r="J8883" s="15">
        <v>0.18023081537720612</v>
      </c>
      <c r="K8883" s="15">
        <v>5.4910982715861015E-3</v>
      </c>
      <c r="L8883" s="15">
        <v>32.822362023607802</v>
      </c>
      <c r="M8883" s="15">
        <v>3.2622630092555449E-26</v>
      </c>
      <c r="N8883" s="15">
        <v>0.16904581426530754</v>
      </c>
      <c r="O8883" s="15">
        <v>0.19141581648910469</v>
      </c>
      <c r="P8883" s="15">
        <v>0.16904581426530754</v>
      </c>
      <c r="Q8883" s="15">
        <v>0.19141581648910469</v>
      </c>
      <c r="T8883" s="56"/>
      <c r="U8883" s="56"/>
      <c r="V8883" s="56"/>
      <c r="W8883" s="56"/>
      <c r="X8883" s="56"/>
      <c r="Y8883" s="56"/>
      <c r="Z8883" s="56"/>
      <c r="AA8883" s="56"/>
    </row>
    <row r="8884" spans="9:27" ht="15" thickBot="1">
      <c r="I8884" s="16" t="s">
        <v>86</v>
      </c>
      <c r="J8884" s="16">
        <v>0.53286562082951716</v>
      </c>
      <c r="K8884" s="16">
        <v>3.4668174081452668E-3</v>
      </c>
      <c r="L8884" s="16">
        <v>153.70455322439324</v>
      </c>
      <c r="M8884" s="16">
        <v>1.7590084136747583E-47</v>
      </c>
      <c r="N8884" s="16">
        <v>0.52580394488656346</v>
      </c>
      <c r="O8884" s="16">
        <v>0.53992729677247087</v>
      </c>
      <c r="P8884" s="16">
        <v>0.52580394488656346</v>
      </c>
      <c r="Q8884" s="16">
        <v>0.53992729677247087</v>
      </c>
      <c r="T8884" s="56"/>
      <c r="U8884" s="56"/>
      <c r="V8884" s="56"/>
      <c r="W8884" s="56"/>
      <c r="X8884" s="56"/>
      <c r="Y8884" s="56"/>
      <c r="Z8884" s="56"/>
      <c r="AA8884" s="56"/>
    </row>
    <row r="8885" spans="9:27">
      <c r="I8885" s="53"/>
      <c r="J8885" s="65"/>
      <c r="K8885" s="65"/>
      <c r="L8885" s="65"/>
      <c r="M8885" s="65"/>
      <c r="N8885" s="65"/>
      <c r="O8885" s="65"/>
      <c r="P8885" s="65"/>
      <c r="Q8885" s="65"/>
      <c r="T8885" s="56"/>
      <c r="U8885" s="56"/>
      <c r="V8885" s="56"/>
      <c r="W8885" s="56"/>
      <c r="X8885" s="56"/>
      <c r="Y8885" s="56"/>
      <c r="Z8885" s="56"/>
      <c r="AA8885" s="56"/>
    </row>
    <row r="8886" spans="9:27">
      <c r="I8886" s="53"/>
      <c r="J8886" s="65"/>
      <c r="K8886" s="65"/>
      <c r="L8886" s="65"/>
      <c r="M8886" s="65"/>
      <c r="N8886" s="65"/>
      <c r="O8886" s="65"/>
      <c r="P8886" s="65"/>
      <c r="Q8886" s="65"/>
      <c r="T8886" s="56"/>
      <c r="U8886" s="56"/>
      <c r="V8886" s="56"/>
      <c r="W8886" s="56"/>
      <c r="X8886" s="56"/>
      <c r="Y8886" s="56"/>
      <c r="Z8886" s="56"/>
      <c r="AA8886" s="56"/>
    </row>
    <row r="8887" spans="9:27">
      <c r="I8887" s="11" t="s">
        <v>452</v>
      </c>
      <c r="J8887" s="65"/>
      <c r="K8887" s="65"/>
      <c r="L8887" s="65"/>
      <c r="M8887" s="65"/>
      <c r="N8887" s="65"/>
      <c r="O8887" s="65"/>
      <c r="P8887" s="65"/>
      <c r="Q8887" s="65"/>
      <c r="T8887" s="12" t="str">
        <f>I8887</f>
        <v>2017/10 to 2020/9</v>
      </c>
      <c r="U8887" s="14">
        <f>J8892</f>
        <v>0.99999999543551588</v>
      </c>
      <c r="V8887" s="14">
        <f>J8895</f>
        <v>36</v>
      </c>
      <c r="W8887" s="56">
        <f>J8905</f>
        <v>0.20526203779924029</v>
      </c>
      <c r="X8887" s="56">
        <f>J8906</f>
        <v>0.19103953601609952</v>
      </c>
      <c r="Y8887" s="56">
        <f>J8907</f>
        <v>0.18150321422608726</v>
      </c>
      <c r="Z8887" s="56">
        <f>J8908</f>
        <v>0.53218699122068647</v>
      </c>
      <c r="AA8887" s="58">
        <f>SUM(W8887:Z8887)</f>
        <v>1.1099917792621135</v>
      </c>
    </row>
    <row r="8888" spans="9:27">
      <c r="I8888" s="53" t="s">
        <v>42</v>
      </c>
      <c r="J8888" s="65"/>
      <c r="K8888" s="65"/>
      <c r="L8888" s="65"/>
      <c r="M8888" s="65"/>
      <c r="N8888" s="65"/>
      <c r="O8888" s="65"/>
      <c r="P8888" s="65"/>
      <c r="Q8888" s="65"/>
      <c r="T8888" s="56"/>
      <c r="U8888" s="56"/>
      <c r="V8888" s="56"/>
      <c r="W8888" s="56"/>
      <c r="X8888" s="56"/>
      <c r="Y8888" s="56"/>
      <c r="Z8888" s="56"/>
      <c r="AA8888" s="56"/>
    </row>
    <row r="8889" spans="9:27" ht="15" thickBot="1">
      <c r="J8889" s="65"/>
      <c r="K8889" s="65"/>
      <c r="L8889" s="65"/>
      <c r="M8889" s="65"/>
      <c r="N8889" s="65"/>
      <c r="O8889" s="65"/>
      <c r="P8889" s="65"/>
      <c r="Q8889" s="65"/>
      <c r="T8889" s="56"/>
      <c r="U8889" s="56"/>
      <c r="V8889" s="56"/>
      <c r="W8889" s="56"/>
      <c r="X8889" s="56"/>
      <c r="Y8889" s="56"/>
      <c r="Z8889" s="56"/>
      <c r="AA8889" s="56"/>
    </row>
    <row r="8890" spans="9:27">
      <c r="I8890" s="18" t="s">
        <v>43</v>
      </c>
      <c r="J8890" s="18"/>
      <c r="K8890" s="65"/>
      <c r="L8890" s="65"/>
      <c r="M8890" s="65"/>
      <c r="N8890" s="65"/>
      <c r="O8890" s="65"/>
      <c r="P8890" s="65"/>
      <c r="Q8890" s="65"/>
      <c r="T8890" s="56"/>
      <c r="U8890" s="56"/>
      <c r="V8890" s="56"/>
      <c r="W8890" s="56"/>
      <c r="X8890" s="56"/>
      <c r="Y8890" s="56"/>
      <c r="Z8890" s="56"/>
      <c r="AA8890" s="56"/>
    </row>
    <row r="8891" spans="9:27">
      <c r="I8891" s="15" t="s">
        <v>44</v>
      </c>
      <c r="J8891" s="15">
        <v>0.99999999771775794</v>
      </c>
      <c r="K8891" s="65"/>
      <c r="L8891" s="65"/>
      <c r="M8891" s="65"/>
      <c r="N8891" s="65"/>
      <c r="O8891" s="65"/>
      <c r="P8891" s="65"/>
      <c r="Q8891" s="65"/>
      <c r="T8891" s="56"/>
      <c r="U8891" s="56"/>
      <c r="V8891" s="56"/>
      <c r="W8891" s="56"/>
      <c r="X8891" s="56"/>
      <c r="Y8891" s="56"/>
      <c r="Z8891" s="56"/>
      <c r="AA8891" s="56"/>
    </row>
    <row r="8892" spans="9:27">
      <c r="I8892" s="15" t="s">
        <v>45</v>
      </c>
      <c r="J8892" s="15">
        <v>0.99999999543551588</v>
      </c>
      <c r="K8892" s="65"/>
      <c r="L8892" s="65"/>
      <c r="M8892" s="65"/>
      <c r="N8892" s="65"/>
      <c r="O8892" s="65"/>
      <c r="P8892" s="65"/>
      <c r="Q8892" s="65"/>
      <c r="T8892" s="56"/>
      <c r="U8892" s="56"/>
      <c r="V8892" s="56"/>
      <c r="W8892" s="56"/>
      <c r="X8892" s="56"/>
      <c r="Y8892" s="56"/>
      <c r="Z8892" s="56"/>
      <c r="AA8892" s="56"/>
    </row>
    <row r="8893" spans="9:27">
      <c r="I8893" s="15" t="s">
        <v>46</v>
      </c>
      <c r="J8893" s="15">
        <v>0.96874999500759551</v>
      </c>
      <c r="K8893" s="65"/>
      <c r="L8893" s="65"/>
      <c r="M8893" s="65"/>
      <c r="N8893" s="65"/>
      <c r="O8893" s="65"/>
      <c r="P8893" s="65"/>
      <c r="Q8893" s="65"/>
      <c r="T8893" s="56"/>
      <c r="U8893" s="56"/>
      <c r="V8893" s="56"/>
      <c r="W8893" s="56"/>
      <c r="X8893" s="56"/>
      <c r="Y8893" s="56"/>
      <c r="Z8893" s="56"/>
      <c r="AA8893" s="56"/>
    </row>
    <row r="8894" spans="9:27">
      <c r="I8894" s="15" t="s">
        <v>47</v>
      </c>
      <c r="J8894" s="15">
        <v>2.7387591877083107E-2</v>
      </c>
      <c r="K8894" s="65"/>
      <c r="L8894" s="65"/>
      <c r="M8894" s="65"/>
      <c r="N8894" s="65"/>
      <c r="O8894" s="65"/>
      <c r="P8894" s="65"/>
      <c r="Q8894" s="65"/>
      <c r="T8894" s="56"/>
      <c r="U8894" s="56"/>
      <c r="V8894" s="56"/>
      <c r="W8894" s="56"/>
      <c r="X8894" s="56"/>
      <c r="Y8894" s="56"/>
      <c r="Z8894" s="56"/>
      <c r="AA8894" s="56"/>
    </row>
    <row r="8895" spans="9:27" ht="15" thickBot="1">
      <c r="I8895" s="16" t="s">
        <v>48</v>
      </c>
      <c r="J8895" s="16">
        <v>36</v>
      </c>
      <c r="K8895" s="65"/>
      <c r="L8895" s="65"/>
      <c r="M8895" s="65"/>
      <c r="N8895" s="65"/>
      <c r="O8895" s="65"/>
      <c r="P8895" s="65"/>
      <c r="Q8895" s="65"/>
      <c r="T8895" s="56"/>
      <c r="U8895" s="56"/>
      <c r="V8895" s="56"/>
      <c r="W8895" s="56"/>
      <c r="X8895" s="56"/>
      <c r="Y8895" s="56"/>
      <c r="Z8895" s="56"/>
      <c r="AA8895" s="56"/>
    </row>
    <row r="8896" spans="9:27">
      <c r="J8896" s="65"/>
      <c r="K8896" s="65"/>
      <c r="L8896" s="65"/>
      <c r="M8896" s="65"/>
      <c r="N8896" s="65"/>
      <c r="O8896" s="65"/>
      <c r="P8896" s="65"/>
      <c r="Q8896" s="65"/>
      <c r="T8896" s="56"/>
      <c r="U8896" s="56"/>
      <c r="V8896" s="56"/>
      <c r="W8896" s="56"/>
      <c r="X8896" s="56"/>
      <c r="Y8896" s="56"/>
      <c r="Z8896" s="56"/>
      <c r="AA8896" s="56"/>
    </row>
    <row r="8897" spans="9:27" ht="15" thickBot="1">
      <c r="I8897" s="53" t="s">
        <v>49</v>
      </c>
      <c r="J8897" s="65"/>
      <c r="K8897" s="65"/>
      <c r="L8897" s="65"/>
      <c r="M8897" s="65"/>
      <c r="N8897" s="65"/>
      <c r="O8897" s="65"/>
      <c r="P8897" s="65"/>
      <c r="Q8897" s="65"/>
      <c r="T8897" s="56"/>
      <c r="U8897" s="56"/>
      <c r="V8897" s="56"/>
      <c r="W8897" s="56"/>
      <c r="X8897" s="56"/>
      <c r="Y8897" s="56"/>
      <c r="Z8897" s="56"/>
      <c r="AA8897" s="56"/>
    </row>
    <row r="8898" spans="9:27">
      <c r="I8898" s="17"/>
      <c r="J8898" s="17" t="s">
        <v>54</v>
      </c>
      <c r="K8898" s="17" t="s">
        <v>55</v>
      </c>
      <c r="L8898" s="17" t="s">
        <v>56</v>
      </c>
      <c r="M8898" s="17" t="s">
        <v>57</v>
      </c>
      <c r="N8898" s="17" t="s">
        <v>58</v>
      </c>
      <c r="O8898" s="65"/>
      <c r="P8898" s="65"/>
      <c r="Q8898" s="65"/>
      <c r="T8898" s="56"/>
      <c r="U8898" s="56"/>
      <c r="V8898" s="56"/>
      <c r="W8898" s="56"/>
      <c r="X8898" s="56"/>
      <c r="Y8898" s="56"/>
      <c r="Z8898" s="56"/>
      <c r="AA8898" s="56"/>
    </row>
    <row r="8899" spans="9:27">
      <c r="I8899" s="15" t="s">
        <v>50</v>
      </c>
      <c r="J8899" s="15">
        <v>4</v>
      </c>
      <c r="K8899" s="15">
        <v>5258549.5860084342</v>
      </c>
      <c r="L8899" s="15">
        <v>1314637.3965021085</v>
      </c>
      <c r="M8899" s="15">
        <v>1752662470.0757866</v>
      </c>
      <c r="N8899" s="15">
        <v>5.300744243000355E-129</v>
      </c>
      <c r="O8899" s="65"/>
      <c r="P8899" s="65"/>
      <c r="Q8899" s="65"/>
      <c r="T8899" s="56"/>
      <c r="U8899" s="56"/>
      <c r="V8899" s="56"/>
      <c r="W8899" s="56"/>
      <c r="X8899" s="56"/>
      <c r="Y8899" s="56"/>
      <c r="Z8899" s="56"/>
      <c r="AA8899" s="56"/>
    </row>
    <row r="8900" spans="9:27">
      <c r="I8900" s="15" t="s">
        <v>51</v>
      </c>
      <c r="J8900" s="15">
        <v>32</v>
      </c>
      <c r="K8900" s="15">
        <v>2.4002566042421392E-2</v>
      </c>
      <c r="L8900" s="15">
        <v>7.5008018882566851E-4</v>
      </c>
      <c r="M8900" s="15"/>
      <c r="N8900" s="15"/>
      <c r="O8900" s="65"/>
      <c r="P8900" s="65"/>
      <c r="Q8900" s="65"/>
      <c r="T8900" s="56"/>
      <c r="U8900" s="56"/>
      <c r="V8900" s="56"/>
      <c r="W8900" s="56"/>
      <c r="X8900" s="56"/>
      <c r="Y8900" s="56"/>
      <c r="Z8900" s="56"/>
      <c r="AA8900" s="56"/>
    </row>
    <row r="8901" spans="9:27" ht="15" thickBot="1">
      <c r="I8901" s="16" t="s">
        <v>52</v>
      </c>
      <c r="J8901" s="16">
        <v>36</v>
      </c>
      <c r="K8901" s="16">
        <v>5258549.6100110002</v>
      </c>
      <c r="L8901" s="16"/>
      <c r="M8901" s="16"/>
      <c r="N8901" s="16"/>
      <c r="O8901" s="65"/>
      <c r="P8901" s="65"/>
      <c r="Q8901" s="65"/>
      <c r="T8901" s="56"/>
      <c r="U8901" s="56"/>
      <c r="V8901" s="56"/>
      <c r="W8901" s="56"/>
      <c r="X8901" s="56"/>
      <c r="Y8901" s="56"/>
      <c r="Z8901" s="56"/>
      <c r="AA8901" s="56"/>
    </row>
    <row r="8902" spans="9:27" ht="15" thickBot="1">
      <c r="J8902" s="65"/>
      <c r="K8902" s="65"/>
      <c r="L8902" s="65"/>
      <c r="M8902" s="65"/>
      <c r="N8902" s="65"/>
      <c r="O8902" s="65"/>
      <c r="P8902" s="65"/>
      <c r="Q8902" s="65"/>
      <c r="T8902" s="56"/>
      <c r="U8902" s="56"/>
      <c r="V8902" s="56"/>
      <c r="W8902" s="56"/>
      <c r="X8902" s="56"/>
      <c r="Y8902" s="56"/>
      <c r="Z8902" s="56"/>
      <c r="AA8902" s="56"/>
    </row>
    <row r="8903" spans="9:27">
      <c r="I8903" s="17"/>
      <c r="J8903" s="17" t="s">
        <v>59</v>
      </c>
      <c r="K8903" s="17" t="s">
        <v>47</v>
      </c>
      <c r="L8903" s="17" t="s">
        <v>60</v>
      </c>
      <c r="M8903" s="17" t="s">
        <v>61</v>
      </c>
      <c r="N8903" s="17" t="s">
        <v>62</v>
      </c>
      <c r="O8903" s="17" t="s">
        <v>63</v>
      </c>
      <c r="P8903" s="17" t="s">
        <v>64</v>
      </c>
      <c r="Q8903" s="17" t="s">
        <v>65</v>
      </c>
      <c r="T8903" s="56"/>
      <c r="U8903" s="56"/>
      <c r="V8903" s="56"/>
      <c r="W8903" s="56"/>
      <c r="X8903" s="56"/>
      <c r="Y8903" s="56"/>
      <c r="Z8903" s="56"/>
      <c r="AA8903" s="56"/>
    </row>
    <row r="8904" spans="9:27">
      <c r="I8904" s="15" t="s">
        <v>53</v>
      </c>
      <c r="J8904" s="15">
        <v>0</v>
      </c>
      <c r="K8904" s="15" t="e">
        <v>#N/A</v>
      </c>
      <c r="L8904" s="15" t="e">
        <v>#N/A</v>
      </c>
      <c r="M8904" s="15" t="e">
        <v>#N/A</v>
      </c>
      <c r="N8904" s="15" t="e">
        <v>#N/A</v>
      </c>
      <c r="O8904" s="15" t="e">
        <v>#N/A</v>
      </c>
      <c r="P8904" s="15" t="e">
        <v>#N/A</v>
      </c>
      <c r="Q8904" s="15" t="e">
        <v>#N/A</v>
      </c>
      <c r="T8904" s="56"/>
      <c r="U8904" s="56"/>
      <c r="V8904" s="56"/>
      <c r="W8904" s="56"/>
      <c r="X8904" s="56"/>
      <c r="Y8904" s="56"/>
      <c r="Z8904" s="56"/>
      <c r="AA8904" s="56"/>
    </row>
    <row r="8905" spans="9:27">
      <c r="I8905" s="15" t="s">
        <v>85</v>
      </c>
      <c r="J8905" s="15">
        <v>0.20526203779924029</v>
      </c>
      <c r="K8905" s="15">
        <v>5.1810278951722041E-3</v>
      </c>
      <c r="L8905" s="15">
        <v>39.618014408011192</v>
      </c>
      <c r="M8905" s="15">
        <v>9.1135173222579437E-29</v>
      </c>
      <c r="N8905" s="15">
        <v>0.19470862937307132</v>
      </c>
      <c r="O8905" s="15">
        <v>0.21581544622540927</v>
      </c>
      <c r="P8905" s="15">
        <v>0.19470862937307132</v>
      </c>
      <c r="Q8905" s="15">
        <v>0.21581544622540927</v>
      </c>
      <c r="T8905" s="56"/>
      <c r="U8905" s="56"/>
      <c r="V8905" s="56"/>
      <c r="W8905" s="56"/>
      <c r="X8905" s="56"/>
      <c r="Y8905" s="56"/>
      <c r="Z8905" s="56"/>
      <c r="AA8905" s="56"/>
    </row>
    <row r="8906" spans="9:27">
      <c r="I8906" s="15" t="s">
        <v>80</v>
      </c>
      <c r="J8906" s="15">
        <v>0.19103953601609952</v>
      </c>
      <c r="K8906" s="15">
        <v>7.8655425286962343E-4</v>
      </c>
      <c r="L8906" s="15">
        <v>242.88157532569542</v>
      </c>
      <c r="M8906" s="15">
        <v>7.7998920568860581E-54</v>
      </c>
      <c r="N8906" s="15">
        <v>0.18943737743910977</v>
      </c>
      <c r="O8906" s="15">
        <v>0.19264169459308927</v>
      </c>
      <c r="P8906" s="15">
        <v>0.18943737743910977</v>
      </c>
      <c r="Q8906" s="15">
        <v>0.19264169459308927</v>
      </c>
      <c r="T8906" s="56"/>
      <c r="U8906" s="56"/>
      <c r="V8906" s="56"/>
      <c r="W8906" s="56"/>
      <c r="X8906" s="56"/>
      <c r="Y8906" s="56"/>
      <c r="Z8906" s="56"/>
      <c r="AA8906" s="56"/>
    </row>
    <row r="8907" spans="9:27">
      <c r="I8907" s="15" t="s">
        <v>82</v>
      </c>
      <c r="J8907" s="15">
        <v>0.18150321422608726</v>
      </c>
      <c r="K8907" s="15">
        <v>5.7801993159940068E-3</v>
      </c>
      <c r="L8907" s="15">
        <v>31.400857358648814</v>
      </c>
      <c r="M8907" s="15">
        <v>1.2907291677077176E-25</v>
      </c>
      <c r="N8907" s="15">
        <v>0.16972933355982234</v>
      </c>
      <c r="O8907" s="15">
        <v>0.19327709489235217</v>
      </c>
      <c r="P8907" s="15">
        <v>0.16972933355982234</v>
      </c>
      <c r="Q8907" s="15">
        <v>0.19327709489235217</v>
      </c>
      <c r="T8907" s="56"/>
      <c r="U8907" s="56"/>
      <c r="V8907" s="56"/>
      <c r="W8907" s="56"/>
      <c r="X8907" s="56"/>
      <c r="Y8907" s="56"/>
      <c r="Z8907" s="56"/>
      <c r="AA8907" s="56"/>
    </row>
    <row r="8908" spans="9:27" ht="15" thickBot="1">
      <c r="I8908" s="16" t="s">
        <v>86</v>
      </c>
      <c r="J8908" s="16">
        <v>0.53218699122068647</v>
      </c>
      <c r="K8908" s="16">
        <v>3.578113102003443E-3</v>
      </c>
      <c r="L8908" s="16">
        <v>148.73397683340596</v>
      </c>
      <c r="M8908" s="16">
        <v>5.0291821676102423E-47</v>
      </c>
      <c r="N8908" s="16">
        <v>0.52489861336893706</v>
      </c>
      <c r="O8908" s="16">
        <v>0.53947536907243587</v>
      </c>
      <c r="P8908" s="16">
        <v>0.52489861336893706</v>
      </c>
      <c r="Q8908" s="16">
        <v>0.53947536907243587</v>
      </c>
      <c r="T8908" s="56"/>
      <c r="U8908" s="56"/>
      <c r="V8908" s="56"/>
      <c r="W8908" s="56"/>
      <c r="X8908" s="56"/>
      <c r="Y8908" s="56"/>
      <c r="Z8908" s="56"/>
      <c r="AA8908" s="56"/>
    </row>
    <row r="8909" spans="9:27">
      <c r="I8909" s="53"/>
      <c r="J8909" s="65"/>
      <c r="K8909" s="65"/>
      <c r="L8909" s="65"/>
      <c r="M8909" s="65"/>
      <c r="N8909" s="65"/>
      <c r="O8909" s="65"/>
      <c r="P8909" s="65"/>
      <c r="Q8909" s="65"/>
      <c r="T8909" s="56"/>
      <c r="U8909" s="56"/>
      <c r="V8909" s="56"/>
      <c r="W8909" s="56"/>
      <c r="X8909" s="56"/>
      <c r="Y8909" s="56"/>
      <c r="Z8909" s="56"/>
      <c r="AA8909" s="56"/>
    </row>
    <row r="8910" spans="9:27">
      <c r="I8910" s="53"/>
      <c r="J8910" s="65"/>
      <c r="K8910" s="65"/>
      <c r="L8910" s="65"/>
      <c r="M8910" s="65"/>
      <c r="N8910" s="65"/>
      <c r="O8910" s="65"/>
      <c r="P8910" s="65"/>
      <c r="Q8910" s="65"/>
      <c r="T8910" s="56"/>
      <c r="U8910" s="56"/>
      <c r="V8910" s="56"/>
      <c r="W8910" s="56"/>
      <c r="X8910" s="56"/>
      <c r="Y8910" s="56"/>
      <c r="Z8910" s="56"/>
      <c r="AA8910" s="56"/>
    </row>
    <row r="8911" spans="9:27">
      <c r="I8911" s="11" t="s">
        <v>453</v>
      </c>
      <c r="J8911" s="65"/>
      <c r="K8911" s="65"/>
      <c r="L8911" s="65"/>
      <c r="M8911" s="65"/>
      <c r="N8911" s="65"/>
      <c r="O8911" s="65"/>
      <c r="P8911" s="65"/>
      <c r="Q8911" s="65"/>
      <c r="T8911" s="12" t="str">
        <f>I8911</f>
        <v>2017/11 to 2020/10</v>
      </c>
      <c r="U8911" s="14">
        <f>J8916</f>
        <v>0.99999999527465333</v>
      </c>
      <c r="V8911" s="14">
        <f>J8919</f>
        <v>36</v>
      </c>
      <c r="W8911" s="56">
        <f>J8929</f>
        <v>0.20499748401257881</v>
      </c>
      <c r="X8911" s="56">
        <f>J8930</f>
        <v>0.19136687153529516</v>
      </c>
      <c r="Y8911" s="56">
        <f>J8931</f>
        <v>0.18195311190100152</v>
      </c>
      <c r="Z8911" s="56">
        <f>J8932</f>
        <v>0.5317069977151303</v>
      </c>
      <c r="AA8911" s="58">
        <f>SUM(W8911:Z8911)</f>
        <v>1.1100244651640057</v>
      </c>
    </row>
    <row r="8912" spans="9:27">
      <c r="I8912" s="53" t="s">
        <v>42</v>
      </c>
      <c r="J8912" s="65"/>
      <c r="K8912" s="65"/>
      <c r="L8912" s="65"/>
      <c r="M8912" s="65"/>
      <c r="N8912" s="65"/>
      <c r="O8912" s="65"/>
      <c r="P8912" s="65"/>
      <c r="Q8912" s="65"/>
      <c r="T8912" s="56"/>
      <c r="U8912" s="56"/>
      <c r="V8912" s="56"/>
      <c r="W8912" s="56"/>
      <c r="X8912" s="56"/>
      <c r="Y8912" s="56"/>
      <c r="Z8912" s="56"/>
      <c r="AA8912" s="56"/>
    </row>
    <row r="8913" spans="9:27" ht="15" thickBot="1">
      <c r="J8913" s="65"/>
      <c r="K8913" s="65"/>
      <c r="L8913" s="65"/>
      <c r="M8913" s="65"/>
      <c r="N8913" s="65"/>
      <c r="O8913" s="65"/>
      <c r="P8913" s="65"/>
      <c r="Q8913" s="65"/>
      <c r="T8913" s="56"/>
      <c r="U8913" s="56"/>
      <c r="V8913" s="56"/>
      <c r="W8913" s="56"/>
      <c r="X8913" s="56"/>
      <c r="Y8913" s="56"/>
      <c r="Z8913" s="56"/>
      <c r="AA8913" s="56"/>
    </row>
    <row r="8914" spans="9:27">
      <c r="I8914" s="18" t="s">
        <v>43</v>
      </c>
      <c r="J8914" s="18"/>
      <c r="K8914" s="65"/>
      <c r="L8914" s="65"/>
      <c r="M8914" s="65"/>
      <c r="N8914" s="65"/>
      <c r="O8914" s="65"/>
      <c r="P8914" s="65"/>
      <c r="Q8914" s="65"/>
      <c r="T8914" s="56"/>
      <c r="U8914" s="56"/>
      <c r="V8914" s="56"/>
      <c r="W8914" s="56"/>
      <c r="X8914" s="56"/>
      <c r="Y8914" s="56"/>
      <c r="Z8914" s="56"/>
      <c r="AA8914" s="56"/>
    </row>
    <row r="8915" spans="9:27">
      <c r="I8915" s="15" t="s">
        <v>44</v>
      </c>
      <c r="J8915" s="15">
        <v>0.99999999763732661</v>
      </c>
      <c r="K8915" s="65"/>
      <c r="L8915" s="65"/>
      <c r="M8915" s="65"/>
      <c r="N8915" s="65"/>
      <c r="O8915" s="65"/>
      <c r="P8915" s="65"/>
      <c r="Q8915" s="65"/>
      <c r="T8915" s="56"/>
      <c r="U8915" s="56"/>
      <c r="V8915" s="56"/>
      <c r="W8915" s="56"/>
      <c r="X8915" s="56"/>
      <c r="Y8915" s="56"/>
      <c r="Z8915" s="56"/>
      <c r="AA8915" s="56"/>
    </row>
    <row r="8916" spans="9:27">
      <c r="I8916" s="15" t="s">
        <v>45</v>
      </c>
      <c r="J8916" s="15">
        <v>0.99999999527465333</v>
      </c>
      <c r="K8916" s="65"/>
      <c r="L8916" s="65"/>
      <c r="M8916" s="65"/>
      <c r="N8916" s="65"/>
      <c r="O8916" s="65"/>
      <c r="P8916" s="65"/>
      <c r="Q8916" s="65"/>
      <c r="T8916" s="56"/>
      <c r="U8916" s="56"/>
      <c r="V8916" s="56"/>
      <c r="W8916" s="56"/>
      <c r="X8916" s="56"/>
      <c r="Y8916" s="56"/>
      <c r="Z8916" s="56"/>
      <c r="AA8916" s="56"/>
    </row>
    <row r="8917" spans="9:27">
      <c r="I8917" s="15" t="s">
        <v>46</v>
      </c>
      <c r="J8917" s="15">
        <v>0.96874999483165203</v>
      </c>
      <c r="K8917" s="65"/>
      <c r="L8917" s="65"/>
      <c r="M8917" s="65"/>
      <c r="N8917" s="65"/>
      <c r="O8917" s="65"/>
      <c r="P8917" s="65"/>
      <c r="Q8917" s="65"/>
      <c r="T8917" s="56"/>
      <c r="U8917" s="56"/>
      <c r="V8917" s="56"/>
      <c r="W8917" s="56"/>
      <c r="X8917" s="56"/>
      <c r="Y8917" s="56"/>
      <c r="Z8917" s="56"/>
      <c r="AA8917" s="56"/>
    </row>
    <row r="8918" spans="9:27">
      <c r="I8918" s="15" t="s">
        <v>47</v>
      </c>
      <c r="J8918" s="15">
        <v>2.7900673166819989E-2</v>
      </c>
      <c r="K8918" s="65"/>
      <c r="L8918" s="65"/>
      <c r="M8918" s="65"/>
      <c r="N8918" s="65"/>
      <c r="O8918" s="65"/>
      <c r="P8918" s="65"/>
      <c r="Q8918" s="65"/>
      <c r="T8918" s="56"/>
      <c r="U8918" s="56"/>
      <c r="V8918" s="56"/>
      <c r="W8918" s="56"/>
      <c r="X8918" s="56"/>
      <c r="Y8918" s="56"/>
      <c r="Z8918" s="56"/>
      <c r="AA8918" s="56"/>
    </row>
    <row r="8919" spans="9:27" ht="15" thickBot="1">
      <c r="I8919" s="16" t="s">
        <v>48</v>
      </c>
      <c r="J8919" s="16">
        <v>36</v>
      </c>
      <c r="K8919" s="65"/>
      <c r="L8919" s="65"/>
      <c r="M8919" s="65"/>
      <c r="N8919" s="65"/>
      <c r="O8919" s="65"/>
      <c r="P8919" s="65"/>
      <c r="Q8919" s="65"/>
      <c r="T8919" s="56"/>
      <c r="U8919" s="56"/>
      <c r="V8919" s="56"/>
      <c r="W8919" s="56"/>
      <c r="X8919" s="56"/>
      <c r="Y8919" s="56"/>
      <c r="Z8919" s="56"/>
      <c r="AA8919" s="56"/>
    </row>
    <row r="8920" spans="9:27">
      <c r="J8920" s="65"/>
      <c r="K8920" s="65"/>
      <c r="L8920" s="65"/>
      <c r="M8920" s="65"/>
      <c r="N8920" s="65"/>
      <c r="O8920" s="65"/>
      <c r="P8920" s="65"/>
      <c r="Q8920" s="65"/>
      <c r="T8920" s="56"/>
      <c r="U8920" s="56"/>
      <c r="V8920" s="56"/>
      <c r="W8920" s="56"/>
      <c r="X8920" s="56"/>
      <c r="Y8920" s="56"/>
      <c r="Z8920" s="56"/>
      <c r="AA8920" s="56"/>
    </row>
    <row r="8921" spans="9:27" ht="15" thickBot="1">
      <c r="I8921" s="53" t="s">
        <v>49</v>
      </c>
      <c r="J8921" s="65"/>
      <c r="K8921" s="65"/>
      <c r="L8921" s="65"/>
      <c r="M8921" s="65"/>
      <c r="N8921" s="65"/>
      <c r="O8921" s="65"/>
      <c r="P8921" s="65"/>
      <c r="Q8921" s="65"/>
      <c r="T8921" s="56"/>
      <c r="U8921" s="56"/>
      <c r="V8921" s="56"/>
      <c r="W8921" s="56"/>
      <c r="X8921" s="56"/>
      <c r="Y8921" s="56"/>
      <c r="Z8921" s="56"/>
      <c r="AA8921" s="56"/>
    </row>
    <row r="8922" spans="9:27">
      <c r="I8922" s="17"/>
      <c r="J8922" s="17" t="s">
        <v>54</v>
      </c>
      <c r="K8922" s="17" t="s">
        <v>55</v>
      </c>
      <c r="L8922" s="17" t="s">
        <v>56</v>
      </c>
      <c r="M8922" s="17" t="s">
        <v>57</v>
      </c>
      <c r="N8922" s="17" t="s">
        <v>58</v>
      </c>
      <c r="O8922" s="65"/>
      <c r="P8922" s="65"/>
      <c r="Q8922" s="65"/>
      <c r="T8922" s="56"/>
      <c r="U8922" s="56"/>
      <c r="V8922" s="56"/>
      <c r="W8922" s="56"/>
      <c r="X8922" s="56"/>
      <c r="Y8922" s="56"/>
      <c r="Z8922" s="56"/>
      <c r="AA8922" s="56"/>
    </row>
    <row r="8923" spans="9:27">
      <c r="I8923" s="15" t="s">
        <v>50</v>
      </c>
      <c r="J8923" s="15">
        <v>4</v>
      </c>
      <c r="K8923" s="15">
        <v>5271639.1441056775</v>
      </c>
      <c r="L8923" s="15">
        <v>1317909.7860264194</v>
      </c>
      <c r="M8923" s="15">
        <v>1692997509.9076087</v>
      </c>
      <c r="N8923" s="15">
        <v>9.0674955398855625E-129</v>
      </c>
      <c r="O8923" s="65"/>
      <c r="P8923" s="65"/>
      <c r="Q8923" s="65"/>
      <c r="T8923" s="56"/>
      <c r="U8923" s="56"/>
      <c r="V8923" s="56"/>
      <c r="W8923" s="56"/>
      <c r="X8923" s="56"/>
      <c r="Y8923" s="56"/>
      <c r="Z8923" s="56"/>
      <c r="AA8923" s="56"/>
    </row>
    <row r="8924" spans="9:27">
      <c r="I8924" s="15" t="s">
        <v>51</v>
      </c>
      <c r="J8924" s="15">
        <v>32</v>
      </c>
      <c r="K8924" s="15">
        <v>2.4910322021174689E-2</v>
      </c>
      <c r="L8924" s="15">
        <v>7.7844756316170903E-4</v>
      </c>
      <c r="M8924" s="15"/>
      <c r="N8924" s="15"/>
      <c r="O8924" s="65"/>
      <c r="P8924" s="65"/>
      <c r="Q8924" s="65"/>
      <c r="T8924" s="56"/>
      <c r="U8924" s="56"/>
      <c r="V8924" s="56"/>
      <c r="W8924" s="56"/>
      <c r="X8924" s="56"/>
      <c r="Y8924" s="56"/>
      <c r="Z8924" s="56"/>
      <c r="AA8924" s="56"/>
    </row>
    <row r="8925" spans="9:27" ht="15" thickBot="1">
      <c r="I8925" s="16" t="s">
        <v>52</v>
      </c>
      <c r="J8925" s="16">
        <v>36</v>
      </c>
      <c r="K8925" s="16">
        <v>5271639.1690159999</v>
      </c>
      <c r="L8925" s="16"/>
      <c r="M8925" s="16"/>
      <c r="N8925" s="16"/>
      <c r="O8925" s="65"/>
      <c r="P8925" s="65"/>
      <c r="Q8925" s="65"/>
      <c r="T8925" s="56"/>
      <c r="U8925" s="56"/>
      <c r="V8925" s="56"/>
      <c r="W8925" s="56"/>
      <c r="X8925" s="56"/>
      <c r="Y8925" s="56"/>
      <c r="Z8925" s="56"/>
      <c r="AA8925" s="56"/>
    </row>
    <row r="8926" spans="9:27" ht="15" thickBot="1">
      <c r="J8926" s="65"/>
      <c r="K8926" s="65"/>
      <c r="L8926" s="65"/>
      <c r="M8926" s="65"/>
      <c r="N8926" s="65"/>
      <c r="O8926" s="65"/>
      <c r="P8926" s="65"/>
      <c r="Q8926" s="65"/>
      <c r="T8926" s="56"/>
      <c r="U8926" s="56"/>
      <c r="V8926" s="56"/>
      <c r="W8926" s="56"/>
      <c r="X8926" s="56"/>
      <c r="Y8926" s="56"/>
      <c r="Z8926" s="56"/>
      <c r="AA8926" s="56"/>
    </row>
    <row r="8927" spans="9:27">
      <c r="I8927" s="17"/>
      <c r="J8927" s="17" t="s">
        <v>59</v>
      </c>
      <c r="K8927" s="17" t="s">
        <v>47</v>
      </c>
      <c r="L8927" s="17" t="s">
        <v>60</v>
      </c>
      <c r="M8927" s="17" t="s">
        <v>61</v>
      </c>
      <c r="N8927" s="17" t="s">
        <v>62</v>
      </c>
      <c r="O8927" s="17" t="s">
        <v>63</v>
      </c>
      <c r="P8927" s="17" t="s">
        <v>64</v>
      </c>
      <c r="Q8927" s="17" t="s">
        <v>65</v>
      </c>
      <c r="T8927" s="56"/>
      <c r="U8927" s="56"/>
      <c r="V8927" s="56"/>
      <c r="W8927" s="56"/>
      <c r="X8927" s="56"/>
      <c r="Y8927" s="56"/>
      <c r="Z8927" s="56"/>
      <c r="AA8927" s="56"/>
    </row>
    <row r="8928" spans="9:27">
      <c r="I8928" s="15" t="s">
        <v>53</v>
      </c>
      <c r="J8928" s="15">
        <v>0</v>
      </c>
      <c r="K8928" s="15" t="e">
        <v>#N/A</v>
      </c>
      <c r="L8928" s="15" t="e">
        <v>#N/A</v>
      </c>
      <c r="M8928" s="15" t="e">
        <v>#N/A</v>
      </c>
      <c r="N8928" s="15" t="e">
        <v>#N/A</v>
      </c>
      <c r="O8928" s="15" t="e">
        <v>#N/A</v>
      </c>
      <c r="P8928" s="15" t="e">
        <v>#N/A</v>
      </c>
      <c r="Q8928" s="15" t="e">
        <v>#N/A</v>
      </c>
      <c r="T8928" s="56"/>
      <c r="U8928" s="56"/>
      <c r="V8928" s="56"/>
      <c r="W8928" s="56"/>
      <c r="X8928" s="56"/>
      <c r="Y8928" s="56"/>
      <c r="Z8928" s="56"/>
      <c r="AA8928" s="56"/>
    </row>
    <row r="8929" spans="9:27">
      <c r="I8929" s="15" t="s">
        <v>85</v>
      </c>
      <c r="J8929" s="15">
        <v>0.20499748401257881</v>
      </c>
      <c r="K8929" s="15">
        <v>5.3788516621644652E-3</v>
      </c>
      <c r="L8929" s="15">
        <v>38.111756353973746</v>
      </c>
      <c r="M8929" s="15">
        <v>3.0726436193360938E-28</v>
      </c>
      <c r="N8929" s="15">
        <v>0.19404112176108534</v>
      </c>
      <c r="O8929" s="15">
        <v>0.21595384626407227</v>
      </c>
      <c r="P8929" s="15">
        <v>0.19404112176108534</v>
      </c>
      <c r="Q8929" s="15">
        <v>0.21595384626407227</v>
      </c>
      <c r="T8929" s="56"/>
      <c r="U8929" s="56"/>
      <c r="V8929" s="56"/>
      <c r="W8929" s="56"/>
      <c r="X8929" s="56"/>
      <c r="Y8929" s="56"/>
      <c r="Z8929" s="56"/>
      <c r="AA8929" s="56"/>
    </row>
    <row r="8930" spans="9:27">
      <c r="I8930" s="15" t="s">
        <v>80</v>
      </c>
      <c r="J8930" s="15">
        <v>0.19136687153529516</v>
      </c>
      <c r="K8930" s="15">
        <v>8.3978581763591526E-4</v>
      </c>
      <c r="L8930" s="15">
        <v>227.8758077553785</v>
      </c>
      <c r="M8930" s="15">
        <v>5.9961762226654162E-53</v>
      </c>
      <c r="N8930" s="15">
        <v>0.18965628380959029</v>
      </c>
      <c r="O8930" s="15">
        <v>0.19307745926100003</v>
      </c>
      <c r="P8930" s="15">
        <v>0.18965628380959029</v>
      </c>
      <c r="Q8930" s="15">
        <v>0.19307745926100003</v>
      </c>
      <c r="T8930" s="56"/>
      <c r="U8930" s="56"/>
      <c r="V8930" s="56"/>
      <c r="W8930" s="56"/>
      <c r="X8930" s="56"/>
      <c r="Y8930" s="56"/>
      <c r="Z8930" s="56"/>
      <c r="AA8930" s="56"/>
    </row>
    <row r="8931" spans="9:27">
      <c r="I8931" s="15" t="s">
        <v>82</v>
      </c>
      <c r="J8931" s="15">
        <v>0.18195311190100152</v>
      </c>
      <c r="K8931" s="15">
        <v>6.3149313963209849E-3</v>
      </c>
      <c r="L8931" s="15">
        <v>28.813157338020421</v>
      </c>
      <c r="M8931" s="15">
        <v>1.8466368398530968E-24</v>
      </c>
      <c r="N8931" s="15">
        <v>0.16909001763534176</v>
      </c>
      <c r="O8931" s="15">
        <v>0.19481620616666129</v>
      </c>
      <c r="P8931" s="15">
        <v>0.16909001763534176</v>
      </c>
      <c r="Q8931" s="15">
        <v>0.19481620616666129</v>
      </c>
      <c r="T8931" s="56"/>
      <c r="U8931" s="56"/>
      <c r="V8931" s="56"/>
      <c r="W8931" s="56"/>
      <c r="X8931" s="56"/>
      <c r="Y8931" s="56"/>
      <c r="Z8931" s="56"/>
      <c r="AA8931" s="56"/>
    </row>
    <row r="8932" spans="9:27" ht="15" thickBot="1">
      <c r="I8932" s="16" t="s">
        <v>86</v>
      </c>
      <c r="J8932" s="16">
        <v>0.5317069977151303</v>
      </c>
      <c r="K8932" s="16">
        <v>3.753576077234999E-3</v>
      </c>
      <c r="L8932" s="16">
        <v>141.65344907750006</v>
      </c>
      <c r="M8932" s="16">
        <v>2.389771537276559E-46</v>
      </c>
      <c r="N8932" s="16">
        <v>0.52406121348017753</v>
      </c>
      <c r="O8932" s="16">
        <v>0.53935278195008307</v>
      </c>
      <c r="P8932" s="16">
        <v>0.52406121348017753</v>
      </c>
      <c r="Q8932" s="16">
        <v>0.53935278195008307</v>
      </c>
      <c r="T8932" s="56"/>
      <c r="U8932" s="56"/>
      <c r="V8932" s="56"/>
      <c r="W8932" s="56"/>
      <c r="X8932" s="56"/>
      <c r="Y8932" s="56"/>
      <c r="Z8932" s="56"/>
      <c r="AA8932" s="56"/>
    </row>
    <row r="8933" spans="9:27">
      <c r="I8933" s="53"/>
      <c r="J8933" s="65"/>
      <c r="K8933" s="65"/>
      <c r="L8933" s="65"/>
      <c r="M8933" s="65"/>
      <c r="N8933" s="65"/>
      <c r="O8933" s="65"/>
      <c r="P8933" s="65"/>
      <c r="Q8933" s="65"/>
      <c r="T8933" s="56"/>
      <c r="U8933" s="56"/>
      <c r="V8933" s="56"/>
      <c r="W8933" s="56"/>
      <c r="X8933" s="56"/>
      <c r="Y8933" s="56"/>
      <c r="Z8933" s="56"/>
      <c r="AA8933" s="56"/>
    </row>
    <row r="8934" spans="9:27">
      <c r="I8934" s="53"/>
      <c r="J8934" s="65"/>
      <c r="K8934" s="65"/>
      <c r="L8934" s="65"/>
      <c r="M8934" s="65"/>
      <c r="N8934" s="65"/>
      <c r="O8934" s="65"/>
      <c r="P8934" s="65"/>
      <c r="Q8934" s="65"/>
      <c r="T8934" s="56"/>
      <c r="U8934" s="56"/>
      <c r="V8934" s="56"/>
      <c r="W8934" s="56"/>
      <c r="X8934" s="56"/>
      <c r="Y8934" s="56"/>
      <c r="Z8934" s="56"/>
      <c r="AA8934" s="56"/>
    </row>
    <row r="8935" spans="9:27">
      <c r="I8935" s="11" t="s">
        <v>454</v>
      </c>
      <c r="J8935" s="65"/>
      <c r="K8935" s="65"/>
      <c r="L8935" s="65"/>
      <c r="M8935" s="65"/>
      <c r="N8935" s="65"/>
      <c r="O8935" s="65"/>
      <c r="P8935" s="65"/>
      <c r="Q8935" s="65"/>
      <c r="T8935" s="12" t="str">
        <f>I8935</f>
        <v>2017/12 to 2020/11</v>
      </c>
      <c r="U8935" s="14">
        <f>J8940</f>
        <v>0.99999999550529894</v>
      </c>
      <c r="V8935" s="14">
        <f>J8943</f>
        <v>36</v>
      </c>
      <c r="W8935" s="56">
        <f>J8953</f>
        <v>0.20225627250088749</v>
      </c>
      <c r="X8935" s="56">
        <f>J8954</f>
        <v>0.19154142734266108</v>
      </c>
      <c r="Y8935" s="56">
        <f>J8955</f>
        <v>0.18323996076250421</v>
      </c>
      <c r="Z8935" s="56">
        <f>J8956</f>
        <v>0.53254775764574391</v>
      </c>
      <c r="AA8935" s="58">
        <f>SUM(W8935:Z8935)</f>
        <v>1.1095854182517968</v>
      </c>
    </row>
    <row r="8936" spans="9:27">
      <c r="I8936" s="53" t="s">
        <v>42</v>
      </c>
      <c r="J8936" s="65"/>
      <c r="K8936" s="65"/>
      <c r="L8936" s="65"/>
      <c r="M8936" s="65"/>
      <c r="N8936" s="65"/>
      <c r="O8936" s="65"/>
      <c r="P8936" s="65"/>
      <c r="Q8936" s="65"/>
      <c r="T8936" s="56"/>
      <c r="U8936" s="56"/>
      <c r="V8936" s="56"/>
      <c r="W8936" s="56"/>
      <c r="X8936" s="56"/>
      <c r="Y8936" s="56"/>
      <c r="Z8936" s="56"/>
      <c r="AA8936" s="56"/>
    </row>
    <row r="8937" spans="9:27" ht="15" thickBot="1">
      <c r="J8937" s="65"/>
      <c r="K8937" s="65"/>
      <c r="L8937" s="65"/>
      <c r="M8937" s="65"/>
      <c r="N8937" s="65"/>
      <c r="O8937" s="65"/>
      <c r="P8937" s="65"/>
      <c r="Q8937" s="65"/>
      <c r="T8937" s="56"/>
      <c r="U8937" s="56"/>
      <c r="V8937" s="56"/>
      <c r="W8937" s="56"/>
      <c r="X8937" s="56"/>
      <c r="Y8937" s="56"/>
      <c r="Z8937" s="56"/>
      <c r="AA8937" s="56"/>
    </row>
    <row r="8938" spans="9:27">
      <c r="I8938" s="18" t="s">
        <v>43</v>
      </c>
      <c r="J8938" s="18"/>
      <c r="K8938" s="65"/>
      <c r="L8938" s="65"/>
      <c r="M8938" s="65"/>
      <c r="N8938" s="65"/>
      <c r="O8938" s="65"/>
      <c r="P8938" s="65"/>
      <c r="Q8938" s="65"/>
      <c r="T8938" s="56"/>
      <c r="U8938" s="56"/>
      <c r="V8938" s="56"/>
      <c r="W8938" s="56"/>
      <c r="X8938" s="56"/>
      <c r="Y8938" s="56"/>
      <c r="Z8938" s="56"/>
      <c r="AA8938" s="56"/>
    </row>
    <row r="8939" spans="9:27">
      <c r="I8939" s="15" t="s">
        <v>44</v>
      </c>
      <c r="J8939" s="15">
        <v>0.99999999775264947</v>
      </c>
      <c r="K8939" s="65"/>
      <c r="L8939" s="65"/>
      <c r="M8939" s="65"/>
      <c r="N8939" s="65"/>
      <c r="O8939" s="65"/>
      <c r="P8939" s="65"/>
      <c r="Q8939" s="65"/>
      <c r="T8939" s="56"/>
      <c r="U8939" s="56"/>
      <c r="V8939" s="56"/>
      <c r="W8939" s="56"/>
      <c r="X8939" s="56"/>
      <c r="Y8939" s="56"/>
      <c r="Z8939" s="56"/>
      <c r="AA8939" s="56"/>
    </row>
    <row r="8940" spans="9:27">
      <c r="I8940" s="15" t="s">
        <v>45</v>
      </c>
      <c r="J8940" s="15">
        <v>0.99999999550529894</v>
      </c>
      <c r="K8940" s="65"/>
      <c r="L8940" s="65"/>
      <c r="M8940" s="65"/>
      <c r="N8940" s="65"/>
      <c r="O8940" s="65"/>
      <c r="P8940" s="65"/>
      <c r="Q8940" s="65"/>
      <c r="T8940" s="56"/>
      <c r="U8940" s="56"/>
      <c r="V8940" s="56"/>
      <c r="W8940" s="56"/>
      <c r="X8940" s="56"/>
      <c r="Y8940" s="56"/>
      <c r="Z8940" s="56"/>
      <c r="AA8940" s="56"/>
    </row>
    <row r="8941" spans="9:27">
      <c r="I8941" s="15" t="s">
        <v>46</v>
      </c>
      <c r="J8941" s="15">
        <v>0.96874999508392068</v>
      </c>
      <c r="K8941" s="65"/>
      <c r="L8941" s="65"/>
      <c r="M8941" s="65"/>
      <c r="N8941" s="65"/>
      <c r="O8941" s="65"/>
      <c r="P8941" s="65"/>
      <c r="Q8941" s="65"/>
      <c r="T8941" s="56"/>
      <c r="U8941" s="56"/>
      <c r="V8941" s="56"/>
      <c r="W8941" s="56"/>
      <c r="X8941" s="56"/>
      <c r="Y8941" s="56"/>
      <c r="Z8941" s="56"/>
      <c r="AA8941" s="56"/>
    </row>
    <row r="8942" spans="9:27">
      <c r="I8942" s="15" t="s">
        <v>47</v>
      </c>
      <c r="J8942" s="15">
        <v>2.7245921389926629E-2</v>
      </c>
      <c r="K8942" s="65"/>
      <c r="L8942" s="65"/>
      <c r="M8942" s="65"/>
      <c r="N8942" s="65"/>
      <c r="O8942" s="65"/>
      <c r="P8942" s="65"/>
      <c r="Q8942" s="65"/>
      <c r="T8942" s="56"/>
      <c r="U8942" s="56"/>
      <c r="V8942" s="56"/>
      <c r="W8942" s="56"/>
      <c r="X8942" s="56"/>
      <c r="Y8942" s="56"/>
      <c r="Z8942" s="56"/>
      <c r="AA8942" s="56"/>
    </row>
    <row r="8943" spans="9:27" ht="15" thickBot="1">
      <c r="I8943" s="16" t="s">
        <v>48</v>
      </c>
      <c r="J8943" s="16">
        <v>36</v>
      </c>
      <c r="K8943" s="65"/>
      <c r="L8943" s="65"/>
      <c r="M8943" s="65"/>
      <c r="N8943" s="65"/>
      <c r="O8943" s="65"/>
      <c r="P8943" s="65"/>
      <c r="Q8943" s="65"/>
      <c r="T8943" s="56"/>
      <c r="U8943" s="56"/>
      <c r="V8943" s="56"/>
      <c r="W8943" s="56"/>
      <c r="X8943" s="56"/>
      <c r="Y8943" s="56"/>
      <c r="Z8943" s="56"/>
      <c r="AA8943" s="56"/>
    </row>
    <row r="8944" spans="9:27">
      <c r="J8944" s="65"/>
      <c r="K8944" s="65"/>
      <c r="L8944" s="65"/>
      <c r="M8944" s="65"/>
      <c r="N8944" s="65"/>
      <c r="O8944" s="65"/>
      <c r="P8944" s="65"/>
      <c r="Q8944" s="65"/>
      <c r="T8944" s="56"/>
      <c r="U8944" s="56"/>
      <c r="V8944" s="56"/>
      <c r="W8944" s="56"/>
      <c r="X8944" s="56"/>
      <c r="Y8944" s="56"/>
      <c r="Z8944" s="56"/>
      <c r="AA8944" s="56"/>
    </row>
    <row r="8945" spans="9:27" ht="15" thickBot="1">
      <c r="I8945" s="53" t="s">
        <v>49</v>
      </c>
      <c r="J8945" s="65"/>
      <c r="K8945" s="65"/>
      <c r="L8945" s="65"/>
      <c r="M8945" s="65"/>
      <c r="N8945" s="65"/>
      <c r="O8945" s="65"/>
      <c r="P8945" s="65"/>
      <c r="Q8945" s="65"/>
      <c r="T8945" s="56"/>
      <c r="U8945" s="56"/>
      <c r="V8945" s="56"/>
      <c r="W8945" s="56"/>
      <c r="X8945" s="56"/>
      <c r="Y8945" s="56"/>
      <c r="Z8945" s="56"/>
      <c r="AA8945" s="56"/>
    </row>
    <row r="8946" spans="9:27">
      <c r="I8946" s="17"/>
      <c r="J8946" s="17" t="s">
        <v>54</v>
      </c>
      <c r="K8946" s="17" t="s">
        <v>55</v>
      </c>
      <c r="L8946" s="17" t="s">
        <v>56</v>
      </c>
      <c r="M8946" s="17" t="s">
        <v>57</v>
      </c>
      <c r="N8946" s="17" t="s">
        <v>58</v>
      </c>
      <c r="O8946" s="65"/>
      <c r="P8946" s="65"/>
      <c r="Q8946" s="65"/>
      <c r="T8946" s="56"/>
      <c r="U8946" s="56"/>
      <c r="V8946" s="56"/>
      <c r="W8946" s="56"/>
      <c r="X8946" s="56"/>
      <c r="Y8946" s="56"/>
      <c r="Z8946" s="56"/>
      <c r="AA8946" s="56"/>
    </row>
    <row r="8947" spans="9:27">
      <c r="I8947" s="15" t="s">
        <v>50</v>
      </c>
      <c r="J8947" s="15">
        <v>4</v>
      </c>
      <c r="K8947" s="15">
        <v>5285087.2757441131</v>
      </c>
      <c r="L8947" s="15">
        <v>1321271.8189360283</v>
      </c>
      <c r="M8947" s="15">
        <v>1779873649.9692876</v>
      </c>
      <c r="N8947" s="15">
        <v>4.1747272904091281E-129</v>
      </c>
      <c r="O8947" s="65"/>
      <c r="P8947" s="65"/>
      <c r="Q8947" s="65"/>
      <c r="T8947" s="56"/>
      <c r="U8947" s="56"/>
      <c r="V8947" s="56"/>
      <c r="W8947" s="56"/>
      <c r="X8947" s="56"/>
      <c r="Y8947" s="56"/>
      <c r="Z8947" s="56"/>
      <c r="AA8947" s="56"/>
    </row>
    <row r="8948" spans="9:27">
      <c r="I8948" s="15" t="s">
        <v>51</v>
      </c>
      <c r="J8948" s="15">
        <v>32</v>
      </c>
      <c r="K8948" s="15">
        <v>2.3754887436353966E-2</v>
      </c>
      <c r="L8948" s="15">
        <v>7.4234023238606143E-4</v>
      </c>
      <c r="M8948" s="15"/>
      <c r="N8948" s="15"/>
      <c r="O8948" s="65"/>
      <c r="P8948" s="65"/>
      <c r="Q8948" s="65"/>
      <c r="T8948" s="56"/>
      <c r="U8948" s="56"/>
      <c r="V8948" s="56"/>
      <c r="W8948" s="56"/>
      <c r="X8948" s="56"/>
      <c r="Y8948" s="56"/>
      <c r="Z8948" s="56"/>
      <c r="AA8948" s="56"/>
    </row>
    <row r="8949" spans="9:27" ht="15" thickBot="1">
      <c r="I8949" s="16" t="s">
        <v>52</v>
      </c>
      <c r="J8949" s="16">
        <v>36</v>
      </c>
      <c r="K8949" s="16">
        <v>5285087.2994990004</v>
      </c>
      <c r="L8949" s="16"/>
      <c r="M8949" s="16"/>
      <c r="N8949" s="16"/>
      <c r="O8949" s="65"/>
      <c r="P8949" s="65"/>
      <c r="Q8949" s="65"/>
      <c r="T8949" s="56"/>
      <c r="U8949" s="56"/>
      <c r="V8949" s="56"/>
      <c r="W8949" s="56"/>
      <c r="X8949" s="56"/>
      <c r="Y8949" s="56"/>
      <c r="Z8949" s="56"/>
      <c r="AA8949" s="56"/>
    </row>
    <row r="8950" spans="9:27" ht="15" thickBot="1">
      <c r="J8950" s="65"/>
      <c r="K8950" s="65"/>
      <c r="L8950" s="65"/>
      <c r="M8950" s="65"/>
      <c r="N8950" s="65"/>
      <c r="O8950" s="65"/>
      <c r="P8950" s="65"/>
      <c r="Q8950" s="65"/>
      <c r="T8950" s="56"/>
      <c r="U8950" s="56"/>
      <c r="V8950" s="56"/>
      <c r="W8950" s="56"/>
      <c r="X8950" s="56"/>
      <c r="Y8950" s="56"/>
      <c r="Z8950" s="56"/>
      <c r="AA8950" s="56"/>
    </row>
    <row r="8951" spans="9:27">
      <c r="I8951" s="17"/>
      <c r="J8951" s="17" t="s">
        <v>59</v>
      </c>
      <c r="K8951" s="17" t="s">
        <v>47</v>
      </c>
      <c r="L8951" s="17" t="s">
        <v>60</v>
      </c>
      <c r="M8951" s="17" t="s">
        <v>61</v>
      </c>
      <c r="N8951" s="17" t="s">
        <v>62</v>
      </c>
      <c r="O8951" s="17" t="s">
        <v>63</v>
      </c>
      <c r="P8951" s="17" t="s">
        <v>64</v>
      </c>
      <c r="Q8951" s="17" t="s">
        <v>65</v>
      </c>
      <c r="T8951" s="56"/>
      <c r="U8951" s="56"/>
      <c r="V8951" s="56"/>
      <c r="W8951" s="56"/>
      <c r="X8951" s="56"/>
      <c r="Y8951" s="56"/>
      <c r="Z8951" s="56"/>
      <c r="AA8951" s="56"/>
    </row>
    <row r="8952" spans="9:27">
      <c r="I8952" s="15" t="s">
        <v>53</v>
      </c>
      <c r="J8952" s="15">
        <v>0</v>
      </c>
      <c r="K8952" s="15" t="e">
        <v>#N/A</v>
      </c>
      <c r="L8952" s="15" t="e">
        <v>#N/A</v>
      </c>
      <c r="M8952" s="15" t="e">
        <v>#N/A</v>
      </c>
      <c r="N8952" s="15" t="e">
        <v>#N/A</v>
      </c>
      <c r="O8952" s="15" t="e">
        <v>#N/A</v>
      </c>
      <c r="P8952" s="15" t="e">
        <v>#N/A</v>
      </c>
      <c r="Q8952" s="15" t="e">
        <v>#N/A</v>
      </c>
      <c r="T8952" s="56"/>
      <c r="U8952" s="56"/>
      <c r="V8952" s="56"/>
      <c r="W8952" s="56"/>
      <c r="X8952" s="56"/>
      <c r="Y8952" s="56"/>
      <c r="Z8952" s="56"/>
      <c r="AA8952" s="56"/>
    </row>
    <row r="8953" spans="9:27">
      <c r="I8953" s="15" t="s">
        <v>85</v>
      </c>
      <c r="J8953" s="15">
        <v>0.20225627250088749</v>
      </c>
      <c r="K8953" s="15">
        <v>5.6895345058862448E-3</v>
      </c>
      <c r="L8953" s="15">
        <v>35.54882605802608</v>
      </c>
      <c r="M8953" s="15">
        <v>2.7121031408735524E-27</v>
      </c>
      <c r="N8953" s="15">
        <v>0.19066707000858873</v>
      </c>
      <c r="O8953" s="15">
        <v>0.21384547499318624</v>
      </c>
      <c r="P8953" s="15">
        <v>0.19066707000858873</v>
      </c>
      <c r="Q8953" s="15">
        <v>0.21384547499318624</v>
      </c>
      <c r="T8953" s="56"/>
      <c r="U8953" s="56"/>
      <c r="V8953" s="56"/>
      <c r="W8953" s="56"/>
      <c r="X8953" s="56"/>
      <c r="Y8953" s="56"/>
      <c r="Z8953" s="56"/>
      <c r="AA8953" s="56"/>
    </row>
    <row r="8954" spans="9:27">
      <c r="I8954" s="15" t="s">
        <v>80</v>
      </c>
      <c r="J8954" s="15">
        <v>0.19154142734266108</v>
      </c>
      <c r="K8954" s="15">
        <v>8.2450300106643099E-4</v>
      </c>
      <c r="L8954" s="15">
        <v>232.31137678688498</v>
      </c>
      <c r="M8954" s="15">
        <v>3.2368251942655537E-53</v>
      </c>
      <c r="N8954" s="15">
        <v>0.18986196969547023</v>
      </c>
      <c r="O8954" s="15">
        <v>0.19322088498985193</v>
      </c>
      <c r="P8954" s="15">
        <v>0.18986196969547023</v>
      </c>
      <c r="Q8954" s="15">
        <v>0.19322088498985193</v>
      </c>
      <c r="T8954" s="56"/>
      <c r="U8954" s="56"/>
      <c r="V8954" s="56"/>
      <c r="W8954" s="56"/>
      <c r="X8954" s="56"/>
      <c r="Y8954" s="56"/>
      <c r="Z8954" s="56"/>
      <c r="AA8954" s="56"/>
    </row>
    <row r="8955" spans="9:27">
      <c r="I8955" s="15" t="s">
        <v>82</v>
      </c>
      <c r="J8955" s="15">
        <v>0.18323996076250421</v>
      </c>
      <c r="K8955" s="15">
        <v>6.0469583710588137E-3</v>
      </c>
      <c r="L8955" s="15">
        <v>30.302831525929481</v>
      </c>
      <c r="M8955" s="15">
        <v>3.8893389363997511E-25</v>
      </c>
      <c r="N8955" s="15">
        <v>0.17092270968472287</v>
      </c>
      <c r="O8955" s="15">
        <v>0.19555721184028554</v>
      </c>
      <c r="P8955" s="15">
        <v>0.17092270968472287</v>
      </c>
      <c r="Q8955" s="15">
        <v>0.19555721184028554</v>
      </c>
      <c r="T8955" s="56"/>
      <c r="U8955" s="56"/>
      <c r="V8955" s="56"/>
      <c r="W8955" s="56"/>
      <c r="X8955" s="56"/>
      <c r="Y8955" s="56"/>
      <c r="Z8955" s="56"/>
      <c r="AA8955" s="56"/>
    </row>
    <row r="8956" spans="9:27" ht="15" thickBot="1">
      <c r="I8956" s="16" t="s">
        <v>86</v>
      </c>
      <c r="J8956" s="16">
        <v>0.53254775764574391</v>
      </c>
      <c r="K8956" s="16">
        <v>3.6912354577518913E-3</v>
      </c>
      <c r="L8956" s="16">
        <v>144.2735809571158</v>
      </c>
      <c r="M8956" s="16">
        <v>1.3305580976193368E-46</v>
      </c>
      <c r="N8956" s="16">
        <v>0.52502895709670383</v>
      </c>
      <c r="O8956" s="16">
        <v>0.540066558194784</v>
      </c>
      <c r="P8956" s="16">
        <v>0.52502895709670383</v>
      </c>
      <c r="Q8956" s="16">
        <v>0.540066558194784</v>
      </c>
      <c r="T8956" s="56"/>
      <c r="U8956" s="56"/>
      <c r="V8956" s="56"/>
      <c r="W8956" s="56"/>
      <c r="X8956" s="56"/>
      <c r="Y8956" s="56"/>
      <c r="Z8956" s="56"/>
      <c r="AA8956" s="56"/>
    </row>
    <row r="8957" spans="9:27">
      <c r="I8957" s="53"/>
      <c r="J8957" s="65"/>
      <c r="K8957" s="65"/>
      <c r="L8957" s="65"/>
      <c r="M8957" s="65"/>
      <c r="N8957" s="65"/>
      <c r="O8957" s="65"/>
      <c r="P8957" s="65"/>
      <c r="Q8957" s="65"/>
      <c r="T8957" s="56"/>
      <c r="U8957" s="56"/>
      <c r="V8957" s="56"/>
      <c r="W8957" s="56"/>
      <c r="X8957" s="56"/>
      <c r="Y8957" s="56"/>
      <c r="Z8957" s="56"/>
      <c r="AA8957" s="56"/>
    </row>
    <row r="8958" spans="9:27">
      <c r="I8958" s="53"/>
      <c r="J8958" s="65"/>
      <c r="K8958" s="65"/>
      <c r="L8958" s="65"/>
      <c r="M8958" s="65"/>
      <c r="N8958" s="65"/>
      <c r="O8958" s="65"/>
      <c r="P8958" s="65"/>
      <c r="Q8958" s="65"/>
      <c r="T8958" s="56"/>
      <c r="U8958" s="56"/>
      <c r="V8958" s="56"/>
      <c r="W8958" s="56"/>
      <c r="X8958" s="56"/>
      <c r="Y8958" s="56"/>
      <c r="Z8958" s="56"/>
      <c r="AA8958" s="56"/>
    </row>
    <row r="8959" spans="9:27">
      <c r="I8959" s="11" t="s">
        <v>455</v>
      </c>
      <c r="J8959" s="65"/>
      <c r="K8959" s="65"/>
      <c r="L8959" s="65"/>
      <c r="M8959" s="65"/>
      <c r="N8959" s="65"/>
      <c r="O8959" s="65"/>
      <c r="P8959" s="65"/>
      <c r="Q8959" s="65"/>
      <c r="T8959" s="12" t="str">
        <f>I8959</f>
        <v>2018/1 to 2020/12</v>
      </c>
      <c r="U8959" s="14">
        <f>J8964</f>
        <v>0.99999999572337772</v>
      </c>
      <c r="V8959" s="14">
        <f>J8967</f>
        <v>36</v>
      </c>
      <c r="W8959" s="56">
        <f>J8977</f>
        <v>0.19822212015377139</v>
      </c>
      <c r="X8959" s="56">
        <f>J8978</f>
        <v>0.19200852590453951</v>
      </c>
      <c r="Y8959" s="56">
        <f>J8979</f>
        <v>0.18633586442331676</v>
      </c>
      <c r="Z8959" s="56">
        <f>J8980</f>
        <v>0.53291535554960312</v>
      </c>
      <c r="AA8959" s="58">
        <f>SUM(W8959:Z8959)</f>
        <v>1.1094818660312309</v>
      </c>
    </row>
    <row r="8960" spans="9:27">
      <c r="I8960" s="53" t="s">
        <v>42</v>
      </c>
      <c r="J8960" s="65"/>
      <c r="K8960" s="65"/>
      <c r="L8960" s="65"/>
      <c r="M8960" s="65"/>
      <c r="N8960" s="65"/>
      <c r="O8960" s="65"/>
      <c r="P8960" s="65"/>
      <c r="Q8960" s="65"/>
      <c r="T8960" s="56"/>
      <c r="U8960" s="56"/>
      <c r="V8960" s="56"/>
      <c r="W8960" s="56"/>
      <c r="X8960" s="56"/>
      <c r="Y8960" s="56"/>
      <c r="Z8960" s="56"/>
      <c r="AA8960" s="56"/>
    </row>
    <row r="8961" spans="9:27" ht="15" thickBot="1">
      <c r="J8961" s="65"/>
      <c r="K8961" s="65"/>
      <c r="L8961" s="65"/>
      <c r="M8961" s="65"/>
      <c r="N8961" s="65"/>
      <c r="O8961" s="65"/>
      <c r="P8961" s="65"/>
      <c r="Q8961" s="65"/>
      <c r="T8961" s="56"/>
      <c r="U8961" s="56"/>
      <c r="V8961" s="56"/>
      <c r="W8961" s="56"/>
      <c r="X8961" s="56"/>
      <c r="Y8961" s="56"/>
      <c r="Z8961" s="56"/>
      <c r="AA8961" s="56"/>
    </row>
    <row r="8962" spans="9:27">
      <c r="I8962" s="18" t="s">
        <v>43</v>
      </c>
      <c r="J8962" s="18"/>
      <c r="K8962" s="65"/>
      <c r="L8962" s="65"/>
      <c r="M8962" s="65"/>
      <c r="N8962" s="65"/>
      <c r="O8962" s="65"/>
      <c r="P8962" s="65"/>
      <c r="Q8962" s="65"/>
      <c r="T8962" s="56"/>
      <c r="U8962" s="56"/>
      <c r="V8962" s="56"/>
      <c r="W8962" s="56"/>
      <c r="X8962" s="56"/>
      <c r="Y8962" s="56"/>
      <c r="Z8962" s="56"/>
      <c r="AA8962" s="56"/>
    </row>
    <row r="8963" spans="9:27">
      <c r="I8963" s="15" t="s">
        <v>44</v>
      </c>
      <c r="J8963" s="15">
        <v>0.99999999786168881</v>
      </c>
      <c r="K8963" s="65"/>
      <c r="L8963" s="65"/>
      <c r="M8963" s="65"/>
      <c r="N8963" s="65"/>
      <c r="O8963" s="65"/>
      <c r="P8963" s="65"/>
      <c r="Q8963" s="65"/>
      <c r="T8963" s="56"/>
      <c r="U8963" s="56"/>
      <c r="V8963" s="56"/>
      <c r="W8963" s="56"/>
      <c r="X8963" s="56"/>
      <c r="Y8963" s="56"/>
      <c r="Z8963" s="56"/>
      <c r="AA8963" s="56"/>
    </row>
    <row r="8964" spans="9:27">
      <c r="I8964" s="15" t="s">
        <v>45</v>
      </c>
      <c r="J8964" s="15">
        <v>0.99999999572337772</v>
      </c>
      <c r="K8964" s="65"/>
      <c r="L8964" s="65"/>
      <c r="M8964" s="65"/>
      <c r="N8964" s="65"/>
      <c r="O8964" s="65"/>
      <c r="P8964" s="65"/>
      <c r="Q8964" s="65"/>
      <c r="T8964" s="56"/>
      <c r="U8964" s="56"/>
      <c r="V8964" s="56"/>
      <c r="W8964" s="56"/>
      <c r="X8964" s="56"/>
      <c r="Y8964" s="56"/>
      <c r="Z8964" s="56"/>
      <c r="AA8964" s="56"/>
    </row>
    <row r="8965" spans="9:27">
      <c r="I8965" s="15" t="s">
        <v>46</v>
      </c>
      <c r="J8965" s="15">
        <v>0.96874999532244432</v>
      </c>
      <c r="K8965" s="65"/>
      <c r="L8965" s="65"/>
      <c r="M8965" s="65"/>
      <c r="N8965" s="65"/>
      <c r="O8965" s="65"/>
      <c r="P8965" s="65"/>
      <c r="Q8965" s="65"/>
      <c r="T8965" s="56"/>
      <c r="U8965" s="56"/>
      <c r="V8965" s="56"/>
      <c r="W8965" s="56"/>
      <c r="X8965" s="56"/>
      <c r="Y8965" s="56"/>
      <c r="Z8965" s="56"/>
      <c r="AA8965" s="56"/>
    </row>
    <row r="8966" spans="9:27">
      <c r="I8966" s="15" t="s">
        <v>47</v>
      </c>
      <c r="J8966" s="15">
        <v>2.6609754473848037E-2</v>
      </c>
      <c r="K8966" s="65"/>
      <c r="L8966" s="65"/>
      <c r="M8966" s="65"/>
      <c r="N8966" s="65"/>
      <c r="O8966" s="65"/>
      <c r="P8966" s="65"/>
      <c r="Q8966" s="65"/>
      <c r="T8966" s="56"/>
      <c r="U8966" s="56"/>
      <c r="V8966" s="56"/>
      <c r="W8966" s="56"/>
      <c r="X8966" s="56"/>
      <c r="Y8966" s="56"/>
      <c r="Z8966" s="56"/>
      <c r="AA8966" s="56"/>
    </row>
    <row r="8967" spans="9:27" ht="15" thickBot="1">
      <c r="I8967" s="16" t="s">
        <v>48</v>
      </c>
      <c r="J8967" s="16">
        <v>36</v>
      </c>
      <c r="K8967" s="65"/>
      <c r="L8967" s="65"/>
      <c r="M8967" s="65"/>
      <c r="N8967" s="65"/>
      <c r="O8967" s="65"/>
      <c r="P8967" s="65"/>
      <c r="Q8967" s="65"/>
      <c r="T8967" s="56"/>
      <c r="U8967" s="56"/>
      <c r="V8967" s="56"/>
      <c r="W8967" s="56"/>
      <c r="X8967" s="56"/>
      <c r="Y8967" s="56"/>
      <c r="Z8967" s="56"/>
      <c r="AA8967" s="56"/>
    </row>
    <row r="8968" spans="9:27">
      <c r="J8968" s="65"/>
      <c r="K8968" s="65"/>
      <c r="L8968" s="65"/>
      <c r="M8968" s="65"/>
      <c r="N8968" s="65"/>
      <c r="O8968" s="65"/>
      <c r="P8968" s="65"/>
      <c r="Q8968" s="65"/>
      <c r="T8968" s="56"/>
      <c r="U8968" s="56"/>
      <c r="V8968" s="56"/>
      <c r="W8968" s="56"/>
      <c r="X8968" s="56"/>
      <c r="Y8968" s="56"/>
      <c r="Z8968" s="56"/>
      <c r="AA8968" s="56"/>
    </row>
    <row r="8969" spans="9:27" ht="15" thickBot="1">
      <c r="I8969" s="53" t="s">
        <v>49</v>
      </c>
      <c r="J8969" s="65"/>
      <c r="K8969" s="65"/>
      <c r="L8969" s="65"/>
      <c r="M8969" s="65"/>
      <c r="N8969" s="65"/>
      <c r="O8969" s="65"/>
      <c r="P8969" s="65"/>
      <c r="Q8969" s="65"/>
      <c r="T8969" s="56"/>
      <c r="U8969" s="56"/>
      <c r="V8969" s="56"/>
      <c r="W8969" s="56"/>
      <c r="X8969" s="56"/>
      <c r="Y8969" s="56"/>
      <c r="Z8969" s="56"/>
      <c r="AA8969" s="56"/>
    </row>
    <row r="8970" spans="9:27">
      <c r="I8970" s="17"/>
      <c r="J8970" s="17" t="s">
        <v>54</v>
      </c>
      <c r="K8970" s="17" t="s">
        <v>55</v>
      </c>
      <c r="L8970" s="17" t="s">
        <v>56</v>
      </c>
      <c r="M8970" s="17" t="s">
        <v>57</v>
      </c>
      <c r="N8970" s="17" t="s">
        <v>58</v>
      </c>
      <c r="O8970" s="65"/>
      <c r="P8970" s="65"/>
      <c r="Q8970" s="65"/>
      <c r="T8970" s="56"/>
      <c r="U8970" s="56"/>
      <c r="V8970" s="56"/>
      <c r="W8970" s="56"/>
      <c r="X8970" s="56"/>
      <c r="Y8970" s="56"/>
      <c r="Z8970" s="56"/>
      <c r="AA8970" s="56"/>
    </row>
    <row r="8971" spans="9:27">
      <c r="I8971" s="15" t="s">
        <v>50</v>
      </c>
      <c r="J8971" s="15">
        <v>4</v>
      </c>
      <c r="K8971" s="15">
        <v>5298230.0386804715</v>
      </c>
      <c r="L8971" s="15">
        <v>1324557.5096701179</v>
      </c>
      <c r="M8971" s="15">
        <v>1870635123.5423007</v>
      </c>
      <c r="N8971" s="15">
        <v>1.9312099642684756E-129</v>
      </c>
      <c r="O8971" s="65"/>
      <c r="P8971" s="65"/>
      <c r="Q8971" s="65"/>
      <c r="T8971" s="56"/>
      <c r="U8971" s="56"/>
      <c r="V8971" s="56"/>
      <c r="W8971" s="56"/>
      <c r="X8971" s="56"/>
      <c r="Y8971" s="56"/>
      <c r="Z8971" s="56"/>
      <c r="AA8971" s="56"/>
    </row>
    <row r="8972" spans="9:27">
      <c r="I8972" s="15" t="s">
        <v>51</v>
      </c>
      <c r="J8972" s="15">
        <v>32</v>
      </c>
      <c r="K8972" s="15">
        <v>2.2658529061071221E-2</v>
      </c>
      <c r="L8972" s="15">
        <v>7.0807903315847566E-4</v>
      </c>
      <c r="M8972" s="15"/>
      <c r="N8972" s="15"/>
      <c r="O8972" s="65"/>
      <c r="P8972" s="65"/>
      <c r="Q8972" s="65"/>
      <c r="T8972" s="56"/>
      <c r="U8972" s="56"/>
      <c r="V8972" s="56"/>
      <c r="W8972" s="56"/>
      <c r="X8972" s="56"/>
      <c r="Y8972" s="56"/>
      <c r="Z8972" s="56"/>
      <c r="AA8972" s="56"/>
    </row>
    <row r="8973" spans="9:27" ht="15" thickBot="1">
      <c r="I8973" s="16" t="s">
        <v>52</v>
      </c>
      <c r="J8973" s="16">
        <v>36</v>
      </c>
      <c r="K8973" s="16">
        <v>5298230.0613390002</v>
      </c>
      <c r="L8973" s="16"/>
      <c r="M8973" s="16"/>
      <c r="N8973" s="16"/>
      <c r="O8973" s="65"/>
      <c r="P8973" s="65"/>
      <c r="Q8973" s="65"/>
      <c r="T8973" s="56"/>
      <c r="U8973" s="56"/>
      <c r="V8973" s="56"/>
      <c r="W8973" s="56"/>
      <c r="X8973" s="56"/>
      <c r="Y8973" s="56"/>
      <c r="Z8973" s="56"/>
      <c r="AA8973" s="56"/>
    </row>
    <row r="8974" spans="9:27" ht="15" thickBot="1">
      <c r="J8974" s="65"/>
      <c r="K8974" s="65"/>
      <c r="L8974" s="65"/>
      <c r="M8974" s="65"/>
      <c r="N8974" s="65"/>
      <c r="O8974" s="65"/>
      <c r="P8974" s="65"/>
      <c r="Q8974" s="65"/>
      <c r="T8974" s="56"/>
      <c r="U8974" s="56"/>
      <c r="V8974" s="56"/>
      <c r="W8974" s="56"/>
      <c r="X8974" s="56"/>
      <c r="Y8974" s="56"/>
      <c r="Z8974" s="56"/>
      <c r="AA8974" s="56"/>
    </row>
    <row r="8975" spans="9:27">
      <c r="I8975" s="17"/>
      <c r="J8975" s="17" t="s">
        <v>59</v>
      </c>
      <c r="K8975" s="17" t="s">
        <v>47</v>
      </c>
      <c r="L8975" s="17" t="s">
        <v>60</v>
      </c>
      <c r="M8975" s="17" t="s">
        <v>61</v>
      </c>
      <c r="N8975" s="17" t="s">
        <v>62</v>
      </c>
      <c r="O8975" s="17" t="s">
        <v>63</v>
      </c>
      <c r="P8975" s="17" t="s">
        <v>64</v>
      </c>
      <c r="Q8975" s="17" t="s">
        <v>65</v>
      </c>
      <c r="T8975" s="56"/>
      <c r="U8975" s="56"/>
      <c r="V8975" s="56"/>
      <c r="W8975" s="56"/>
      <c r="X8975" s="56"/>
      <c r="Y8975" s="56"/>
      <c r="Z8975" s="56"/>
      <c r="AA8975" s="56"/>
    </row>
    <row r="8976" spans="9:27">
      <c r="I8976" s="15" t="s">
        <v>53</v>
      </c>
      <c r="J8976" s="15">
        <v>0</v>
      </c>
      <c r="K8976" s="15" t="e">
        <v>#N/A</v>
      </c>
      <c r="L8976" s="15" t="e">
        <v>#N/A</v>
      </c>
      <c r="M8976" s="15" t="e">
        <v>#N/A</v>
      </c>
      <c r="N8976" s="15" t="e">
        <v>#N/A</v>
      </c>
      <c r="O8976" s="15" t="e">
        <v>#N/A</v>
      </c>
      <c r="P8976" s="15" t="e">
        <v>#N/A</v>
      </c>
      <c r="Q8976" s="15" t="e">
        <v>#N/A</v>
      </c>
      <c r="T8976" s="56"/>
      <c r="U8976" s="56"/>
      <c r="V8976" s="56"/>
      <c r="W8976" s="56"/>
      <c r="X8976" s="56"/>
      <c r="Y8976" s="56"/>
      <c r="Z8976" s="56"/>
      <c r="AA8976" s="56"/>
    </row>
    <row r="8977" spans="9:27">
      <c r="I8977" s="15" t="s">
        <v>85</v>
      </c>
      <c r="J8977" s="15">
        <v>0.19822212015377139</v>
      </c>
      <c r="K8977" s="15">
        <v>6.3684385614409256E-3</v>
      </c>
      <c r="L8977" s="15">
        <v>31.125701887735818</v>
      </c>
      <c r="M8977" s="15">
        <v>1.695846228332349E-25</v>
      </c>
      <c r="N8977" s="15">
        <v>0.18525003535984919</v>
      </c>
      <c r="O8977" s="15">
        <v>0.21119420494769359</v>
      </c>
      <c r="P8977" s="15">
        <v>0.18525003535984919</v>
      </c>
      <c r="Q8977" s="15">
        <v>0.21119420494769359</v>
      </c>
      <c r="T8977" s="56"/>
      <c r="U8977" s="56"/>
      <c r="V8977" s="56"/>
      <c r="W8977" s="56"/>
      <c r="X8977" s="56"/>
      <c r="Y8977" s="56"/>
      <c r="Z8977" s="56"/>
      <c r="AA8977" s="56"/>
    </row>
    <row r="8978" spans="9:27">
      <c r="I8978" s="15" t="s">
        <v>80</v>
      </c>
      <c r="J8978" s="15">
        <v>0.19200852590453951</v>
      </c>
      <c r="K8978" s="15">
        <v>8.5006942578389855E-4</v>
      </c>
      <c r="L8978" s="15">
        <v>225.8739346230189</v>
      </c>
      <c r="M8978" s="15">
        <v>7.9511100430173978E-53</v>
      </c>
      <c r="N8978" s="15">
        <v>0.19027699115460003</v>
      </c>
      <c r="O8978" s="15">
        <v>0.19374006065447899</v>
      </c>
      <c r="P8978" s="15">
        <v>0.19027699115460003</v>
      </c>
      <c r="Q8978" s="15">
        <v>0.19374006065447899</v>
      </c>
      <c r="T8978" s="56"/>
      <c r="U8978" s="56"/>
      <c r="V8978" s="56"/>
      <c r="W8978" s="56"/>
      <c r="X8978" s="56"/>
      <c r="Y8978" s="56"/>
      <c r="Z8978" s="56"/>
      <c r="AA8978" s="56"/>
    </row>
    <row r="8979" spans="9:27">
      <c r="I8979" s="15" t="s">
        <v>82</v>
      </c>
      <c r="J8979" s="15">
        <v>0.18633586442331676</v>
      </c>
      <c r="K8979" s="15">
        <v>6.4046785501952379E-3</v>
      </c>
      <c r="L8979" s="15">
        <v>29.093710630900681</v>
      </c>
      <c r="M8979" s="15">
        <v>1.369377991066341E-24</v>
      </c>
      <c r="N8979" s="15">
        <v>0.17328996118826237</v>
      </c>
      <c r="O8979" s="15">
        <v>0.19938176765837115</v>
      </c>
      <c r="P8979" s="15">
        <v>0.17328996118826237</v>
      </c>
      <c r="Q8979" s="15">
        <v>0.19938176765837115</v>
      </c>
      <c r="T8979" s="56"/>
      <c r="U8979" s="56"/>
      <c r="V8979" s="56"/>
      <c r="W8979" s="56"/>
      <c r="X8979" s="56"/>
      <c r="Y8979" s="56"/>
      <c r="Z8979" s="56"/>
      <c r="AA8979" s="56"/>
    </row>
    <row r="8980" spans="9:27" ht="15" thickBot="1">
      <c r="I8980" s="16" t="s">
        <v>86</v>
      </c>
      <c r="J8980" s="16">
        <v>0.53291535554960312</v>
      </c>
      <c r="K8980" s="16">
        <v>3.6007050984544512E-3</v>
      </c>
      <c r="L8980" s="16">
        <v>148.00305522891864</v>
      </c>
      <c r="M8980" s="16">
        <v>5.8866093391524501E-47</v>
      </c>
      <c r="N8980" s="16">
        <v>0.52558095930719184</v>
      </c>
      <c r="O8980" s="16">
        <v>0.5402497517920144</v>
      </c>
      <c r="P8980" s="16">
        <v>0.52558095930719184</v>
      </c>
      <c r="Q8980" s="16">
        <v>0.5402497517920144</v>
      </c>
      <c r="T8980" s="56"/>
      <c r="U8980" s="56"/>
      <c r="V8980" s="56"/>
      <c r="W8980" s="56"/>
      <c r="X8980" s="56"/>
      <c r="Y8980" s="56"/>
      <c r="Z8980" s="56"/>
      <c r="AA8980" s="56"/>
    </row>
    <row r="8981" spans="9:27">
      <c r="I8981" s="53"/>
      <c r="J8981" s="65"/>
      <c r="K8981" s="65"/>
      <c r="L8981" s="65"/>
      <c r="M8981" s="65"/>
      <c r="N8981" s="65"/>
      <c r="O8981" s="65"/>
      <c r="P8981" s="65"/>
      <c r="Q8981" s="65"/>
      <c r="T8981" s="56"/>
      <c r="U8981" s="56"/>
      <c r="V8981" s="56"/>
      <c r="W8981" s="56"/>
      <c r="X8981" s="56"/>
      <c r="Y8981" s="56"/>
      <c r="Z8981" s="56"/>
      <c r="AA8981" s="56"/>
    </row>
    <row r="8982" spans="9:27">
      <c r="I8982" s="53"/>
      <c r="J8982" s="65"/>
      <c r="K8982" s="65"/>
      <c r="L8982" s="65"/>
      <c r="M8982" s="65"/>
      <c r="N8982" s="65"/>
      <c r="O8982" s="65"/>
      <c r="P8982" s="65"/>
      <c r="Q8982" s="65"/>
      <c r="T8982" s="56"/>
      <c r="U8982" s="56"/>
      <c r="V8982" s="56"/>
      <c r="W8982" s="56"/>
      <c r="X8982" s="56"/>
      <c r="Y8982" s="56"/>
      <c r="Z8982" s="56"/>
      <c r="AA8982" s="56"/>
    </row>
    <row r="8983" spans="9:27">
      <c r="I8983" s="11" t="s">
        <v>456</v>
      </c>
      <c r="J8983" s="65"/>
      <c r="K8983" s="65"/>
      <c r="L8983" s="65"/>
      <c r="M8983" s="65"/>
      <c r="N8983" s="65"/>
      <c r="O8983" s="65"/>
      <c r="P8983" s="65"/>
      <c r="Q8983" s="65"/>
      <c r="T8983" s="12" t="str">
        <f>I8983</f>
        <v>2018/2 to 2021/1</v>
      </c>
      <c r="U8983" s="14">
        <f>J8988</f>
        <v>0.99999999484693403</v>
      </c>
      <c r="V8983" s="14">
        <f>J8991</f>
        <v>36</v>
      </c>
      <c r="W8983" s="56">
        <f>J9001</f>
        <v>0.18799907257368584</v>
      </c>
      <c r="X8983" s="56">
        <f>J9002</f>
        <v>0.19365895169086214</v>
      </c>
      <c r="Y8983" s="56">
        <f>J9003</f>
        <v>0.20369670711922261</v>
      </c>
      <c r="Z8983" s="56">
        <f>J9004</f>
        <v>0.5285013317654067</v>
      </c>
      <c r="AA8983" s="58">
        <f>SUM(W8983:Z8983)</f>
        <v>1.1138560631491772</v>
      </c>
    </row>
    <row r="8984" spans="9:27">
      <c r="I8984" s="53" t="s">
        <v>42</v>
      </c>
      <c r="J8984" s="65"/>
      <c r="K8984" s="65"/>
      <c r="L8984" s="65"/>
      <c r="M8984" s="65"/>
      <c r="N8984" s="65"/>
      <c r="O8984" s="65"/>
      <c r="P8984" s="65"/>
      <c r="Q8984" s="65"/>
      <c r="T8984" s="56"/>
      <c r="U8984" s="56"/>
      <c r="V8984" s="56"/>
      <c r="W8984" s="56"/>
      <c r="X8984" s="56"/>
      <c r="Y8984" s="56"/>
      <c r="Z8984" s="56"/>
      <c r="AA8984" s="56"/>
    </row>
    <row r="8985" spans="9:27" ht="15" thickBot="1">
      <c r="J8985" s="65"/>
      <c r="K8985" s="65"/>
      <c r="L8985" s="65"/>
      <c r="M8985" s="65"/>
      <c r="N8985" s="65"/>
      <c r="O8985" s="65"/>
      <c r="P8985" s="65"/>
      <c r="Q8985" s="65"/>
      <c r="T8985" s="56"/>
      <c r="U8985" s="56"/>
      <c r="V8985" s="56"/>
      <c r="W8985" s="56"/>
      <c r="X8985" s="56"/>
      <c r="Y8985" s="56"/>
      <c r="Z8985" s="56"/>
      <c r="AA8985" s="56"/>
    </row>
    <row r="8986" spans="9:27">
      <c r="I8986" s="18" t="s">
        <v>43</v>
      </c>
      <c r="J8986" s="18"/>
      <c r="K8986" s="65"/>
      <c r="L8986" s="65"/>
      <c r="M8986" s="65"/>
      <c r="N8986" s="65"/>
      <c r="O8986" s="65"/>
      <c r="P8986" s="65"/>
      <c r="Q8986" s="65"/>
      <c r="T8986" s="56"/>
      <c r="U8986" s="56"/>
      <c r="V8986" s="56"/>
      <c r="W8986" s="56"/>
      <c r="X8986" s="56"/>
      <c r="Y8986" s="56"/>
      <c r="Z8986" s="56"/>
      <c r="AA8986" s="56"/>
    </row>
    <row r="8987" spans="9:27">
      <c r="I8987" s="15" t="s">
        <v>44</v>
      </c>
      <c r="J8987" s="15">
        <v>0.99999999742346701</v>
      </c>
      <c r="K8987" s="65"/>
      <c r="L8987" s="65"/>
      <c r="M8987" s="65"/>
      <c r="N8987" s="65"/>
      <c r="O8987" s="65"/>
      <c r="P8987" s="65"/>
      <c r="Q8987" s="65"/>
      <c r="T8987" s="56"/>
      <c r="U8987" s="56"/>
      <c r="V8987" s="56"/>
      <c r="W8987" s="56"/>
      <c r="X8987" s="56"/>
      <c r="Y8987" s="56"/>
      <c r="Z8987" s="56"/>
      <c r="AA8987" s="56"/>
    </row>
    <row r="8988" spans="9:27">
      <c r="I8988" s="15" t="s">
        <v>45</v>
      </c>
      <c r="J8988" s="15">
        <v>0.99999999484693403</v>
      </c>
      <c r="K8988" s="65"/>
      <c r="L8988" s="65"/>
      <c r="M8988" s="65"/>
      <c r="N8988" s="65"/>
      <c r="O8988" s="65"/>
      <c r="P8988" s="65"/>
      <c r="Q8988" s="65"/>
      <c r="T8988" s="56"/>
      <c r="U8988" s="56"/>
      <c r="V8988" s="56"/>
      <c r="W8988" s="56"/>
      <c r="X8988" s="56"/>
      <c r="Y8988" s="56"/>
      <c r="Z8988" s="56"/>
      <c r="AA8988" s="56"/>
    </row>
    <row r="8989" spans="9:27">
      <c r="I8989" s="15" t="s">
        <v>46</v>
      </c>
      <c r="J8989" s="15">
        <v>0.96874999436383402</v>
      </c>
      <c r="K8989" s="65"/>
      <c r="L8989" s="65"/>
      <c r="M8989" s="65"/>
      <c r="N8989" s="65"/>
      <c r="O8989" s="65"/>
      <c r="P8989" s="65"/>
      <c r="Q8989" s="65"/>
      <c r="T8989" s="56"/>
      <c r="U8989" s="56"/>
      <c r="V8989" s="56"/>
      <c r="W8989" s="56"/>
      <c r="X8989" s="56"/>
      <c r="Y8989" s="56"/>
      <c r="Z8989" s="56"/>
      <c r="AA8989" s="56"/>
    </row>
    <row r="8990" spans="9:27">
      <c r="I8990" s="15" t="s">
        <v>47</v>
      </c>
      <c r="J8990" s="15">
        <v>2.9252489839384842E-2</v>
      </c>
      <c r="K8990" s="65"/>
      <c r="L8990" s="65"/>
      <c r="M8990" s="65"/>
      <c r="N8990" s="65"/>
      <c r="O8990" s="65"/>
      <c r="P8990" s="65"/>
      <c r="Q8990" s="65"/>
      <c r="T8990" s="56"/>
      <c r="U8990" s="56"/>
      <c r="V8990" s="56"/>
      <c r="W8990" s="56"/>
      <c r="X8990" s="56"/>
      <c r="Y8990" s="56"/>
      <c r="Z8990" s="56"/>
      <c r="AA8990" s="56"/>
    </row>
    <row r="8991" spans="9:27" ht="15" thickBot="1">
      <c r="I8991" s="16" t="s">
        <v>48</v>
      </c>
      <c r="J8991" s="16">
        <v>36</v>
      </c>
      <c r="K8991" s="65"/>
      <c r="L8991" s="65"/>
      <c r="M8991" s="65"/>
      <c r="N8991" s="65"/>
      <c r="O8991" s="65"/>
      <c r="P8991" s="65"/>
      <c r="Q8991" s="65"/>
      <c r="T8991" s="56"/>
      <c r="U8991" s="56"/>
      <c r="V8991" s="56"/>
      <c r="W8991" s="56"/>
      <c r="X8991" s="56"/>
      <c r="Y8991" s="56"/>
      <c r="Z8991" s="56"/>
      <c r="AA8991" s="56"/>
    </row>
    <row r="8992" spans="9:27">
      <c r="J8992" s="65"/>
      <c r="K8992" s="65"/>
      <c r="L8992" s="65"/>
      <c r="M8992" s="65"/>
      <c r="N8992" s="65"/>
      <c r="O8992" s="65"/>
      <c r="P8992" s="65"/>
      <c r="Q8992" s="65"/>
      <c r="T8992" s="56"/>
      <c r="U8992" s="56"/>
      <c r="V8992" s="56"/>
      <c r="W8992" s="56"/>
      <c r="X8992" s="56"/>
      <c r="Y8992" s="56"/>
      <c r="Z8992" s="56"/>
      <c r="AA8992" s="56"/>
    </row>
    <row r="8993" spans="9:27" ht="15" thickBot="1">
      <c r="I8993" s="53" t="s">
        <v>49</v>
      </c>
      <c r="J8993" s="65"/>
      <c r="K8993" s="65"/>
      <c r="L8993" s="65"/>
      <c r="M8993" s="65"/>
      <c r="N8993" s="65"/>
      <c r="O8993" s="65"/>
      <c r="P8993" s="65"/>
      <c r="Q8993" s="65"/>
      <c r="T8993" s="56"/>
      <c r="U8993" s="56"/>
      <c r="V8993" s="56"/>
      <c r="W8993" s="56"/>
      <c r="X8993" s="56"/>
      <c r="Y8993" s="56"/>
      <c r="Z8993" s="56"/>
      <c r="AA8993" s="56"/>
    </row>
    <row r="8994" spans="9:27">
      <c r="I8994" s="17"/>
      <c r="J8994" s="17" t="s">
        <v>54</v>
      </c>
      <c r="K8994" s="17" t="s">
        <v>55</v>
      </c>
      <c r="L8994" s="17" t="s">
        <v>56</v>
      </c>
      <c r="M8994" s="17" t="s">
        <v>57</v>
      </c>
      <c r="N8994" s="17" t="s">
        <v>58</v>
      </c>
      <c r="O8994" s="65"/>
      <c r="P8994" s="65"/>
      <c r="Q8994" s="65"/>
      <c r="T8994" s="56"/>
      <c r="U8994" s="56"/>
      <c r="V8994" s="56"/>
      <c r="W8994" s="56"/>
      <c r="X8994" s="56"/>
      <c r="Y8994" s="56"/>
      <c r="Z8994" s="56"/>
      <c r="AA8994" s="56"/>
    </row>
    <row r="8995" spans="9:27">
      <c r="I8995" s="15" t="s">
        <v>50</v>
      </c>
      <c r="J8995" s="15">
        <v>4</v>
      </c>
      <c r="K8995" s="15">
        <v>5313858.1235413384</v>
      </c>
      <c r="L8995" s="15">
        <v>1328464.5308853346</v>
      </c>
      <c r="M8995" s="15">
        <v>1552473834.1699789</v>
      </c>
      <c r="N8995" s="15">
        <v>3.4736320645047989E-128</v>
      </c>
      <c r="O8995" s="65"/>
      <c r="P8995" s="65"/>
      <c r="Q8995" s="65"/>
      <c r="T8995" s="56"/>
      <c r="U8995" s="56"/>
      <c r="V8995" s="56"/>
      <c r="W8995" s="56"/>
      <c r="X8995" s="56"/>
      <c r="Y8995" s="56"/>
      <c r="Z8995" s="56"/>
      <c r="AA8995" s="56"/>
    </row>
    <row r="8996" spans="9:27">
      <c r="I8996" s="15" t="s">
        <v>51</v>
      </c>
      <c r="J8996" s="15">
        <v>32</v>
      </c>
      <c r="K8996" s="15">
        <v>2.738266117770603E-2</v>
      </c>
      <c r="L8996" s="15">
        <v>8.5570816180331342E-4</v>
      </c>
      <c r="M8996" s="15"/>
      <c r="N8996" s="15"/>
      <c r="O8996" s="65"/>
      <c r="P8996" s="65"/>
      <c r="Q8996" s="65"/>
      <c r="T8996" s="56"/>
      <c r="U8996" s="56"/>
      <c r="V8996" s="56"/>
      <c r="W8996" s="56"/>
      <c r="X8996" s="56"/>
      <c r="Y8996" s="56"/>
      <c r="Z8996" s="56"/>
      <c r="AA8996" s="56"/>
    </row>
    <row r="8997" spans="9:27" ht="15" thickBot="1">
      <c r="I8997" s="16" t="s">
        <v>52</v>
      </c>
      <c r="J8997" s="16">
        <v>36</v>
      </c>
      <c r="K8997" s="16">
        <v>5313858.150924</v>
      </c>
      <c r="L8997" s="16"/>
      <c r="M8997" s="16"/>
      <c r="N8997" s="16"/>
      <c r="O8997" s="65"/>
      <c r="P8997" s="65"/>
      <c r="Q8997" s="65"/>
      <c r="T8997" s="56"/>
      <c r="U8997" s="56"/>
      <c r="V8997" s="56"/>
      <c r="W8997" s="56"/>
      <c r="X8997" s="56"/>
      <c r="Y8997" s="56"/>
      <c r="Z8997" s="56"/>
      <c r="AA8997" s="56"/>
    </row>
    <row r="8998" spans="9:27" ht="15" thickBot="1">
      <c r="J8998" s="65"/>
      <c r="K8998" s="65"/>
      <c r="L8998" s="65"/>
      <c r="M8998" s="65"/>
      <c r="N8998" s="65"/>
      <c r="O8998" s="65"/>
      <c r="P8998" s="65"/>
      <c r="Q8998" s="65"/>
      <c r="T8998" s="56"/>
      <c r="U8998" s="56"/>
      <c r="V8998" s="56"/>
      <c r="W8998" s="56"/>
      <c r="X8998" s="56"/>
      <c r="Y8998" s="56"/>
      <c r="Z8998" s="56"/>
      <c r="AA8998" s="56"/>
    </row>
    <row r="8999" spans="9:27">
      <c r="I8999" s="17"/>
      <c r="J8999" s="17" t="s">
        <v>59</v>
      </c>
      <c r="K8999" s="17" t="s">
        <v>47</v>
      </c>
      <c r="L8999" s="17" t="s">
        <v>60</v>
      </c>
      <c r="M8999" s="17" t="s">
        <v>61</v>
      </c>
      <c r="N8999" s="17" t="s">
        <v>62</v>
      </c>
      <c r="O8999" s="17" t="s">
        <v>63</v>
      </c>
      <c r="P8999" s="17" t="s">
        <v>64</v>
      </c>
      <c r="Q8999" s="17" t="s">
        <v>65</v>
      </c>
      <c r="T8999" s="56"/>
      <c r="U8999" s="56"/>
      <c r="V8999" s="56"/>
      <c r="W8999" s="56"/>
      <c r="X8999" s="56"/>
      <c r="Y8999" s="56"/>
      <c r="Z8999" s="56"/>
      <c r="AA8999" s="56"/>
    </row>
    <row r="9000" spans="9:27">
      <c r="I9000" s="15" t="s">
        <v>53</v>
      </c>
      <c r="J9000" s="15">
        <v>0</v>
      </c>
      <c r="K9000" s="15" t="e">
        <v>#N/A</v>
      </c>
      <c r="L9000" s="15" t="e">
        <v>#N/A</v>
      </c>
      <c r="M9000" s="15" t="e">
        <v>#N/A</v>
      </c>
      <c r="N9000" s="15" t="e">
        <v>#N/A</v>
      </c>
      <c r="O9000" s="15" t="e">
        <v>#N/A</v>
      </c>
      <c r="P9000" s="15" t="e">
        <v>#N/A</v>
      </c>
      <c r="Q9000" s="15" t="e">
        <v>#N/A</v>
      </c>
      <c r="T9000" s="56"/>
      <c r="U9000" s="56"/>
      <c r="V9000" s="56"/>
      <c r="W9000" s="56"/>
      <c r="X9000" s="56"/>
      <c r="Y9000" s="56"/>
      <c r="Z9000" s="56"/>
      <c r="AA9000" s="56"/>
    </row>
    <row r="9001" spans="9:27">
      <c r="I9001" s="15" t="s">
        <v>85</v>
      </c>
      <c r="J9001" s="15">
        <v>0.18799907257368584</v>
      </c>
      <c r="K9001" s="15">
        <v>6.2192448667971858E-3</v>
      </c>
      <c r="L9001" s="15">
        <v>30.228601156606725</v>
      </c>
      <c r="M9001" s="15">
        <v>4.1960840097385957E-25</v>
      </c>
      <c r="N9001" s="15">
        <v>0.17533088538966682</v>
      </c>
      <c r="O9001" s="15">
        <v>0.20066725975770486</v>
      </c>
      <c r="P9001" s="15">
        <v>0.17533088538966682</v>
      </c>
      <c r="Q9001" s="15">
        <v>0.20066725975770486</v>
      </c>
      <c r="T9001" s="56"/>
      <c r="U9001" s="56"/>
      <c r="V9001" s="56"/>
      <c r="W9001" s="56"/>
      <c r="X9001" s="56"/>
      <c r="Y9001" s="56"/>
      <c r="Z9001" s="56"/>
      <c r="AA9001" s="56"/>
    </row>
    <row r="9002" spans="9:27">
      <c r="I9002" s="15" t="s">
        <v>80</v>
      </c>
      <c r="J9002" s="15">
        <v>0.19365895169086214</v>
      </c>
      <c r="K9002" s="15">
        <v>9.7834341123843979E-4</v>
      </c>
      <c r="L9002" s="15">
        <v>197.94578209068553</v>
      </c>
      <c r="M9002" s="15">
        <v>5.412357727205831E-51</v>
      </c>
      <c r="N9002" s="15">
        <v>0.19166613138401306</v>
      </c>
      <c r="O9002" s="15">
        <v>0.19565177199771122</v>
      </c>
      <c r="P9002" s="15">
        <v>0.19166613138401306</v>
      </c>
      <c r="Q9002" s="15">
        <v>0.19565177199771122</v>
      </c>
      <c r="T9002" s="56"/>
      <c r="U9002" s="56"/>
      <c r="V9002" s="56"/>
      <c r="W9002" s="56"/>
      <c r="X9002" s="56"/>
      <c r="Y9002" s="56"/>
      <c r="Z9002" s="56"/>
      <c r="AA9002" s="56"/>
    </row>
    <row r="9003" spans="9:27">
      <c r="I9003" s="15" t="s">
        <v>82</v>
      </c>
      <c r="J9003" s="15">
        <v>0.20369670711922261</v>
      </c>
      <c r="K9003" s="15">
        <v>4.5437569579176197E-3</v>
      </c>
      <c r="L9003" s="15">
        <v>44.830018199867752</v>
      </c>
      <c r="M9003" s="15">
        <v>1.8690663287133073E-30</v>
      </c>
      <c r="N9003" s="15">
        <v>0.19444137710819631</v>
      </c>
      <c r="O9003" s="15">
        <v>0.21295203713024891</v>
      </c>
      <c r="P9003" s="15">
        <v>0.19444137710819631</v>
      </c>
      <c r="Q9003" s="15">
        <v>0.21295203713024891</v>
      </c>
      <c r="T9003" s="56"/>
      <c r="U9003" s="56"/>
      <c r="V9003" s="56"/>
      <c r="W9003" s="56"/>
      <c r="X9003" s="56"/>
      <c r="Y9003" s="56"/>
      <c r="Z9003" s="56"/>
      <c r="AA9003" s="56"/>
    </row>
    <row r="9004" spans="9:27" ht="15" thickBot="1">
      <c r="I9004" s="16" t="s">
        <v>86</v>
      </c>
      <c r="J9004" s="16">
        <v>0.5285013317654067</v>
      </c>
      <c r="K9004" s="16">
        <v>3.8687161138182772E-3</v>
      </c>
      <c r="L9004" s="16">
        <v>136.6089721284294</v>
      </c>
      <c r="M9004" s="16">
        <v>7.6117142538227037E-46</v>
      </c>
      <c r="N9004" s="16">
        <v>0.52062101495181257</v>
      </c>
      <c r="O9004" s="16">
        <v>0.53638164857900084</v>
      </c>
      <c r="P9004" s="16">
        <v>0.52062101495181257</v>
      </c>
      <c r="Q9004" s="16">
        <v>0.53638164857900084</v>
      </c>
      <c r="T9004" s="56"/>
      <c r="U9004" s="56"/>
      <c r="V9004" s="56"/>
      <c r="W9004" s="56"/>
      <c r="X9004" s="56"/>
      <c r="Y9004" s="56"/>
      <c r="Z9004" s="56"/>
      <c r="AA9004" s="56"/>
    </row>
    <row r="9005" spans="9:27">
      <c r="I9005" s="53"/>
      <c r="J9005" s="65"/>
      <c r="K9005" s="65"/>
      <c r="L9005" s="65"/>
      <c r="M9005" s="65"/>
      <c r="N9005" s="65"/>
      <c r="O9005" s="65"/>
      <c r="P9005" s="65"/>
      <c r="Q9005" s="65"/>
      <c r="T9005" s="56"/>
      <c r="U9005" s="56"/>
      <c r="V9005" s="56"/>
      <c r="W9005" s="56"/>
      <c r="X9005" s="56"/>
      <c r="Y9005" s="56"/>
      <c r="Z9005" s="56"/>
      <c r="AA9005" s="56"/>
    </row>
    <row r="9006" spans="9:27">
      <c r="I9006" s="53"/>
      <c r="J9006" s="65"/>
      <c r="K9006" s="65"/>
      <c r="L9006" s="65"/>
      <c r="M9006" s="65"/>
      <c r="N9006" s="65"/>
      <c r="O9006" s="65"/>
      <c r="P9006" s="65"/>
      <c r="Q9006" s="65"/>
      <c r="T9006" s="56"/>
      <c r="U9006" s="56"/>
      <c r="V9006" s="56"/>
      <c r="W9006" s="56"/>
      <c r="X9006" s="56"/>
      <c r="Y9006" s="56"/>
      <c r="Z9006" s="56"/>
      <c r="AA9006" s="56"/>
    </row>
    <row r="9007" spans="9:27">
      <c r="I9007" s="11" t="s">
        <v>457</v>
      </c>
      <c r="J9007" s="65"/>
      <c r="K9007" s="65"/>
      <c r="L9007" s="65"/>
      <c r="M9007" s="65"/>
      <c r="N9007" s="65"/>
      <c r="O9007" s="65"/>
      <c r="P9007" s="65"/>
      <c r="Q9007" s="65"/>
      <c r="T9007" s="12" t="str">
        <f>I9007</f>
        <v>2018/3 to 2021/2</v>
      </c>
      <c r="U9007" s="14">
        <f>J9012</f>
        <v>0.99999999031253717</v>
      </c>
      <c r="V9007" s="14">
        <f>J9015</f>
        <v>36</v>
      </c>
      <c r="W9007" s="56">
        <f>J9025</f>
        <v>0.20460544640491138</v>
      </c>
      <c r="X9007" s="56">
        <f>J9026</f>
        <v>0.19627831411158853</v>
      </c>
      <c r="Y9007" s="56">
        <f>J9027</f>
        <v>0.21040215425628586</v>
      </c>
      <c r="Z9007" s="56">
        <f>J9028</f>
        <v>0.51142212975635293</v>
      </c>
      <c r="AA9007" s="58">
        <f>SUM(W9007:Z9007)</f>
        <v>1.1227080445291386</v>
      </c>
    </row>
    <row r="9008" spans="9:27">
      <c r="I9008" s="53" t="s">
        <v>42</v>
      </c>
      <c r="J9008" s="65"/>
      <c r="K9008" s="65"/>
      <c r="L9008" s="65"/>
      <c r="M9008" s="65"/>
      <c r="N9008" s="65"/>
      <c r="O9008" s="65"/>
      <c r="P9008" s="65"/>
      <c r="Q9008" s="65"/>
      <c r="T9008" s="56"/>
      <c r="U9008" s="56"/>
      <c r="V9008" s="56"/>
      <c r="W9008" s="56"/>
      <c r="X9008" s="56"/>
      <c r="Y9008" s="56"/>
      <c r="Z9008" s="56"/>
      <c r="AA9008" s="56"/>
    </row>
    <row r="9009" spans="9:27" ht="15" thickBot="1">
      <c r="J9009" s="65"/>
      <c r="K9009" s="65"/>
      <c r="L9009" s="65"/>
      <c r="M9009" s="65"/>
      <c r="N9009" s="65"/>
      <c r="O9009" s="65"/>
      <c r="P9009" s="65"/>
      <c r="Q9009" s="65"/>
      <c r="T9009" s="56"/>
      <c r="U9009" s="56"/>
      <c r="V9009" s="56"/>
      <c r="W9009" s="56"/>
      <c r="X9009" s="56"/>
      <c r="Y9009" s="56"/>
      <c r="Z9009" s="56"/>
      <c r="AA9009" s="56"/>
    </row>
    <row r="9010" spans="9:27">
      <c r="I9010" s="18" t="s">
        <v>43</v>
      </c>
      <c r="J9010" s="18"/>
      <c r="K9010" s="65"/>
      <c r="L9010" s="65"/>
      <c r="M9010" s="65"/>
      <c r="N9010" s="65"/>
      <c r="O9010" s="65"/>
      <c r="P9010" s="65"/>
      <c r="Q9010" s="65"/>
      <c r="T9010" s="56"/>
      <c r="U9010" s="56"/>
      <c r="V9010" s="56"/>
      <c r="W9010" s="56"/>
      <c r="X9010" s="56"/>
      <c r="Y9010" s="56"/>
      <c r="Z9010" s="56"/>
      <c r="AA9010" s="56"/>
    </row>
    <row r="9011" spans="9:27">
      <c r="I9011" s="15" t="s">
        <v>44</v>
      </c>
      <c r="J9011" s="15">
        <v>0.99999999515626858</v>
      </c>
      <c r="K9011" s="65"/>
      <c r="L9011" s="65"/>
      <c r="M9011" s="65"/>
      <c r="N9011" s="65"/>
      <c r="O9011" s="65"/>
      <c r="P9011" s="65"/>
      <c r="Q9011" s="65"/>
      <c r="T9011" s="56"/>
      <c r="U9011" s="56"/>
      <c r="V9011" s="56"/>
      <c r="W9011" s="56"/>
      <c r="X9011" s="56"/>
      <c r="Y9011" s="56"/>
      <c r="Z9011" s="56"/>
      <c r="AA9011" s="56"/>
    </row>
    <row r="9012" spans="9:27">
      <c r="I9012" s="15" t="s">
        <v>45</v>
      </c>
      <c r="J9012" s="15">
        <v>0.99999999031253717</v>
      </c>
      <c r="K9012" s="65"/>
      <c r="L9012" s="65"/>
      <c r="M9012" s="65"/>
      <c r="N9012" s="65"/>
      <c r="O9012" s="65"/>
      <c r="P9012" s="65"/>
      <c r="Q9012" s="65"/>
      <c r="T9012" s="56"/>
      <c r="U9012" s="56"/>
      <c r="V9012" s="56"/>
      <c r="W9012" s="56"/>
      <c r="X9012" s="56"/>
      <c r="Y9012" s="56"/>
      <c r="Z9012" s="56"/>
      <c r="AA9012" s="56"/>
    </row>
    <row r="9013" spans="9:27">
      <c r="I9013" s="15" t="s">
        <v>46</v>
      </c>
      <c r="J9013" s="15">
        <v>0.96874998940433743</v>
      </c>
      <c r="K9013" s="65"/>
      <c r="L9013" s="65"/>
      <c r="M9013" s="65"/>
      <c r="N9013" s="65"/>
      <c r="O9013" s="65"/>
      <c r="P9013" s="65"/>
      <c r="Q9013" s="65"/>
      <c r="T9013" s="56"/>
      <c r="U9013" s="56"/>
      <c r="V9013" s="56"/>
      <c r="W9013" s="56"/>
      <c r="X9013" s="56"/>
      <c r="Y9013" s="56"/>
      <c r="Z9013" s="56"/>
      <c r="AA9013" s="56"/>
    </row>
    <row r="9014" spans="9:27">
      <c r="I9014" s="15" t="s">
        <v>47</v>
      </c>
      <c r="J9014" s="15">
        <v>4.0176393235666005E-2</v>
      </c>
      <c r="K9014" s="65"/>
      <c r="L9014" s="65"/>
      <c r="M9014" s="65"/>
      <c r="N9014" s="65"/>
      <c r="O9014" s="65"/>
      <c r="P9014" s="65"/>
      <c r="Q9014" s="65"/>
      <c r="T9014" s="56"/>
      <c r="U9014" s="56"/>
      <c r="V9014" s="56"/>
      <c r="W9014" s="56"/>
      <c r="X9014" s="56"/>
      <c r="Y9014" s="56"/>
      <c r="Z9014" s="56"/>
      <c r="AA9014" s="56"/>
    </row>
    <row r="9015" spans="9:27" ht="15" thickBot="1">
      <c r="I9015" s="16" t="s">
        <v>48</v>
      </c>
      <c r="J9015" s="16">
        <v>36</v>
      </c>
      <c r="K9015" s="65"/>
      <c r="L9015" s="65"/>
      <c r="M9015" s="65"/>
      <c r="N9015" s="65"/>
      <c r="O9015" s="65"/>
      <c r="P9015" s="65"/>
      <c r="Q9015" s="65"/>
      <c r="T9015" s="56"/>
      <c r="U9015" s="56"/>
      <c r="V9015" s="56"/>
      <c r="W9015" s="56"/>
      <c r="X9015" s="56"/>
      <c r="Y9015" s="56"/>
      <c r="Z9015" s="56"/>
      <c r="AA9015" s="56"/>
    </row>
    <row r="9016" spans="9:27">
      <c r="J9016" s="65"/>
      <c r="K9016" s="65"/>
      <c r="L9016" s="65"/>
      <c r="M9016" s="65"/>
      <c r="N9016" s="65"/>
      <c r="O9016" s="65"/>
      <c r="P9016" s="65"/>
      <c r="Q9016" s="65"/>
      <c r="T9016" s="56"/>
      <c r="U9016" s="56"/>
      <c r="V9016" s="56"/>
      <c r="W9016" s="56"/>
      <c r="X9016" s="56"/>
      <c r="Y9016" s="56"/>
      <c r="Z9016" s="56"/>
      <c r="AA9016" s="56"/>
    </row>
    <row r="9017" spans="9:27" ht="15" thickBot="1">
      <c r="I9017" s="53" t="s">
        <v>49</v>
      </c>
      <c r="J9017" s="65"/>
      <c r="K9017" s="65"/>
      <c r="L9017" s="65"/>
      <c r="M9017" s="65"/>
      <c r="N9017" s="65"/>
      <c r="O9017" s="65"/>
      <c r="P9017" s="65"/>
      <c r="Q9017" s="65"/>
      <c r="T9017" s="56"/>
      <c r="U9017" s="56"/>
      <c r="V9017" s="56"/>
      <c r="W9017" s="56"/>
      <c r="X9017" s="56"/>
      <c r="Y9017" s="56"/>
      <c r="Z9017" s="56"/>
      <c r="AA9017" s="56"/>
    </row>
    <row r="9018" spans="9:27">
      <c r="I9018" s="17"/>
      <c r="J9018" s="17" t="s">
        <v>54</v>
      </c>
      <c r="K9018" s="17" t="s">
        <v>55</v>
      </c>
      <c r="L9018" s="17" t="s">
        <v>56</v>
      </c>
      <c r="M9018" s="17" t="s">
        <v>57</v>
      </c>
      <c r="N9018" s="17" t="s">
        <v>58</v>
      </c>
      <c r="O9018" s="65"/>
      <c r="P9018" s="65"/>
      <c r="Q9018" s="65"/>
      <c r="T9018" s="56"/>
      <c r="U9018" s="56"/>
      <c r="V9018" s="56"/>
      <c r="W9018" s="56"/>
      <c r="X9018" s="56"/>
      <c r="Y9018" s="56"/>
      <c r="Z9018" s="56"/>
      <c r="AA9018" s="56"/>
    </row>
    <row r="9019" spans="9:27">
      <c r="I9019" s="15" t="s">
        <v>50</v>
      </c>
      <c r="J9019" s="15">
        <v>4</v>
      </c>
      <c r="K9019" s="15">
        <v>5331897.847690437</v>
      </c>
      <c r="L9019" s="15">
        <v>1332974.4619226092</v>
      </c>
      <c r="M9019" s="15">
        <v>825809617.97734356</v>
      </c>
      <c r="N9019" s="15">
        <v>6.166251691611983E-124</v>
      </c>
      <c r="O9019" s="65"/>
      <c r="P9019" s="65"/>
      <c r="Q9019" s="65"/>
      <c r="T9019" s="56"/>
      <c r="U9019" s="56"/>
      <c r="V9019" s="56"/>
      <c r="W9019" s="56"/>
      <c r="X9019" s="56"/>
      <c r="Y9019" s="56"/>
      <c r="Z9019" s="56"/>
      <c r="AA9019" s="56"/>
    </row>
    <row r="9020" spans="9:27">
      <c r="I9020" s="15" t="s">
        <v>51</v>
      </c>
      <c r="J9020" s="15">
        <v>32</v>
      </c>
      <c r="K9020" s="15">
        <v>5.1652562349659821E-2</v>
      </c>
      <c r="L9020" s="15">
        <v>1.6141425734268694E-3</v>
      </c>
      <c r="M9020" s="15"/>
      <c r="N9020" s="15"/>
      <c r="O9020" s="65"/>
      <c r="P9020" s="65"/>
      <c r="Q9020" s="65"/>
      <c r="T9020" s="56"/>
      <c r="U9020" s="56"/>
      <c r="V9020" s="56"/>
      <c r="W9020" s="56"/>
      <c r="X9020" s="56"/>
      <c r="Y9020" s="56"/>
      <c r="Z9020" s="56"/>
      <c r="AA9020" s="56"/>
    </row>
    <row r="9021" spans="9:27" ht="15" thickBot="1">
      <c r="I9021" s="16" t="s">
        <v>52</v>
      </c>
      <c r="J9021" s="16">
        <v>36</v>
      </c>
      <c r="K9021" s="16">
        <v>5331897.8993429998</v>
      </c>
      <c r="L9021" s="16"/>
      <c r="M9021" s="16"/>
      <c r="N9021" s="16"/>
      <c r="O9021" s="65"/>
      <c r="P9021" s="65"/>
      <c r="Q9021" s="65"/>
      <c r="T9021" s="56"/>
      <c r="U9021" s="56"/>
      <c r="V9021" s="56"/>
      <c r="W9021" s="56"/>
      <c r="X9021" s="56"/>
      <c r="Y9021" s="56"/>
      <c r="Z9021" s="56"/>
      <c r="AA9021" s="56"/>
    </row>
    <row r="9022" spans="9:27" ht="15" thickBot="1">
      <c r="J9022" s="65"/>
      <c r="K9022" s="65"/>
      <c r="L9022" s="65"/>
      <c r="M9022" s="65"/>
      <c r="N9022" s="65"/>
      <c r="O9022" s="65"/>
      <c r="P9022" s="65"/>
      <c r="Q9022" s="65"/>
      <c r="T9022" s="56"/>
      <c r="U9022" s="56"/>
      <c r="V9022" s="56"/>
      <c r="W9022" s="56"/>
      <c r="X9022" s="56"/>
      <c r="Y9022" s="56"/>
      <c r="Z9022" s="56"/>
      <c r="AA9022" s="56"/>
    </row>
    <row r="9023" spans="9:27">
      <c r="I9023" s="17"/>
      <c r="J9023" s="17" t="s">
        <v>59</v>
      </c>
      <c r="K9023" s="17" t="s">
        <v>47</v>
      </c>
      <c r="L9023" s="17" t="s">
        <v>60</v>
      </c>
      <c r="M9023" s="17" t="s">
        <v>61</v>
      </c>
      <c r="N9023" s="17" t="s">
        <v>62</v>
      </c>
      <c r="O9023" s="17" t="s">
        <v>63</v>
      </c>
      <c r="P9023" s="17" t="s">
        <v>64</v>
      </c>
      <c r="Q9023" s="17" t="s">
        <v>65</v>
      </c>
      <c r="T9023" s="56"/>
      <c r="U9023" s="56"/>
      <c r="V9023" s="56"/>
      <c r="W9023" s="56"/>
      <c r="X9023" s="56"/>
      <c r="Y9023" s="56"/>
      <c r="Z9023" s="56"/>
      <c r="AA9023" s="56"/>
    </row>
    <row r="9024" spans="9:27">
      <c r="I9024" s="15" t="s">
        <v>53</v>
      </c>
      <c r="J9024" s="15">
        <v>0</v>
      </c>
      <c r="K9024" s="15" t="e">
        <v>#N/A</v>
      </c>
      <c r="L9024" s="15" t="e">
        <v>#N/A</v>
      </c>
      <c r="M9024" s="15" t="e">
        <v>#N/A</v>
      </c>
      <c r="N9024" s="15" t="e">
        <v>#N/A</v>
      </c>
      <c r="O9024" s="15" t="e">
        <v>#N/A</v>
      </c>
      <c r="P9024" s="15" t="e">
        <v>#N/A</v>
      </c>
      <c r="Q9024" s="15" t="e">
        <v>#N/A</v>
      </c>
      <c r="T9024" s="56"/>
      <c r="U9024" s="56"/>
      <c r="V9024" s="56"/>
      <c r="W9024" s="56"/>
      <c r="X9024" s="56"/>
      <c r="Y9024" s="56"/>
      <c r="Z9024" s="56"/>
      <c r="AA9024" s="56"/>
    </row>
    <row r="9025" spans="9:27">
      <c r="I9025" s="15" t="s">
        <v>85</v>
      </c>
      <c r="J9025" s="15">
        <v>0.20460544640491138</v>
      </c>
      <c r="K9025" s="15">
        <v>9.1487272880767662E-3</v>
      </c>
      <c r="L9025" s="15">
        <v>22.364361726200638</v>
      </c>
      <c r="M9025" s="15">
        <v>4.2100621563577416E-21</v>
      </c>
      <c r="N9025" s="15">
        <v>0.18597009882442855</v>
      </c>
      <c r="O9025" s="15">
        <v>0.2232407939853942</v>
      </c>
      <c r="P9025" s="15">
        <v>0.18597009882442855</v>
      </c>
      <c r="Q9025" s="15">
        <v>0.2232407939853942</v>
      </c>
      <c r="T9025" s="56"/>
      <c r="U9025" s="56"/>
      <c r="V9025" s="56"/>
      <c r="W9025" s="56"/>
      <c r="X9025" s="56"/>
      <c r="Y9025" s="56"/>
      <c r="Z9025" s="56"/>
      <c r="AA9025" s="56"/>
    </row>
    <row r="9026" spans="9:27">
      <c r="I9026" s="15" t="s">
        <v>80</v>
      </c>
      <c r="J9026" s="15">
        <v>0.19627831411158853</v>
      </c>
      <c r="K9026" s="15">
        <v>1.2772948516689821E-3</v>
      </c>
      <c r="L9026" s="15">
        <v>153.6671927042693</v>
      </c>
      <c r="M9026" s="15">
        <v>1.772727154636108E-47</v>
      </c>
      <c r="N9026" s="15">
        <v>0.19367654965035749</v>
      </c>
      <c r="O9026" s="15">
        <v>0.19888007857281956</v>
      </c>
      <c r="P9026" s="15">
        <v>0.19367654965035749</v>
      </c>
      <c r="Q9026" s="15">
        <v>0.19888007857281956</v>
      </c>
      <c r="T9026" s="56"/>
      <c r="U9026" s="56"/>
      <c r="V9026" s="56"/>
      <c r="W9026" s="56"/>
      <c r="X9026" s="56"/>
      <c r="Y9026" s="56"/>
      <c r="Z9026" s="56"/>
      <c r="AA9026" s="56"/>
    </row>
    <row r="9027" spans="9:27">
      <c r="I9027" s="15" t="s">
        <v>82</v>
      </c>
      <c r="J9027" s="15">
        <v>0.21040215425628586</v>
      </c>
      <c r="K9027" s="15">
        <v>6.460842227273807E-3</v>
      </c>
      <c r="L9027" s="15">
        <v>32.565747135581482</v>
      </c>
      <c r="M9027" s="15">
        <v>4.1641124578715545E-26</v>
      </c>
      <c r="N9027" s="15">
        <v>0.19724184935520728</v>
      </c>
      <c r="O9027" s="15">
        <v>0.22356245915736445</v>
      </c>
      <c r="P9027" s="15">
        <v>0.19724184935520728</v>
      </c>
      <c r="Q9027" s="15">
        <v>0.22356245915736445</v>
      </c>
      <c r="T9027" s="56"/>
      <c r="U9027" s="56"/>
      <c r="V9027" s="56"/>
      <c r="W9027" s="56"/>
      <c r="X9027" s="56"/>
      <c r="Y9027" s="56"/>
      <c r="Z9027" s="56"/>
      <c r="AA9027" s="56"/>
    </row>
    <row r="9028" spans="9:27" ht="15" thickBot="1">
      <c r="I9028" s="16" t="s">
        <v>86</v>
      </c>
      <c r="J9028" s="16">
        <v>0.51142212975635293</v>
      </c>
      <c r="K9028" s="16">
        <v>4.1207573763945788E-3</v>
      </c>
      <c r="L9028" s="16">
        <v>124.10877007367449</v>
      </c>
      <c r="M9028" s="16">
        <v>1.6319102683955312E-44</v>
      </c>
      <c r="N9028" s="16">
        <v>0.50302842169337114</v>
      </c>
      <c r="O9028" s="16">
        <v>0.51981583781933471</v>
      </c>
      <c r="P9028" s="16">
        <v>0.50302842169337114</v>
      </c>
      <c r="Q9028" s="16">
        <v>0.51981583781933471</v>
      </c>
      <c r="T9028" s="56"/>
      <c r="U9028" s="56"/>
      <c r="V9028" s="56"/>
      <c r="W9028" s="56"/>
      <c r="X9028" s="56"/>
      <c r="Y9028" s="56"/>
      <c r="Z9028" s="56"/>
      <c r="AA9028" s="56"/>
    </row>
    <row r="9029" spans="9:27">
      <c r="I9029" s="53"/>
      <c r="J9029" s="65"/>
      <c r="K9029" s="65"/>
      <c r="L9029" s="65"/>
      <c r="M9029" s="65"/>
      <c r="N9029" s="65"/>
      <c r="O9029" s="65"/>
      <c r="P9029" s="65"/>
      <c r="Q9029" s="65"/>
      <c r="T9029" s="56"/>
      <c r="U9029" s="56"/>
      <c r="V9029" s="56"/>
      <c r="W9029" s="56"/>
      <c r="X9029" s="56"/>
      <c r="Y9029" s="56"/>
      <c r="Z9029" s="56"/>
      <c r="AA9029" s="56"/>
    </row>
    <row r="9030" spans="9:27">
      <c r="I9030" s="53"/>
      <c r="J9030" s="65"/>
      <c r="K9030" s="65"/>
      <c r="L9030" s="65"/>
      <c r="M9030" s="65"/>
      <c r="N9030" s="65"/>
      <c r="O9030" s="65"/>
      <c r="P9030" s="65"/>
      <c r="Q9030" s="65"/>
      <c r="T9030" s="56"/>
      <c r="U9030" s="56"/>
      <c r="V9030" s="56"/>
      <c r="W9030" s="56"/>
      <c r="X9030" s="56"/>
      <c r="Y9030" s="56"/>
      <c r="Z9030" s="56"/>
      <c r="AA9030" s="56"/>
    </row>
    <row r="9031" spans="9:27">
      <c r="I9031" s="11" t="s">
        <v>458</v>
      </c>
      <c r="J9031" s="65"/>
      <c r="K9031" s="65"/>
      <c r="L9031" s="65"/>
      <c r="M9031" s="65"/>
      <c r="N9031" s="65"/>
      <c r="O9031" s="65"/>
      <c r="P9031" s="65"/>
      <c r="Q9031" s="65"/>
      <c r="T9031" s="12" t="str">
        <f>I9031</f>
        <v>2018/4 to 2021/3</v>
      </c>
      <c r="U9031" s="14">
        <f>J9036</f>
        <v>0.99999998906765231</v>
      </c>
      <c r="V9031" s="14">
        <f>J9039</f>
        <v>36</v>
      </c>
      <c r="W9031" s="56">
        <f>J9049</f>
        <v>0.20889351541057533</v>
      </c>
      <c r="X9031" s="56">
        <f>J9050</f>
        <v>0.1971589178783727</v>
      </c>
      <c r="Y9031" s="56">
        <f>J9051</f>
        <v>0.21211927382538487</v>
      </c>
      <c r="Z9031" s="56">
        <f>J9052</f>
        <v>0.50675339399327257</v>
      </c>
      <c r="AA9031" s="58">
        <f>SUM(W9031:Z9031)</f>
        <v>1.1249251011076056</v>
      </c>
    </row>
    <row r="9032" spans="9:27">
      <c r="I9032" s="53" t="s">
        <v>42</v>
      </c>
      <c r="J9032" s="65"/>
      <c r="K9032" s="65"/>
      <c r="L9032" s="65"/>
      <c r="M9032" s="65"/>
      <c r="N9032" s="65"/>
      <c r="O9032" s="65"/>
      <c r="P9032" s="65"/>
      <c r="Q9032" s="65"/>
      <c r="T9032" s="56"/>
      <c r="U9032" s="56"/>
      <c r="V9032" s="56"/>
      <c r="W9032" s="56"/>
      <c r="X9032" s="56"/>
      <c r="Y9032" s="56"/>
      <c r="Z9032" s="56"/>
      <c r="AA9032" s="56"/>
    </row>
    <row r="9033" spans="9:27" ht="15" thickBot="1">
      <c r="J9033" s="65"/>
      <c r="K9033" s="65"/>
      <c r="L9033" s="65"/>
      <c r="M9033" s="65"/>
      <c r="N9033" s="65"/>
      <c r="O9033" s="65"/>
      <c r="P9033" s="65"/>
      <c r="Q9033" s="65"/>
      <c r="T9033" s="56"/>
      <c r="U9033" s="56"/>
      <c r="V9033" s="56"/>
      <c r="W9033" s="56"/>
      <c r="X9033" s="56"/>
      <c r="Y9033" s="56"/>
      <c r="Z9033" s="56"/>
      <c r="AA9033" s="56"/>
    </row>
    <row r="9034" spans="9:27">
      <c r="I9034" s="18" t="s">
        <v>43</v>
      </c>
      <c r="J9034" s="18"/>
      <c r="K9034" s="65"/>
      <c r="L9034" s="65"/>
      <c r="M9034" s="65"/>
      <c r="N9034" s="65"/>
      <c r="O9034" s="65"/>
      <c r="P9034" s="65"/>
      <c r="Q9034" s="65"/>
      <c r="T9034" s="56"/>
      <c r="U9034" s="56"/>
      <c r="V9034" s="56"/>
      <c r="W9034" s="56"/>
      <c r="X9034" s="56"/>
      <c r="Y9034" s="56"/>
      <c r="Z9034" s="56"/>
      <c r="AA9034" s="56"/>
    </row>
    <row r="9035" spans="9:27">
      <c r="I9035" s="15" t="s">
        <v>44</v>
      </c>
      <c r="J9035" s="15">
        <v>0.99999999453382615</v>
      </c>
      <c r="K9035" s="65"/>
      <c r="L9035" s="65"/>
      <c r="M9035" s="65"/>
      <c r="N9035" s="65"/>
      <c r="O9035" s="65"/>
      <c r="P9035" s="65"/>
      <c r="Q9035" s="65"/>
      <c r="T9035" s="56"/>
      <c r="U9035" s="56"/>
      <c r="V9035" s="56"/>
      <c r="W9035" s="56"/>
      <c r="X9035" s="56"/>
      <c r="Y9035" s="56"/>
      <c r="Z9035" s="56"/>
      <c r="AA9035" s="56"/>
    </row>
    <row r="9036" spans="9:27">
      <c r="I9036" s="15" t="s">
        <v>45</v>
      </c>
      <c r="J9036" s="15">
        <v>0.99999998906765231</v>
      </c>
      <c r="K9036" s="65"/>
      <c r="L9036" s="65"/>
      <c r="M9036" s="65"/>
      <c r="N9036" s="65"/>
      <c r="O9036" s="65"/>
      <c r="P9036" s="65"/>
      <c r="Q9036" s="65"/>
      <c r="T9036" s="56"/>
      <c r="U9036" s="56"/>
      <c r="V9036" s="56"/>
      <c r="W9036" s="56"/>
      <c r="X9036" s="56"/>
      <c r="Y9036" s="56"/>
      <c r="Z9036" s="56"/>
      <c r="AA9036" s="56"/>
    </row>
    <row r="9037" spans="9:27">
      <c r="I9037" s="15" t="s">
        <v>46</v>
      </c>
      <c r="J9037" s="15">
        <v>0.96874998804274481</v>
      </c>
      <c r="K9037" s="65"/>
      <c r="L9037" s="65"/>
      <c r="M9037" s="65"/>
      <c r="N9037" s="65"/>
      <c r="O9037" s="65"/>
      <c r="P9037" s="65"/>
      <c r="Q9037" s="65"/>
      <c r="T9037" s="56"/>
      <c r="U9037" s="56"/>
      <c r="V9037" s="56"/>
      <c r="W9037" s="56"/>
      <c r="X9037" s="56"/>
      <c r="Y9037" s="56"/>
      <c r="Z9037" s="56"/>
      <c r="AA9037" s="56"/>
    </row>
    <row r="9038" spans="9:27">
      <c r="I9038" s="15" t="s">
        <v>47</v>
      </c>
      <c r="J9038" s="15">
        <v>4.2748947546300112E-2</v>
      </c>
      <c r="K9038" s="65"/>
      <c r="L9038" s="65"/>
      <c r="M9038" s="65"/>
      <c r="N9038" s="65"/>
      <c r="O9038" s="65"/>
      <c r="P9038" s="65"/>
      <c r="Q9038" s="65"/>
      <c r="T9038" s="56"/>
      <c r="U9038" s="56"/>
      <c r="V9038" s="56"/>
      <c r="W9038" s="56"/>
      <c r="X9038" s="56"/>
      <c r="Y9038" s="56"/>
      <c r="Z9038" s="56"/>
      <c r="AA9038" s="56"/>
    </row>
    <row r="9039" spans="9:27" ht="15" thickBot="1">
      <c r="I9039" s="16" t="s">
        <v>48</v>
      </c>
      <c r="J9039" s="16">
        <v>36</v>
      </c>
      <c r="K9039" s="65"/>
      <c r="L9039" s="65"/>
      <c r="M9039" s="65"/>
      <c r="N9039" s="65"/>
      <c r="O9039" s="65"/>
      <c r="P9039" s="65"/>
      <c r="Q9039" s="65"/>
      <c r="T9039" s="56"/>
      <c r="U9039" s="56"/>
      <c r="V9039" s="56"/>
      <c r="W9039" s="56"/>
      <c r="X9039" s="56"/>
      <c r="Y9039" s="56"/>
      <c r="Z9039" s="56"/>
      <c r="AA9039" s="56"/>
    </row>
    <row r="9040" spans="9:27">
      <c r="J9040" s="65"/>
      <c r="K9040" s="65"/>
      <c r="L9040" s="65"/>
      <c r="M9040" s="65"/>
      <c r="N9040" s="65"/>
      <c r="O9040" s="65"/>
      <c r="P9040" s="65"/>
      <c r="Q9040" s="65"/>
      <c r="T9040" s="56"/>
      <c r="U9040" s="56"/>
      <c r="V9040" s="56"/>
      <c r="W9040" s="56"/>
      <c r="X9040" s="56"/>
      <c r="Y9040" s="56"/>
      <c r="Z9040" s="56"/>
      <c r="AA9040" s="56"/>
    </row>
    <row r="9041" spans="9:27" ht="15" thickBot="1">
      <c r="I9041" s="53" t="s">
        <v>49</v>
      </c>
      <c r="J9041" s="65"/>
      <c r="K9041" s="65"/>
      <c r="L9041" s="65"/>
      <c r="M9041" s="65"/>
      <c r="N9041" s="65"/>
      <c r="O9041" s="65"/>
      <c r="P9041" s="65"/>
      <c r="Q9041" s="65"/>
      <c r="T9041" s="56"/>
      <c r="U9041" s="56"/>
      <c r="V9041" s="56"/>
      <c r="W9041" s="56"/>
      <c r="X9041" s="56"/>
      <c r="Y9041" s="56"/>
      <c r="Z9041" s="56"/>
      <c r="AA9041" s="56"/>
    </row>
    <row r="9042" spans="9:27">
      <c r="I9042" s="17"/>
      <c r="J9042" s="17" t="s">
        <v>54</v>
      </c>
      <c r="K9042" s="17" t="s">
        <v>55</v>
      </c>
      <c r="L9042" s="17" t="s">
        <v>56</v>
      </c>
      <c r="M9042" s="17" t="s">
        <v>57</v>
      </c>
      <c r="N9042" s="17" t="s">
        <v>58</v>
      </c>
      <c r="O9042" s="65"/>
      <c r="P9042" s="65"/>
      <c r="Q9042" s="65"/>
      <c r="T9042" s="56"/>
      <c r="U9042" s="56"/>
      <c r="V9042" s="56"/>
      <c r="W9042" s="56"/>
      <c r="X9042" s="56"/>
      <c r="Y9042" s="56"/>
      <c r="Z9042" s="56"/>
      <c r="AA9042" s="56"/>
    </row>
    <row r="9043" spans="9:27">
      <c r="I9043" s="15" t="s">
        <v>50</v>
      </c>
      <c r="J9043" s="15">
        <v>4</v>
      </c>
      <c r="K9043" s="15">
        <v>5349182.2489918796</v>
      </c>
      <c r="L9043" s="15">
        <v>1337295.5622479699</v>
      </c>
      <c r="M9043" s="15">
        <v>731773282.66670179</v>
      </c>
      <c r="N9043" s="15">
        <v>4.016277805326303E-123</v>
      </c>
      <c r="O9043" s="65"/>
      <c r="P9043" s="65"/>
      <c r="Q9043" s="65"/>
      <c r="T9043" s="56"/>
      <c r="U9043" s="56"/>
      <c r="V9043" s="56"/>
      <c r="W9043" s="56"/>
      <c r="X9043" s="56"/>
      <c r="Y9043" s="56"/>
      <c r="Z9043" s="56"/>
      <c r="AA9043" s="56"/>
    </row>
    <row r="9044" spans="9:27">
      <c r="I9044" s="15" t="s">
        <v>51</v>
      </c>
      <c r="J9044" s="15">
        <v>32</v>
      </c>
      <c r="K9044" s="15">
        <v>5.8479120522122181E-2</v>
      </c>
      <c r="L9044" s="15">
        <v>1.8274725163163182E-3</v>
      </c>
      <c r="M9044" s="15"/>
      <c r="N9044" s="15"/>
      <c r="O9044" s="65"/>
      <c r="P9044" s="65"/>
      <c r="Q9044" s="65"/>
      <c r="T9044" s="56"/>
      <c r="U9044" s="56"/>
      <c r="V9044" s="56"/>
      <c r="W9044" s="56"/>
      <c r="X9044" s="56"/>
      <c r="Y9044" s="56"/>
      <c r="Z9044" s="56"/>
      <c r="AA9044" s="56"/>
    </row>
    <row r="9045" spans="9:27" ht="15" thickBot="1">
      <c r="I9045" s="16" t="s">
        <v>52</v>
      </c>
      <c r="J9045" s="16">
        <v>36</v>
      </c>
      <c r="K9045" s="16">
        <v>5349182.3074710006</v>
      </c>
      <c r="L9045" s="16"/>
      <c r="M9045" s="16"/>
      <c r="N9045" s="16"/>
      <c r="O9045" s="65"/>
      <c r="P9045" s="65"/>
      <c r="Q9045" s="65"/>
      <c r="T9045" s="56"/>
      <c r="U9045" s="56"/>
      <c r="V9045" s="56"/>
      <c r="W9045" s="56"/>
      <c r="X9045" s="56"/>
      <c r="Y9045" s="56"/>
      <c r="Z9045" s="56"/>
      <c r="AA9045" s="56"/>
    </row>
    <row r="9046" spans="9:27" ht="15" thickBot="1">
      <c r="J9046" s="65"/>
      <c r="K9046" s="65"/>
      <c r="L9046" s="65"/>
      <c r="M9046" s="65"/>
      <c r="N9046" s="65"/>
      <c r="O9046" s="65"/>
      <c r="P9046" s="65"/>
      <c r="Q9046" s="65"/>
      <c r="T9046" s="56"/>
      <c r="U9046" s="56"/>
      <c r="V9046" s="56"/>
      <c r="W9046" s="56"/>
      <c r="X9046" s="56"/>
      <c r="Y9046" s="56"/>
      <c r="Z9046" s="56"/>
      <c r="AA9046" s="56"/>
    </row>
    <row r="9047" spans="9:27">
      <c r="I9047" s="17"/>
      <c r="J9047" s="17" t="s">
        <v>59</v>
      </c>
      <c r="K9047" s="17" t="s">
        <v>47</v>
      </c>
      <c r="L9047" s="17" t="s">
        <v>60</v>
      </c>
      <c r="M9047" s="17" t="s">
        <v>61</v>
      </c>
      <c r="N9047" s="17" t="s">
        <v>62</v>
      </c>
      <c r="O9047" s="17" t="s">
        <v>63</v>
      </c>
      <c r="P9047" s="17" t="s">
        <v>64</v>
      </c>
      <c r="Q9047" s="17" t="s">
        <v>65</v>
      </c>
      <c r="T9047" s="56"/>
      <c r="U9047" s="56"/>
      <c r="V9047" s="56"/>
      <c r="W9047" s="56"/>
      <c r="X9047" s="56"/>
      <c r="Y9047" s="56"/>
      <c r="Z9047" s="56"/>
      <c r="AA9047" s="56"/>
    </row>
    <row r="9048" spans="9:27">
      <c r="I9048" s="15" t="s">
        <v>53</v>
      </c>
      <c r="J9048" s="15">
        <v>0</v>
      </c>
      <c r="K9048" s="15" t="e">
        <v>#N/A</v>
      </c>
      <c r="L9048" s="15" t="e">
        <v>#N/A</v>
      </c>
      <c r="M9048" s="15" t="e">
        <v>#N/A</v>
      </c>
      <c r="N9048" s="15" t="e">
        <v>#N/A</v>
      </c>
      <c r="O9048" s="15" t="e">
        <v>#N/A</v>
      </c>
      <c r="P9048" s="15" t="e">
        <v>#N/A</v>
      </c>
      <c r="Q9048" s="15" t="e">
        <v>#N/A</v>
      </c>
      <c r="T9048" s="56"/>
      <c r="U9048" s="56"/>
      <c r="V9048" s="56"/>
      <c r="W9048" s="56"/>
      <c r="X9048" s="56"/>
      <c r="Y9048" s="56"/>
      <c r="Z9048" s="56"/>
      <c r="AA9048" s="56"/>
    </row>
    <row r="9049" spans="9:27">
      <c r="I9049" s="15" t="s">
        <v>85</v>
      </c>
      <c r="J9049" s="15">
        <v>0.20889351541057533</v>
      </c>
      <c r="K9049" s="15">
        <v>9.5551480392971032E-3</v>
      </c>
      <c r="L9049" s="15">
        <v>21.861881631918909</v>
      </c>
      <c r="M9049" s="15">
        <v>8.3418636098846886E-21</v>
      </c>
      <c r="N9049" s="15">
        <v>0.18943031585413705</v>
      </c>
      <c r="O9049" s="15">
        <v>0.2283567149670136</v>
      </c>
      <c r="P9049" s="15">
        <v>0.18943031585413705</v>
      </c>
      <c r="Q9049" s="15">
        <v>0.2283567149670136</v>
      </c>
      <c r="T9049" s="56"/>
      <c r="U9049" s="56"/>
      <c r="V9049" s="56"/>
      <c r="W9049" s="56"/>
      <c r="X9049" s="56"/>
      <c r="Y9049" s="56"/>
      <c r="Z9049" s="56"/>
      <c r="AA9049" s="56"/>
    </row>
    <row r="9050" spans="9:27">
      <c r="I9050" s="15" t="s">
        <v>80</v>
      </c>
      <c r="J9050" s="15">
        <v>0.1971589178783727</v>
      </c>
      <c r="K9050" s="15">
        <v>1.3080709250725344E-3</v>
      </c>
      <c r="L9050" s="15">
        <v>150.72494472533282</v>
      </c>
      <c r="M9050" s="15">
        <v>3.2881745245456669E-47</v>
      </c>
      <c r="N9050" s="15">
        <v>0.19449446460732381</v>
      </c>
      <c r="O9050" s="15">
        <v>0.19982337114942159</v>
      </c>
      <c r="P9050" s="15">
        <v>0.19449446460732381</v>
      </c>
      <c r="Q9050" s="15">
        <v>0.19982337114942159</v>
      </c>
      <c r="T9050" s="56"/>
      <c r="U9050" s="56"/>
      <c r="V9050" s="56"/>
      <c r="W9050" s="56"/>
      <c r="X9050" s="56"/>
      <c r="Y9050" s="56"/>
      <c r="Z9050" s="56"/>
      <c r="AA9050" s="56"/>
    </row>
    <row r="9051" spans="9:27">
      <c r="I9051" s="15" t="s">
        <v>82</v>
      </c>
      <c r="J9051" s="15">
        <v>0.21211927382538487</v>
      </c>
      <c r="K9051" s="15">
        <v>6.8280043695659468E-3</v>
      </c>
      <c r="L9051" s="15">
        <v>31.066071775063786</v>
      </c>
      <c r="M9051" s="15">
        <v>1.79973197828203E-25</v>
      </c>
      <c r="N9051" s="15">
        <v>0.19821108411753913</v>
      </c>
      <c r="O9051" s="15">
        <v>0.22602746353323061</v>
      </c>
      <c r="P9051" s="15">
        <v>0.19821108411753913</v>
      </c>
      <c r="Q9051" s="15">
        <v>0.22602746353323061</v>
      </c>
      <c r="T9051" s="56"/>
      <c r="U9051" s="56"/>
      <c r="V9051" s="56"/>
      <c r="W9051" s="56"/>
      <c r="X9051" s="56"/>
      <c r="Y9051" s="56"/>
      <c r="Z9051" s="56"/>
      <c r="AA9051" s="56"/>
    </row>
    <row r="9052" spans="9:27" ht="15" thickBot="1">
      <c r="I9052" s="16" t="s">
        <v>86</v>
      </c>
      <c r="J9052" s="16">
        <v>0.50675339399327257</v>
      </c>
      <c r="K9052" s="16">
        <v>3.7705491638679489E-3</v>
      </c>
      <c r="L9052" s="16">
        <v>134.39776859279269</v>
      </c>
      <c r="M9052" s="16">
        <v>1.2820021968457028E-45</v>
      </c>
      <c r="N9052" s="16">
        <v>0.49907303671236936</v>
      </c>
      <c r="O9052" s="16">
        <v>0.51443375127417579</v>
      </c>
      <c r="P9052" s="16">
        <v>0.49907303671236936</v>
      </c>
      <c r="Q9052" s="16">
        <v>0.51443375127417579</v>
      </c>
      <c r="T9052" s="56"/>
      <c r="U9052" s="56"/>
      <c r="V9052" s="56"/>
      <c r="W9052" s="56"/>
      <c r="X9052" s="56"/>
      <c r="Y9052" s="56"/>
      <c r="Z9052" s="56"/>
      <c r="AA9052" s="56"/>
    </row>
    <row r="9053" spans="9:27">
      <c r="I9053" s="53"/>
      <c r="J9053" s="65"/>
      <c r="K9053" s="65"/>
      <c r="L9053" s="65"/>
      <c r="M9053" s="65"/>
      <c r="N9053" s="65"/>
      <c r="O9053" s="65"/>
      <c r="P9053" s="65"/>
      <c r="Q9053" s="65"/>
      <c r="T9053" s="56"/>
      <c r="U9053" s="56"/>
      <c r="V9053" s="56"/>
      <c r="W9053" s="56"/>
      <c r="X9053" s="56"/>
      <c r="Y9053" s="56"/>
      <c r="Z9053" s="56"/>
      <c r="AA9053" s="56"/>
    </row>
    <row r="9054" spans="9:27">
      <c r="I9054" s="53"/>
      <c r="J9054" s="65"/>
      <c r="K9054" s="65"/>
      <c r="L9054" s="65"/>
      <c r="M9054" s="65"/>
      <c r="N9054" s="65"/>
      <c r="O9054" s="65"/>
      <c r="P9054" s="65"/>
      <c r="Q9054" s="65"/>
      <c r="T9054" s="56"/>
      <c r="U9054" s="56"/>
      <c r="V9054" s="56"/>
      <c r="W9054" s="56"/>
      <c r="X9054" s="56"/>
      <c r="Y9054" s="56"/>
      <c r="Z9054" s="56"/>
      <c r="AA9054" s="56"/>
    </row>
    <row r="9055" spans="9:27">
      <c r="I9055" s="11" t="s">
        <v>459</v>
      </c>
      <c r="J9055" s="65"/>
      <c r="K9055" s="65"/>
      <c r="L9055" s="65"/>
      <c r="M9055" s="65"/>
      <c r="N9055" s="65"/>
      <c r="O9055" s="65"/>
      <c r="P9055" s="65"/>
      <c r="Q9055" s="65"/>
      <c r="T9055" s="12" t="str">
        <f>I9055</f>
        <v>2018/5 to 2021/4</v>
      </c>
      <c r="U9055" s="14">
        <f>J9060</f>
        <v>0.99999998890553143</v>
      </c>
      <c r="V9055" s="14">
        <f>J9063</f>
        <v>36</v>
      </c>
      <c r="W9055" s="56">
        <f>J9073</f>
        <v>0.20911957260143993</v>
      </c>
      <c r="X9055" s="56">
        <f>J9074</f>
        <v>0.19733642028414833</v>
      </c>
      <c r="Y9055" s="56">
        <f>J9075</f>
        <v>0.21303509820919542</v>
      </c>
      <c r="Z9055" s="56">
        <f>J9076</f>
        <v>0.50592580964312539</v>
      </c>
      <c r="AA9055" s="58">
        <f>SUM(W9055:Z9055)</f>
        <v>1.1254169007379091</v>
      </c>
    </row>
    <row r="9056" spans="9:27">
      <c r="I9056" s="53" t="s">
        <v>42</v>
      </c>
      <c r="J9056" s="65"/>
      <c r="K9056" s="65"/>
      <c r="L9056" s="65"/>
      <c r="M9056" s="65"/>
      <c r="N9056" s="65"/>
      <c r="O9056" s="65"/>
      <c r="P9056" s="65"/>
      <c r="Q9056" s="65"/>
      <c r="T9056" s="56"/>
      <c r="U9056" s="56"/>
      <c r="V9056" s="56"/>
      <c r="W9056" s="56"/>
      <c r="X9056" s="56"/>
      <c r="Y9056" s="56"/>
      <c r="Z9056" s="56"/>
      <c r="AA9056" s="56"/>
    </row>
    <row r="9057" spans="9:27" ht="15" thickBot="1">
      <c r="J9057" s="65"/>
      <c r="K9057" s="65"/>
      <c r="L9057" s="65"/>
      <c r="M9057" s="65"/>
      <c r="N9057" s="65"/>
      <c r="O9057" s="65"/>
      <c r="P9057" s="65"/>
      <c r="Q9057" s="65"/>
      <c r="T9057" s="56"/>
      <c r="U9057" s="56"/>
      <c r="V9057" s="56"/>
      <c r="W9057" s="56"/>
      <c r="X9057" s="56"/>
      <c r="Y9057" s="56"/>
      <c r="Z9057" s="56"/>
      <c r="AA9057" s="56"/>
    </row>
    <row r="9058" spans="9:27">
      <c r="I9058" s="18" t="s">
        <v>43</v>
      </c>
      <c r="J9058" s="18"/>
      <c r="K9058" s="65"/>
      <c r="L9058" s="65"/>
      <c r="M9058" s="65"/>
      <c r="N9058" s="65"/>
      <c r="O9058" s="65"/>
      <c r="P9058" s="65"/>
      <c r="Q9058" s="65"/>
      <c r="T9058" s="56"/>
      <c r="U9058" s="56"/>
      <c r="V9058" s="56"/>
      <c r="W9058" s="56"/>
      <c r="X9058" s="56"/>
      <c r="Y9058" s="56"/>
      <c r="Z9058" s="56"/>
      <c r="AA9058" s="56"/>
    </row>
    <row r="9059" spans="9:27">
      <c r="I9059" s="15" t="s">
        <v>44</v>
      </c>
      <c r="J9059" s="15">
        <v>0.99999999445276566</v>
      </c>
      <c r="K9059" s="65"/>
      <c r="L9059" s="65"/>
      <c r="M9059" s="65"/>
      <c r="N9059" s="65"/>
      <c r="O9059" s="65"/>
      <c r="P9059" s="65"/>
      <c r="Q9059" s="65"/>
      <c r="T9059" s="56"/>
      <c r="U9059" s="56"/>
      <c r="V9059" s="56"/>
      <c r="W9059" s="56"/>
      <c r="X9059" s="56"/>
      <c r="Y9059" s="56"/>
      <c r="Z9059" s="56"/>
      <c r="AA9059" s="56"/>
    </row>
    <row r="9060" spans="9:27">
      <c r="I9060" s="15" t="s">
        <v>45</v>
      </c>
      <c r="J9060" s="15">
        <v>0.99999998890553143</v>
      </c>
      <c r="K9060" s="65"/>
      <c r="L9060" s="65"/>
      <c r="M9060" s="65"/>
      <c r="N9060" s="65"/>
      <c r="O9060" s="65"/>
      <c r="P9060" s="65"/>
      <c r="Q9060" s="65"/>
      <c r="T9060" s="56"/>
      <c r="U9060" s="56"/>
      <c r="V9060" s="56"/>
      <c r="W9060" s="56"/>
      <c r="X9060" s="56"/>
      <c r="Y9060" s="56"/>
      <c r="Z9060" s="56"/>
      <c r="AA9060" s="56"/>
    </row>
    <row r="9061" spans="9:27">
      <c r="I9061" s="15" t="s">
        <v>46</v>
      </c>
      <c r="J9061" s="15">
        <v>0.9687499878654251</v>
      </c>
      <c r="K9061" s="65"/>
      <c r="L9061" s="65"/>
      <c r="M9061" s="65"/>
      <c r="N9061" s="65"/>
      <c r="O9061" s="65"/>
      <c r="P9061" s="65"/>
      <c r="Q9061" s="65"/>
      <c r="T9061" s="56"/>
      <c r="U9061" s="56"/>
      <c r="V9061" s="56"/>
      <c r="W9061" s="56"/>
      <c r="X9061" s="56"/>
      <c r="Y9061" s="56"/>
      <c r="Z9061" s="56"/>
      <c r="AA9061" s="56"/>
    </row>
    <row r="9062" spans="9:27">
      <c r="I9062" s="15" t="s">
        <v>47</v>
      </c>
      <c r="J9062" s="15">
        <v>4.3131545916219628E-2</v>
      </c>
      <c r="K9062" s="65"/>
      <c r="L9062" s="65"/>
      <c r="M9062" s="65"/>
      <c r="N9062" s="65"/>
      <c r="O9062" s="65"/>
      <c r="P9062" s="65"/>
      <c r="Q9062" s="65"/>
      <c r="T9062" s="56"/>
      <c r="U9062" s="56"/>
      <c r="V9062" s="56"/>
      <c r="W9062" s="56"/>
      <c r="X9062" s="56"/>
      <c r="Y9062" s="56"/>
      <c r="Z9062" s="56"/>
      <c r="AA9062" s="56"/>
    </row>
    <row r="9063" spans="9:27" ht="15" thickBot="1">
      <c r="I9063" s="16" t="s">
        <v>48</v>
      </c>
      <c r="J9063" s="16">
        <v>36</v>
      </c>
      <c r="K9063" s="65"/>
      <c r="L9063" s="65"/>
      <c r="M9063" s="65"/>
      <c r="N9063" s="65"/>
      <c r="O9063" s="65"/>
      <c r="P9063" s="65"/>
      <c r="Q9063" s="65"/>
      <c r="T9063" s="56"/>
      <c r="U9063" s="56"/>
      <c r="V9063" s="56"/>
      <c r="W9063" s="56"/>
      <c r="X9063" s="56"/>
      <c r="Y9063" s="56"/>
      <c r="Z9063" s="56"/>
      <c r="AA9063" s="56"/>
    </row>
    <row r="9064" spans="9:27">
      <c r="J9064" s="65"/>
      <c r="K9064" s="65"/>
      <c r="L9064" s="65"/>
      <c r="M9064" s="65"/>
      <c r="N9064" s="65"/>
      <c r="O9064" s="65"/>
      <c r="P9064" s="65"/>
      <c r="Q9064" s="65"/>
      <c r="T9064" s="56"/>
      <c r="U9064" s="56"/>
      <c r="V9064" s="56"/>
      <c r="W9064" s="56"/>
      <c r="X9064" s="56"/>
      <c r="Y9064" s="56"/>
      <c r="Z9064" s="56"/>
      <c r="AA9064" s="56"/>
    </row>
    <row r="9065" spans="9:27" ht="15" thickBot="1">
      <c r="I9065" s="53" t="s">
        <v>49</v>
      </c>
      <c r="J9065" s="65"/>
      <c r="K9065" s="65"/>
      <c r="L9065" s="65"/>
      <c r="M9065" s="65"/>
      <c r="N9065" s="65"/>
      <c r="O9065" s="65"/>
      <c r="P9065" s="65"/>
      <c r="Q9065" s="65"/>
      <c r="T9065" s="56"/>
      <c r="U9065" s="56"/>
      <c r="V9065" s="56"/>
      <c r="W9065" s="56"/>
      <c r="X9065" s="56"/>
      <c r="Y9065" s="56"/>
      <c r="Z9065" s="56"/>
      <c r="AA9065" s="56"/>
    </row>
    <row r="9066" spans="9:27">
      <c r="I9066" s="17"/>
      <c r="J9066" s="17" t="s">
        <v>54</v>
      </c>
      <c r="K9066" s="17" t="s">
        <v>55</v>
      </c>
      <c r="L9066" s="17" t="s">
        <v>56</v>
      </c>
      <c r="M9066" s="17" t="s">
        <v>57</v>
      </c>
      <c r="N9066" s="17" t="s">
        <v>58</v>
      </c>
      <c r="O9066" s="65"/>
      <c r="P9066" s="65"/>
      <c r="Q9066" s="65"/>
      <c r="T9066" s="56"/>
      <c r="U9066" s="56"/>
      <c r="V9066" s="56"/>
      <c r="W9066" s="56"/>
      <c r="X9066" s="56"/>
      <c r="Y9066" s="56"/>
      <c r="Z9066" s="56"/>
      <c r="AA9066" s="56"/>
    </row>
    <row r="9067" spans="9:27">
      <c r="I9067" s="15" t="s">
        <v>50</v>
      </c>
      <c r="J9067" s="15">
        <v>4</v>
      </c>
      <c r="K9067" s="15">
        <v>5365788.1454714322</v>
      </c>
      <c r="L9067" s="15">
        <v>1341447.0363678581</v>
      </c>
      <c r="M9067" s="15">
        <v>721080052.38099658</v>
      </c>
      <c r="N9067" s="15">
        <v>5.0456403543163449E-123</v>
      </c>
      <c r="O9067" s="65"/>
      <c r="P9067" s="65"/>
      <c r="Q9067" s="65"/>
      <c r="T9067" s="56"/>
      <c r="U9067" s="56"/>
      <c r="V9067" s="56"/>
      <c r="W9067" s="56"/>
      <c r="X9067" s="56"/>
      <c r="Y9067" s="56"/>
      <c r="Z9067" s="56"/>
      <c r="AA9067" s="56"/>
    </row>
    <row r="9068" spans="9:27">
      <c r="I9068" s="15" t="s">
        <v>51</v>
      </c>
      <c r="J9068" s="15">
        <v>32</v>
      </c>
      <c r="K9068" s="15">
        <v>5.9530568099934782E-2</v>
      </c>
      <c r="L9068" s="15">
        <v>1.8603302531229619E-3</v>
      </c>
      <c r="M9068" s="15"/>
      <c r="N9068" s="15"/>
      <c r="O9068" s="65"/>
      <c r="P9068" s="65"/>
      <c r="Q9068" s="65"/>
      <c r="T9068" s="56"/>
      <c r="U9068" s="56"/>
      <c r="V9068" s="56"/>
      <c r="W9068" s="56"/>
      <c r="X9068" s="56"/>
      <c r="Y9068" s="56"/>
      <c r="Z9068" s="56"/>
      <c r="AA9068" s="56"/>
    </row>
    <row r="9069" spans="9:27" ht="15" thickBot="1">
      <c r="I9069" s="16" t="s">
        <v>52</v>
      </c>
      <c r="J9069" s="16">
        <v>36</v>
      </c>
      <c r="K9069" s="16">
        <v>5365788.2050020006</v>
      </c>
      <c r="L9069" s="16"/>
      <c r="M9069" s="16"/>
      <c r="N9069" s="16"/>
      <c r="O9069" s="65"/>
      <c r="P9069" s="65"/>
      <c r="Q9069" s="65"/>
      <c r="T9069" s="56"/>
      <c r="U9069" s="56"/>
      <c r="V9069" s="56"/>
      <c r="W9069" s="56"/>
      <c r="X9069" s="56"/>
      <c r="Y9069" s="56"/>
      <c r="Z9069" s="56"/>
      <c r="AA9069" s="56"/>
    </row>
    <row r="9070" spans="9:27" ht="15" thickBot="1">
      <c r="J9070" s="65"/>
      <c r="K9070" s="65"/>
      <c r="L9070" s="65"/>
      <c r="M9070" s="65"/>
      <c r="N9070" s="65"/>
      <c r="O9070" s="65"/>
      <c r="P9070" s="65"/>
      <c r="Q9070" s="65"/>
      <c r="T9070" s="56"/>
      <c r="U9070" s="56"/>
      <c r="V9070" s="56"/>
      <c r="W9070" s="56"/>
      <c r="X9070" s="56"/>
      <c r="Y9070" s="56"/>
      <c r="Z9070" s="56"/>
      <c r="AA9070" s="56"/>
    </row>
    <row r="9071" spans="9:27">
      <c r="I9071" s="17"/>
      <c r="J9071" s="17" t="s">
        <v>59</v>
      </c>
      <c r="K9071" s="17" t="s">
        <v>47</v>
      </c>
      <c r="L9071" s="17" t="s">
        <v>60</v>
      </c>
      <c r="M9071" s="17" t="s">
        <v>61</v>
      </c>
      <c r="N9071" s="17" t="s">
        <v>62</v>
      </c>
      <c r="O9071" s="17" t="s">
        <v>63</v>
      </c>
      <c r="P9071" s="17" t="s">
        <v>64</v>
      </c>
      <c r="Q9071" s="17" t="s">
        <v>65</v>
      </c>
      <c r="T9071" s="56"/>
      <c r="U9071" s="56"/>
      <c r="V9071" s="56"/>
      <c r="W9071" s="56"/>
      <c r="X9071" s="56"/>
      <c r="Y9071" s="56"/>
      <c r="Z9071" s="56"/>
      <c r="AA9071" s="56"/>
    </row>
    <row r="9072" spans="9:27">
      <c r="I9072" s="15" t="s">
        <v>53</v>
      </c>
      <c r="J9072" s="15">
        <v>0</v>
      </c>
      <c r="K9072" s="15" t="e">
        <v>#N/A</v>
      </c>
      <c r="L9072" s="15" t="e">
        <v>#N/A</v>
      </c>
      <c r="M9072" s="15" t="e">
        <v>#N/A</v>
      </c>
      <c r="N9072" s="15" t="e">
        <v>#N/A</v>
      </c>
      <c r="O9072" s="15" t="e">
        <v>#N/A</v>
      </c>
      <c r="P9072" s="15" t="e">
        <v>#N/A</v>
      </c>
      <c r="Q9072" s="15" t="e">
        <v>#N/A</v>
      </c>
      <c r="T9072" s="56"/>
      <c r="U9072" s="56"/>
      <c r="V9072" s="56"/>
      <c r="W9072" s="56"/>
      <c r="X9072" s="56"/>
      <c r="Y9072" s="56"/>
      <c r="Z9072" s="56"/>
      <c r="AA9072" s="56"/>
    </row>
    <row r="9073" spans="9:27">
      <c r="I9073" s="15" t="s">
        <v>85</v>
      </c>
      <c r="J9073" s="15">
        <v>0.20911957260143993</v>
      </c>
      <c r="K9073" s="15">
        <v>9.6378244902604535E-3</v>
      </c>
      <c r="L9073" s="15">
        <v>21.697798378956438</v>
      </c>
      <c r="M9073" s="15">
        <v>1.04602018053289E-20</v>
      </c>
      <c r="N9073" s="15">
        <v>0.18948796662606393</v>
      </c>
      <c r="O9073" s="15">
        <v>0.22875117857681593</v>
      </c>
      <c r="P9073" s="15">
        <v>0.18948796662606393</v>
      </c>
      <c r="Q9073" s="15">
        <v>0.22875117857681593</v>
      </c>
      <c r="T9073" s="56"/>
      <c r="U9073" s="56"/>
      <c r="V9073" s="56"/>
      <c r="W9073" s="56"/>
      <c r="X9073" s="56"/>
      <c r="Y9073" s="56"/>
      <c r="Z9073" s="56"/>
      <c r="AA9073" s="56"/>
    </row>
    <row r="9074" spans="9:27">
      <c r="I9074" s="15" t="s">
        <v>80</v>
      </c>
      <c r="J9074" s="15">
        <v>0.19733642028414833</v>
      </c>
      <c r="K9074" s="15">
        <v>1.31577728998611E-3</v>
      </c>
      <c r="L9074" s="15">
        <v>149.97706814519614</v>
      </c>
      <c r="M9074" s="15">
        <v>3.8546839498078844E-47</v>
      </c>
      <c r="N9074" s="15">
        <v>0.19465626966151986</v>
      </c>
      <c r="O9074" s="15">
        <v>0.2000165709067768</v>
      </c>
      <c r="P9074" s="15">
        <v>0.19465626966151986</v>
      </c>
      <c r="Q9074" s="15">
        <v>0.2000165709067768</v>
      </c>
      <c r="T9074" s="56"/>
      <c r="U9074" s="56"/>
      <c r="V9074" s="56"/>
      <c r="W9074" s="56"/>
      <c r="X9074" s="56"/>
      <c r="Y9074" s="56"/>
      <c r="Z9074" s="56"/>
      <c r="AA9074" s="56"/>
    </row>
    <row r="9075" spans="9:27">
      <c r="I9075" s="15" t="s">
        <v>82</v>
      </c>
      <c r="J9075" s="15">
        <v>0.21303509820919542</v>
      </c>
      <c r="K9075" s="15">
        <v>6.7842893961678327E-3</v>
      </c>
      <c r="L9075" s="15">
        <v>31.401239801110226</v>
      </c>
      <c r="M9075" s="15">
        <v>1.2902415627340698E-25</v>
      </c>
      <c r="N9075" s="15">
        <v>0.199215952987877</v>
      </c>
      <c r="O9075" s="15">
        <v>0.22685424343051383</v>
      </c>
      <c r="P9075" s="15">
        <v>0.199215952987877</v>
      </c>
      <c r="Q9075" s="15">
        <v>0.22685424343051383</v>
      </c>
      <c r="T9075" s="56"/>
      <c r="U9075" s="56"/>
      <c r="V9075" s="56"/>
      <c r="W9075" s="56"/>
      <c r="X9075" s="56"/>
      <c r="Y9075" s="56"/>
      <c r="Z9075" s="56"/>
      <c r="AA9075" s="56"/>
    </row>
    <row r="9076" spans="9:27" ht="15" thickBot="1">
      <c r="I9076" s="16" t="s">
        <v>86</v>
      </c>
      <c r="J9076" s="16">
        <v>0.50592580964312539</v>
      </c>
      <c r="K9076" s="16">
        <v>3.6769087220771234E-3</v>
      </c>
      <c r="L9076" s="16">
        <v>137.59542264549953</v>
      </c>
      <c r="M9076" s="16">
        <v>6.0486019614366941E-46</v>
      </c>
      <c r="N9076" s="16">
        <v>0.49843619169955455</v>
      </c>
      <c r="O9076" s="16">
        <v>0.51341542758669623</v>
      </c>
      <c r="P9076" s="16">
        <v>0.49843619169955455</v>
      </c>
      <c r="Q9076" s="16">
        <v>0.51341542758669623</v>
      </c>
      <c r="T9076" s="56"/>
      <c r="U9076" s="56"/>
      <c r="V9076" s="56"/>
      <c r="W9076" s="56"/>
      <c r="X9076" s="56"/>
      <c r="Y9076" s="56"/>
      <c r="Z9076" s="56"/>
      <c r="AA9076" s="56"/>
    </row>
    <row r="9077" spans="9:27">
      <c r="I9077" s="53"/>
      <c r="J9077" s="65"/>
      <c r="K9077" s="65"/>
      <c r="L9077" s="65"/>
      <c r="M9077" s="65"/>
      <c r="N9077" s="65"/>
      <c r="O9077" s="65"/>
      <c r="P9077" s="65"/>
      <c r="Q9077" s="65"/>
      <c r="T9077" s="56"/>
      <c r="U9077" s="56"/>
      <c r="V9077" s="56"/>
      <c r="W9077" s="56"/>
      <c r="X9077" s="56"/>
      <c r="Y9077" s="56"/>
      <c r="Z9077" s="56"/>
      <c r="AA9077" s="56"/>
    </row>
    <row r="9078" spans="9:27">
      <c r="I9078" s="53"/>
      <c r="J9078" s="65"/>
      <c r="K9078" s="65"/>
      <c r="L9078" s="65"/>
      <c r="M9078" s="65"/>
      <c r="N9078" s="65"/>
      <c r="O9078" s="65"/>
      <c r="P9078" s="65"/>
      <c r="Q9078" s="65"/>
      <c r="T9078" s="56"/>
      <c r="U9078" s="56"/>
      <c r="V9078" s="56"/>
      <c r="W9078" s="56"/>
      <c r="X9078" s="56"/>
      <c r="Y9078" s="56"/>
      <c r="Z9078" s="56"/>
      <c r="AA9078" s="56"/>
    </row>
    <row r="9079" spans="9:27">
      <c r="I9079" s="11" t="s">
        <v>460</v>
      </c>
      <c r="J9079" s="65"/>
      <c r="K9079" s="65"/>
      <c r="L9079" s="65"/>
      <c r="M9079" s="65"/>
      <c r="N9079" s="65"/>
      <c r="O9079" s="65"/>
      <c r="P9079" s="65"/>
      <c r="Q9079" s="65"/>
      <c r="T9079" s="12" t="str">
        <f>I9079</f>
        <v>2018/6 to 2021/5</v>
      </c>
      <c r="U9079" s="14">
        <f>J9084</f>
        <v>0.99999998922357847</v>
      </c>
      <c r="V9079" s="14">
        <f>J9087</f>
        <v>36</v>
      </c>
      <c r="W9079" s="56">
        <f>J9097</f>
        <v>0.20811674776067154</v>
      </c>
      <c r="X9079" s="56">
        <f>J9098</f>
        <v>0.19777729475332417</v>
      </c>
      <c r="Y9079" s="56">
        <f>J9099</f>
        <v>0.2144346629266011</v>
      </c>
      <c r="Z9079" s="56">
        <f>J9100</f>
        <v>0.50527846468463422</v>
      </c>
      <c r="AA9079" s="58">
        <f>SUM(W9079:Z9079)</f>
        <v>1.125607170125231</v>
      </c>
    </row>
    <row r="9080" spans="9:27">
      <c r="I9080" s="53" t="s">
        <v>42</v>
      </c>
      <c r="J9080" s="65"/>
      <c r="K9080" s="65"/>
      <c r="L9080" s="65"/>
      <c r="M9080" s="65"/>
      <c r="N9080" s="65"/>
      <c r="O9080" s="65"/>
      <c r="P9080" s="65"/>
      <c r="Q9080" s="65"/>
      <c r="T9080" s="56"/>
      <c r="U9080" s="56"/>
      <c r="V9080" s="56"/>
      <c r="W9080" s="56"/>
      <c r="X9080" s="56"/>
      <c r="Y9080" s="56"/>
      <c r="Z9080" s="56"/>
      <c r="AA9080" s="56"/>
    </row>
    <row r="9081" spans="9:27" ht="15" thickBot="1">
      <c r="J9081" s="65"/>
      <c r="K9081" s="65"/>
      <c r="L9081" s="65"/>
      <c r="M9081" s="65"/>
      <c r="N9081" s="65"/>
      <c r="O9081" s="65"/>
      <c r="P9081" s="65"/>
      <c r="Q9081" s="65"/>
      <c r="T9081" s="56"/>
      <c r="U9081" s="56"/>
      <c r="V9081" s="56"/>
      <c r="W9081" s="56"/>
      <c r="X9081" s="56"/>
      <c r="Y9081" s="56"/>
      <c r="Z9081" s="56"/>
      <c r="AA9081" s="56"/>
    </row>
    <row r="9082" spans="9:27">
      <c r="I9082" s="18" t="s">
        <v>43</v>
      </c>
      <c r="J9082" s="18"/>
      <c r="K9082" s="65"/>
      <c r="L9082" s="65"/>
      <c r="M9082" s="65"/>
      <c r="N9082" s="65"/>
      <c r="O9082" s="65"/>
      <c r="P9082" s="65"/>
      <c r="Q9082" s="65"/>
      <c r="T9082" s="56"/>
      <c r="U9082" s="56"/>
      <c r="V9082" s="56"/>
      <c r="W9082" s="56"/>
      <c r="X9082" s="56"/>
      <c r="Y9082" s="56"/>
      <c r="Z9082" s="56"/>
      <c r="AA9082" s="56"/>
    </row>
    <row r="9083" spans="9:27">
      <c r="I9083" s="15" t="s">
        <v>44</v>
      </c>
      <c r="J9083" s="15">
        <v>0.99999999461178923</v>
      </c>
      <c r="K9083" s="65"/>
      <c r="L9083" s="65"/>
      <c r="M9083" s="65"/>
      <c r="N9083" s="65"/>
      <c r="O9083" s="65"/>
      <c r="P9083" s="65"/>
      <c r="Q9083" s="65"/>
      <c r="T9083" s="56"/>
      <c r="U9083" s="56"/>
      <c r="V9083" s="56"/>
      <c r="W9083" s="56"/>
      <c r="X9083" s="56"/>
      <c r="Y9083" s="56"/>
      <c r="Z9083" s="56"/>
      <c r="AA9083" s="56"/>
    </row>
    <row r="9084" spans="9:27">
      <c r="I9084" s="15" t="s">
        <v>45</v>
      </c>
      <c r="J9084" s="15">
        <v>0.99999998922357847</v>
      </c>
      <c r="K9084" s="65"/>
      <c r="L9084" s="65"/>
      <c r="M9084" s="65"/>
      <c r="N9084" s="65"/>
      <c r="O9084" s="65"/>
      <c r="P9084" s="65"/>
      <c r="Q9084" s="65"/>
      <c r="T9084" s="56"/>
      <c r="U9084" s="56"/>
      <c r="V9084" s="56"/>
      <c r="W9084" s="56"/>
      <c r="X9084" s="56"/>
      <c r="Y9084" s="56"/>
      <c r="Z9084" s="56"/>
      <c r="AA9084" s="56"/>
    </row>
    <row r="9085" spans="9:27">
      <c r="I9085" s="15" t="s">
        <v>46</v>
      </c>
      <c r="J9085" s="15">
        <v>0.96874998821328884</v>
      </c>
      <c r="K9085" s="65"/>
      <c r="L9085" s="65"/>
      <c r="M9085" s="65"/>
      <c r="N9085" s="65"/>
      <c r="O9085" s="65"/>
      <c r="P9085" s="65"/>
      <c r="Q9085" s="65"/>
      <c r="T9085" s="56"/>
      <c r="U9085" s="56"/>
      <c r="V9085" s="56"/>
      <c r="W9085" s="56"/>
      <c r="X9085" s="56"/>
      <c r="Y9085" s="56"/>
      <c r="Z9085" s="56"/>
      <c r="AA9085" s="56"/>
    </row>
    <row r="9086" spans="9:27">
      <c r="I9086" s="15" t="s">
        <v>47</v>
      </c>
      <c r="J9086" s="15">
        <v>4.257677089704387E-2</v>
      </c>
      <c r="K9086" s="65"/>
      <c r="L9086" s="65"/>
      <c r="M9086" s="65"/>
      <c r="N9086" s="65"/>
      <c r="O9086" s="65"/>
      <c r="P9086" s="65"/>
      <c r="Q9086" s="65"/>
      <c r="T9086" s="56"/>
      <c r="U9086" s="56"/>
      <c r="V9086" s="56"/>
      <c r="W9086" s="56"/>
      <c r="X9086" s="56"/>
      <c r="Y9086" s="56"/>
      <c r="Z9086" s="56"/>
      <c r="AA9086" s="56"/>
    </row>
    <row r="9087" spans="9:27" ht="15" thickBot="1">
      <c r="I9087" s="16" t="s">
        <v>48</v>
      </c>
      <c r="J9087" s="16">
        <v>36</v>
      </c>
      <c r="K9087" s="65"/>
      <c r="L9087" s="65"/>
      <c r="M9087" s="65"/>
      <c r="N9087" s="65"/>
      <c r="O9087" s="65"/>
      <c r="P9087" s="65"/>
      <c r="Q9087" s="65"/>
      <c r="T9087" s="56"/>
      <c r="U9087" s="56"/>
      <c r="V9087" s="56"/>
      <c r="W9087" s="56"/>
      <c r="X9087" s="56"/>
      <c r="Y9087" s="56"/>
      <c r="Z9087" s="56"/>
      <c r="AA9087" s="56"/>
    </row>
    <row r="9088" spans="9:27">
      <c r="J9088" s="65"/>
      <c r="K9088" s="65"/>
      <c r="L9088" s="65"/>
      <c r="M9088" s="65"/>
      <c r="N9088" s="65"/>
      <c r="O9088" s="65"/>
      <c r="P9088" s="65"/>
      <c r="Q9088" s="65"/>
      <c r="T9088" s="56"/>
      <c r="U9088" s="56"/>
      <c r="V9088" s="56"/>
      <c r="W9088" s="56"/>
      <c r="X9088" s="56"/>
      <c r="Y9088" s="56"/>
      <c r="Z9088" s="56"/>
      <c r="AA9088" s="56"/>
    </row>
    <row r="9089" spans="9:27" ht="15" thickBot="1">
      <c r="I9089" s="53" t="s">
        <v>49</v>
      </c>
      <c r="J9089" s="65"/>
      <c r="K9089" s="65"/>
      <c r="L9089" s="65"/>
      <c r="M9089" s="65"/>
      <c r="N9089" s="65"/>
      <c r="O9089" s="65"/>
      <c r="P9089" s="65"/>
      <c r="Q9089" s="65"/>
      <c r="T9089" s="56"/>
      <c r="U9089" s="56"/>
      <c r="V9089" s="56"/>
      <c r="W9089" s="56"/>
      <c r="X9089" s="56"/>
      <c r="Y9089" s="56"/>
      <c r="Z9089" s="56"/>
      <c r="AA9089" s="56"/>
    </row>
    <row r="9090" spans="9:27">
      <c r="I9090" s="17"/>
      <c r="J9090" s="17" t="s">
        <v>54</v>
      </c>
      <c r="K9090" s="17" t="s">
        <v>55</v>
      </c>
      <c r="L9090" s="17" t="s">
        <v>56</v>
      </c>
      <c r="M9090" s="17" t="s">
        <v>57</v>
      </c>
      <c r="N9090" s="17" t="s">
        <v>58</v>
      </c>
      <c r="O9090" s="65"/>
      <c r="P9090" s="65"/>
      <c r="Q9090" s="65"/>
      <c r="T9090" s="56"/>
      <c r="U9090" s="56"/>
      <c r="V9090" s="56"/>
      <c r="W9090" s="56"/>
      <c r="X9090" s="56"/>
      <c r="Y9090" s="56"/>
      <c r="Z9090" s="56"/>
      <c r="AA9090" s="56"/>
    </row>
    <row r="9091" spans="9:27">
      <c r="I9091" s="15" t="s">
        <v>50</v>
      </c>
      <c r="J9091" s="15">
        <v>4</v>
      </c>
      <c r="K9091" s="15">
        <v>5382956.1315769954</v>
      </c>
      <c r="L9091" s="15">
        <v>1345739.0328942488</v>
      </c>
      <c r="M9091" s="15">
        <v>742361444.15021396</v>
      </c>
      <c r="N9091" s="15">
        <v>3.2145592529383281E-123</v>
      </c>
      <c r="O9091" s="65"/>
      <c r="P9091" s="65"/>
      <c r="Q9091" s="65"/>
      <c r="T9091" s="56"/>
      <c r="U9091" s="56"/>
      <c r="V9091" s="56"/>
      <c r="W9091" s="56"/>
      <c r="X9091" s="56"/>
      <c r="Y9091" s="56"/>
      <c r="Z9091" s="56"/>
      <c r="AA9091" s="56"/>
    </row>
    <row r="9092" spans="9:27">
      <c r="I9092" s="15" t="s">
        <v>51</v>
      </c>
      <c r="J9092" s="15">
        <v>32</v>
      </c>
      <c r="K9092" s="15">
        <v>5.8009005440619571E-2</v>
      </c>
      <c r="L9092" s="15">
        <v>1.8127814200193616E-3</v>
      </c>
      <c r="M9092" s="15"/>
      <c r="N9092" s="15"/>
      <c r="O9092" s="65"/>
      <c r="P9092" s="65"/>
      <c r="Q9092" s="65"/>
      <c r="T9092" s="56"/>
      <c r="U9092" s="56"/>
      <c r="V9092" s="56"/>
      <c r="W9092" s="56"/>
      <c r="X9092" s="56"/>
      <c r="Y9092" s="56"/>
      <c r="Z9092" s="56"/>
      <c r="AA9092" s="56"/>
    </row>
    <row r="9093" spans="9:27" ht="15" thickBot="1">
      <c r="I9093" s="16" t="s">
        <v>52</v>
      </c>
      <c r="J9093" s="16">
        <v>36</v>
      </c>
      <c r="K9093" s="16">
        <v>5382956.1895860005</v>
      </c>
      <c r="L9093" s="16"/>
      <c r="M9093" s="16"/>
      <c r="N9093" s="16"/>
      <c r="O9093" s="65"/>
      <c r="P9093" s="65"/>
      <c r="Q9093" s="65"/>
      <c r="T9093" s="56"/>
      <c r="U9093" s="56"/>
      <c r="V9093" s="56"/>
      <c r="W9093" s="56"/>
      <c r="X9093" s="56"/>
      <c r="Y9093" s="56"/>
      <c r="Z9093" s="56"/>
      <c r="AA9093" s="56"/>
    </row>
    <row r="9094" spans="9:27" ht="15" thickBot="1">
      <c r="J9094" s="65"/>
      <c r="K9094" s="65"/>
      <c r="L9094" s="65"/>
      <c r="M9094" s="65"/>
      <c r="N9094" s="65"/>
      <c r="O9094" s="65"/>
      <c r="P9094" s="65"/>
      <c r="Q9094" s="65"/>
      <c r="T9094" s="56"/>
      <c r="U9094" s="56"/>
      <c r="V9094" s="56"/>
      <c r="W9094" s="56"/>
      <c r="X9094" s="56"/>
      <c r="Y9094" s="56"/>
      <c r="Z9094" s="56"/>
      <c r="AA9094" s="56"/>
    </row>
    <row r="9095" spans="9:27">
      <c r="I9095" s="17"/>
      <c r="J9095" s="17" t="s">
        <v>59</v>
      </c>
      <c r="K9095" s="17" t="s">
        <v>47</v>
      </c>
      <c r="L9095" s="17" t="s">
        <v>60</v>
      </c>
      <c r="M9095" s="17" t="s">
        <v>61</v>
      </c>
      <c r="N9095" s="17" t="s">
        <v>62</v>
      </c>
      <c r="O9095" s="17" t="s">
        <v>63</v>
      </c>
      <c r="P9095" s="17" t="s">
        <v>64</v>
      </c>
      <c r="Q9095" s="17" t="s">
        <v>65</v>
      </c>
      <c r="T9095" s="56"/>
      <c r="U9095" s="56"/>
      <c r="V9095" s="56"/>
      <c r="W9095" s="56"/>
      <c r="X9095" s="56"/>
      <c r="Y9095" s="56"/>
      <c r="Z9095" s="56"/>
      <c r="AA9095" s="56"/>
    </row>
    <row r="9096" spans="9:27">
      <c r="I9096" s="15" t="s">
        <v>53</v>
      </c>
      <c r="J9096" s="15">
        <v>0</v>
      </c>
      <c r="K9096" s="15" t="e">
        <v>#N/A</v>
      </c>
      <c r="L9096" s="15" t="e">
        <v>#N/A</v>
      </c>
      <c r="M9096" s="15" t="e">
        <v>#N/A</v>
      </c>
      <c r="N9096" s="15" t="e">
        <v>#N/A</v>
      </c>
      <c r="O9096" s="15" t="e">
        <v>#N/A</v>
      </c>
      <c r="P9096" s="15" t="e">
        <v>#N/A</v>
      </c>
      <c r="Q9096" s="15" t="e">
        <v>#N/A</v>
      </c>
      <c r="T9096" s="56"/>
      <c r="U9096" s="56"/>
      <c r="V9096" s="56"/>
      <c r="W9096" s="56"/>
      <c r="X9096" s="56"/>
      <c r="Y9096" s="56"/>
      <c r="Z9096" s="56"/>
      <c r="AA9096" s="56"/>
    </row>
    <row r="9097" spans="9:27">
      <c r="I9097" s="15" t="s">
        <v>85</v>
      </c>
      <c r="J9097" s="15">
        <v>0.20811674776067154</v>
      </c>
      <c r="K9097" s="15">
        <v>9.5752735883307058E-3</v>
      </c>
      <c r="L9097" s="15">
        <v>21.734809542601628</v>
      </c>
      <c r="M9097" s="15">
        <v>9.9383793524625776E-21</v>
      </c>
      <c r="N9097" s="15">
        <v>0.18861255380253347</v>
      </c>
      <c r="O9097" s="15">
        <v>0.22762094171880962</v>
      </c>
      <c r="P9097" s="15">
        <v>0.18861255380253347</v>
      </c>
      <c r="Q9097" s="15">
        <v>0.22762094171880962</v>
      </c>
      <c r="T9097" s="56"/>
      <c r="U9097" s="56"/>
      <c r="V9097" s="56"/>
      <c r="W9097" s="56"/>
      <c r="X9097" s="56"/>
      <c r="Y9097" s="56"/>
      <c r="Z9097" s="56"/>
      <c r="AA9097" s="56"/>
    </row>
    <row r="9098" spans="9:27">
      <c r="I9098" s="15" t="s">
        <v>80</v>
      </c>
      <c r="J9098" s="15">
        <v>0.19777729475332417</v>
      </c>
      <c r="K9098" s="15">
        <v>1.3065161069810494E-3</v>
      </c>
      <c r="L9098" s="15">
        <v>151.37761692837122</v>
      </c>
      <c r="M9098" s="15">
        <v>2.8640955540832122E-47</v>
      </c>
      <c r="N9098" s="15">
        <v>0.19511600854307476</v>
      </c>
      <c r="O9098" s="15">
        <v>0.20043858096357359</v>
      </c>
      <c r="P9098" s="15">
        <v>0.19511600854307476</v>
      </c>
      <c r="Q9098" s="15">
        <v>0.20043858096357359</v>
      </c>
      <c r="T9098" s="56"/>
      <c r="U9098" s="56"/>
      <c r="V9098" s="56"/>
      <c r="W9098" s="56"/>
      <c r="X9098" s="56"/>
      <c r="Y9098" s="56"/>
      <c r="Z9098" s="56"/>
      <c r="AA9098" s="56"/>
    </row>
    <row r="9099" spans="9:27">
      <c r="I9099" s="15" t="s">
        <v>82</v>
      </c>
      <c r="J9099" s="15">
        <v>0.2144346629266011</v>
      </c>
      <c r="K9099" s="15">
        <v>6.748863436360295E-3</v>
      </c>
      <c r="L9099" s="15">
        <v>31.773448218156133</v>
      </c>
      <c r="M9099" s="15">
        <v>8.9505368935727095E-26</v>
      </c>
      <c r="N9099" s="15">
        <v>0.20068767802371801</v>
      </c>
      <c r="O9099" s="15">
        <v>0.22818164782948419</v>
      </c>
      <c r="P9099" s="15">
        <v>0.20068767802371801</v>
      </c>
      <c r="Q9099" s="15">
        <v>0.22818164782948419</v>
      </c>
      <c r="T9099" s="56"/>
      <c r="U9099" s="56"/>
      <c r="V9099" s="56"/>
      <c r="W9099" s="56"/>
      <c r="X9099" s="56"/>
      <c r="Y9099" s="56"/>
      <c r="Z9099" s="56"/>
      <c r="AA9099" s="56"/>
    </row>
    <row r="9100" spans="9:27" ht="15" thickBot="1">
      <c r="I9100" s="16" t="s">
        <v>86</v>
      </c>
      <c r="J9100" s="16">
        <v>0.50527846468463422</v>
      </c>
      <c r="K9100" s="16">
        <v>3.5186802128650977E-3</v>
      </c>
      <c r="L9100" s="16">
        <v>143.59885926468135</v>
      </c>
      <c r="M9100" s="16">
        <v>1.5455484157264763E-46</v>
      </c>
      <c r="N9100" s="16">
        <v>0.49811114766593084</v>
      </c>
      <c r="O9100" s="16">
        <v>0.51244578170333754</v>
      </c>
      <c r="P9100" s="16">
        <v>0.49811114766593084</v>
      </c>
      <c r="Q9100" s="16">
        <v>0.51244578170333754</v>
      </c>
      <c r="T9100" s="56"/>
      <c r="U9100" s="56"/>
      <c r="V9100" s="56"/>
      <c r="W9100" s="56"/>
      <c r="X9100" s="56"/>
      <c r="Y9100" s="56"/>
      <c r="Z9100" s="56"/>
      <c r="AA9100" s="56"/>
    </row>
    <row r="9101" spans="9:27">
      <c r="I9101" s="53"/>
      <c r="J9101" s="65"/>
      <c r="K9101" s="65"/>
      <c r="L9101" s="65"/>
      <c r="M9101" s="65"/>
      <c r="N9101" s="65"/>
      <c r="O9101" s="65"/>
      <c r="P9101" s="65"/>
      <c r="Q9101" s="65"/>
      <c r="T9101" s="56"/>
      <c r="U9101" s="56"/>
      <c r="V9101" s="56"/>
      <c r="W9101" s="56"/>
      <c r="X9101" s="56"/>
      <c r="Y9101" s="56"/>
      <c r="Z9101" s="56"/>
      <c r="AA9101" s="56"/>
    </row>
    <row r="9102" spans="9:27">
      <c r="I9102" s="53"/>
      <c r="J9102" s="65"/>
      <c r="K9102" s="65"/>
      <c r="L9102" s="65"/>
      <c r="M9102" s="65"/>
      <c r="N9102" s="65"/>
      <c r="O9102" s="65"/>
      <c r="P9102" s="65"/>
      <c r="Q9102" s="65"/>
      <c r="T9102" s="56"/>
      <c r="U9102" s="56"/>
      <c r="V9102" s="56"/>
      <c r="W9102" s="56"/>
      <c r="X9102" s="56"/>
      <c r="Y9102" s="56"/>
      <c r="Z9102" s="56"/>
      <c r="AA9102" s="56"/>
    </row>
    <row r="9103" spans="9:27">
      <c r="I9103" s="11" t="s">
        <v>461</v>
      </c>
      <c r="J9103" s="65"/>
      <c r="K9103" s="65"/>
      <c r="L9103" s="65"/>
      <c r="M9103" s="65"/>
      <c r="N9103" s="65"/>
      <c r="O9103" s="65"/>
      <c r="P9103" s="65"/>
      <c r="Q9103" s="65"/>
      <c r="T9103" s="12" t="str">
        <f>I9103</f>
        <v>2018/7 to 2021/6</v>
      </c>
      <c r="U9103" s="14">
        <f>J9108</f>
        <v>0.99999998947545199</v>
      </c>
      <c r="V9103" s="14">
        <f>J9111</f>
        <v>36</v>
      </c>
      <c r="W9103" s="56">
        <f>J9121</f>
        <v>0.20627721201708354</v>
      </c>
      <c r="X9103" s="56">
        <f>J9122</f>
        <v>0.1979993758728322</v>
      </c>
      <c r="Y9103" s="56">
        <f>J9123</f>
        <v>0.21586918127981647</v>
      </c>
      <c r="Z9103" s="56">
        <f>J9124</f>
        <v>0.50542037928642436</v>
      </c>
      <c r="AA9103" s="58">
        <f>SUM(W9103:Z9103)</f>
        <v>1.1255661484561565</v>
      </c>
    </row>
    <row r="9104" spans="9:27">
      <c r="I9104" s="53" t="s">
        <v>42</v>
      </c>
      <c r="J9104" s="65"/>
      <c r="K9104" s="65"/>
      <c r="L9104" s="65"/>
      <c r="M9104" s="65"/>
      <c r="N9104" s="65"/>
      <c r="O9104" s="65"/>
      <c r="P9104" s="65"/>
      <c r="Q9104" s="65"/>
      <c r="T9104" s="56"/>
      <c r="U9104" s="56"/>
      <c r="V9104" s="56"/>
      <c r="W9104" s="56"/>
      <c r="X9104" s="56"/>
      <c r="Y9104" s="56"/>
      <c r="Z9104" s="56"/>
      <c r="AA9104" s="56"/>
    </row>
    <row r="9105" spans="9:27" ht="15" thickBot="1">
      <c r="J9105" s="65"/>
      <c r="K9105" s="65"/>
      <c r="L9105" s="65"/>
      <c r="M9105" s="65"/>
      <c r="N9105" s="65"/>
      <c r="O9105" s="65"/>
      <c r="P9105" s="65"/>
      <c r="Q9105" s="65"/>
      <c r="T9105" s="56"/>
      <c r="U9105" s="56"/>
      <c r="V9105" s="56"/>
      <c r="W9105" s="56"/>
      <c r="X9105" s="56"/>
      <c r="Y9105" s="56"/>
      <c r="Z9105" s="56"/>
      <c r="AA9105" s="56"/>
    </row>
    <row r="9106" spans="9:27">
      <c r="I9106" s="18" t="s">
        <v>43</v>
      </c>
      <c r="J9106" s="18"/>
      <c r="K9106" s="65"/>
      <c r="L9106" s="65"/>
      <c r="M9106" s="65"/>
      <c r="N9106" s="65"/>
      <c r="O9106" s="65"/>
      <c r="P9106" s="65"/>
      <c r="Q9106" s="65"/>
      <c r="T9106" s="56"/>
      <c r="U9106" s="56"/>
      <c r="V9106" s="56"/>
      <c r="W9106" s="56"/>
      <c r="X9106" s="56"/>
      <c r="Y9106" s="56"/>
      <c r="Z9106" s="56"/>
      <c r="AA9106" s="56"/>
    </row>
    <row r="9107" spans="9:27">
      <c r="I9107" s="15" t="s">
        <v>44</v>
      </c>
      <c r="J9107" s="15">
        <v>0.99999999473772594</v>
      </c>
      <c r="K9107" s="65"/>
      <c r="L9107" s="65"/>
      <c r="M9107" s="65"/>
      <c r="N9107" s="65"/>
      <c r="O9107" s="65"/>
      <c r="P9107" s="65"/>
      <c r="Q9107" s="65"/>
      <c r="T9107" s="56"/>
      <c r="U9107" s="56"/>
      <c r="V9107" s="56"/>
      <c r="W9107" s="56"/>
      <c r="X9107" s="56"/>
      <c r="Y9107" s="56"/>
      <c r="Z9107" s="56"/>
      <c r="AA9107" s="56"/>
    </row>
    <row r="9108" spans="9:27">
      <c r="I9108" s="15" t="s">
        <v>45</v>
      </c>
      <c r="J9108" s="15">
        <v>0.99999998947545199</v>
      </c>
      <c r="K9108" s="65"/>
      <c r="L9108" s="65"/>
      <c r="M9108" s="65"/>
      <c r="N9108" s="65"/>
      <c r="O9108" s="65"/>
      <c r="P9108" s="65"/>
      <c r="Q9108" s="65"/>
      <c r="T9108" s="56"/>
      <c r="U9108" s="56"/>
      <c r="V9108" s="56"/>
      <c r="W9108" s="56"/>
      <c r="X9108" s="56"/>
      <c r="Y9108" s="56"/>
      <c r="Z9108" s="56"/>
      <c r="AA9108" s="56"/>
    </row>
    <row r="9109" spans="9:27">
      <c r="I9109" s="15" t="s">
        <v>46</v>
      </c>
      <c r="J9109" s="15">
        <v>0.96874998848877558</v>
      </c>
      <c r="K9109" s="65"/>
      <c r="L9109" s="65"/>
      <c r="M9109" s="65"/>
      <c r="N9109" s="65"/>
      <c r="O9109" s="65"/>
      <c r="P9109" s="65"/>
      <c r="Q9109" s="65"/>
      <c r="T9109" s="56"/>
      <c r="U9109" s="56"/>
      <c r="V9109" s="56"/>
      <c r="W9109" s="56"/>
      <c r="X9109" s="56"/>
      <c r="Y9109" s="56"/>
      <c r="Z9109" s="56"/>
      <c r="AA9109" s="56"/>
    </row>
    <row r="9110" spans="9:27">
      <c r="I9110" s="15" t="s">
        <v>47</v>
      </c>
      <c r="J9110" s="15">
        <v>4.2143338440673014E-2</v>
      </c>
      <c r="K9110" s="65"/>
      <c r="L9110" s="65"/>
      <c r="M9110" s="65"/>
      <c r="N9110" s="65"/>
      <c r="O9110" s="65"/>
      <c r="P9110" s="65"/>
      <c r="Q9110" s="65"/>
      <c r="T9110" s="56"/>
      <c r="U9110" s="56"/>
      <c r="V9110" s="56"/>
      <c r="W9110" s="56"/>
      <c r="X9110" s="56"/>
      <c r="Y9110" s="56"/>
      <c r="Z9110" s="56"/>
      <c r="AA9110" s="56"/>
    </row>
    <row r="9111" spans="9:27" ht="15" thickBot="1">
      <c r="I9111" s="16" t="s">
        <v>48</v>
      </c>
      <c r="J9111" s="16">
        <v>36</v>
      </c>
      <c r="K9111" s="65"/>
      <c r="L9111" s="65"/>
      <c r="M9111" s="65"/>
      <c r="N9111" s="65"/>
      <c r="O9111" s="65"/>
      <c r="P9111" s="65"/>
      <c r="Q9111" s="65"/>
      <c r="T9111" s="56"/>
      <c r="U9111" s="56"/>
      <c r="V9111" s="56"/>
      <c r="W9111" s="56"/>
      <c r="X9111" s="56"/>
      <c r="Y9111" s="56"/>
      <c r="Z9111" s="56"/>
      <c r="AA9111" s="56"/>
    </row>
    <row r="9112" spans="9:27">
      <c r="J9112" s="65"/>
      <c r="K9112" s="65"/>
      <c r="L9112" s="65"/>
      <c r="M9112" s="65"/>
      <c r="N9112" s="65"/>
      <c r="O9112" s="65"/>
      <c r="P9112" s="65"/>
      <c r="Q9112" s="65"/>
      <c r="T9112" s="56"/>
      <c r="U9112" s="56"/>
      <c r="V9112" s="56"/>
      <c r="W9112" s="56"/>
      <c r="X9112" s="56"/>
      <c r="Y9112" s="56"/>
      <c r="Z9112" s="56"/>
      <c r="AA9112" s="56"/>
    </row>
    <row r="9113" spans="9:27" ht="15" thickBot="1">
      <c r="I9113" s="53" t="s">
        <v>49</v>
      </c>
      <c r="J9113" s="65"/>
      <c r="K9113" s="65"/>
      <c r="L9113" s="65"/>
      <c r="M9113" s="65"/>
      <c r="N9113" s="65"/>
      <c r="O9113" s="65"/>
      <c r="P9113" s="65"/>
      <c r="Q9113" s="65"/>
      <c r="T9113" s="56"/>
      <c r="U9113" s="56"/>
      <c r="V9113" s="56"/>
      <c r="W9113" s="56"/>
      <c r="X9113" s="56"/>
      <c r="Y9113" s="56"/>
      <c r="Z9113" s="56"/>
      <c r="AA9113" s="56"/>
    </row>
    <row r="9114" spans="9:27">
      <c r="I9114" s="17"/>
      <c r="J9114" s="17" t="s">
        <v>54</v>
      </c>
      <c r="K9114" s="17" t="s">
        <v>55</v>
      </c>
      <c r="L9114" s="17" t="s">
        <v>56</v>
      </c>
      <c r="M9114" s="17" t="s">
        <v>57</v>
      </c>
      <c r="N9114" s="17" t="s">
        <v>58</v>
      </c>
      <c r="O9114" s="65"/>
      <c r="P9114" s="65"/>
      <c r="Q9114" s="65"/>
      <c r="T9114" s="56"/>
      <c r="U9114" s="56"/>
      <c r="V9114" s="56"/>
      <c r="W9114" s="56"/>
      <c r="X9114" s="56"/>
      <c r="Y9114" s="56"/>
      <c r="Z9114" s="56"/>
      <c r="AA9114" s="56"/>
    </row>
    <row r="9115" spans="9:27">
      <c r="I9115" s="15" t="s">
        <v>50</v>
      </c>
      <c r="J9115" s="15">
        <v>4</v>
      </c>
      <c r="K9115" s="15">
        <v>5400132.18832005</v>
      </c>
      <c r="L9115" s="15">
        <v>1350033.0470800125</v>
      </c>
      <c r="M9115" s="15">
        <v>760127645.46945822</v>
      </c>
      <c r="N9115" s="15">
        <v>2.2280199636143896E-123</v>
      </c>
      <c r="O9115" s="65"/>
      <c r="P9115" s="65"/>
      <c r="Q9115" s="65"/>
      <c r="T9115" s="56"/>
      <c r="U9115" s="56"/>
      <c r="V9115" s="56"/>
      <c r="W9115" s="56"/>
      <c r="X9115" s="56"/>
      <c r="Y9115" s="56"/>
      <c r="Z9115" s="56"/>
      <c r="AA9115" s="56"/>
    </row>
    <row r="9116" spans="9:27">
      <c r="I9116" s="15" t="s">
        <v>51</v>
      </c>
      <c r="J9116" s="15">
        <v>32</v>
      </c>
      <c r="K9116" s="15">
        <v>5.6833951197603441E-2</v>
      </c>
      <c r="L9116" s="15">
        <v>1.7760609749251075E-3</v>
      </c>
      <c r="M9116" s="15"/>
      <c r="N9116" s="15"/>
      <c r="O9116" s="65"/>
      <c r="P9116" s="65"/>
      <c r="Q9116" s="65"/>
      <c r="T9116" s="56"/>
      <c r="U9116" s="56"/>
      <c r="V9116" s="56"/>
      <c r="W9116" s="56"/>
      <c r="X9116" s="56"/>
      <c r="Y9116" s="56"/>
      <c r="Z9116" s="56"/>
      <c r="AA9116" s="56"/>
    </row>
    <row r="9117" spans="9:27" ht="15" thickBot="1">
      <c r="I9117" s="16" t="s">
        <v>52</v>
      </c>
      <c r="J9117" s="16">
        <v>36</v>
      </c>
      <c r="K9117" s="16">
        <v>5400132.2451540008</v>
      </c>
      <c r="L9117" s="16"/>
      <c r="M9117" s="16"/>
      <c r="N9117" s="16"/>
      <c r="O9117" s="65"/>
      <c r="P9117" s="65"/>
      <c r="Q9117" s="65"/>
      <c r="T9117" s="56"/>
      <c r="U9117" s="56"/>
      <c r="V9117" s="56"/>
      <c r="W9117" s="56"/>
      <c r="X9117" s="56"/>
      <c r="Y9117" s="56"/>
      <c r="Z9117" s="56"/>
      <c r="AA9117" s="56"/>
    </row>
    <row r="9118" spans="9:27" ht="15" thickBot="1">
      <c r="J9118" s="65"/>
      <c r="K9118" s="65"/>
      <c r="L9118" s="65"/>
      <c r="M9118" s="65"/>
      <c r="N9118" s="65"/>
      <c r="O9118" s="65"/>
      <c r="P9118" s="65"/>
      <c r="Q9118" s="65"/>
      <c r="T9118" s="56"/>
      <c r="U9118" s="56"/>
      <c r="V9118" s="56"/>
      <c r="W9118" s="56"/>
      <c r="X9118" s="56"/>
      <c r="Y9118" s="56"/>
      <c r="Z9118" s="56"/>
      <c r="AA9118" s="56"/>
    </row>
    <row r="9119" spans="9:27">
      <c r="I9119" s="17"/>
      <c r="J9119" s="17" t="s">
        <v>59</v>
      </c>
      <c r="K9119" s="17" t="s">
        <v>47</v>
      </c>
      <c r="L9119" s="17" t="s">
        <v>60</v>
      </c>
      <c r="M9119" s="17" t="s">
        <v>61</v>
      </c>
      <c r="N9119" s="17" t="s">
        <v>62</v>
      </c>
      <c r="O9119" s="17" t="s">
        <v>63</v>
      </c>
      <c r="P9119" s="17" t="s">
        <v>64</v>
      </c>
      <c r="Q9119" s="17" t="s">
        <v>65</v>
      </c>
      <c r="T9119" s="56"/>
      <c r="U9119" s="56"/>
      <c r="V9119" s="56"/>
      <c r="W9119" s="56"/>
      <c r="X9119" s="56"/>
      <c r="Y9119" s="56"/>
      <c r="Z9119" s="56"/>
      <c r="AA9119" s="56"/>
    </row>
    <row r="9120" spans="9:27">
      <c r="I9120" s="15" t="s">
        <v>53</v>
      </c>
      <c r="J9120" s="15">
        <v>0</v>
      </c>
      <c r="K9120" s="15" t="e">
        <v>#N/A</v>
      </c>
      <c r="L9120" s="15" t="e">
        <v>#N/A</v>
      </c>
      <c r="M9120" s="15" t="e">
        <v>#N/A</v>
      </c>
      <c r="N9120" s="15" t="e">
        <v>#N/A</v>
      </c>
      <c r="O9120" s="15" t="e">
        <v>#N/A</v>
      </c>
      <c r="P9120" s="15" t="e">
        <v>#N/A</v>
      </c>
      <c r="Q9120" s="15" t="e">
        <v>#N/A</v>
      </c>
      <c r="T9120" s="56"/>
      <c r="U9120" s="56"/>
      <c r="V9120" s="56"/>
      <c r="W9120" s="56"/>
      <c r="X9120" s="56"/>
      <c r="Y9120" s="56"/>
      <c r="Z9120" s="56"/>
      <c r="AA9120" s="56"/>
    </row>
    <row r="9121" spans="9:27">
      <c r="I9121" s="15" t="s">
        <v>85</v>
      </c>
      <c r="J9121" s="15">
        <v>0.20627721201708354</v>
      </c>
      <c r="K9121" s="15">
        <v>9.5004306235959915E-3</v>
      </c>
      <c r="L9121" s="15">
        <v>21.712406541315904</v>
      </c>
      <c r="M9121" s="15">
        <v>1.0250951394749077E-20</v>
      </c>
      <c r="N9121" s="15">
        <v>0.18692546818865946</v>
      </c>
      <c r="O9121" s="15">
        <v>0.22562895584550763</v>
      </c>
      <c r="P9121" s="15">
        <v>0.18692546818865946</v>
      </c>
      <c r="Q9121" s="15">
        <v>0.22562895584550763</v>
      </c>
      <c r="T9121" s="56"/>
      <c r="U9121" s="56"/>
      <c r="V9121" s="56"/>
      <c r="W9121" s="56"/>
      <c r="X9121" s="56"/>
      <c r="Y9121" s="56"/>
      <c r="Z9121" s="56"/>
      <c r="AA9121" s="56"/>
    </row>
    <row r="9122" spans="9:27">
      <c r="I9122" s="15" t="s">
        <v>80</v>
      </c>
      <c r="J9122" s="15">
        <v>0.1979993758728322</v>
      </c>
      <c r="K9122" s="15">
        <v>1.2994026486173051E-3</v>
      </c>
      <c r="L9122" s="15">
        <v>152.37722970899236</v>
      </c>
      <c r="M9122" s="15">
        <v>2.3208196311255796E-47</v>
      </c>
      <c r="N9122" s="15">
        <v>0.19535257930304684</v>
      </c>
      <c r="O9122" s="15">
        <v>0.20064617244261757</v>
      </c>
      <c r="P9122" s="15">
        <v>0.19535257930304684</v>
      </c>
      <c r="Q9122" s="15">
        <v>0.20064617244261757</v>
      </c>
      <c r="T9122" s="56"/>
      <c r="U9122" s="56"/>
      <c r="V9122" s="56"/>
      <c r="W9122" s="56"/>
      <c r="X9122" s="56"/>
      <c r="Y9122" s="56"/>
      <c r="Z9122" s="56"/>
      <c r="AA9122" s="56"/>
    </row>
    <row r="9123" spans="9:27">
      <c r="I9123" s="15" t="s">
        <v>82</v>
      </c>
      <c r="J9123" s="15">
        <v>0.21586918127981647</v>
      </c>
      <c r="K9123" s="15">
        <v>6.4691357858394265E-3</v>
      </c>
      <c r="L9123" s="15">
        <v>33.369091085140298</v>
      </c>
      <c r="M9123" s="15">
        <v>1.9510111767142622E-26</v>
      </c>
      <c r="N9123" s="15">
        <v>0.20269198295283469</v>
      </c>
      <c r="O9123" s="15">
        <v>0.22904637960679824</v>
      </c>
      <c r="P9123" s="15">
        <v>0.20269198295283469</v>
      </c>
      <c r="Q9123" s="15">
        <v>0.22904637960679824</v>
      </c>
      <c r="T9123" s="56"/>
      <c r="U9123" s="56"/>
      <c r="V9123" s="56"/>
      <c r="W9123" s="56"/>
      <c r="X9123" s="56"/>
      <c r="Y9123" s="56"/>
      <c r="Z9123" s="56"/>
      <c r="AA9123" s="56"/>
    </row>
    <row r="9124" spans="9:27" ht="15" thickBot="1">
      <c r="I9124" s="16" t="s">
        <v>86</v>
      </c>
      <c r="J9124" s="16">
        <v>0.50542037928642436</v>
      </c>
      <c r="K9124" s="16">
        <v>3.4829374258217162E-3</v>
      </c>
      <c r="L9124" s="16">
        <v>145.11325283634184</v>
      </c>
      <c r="M9124" s="16">
        <v>1.1053626720524671E-46</v>
      </c>
      <c r="N9124" s="16">
        <v>0.49832586794211431</v>
      </c>
      <c r="O9124" s="16">
        <v>0.51251489063073441</v>
      </c>
      <c r="P9124" s="16">
        <v>0.49832586794211431</v>
      </c>
      <c r="Q9124" s="16">
        <v>0.51251489063073441</v>
      </c>
      <c r="T9124" s="56"/>
      <c r="U9124" s="56"/>
      <c r="V9124" s="56"/>
      <c r="W9124" s="56"/>
      <c r="X9124" s="56"/>
      <c r="Y9124" s="56"/>
      <c r="Z9124" s="56"/>
      <c r="AA9124" s="56"/>
    </row>
    <row r="9125" spans="9:27">
      <c r="I9125" s="53"/>
      <c r="J9125" s="65"/>
      <c r="K9125" s="65"/>
      <c r="L9125" s="65"/>
      <c r="M9125" s="65"/>
      <c r="N9125" s="65"/>
      <c r="O9125" s="65"/>
      <c r="P9125" s="65"/>
      <c r="Q9125" s="65"/>
      <c r="T9125" s="56"/>
      <c r="U9125" s="56"/>
      <c r="V9125" s="56"/>
      <c r="W9125" s="56"/>
      <c r="X9125" s="56"/>
      <c r="Y9125" s="56"/>
      <c r="Z9125" s="56"/>
      <c r="AA9125" s="56"/>
    </row>
    <row r="9126" spans="9:27">
      <c r="I9126" s="53"/>
      <c r="J9126" s="65"/>
      <c r="K9126" s="65"/>
      <c r="L9126" s="65"/>
      <c r="M9126" s="65"/>
      <c r="N9126" s="65"/>
      <c r="O9126" s="65"/>
      <c r="P9126" s="65"/>
      <c r="Q9126" s="65"/>
      <c r="T9126" s="56"/>
      <c r="U9126" s="56"/>
      <c r="V9126" s="56"/>
      <c r="W9126" s="56"/>
      <c r="X9126" s="56"/>
      <c r="Y9126" s="56"/>
      <c r="Z9126" s="56"/>
      <c r="AA9126" s="56"/>
    </row>
    <row r="9127" spans="9:27">
      <c r="I9127" s="11" t="s">
        <v>462</v>
      </c>
      <c r="J9127" s="65"/>
      <c r="K9127" s="65"/>
      <c r="L9127" s="65"/>
      <c r="M9127" s="65"/>
      <c r="N9127" s="65"/>
      <c r="O9127" s="65"/>
      <c r="P9127" s="65"/>
      <c r="Q9127" s="65"/>
      <c r="T9127" s="12" t="str">
        <f>I9127</f>
        <v>2018/8 to 2021/7</v>
      </c>
      <c r="U9127" s="14">
        <f>J9132</f>
        <v>0.99999998963150327</v>
      </c>
      <c r="V9127" s="14">
        <f>J9135</f>
        <v>36</v>
      </c>
      <c r="W9127" s="56">
        <f>J9145</f>
        <v>0.20545564814602307</v>
      </c>
      <c r="X9127" s="56">
        <f>J9146</f>
        <v>0.19814394411458186</v>
      </c>
      <c r="Y9127" s="56">
        <f>J9147</f>
        <v>0.21633687418750638</v>
      </c>
      <c r="Z9127" s="56">
        <f>J9148</f>
        <v>0.50550994196214083</v>
      </c>
      <c r="AA9127" s="58">
        <f>SUM(W9127:Z9127)</f>
        <v>1.125446408410252</v>
      </c>
    </row>
    <row r="9128" spans="9:27">
      <c r="I9128" s="53" t="s">
        <v>42</v>
      </c>
      <c r="J9128" s="65"/>
      <c r="K9128" s="65"/>
      <c r="L9128" s="65"/>
      <c r="M9128" s="65"/>
      <c r="N9128" s="65"/>
      <c r="O9128" s="65"/>
      <c r="P9128" s="65"/>
      <c r="Q9128" s="65"/>
      <c r="T9128" s="56"/>
      <c r="U9128" s="56"/>
      <c r="V9128" s="56"/>
      <c r="W9128" s="56"/>
      <c r="X9128" s="56"/>
      <c r="Y9128" s="56"/>
      <c r="Z9128" s="56"/>
      <c r="AA9128" s="56"/>
    </row>
    <row r="9129" spans="9:27" ht="15" thickBot="1">
      <c r="J9129" s="65"/>
      <c r="K9129" s="65"/>
      <c r="L9129" s="65"/>
      <c r="M9129" s="65"/>
      <c r="N9129" s="65"/>
      <c r="O9129" s="65"/>
      <c r="P9129" s="65"/>
      <c r="Q9129" s="65"/>
      <c r="T9129" s="56"/>
      <c r="U9129" s="56"/>
      <c r="V9129" s="56"/>
      <c r="W9129" s="56"/>
      <c r="X9129" s="56"/>
      <c r="Y9129" s="56"/>
      <c r="Z9129" s="56"/>
      <c r="AA9129" s="56"/>
    </row>
    <row r="9130" spans="9:27">
      <c r="I9130" s="18" t="s">
        <v>43</v>
      </c>
      <c r="J9130" s="18"/>
      <c r="K9130" s="65"/>
      <c r="L9130" s="65"/>
      <c r="M9130" s="65"/>
      <c r="N9130" s="65"/>
      <c r="O9130" s="65"/>
      <c r="P9130" s="65"/>
      <c r="Q9130" s="65"/>
      <c r="T9130" s="56"/>
      <c r="U9130" s="56"/>
      <c r="V9130" s="56"/>
      <c r="W9130" s="56"/>
      <c r="X9130" s="56"/>
      <c r="Y9130" s="56"/>
      <c r="Z9130" s="56"/>
      <c r="AA9130" s="56"/>
    </row>
    <row r="9131" spans="9:27">
      <c r="I9131" s="15" t="s">
        <v>44</v>
      </c>
      <c r="J9131" s="15">
        <v>0.99999999481575164</v>
      </c>
      <c r="K9131" s="65"/>
      <c r="L9131" s="65"/>
      <c r="M9131" s="65"/>
      <c r="N9131" s="65"/>
      <c r="O9131" s="65"/>
      <c r="P9131" s="65"/>
      <c r="Q9131" s="65"/>
      <c r="T9131" s="56"/>
      <c r="U9131" s="56"/>
      <c r="V9131" s="56"/>
      <c r="W9131" s="56"/>
      <c r="X9131" s="56"/>
      <c r="Y9131" s="56"/>
      <c r="Z9131" s="56"/>
      <c r="AA9131" s="56"/>
    </row>
    <row r="9132" spans="9:27">
      <c r="I9132" s="15" t="s">
        <v>45</v>
      </c>
      <c r="J9132" s="15">
        <v>0.99999998963150327</v>
      </c>
      <c r="K9132" s="65"/>
      <c r="L9132" s="65"/>
      <c r="M9132" s="65"/>
      <c r="N9132" s="65"/>
      <c r="O9132" s="65"/>
      <c r="P9132" s="65"/>
      <c r="Q9132" s="65"/>
      <c r="T9132" s="56"/>
      <c r="U9132" s="56"/>
      <c r="V9132" s="56"/>
      <c r="W9132" s="56"/>
      <c r="X9132" s="56"/>
      <c r="Y9132" s="56"/>
      <c r="Z9132" s="56"/>
      <c r="AA9132" s="56"/>
    </row>
    <row r="9133" spans="9:27">
      <c r="I9133" s="15" t="s">
        <v>46</v>
      </c>
      <c r="J9133" s="15">
        <v>0.96874998865945661</v>
      </c>
      <c r="K9133" s="65"/>
      <c r="L9133" s="65"/>
      <c r="M9133" s="65"/>
      <c r="N9133" s="65"/>
      <c r="O9133" s="65"/>
      <c r="P9133" s="65"/>
      <c r="Q9133" s="65"/>
      <c r="T9133" s="56"/>
      <c r="U9133" s="56"/>
      <c r="V9133" s="56"/>
      <c r="W9133" s="56"/>
      <c r="X9133" s="56"/>
      <c r="Y9133" s="56"/>
      <c r="Z9133" s="56"/>
      <c r="AA9133" s="56"/>
    </row>
    <row r="9134" spans="9:27">
      <c r="I9134" s="15" t="s">
        <v>47</v>
      </c>
      <c r="J9134" s="15">
        <v>4.1901862661791418E-2</v>
      </c>
      <c r="K9134" s="65"/>
      <c r="L9134" s="65"/>
      <c r="M9134" s="65"/>
      <c r="N9134" s="65"/>
      <c r="O9134" s="65"/>
      <c r="P9134" s="65"/>
      <c r="Q9134" s="65"/>
      <c r="T9134" s="56"/>
      <c r="U9134" s="56"/>
      <c r="V9134" s="56"/>
      <c r="W9134" s="56"/>
      <c r="X9134" s="56"/>
      <c r="Y9134" s="56"/>
      <c r="Z9134" s="56"/>
      <c r="AA9134" s="56"/>
    </row>
    <row r="9135" spans="9:27" ht="15" thickBot="1">
      <c r="I9135" s="16" t="s">
        <v>48</v>
      </c>
      <c r="J9135" s="16">
        <v>36</v>
      </c>
      <c r="K9135" s="65"/>
      <c r="L9135" s="65"/>
      <c r="M9135" s="65"/>
      <c r="N9135" s="65"/>
      <c r="O9135" s="65"/>
      <c r="P9135" s="65"/>
      <c r="Q9135" s="65"/>
      <c r="T9135" s="56"/>
      <c r="U9135" s="56"/>
      <c r="V9135" s="56"/>
      <c r="W9135" s="56"/>
      <c r="X9135" s="56"/>
      <c r="Y9135" s="56"/>
      <c r="Z9135" s="56"/>
      <c r="AA9135" s="56"/>
    </row>
    <row r="9136" spans="9:27">
      <c r="J9136" s="65"/>
      <c r="K9136" s="65"/>
      <c r="L9136" s="65"/>
      <c r="M9136" s="65"/>
      <c r="N9136" s="65"/>
      <c r="O9136" s="65"/>
      <c r="P9136" s="65"/>
      <c r="Q9136" s="65"/>
      <c r="T9136" s="56"/>
      <c r="U9136" s="56"/>
      <c r="V9136" s="56"/>
      <c r="W9136" s="56"/>
      <c r="X9136" s="56"/>
      <c r="Y9136" s="56"/>
      <c r="Z9136" s="56"/>
      <c r="AA9136" s="56"/>
    </row>
    <row r="9137" spans="9:27" ht="15" thickBot="1">
      <c r="I9137" s="53" t="s">
        <v>49</v>
      </c>
      <c r="J9137" s="65"/>
      <c r="K9137" s="65"/>
      <c r="L9137" s="65"/>
      <c r="M9137" s="65"/>
      <c r="N9137" s="65"/>
      <c r="O9137" s="65"/>
      <c r="P9137" s="65"/>
      <c r="Q9137" s="65"/>
      <c r="T9137" s="56"/>
      <c r="U9137" s="56"/>
      <c r="V9137" s="56"/>
      <c r="W9137" s="56"/>
      <c r="X9137" s="56"/>
      <c r="Y9137" s="56"/>
      <c r="Z9137" s="56"/>
      <c r="AA9137" s="56"/>
    </row>
    <row r="9138" spans="9:27">
      <c r="I9138" s="17"/>
      <c r="J9138" s="17" t="s">
        <v>54</v>
      </c>
      <c r="K9138" s="17" t="s">
        <v>55</v>
      </c>
      <c r="L9138" s="17" t="s">
        <v>56</v>
      </c>
      <c r="M9138" s="17" t="s">
        <v>57</v>
      </c>
      <c r="N9138" s="17" t="s">
        <v>58</v>
      </c>
      <c r="O9138" s="65"/>
      <c r="P9138" s="65"/>
      <c r="Q9138" s="65"/>
      <c r="T9138" s="56"/>
      <c r="U9138" s="56"/>
      <c r="V9138" s="56"/>
      <c r="W9138" s="56"/>
      <c r="X9138" s="56"/>
      <c r="Y9138" s="56"/>
      <c r="Z9138" s="56"/>
      <c r="AA9138" s="56"/>
    </row>
    <row r="9139" spans="9:27">
      <c r="I9139" s="15" t="s">
        <v>50</v>
      </c>
      <c r="J9139" s="15">
        <v>4</v>
      </c>
      <c r="K9139" s="15">
        <v>5418771.5363694867</v>
      </c>
      <c r="L9139" s="15">
        <v>1354692.8840923717</v>
      </c>
      <c r="M9139" s="15">
        <v>771567971.56220138</v>
      </c>
      <c r="N9139" s="15">
        <v>1.7675035487951561E-123</v>
      </c>
      <c r="O9139" s="65"/>
      <c r="P9139" s="65"/>
      <c r="Q9139" s="65"/>
      <c r="T9139" s="56"/>
      <c r="U9139" s="56"/>
      <c r="V9139" s="56"/>
      <c r="W9139" s="56"/>
      <c r="X9139" s="56"/>
      <c r="Y9139" s="56"/>
      <c r="Z9139" s="56"/>
      <c r="AA9139" s="56"/>
    </row>
    <row r="9140" spans="9:27">
      <c r="I9140" s="15" t="s">
        <v>51</v>
      </c>
      <c r="J9140" s="15">
        <v>32</v>
      </c>
      <c r="K9140" s="15">
        <v>5.6184515024884155E-2</v>
      </c>
      <c r="L9140" s="15">
        <v>1.7557660945276298E-3</v>
      </c>
      <c r="M9140" s="15"/>
      <c r="N9140" s="15"/>
      <c r="O9140" s="65"/>
      <c r="P9140" s="65"/>
      <c r="Q9140" s="65"/>
      <c r="T9140" s="56"/>
      <c r="U9140" s="56"/>
      <c r="V9140" s="56"/>
      <c r="W9140" s="56"/>
      <c r="X9140" s="56"/>
      <c r="Y9140" s="56"/>
      <c r="Z9140" s="56"/>
      <c r="AA9140" s="56"/>
    </row>
    <row r="9141" spans="9:27" ht="15" thickBot="1">
      <c r="I9141" s="16" t="s">
        <v>52</v>
      </c>
      <c r="J9141" s="16">
        <v>36</v>
      </c>
      <c r="K9141" s="16">
        <v>5418771.5925540021</v>
      </c>
      <c r="L9141" s="16"/>
      <c r="M9141" s="16"/>
      <c r="N9141" s="16"/>
      <c r="O9141" s="65"/>
      <c r="P9141" s="65"/>
      <c r="Q9141" s="65"/>
      <c r="T9141" s="56"/>
      <c r="U9141" s="56"/>
      <c r="V9141" s="56"/>
      <c r="W9141" s="56"/>
      <c r="X9141" s="56"/>
      <c r="Y9141" s="56"/>
      <c r="Z9141" s="56"/>
      <c r="AA9141" s="56"/>
    </row>
    <row r="9142" spans="9:27" ht="15" thickBot="1">
      <c r="J9142" s="65"/>
      <c r="K9142" s="65"/>
      <c r="L9142" s="65"/>
      <c r="M9142" s="65"/>
      <c r="N9142" s="65"/>
      <c r="O9142" s="65"/>
      <c r="P9142" s="65"/>
      <c r="Q9142" s="65"/>
      <c r="T9142" s="56"/>
      <c r="U9142" s="56"/>
      <c r="V9142" s="56"/>
      <c r="W9142" s="56"/>
      <c r="X9142" s="56"/>
      <c r="Y9142" s="56"/>
      <c r="Z9142" s="56"/>
      <c r="AA9142" s="56"/>
    </row>
    <row r="9143" spans="9:27">
      <c r="I9143" s="17"/>
      <c r="J9143" s="17" t="s">
        <v>59</v>
      </c>
      <c r="K9143" s="17" t="s">
        <v>47</v>
      </c>
      <c r="L9143" s="17" t="s">
        <v>60</v>
      </c>
      <c r="M9143" s="17" t="s">
        <v>61</v>
      </c>
      <c r="N9143" s="17" t="s">
        <v>62</v>
      </c>
      <c r="O9143" s="17" t="s">
        <v>63</v>
      </c>
      <c r="P9143" s="17" t="s">
        <v>64</v>
      </c>
      <c r="Q9143" s="17" t="s">
        <v>65</v>
      </c>
      <c r="T9143" s="56"/>
      <c r="U9143" s="56"/>
      <c r="V9143" s="56"/>
      <c r="W9143" s="56"/>
      <c r="X9143" s="56"/>
      <c r="Y9143" s="56"/>
      <c r="Z9143" s="56"/>
      <c r="AA9143" s="56"/>
    </row>
    <row r="9144" spans="9:27">
      <c r="I9144" s="15" t="s">
        <v>53</v>
      </c>
      <c r="J9144" s="15">
        <v>0</v>
      </c>
      <c r="K9144" s="15" t="e">
        <v>#N/A</v>
      </c>
      <c r="L9144" s="15" t="e">
        <v>#N/A</v>
      </c>
      <c r="M9144" s="15" t="e">
        <v>#N/A</v>
      </c>
      <c r="N9144" s="15" t="e">
        <v>#N/A</v>
      </c>
      <c r="O9144" s="15" t="e">
        <v>#N/A</v>
      </c>
      <c r="P9144" s="15" t="e">
        <v>#N/A</v>
      </c>
      <c r="Q9144" s="15" t="e">
        <v>#N/A</v>
      </c>
      <c r="T9144" s="56"/>
      <c r="U9144" s="56"/>
      <c r="V9144" s="56"/>
      <c r="W9144" s="56"/>
      <c r="X9144" s="56"/>
      <c r="Y9144" s="56"/>
      <c r="Z9144" s="56"/>
      <c r="AA9144" s="56"/>
    </row>
    <row r="9145" spans="9:27">
      <c r="I9145" s="15" t="s">
        <v>85</v>
      </c>
      <c r="J9145" s="15">
        <v>0.20545564814602307</v>
      </c>
      <c r="K9145" s="15">
        <v>9.5419483955313973E-3</v>
      </c>
      <c r="L9145" s="15">
        <v>21.531833922120171</v>
      </c>
      <c r="M9145" s="15">
        <v>1.3170698292035291E-20</v>
      </c>
      <c r="N9145" s="15">
        <v>0.18601933538397347</v>
      </c>
      <c r="O9145" s="15">
        <v>0.22489196090807267</v>
      </c>
      <c r="P9145" s="15">
        <v>0.18601933538397347</v>
      </c>
      <c r="Q9145" s="15">
        <v>0.22489196090807267</v>
      </c>
      <c r="T9145" s="56"/>
      <c r="U9145" s="56"/>
      <c r="V9145" s="56"/>
      <c r="W9145" s="56"/>
      <c r="X9145" s="56"/>
      <c r="Y9145" s="56"/>
      <c r="Z9145" s="56"/>
      <c r="AA9145" s="56"/>
    </row>
    <row r="9146" spans="9:27">
      <c r="I9146" s="15" t="s">
        <v>80</v>
      </c>
      <c r="J9146" s="15">
        <v>0.19814394411458186</v>
      </c>
      <c r="K9146" s="15">
        <v>1.3052441890534941E-3</v>
      </c>
      <c r="L9146" s="15">
        <v>151.80603428563597</v>
      </c>
      <c r="M9146" s="15">
        <v>2.6167645008975101E-47</v>
      </c>
      <c r="N9146" s="15">
        <v>0.19548524871635772</v>
      </c>
      <c r="O9146" s="15">
        <v>0.200802639512806</v>
      </c>
      <c r="P9146" s="15">
        <v>0.19548524871635772</v>
      </c>
      <c r="Q9146" s="15">
        <v>0.200802639512806</v>
      </c>
      <c r="T9146" s="56"/>
      <c r="U9146" s="56"/>
      <c r="V9146" s="56"/>
      <c r="W9146" s="56"/>
      <c r="X9146" s="56"/>
      <c r="Y9146" s="56"/>
      <c r="Z9146" s="56"/>
      <c r="AA9146" s="56"/>
    </row>
    <row r="9147" spans="9:27">
      <c r="I9147" s="15" t="s">
        <v>82</v>
      </c>
      <c r="J9147" s="15">
        <v>0.21633687418750638</v>
      </c>
      <c r="K9147" s="15">
        <v>6.4348039257829384E-3</v>
      </c>
      <c r="L9147" s="15">
        <v>33.619808261863106</v>
      </c>
      <c r="M9147" s="15">
        <v>1.5453707494255827E-26</v>
      </c>
      <c r="N9147" s="15">
        <v>0.20322960757070588</v>
      </c>
      <c r="O9147" s="15">
        <v>0.22944414080430689</v>
      </c>
      <c r="P9147" s="15">
        <v>0.20322960757070588</v>
      </c>
      <c r="Q9147" s="15">
        <v>0.22944414080430689</v>
      </c>
      <c r="T9147" s="56"/>
      <c r="U9147" s="56"/>
      <c r="V9147" s="56"/>
      <c r="W9147" s="56"/>
      <c r="X9147" s="56"/>
      <c r="Y9147" s="56"/>
      <c r="Z9147" s="56"/>
      <c r="AA9147" s="56"/>
    </row>
    <row r="9148" spans="9:27" ht="15" thickBot="1">
      <c r="I9148" s="16" t="s">
        <v>86</v>
      </c>
      <c r="J9148" s="16">
        <v>0.50550994196214083</v>
      </c>
      <c r="K9148" s="16">
        <v>3.4143292399742712E-3</v>
      </c>
      <c r="L9148" s="16">
        <v>148.05541775050085</v>
      </c>
      <c r="M9148" s="16">
        <v>5.8204454595270983E-47</v>
      </c>
      <c r="N9148" s="16">
        <v>0.49855518091859663</v>
      </c>
      <c r="O9148" s="16">
        <v>0.51246470300568503</v>
      </c>
      <c r="P9148" s="16">
        <v>0.49855518091859663</v>
      </c>
      <c r="Q9148" s="16">
        <v>0.51246470300568503</v>
      </c>
      <c r="T9148" s="56"/>
      <c r="U9148" s="56"/>
      <c r="V9148" s="56"/>
      <c r="W9148" s="56"/>
      <c r="X9148" s="56"/>
      <c r="Y9148" s="56"/>
      <c r="Z9148" s="56"/>
      <c r="AA9148" s="56"/>
    </row>
    <row r="9149" spans="9:27">
      <c r="I9149" s="53"/>
      <c r="J9149" s="65"/>
      <c r="K9149" s="65"/>
      <c r="L9149" s="65"/>
      <c r="M9149" s="65"/>
      <c r="N9149" s="65"/>
      <c r="O9149" s="65"/>
      <c r="P9149" s="65"/>
      <c r="Q9149" s="65"/>
      <c r="T9149" s="56"/>
      <c r="U9149" s="56"/>
      <c r="V9149" s="56"/>
      <c r="W9149" s="56"/>
      <c r="X9149" s="56"/>
      <c r="Y9149" s="56"/>
      <c r="Z9149" s="56"/>
      <c r="AA9149" s="56"/>
    </row>
    <row r="9150" spans="9:27">
      <c r="I9150" s="53"/>
      <c r="J9150" s="65"/>
      <c r="K9150" s="65"/>
      <c r="L9150" s="65"/>
      <c r="M9150" s="65"/>
      <c r="N9150" s="65"/>
      <c r="O9150" s="65"/>
      <c r="P9150" s="65"/>
      <c r="Q9150" s="65"/>
      <c r="T9150" s="56"/>
      <c r="U9150" s="56"/>
      <c r="V9150" s="56"/>
      <c r="W9150" s="56"/>
      <c r="X9150" s="56"/>
      <c r="Y9150" s="56"/>
      <c r="Z9150" s="56"/>
      <c r="AA9150" s="56"/>
    </row>
    <row r="9151" spans="9:27">
      <c r="I9151" s="11" t="s">
        <v>463</v>
      </c>
      <c r="J9151" s="65"/>
      <c r="K9151" s="65"/>
      <c r="L9151" s="65"/>
      <c r="M9151" s="65"/>
      <c r="N9151" s="65"/>
      <c r="O9151" s="65"/>
      <c r="P9151" s="65"/>
      <c r="Q9151" s="65"/>
      <c r="T9151" s="12" t="str">
        <f>I9151</f>
        <v>2018/9 to 2021/8</v>
      </c>
      <c r="U9151" s="14">
        <f>J9156</f>
        <v>0.99999999042085219</v>
      </c>
      <c r="V9151" s="14">
        <f>J9159</f>
        <v>36</v>
      </c>
      <c r="W9151" s="56">
        <f>J9169</f>
        <v>0.20387497665259402</v>
      </c>
      <c r="X9151" s="56">
        <f>J9170</f>
        <v>0.19880710671325785</v>
      </c>
      <c r="Y9151" s="56">
        <f>J9171</f>
        <v>0.21655851351464603</v>
      </c>
      <c r="Z9151" s="56">
        <f>J9172</f>
        <v>0.50551820596711972</v>
      </c>
      <c r="AA9151" s="58">
        <f>SUM(W9151:Z9151)</f>
        <v>1.1247588028476176</v>
      </c>
    </row>
    <row r="9152" spans="9:27">
      <c r="I9152" s="53" t="s">
        <v>42</v>
      </c>
      <c r="J9152" s="65"/>
      <c r="K9152" s="65"/>
      <c r="L9152" s="65"/>
      <c r="M9152" s="65"/>
      <c r="N9152" s="65"/>
      <c r="O9152" s="65"/>
      <c r="P9152" s="65"/>
      <c r="Q9152" s="65"/>
      <c r="T9152" s="56"/>
      <c r="U9152" s="56"/>
      <c r="V9152" s="56"/>
      <c r="W9152" s="56"/>
      <c r="X9152" s="56"/>
      <c r="Y9152" s="56"/>
      <c r="Z9152" s="56"/>
      <c r="AA9152" s="56"/>
    </row>
    <row r="9153" spans="9:27" ht="15" thickBot="1">
      <c r="J9153" s="65"/>
      <c r="K9153" s="65"/>
      <c r="L9153" s="65"/>
      <c r="M9153" s="65"/>
      <c r="N9153" s="65"/>
      <c r="O9153" s="65"/>
      <c r="P9153" s="65"/>
      <c r="Q9153" s="65"/>
      <c r="T9153" s="56"/>
      <c r="U9153" s="56"/>
      <c r="V9153" s="56"/>
      <c r="W9153" s="56"/>
      <c r="X9153" s="56"/>
      <c r="Y9153" s="56"/>
      <c r="Z9153" s="56"/>
      <c r="AA9153" s="56"/>
    </row>
    <row r="9154" spans="9:27">
      <c r="I9154" s="18" t="s">
        <v>43</v>
      </c>
      <c r="J9154" s="18"/>
      <c r="K9154" s="65"/>
      <c r="L9154" s="65"/>
      <c r="M9154" s="65"/>
      <c r="N9154" s="65"/>
      <c r="O9154" s="65"/>
      <c r="P9154" s="65"/>
      <c r="Q9154" s="65"/>
      <c r="T9154" s="56"/>
      <c r="U9154" s="56"/>
      <c r="V9154" s="56"/>
      <c r="W9154" s="56"/>
      <c r="X9154" s="56"/>
      <c r="Y9154" s="56"/>
      <c r="Z9154" s="56"/>
      <c r="AA9154" s="56"/>
    </row>
    <row r="9155" spans="9:27">
      <c r="I9155" s="15" t="s">
        <v>44</v>
      </c>
      <c r="J9155" s="15">
        <v>0.99999999521042604</v>
      </c>
      <c r="K9155" s="65"/>
      <c r="L9155" s="65"/>
      <c r="M9155" s="65"/>
      <c r="N9155" s="65"/>
      <c r="O9155" s="65"/>
      <c r="P9155" s="65"/>
      <c r="Q9155" s="65"/>
      <c r="T9155" s="56"/>
      <c r="U9155" s="56"/>
      <c r="V9155" s="56"/>
      <c r="W9155" s="56"/>
      <c r="X9155" s="56"/>
      <c r="Y9155" s="56"/>
      <c r="Z9155" s="56"/>
      <c r="AA9155" s="56"/>
    </row>
    <row r="9156" spans="9:27">
      <c r="I9156" s="15" t="s">
        <v>45</v>
      </c>
      <c r="J9156" s="15">
        <v>0.99999999042085219</v>
      </c>
      <c r="K9156" s="65"/>
      <c r="L9156" s="65"/>
      <c r="M9156" s="65"/>
      <c r="N9156" s="65"/>
      <c r="O9156" s="65"/>
      <c r="P9156" s="65"/>
      <c r="Q9156" s="65"/>
      <c r="T9156" s="56"/>
      <c r="U9156" s="56"/>
      <c r="V9156" s="56"/>
      <c r="W9156" s="56"/>
      <c r="X9156" s="56"/>
      <c r="Y9156" s="56"/>
      <c r="Z9156" s="56"/>
      <c r="AA9156" s="56"/>
    </row>
    <row r="9157" spans="9:27">
      <c r="I9157" s="15" t="s">
        <v>46</v>
      </c>
      <c r="J9157" s="15">
        <v>0.96874998952280711</v>
      </c>
      <c r="K9157" s="65"/>
      <c r="L9157" s="65"/>
      <c r="M9157" s="65"/>
      <c r="N9157" s="65"/>
      <c r="O9157" s="65"/>
      <c r="P9157" s="65"/>
      <c r="Q9157" s="65"/>
      <c r="T9157" s="56"/>
      <c r="U9157" s="56"/>
      <c r="V9157" s="56"/>
      <c r="W9157" s="56"/>
      <c r="X9157" s="56"/>
      <c r="Y9157" s="56"/>
      <c r="Z9157" s="56"/>
      <c r="AA9157" s="56"/>
    </row>
    <row r="9158" spans="9:27">
      <c r="I9158" s="15" t="s">
        <v>47</v>
      </c>
      <c r="J9158" s="15">
        <v>4.035081190524082E-2</v>
      </c>
      <c r="K9158" s="65"/>
      <c r="L9158" s="65"/>
      <c r="M9158" s="65"/>
      <c r="N9158" s="65"/>
      <c r="O9158" s="65"/>
      <c r="P9158" s="65"/>
      <c r="Q9158" s="65"/>
      <c r="T9158" s="56"/>
      <c r="U9158" s="56"/>
      <c r="V9158" s="56"/>
      <c r="W9158" s="56"/>
      <c r="X9158" s="56"/>
      <c r="Y9158" s="56"/>
      <c r="Z9158" s="56"/>
      <c r="AA9158" s="56"/>
    </row>
    <row r="9159" spans="9:27" ht="15" thickBot="1">
      <c r="I9159" s="16" t="s">
        <v>48</v>
      </c>
      <c r="J9159" s="16">
        <v>36</v>
      </c>
      <c r="K9159" s="65"/>
      <c r="L9159" s="65"/>
      <c r="M9159" s="65"/>
      <c r="N9159" s="65"/>
      <c r="O9159" s="65"/>
      <c r="P9159" s="65"/>
      <c r="Q9159" s="65"/>
      <c r="T9159" s="56"/>
      <c r="U9159" s="56"/>
      <c r="V9159" s="56"/>
      <c r="W9159" s="56"/>
      <c r="X9159" s="56"/>
      <c r="Y9159" s="56"/>
      <c r="Z9159" s="56"/>
      <c r="AA9159" s="56"/>
    </row>
    <row r="9160" spans="9:27">
      <c r="J9160" s="65"/>
      <c r="K9160" s="65"/>
      <c r="L9160" s="65"/>
      <c r="M9160" s="65"/>
      <c r="N9160" s="65"/>
      <c r="O9160" s="65"/>
      <c r="P9160" s="65"/>
      <c r="Q9160" s="65"/>
      <c r="T9160" s="56"/>
      <c r="U9160" s="56"/>
      <c r="V9160" s="56"/>
      <c r="W9160" s="56"/>
      <c r="X9160" s="56"/>
      <c r="Y9160" s="56"/>
      <c r="Z9160" s="56"/>
      <c r="AA9160" s="56"/>
    </row>
    <row r="9161" spans="9:27" ht="15" thickBot="1">
      <c r="I9161" s="53" t="s">
        <v>49</v>
      </c>
      <c r="J9161" s="65"/>
      <c r="K9161" s="65"/>
      <c r="L9161" s="65"/>
      <c r="M9161" s="65"/>
      <c r="N9161" s="65"/>
      <c r="O9161" s="65"/>
      <c r="P9161" s="65"/>
      <c r="Q9161" s="65"/>
      <c r="T9161" s="56"/>
      <c r="U9161" s="56"/>
      <c r="V9161" s="56"/>
      <c r="W9161" s="56"/>
      <c r="X9161" s="56"/>
      <c r="Y9161" s="56"/>
      <c r="Z9161" s="56"/>
      <c r="AA9161" s="56"/>
    </row>
    <row r="9162" spans="9:27">
      <c r="I9162" s="17"/>
      <c r="J9162" s="17" t="s">
        <v>54</v>
      </c>
      <c r="K9162" s="17" t="s">
        <v>55</v>
      </c>
      <c r="L9162" s="17" t="s">
        <v>56</v>
      </c>
      <c r="M9162" s="17" t="s">
        <v>57</v>
      </c>
      <c r="N9162" s="17" t="s">
        <v>58</v>
      </c>
      <c r="O9162" s="65"/>
      <c r="P9162" s="65"/>
      <c r="Q9162" s="65"/>
      <c r="T9162" s="56"/>
      <c r="U9162" s="56"/>
      <c r="V9162" s="56"/>
      <c r="W9162" s="56"/>
      <c r="X9162" s="56"/>
      <c r="Y9162" s="56"/>
      <c r="Z9162" s="56"/>
      <c r="AA9162" s="56"/>
    </row>
    <row r="9163" spans="9:27">
      <c r="I9163" s="15" t="s">
        <v>50</v>
      </c>
      <c r="J9163" s="15">
        <v>4</v>
      </c>
      <c r="K9163" s="15">
        <v>5439107.596026985</v>
      </c>
      <c r="L9163" s="15">
        <v>1359776.8990067462</v>
      </c>
      <c r="M9163" s="15">
        <v>835147342.39809394</v>
      </c>
      <c r="N9163" s="15">
        <v>5.1800286705254163E-124</v>
      </c>
      <c r="O9163" s="65"/>
      <c r="P9163" s="65"/>
      <c r="Q9163" s="65"/>
      <c r="T9163" s="56"/>
      <c r="U9163" s="56"/>
      <c r="V9163" s="56"/>
      <c r="W9163" s="56"/>
      <c r="X9163" s="56"/>
      <c r="Y9163" s="56"/>
      <c r="Z9163" s="56"/>
      <c r="AA9163" s="56"/>
    </row>
    <row r="9164" spans="9:27">
      <c r="I9164" s="15" t="s">
        <v>51</v>
      </c>
      <c r="J9164" s="15">
        <v>32</v>
      </c>
      <c r="K9164" s="15">
        <v>5.210201668518797E-2</v>
      </c>
      <c r="L9164" s="15">
        <v>1.6281880214121241E-3</v>
      </c>
      <c r="M9164" s="15"/>
      <c r="N9164" s="15"/>
      <c r="O9164" s="65"/>
      <c r="P9164" s="65"/>
      <c r="Q9164" s="65"/>
      <c r="T9164" s="56"/>
      <c r="U9164" s="56"/>
      <c r="V9164" s="56"/>
      <c r="W9164" s="56"/>
      <c r="X9164" s="56"/>
      <c r="Y9164" s="56"/>
      <c r="Z9164" s="56"/>
      <c r="AA9164" s="56"/>
    </row>
    <row r="9165" spans="9:27" ht="15" thickBot="1">
      <c r="I9165" s="16" t="s">
        <v>52</v>
      </c>
      <c r="J9165" s="16">
        <v>36</v>
      </c>
      <c r="K9165" s="16">
        <v>5439107.6481290013</v>
      </c>
      <c r="L9165" s="16"/>
      <c r="M9165" s="16"/>
      <c r="N9165" s="16"/>
      <c r="O9165" s="65"/>
      <c r="P9165" s="65"/>
      <c r="Q9165" s="65"/>
      <c r="T9165" s="56"/>
      <c r="U9165" s="56"/>
      <c r="V9165" s="56"/>
      <c r="W9165" s="56"/>
      <c r="X9165" s="56"/>
      <c r="Y9165" s="56"/>
      <c r="Z9165" s="56"/>
      <c r="AA9165" s="56"/>
    </row>
    <row r="9166" spans="9:27" ht="15" thickBot="1">
      <c r="J9166" s="65"/>
      <c r="K9166" s="65"/>
      <c r="L9166" s="65"/>
      <c r="M9166" s="65"/>
      <c r="N9166" s="65"/>
      <c r="O9166" s="65"/>
      <c r="P9166" s="65"/>
      <c r="Q9166" s="65"/>
      <c r="T9166" s="56"/>
      <c r="U9166" s="56"/>
      <c r="V9166" s="56"/>
      <c r="W9166" s="56"/>
      <c r="X9166" s="56"/>
      <c r="Y9166" s="56"/>
      <c r="Z9166" s="56"/>
      <c r="AA9166" s="56"/>
    </row>
    <row r="9167" spans="9:27">
      <c r="I9167" s="17"/>
      <c r="J9167" s="17" t="s">
        <v>59</v>
      </c>
      <c r="K9167" s="17" t="s">
        <v>47</v>
      </c>
      <c r="L9167" s="17" t="s">
        <v>60</v>
      </c>
      <c r="M9167" s="17" t="s">
        <v>61</v>
      </c>
      <c r="N9167" s="17" t="s">
        <v>62</v>
      </c>
      <c r="O9167" s="17" t="s">
        <v>63</v>
      </c>
      <c r="P9167" s="17" t="s">
        <v>64</v>
      </c>
      <c r="Q9167" s="17" t="s">
        <v>65</v>
      </c>
      <c r="T9167" s="56"/>
      <c r="U9167" s="56"/>
      <c r="V9167" s="56"/>
      <c r="W9167" s="56"/>
      <c r="X9167" s="56"/>
      <c r="Y9167" s="56"/>
      <c r="Z9167" s="56"/>
      <c r="AA9167" s="56"/>
    </row>
    <row r="9168" spans="9:27">
      <c r="I9168" s="15" t="s">
        <v>53</v>
      </c>
      <c r="J9168" s="15">
        <v>0</v>
      </c>
      <c r="K9168" s="15" t="e">
        <v>#N/A</v>
      </c>
      <c r="L9168" s="15" t="e">
        <v>#N/A</v>
      </c>
      <c r="M9168" s="15" t="e">
        <v>#N/A</v>
      </c>
      <c r="N9168" s="15" t="e">
        <v>#N/A</v>
      </c>
      <c r="O9168" s="15" t="e">
        <v>#N/A</v>
      </c>
      <c r="P9168" s="15" t="e">
        <v>#N/A</v>
      </c>
      <c r="Q9168" s="15" t="e">
        <v>#N/A</v>
      </c>
      <c r="T9168" s="56"/>
      <c r="U9168" s="56"/>
      <c r="V9168" s="56"/>
      <c r="W9168" s="56"/>
      <c r="X9168" s="56"/>
      <c r="Y9168" s="56"/>
      <c r="Z9168" s="56"/>
      <c r="AA9168" s="56"/>
    </row>
    <row r="9169" spans="9:27">
      <c r="I9169" s="15" t="s">
        <v>85</v>
      </c>
      <c r="J9169" s="15">
        <v>0.20387497665259402</v>
      </c>
      <c r="K9169" s="15">
        <v>8.9052931366698385E-3</v>
      </c>
      <c r="L9169" s="15">
        <v>22.893685084108718</v>
      </c>
      <c r="M9169" s="15">
        <v>2.0785389227321975E-21</v>
      </c>
      <c r="N9169" s="15">
        <v>0.18573548820984506</v>
      </c>
      <c r="O9169" s="15">
        <v>0.22201446509534298</v>
      </c>
      <c r="P9169" s="15">
        <v>0.18573548820984506</v>
      </c>
      <c r="Q9169" s="15">
        <v>0.22201446509534298</v>
      </c>
      <c r="T9169" s="56"/>
      <c r="U9169" s="56"/>
      <c r="V9169" s="56"/>
      <c r="W9169" s="56"/>
      <c r="X9169" s="56"/>
      <c r="Y9169" s="56"/>
      <c r="Z9169" s="56"/>
      <c r="AA9169" s="56"/>
    </row>
    <row r="9170" spans="9:27">
      <c r="I9170" s="15" t="s">
        <v>80</v>
      </c>
      <c r="J9170" s="15">
        <v>0.19880710671325785</v>
      </c>
      <c r="K9170" s="15">
        <v>1.3213379340301457E-3</v>
      </c>
      <c r="L9170" s="15">
        <v>150.45894134507014</v>
      </c>
      <c r="M9170" s="15">
        <v>3.4791207073106911E-47</v>
      </c>
      <c r="N9170" s="15">
        <v>0.19611562942941532</v>
      </c>
      <c r="O9170" s="15">
        <v>0.20149858399710038</v>
      </c>
      <c r="P9170" s="15">
        <v>0.19611562942941532</v>
      </c>
      <c r="Q9170" s="15">
        <v>0.20149858399710038</v>
      </c>
      <c r="T9170" s="56"/>
      <c r="U9170" s="56"/>
      <c r="V9170" s="56"/>
      <c r="W9170" s="56"/>
      <c r="X9170" s="56"/>
      <c r="Y9170" s="56"/>
      <c r="Z9170" s="56"/>
      <c r="AA9170" s="56"/>
    </row>
    <row r="9171" spans="9:27">
      <c r="I9171" s="15" t="s">
        <v>82</v>
      </c>
      <c r="J9171" s="15">
        <v>0.21655851351464603</v>
      </c>
      <c r="K9171" s="15">
        <v>6.1265611977727652E-3</v>
      </c>
      <c r="L9171" s="15">
        <v>35.347482302694239</v>
      </c>
      <c r="M9171" s="15">
        <v>3.2384734895555541E-27</v>
      </c>
      <c r="N9171" s="15">
        <v>0.20407911678561799</v>
      </c>
      <c r="O9171" s="15">
        <v>0.22903791024367406</v>
      </c>
      <c r="P9171" s="15">
        <v>0.20407911678561799</v>
      </c>
      <c r="Q9171" s="15">
        <v>0.22903791024367406</v>
      </c>
      <c r="T9171" s="56"/>
      <c r="U9171" s="56"/>
      <c r="V9171" s="56"/>
      <c r="W9171" s="56"/>
      <c r="X9171" s="56"/>
      <c r="Y9171" s="56"/>
      <c r="Z9171" s="56"/>
      <c r="AA9171" s="56"/>
    </row>
    <row r="9172" spans="9:27" ht="15" thickBot="1">
      <c r="I9172" s="16" t="s">
        <v>86</v>
      </c>
      <c r="J9172" s="16">
        <v>0.50551820596711972</v>
      </c>
      <c r="K9172" s="16">
        <v>3.1480507644104381E-3</v>
      </c>
      <c r="L9172" s="16">
        <v>160.58133867539215</v>
      </c>
      <c r="M9172" s="16">
        <v>4.3427583984084529E-48</v>
      </c>
      <c r="N9172" s="16">
        <v>0.49910583642668654</v>
      </c>
      <c r="O9172" s="16">
        <v>0.51193057550755283</v>
      </c>
      <c r="P9172" s="16">
        <v>0.49910583642668654</v>
      </c>
      <c r="Q9172" s="16">
        <v>0.51193057550755283</v>
      </c>
      <c r="T9172" s="56"/>
      <c r="U9172" s="56"/>
      <c r="V9172" s="56"/>
      <c r="W9172" s="56"/>
      <c r="X9172" s="56"/>
      <c r="Y9172" s="56"/>
      <c r="Z9172" s="56"/>
      <c r="AA9172" s="56"/>
    </row>
    <row r="9173" spans="9:27">
      <c r="I9173" s="53"/>
      <c r="J9173" s="65"/>
      <c r="K9173" s="65"/>
      <c r="L9173" s="65"/>
      <c r="M9173" s="65"/>
      <c r="N9173" s="65"/>
      <c r="O9173" s="65"/>
      <c r="P9173" s="65"/>
      <c r="Q9173" s="65"/>
      <c r="T9173" s="56"/>
      <c r="U9173" s="56"/>
      <c r="V9173" s="56"/>
      <c r="W9173" s="56"/>
      <c r="X9173" s="56"/>
      <c r="Y9173" s="56"/>
      <c r="Z9173" s="56"/>
      <c r="AA9173" s="56"/>
    </row>
    <row r="9174" spans="9:27">
      <c r="I9174" s="53"/>
      <c r="J9174" s="65"/>
      <c r="K9174" s="65"/>
      <c r="L9174" s="65"/>
      <c r="M9174" s="65"/>
      <c r="N9174" s="65"/>
      <c r="O9174" s="65"/>
      <c r="P9174" s="65"/>
      <c r="Q9174" s="65"/>
      <c r="T9174" s="56"/>
      <c r="U9174" s="56"/>
      <c r="V9174" s="56"/>
      <c r="W9174" s="56"/>
      <c r="X9174" s="56"/>
      <c r="Y9174" s="56"/>
      <c r="Z9174" s="56"/>
      <c r="AA9174" s="56"/>
    </row>
    <row r="9175" spans="9:27">
      <c r="I9175" s="11" t="s">
        <v>464</v>
      </c>
      <c r="J9175" s="65"/>
      <c r="K9175" s="65"/>
      <c r="L9175" s="65"/>
      <c r="M9175" s="65"/>
      <c r="N9175" s="65"/>
      <c r="O9175" s="65"/>
      <c r="P9175" s="65"/>
      <c r="Q9175" s="65"/>
      <c r="T9175" s="12" t="str">
        <f>I9175</f>
        <v>2018/10 to 2021/9</v>
      </c>
      <c r="U9175" s="14">
        <f>J9180</f>
        <v>0.99999999170336085</v>
      </c>
      <c r="V9175" s="14">
        <f>J9183</f>
        <v>36</v>
      </c>
      <c r="W9175" s="56">
        <f>J9193</f>
        <v>0.20546528040478018</v>
      </c>
      <c r="X9175" s="56">
        <f>J9194</f>
        <v>0.19982913712942987</v>
      </c>
      <c r="Y9175" s="56">
        <f>J9195</f>
        <v>0.21443047888562811</v>
      </c>
      <c r="Z9175" s="56">
        <f>J9196</f>
        <v>0.50425151708169846</v>
      </c>
      <c r="AA9175" s="58">
        <f>SUM(W9175:Z9175)</f>
        <v>1.1239764135015364</v>
      </c>
    </row>
    <row r="9176" spans="9:27">
      <c r="I9176" s="53" t="s">
        <v>42</v>
      </c>
      <c r="J9176" s="65"/>
      <c r="K9176" s="65"/>
      <c r="L9176" s="65"/>
      <c r="M9176" s="65"/>
      <c r="N9176" s="65"/>
      <c r="O9176" s="65"/>
      <c r="P9176" s="65"/>
      <c r="Q9176" s="65"/>
      <c r="T9176" s="56"/>
      <c r="U9176" s="56"/>
      <c r="V9176" s="56"/>
      <c r="W9176" s="56"/>
      <c r="X9176" s="56"/>
      <c r="Y9176" s="56"/>
      <c r="Z9176" s="56"/>
      <c r="AA9176" s="56"/>
    </row>
    <row r="9177" spans="9:27" ht="15" thickBot="1">
      <c r="J9177" s="65"/>
      <c r="K9177" s="65"/>
      <c r="L9177" s="65"/>
      <c r="M9177" s="65"/>
      <c r="N9177" s="65"/>
      <c r="O9177" s="65"/>
      <c r="P9177" s="65"/>
      <c r="Q9177" s="65"/>
      <c r="T9177" s="56"/>
      <c r="U9177" s="56"/>
      <c r="V9177" s="56"/>
      <c r="W9177" s="56"/>
      <c r="X9177" s="56"/>
      <c r="Y9177" s="56"/>
      <c r="Z9177" s="56"/>
      <c r="AA9177" s="56"/>
    </row>
    <row r="9178" spans="9:27">
      <c r="I9178" s="18" t="s">
        <v>43</v>
      </c>
      <c r="J9178" s="18"/>
      <c r="K9178" s="65"/>
      <c r="L9178" s="65"/>
      <c r="M9178" s="65"/>
      <c r="N9178" s="65"/>
      <c r="O9178" s="65"/>
      <c r="P9178" s="65"/>
      <c r="Q9178" s="65"/>
      <c r="T9178" s="56"/>
      <c r="U9178" s="56"/>
      <c r="V9178" s="56"/>
      <c r="W9178" s="56"/>
      <c r="X9178" s="56"/>
      <c r="Y9178" s="56"/>
      <c r="Z9178" s="56"/>
      <c r="AA9178" s="56"/>
    </row>
    <row r="9179" spans="9:27">
      <c r="I9179" s="15" t="s">
        <v>44</v>
      </c>
      <c r="J9179" s="15">
        <v>0.99999999585168042</v>
      </c>
      <c r="K9179" s="65"/>
      <c r="L9179" s="65"/>
      <c r="M9179" s="65"/>
      <c r="N9179" s="65"/>
      <c r="O9179" s="65"/>
      <c r="P9179" s="65"/>
      <c r="Q9179" s="65"/>
      <c r="T9179" s="56"/>
      <c r="U9179" s="56"/>
      <c r="V9179" s="56"/>
      <c r="W9179" s="56"/>
      <c r="X9179" s="56"/>
      <c r="Y9179" s="56"/>
      <c r="Z9179" s="56"/>
      <c r="AA9179" s="56"/>
    </row>
    <row r="9180" spans="9:27">
      <c r="I9180" s="15" t="s">
        <v>45</v>
      </c>
      <c r="J9180" s="15">
        <v>0.99999999170336085</v>
      </c>
      <c r="K9180" s="65"/>
      <c r="L9180" s="65"/>
      <c r="M9180" s="65"/>
      <c r="N9180" s="65"/>
      <c r="O9180" s="65"/>
      <c r="P9180" s="65"/>
      <c r="Q9180" s="65"/>
      <c r="T9180" s="56"/>
      <c r="U9180" s="56"/>
      <c r="V9180" s="56"/>
      <c r="W9180" s="56"/>
      <c r="X9180" s="56"/>
      <c r="Y9180" s="56"/>
      <c r="Z9180" s="56"/>
      <c r="AA9180" s="56"/>
    </row>
    <row r="9181" spans="9:27">
      <c r="I9181" s="15" t="s">
        <v>46</v>
      </c>
      <c r="J9181" s="15">
        <v>0.96874999092555103</v>
      </c>
      <c r="K9181" s="65"/>
      <c r="L9181" s="65"/>
      <c r="M9181" s="65"/>
      <c r="N9181" s="65"/>
      <c r="O9181" s="65"/>
      <c r="P9181" s="65"/>
      <c r="Q9181" s="65"/>
      <c r="T9181" s="56"/>
      <c r="U9181" s="56"/>
      <c r="V9181" s="56"/>
      <c r="W9181" s="56"/>
      <c r="X9181" s="56"/>
      <c r="Y9181" s="56"/>
      <c r="Z9181" s="56"/>
      <c r="AA9181" s="56"/>
    </row>
    <row r="9182" spans="9:27">
      <c r="I9182" s="15" t="s">
        <v>47</v>
      </c>
      <c r="J9182" s="15">
        <v>3.7619721203959205E-2</v>
      </c>
      <c r="K9182" s="65"/>
      <c r="L9182" s="65"/>
      <c r="M9182" s="65"/>
      <c r="N9182" s="65"/>
      <c r="O9182" s="65"/>
      <c r="P9182" s="65"/>
      <c r="Q9182" s="65"/>
      <c r="T9182" s="56"/>
      <c r="U9182" s="56"/>
      <c r="V9182" s="56"/>
      <c r="W9182" s="56"/>
      <c r="X9182" s="56"/>
      <c r="Y9182" s="56"/>
      <c r="Z9182" s="56"/>
      <c r="AA9182" s="56"/>
    </row>
    <row r="9183" spans="9:27" ht="15" thickBot="1">
      <c r="I9183" s="16" t="s">
        <v>48</v>
      </c>
      <c r="J9183" s="16">
        <v>36</v>
      </c>
      <c r="K9183" s="65"/>
      <c r="L9183" s="65"/>
      <c r="M9183" s="65"/>
      <c r="N9183" s="65"/>
      <c r="O9183" s="65"/>
      <c r="P9183" s="65"/>
      <c r="Q9183" s="65"/>
      <c r="T9183" s="56"/>
      <c r="U9183" s="56"/>
      <c r="V9183" s="56"/>
      <c r="W9183" s="56"/>
      <c r="X9183" s="56"/>
      <c r="Y9183" s="56"/>
      <c r="Z9183" s="56"/>
      <c r="AA9183" s="56"/>
    </row>
    <row r="9184" spans="9:27">
      <c r="J9184" s="65"/>
      <c r="K9184" s="65"/>
      <c r="L9184" s="65"/>
      <c r="M9184" s="65"/>
      <c r="N9184" s="65"/>
      <c r="O9184" s="65"/>
      <c r="P9184" s="65"/>
      <c r="Q9184" s="65"/>
      <c r="T9184" s="56"/>
      <c r="U9184" s="56"/>
      <c r="V9184" s="56"/>
      <c r="W9184" s="56"/>
      <c r="X9184" s="56"/>
      <c r="Y9184" s="56"/>
      <c r="Z9184" s="56"/>
      <c r="AA9184" s="56"/>
    </row>
    <row r="9185" spans="9:27" ht="15" thickBot="1">
      <c r="I9185" s="53" t="s">
        <v>49</v>
      </c>
      <c r="J9185" s="65"/>
      <c r="K9185" s="65"/>
      <c r="L9185" s="65"/>
      <c r="M9185" s="65"/>
      <c r="N9185" s="65"/>
      <c r="O9185" s="65"/>
      <c r="P9185" s="65"/>
      <c r="Q9185" s="65"/>
      <c r="T9185" s="56"/>
      <c r="U9185" s="56"/>
      <c r="V9185" s="56"/>
      <c r="W9185" s="56"/>
      <c r="X9185" s="56"/>
      <c r="Y9185" s="56"/>
      <c r="Z9185" s="56"/>
      <c r="AA9185" s="56"/>
    </row>
    <row r="9186" spans="9:27">
      <c r="I9186" s="17"/>
      <c r="J9186" s="17" t="s">
        <v>54</v>
      </c>
      <c r="K9186" s="17" t="s">
        <v>55</v>
      </c>
      <c r="L9186" s="17" t="s">
        <v>56</v>
      </c>
      <c r="M9186" s="17" t="s">
        <v>57</v>
      </c>
      <c r="N9186" s="17" t="s">
        <v>58</v>
      </c>
      <c r="O9186" s="65"/>
      <c r="P9186" s="65"/>
      <c r="Q9186" s="65"/>
      <c r="T9186" s="56"/>
      <c r="U9186" s="56"/>
      <c r="V9186" s="56"/>
      <c r="W9186" s="56"/>
      <c r="X9186" s="56"/>
      <c r="Y9186" s="56"/>
      <c r="Z9186" s="56"/>
      <c r="AA9186" s="56"/>
    </row>
    <row r="9187" spans="9:27">
      <c r="I9187" s="15" t="s">
        <v>50</v>
      </c>
      <c r="J9187" s="15">
        <v>4</v>
      </c>
      <c r="K9187" s="15">
        <v>5458570.4886412108</v>
      </c>
      <c r="L9187" s="15">
        <v>1364642.6221603027</v>
      </c>
      <c r="M9187" s="15">
        <v>964245867.20249403</v>
      </c>
      <c r="N9187" s="15">
        <v>5.5814827977822656E-125</v>
      </c>
      <c r="O9187" s="65"/>
      <c r="P9187" s="65"/>
      <c r="Q9187" s="65"/>
      <c r="T9187" s="56"/>
      <c r="U9187" s="56"/>
      <c r="V9187" s="56"/>
      <c r="W9187" s="56"/>
      <c r="X9187" s="56"/>
      <c r="Y9187" s="56"/>
      <c r="Z9187" s="56"/>
      <c r="AA9187" s="56"/>
    </row>
    <row r="9188" spans="9:27">
      <c r="I9188" s="15" t="s">
        <v>51</v>
      </c>
      <c r="J9188" s="15">
        <v>32</v>
      </c>
      <c r="K9188" s="15">
        <v>4.5287789550835775E-2</v>
      </c>
      <c r="L9188" s="15">
        <v>1.415243423463618E-3</v>
      </c>
      <c r="M9188" s="15"/>
      <c r="N9188" s="15"/>
      <c r="O9188" s="65"/>
      <c r="P9188" s="65"/>
      <c r="Q9188" s="65"/>
      <c r="T9188" s="56"/>
      <c r="U9188" s="56"/>
      <c r="V9188" s="56"/>
      <c r="W9188" s="56"/>
      <c r="X9188" s="56"/>
      <c r="Y9188" s="56"/>
      <c r="Z9188" s="56"/>
      <c r="AA9188" s="56"/>
    </row>
    <row r="9189" spans="9:27" ht="15" thickBot="1">
      <c r="I9189" s="16" t="s">
        <v>52</v>
      </c>
      <c r="J9189" s="16">
        <v>36</v>
      </c>
      <c r="K9189" s="16">
        <v>5458570.5339290006</v>
      </c>
      <c r="L9189" s="16"/>
      <c r="M9189" s="16"/>
      <c r="N9189" s="16"/>
      <c r="O9189" s="65"/>
      <c r="P9189" s="65"/>
      <c r="Q9189" s="65"/>
      <c r="T9189" s="56"/>
      <c r="U9189" s="56"/>
      <c r="V9189" s="56"/>
      <c r="W9189" s="56"/>
      <c r="X9189" s="56"/>
      <c r="Y9189" s="56"/>
      <c r="Z9189" s="56"/>
      <c r="AA9189" s="56"/>
    </row>
    <row r="9190" spans="9:27" ht="15" thickBot="1">
      <c r="J9190" s="65"/>
      <c r="K9190" s="65"/>
      <c r="L9190" s="65"/>
      <c r="M9190" s="65"/>
      <c r="N9190" s="65"/>
      <c r="O9190" s="65"/>
      <c r="P9190" s="65"/>
      <c r="Q9190" s="65"/>
      <c r="T9190" s="56"/>
      <c r="U9190" s="56"/>
      <c r="V9190" s="56"/>
      <c r="W9190" s="56"/>
      <c r="X9190" s="56"/>
      <c r="Y9190" s="56"/>
      <c r="Z9190" s="56"/>
      <c r="AA9190" s="56"/>
    </row>
    <row r="9191" spans="9:27">
      <c r="I9191" s="17"/>
      <c r="J9191" s="17" t="s">
        <v>59</v>
      </c>
      <c r="K9191" s="17" t="s">
        <v>47</v>
      </c>
      <c r="L9191" s="17" t="s">
        <v>60</v>
      </c>
      <c r="M9191" s="17" t="s">
        <v>61</v>
      </c>
      <c r="N9191" s="17" t="s">
        <v>62</v>
      </c>
      <c r="O9191" s="17" t="s">
        <v>63</v>
      </c>
      <c r="P9191" s="17" t="s">
        <v>64</v>
      </c>
      <c r="Q9191" s="17" t="s">
        <v>65</v>
      </c>
      <c r="T9191" s="56"/>
      <c r="U9191" s="56"/>
      <c r="V9191" s="56"/>
      <c r="W9191" s="56"/>
      <c r="X9191" s="56"/>
      <c r="Y9191" s="56"/>
      <c r="Z9191" s="56"/>
      <c r="AA9191" s="56"/>
    </row>
    <row r="9192" spans="9:27">
      <c r="I9192" s="15" t="s">
        <v>53</v>
      </c>
      <c r="J9192" s="15">
        <v>0</v>
      </c>
      <c r="K9192" s="15" t="e">
        <v>#N/A</v>
      </c>
      <c r="L9192" s="15" t="e">
        <v>#N/A</v>
      </c>
      <c r="M9192" s="15" t="e">
        <v>#N/A</v>
      </c>
      <c r="N9192" s="15" t="e">
        <v>#N/A</v>
      </c>
      <c r="O9192" s="15" t="e">
        <v>#N/A</v>
      </c>
      <c r="P9192" s="15" t="e">
        <v>#N/A</v>
      </c>
      <c r="Q9192" s="15" t="e">
        <v>#N/A</v>
      </c>
      <c r="T9192" s="56"/>
      <c r="U9192" s="56"/>
      <c r="V9192" s="56"/>
      <c r="W9192" s="56"/>
      <c r="X9192" s="56"/>
      <c r="Y9192" s="56"/>
      <c r="Z9192" s="56"/>
      <c r="AA9192" s="56"/>
    </row>
    <row r="9193" spans="9:27">
      <c r="I9193" s="15" t="s">
        <v>85</v>
      </c>
      <c r="J9193" s="15">
        <v>0.20546528040478018</v>
      </c>
      <c r="K9193" s="15">
        <v>8.3265371224866234E-3</v>
      </c>
      <c r="L9193" s="15">
        <v>24.67595801019144</v>
      </c>
      <c r="M9193" s="15">
        <v>2.138699362514321E-22</v>
      </c>
      <c r="N9193" s="15">
        <v>0.18850467937980955</v>
      </c>
      <c r="O9193" s="15">
        <v>0.22242588142975081</v>
      </c>
      <c r="P9193" s="15">
        <v>0.18850467937980955</v>
      </c>
      <c r="Q9193" s="15">
        <v>0.22242588142975081</v>
      </c>
      <c r="T9193" s="56"/>
      <c r="U9193" s="56"/>
      <c r="V9193" s="56"/>
      <c r="W9193" s="56"/>
      <c r="X9193" s="56"/>
      <c r="Y9193" s="56"/>
      <c r="Z9193" s="56"/>
      <c r="AA9193" s="56"/>
    </row>
    <row r="9194" spans="9:27">
      <c r="I9194" s="15" t="s">
        <v>80</v>
      </c>
      <c r="J9194" s="15">
        <v>0.19982913712942987</v>
      </c>
      <c r="K9194" s="15">
        <v>1.3088673610361997E-3</v>
      </c>
      <c r="L9194" s="15">
        <v>152.67332892404761</v>
      </c>
      <c r="M9194" s="15">
        <v>2.1812131646959944E-47</v>
      </c>
      <c r="N9194" s="15">
        <v>0.19716306157141789</v>
      </c>
      <c r="O9194" s="15">
        <v>0.20249521268744186</v>
      </c>
      <c r="P9194" s="15">
        <v>0.19716306157141789</v>
      </c>
      <c r="Q9194" s="15">
        <v>0.20249521268744186</v>
      </c>
      <c r="T9194" s="56"/>
      <c r="U9194" s="56"/>
      <c r="V9194" s="56"/>
      <c r="W9194" s="56"/>
      <c r="X9194" s="56"/>
      <c r="Y9194" s="56"/>
      <c r="Z9194" s="56"/>
      <c r="AA9194" s="56"/>
    </row>
    <row r="9195" spans="9:27">
      <c r="I9195" s="15" t="s">
        <v>82</v>
      </c>
      <c r="J9195" s="15">
        <v>0.21443047888562811</v>
      </c>
      <c r="K9195" s="15">
        <v>5.7408626867471889E-3</v>
      </c>
      <c r="L9195" s="15">
        <v>37.351612568724555</v>
      </c>
      <c r="M9195" s="15">
        <v>5.7746349687070455E-28</v>
      </c>
      <c r="N9195" s="15">
        <v>0.20273672431073925</v>
      </c>
      <c r="O9195" s="15">
        <v>0.22612423346051697</v>
      </c>
      <c r="P9195" s="15">
        <v>0.20273672431073925</v>
      </c>
      <c r="Q9195" s="15">
        <v>0.22612423346051697</v>
      </c>
      <c r="T9195" s="56"/>
      <c r="U9195" s="56"/>
      <c r="V9195" s="56"/>
      <c r="W9195" s="56"/>
      <c r="X9195" s="56"/>
      <c r="Y9195" s="56"/>
      <c r="Z9195" s="56"/>
      <c r="AA9195" s="56"/>
    </row>
    <row r="9196" spans="9:27" ht="15" thickBot="1">
      <c r="I9196" s="16" t="s">
        <v>86</v>
      </c>
      <c r="J9196" s="16">
        <v>0.50425151708169846</v>
      </c>
      <c r="K9196" s="16">
        <v>2.9911186834407823E-3</v>
      </c>
      <c r="L9196" s="16">
        <v>168.58291844897352</v>
      </c>
      <c r="M9196" s="16">
        <v>9.1780113483846917E-49</v>
      </c>
      <c r="N9196" s="16">
        <v>0.49815880772823024</v>
      </c>
      <c r="O9196" s="16">
        <v>0.51034422643516664</v>
      </c>
      <c r="P9196" s="16">
        <v>0.49815880772823024</v>
      </c>
      <c r="Q9196" s="16">
        <v>0.51034422643516664</v>
      </c>
      <c r="T9196" s="56"/>
      <c r="U9196" s="56"/>
      <c r="V9196" s="56"/>
      <c r="W9196" s="56"/>
      <c r="X9196" s="56"/>
      <c r="Y9196" s="56"/>
      <c r="Z9196" s="56"/>
      <c r="AA9196" s="56"/>
    </row>
    <row r="9197" spans="9:27">
      <c r="I9197" s="53"/>
      <c r="J9197" s="15"/>
      <c r="K9197" s="15"/>
      <c r="L9197" s="15"/>
      <c r="M9197" s="15"/>
      <c r="N9197" s="15"/>
      <c r="O9197" s="15"/>
      <c r="P9197" s="15"/>
      <c r="Q9197" s="15"/>
      <c r="T9197" s="56"/>
      <c r="U9197" s="56"/>
      <c r="V9197" s="56"/>
      <c r="W9197" s="56"/>
      <c r="X9197" s="56"/>
      <c r="Y9197" s="56"/>
      <c r="Z9197" s="56"/>
      <c r="AA9197" s="56"/>
    </row>
    <row r="9198" spans="9:27">
      <c r="I9198" s="53"/>
      <c r="J9198" s="65"/>
      <c r="K9198" s="65"/>
      <c r="L9198" s="65"/>
      <c r="M9198" s="65"/>
      <c r="N9198" s="65"/>
      <c r="O9198" s="65"/>
      <c r="P9198" s="65"/>
      <c r="Q9198" s="65"/>
      <c r="T9198" s="56"/>
      <c r="U9198" s="56"/>
      <c r="V9198" s="56"/>
      <c r="W9198" s="56"/>
      <c r="X9198" s="56"/>
      <c r="Y9198" s="56"/>
      <c r="Z9198" s="56"/>
      <c r="AA9198" s="56"/>
    </row>
    <row r="9199" spans="9:27">
      <c r="I9199" s="11" t="s">
        <v>465</v>
      </c>
      <c r="J9199" s="65"/>
      <c r="K9199" s="65"/>
      <c r="L9199" s="65"/>
      <c r="M9199" s="65"/>
      <c r="N9199" s="65"/>
      <c r="O9199" s="65"/>
      <c r="P9199" s="65"/>
      <c r="Q9199" s="65"/>
      <c r="T9199" s="12" t="str">
        <f>I9199</f>
        <v>2018/11 to 2021/10</v>
      </c>
      <c r="U9199" s="14">
        <f>J9204</f>
        <v>0.99999999275323037</v>
      </c>
      <c r="V9199" s="14">
        <f>J9207</f>
        <v>36</v>
      </c>
      <c r="W9199" s="56">
        <f>J9217</f>
        <v>0.20590055856263054</v>
      </c>
      <c r="X9199" s="56">
        <f>J9218</f>
        <v>0.20076064668894492</v>
      </c>
      <c r="Y9199" s="56">
        <f>J9219</f>
        <v>0.21315256375373096</v>
      </c>
      <c r="Z9199" s="56">
        <f>J9220</f>
        <v>0.50339835300547986</v>
      </c>
      <c r="AA9199" s="58">
        <f>SUM(W9199:Z9199)</f>
        <v>1.1232121220107862</v>
      </c>
    </row>
    <row r="9200" spans="9:27">
      <c r="I9200" s="53" t="s">
        <v>42</v>
      </c>
      <c r="J9200" s="65"/>
      <c r="K9200" s="65"/>
      <c r="L9200" s="65"/>
      <c r="M9200" s="65"/>
      <c r="N9200" s="65"/>
      <c r="O9200" s="65"/>
      <c r="P9200" s="65"/>
      <c r="Q9200" s="65"/>
      <c r="T9200" s="56"/>
      <c r="U9200" s="56"/>
      <c r="V9200" s="56"/>
      <c r="W9200" s="56"/>
      <c r="X9200" s="56"/>
      <c r="Y9200" s="56"/>
      <c r="Z9200" s="56"/>
      <c r="AA9200" s="56"/>
    </row>
    <row r="9201" spans="9:27" ht="15" thickBot="1">
      <c r="J9201" s="65"/>
      <c r="K9201" s="65"/>
      <c r="L9201" s="65"/>
      <c r="M9201" s="65"/>
      <c r="N9201" s="65"/>
      <c r="O9201" s="65"/>
      <c r="P9201" s="65"/>
      <c r="Q9201" s="65"/>
      <c r="T9201" s="56"/>
      <c r="U9201" s="56"/>
      <c r="V9201" s="56"/>
      <c r="W9201" s="56"/>
      <c r="X9201" s="56"/>
      <c r="Y9201" s="56"/>
      <c r="Z9201" s="56"/>
      <c r="AA9201" s="56"/>
    </row>
    <row r="9202" spans="9:27">
      <c r="I9202" s="18" t="s">
        <v>43</v>
      </c>
      <c r="J9202" s="18"/>
      <c r="K9202" s="65"/>
      <c r="L9202" s="65"/>
      <c r="M9202" s="65"/>
      <c r="N9202" s="65"/>
      <c r="O9202" s="65"/>
      <c r="P9202" s="65"/>
      <c r="Q9202" s="65"/>
      <c r="T9202" s="56"/>
      <c r="U9202" s="56"/>
      <c r="V9202" s="56"/>
      <c r="W9202" s="56"/>
      <c r="X9202" s="56"/>
      <c r="Y9202" s="56"/>
      <c r="Z9202" s="56"/>
      <c r="AA9202" s="56"/>
    </row>
    <row r="9203" spans="9:27">
      <c r="I9203" s="15" t="s">
        <v>44</v>
      </c>
      <c r="J9203" s="15">
        <v>0.99999999637661519</v>
      </c>
      <c r="K9203" s="65"/>
      <c r="L9203" s="65"/>
      <c r="M9203" s="65"/>
      <c r="N9203" s="65"/>
      <c r="O9203" s="65"/>
      <c r="P9203" s="65"/>
      <c r="Q9203" s="65"/>
      <c r="T9203" s="56"/>
      <c r="U9203" s="56"/>
      <c r="V9203" s="56"/>
      <c r="W9203" s="56"/>
      <c r="X9203" s="56"/>
      <c r="Y9203" s="56"/>
      <c r="Z9203" s="56"/>
      <c r="AA9203" s="56"/>
    </row>
    <row r="9204" spans="9:27">
      <c r="I9204" s="15" t="s">
        <v>45</v>
      </c>
      <c r="J9204" s="15">
        <v>0.99999999275323037</v>
      </c>
      <c r="K9204" s="65"/>
      <c r="L9204" s="65"/>
      <c r="M9204" s="65"/>
      <c r="N9204" s="65"/>
      <c r="O9204" s="65"/>
      <c r="P9204" s="65"/>
      <c r="Q9204" s="65"/>
      <c r="T9204" s="56"/>
      <c r="U9204" s="56"/>
      <c r="V9204" s="56"/>
      <c r="W9204" s="56"/>
      <c r="X9204" s="56"/>
      <c r="Y9204" s="56"/>
      <c r="Z9204" s="56"/>
      <c r="AA9204" s="56"/>
    </row>
    <row r="9205" spans="9:27">
      <c r="I9205" s="15" t="s">
        <v>46</v>
      </c>
      <c r="J9205" s="15">
        <v>0.96874999207384582</v>
      </c>
      <c r="K9205" s="65"/>
      <c r="L9205" s="65"/>
      <c r="M9205" s="65"/>
      <c r="N9205" s="65"/>
      <c r="O9205" s="65"/>
      <c r="P9205" s="65"/>
      <c r="Q9205" s="65"/>
      <c r="T9205" s="56"/>
      <c r="U9205" s="56"/>
      <c r="V9205" s="56"/>
      <c r="W9205" s="56"/>
      <c r="X9205" s="56"/>
      <c r="Y9205" s="56"/>
      <c r="Z9205" s="56"/>
      <c r="AA9205" s="56"/>
    </row>
    <row r="9206" spans="9:27">
      <c r="I9206" s="15" t="s">
        <v>47</v>
      </c>
      <c r="J9206" s="15">
        <v>3.522199331938549E-2</v>
      </c>
      <c r="K9206" s="65"/>
      <c r="L9206" s="65"/>
      <c r="M9206" s="65"/>
      <c r="N9206" s="65"/>
      <c r="O9206" s="65"/>
      <c r="P9206" s="65"/>
      <c r="Q9206" s="65"/>
      <c r="T9206" s="56"/>
      <c r="U9206" s="56"/>
      <c r="V9206" s="56"/>
      <c r="W9206" s="56"/>
      <c r="X9206" s="56"/>
      <c r="Y9206" s="56"/>
      <c r="Z9206" s="56"/>
      <c r="AA9206" s="56"/>
    </row>
    <row r="9207" spans="9:27" ht="15" thickBot="1">
      <c r="I9207" s="16" t="s">
        <v>48</v>
      </c>
      <c r="J9207" s="16">
        <v>36</v>
      </c>
      <c r="K9207" s="65"/>
      <c r="L9207" s="65"/>
      <c r="M9207" s="65"/>
      <c r="N9207" s="65"/>
      <c r="O9207" s="65"/>
      <c r="P9207" s="65"/>
      <c r="Q9207" s="65"/>
      <c r="T9207" s="56"/>
      <c r="U9207" s="56"/>
      <c r="V9207" s="56"/>
      <c r="W9207" s="56"/>
      <c r="X9207" s="56"/>
      <c r="Y9207" s="56"/>
      <c r="Z9207" s="56"/>
      <c r="AA9207" s="56"/>
    </row>
    <row r="9208" spans="9:27">
      <c r="J9208" s="65"/>
      <c r="K9208" s="65"/>
      <c r="L9208" s="65"/>
      <c r="M9208" s="65"/>
      <c r="N9208" s="65"/>
      <c r="O9208" s="65"/>
      <c r="P9208" s="65"/>
      <c r="Q9208" s="65"/>
      <c r="T9208" s="56"/>
      <c r="U9208" s="56"/>
      <c r="V9208" s="56"/>
      <c r="W9208" s="56"/>
      <c r="X9208" s="56"/>
      <c r="Y9208" s="56"/>
      <c r="Z9208" s="56"/>
      <c r="AA9208" s="56"/>
    </row>
    <row r="9209" spans="9:27" ht="15" thickBot="1">
      <c r="I9209" s="53" t="s">
        <v>49</v>
      </c>
      <c r="J9209" s="65"/>
      <c r="K9209" s="65"/>
      <c r="L9209" s="65"/>
      <c r="M9209" s="65"/>
      <c r="N9209" s="65"/>
      <c r="O9209" s="65"/>
      <c r="P9209" s="65"/>
      <c r="Q9209" s="65"/>
      <c r="T9209" s="56"/>
      <c r="U9209" s="56"/>
      <c r="V9209" s="56"/>
      <c r="W9209" s="56"/>
      <c r="X9209" s="56"/>
      <c r="Y9209" s="56"/>
      <c r="Z9209" s="56"/>
      <c r="AA9209" s="56"/>
    </row>
    <row r="9210" spans="9:27">
      <c r="I9210" s="17"/>
      <c r="J9210" s="17" t="s">
        <v>54</v>
      </c>
      <c r="K9210" s="17" t="s">
        <v>55</v>
      </c>
      <c r="L9210" s="17" t="s">
        <v>56</v>
      </c>
      <c r="M9210" s="17" t="s">
        <v>57</v>
      </c>
      <c r="N9210" s="17" t="s">
        <v>58</v>
      </c>
      <c r="O9210" s="65"/>
      <c r="P9210" s="65"/>
      <c r="Q9210" s="65"/>
      <c r="T9210" s="56"/>
      <c r="U9210" s="56"/>
      <c r="V9210" s="56"/>
      <c r="W9210" s="56"/>
      <c r="X9210" s="56"/>
      <c r="Y9210" s="56"/>
      <c r="Z9210" s="56"/>
      <c r="AA9210" s="56"/>
    </row>
    <row r="9211" spans="9:27">
      <c r="I9211" s="15" t="s">
        <v>50</v>
      </c>
      <c r="J9211" s="15">
        <v>4</v>
      </c>
      <c r="K9211" s="15">
        <v>5478143.1495141583</v>
      </c>
      <c r="L9211" s="15">
        <v>1369535.7873785396</v>
      </c>
      <c r="M9211" s="15">
        <v>1103940139.2273235</v>
      </c>
      <c r="N9211" s="15">
        <v>6.8549556957229744E-126</v>
      </c>
      <c r="O9211" s="65"/>
      <c r="P9211" s="65"/>
      <c r="Q9211" s="65"/>
      <c r="T9211" s="56"/>
      <c r="U9211" s="56"/>
      <c r="V9211" s="56"/>
      <c r="W9211" s="56"/>
      <c r="X9211" s="56"/>
      <c r="Y9211" s="56"/>
      <c r="Z9211" s="56"/>
      <c r="AA9211" s="56"/>
    </row>
    <row r="9212" spans="9:27">
      <c r="I9212" s="15" t="s">
        <v>51</v>
      </c>
      <c r="J9212" s="15">
        <v>32</v>
      </c>
      <c r="K9212" s="15">
        <v>3.9698842028506751E-2</v>
      </c>
      <c r="L9212" s="15">
        <v>1.240588813390836E-3</v>
      </c>
      <c r="M9212" s="15"/>
      <c r="N9212" s="15"/>
      <c r="O9212" s="65"/>
      <c r="P9212" s="65"/>
      <c r="Q9212" s="65"/>
      <c r="T9212" s="56"/>
      <c r="U9212" s="56"/>
      <c r="V9212" s="56"/>
      <c r="W9212" s="56"/>
      <c r="X9212" s="56"/>
      <c r="Y9212" s="56"/>
      <c r="Z9212" s="56"/>
      <c r="AA9212" s="56"/>
    </row>
    <row r="9213" spans="9:27" ht="15" thickBot="1">
      <c r="I9213" s="16" t="s">
        <v>52</v>
      </c>
      <c r="J9213" s="16">
        <v>36</v>
      </c>
      <c r="K9213" s="16">
        <v>5478143.1892130002</v>
      </c>
      <c r="L9213" s="16"/>
      <c r="M9213" s="16"/>
      <c r="N9213" s="16"/>
      <c r="O9213" s="65"/>
      <c r="P9213" s="65"/>
      <c r="Q9213" s="65"/>
      <c r="T9213" s="56"/>
      <c r="U9213" s="56"/>
      <c r="V9213" s="56"/>
      <c r="W9213" s="56"/>
      <c r="X9213" s="56"/>
      <c r="Y9213" s="56"/>
      <c r="Z9213" s="56"/>
      <c r="AA9213" s="56"/>
    </row>
    <row r="9214" spans="9:27" ht="15" thickBot="1">
      <c r="J9214" s="65"/>
      <c r="K9214" s="65"/>
      <c r="L9214" s="65"/>
      <c r="M9214" s="65"/>
      <c r="N9214" s="65"/>
      <c r="O9214" s="65"/>
      <c r="P9214" s="65"/>
      <c r="Q9214" s="65"/>
      <c r="T9214" s="56"/>
      <c r="U9214" s="56"/>
      <c r="V9214" s="56"/>
      <c r="W9214" s="56"/>
      <c r="X9214" s="56"/>
      <c r="Y9214" s="56"/>
      <c r="Z9214" s="56"/>
      <c r="AA9214" s="56"/>
    </row>
    <row r="9215" spans="9:27">
      <c r="I9215" s="17"/>
      <c r="J9215" s="17" t="s">
        <v>59</v>
      </c>
      <c r="K9215" s="17" t="s">
        <v>47</v>
      </c>
      <c r="L9215" s="17" t="s">
        <v>60</v>
      </c>
      <c r="M9215" s="17" t="s">
        <v>61</v>
      </c>
      <c r="N9215" s="17" t="s">
        <v>62</v>
      </c>
      <c r="O9215" s="17" t="s">
        <v>63</v>
      </c>
      <c r="P9215" s="17" t="s">
        <v>64</v>
      </c>
      <c r="Q9215" s="17" t="s">
        <v>65</v>
      </c>
      <c r="T9215" s="56"/>
      <c r="U9215" s="56"/>
      <c r="V9215" s="56"/>
      <c r="W9215" s="56"/>
      <c r="X9215" s="56"/>
      <c r="Y9215" s="56"/>
      <c r="Z9215" s="56"/>
      <c r="AA9215" s="56"/>
    </row>
    <row r="9216" spans="9:27">
      <c r="I9216" s="15" t="s">
        <v>53</v>
      </c>
      <c r="J9216" s="15">
        <v>0</v>
      </c>
      <c r="K9216" s="15" t="e">
        <v>#N/A</v>
      </c>
      <c r="L9216" s="15" t="e">
        <v>#N/A</v>
      </c>
      <c r="M9216" s="15" t="e">
        <v>#N/A</v>
      </c>
      <c r="N9216" s="15" t="e">
        <v>#N/A</v>
      </c>
      <c r="O9216" s="15" t="e">
        <v>#N/A</v>
      </c>
      <c r="P9216" s="15" t="e">
        <v>#N/A</v>
      </c>
      <c r="Q9216" s="15" t="e">
        <v>#N/A</v>
      </c>
      <c r="T9216" s="56"/>
      <c r="U9216" s="56"/>
      <c r="V9216" s="56"/>
      <c r="W9216" s="56"/>
      <c r="X9216" s="56"/>
      <c r="Y9216" s="56"/>
      <c r="Z9216" s="56"/>
      <c r="AA9216" s="56"/>
    </row>
    <row r="9217" spans="8:27">
      <c r="I9217" s="15" t="s">
        <v>85</v>
      </c>
      <c r="J9217" s="15">
        <v>0.20590055856263054</v>
      </c>
      <c r="K9217" s="15">
        <v>7.7961743556616532E-3</v>
      </c>
      <c r="L9217" s="15">
        <v>26.4104609734778</v>
      </c>
      <c r="M9217" s="15">
        <v>2.6853767985286637E-23</v>
      </c>
      <c r="N9217" s="15">
        <v>0.19002027113673403</v>
      </c>
      <c r="O9217" s="15">
        <v>0.22178084598852704</v>
      </c>
      <c r="P9217" s="15">
        <v>0.19002027113673403</v>
      </c>
      <c r="Q9217" s="15">
        <v>0.22178084598852704</v>
      </c>
      <c r="T9217" s="56"/>
      <c r="U9217" s="56"/>
      <c r="V9217" s="56"/>
      <c r="W9217" s="56"/>
      <c r="X9217" s="56"/>
      <c r="Y9217" s="56"/>
      <c r="Z9217" s="56"/>
      <c r="AA9217" s="56"/>
    </row>
    <row r="9218" spans="8:27">
      <c r="I9218" s="15" t="s">
        <v>80</v>
      </c>
      <c r="J9218" s="15">
        <v>0.20076064668894492</v>
      </c>
      <c r="K9218" s="15">
        <v>1.2989944960295839E-3</v>
      </c>
      <c r="L9218" s="15">
        <v>154.55080626020813</v>
      </c>
      <c r="M9218" s="15">
        <v>1.4759179027062255E-47</v>
      </c>
      <c r="N9218" s="15">
        <v>0.19811468149877098</v>
      </c>
      <c r="O9218" s="15">
        <v>0.20340661187911885</v>
      </c>
      <c r="P9218" s="15">
        <v>0.19811468149877098</v>
      </c>
      <c r="Q9218" s="15">
        <v>0.20340661187911885</v>
      </c>
      <c r="T9218" s="56"/>
      <c r="U9218" s="56"/>
      <c r="V9218" s="56"/>
      <c r="W9218" s="56"/>
      <c r="X9218" s="56"/>
      <c r="Y9218" s="56"/>
      <c r="Z9218" s="56"/>
      <c r="AA9218" s="56"/>
    </row>
    <row r="9219" spans="8:27">
      <c r="I9219" s="15" t="s">
        <v>82</v>
      </c>
      <c r="J9219" s="15">
        <v>0.21315256375373096</v>
      </c>
      <c r="K9219" s="15">
        <v>5.400482415019908E-3</v>
      </c>
      <c r="L9219" s="15">
        <v>39.469170969042992</v>
      </c>
      <c r="M9219" s="15">
        <v>1.025600553874329E-28</v>
      </c>
      <c r="N9219" s="15">
        <v>0.2021521411006979</v>
      </c>
      <c r="O9219" s="15">
        <v>0.22415298640676401</v>
      </c>
      <c r="P9219" s="15">
        <v>0.2021521411006979</v>
      </c>
      <c r="Q9219" s="15">
        <v>0.22415298640676401</v>
      </c>
      <c r="T9219" s="56"/>
      <c r="U9219" s="56"/>
      <c r="V9219" s="56"/>
      <c r="W9219" s="56"/>
      <c r="X9219" s="56"/>
      <c r="Y9219" s="56"/>
      <c r="Z9219" s="56"/>
      <c r="AA9219" s="56"/>
    </row>
    <row r="9220" spans="8:27" ht="15" thickBot="1">
      <c r="I9220" s="16" t="s">
        <v>86</v>
      </c>
      <c r="J9220" s="16">
        <v>0.50339835300547986</v>
      </c>
      <c r="K9220" s="16">
        <v>2.8247273091339424E-3</v>
      </c>
      <c r="L9220" s="16">
        <v>178.21130959356964</v>
      </c>
      <c r="M9220" s="16">
        <v>1.5547191063229842E-49</v>
      </c>
      <c r="N9220" s="16">
        <v>0.49764457178889504</v>
      </c>
      <c r="O9220" s="16">
        <v>0.50915213422206462</v>
      </c>
      <c r="P9220" s="16">
        <v>0.49764457178889504</v>
      </c>
      <c r="Q9220" s="16">
        <v>0.50915213422206462</v>
      </c>
      <c r="T9220" s="56"/>
      <c r="U9220" s="56"/>
      <c r="V9220" s="56"/>
      <c r="W9220" s="56"/>
      <c r="X9220" s="56"/>
      <c r="Y9220" s="56"/>
      <c r="Z9220" s="56"/>
      <c r="AA9220" s="56"/>
    </row>
    <row r="9221" spans="8:27" s="53" customFormat="1">
      <c r="H9221" s="61"/>
      <c r="J9221" s="65"/>
      <c r="K9221" s="65"/>
      <c r="L9221" s="65"/>
      <c r="M9221" s="65"/>
      <c r="N9221" s="65"/>
      <c r="O9221" s="65"/>
      <c r="P9221" s="65"/>
      <c r="Q9221" s="65"/>
      <c r="T9221" s="56"/>
      <c r="U9221" s="56"/>
      <c r="V9221" s="56"/>
      <c r="W9221" s="56"/>
      <c r="X9221" s="56"/>
      <c r="Y9221" s="56"/>
      <c r="Z9221" s="56"/>
      <c r="AA9221" s="56"/>
    </row>
    <row r="9222" spans="8:27">
      <c r="I9222" s="53"/>
      <c r="J9222" s="65"/>
      <c r="K9222" s="65"/>
      <c r="L9222" s="65"/>
      <c r="M9222" s="65"/>
      <c r="N9222" s="65"/>
      <c r="O9222" s="65"/>
      <c r="P9222" s="65"/>
      <c r="Q9222" s="65"/>
      <c r="T9222" s="56"/>
      <c r="U9222" s="56"/>
      <c r="V9222" s="56"/>
      <c r="W9222" s="56"/>
      <c r="X9222" s="56"/>
      <c r="Y9222" s="56"/>
      <c r="Z9222" s="56"/>
      <c r="AA9222" s="56"/>
    </row>
    <row r="9223" spans="8:27">
      <c r="I9223" s="11" t="s">
        <v>466</v>
      </c>
      <c r="J9223" s="65"/>
      <c r="K9223" s="65"/>
      <c r="L9223" s="65"/>
      <c r="M9223" s="65"/>
      <c r="N9223" s="65"/>
      <c r="O9223" s="65"/>
      <c r="P9223" s="65"/>
      <c r="Q9223" s="65"/>
      <c r="T9223" s="12" t="str">
        <f>I9223</f>
        <v>2018/12 to 2021/11</v>
      </c>
      <c r="U9223" s="14">
        <f>J9228</f>
        <v>0.99999999354234503</v>
      </c>
      <c r="V9223" s="14">
        <f>J9231</f>
        <v>36</v>
      </c>
      <c r="W9223" s="56">
        <f>J9241</f>
        <v>0.20328759288187004</v>
      </c>
      <c r="X9223" s="56">
        <f>J9242</f>
        <v>0.20164104895016344</v>
      </c>
      <c r="Y9223" s="56">
        <f>J9243</f>
        <v>0.21395437700949685</v>
      </c>
      <c r="Z9223" s="56">
        <f>J9244</f>
        <v>0.50347528152438314</v>
      </c>
      <c r="AA9223" s="58">
        <f>SUM(W9223:Z9223)</f>
        <v>1.1223583003659134</v>
      </c>
    </row>
    <row r="9224" spans="8:27">
      <c r="I9224" s="53" t="s">
        <v>42</v>
      </c>
      <c r="J9224" s="65"/>
      <c r="K9224" s="65"/>
      <c r="L9224" s="65"/>
      <c r="M9224" s="65"/>
      <c r="N9224" s="65"/>
      <c r="O9224" s="65"/>
      <c r="P9224" s="65"/>
      <c r="Q9224" s="65"/>
      <c r="T9224" s="56"/>
      <c r="U9224" s="56"/>
      <c r="V9224" s="56"/>
      <c r="W9224" s="56"/>
      <c r="X9224" s="56"/>
      <c r="Y9224" s="56"/>
      <c r="Z9224" s="56"/>
      <c r="AA9224" s="56"/>
    </row>
    <row r="9225" spans="8:27" ht="15" thickBot="1">
      <c r="J9225" s="65"/>
      <c r="K9225" s="65"/>
      <c r="L9225" s="65"/>
      <c r="M9225" s="65"/>
      <c r="N9225" s="65"/>
      <c r="O9225" s="65"/>
      <c r="P9225" s="65"/>
      <c r="Q9225" s="65"/>
      <c r="T9225" s="56"/>
      <c r="U9225" s="56"/>
      <c r="V9225" s="56"/>
      <c r="W9225" s="56"/>
      <c r="X9225" s="56"/>
      <c r="Y9225" s="56"/>
      <c r="Z9225" s="56"/>
      <c r="AA9225" s="56"/>
    </row>
    <row r="9226" spans="8:27">
      <c r="I9226" s="18" t="s">
        <v>43</v>
      </c>
      <c r="J9226" s="18"/>
      <c r="K9226" s="65"/>
      <c r="L9226" s="65"/>
      <c r="M9226" s="65"/>
      <c r="N9226" s="65"/>
      <c r="O9226" s="65"/>
      <c r="P9226" s="65"/>
      <c r="Q9226" s="65"/>
      <c r="T9226" s="56"/>
      <c r="U9226" s="56"/>
      <c r="V9226" s="56"/>
      <c r="W9226" s="56"/>
      <c r="X9226" s="56"/>
      <c r="Y9226" s="56"/>
      <c r="Z9226" s="56"/>
      <c r="AA9226" s="56"/>
    </row>
    <row r="9227" spans="8:27">
      <c r="I9227" s="15" t="s">
        <v>44</v>
      </c>
      <c r="J9227" s="15">
        <v>0.99999999677117246</v>
      </c>
      <c r="K9227" s="65"/>
      <c r="L9227" s="65"/>
      <c r="M9227" s="65"/>
      <c r="N9227" s="65"/>
      <c r="O9227" s="65"/>
      <c r="P9227" s="65"/>
      <c r="Q9227" s="65"/>
      <c r="T9227" s="56"/>
      <c r="U9227" s="56"/>
      <c r="V9227" s="56"/>
      <c r="W9227" s="56"/>
      <c r="X9227" s="56"/>
      <c r="Y9227" s="56"/>
      <c r="Z9227" s="56"/>
      <c r="AA9227" s="56"/>
    </row>
    <row r="9228" spans="8:27">
      <c r="I9228" s="15" t="s">
        <v>45</v>
      </c>
      <c r="J9228" s="15">
        <v>0.99999999354234503</v>
      </c>
      <c r="K9228" s="65"/>
      <c r="L9228" s="65"/>
      <c r="M9228" s="65"/>
      <c r="N9228" s="65"/>
      <c r="O9228" s="65"/>
      <c r="P9228" s="65"/>
      <c r="Q9228" s="65"/>
      <c r="T9228" s="56"/>
      <c r="U9228" s="56"/>
      <c r="V9228" s="56"/>
      <c r="W9228" s="56"/>
      <c r="X9228" s="56"/>
      <c r="Y9228" s="56"/>
      <c r="Z9228" s="56"/>
      <c r="AA9228" s="56"/>
    </row>
    <row r="9229" spans="8:27">
      <c r="I9229" s="15" t="s">
        <v>46</v>
      </c>
      <c r="J9229" s="15">
        <v>0.96874999293693986</v>
      </c>
      <c r="K9229" s="65"/>
      <c r="L9229" s="65"/>
      <c r="M9229" s="65"/>
      <c r="N9229" s="65"/>
      <c r="O9229" s="65"/>
      <c r="P9229" s="65"/>
      <c r="Q9229" s="65"/>
      <c r="T9229" s="56"/>
      <c r="U9229" s="56"/>
      <c r="V9229" s="56"/>
      <c r="W9229" s="56"/>
      <c r="X9229" s="56"/>
      <c r="Y9229" s="56"/>
      <c r="Z9229" s="56"/>
      <c r="AA9229" s="56"/>
    </row>
    <row r="9230" spans="8:27">
      <c r="I9230" s="15" t="s">
        <v>47</v>
      </c>
      <c r="J9230" s="15">
        <v>3.331062822675078E-2</v>
      </c>
      <c r="K9230" s="65"/>
      <c r="L9230" s="65"/>
      <c r="M9230" s="65"/>
      <c r="N9230" s="65"/>
      <c r="O9230" s="65"/>
      <c r="P9230" s="65"/>
      <c r="Q9230" s="65"/>
      <c r="T9230" s="56"/>
      <c r="U9230" s="56"/>
      <c r="V9230" s="56"/>
      <c r="W9230" s="56"/>
      <c r="X9230" s="56"/>
      <c r="Y9230" s="56"/>
      <c r="Z9230" s="56"/>
      <c r="AA9230" s="56"/>
    </row>
    <row r="9231" spans="8:27" ht="15" thickBot="1">
      <c r="I9231" s="16" t="s">
        <v>48</v>
      </c>
      <c r="J9231" s="16">
        <v>36</v>
      </c>
      <c r="K9231" s="65"/>
      <c r="L9231" s="65"/>
      <c r="M9231" s="65"/>
      <c r="N9231" s="65"/>
      <c r="O9231" s="65"/>
      <c r="P9231" s="65"/>
      <c r="Q9231" s="65"/>
      <c r="T9231" s="56"/>
      <c r="U9231" s="56"/>
      <c r="V9231" s="56"/>
      <c r="W9231" s="56"/>
      <c r="X9231" s="56"/>
      <c r="Y9231" s="56"/>
      <c r="Z9231" s="56"/>
      <c r="AA9231" s="56"/>
    </row>
    <row r="9232" spans="8:27">
      <c r="J9232" s="65"/>
      <c r="K9232" s="65"/>
      <c r="L9232" s="65"/>
      <c r="M9232" s="65"/>
      <c r="N9232" s="65"/>
      <c r="O9232" s="65"/>
      <c r="P9232" s="65"/>
      <c r="Q9232" s="65"/>
      <c r="T9232" s="56"/>
      <c r="U9232" s="56"/>
      <c r="V9232" s="56"/>
      <c r="W9232" s="56"/>
      <c r="X9232" s="56"/>
      <c r="Y9232" s="56"/>
      <c r="Z9232" s="56"/>
      <c r="AA9232" s="56"/>
    </row>
    <row r="9233" spans="9:27" ht="15" thickBot="1">
      <c r="I9233" s="53" t="s">
        <v>49</v>
      </c>
      <c r="J9233" s="65"/>
      <c r="K9233" s="65"/>
      <c r="L9233" s="65"/>
      <c r="M9233" s="65"/>
      <c r="N9233" s="65"/>
      <c r="O9233" s="65"/>
      <c r="P9233" s="65"/>
      <c r="Q9233" s="65"/>
      <c r="T9233" s="56"/>
      <c r="U9233" s="56"/>
      <c r="V9233" s="56"/>
      <c r="W9233" s="56"/>
      <c r="X9233" s="56"/>
      <c r="Y9233" s="56"/>
      <c r="Z9233" s="56"/>
      <c r="AA9233" s="56"/>
    </row>
    <row r="9234" spans="9:27">
      <c r="I9234" s="17"/>
      <c r="J9234" s="17" t="s">
        <v>54</v>
      </c>
      <c r="K9234" s="17" t="s">
        <v>55</v>
      </c>
      <c r="L9234" s="17" t="s">
        <v>56</v>
      </c>
      <c r="M9234" s="17" t="s">
        <v>57</v>
      </c>
      <c r="N9234" s="17" t="s">
        <v>58</v>
      </c>
      <c r="O9234" s="65"/>
      <c r="P9234" s="65"/>
      <c r="Q9234" s="65"/>
      <c r="T9234" s="56"/>
      <c r="U9234" s="56"/>
      <c r="V9234" s="56"/>
      <c r="W9234" s="56"/>
      <c r="X9234" s="56"/>
      <c r="Y9234" s="56"/>
      <c r="Z9234" s="56"/>
      <c r="AA9234" s="56"/>
    </row>
    <row r="9235" spans="9:27">
      <c r="I9235" s="15" t="s">
        <v>50</v>
      </c>
      <c r="J9235" s="15">
        <v>4</v>
      </c>
      <c r="K9235" s="15">
        <v>5498456.3345058663</v>
      </c>
      <c r="L9235" s="15">
        <v>1374614.0836264666</v>
      </c>
      <c r="M9235" s="15">
        <v>1238839779.8341162</v>
      </c>
      <c r="N9235" s="15">
        <v>1.1479568980864696E-126</v>
      </c>
      <c r="O9235" s="65"/>
      <c r="P9235" s="65"/>
      <c r="Q9235" s="65"/>
      <c r="T9235" s="56"/>
      <c r="U9235" s="56"/>
      <c r="V9235" s="56"/>
      <c r="W9235" s="56"/>
      <c r="X9235" s="56"/>
      <c r="Y9235" s="56"/>
      <c r="Z9235" s="56"/>
      <c r="AA9235" s="56"/>
    </row>
    <row r="9236" spans="9:27">
      <c r="I9236" s="15" t="s">
        <v>51</v>
      </c>
      <c r="J9236" s="15">
        <v>32</v>
      </c>
      <c r="K9236" s="15">
        <v>3.5507134491545779E-2</v>
      </c>
      <c r="L9236" s="15">
        <v>1.1095979528608056E-3</v>
      </c>
      <c r="M9236" s="15"/>
      <c r="N9236" s="15"/>
      <c r="O9236" s="65"/>
      <c r="P9236" s="65"/>
      <c r="Q9236" s="65"/>
      <c r="T9236" s="56"/>
      <c r="U9236" s="56"/>
      <c r="V9236" s="56"/>
      <c r="W9236" s="56"/>
      <c r="X9236" s="56"/>
      <c r="Y9236" s="56"/>
      <c r="Z9236" s="56"/>
      <c r="AA9236" s="56"/>
    </row>
    <row r="9237" spans="9:27" ht="15" thickBot="1">
      <c r="I9237" s="16" t="s">
        <v>52</v>
      </c>
      <c r="J9237" s="16">
        <v>36</v>
      </c>
      <c r="K9237" s="16">
        <v>5498456.3700130004</v>
      </c>
      <c r="L9237" s="16"/>
      <c r="M9237" s="16"/>
      <c r="N9237" s="16"/>
      <c r="O9237" s="65"/>
      <c r="P9237" s="65"/>
      <c r="Q9237" s="65"/>
      <c r="T9237" s="56"/>
      <c r="U9237" s="56"/>
      <c r="V9237" s="56"/>
      <c r="W9237" s="56"/>
      <c r="X9237" s="56"/>
      <c r="Y9237" s="56"/>
      <c r="Z9237" s="56"/>
      <c r="AA9237" s="56"/>
    </row>
    <row r="9238" spans="9:27" ht="15" thickBot="1">
      <c r="J9238" s="65"/>
      <c r="K9238" s="65"/>
      <c r="L9238" s="65"/>
      <c r="M9238" s="65"/>
      <c r="N9238" s="65"/>
      <c r="O9238" s="65"/>
      <c r="P9238" s="65"/>
      <c r="Q9238" s="65"/>
      <c r="T9238" s="56"/>
      <c r="U9238" s="56"/>
      <c r="V9238" s="56"/>
      <c r="W9238" s="56"/>
      <c r="X9238" s="56"/>
      <c r="Y9238" s="56"/>
      <c r="Z9238" s="56"/>
      <c r="AA9238" s="56"/>
    </row>
    <row r="9239" spans="9:27">
      <c r="I9239" s="17"/>
      <c r="J9239" s="17" t="s">
        <v>59</v>
      </c>
      <c r="K9239" s="17" t="s">
        <v>47</v>
      </c>
      <c r="L9239" s="17" t="s">
        <v>60</v>
      </c>
      <c r="M9239" s="17" t="s">
        <v>61</v>
      </c>
      <c r="N9239" s="17" t="s">
        <v>62</v>
      </c>
      <c r="O9239" s="17" t="s">
        <v>63</v>
      </c>
      <c r="P9239" s="17" t="s">
        <v>64</v>
      </c>
      <c r="Q9239" s="17" t="s">
        <v>65</v>
      </c>
      <c r="T9239" s="56"/>
      <c r="U9239" s="56"/>
      <c r="V9239" s="56"/>
      <c r="W9239" s="56"/>
      <c r="X9239" s="56"/>
      <c r="Y9239" s="56"/>
      <c r="Z9239" s="56"/>
      <c r="AA9239" s="56"/>
    </row>
    <row r="9240" spans="9:27">
      <c r="I9240" s="15" t="s">
        <v>53</v>
      </c>
      <c r="J9240" s="15">
        <v>0</v>
      </c>
      <c r="K9240" s="15" t="e">
        <v>#N/A</v>
      </c>
      <c r="L9240" s="15" t="e">
        <v>#N/A</v>
      </c>
      <c r="M9240" s="15" t="e">
        <v>#N/A</v>
      </c>
      <c r="N9240" s="15" t="e">
        <v>#N/A</v>
      </c>
      <c r="O9240" s="15" t="e">
        <v>#N/A</v>
      </c>
      <c r="P9240" s="15" t="e">
        <v>#N/A</v>
      </c>
      <c r="Q9240" s="15" t="e">
        <v>#N/A</v>
      </c>
      <c r="T9240" s="56"/>
      <c r="U9240" s="56"/>
      <c r="V9240" s="56"/>
      <c r="W9240" s="56"/>
      <c r="X9240" s="56"/>
      <c r="Y9240" s="56"/>
      <c r="Z9240" s="56"/>
      <c r="AA9240" s="56"/>
    </row>
    <row r="9241" spans="9:27">
      <c r="I9241" s="15" t="s">
        <v>85</v>
      </c>
      <c r="J9241" s="15">
        <v>0.20328759288187004</v>
      </c>
      <c r="K9241" s="15">
        <v>7.4051847713554608E-3</v>
      </c>
      <c r="L9241" s="15">
        <v>27.452062191374576</v>
      </c>
      <c r="M9241" s="15">
        <v>8.194057776447258E-24</v>
      </c>
      <c r="N9241" s="15">
        <v>0.18820372517365277</v>
      </c>
      <c r="O9241" s="15">
        <v>0.2183714605900873</v>
      </c>
      <c r="P9241" s="15">
        <v>0.18820372517365277</v>
      </c>
      <c r="Q9241" s="15">
        <v>0.2183714605900873</v>
      </c>
      <c r="T9241" s="56"/>
      <c r="U9241" s="56"/>
      <c r="V9241" s="56"/>
      <c r="W9241" s="56"/>
      <c r="X9241" s="56"/>
      <c r="Y9241" s="56"/>
      <c r="Z9241" s="56"/>
      <c r="AA9241" s="56"/>
    </row>
    <row r="9242" spans="9:27">
      <c r="I9242" s="15" t="s">
        <v>80</v>
      </c>
      <c r="J9242" s="15">
        <v>0.20164104895016344</v>
      </c>
      <c r="K9242" s="15">
        <v>1.3076845840037951E-3</v>
      </c>
      <c r="L9242" s="15">
        <v>154.19700699750564</v>
      </c>
      <c r="M9242" s="15">
        <v>1.588076203011805E-47</v>
      </c>
      <c r="N9242" s="15">
        <v>0.19897738263011591</v>
      </c>
      <c r="O9242" s="15">
        <v>0.20430471527021096</v>
      </c>
      <c r="P9242" s="15">
        <v>0.19897738263011591</v>
      </c>
      <c r="Q9242" s="15">
        <v>0.20430471527021096</v>
      </c>
      <c r="T9242" s="56"/>
      <c r="U9242" s="56"/>
      <c r="V9242" s="56"/>
      <c r="W9242" s="56"/>
      <c r="X9242" s="56"/>
      <c r="Y9242" s="56"/>
      <c r="Z9242" s="56"/>
      <c r="AA9242" s="56"/>
    </row>
    <row r="9243" spans="9:27">
      <c r="I9243" s="15" t="s">
        <v>82</v>
      </c>
      <c r="J9243" s="15">
        <v>0.21395437700949685</v>
      </c>
      <c r="K9243" s="15">
        <v>5.1011880555682353E-3</v>
      </c>
      <c r="L9243" s="15">
        <v>41.94206813762797</v>
      </c>
      <c r="M9243" s="15">
        <v>1.5205253342142505E-29</v>
      </c>
      <c r="N9243" s="15">
        <v>0.20356359701403093</v>
      </c>
      <c r="O9243" s="15">
        <v>0.22434515700496277</v>
      </c>
      <c r="P9243" s="15">
        <v>0.20356359701403093</v>
      </c>
      <c r="Q9243" s="15">
        <v>0.22434515700496277</v>
      </c>
      <c r="T9243" s="56"/>
      <c r="U9243" s="56"/>
      <c r="V9243" s="56"/>
      <c r="W9243" s="56"/>
      <c r="X9243" s="56"/>
      <c r="Y9243" s="56"/>
      <c r="Z9243" s="56"/>
      <c r="AA9243" s="56"/>
    </row>
    <row r="9244" spans="9:27" ht="15" thickBot="1">
      <c r="I9244" s="16" t="s">
        <v>86</v>
      </c>
      <c r="J9244" s="16">
        <v>0.50347528152438314</v>
      </c>
      <c r="K9244" s="16">
        <v>2.6112493997723159E-3</v>
      </c>
      <c r="L9244" s="16">
        <v>192.81010904905634</v>
      </c>
      <c r="M9244" s="16">
        <v>1.2543417247136301E-50</v>
      </c>
      <c r="N9244" s="16">
        <v>0.49815634057753655</v>
      </c>
      <c r="O9244" s="16">
        <v>0.50879422247122974</v>
      </c>
      <c r="P9244" s="16">
        <v>0.49815634057753655</v>
      </c>
      <c r="Q9244" s="16">
        <v>0.50879422247122974</v>
      </c>
      <c r="T9244" s="56"/>
      <c r="U9244" s="56"/>
      <c r="V9244" s="56"/>
      <c r="W9244" s="56"/>
      <c r="X9244" s="56"/>
      <c r="Y9244" s="56"/>
      <c r="Z9244" s="56"/>
      <c r="AA9244" s="56"/>
    </row>
    <row r="9245" spans="9:27">
      <c r="J9245" s="65"/>
      <c r="K9245" s="65"/>
      <c r="L9245" s="65"/>
      <c r="M9245" s="65"/>
      <c r="N9245" s="65"/>
      <c r="O9245" s="65"/>
      <c r="P9245" s="65"/>
      <c r="Q9245" s="65"/>
      <c r="T9245" s="56"/>
      <c r="U9245" s="56"/>
      <c r="V9245" s="56"/>
      <c r="W9245" s="56"/>
      <c r="X9245" s="56"/>
      <c r="Y9245" s="56"/>
      <c r="Z9245" s="56"/>
      <c r="AA9245" s="56"/>
    </row>
    <row r="9246" spans="9:27">
      <c r="I9246" s="53"/>
      <c r="J9246" s="65"/>
      <c r="K9246" s="65"/>
      <c r="L9246" s="65"/>
      <c r="M9246" s="65"/>
      <c r="N9246" s="65"/>
      <c r="O9246" s="65"/>
      <c r="P9246" s="65"/>
      <c r="Q9246" s="65"/>
      <c r="T9246" s="56"/>
      <c r="U9246" s="56"/>
      <c r="V9246" s="56"/>
      <c r="W9246" s="56"/>
      <c r="X9246" s="56"/>
      <c r="Y9246" s="56"/>
      <c r="Z9246" s="56"/>
      <c r="AA9246" s="56"/>
    </row>
    <row r="9247" spans="9:27">
      <c r="I9247" s="11" t="s">
        <v>467</v>
      </c>
      <c r="J9247" s="65"/>
      <c r="K9247" s="65"/>
      <c r="L9247" s="65"/>
      <c r="M9247" s="65"/>
      <c r="N9247" s="65"/>
      <c r="O9247" s="65"/>
      <c r="P9247" s="65"/>
      <c r="Q9247" s="65"/>
      <c r="T9247" s="12" t="str">
        <f>I9247</f>
        <v>2019/1 to 2021/12</v>
      </c>
      <c r="U9247" s="14">
        <f>J9252</f>
        <v>0.99999999432321796</v>
      </c>
      <c r="V9247" s="14">
        <f>J9255</f>
        <v>36</v>
      </c>
      <c r="W9247" s="56">
        <f>J9265</f>
        <v>0.20114026791532066</v>
      </c>
      <c r="X9247" s="56">
        <f>J9266</f>
        <v>0.20274955922025395</v>
      </c>
      <c r="Y9247" s="56">
        <f>J9267</f>
        <v>0.21412641299657001</v>
      </c>
      <c r="Z9247" s="56">
        <f>J9268</f>
        <v>0.50327645127860876</v>
      </c>
      <c r="AA9247" s="58">
        <f>SUM(W9247:Z9247)</f>
        <v>1.1212926914107535</v>
      </c>
    </row>
    <row r="9248" spans="9:27">
      <c r="I9248" s="53" t="s">
        <v>42</v>
      </c>
      <c r="J9248" s="65"/>
      <c r="K9248" s="65"/>
      <c r="L9248" s="65"/>
      <c r="M9248" s="65"/>
      <c r="N9248" s="65"/>
      <c r="O9248" s="65"/>
      <c r="P9248" s="65"/>
      <c r="Q9248" s="65"/>
      <c r="T9248" s="56"/>
      <c r="U9248" s="56"/>
      <c r="V9248" s="56"/>
      <c r="W9248" s="56"/>
      <c r="X9248" s="56"/>
      <c r="Y9248" s="56"/>
      <c r="Z9248" s="56"/>
      <c r="AA9248" s="56"/>
    </row>
    <row r="9249" spans="9:27" ht="15" thickBot="1">
      <c r="J9249" s="65"/>
      <c r="K9249" s="65"/>
      <c r="L9249" s="65"/>
      <c r="M9249" s="65"/>
      <c r="N9249" s="65"/>
      <c r="O9249" s="65"/>
      <c r="P9249" s="65"/>
      <c r="Q9249" s="65"/>
      <c r="T9249" s="56"/>
      <c r="U9249" s="56"/>
      <c r="V9249" s="56"/>
      <c r="W9249" s="56"/>
      <c r="X9249" s="56"/>
      <c r="Y9249" s="56"/>
      <c r="Z9249" s="56"/>
      <c r="AA9249" s="56"/>
    </row>
    <row r="9250" spans="9:27">
      <c r="I9250" s="18" t="s">
        <v>43</v>
      </c>
      <c r="J9250" s="18"/>
      <c r="K9250" s="65"/>
      <c r="L9250" s="65"/>
      <c r="M9250" s="65"/>
      <c r="N9250" s="65"/>
      <c r="O9250" s="65"/>
      <c r="P9250" s="65"/>
      <c r="Q9250" s="65"/>
      <c r="T9250" s="56"/>
      <c r="U9250" s="56"/>
      <c r="V9250" s="56"/>
      <c r="W9250" s="56"/>
      <c r="X9250" s="56"/>
      <c r="Y9250" s="56"/>
      <c r="Z9250" s="56"/>
      <c r="AA9250" s="56"/>
    </row>
    <row r="9251" spans="9:27">
      <c r="I9251" s="15" t="s">
        <v>44</v>
      </c>
      <c r="J9251" s="15">
        <v>0.99999999716160892</v>
      </c>
      <c r="K9251" s="65"/>
      <c r="L9251" s="65"/>
      <c r="M9251" s="65"/>
      <c r="N9251" s="65"/>
      <c r="O9251" s="65"/>
      <c r="P9251" s="65"/>
      <c r="Q9251" s="65"/>
      <c r="T9251" s="56"/>
      <c r="U9251" s="56"/>
      <c r="V9251" s="56"/>
      <c r="W9251" s="56"/>
      <c r="X9251" s="56"/>
      <c r="Y9251" s="56"/>
      <c r="Z9251" s="56"/>
      <c r="AA9251" s="56"/>
    </row>
    <row r="9252" spans="9:27">
      <c r="I9252" s="15" t="s">
        <v>45</v>
      </c>
      <c r="J9252" s="15">
        <v>0.99999999432321796</v>
      </c>
      <c r="K9252" s="65"/>
      <c r="L9252" s="65"/>
      <c r="M9252" s="65"/>
      <c r="N9252" s="65"/>
      <c r="O9252" s="65"/>
      <c r="P9252" s="65"/>
      <c r="Q9252" s="65"/>
      <c r="T9252" s="56"/>
      <c r="U9252" s="56"/>
      <c r="V9252" s="56"/>
      <c r="W9252" s="56"/>
      <c r="X9252" s="56"/>
      <c r="Y9252" s="56"/>
      <c r="Z9252" s="56"/>
      <c r="AA9252" s="56"/>
    </row>
    <row r="9253" spans="9:27">
      <c r="I9253" s="15" t="s">
        <v>46</v>
      </c>
      <c r="J9253" s="15">
        <v>0.96874999379101956</v>
      </c>
      <c r="K9253" s="65"/>
      <c r="L9253" s="65"/>
      <c r="M9253" s="65"/>
      <c r="N9253" s="65"/>
      <c r="O9253" s="65"/>
      <c r="P9253" s="65"/>
      <c r="Q9253" s="65"/>
      <c r="T9253" s="56"/>
      <c r="U9253" s="56"/>
      <c r="V9253" s="56"/>
      <c r="W9253" s="56"/>
      <c r="X9253" s="56"/>
      <c r="Y9253" s="56"/>
      <c r="Z9253" s="56"/>
      <c r="AA9253" s="56"/>
    </row>
    <row r="9254" spans="9:27">
      <c r="I9254" s="15" t="s">
        <v>47</v>
      </c>
      <c r="J9254" s="15">
        <v>3.1290262441328556E-2</v>
      </c>
      <c r="K9254" s="65"/>
      <c r="L9254" s="65"/>
      <c r="M9254" s="65"/>
      <c r="N9254" s="65"/>
      <c r="O9254" s="65"/>
      <c r="P9254" s="65"/>
      <c r="Q9254" s="65"/>
      <c r="T9254" s="56"/>
      <c r="U9254" s="56"/>
      <c r="V9254" s="56"/>
      <c r="W9254" s="56"/>
      <c r="X9254" s="56"/>
      <c r="Y9254" s="56"/>
      <c r="Z9254" s="56"/>
      <c r="AA9254" s="56"/>
    </row>
    <row r="9255" spans="9:27" ht="15" thickBot="1">
      <c r="I9255" s="16" t="s">
        <v>48</v>
      </c>
      <c r="J9255" s="16">
        <v>36</v>
      </c>
      <c r="K9255" s="65"/>
      <c r="L9255" s="65"/>
      <c r="M9255" s="65"/>
      <c r="N9255" s="65"/>
      <c r="O9255" s="65"/>
      <c r="P9255" s="65"/>
      <c r="Q9255" s="65"/>
      <c r="T9255" s="56"/>
      <c r="U9255" s="56"/>
      <c r="V9255" s="56"/>
      <c r="W9255" s="56"/>
      <c r="X9255" s="56"/>
      <c r="Y9255" s="56"/>
      <c r="Z9255" s="56"/>
      <c r="AA9255" s="56"/>
    </row>
    <row r="9256" spans="9:27">
      <c r="J9256" s="65"/>
      <c r="K9256" s="65"/>
      <c r="L9256" s="65"/>
      <c r="M9256" s="65"/>
      <c r="N9256" s="65"/>
      <c r="O9256" s="65"/>
      <c r="P9256" s="65"/>
      <c r="Q9256" s="65"/>
      <c r="T9256" s="56"/>
      <c r="U9256" s="56"/>
      <c r="V9256" s="56"/>
      <c r="W9256" s="56"/>
      <c r="X9256" s="56"/>
      <c r="Y9256" s="56"/>
      <c r="Z9256" s="56"/>
      <c r="AA9256" s="56"/>
    </row>
    <row r="9257" spans="9:27" ht="15" thickBot="1">
      <c r="I9257" s="53" t="s">
        <v>49</v>
      </c>
      <c r="J9257" s="65"/>
      <c r="K9257" s="65"/>
      <c r="L9257" s="65"/>
      <c r="M9257" s="65"/>
      <c r="N9257" s="65"/>
      <c r="O9257" s="65"/>
      <c r="P9257" s="65"/>
      <c r="Q9257" s="65"/>
      <c r="T9257" s="56"/>
      <c r="U9257" s="56"/>
      <c r="V9257" s="56"/>
      <c r="W9257" s="56"/>
      <c r="X9257" s="56"/>
      <c r="Y9257" s="56"/>
      <c r="Z9257" s="56"/>
      <c r="AA9257" s="56"/>
    </row>
    <row r="9258" spans="9:27">
      <c r="I9258" s="17"/>
      <c r="J9258" s="17" t="s">
        <v>54</v>
      </c>
      <c r="K9258" s="17" t="s">
        <v>55</v>
      </c>
      <c r="L9258" s="17" t="s">
        <v>56</v>
      </c>
      <c r="M9258" s="17" t="s">
        <v>57</v>
      </c>
      <c r="N9258" s="17" t="s">
        <v>58</v>
      </c>
      <c r="O9258" s="65"/>
      <c r="P9258" s="65"/>
      <c r="Q9258" s="65"/>
      <c r="T9258" s="56"/>
      <c r="U9258" s="56"/>
      <c r="V9258" s="56"/>
      <c r="W9258" s="56"/>
      <c r="X9258" s="56"/>
      <c r="Y9258" s="56"/>
      <c r="Z9258" s="56"/>
      <c r="AA9258" s="56"/>
    </row>
    <row r="9259" spans="9:27">
      <c r="I9259" s="15" t="s">
        <v>50</v>
      </c>
      <c r="J9259" s="15">
        <v>4</v>
      </c>
      <c r="K9259" s="15">
        <v>5519073.400778424</v>
      </c>
      <c r="L9259" s="15">
        <v>1379768.350194606</v>
      </c>
      <c r="M9259" s="15">
        <v>1409249103.4902515</v>
      </c>
      <c r="N9259" s="15">
        <v>1.5572197460170757E-127</v>
      </c>
      <c r="O9259" s="65"/>
      <c r="P9259" s="65"/>
      <c r="Q9259" s="65"/>
      <c r="T9259" s="56"/>
      <c r="U9259" s="56"/>
      <c r="V9259" s="56"/>
      <c r="W9259" s="56"/>
      <c r="X9259" s="56"/>
      <c r="Y9259" s="56"/>
      <c r="Z9259" s="56"/>
      <c r="AA9259" s="56"/>
    </row>
    <row r="9260" spans="9:27">
      <c r="I9260" s="15" t="s">
        <v>51</v>
      </c>
      <c r="J9260" s="15">
        <v>32</v>
      </c>
      <c r="K9260" s="15">
        <v>3.1330576756710929E-2</v>
      </c>
      <c r="L9260" s="15">
        <v>9.7908052364721653E-4</v>
      </c>
      <c r="M9260" s="15"/>
      <c r="N9260" s="15"/>
      <c r="O9260" s="65"/>
      <c r="P9260" s="65"/>
      <c r="Q9260" s="65"/>
      <c r="T9260" s="56"/>
      <c r="U9260" s="56"/>
      <c r="V9260" s="56"/>
      <c r="W9260" s="56"/>
      <c r="X9260" s="56"/>
      <c r="Y9260" s="56"/>
      <c r="Z9260" s="56"/>
      <c r="AA9260" s="56"/>
    </row>
    <row r="9261" spans="9:27" ht="15" thickBot="1">
      <c r="I9261" s="16" t="s">
        <v>52</v>
      </c>
      <c r="J9261" s="16">
        <v>36</v>
      </c>
      <c r="K9261" s="16">
        <v>5519073.4321090011</v>
      </c>
      <c r="L9261" s="16"/>
      <c r="M9261" s="16"/>
      <c r="N9261" s="16"/>
      <c r="O9261" s="65"/>
      <c r="P9261" s="65"/>
      <c r="Q9261" s="65"/>
      <c r="T9261" s="56"/>
      <c r="U9261" s="56"/>
      <c r="V9261" s="56"/>
      <c r="W9261" s="56"/>
      <c r="X9261" s="56"/>
      <c r="Y9261" s="56"/>
      <c r="Z9261" s="56"/>
      <c r="AA9261" s="56"/>
    </row>
    <row r="9262" spans="9:27" ht="15" thickBot="1">
      <c r="J9262" s="65"/>
      <c r="K9262" s="65"/>
      <c r="L9262" s="65"/>
      <c r="M9262" s="65"/>
      <c r="N9262" s="65"/>
      <c r="O9262" s="65"/>
      <c r="P9262" s="65"/>
      <c r="Q9262" s="65"/>
      <c r="T9262" s="56"/>
      <c r="U9262" s="56"/>
      <c r="V9262" s="56"/>
      <c r="W9262" s="56"/>
      <c r="X9262" s="56"/>
      <c r="Y9262" s="56"/>
      <c r="Z9262" s="56"/>
      <c r="AA9262" s="56"/>
    </row>
    <row r="9263" spans="9:27">
      <c r="I9263" s="17"/>
      <c r="J9263" s="17" t="s">
        <v>59</v>
      </c>
      <c r="K9263" s="17" t="s">
        <v>47</v>
      </c>
      <c r="L9263" s="17" t="s">
        <v>60</v>
      </c>
      <c r="M9263" s="17" t="s">
        <v>61</v>
      </c>
      <c r="N9263" s="17" t="s">
        <v>62</v>
      </c>
      <c r="O9263" s="17" t="s">
        <v>63</v>
      </c>
      <c r="P9263" s="17" t="s">
        <v>64</v>
      </c>
      <c r="Q9263" s="17" t="s">
        <v>65</v>
      </c>
      <c r="T9263" s="56"/>
      <c r="U9263" s="56"/>
      <c r="V9263" s="56"/>
      <c r="W9263" s="56"/>
      <c r="X9263" s="56"/>
      <c r="Y9263" s="56"/>
      <c r="Z9263" s="56"/>
      <c r="AA9263" s="56"/>
    </row>
    <row r="9264" spans="9:27">
      <c r="I9264" s="15" t="s">
        <v>53</v>
      </c>
      <c r="J9264" s="15">
        <v>0</v>
      </c>
      <c r="K9264" s="15" t="e">
        <v>#N/A</v>
      </c>
      <c r="L9264" s="15" t="e">
        <v>#N/A</v>
      </c>
      <c r="M9264" s="15" t="e">
        <v>#N/A</v>
      </c>
      <c r="N9264" s="15" t="e">
        <v>#N/A</v>
      </c>
      <c r="O9264" s="15" t="e">
        <v>#N/A</v>
      </c>
      <c r="P9264" s="15" t="e">
        <v>#N/A</v>
      </c>
      <c r="Q9264" s="15" t="e">
        <v>#N/A</v>
      </c>
      <c r="T9264" s="56"/>
      <c r="U9264" s="56"/>
      <c r="V9264" s="56"/>
      <c r="W9264" s="56"/>
      <c r="X9264" s="56"/>
      <c r="Y9264" s="56"/>
      <c r="Z9264" s="56"/>
      <c r="AA9264" s="56"/>
    </row>
    <row r="9265" spans="9:27">
      <c r="I9265" s="15" t="s">
        <v>85</v>
      </c>
      <c r="J9265" s="15">
        <v>0.20114026791532066</v>
      </c>
      <c r="K9265" s="15">
        <v>7.0172569930160456E-3</v>
      </c>
      <c r="L9265" s="15">
        <v>28.663659905217433</v>
      </c>
      <c r="M9265" s="15">
        <v>2.167996894729343E-24</v>
      </c>
      <c r="N9265" s="15">
        <v>0.18684658323014541</v>
      </c>
      <c r="O9265" s="15">
        <v>0.21543395260049591</v>
      </c>
      <c r="P9265" s="15">
        <v>0.18684658323014541</v>
      </c>
      <c r="Q9265" s="15">
        <v>0.21543395260049591</v>
      </c>
      <c r="T9265" s="56"/>
      <c r="U9265" s="56"/>
      <c r="V9265" s="56"/>
      <c r="W9265" s="56"/>
      <c r="X9265" s="56"/>
      <c r="Y9265" s="56"/>
      <c r="Z9265" s="56"/>
      <c r="AA9265" s="56"/>
    </row>
    <row r="9266" spans="9:27">
      <c r="I9266" s="15" t="s">
        <v>80</v>
      </c>
      <c r="J9266" s="15">
        <v>0.20274955922025395</v>
      </c>
      <c r="K9266" s="15">
        <v>1.338147143904426E-3</v>
      </c>
      <c r="L9266" s="15">
        <v>151.51514550834395</v>
      </c>
      <c r="M9266" s="15">
        <v>2.7821741229354877E-47</v>
      </c>
      <c r="N9266" s="15">
        <v>0.20002384269649345</v>
      </c>
      <c r="O9266" s="15">
        <v>0.20547527574401445</v>
      </c>
      <c r="P9266" s="15">
        <v>0.20002384269649345</v>
      </c>
      <c r="Q9266" s="15">
        <v>0.20547527574401445</v>
      </c>
      <c r="T9266" s="56"/>
      <c r="U9266" s="56"/>
      <c r="V9266" s="56"/>
      <c r="W9266" s="56"/>
      <c r="X9266" s="56"/>
      <c r="Y9266" s="56"/>
      <c r="Z9266" s="56"/>
      <c r="AA9266" s="56"/>
    </row>
    <row r="9267" spans="9:27">
      <c r="I9267" s="15" t="s">
        <v>82</v>
      </c>
      <c r="J9267" s="15">
        <v>0.21412641299657001</v>
      </c>
      <c r="K9267" s="15">
        <v>4.7703732822871447E-3</v>
      </c>
      <c r="L9267" s="15">
        <v>44.886720666418704</v>
      </c>
      <c r="M9267" s="15">
        <v>1.7960764085359159E-30</v>
      </c>
      <c r="N9267" s="15">
        <v>0.20440948064031464</v>
      </c>
      <c r="O9267" s="15">
        <v>0.22384334535282538</v>
      </c>
      <c r="P9267" s="15">
        <v>0.20440948064031464</v>
      </c>
      <c r="Q9267" s="15">
        <v>0.22384334535282538</v>
      </c>
      <c r="T9267" s="56"/>
      <c r="U9267" s="56"/>
      <c r="V9267" s="56"/>
      <c r="W9267" s="56"/>
      <c r="X9267" s="56"/>
      <c r="Y9267" s="56"/>
      <c r="Z9267" s="56"/>
      <c r="AA9267" s="56"/>
    </row>
    <row r="9268" spans="9:27" ht="15" thickBot="1">
      <c r="I9268" s="16" t="s">
        <v>86</v>
      </c>
      <c r="J9268" s="16">
        <v>0.50327645127860876</v>
      </c>
      <c r="K9268" s="16">
        <v>2.4544732725956296E-3</v>
      </c>
      <c r="L9268" s="16">
        <v>205.04458406523571</v>
      </c>
      <c r="M9268" s="16">
        <v>1.7542656739880614E-51</v>
      </c>
      <c r="N9268" s="16">
        <v>0.49827685285124762</v>
      </c>
      <c r="O9268" s="16">
        <v>0.50827604970596996</v>
      </c>
      <c r="P9268" s="16">
        <v>0.49827685285124762</v>
      </c>
      <c r="Q9268" s="16">
        <v>0.50827604970596996</v>
      </c>
      <c r="T9268" s="56"/>
      <c r="U9268" s="56"/>
      <c r="V9268" s="56"/>
      <c r="W9268" s="56"/>
      <c r="X9268" s="56"/>
      <c r="Y9268" s="56"/>
      <c r="Z9268" s="56"/>
      <c r="AA9268" s="56"/>
    </row>
    <row r="9269" spans="9:27">
      <c r="I9269" s="53"/>
      <c r="J9269" s="65"/>
      <c r="K9269" s="65"/>
      <c r="L9269" s="65"/>
      <c r="M9269" s="65"/>
      <c r="N9269" s="65"/>
      <c r="O9269" s="65"/>
      <c r="P9269" s="65"/>
      <c r="Q9269" s="65"/>
      <c r="T9269" s="56"/>
      <c r="U9269" s="56"/>
      <c r="V9269" s="56"/>
      <c r="W9269" s="56"/>
      <c r="X9269" s="56"/>
      <c r="Y9269" s="56"/>
      <c r="Z9269" s="56"/>
      <c r="AA9269" s="56"/>
    </row>
    <row r="9270" spans="9:27">
      <c r="I9270" s="53"/>
      <c r="J9270" s="65"/>
      <c r="K9270" s="65"/>
      <c r="L9270" s="65"/>
      <c r="M9270" s="65"/>
      <c r="N9270" s="65"/>
      <c r="O9270" s="65"/>
      <c r="P9270" s="65"/>
      <c r="Q9270" s="65"/>
      <c r="T9270" s="56"/>
      <c r="U9270" s="56"/>
      <c r="V9270" s="56"/>
      <c r="W9270" s="56"/>
      <c r="X9270" s="56"/>
      <c r="Y9270" s="56"/>
      <c r="Z9270" s="56"/>
      <c r="AA9270" s="56"/>
    </row>
    <row r="9271" spans="9:27">
      <c r="I9271" s="11" t="s">
        <v>468</v>
      </c>
      <c r="J9271" s="65"/>
      <c r="K9271" s="65"/>
      <c r="L9271" s="65"/>
      <c r="M9271" s="65"/>
      <c r="N9271" s="65"/>
      <c r="O9271" s="65"/>
      <c r="P9271" s="65"/>
      <c r="Q9271" s="65"/>
      <c r="T9271" s="12" t="str">
        <f>I9271</f>
        <v>2019/2 to 2022/1</v>
      </c>
      <c r="U9271" s="14">
        <f>J9276</f>
        <v>0.99999999340794388</v>
      </c>
      <c r="V9271" s="14">
        <f>J9279</f>
        <v>36</v>
      </c>
      <c r="W9271" s="56">
        <f>J9289</f>
        <v>0.1835417240006981</v>
      </c>
      <c r="X9271" s="56">
        <f>J9290</f>
        <v>0.20414295819931452</v>
      </c>
      <c r="Y9271" s="56">
        <f>J9291</f>
        <v>0.22445237144706068</v>
      </c>
      <c r="Z9271" s="56">
        <f>J9292</f>
        <v>0.5072757756642835</v>
      </c>
      <c r="AA9271" s="58">
        <f>SUM(W9271:Z9271)</f>
        <v>1.1194128293113568</v>
      </c>
    </row>
    <row r="9272" spans="9:27">
      <c r="I9272" s="53" t="s">
        <v>42</v>
      </c>
      <c r="J9272" s="65"/>
      <c r="K9272" s="65"/>
      <c r="L9272" s="65"/>
      <c r="M9272" s="65"/>
      <c r="N9272" s="65"/>
      <c r="O9272" s="65"/>
      <c r="P9272" s="65"/>
      <c r="Q9272" s="65"/>
      <c r="T9272" s="56"/>
      <c r="U9272" s="56"/>
      <c r="V9272" s="56"/>
      <c r="W9272" s="56"/>
      <c r="X9272" s="56"/>
      <c r="Y9272" s="56"/>
      <c r="Z9272" s="56"/>
      <c r="AA9272" s="56"/>
    </row>
    <row r="9273" spans="9:27" ht="15" thickBot="1">
      <c r="J9273" s="65"/>
      <c r="K9273" s="65"/>
      <c r="L9273" s="65"/>
      <c r="M9273" s="65"/>
      <c r="N9273" s="65"/>
      <c r="O9273" s="65"/>
      <c r="P9273" s="65"/>
      <c r="Q9273" s="65"/>
      <c r="T9273" s="56"/>
      <c r="U9273" s="56"/>
      <c r="V9273" s="56"/>
      <c r="W9273" s="56"/>
      <c r="X9273" s="56"/>
      <c r="Y9273" s="56"/>
      <c r="Z9273" s="56"/>
      <c r="AA9273" s="56"/>
    </row>
    <row r="9274" spans="9:27">
      <c r="I9274" s="18" t="s">
        <v>43</v>
      </c>
      <c r="J9274" s="18"/>
      <c r="K9274" s="65"/>
      <c r="L9274" s="65"/>
      <c r="M9274" s="65"/>
      <c r="N9274" s="65"/>
      <c r="O9274" s="65"/>
      <c r="P9274" s="65"/>
      <c r="Q9274" s="65"/>
      <c r="T9274" s="56"/>
      <c r="U9274" s="56"/>
      <c r="V9274" s="56"/>
      <c r="W9274" s="56"/>
      <c r="X9274" s="56"/>
      <c r="Y9274" s="56"/>
      <c r="Z9274" s="56"/>
      <c r="AA9274" s="56"/>
    </row>
    <row r="9275" spans="9:27">
      <c r="I9275" s="15" t="s">
        <v>44</v>
      </c>
      <c r="J9275" s="15">
        <v>0.99999999670397188</v>
      </c>
      <c r="K9275" s="65"/>
      <c r="L9275" s="65"/>
      <c r="M9275" s="65"/>
      <c r="N9275" s="65"/>
      <c r="O9275" s="65"/>
      <c r="P9275" s="65"/>
      <c r="Q9275" s="65"/>
      <c r="T9275" s="56"/>
      <c r="U9275" s="56"/>
      <c r="V9275" s="56"/>
      <c r="W9275" s="56"/>
      <c r="X9275" s="56"/>
      <c r="Y9275" s="56"/>
      <c r="Z9275" s="56"/>
      <c r="AA9275" s="56"/>
    </row>
    <row r="9276" spans="9:27">
      <c r="I9276" s="15" t="s">
        <v>45</v>
      </c>
      <c r="J9276" s="15">
        <v>0.99999999340794388</v>
      </c>
      <c r="K9276" s="65"/>
      <c r="L9276" s="65"/>
      <c r="M9276" s="65"/>
      <c r="N9276" s="65"/>
      <c r="O9276" s="65"/>
      <c r="P9276" s="65"/>
      <c r="Q9276" s="65"/>
      <c r="T9276" s="56"/>
      <c r="U9276" s="56"/>
      <c r="V9276" s="56"/>
      <c r="W9276" s="56"/>
      <c r="X9276" s="56"/>
      <c r="Y9276" s="56"/>
      <c r="Z9276" s="56"/>
      <c r="AA9276" s="56"/>
    </row>
    <row r="9277" spans="9:27">
      <c r="I9277" s="15" t="s">
        <v>46</v>
      </c>
      <c r="J9277" s="15">
        <v>0.96874999278993856</v>
      </c>
      <c r="K9277" s="65"/>
      <c r="L9277" s="65"/>
      <c r="M9277" s="65"/>
      <c r="N9277" s="65"/>
      <c r="O9277" s="65"/>
      <c r="P9277" s="65"/>
      <c r="Q9277" s="65"/>
      <c r="T9277" s="56"/>
      <c r="U9277" s="56"/>
      <c r="V9277" s="56"/>
      <c r="W9277" s="56"/>
      <c r="X9277" s="56"/>
      <c r="Y9277" s="56"/>
      <c r="Z9277" s="56"/>
      <c r="AA9277" s="56"/>
    </row>
    <row r="9278" spans="9:27">
      <c r="I9278" s="15" t="s">
        <v>47</v>
      </c>
      <c r="J9278" s="15">
        <v>3.3781391412792336E-2</v>
      </c>
      <c r="K9278" s="65"/>
      <c r="L9278" s="65"/>
      <c r="M9278" s="65"/>
      <c r="N9278" s="65"/>
      <c r="O9278" s="65"/>
      <c r="P9278" s="65"/>
      <c r="Q9278" s="65"/>
      <c r="T9278" s="56"/>
      <c r="U9278" s="56"/>
      <c r="V9278" s="56"/>
      <c r="W9278" s="56"/>
      <c r="X9278" s="56"/>
      <c r="Y9278" s="56"/>
      <c r="Z9278" s="56"/>
      <c r="AA9278" s="56"/>
    </row>
    <row r="9279" spans="9:27" ht="15" thickBot="1">
      <c r="I9279" s="16" t="s">
        <v>48</v>
      </c>
      <c r="J9279" s="16">
        <v>36</v>
      </c>
      <c r="K9279" s="65"/>
      <c r="L9279" s="65"/>
      <c r="M9279" s="65"/>
      <c r="N9279" s="65"/>
      <c r="O9279" s="65"/>
      <c r="P9279" s="65"/>
      <c r="Q9279" s="65"/>
      <c r="T9279" s="56"/>
      <c r="U9279" s="56"/>
      <c r="V9279" s="56"/>
      <c r="W9279" s="56"/>
      <c r="X9279" s="56"/>
      <c r="Y9279" s="56"/>
      <c r="Z9279" s="56"/>
      <c r="AA9279" s="56"/>
    </row>
    <row r="9280" spans="9:27">
      <c r="J9280" s="65"/>
      <c r="K9280" s="65"/>
      <c r="L9280" s="65"/>
      <c r="M9280" s="65"/>
      <c r="N9280" s="65"/>
      <c r="O9280" s="65"/>
      <c r="P9280" s="65"/>
      <c r="Q9280" s="65"/>
      <c r="T9280" s="56"/>
      <c r="U9280" s="56"/>
      <c r="V9280" s="56"/>
      <c r="W9280" s="56"/>
      <c r="X9280" s="56"/>
      <c r="Y9280" s="56"/>
      <c r="Z9280" s="56"/>
      <c r="AA9280" s="56"/>
    </row>
    <row r="9281" spans="9:27" ht="15" thickBot="1">
      <c r="I9281" s="53" t="s">
        <v>49</v>
      </c>
      <c r="J9281" s="65"/>
      <c r="K9281" s="65"/>
      <c r="L9281" s="65"/>
      <c r="M9281" s="65"/>
      <c r="N9281" s="65"/>
      <c r="O9281" s="65"/>
      <c r="P9281" s="65"/>
      <c r="Q9281" s="65"/>
      <c r="T9281" s="56"/>
      <c r="U9281" s="56"/>
      <c r="V9281" s="56"/>
      <c r="W9281" s="56"/>
      <c r="X9281" s="56"/>
      <c r="Y9281" s="56"/>
      <c r="Z9281" s="56"/>
      <c r="AA9281" s="56"/>
    </row>
    <row r="9282" spans="9:27">
      <c r="I9282" s="17"/>
      <c r="J9282" s="17" t="s">
        <v>54</v>
      </c>
      <c r="K9282" s="17" t="s">
        <v>55</v>
      </c>
      <c r="L9282" s="17" t="s">
        <v>56</v>
      </c>
      <c r="M9282" s="17" t="s">
        <v>57</v>
      </c>
      <c r="N9282" s="17" t="s">
        <v>58</v>
      </c>
      <c r="O9282" s="65"/>
      <c r="P9282" s="65"/>
      <c r="Q9282" s="65"/>
      <c r="T9282" s="56"/>
      <c r="U9282" s="56"/>
      <c r="V9282" s="56"/>
      <c r="W9282" s="56"/>
      <c r="X9282" s="56"/>
      <c r="Y9282" s="56"/>
      <c r="Z9282" s="56"/>
      <c r="AA9282" s="56"/>
    </row>
    <row r="9283" spans="9:27">
      <c r="I9283" s="15" t="s">
        <v>50</v>
      </c>
      <c r="J9283" s="15">
        <v>4</v>
      </c>
      <c r="K9283" s="15">
        <v>5539673.1983751636</v>
      </c>
      <c r="L9283" s="15">
        <v>1384918.2995937909</v>
      </c>
      <c r="M9283" s="15">
        <v>1213581888.9023297</v>
      </c>
      <c r="N9283" s="15">
        <v>1.5797539350944323E-126</v>
      </c>
      <c r="O9283" s="65"/>
      <c r="P9283" s="65"/>
      <c r="Q9283" s="65"/>
      <c r="T9283" s="56"/>
      <c r="U9283" s="56"/>
      <c r="V9283" s="56"/>
      <c r="W9283" s="56"/>
      <c r="X9283" s="56"/>
      <c r="Y9283" s="56"/>
      <c r="Z9283" s="56"/>
      <c r="AA9283" s="56"/>
    </row>
    <row r="9284" spans="9:27">
      <c r="I9284" s="15" t="s">
        <v>51</v>
      </c>
      <c r="J9284" s="15">
        <v>32</v>
      </c>
      <c r="K9284" s="15">
        <v>3.6517836985096946E-2</v>
      </c>
      <c r="L9284" s="15">
        <v>1.1411824057842796E-3</v>
      </c>
      <c r="M9284" s="15"/>
      <c r="N9284" s="15"/>
      <c r="O9284" s="65"/>
      <c r="P9284" s="65"/>
      <c r="Q9284" s="65"/>
      <c r="T9284" s="56"/>
      <c r="U9284" s="56"/>
      <c r="V9284" s="56"/>
      <c r="W9284" s="56"/>
      <c r="X9284" s="56"/>
      <c r="Y9284" s="56"/>
      <c r="Z9284" s="56"/>
      <c r="AA9284" s="56"/>
    </row>
    <row r="9285" spans="9:27" ht="15" thickBot="1">
      <c r="I9285" s="16" t="s">
        <v>52</v>
      </c>
      <c r="J9285" s="16">
        <v>36</v>
      </c>
      <c r="K9285" s="16">
        <v>5539673.2348930007</v>
      </c>
      <c r="L9285" s="16"/>
      <c r="M9285" s="16"/>
      <c r="N9285" s="16"/>
      <c r="O9285" s="65"/>
      <c r="P9285" s="65"/>
      <c r="Q9285" s="65"/>
      <c r="T9285" s="56"/>
      <c r="U9285" s="56"/>
      <c r="V9285" s="56"/>
      <c r="W9285" s="56"/>
      <c r="X9285" s="56"/>
      <c r="Y9285" s="56"/>
      <c r="Z9285" s="56"/>
      <c r="AA9285" s="56"/>
    </row>
    <row r="9286" spans="9:27" ht="15" thickBot="1">
      <c r="J9286" s="65"/>
      <c r="K9286" s="65"/>
      <c r="L9286" s="65"/>
      <c r="M9286" s="65"/>
      <c r="N9286" s="65"/>
      <c r="O9286" s="65"/>
      <c r="P9286" s="65"/>
      <c r="Q9286" s="65"/>
      <c r="T9286" s="56"/>
      <c r="U9286" s="56"/>
      <c r="V9286" s="56"/>
      <c r="W9286" s="56"/>
      <c r="X9286" s="56"/>
      <c r="Y9286" s="56"/>
      <c r="Z9286" s="56"/>
      <c r="AA9286" s="56"/>
    </row>
    <row r="9287" spans="9:27">
      <c r="I9287" s="17"/>
      <c r="J9287" s="17" t="s">
        <v>59</v>
      </c>
      <c r="K9287" s="17" t="s">
        <v>47</v>
      </c>
      <c r="L9287" s="17" t="s">
        <v>60</v>
      </c>
      <c r="M9287" s="17" t="s">
        <v>61</v>
      </c>
      <c r="N9287" s="17" t="s">
        <v>62</v>
      </c>
      <c r="O9287" s="17" t="s">
        <v>63</v>
      </c>
      <c r="P9287" s="17" t="s">
        <v>64</v>
      </c>
      <c r="Q9287" s="17" t="s">
        <v>65</v>
      </c>
      <c r="T9287" s="56"/>
      <c r="U9287" s="56"/>
      <c r="V9287" s="56"/>
      <c r="W9287" s="56"/>
      <c r="X9287" s="56"/>
      <c r="Y9287" s="56"/>
      <c r="Z9287" s="56"/>
      <c r="AA9287" s="56"/>
    </row>
    <row r="9288" spans="9:27">
      <c r="I9288" s="15" t="s">
        <v>53</v>
      </c>
      <c r="J9288" s="15">
        <v>0</v>
      </c>
      <c r="K9288" s="15" t="e">
        <v>#N/A</v>
      </c>
      <c r="L9288" s="15" t="e">
        <v>#N/A</v>
      </c>
      <c r="M9288" s="15" t="e">
        <v>#N/A</v>
      </c>
      <c r="N9288" s="15" t="e">
        <v>#N/A</v>
      </c>
      <c r="O9288" s="15" t="e">
        <v>#N/A</v>
      </c>
      <c r="P9288" s="15" t="e">
        <v>#N/A</v>
      </c>
      <c r="Q9288" s="15" t="e">
        <v>#N/A</v>
      </c>
      <c r="T9288" s="56"/>
      <c r="U9288" s="56"/>
      <c r="V9288" s="56"/>
      <c r="W9288" s="56"/>
      <c r="X9288" s="56"/>
      <c r="Y9288" s="56"/>
      <c r="Z9288" s="56"/>
      <c r="AA9288" s="56"/>
    </row>
    <row r="9289" spans="9:27">
      <c r="I9289" s="15" t="s">
        <v>85</v>
      </c>
      <c r="J9289" s="15">
        <v>0.1835417240006981</v>
      </c>
      <c r="K9289" s="15">
        <v>4.4921826709243724E-3</v>
      </c>
      <c r="L9289" s="15">
        <v>40.858027699690595</v>
      </c>
      <c r="M9289" s="15">
        <v>3.4628695730805841E-29</v>
      </c>
      <c r="N9289" s="15">
        <v>0.17439144737404663</v>
      </c>
      <c r="O9289" s="15">
        <v>0.19269200062734956</v>
      </c>
      <c r="P9289" s="15">
        <v>0.17439144737404663</v>
      </c>
      <c r="Q9289" s="15">
        <v>0.19269200062734956</v>
      </c>
      <c r="T9289" s="56"/>
      <c r="U9289" s="56"/>
      <c r="V9289" s="56"/>
      <c r="W9289" s="56"/>
      <c r="X9289" s="56"/>
      <c r="Y9289" s="56"/>
      <c r="Z9289" s="56"/>
      <c r="AA9289" s="56"/>
    </row>
    <row r="9290" spans="9:27">
      <c r="I9290" s="15" t="s">
        <v>80</v>
      </c>
      <c r="J9290" s="15">
        <v>0.20414295819931452</v>
      </c>
      <c r="K9290" s="15">
        <v>1.5643786836056787E-3</v>
      </c>
      <c r="L9290" s="15">
        <v>130.49459209505011</v>
      </c>
      <c r="M9290" s="15">
        <v>3.2866241824679255E-45</v>
      </c>
      <c r="N9290" s="15">
        <v>0.20095642311104231</v>
      </c>
      <c r="O9290" s="15">
        <v>0.20732949328758674</v>
      </c>
      <c r="P9290" s="15">
        <v>0.20095642311104231</v>
      </c>
      <c r="Q9290" s="15">
        <v>0.20732949328758674</v>
      </c>
      <c r="T9290" s="56"/>
      <c r="U9290" s="56"/>
      <c r="V9290" s="56"/>
      <c r="W9290" s="56"/>
      <c r="X9290" s="56"/>
      <c r="Y9290" s="56"/>
      <c r="Z9290" s="56"/>
      <c r="AA9290" s="56"/>
    </row>
    <row r="9291" spans="9:27">
      <c r="I9291" s="15" t="s">
        <v>82</v>
      </c>
      <c r="J9291" s="15">
        <v>0.22445237144706068</v>
      </c>
      <c r="K9291" s="15">
        <v>3.295880824474684E-3</v>
      </c>
      <c r="L9291" s="15">
        <v>68.100876032990413</v>
      </c>
      <c r="M9291" s="15">
        <v>3.3197860682573659E-36</v>
      </c>
      <c r="N9291" s="15">
        <v>0.21773888192945526</v>
      </c>
      <c r="O9291" s="15">
        <v>0.2311658609646661</v>
      </c>
      <c r="P9291" s="15">
        <v>0.21773888192945526</v>
      </c>
      <c r="Q9291" s="15">
        <v>0.2311658609646661</v>
      </c>
      <c r="T9291" s="56"/>
      <c r="U9291" s="56"/>
      <c r="V9291" s="56"/>
      <c r="W9291" s="56"/>
      <c r="X9291" s="56"/>
      <c r="Y9291" s="56"/>
      <c r="Z9291" s="56"/>
      <c r="AA9291" s="56"/>
    </row>
    <row r="9292" spans="9:27" ht="15" thickBot="1">
      <c r="I9292" s="16" t="s">
        <v>86</v>
      </c>
      <c r="J9292" s="16">
        <v>0.5072757756642835</v>
      </c>
      <c r="K9292" s="16">
        <v>2.0822187223015903E-3</v>
      </c>
      <c r="L9292" s="16">
        <v>243.6227137097124</v>
      </c>
      <c r="M9292" s="16">
        <v>7.0756807902402583E-54</v>
      </c>
      <c r="N9292" s="16">
        <v>0.503034434939301</v>
      </c>
      <c r="O9292" s="16">
        <v>0.511517116389266</v>
      </c>
      <c r="P9292" s="16">
        <v>0.503034434939301</v>
      </c>
      <c r="Q9292" s="16">
        <v>0.511517116389266</v>
      </c>
      <c r="T9292" s="56"/>
      <c r="U9292" s="56"/>
      <c r="V9292" s="56"/>
      <c r="W9292" s="56"/>
      <c r="X9292" s="56"/>
      <c r="Y9292" s="56"/>
      <c r="Z9292" s="56"/>
      <c r="AA9292" s="56"/>
    </row>
    <row r="9293" spans="9:27">
      <c r="I9293" s="53"/>
      <c r="J9293" s="65"/>
      <c r="K9293" s="65"/>
      <c r="L9293" s="65"/>
      <c r="M9293" s="65"/>
      <c r="N9293" s="65"/>
      <c r="O9293" s="65"/>
      <c r="P9293" s="65"/>
      <c r="Q9293" s="65"/>
      <c r="T9293" s="56"/>
      <c r="U9293" s="56"/>
      <c r="V9293" s="56"/>
      <c r="W9293" s="56"/>
      <c r="X9293" s="56"/>
      <c r="Y9293" s="56"/>
      <c r="Z9293" s="56"/>
      <c r="AA9293" s="56"/>
    </row>
    <row r="9294" spans="9:27">
      <c r="I9294" s="53"/>
      <c r="J9294" s="65"/>
      <c r="K9294" s="65"/>
      <c r="L9294" s="65"/>
      <c r="M9294" s="65"/>
      <c r="N9294" s="65"/>
      <c r="O9294" s="65"/>
      <c r="P9294" s="65"/>
      <c r="Q9294" s="65"/>
      <c r="T9294" s="56"/>
      <c r="U9294" s="56"/>
      <c r="V9294" s="56"/>
      <c r="W9294" s="56"/>
      <c r="X9294" s="56"/>
      <c r="Y9294" s="56"/>
      <c r="Z9294" s="56"/>
      <c r="AA9294" s="56"/>
    </row>
    <row r="9295" spans="9:27">
      <c r="I9295" s="11" t="s">
        <v>469</v>
      </c>
      <c r="J9295" s="65"/>
      <c r="K9295" s="65"/>
      <c r="L9295" s="65"/>
      <c r="M9295" s="65"/>
      <c r="N9295" s="65"/>
      <c r="O9295" s="65"/>
      <c r="P9295" s="65"/>
      <c r="Q9295" s="65"/>
      <c r="T9295" s="12" t="str">
        <f>I9295</f>
        <v>2019/3 to 2022/2</v>
      </c>
      <c r="U9295" s="14">
        <f>J9300</f>
        <v>0.99999999341772394</v>
      </c>
      <c r="V9295" s="14">
        <f>J9303</f>
        <v>36</v>
      </c>
      <c r="W9295" s="56">
        <f>J9313</f>
        <v>0.17684215191391428</v>
      </c>
      <c r="X9295" s="56">
        <f>J9314</f>
        <v>0.20517970849763367</v>
      </c>
      <c r="Y9295" s="56">
        <f>J9315</f>
        <v>0.22757437656380305</v>
      </c>
      <c r="Z9295" s="56">
        <f>J9316</f>
        <v>0.50853554504543796</v>
      </c>
      <c r="AA9295" s="58">
        <f>SUM(W9295:Z9295)</f>
        <v>1.118131782020789</v>
      </c>
    </row>
    <row r="9296" spans="9:27">
      <c r="I9296" s="53" t="s">
        <v>42</v>
      </c>
      <c r="J9296" s="65"/>
      <c r="K9296" s="65"/>
      <c r="L9296" s="65"/>
      <c r="M9296" s="65"/>
      <c r="N9296" s="65"/>
      <c r="O9296" s="65"/>
      <c r="P9296" s="65"/>
      <c r="Q9296" s="65"/>
      <c r="T9296" s="56"/>
      <c r="U9296" s="56"/>
      <c r="V9296" s="56"/>
      <c r="W9296" s="56"/>
      <c r="X9296" s="56"/>
      <c r="Y9296" s="56"/>
      <c r="Z9296" s="56"/>
      <c r="AA9296" s="56"/>
    </row>
    <row r="9297" spans="9:27" ht="15" thickBot="1">
      <c r="J9297" s="65"/>
      <c r="K9297" s="65"/>
      <c r="L9297" s="65"/>
      <c r="M9297" s="65"/>
      <c r="N9297" s="65"/>
      <c r="O9297" s="65"/>
      <c r="P9297" s="65"/>
      <c r="Q9297" s="65"/>
      <c r="T9297" s="56"/>
      <c r="U9297" s="56"/>
      <c r="V9297" s="56"/>
      <c r="W9297" s="56"/>
      <c r="X9297" s="56"/>
      <c r="Y9297" s="56"/>
      <c r="Z9297" s="56"/>
      <c r="AA9297" s="56"/>
    </row>
    <row r="9298" spans="9:27">
      <c r="I9298" s="18" t="s">
        <v>43</v>
      </c>
      <c r="J9298" s="18"/>
      <c r="K9298" s="65"/>
      <c r="L9298" s="65"/>
      <c r="M9298" s="65"/>
      <c r="N9298" s="65"/>
      <c r="O9298" s="65"/>
      <c r="P9298" s="65"/>
      <c r="Q9298" s="65"/>
      <c r="T9298" s="56"/>
      <c r="U9298" s="56"/>
      <c r="V9298" s="56"/>
      <c r="W9298" s="56"/>
      <c r="X9298" s="56"/>
      <c r="Y9298" s="56"/>
      <c r="Z9298" s="56"/>
      <c r="AA9298" s="56"/>
    </row>
    <row r="9299" spans="9:27">
      <c r="I9299" s="15" t="s">
        <v>44</v>
      </c>
      <c r="J9299" s="15">
        <v>0.99999999670886197</v>
      </c>
      <c r="K9299" s="65"/>
      <c r="L9299" s="65"/>
      <c r="M9299" s="65"/>
      <c r="N9299" s="65"/>
      <c r="O9299" s="65"/>
      <c r="P9299" s="65"/>
      <c r="Q9299" s="65"/>
      <c r="T9299" s="56"/>
      <c r="U9299" s="56"/>
      <c r="V9299" s="56"/>
      <c r="W9299" s="56"/>
      <c r="X9299" s="56"/>
      <c r="Y9299" s="56"/>
      <c r="Z9299" s="56"/>
      <c r="AA9299" s="56"/>
    </row>
    <row r="9300" spans="9:27">
      <c r="I9300" s="15" t="s">
        <v>45</v>
      </c>
      <c r="J9300" s="15">
        <v>0.99999999341772394</v>
      </c>
      <c r="K9300" s="65"/>
      <c r="L9300" s="65"/>
      <c r="M9300" s="65"/>
      <c r="N9300" s="65"/>
      <c r="O9300" s="65"/>
      <c r="P9300" s="65"/>
      <c r="Q9300" s="65"/>
      <c r="T9300" s="56"/>
      <c r="U9300" s="56"/>
      <c r="V9300" s="56"/>
      <c r="W9300" s="56"/>
      <c r="X9300" s="56"/>
      <c r="Y9300" s="56"/>
      <c r="Z9300" s="56"/>
      <c r="AA9300" s="56"/>
    </row>
    <row r="9301" spans="9:27">
      <c r="I9301" s="15" t="s">
        <v>46</v>
      </c>
      <c r="J9301" s="15">
        <v>0.96874999280063556</v>
      </c>
      <c r="K9301" s="65"/>
      <c r="L9301" s="65"/>
      <c r="M9301" s="65"/>
      <c r="N9301" s="65"/>
      <c r="O9301" s="65"/>
      <c r="P9301" s="65"/>
      <c r="Q9301" s="65"/>
      <c r="T9301" s="56"/>
      <c r="U9301" s="56"/>
      <c r="V9301" s="56"/>
      <c r="W9301" s="56"/>
      <c r="X9301" s="56"/>
      <c r="Y9301" s="56"/>
      <c r="Z9301" s="56"/>
      <c r="AA9301" s="56"/>
    </row>
    <row r="9302" spans="9:27">
      <c r="I9302" s="15" t="s">
        <v>47</v>
      </c>
      <c r="J9302" s="15">
        <v>3.3817907339179866E-2</v>
      </c>
      <c r="K9302" s="65"/>
      <c r="L9302" s="65"/>
      <c r="M9302" s="65"/>
      <c r="N9302" s="65"/>
      <c r="O9302" s="65"/>
      <c r="P9302" s="65"/>
      <c r="Q9302" s="65"/>
      <c r="T9302" s="56"/>
      <c r="U9302" s="56"/>
      <c r="V9302" s="56"/>
      <c r="W9302" s="56"/>
      <c r="X9302" s="56"/>
      <c r="Y9302" s="56"/>
      <c r="Z9302" s="56"/>
      <c r="AA9302" s="56"/>
    </row>
    <row r="9303" spans="9:27" ht="15" thickBot="1">
      <c r="I9303" s="16" t="s">
        <v>48</v>
      </c>
      <c r="J9303" s="16">
        <v>36</v>
      </c>
      <c r="K9303" s="65"/>
      <c r="L9303" s="65"/>
      <c r="M9303" s="65"/>
      <c r="N9303" s="65"/>
      <c r="O9303" s="65"/>
      <c r="P9303" s="65"/>
      <c r="Q9303" s="65"/>
      <c r="T9303" s="56"/>
      <c r="U9303" s="56"/>
      <c r="V9303" s="56"/>
      <c r="W9303" s="56"/>
      <c r="X9303" s="56"/>
      <c r="Y9303" s="56"/>
      <c r="Z9303" s="56"/>
      <c r="AA9303" s="56"/>
    </row>
    <row r="9304" spans="9:27">
      <c r="J9304" s="65"/>
      <c r="K9304" s="65"/>
      <c r="L9304" s="65"/>
      <c r="M9304" s="65"/>
      <c r="N9304" s="65"/>
      <c r="O9304" s="65"/>
      <c r="P9304" s="65"/>
      <c r="Q9304" s="65"/>
      <c r="T9304" s="56"/>
      <c r="U9304" s="56"/>
      <c r="V9304" s="56"/>
      <c r="W9304" s="56"/>
      <c r="X9304" s="56"/>
      <c r="Y9304" s="56"/>
      <c r="Z9304" s="56"/>
      <c r="AA9304" s="56"/>
    </row>
    <row r="9305" spans="9:27" ht="15" thickBot="1">
      <c r="I9305" s="53" t="s">
        <v>49</v>
      </c>
      <c r="J9305" s="65"/>
      <c r="K9305" s="65"/>
      <c r="L9305" s="65"/>
      <c r="M9305" s="65"/>
      <c r="N9305" s="65"/>
      <c r="O9305" s="65"/>
      <c r="P9305" s="65"/>
      <c r="Q9305" s="65"/>
      <c r="T9305" s="56"/>
      <c r="U9305" s="56"/>
      <c r="V9305" s="56"/>
      <c r="W9305" s="56"/>
      <c r="X9305" s="56"/>
      <c r="Y9305" s="56"/>
      <c r="Z9305" s="56"/>
      <c r="AA9305" s="56"/>
    </row>
    <row r="9306" spans="9:27">
      <c r="I9306" s="17"/>
      <c r="J9306" s="17" t="s">
        <v>54</v>
      </c>
      <c r="K9306" s="17" t="s">
        <v>55</v>
      </c>
      <c r="L9306" s="17" t="s">
        <v>56</v>
      </c>
      <c r="M9306" s="17" t="s">
        <v>57</v>
      </c>
      <c r="N9306" s="17" t="s">
        <v>58</v>
      </c>
      <c r="O9306" s="65"/>
      <c r="P9306" s="65"/>
      <c r="Q9306" s="65"/>
      <c r="T9306" s="56"/>
      <c r="U9306" s="56"/>
      <c r="V9306" s="56"/>
      <c r="W9306" s="56"/>
      <c r="X9306" s="56"/>
      <c r="Y9306" s="56"/>
      <c r="Z9306" s="56"/>
      <c r="AA9306" s="56"/>
    </row>
    <row r="9307" spans="9:27">
      <c r="I9307" s="15" t="s">
        <v>50</v>
      </c>
      <c r="J9307" s="15">
        <v>4</v>
      </c>
      <c r="K9307" s="15">
        <v>5559904.6056811716</v>
      </c>
      <c r="L9307" s="15">
        <v>1389976.1514202929</v>
      </c>
      <c r="M9307" s="15">
        <v>1215385047.940136</v>
      </c>
      <c r="N9307" s="15">
        <v>1.5438141058688689E-126</v>
      </c>
      <c r="O9307" s="65"/>
      <c r="P9307" s="65"/>
      <c r="Q9307" s="65"/>
      <c r="T9307" s="56"/>
      <c r="U9307" s="56"/>
      <c r="V9307" s="56"/>
      <c r="W9307" s="56"/>
      <c r="X9307" s="56"/>
      <c r="Y9307" s="56"/>
      <c r="Z9307" s="56"/>
      <c r="AA9307" s="56"/>
    </row>
    <row r="9308" spans="9:27">
      <c r="I9308" s="15" t="s">
        <v>51</v>
      </c>
      <c r="J9308" s="15">
        <v>32</v>
      </c>
      <c r="K9308" s="15">
        <v>3.659682741764337E-2</v>
      </c>
      <c r="L9308" s="15">
        <v>1.1436508568013553E-3</v>
      </c>
      <c r="M9308" s="15"/>
      <c r="N9308" s="15"/>
      <c r="O9308" s="65"/>
      <c r="P9308" s="65"/>
      <c r="Q9308" s="65"/>
      <c r="T9308" s="56"/>
      <c r="U9308" s="56"/>
      <c r="V9308" s="56"/>
      <c r="W9308" s="56"/>
      <c r="X9308" s="56"/>
      <c r="Y9308" s="56"/>
      <c r="Z9308" s="56"/>
      <c r="AA9308" s="56"/>
    </row>
    <row r="9309" spans="9:27" ht="15" thickBot="1">
      <c r="I9309" s="16" t="s">
        <v>52</v>
      </c>
      <c r="J9309" s="16">
        <v>36</v>
      </c>
      <c r="K9309" s="16">
        <v>5559904.6422779988</v>
      </c>
      <c r="L9309" s="16"/>
      <c r="M9309" s="16"/>
      <c r="N9309" s="16"/>
      <c r="O9309" s="65"/>
      <c r="P9309" s="65"/>
      <c r="Q9309" s="65"/>
      <c r="T9309" s="56"/>
      <c r="U9309" s="56"/>
      <c r="V9309" s="56"/>
      <c r="W9309" s="56"/>
      <c r="X9309" s="56"/>
      <c r="Y9309" s="56"/>
      <c r="Z9309" s="56"/>
      <c r="AA9309" s="56"/>
    </row>
    <row r="9310" spans="9:27" ht="15" thickBot="1">
      <c r="J9310" s="65"/>
      <c r="K9310" s="65"/>
      <c r="L9310" s="65"/>
      <c r="M9310" s="65"/>
      <c r="N9310" s="65"/>
      <c r="O9310" s="65"/>
      <c r="P9310" s="65"/>
      <c r="Q9310" s="65"/>
      <c r="T9310" s="56"/>
      <c r="U9310" s="56"/>
      <c r="V9310" s="56"/>
      <c r="W9310" s="56"/>
      <c r="X9310" s="56"/>
      <c r="Y9310" s="56"/>
      <c r="Z9310" s="56"/>
      <c r="AA9310" s="56"/>
    </row>
    <row r="9311" spans="9:27">
      <c r="I9311" s="17"/>
      <c r="J9311" s="17" t="s">
        <v>59</v>
      </c>
      <c r="K9311" s="17" t="s">
        <v>47</v>
      </c>
      <c r="L9311" s="17" t="s">
        <v>60</v>
      </c>
      <c r="M9311" s="17" t="s">
        <v>61</v>
      </c>
      <c r="N9311" s="17" t="s">
        <v>62</v>
      </c>
      <c r="O9311" s="17" t="s">
        <v>63</v>
      </c>
      <c r="P9311" s="17" t="s">
        <v>64</v>
      </c>
      <c r="Q9311" s="17" t="s">
        <v>65</v>
      </c>
      <c r="T9311" s="56"/>
      <c r="U9311" s="56"/>
      <c r="V9311" s="56"/>
      <c r="W9311" s="56"/>
      <c r="X9311" s="56"/>
      <c r="Y9311" s="56"/>
      <c r="Z9311" s="56"/>
      <c r="AA9311" s="56"/>
    </row>
    <row r="9312" spans="9:27">
      <c r="I9312" s="15" t="s">
        <v>53</v>
      </c>
      <c r="J9312" s="15">
        <v>0</v>
      </c>
      <c r="K9312" s="15" t="e">
        <v>#N/A</v>
      </c>
      <c r="L9312" s="15" t="e">
        <v>#N/A</v>
      </c>
      <c r="M9312" s="15" t="e">
        <v>#N/A</v>
      </c>
      <c r="N9312" s="15" t="e">
        <v>#N/A</v>
      </c>
      <c r="O9312" s="15" t="e">
        <v>#N/A</v>
      </c>
      <c r="P9312" s="15" t="e">
        <v>#N/A</v>
      </c>
      <c r="Q9312" s="15" t="e">
        <v>#N/A</v>
      </c>
      <c r="T9312" s="56"/>
      <c r="U9312" s="56"/>
      <c r="V9312" s="56"/>
      <c r="W9312" s="56"/>
      <c r="X9312" s="56"/>
      <c r="Y9312" s="56"/>
      <c r="Z9312" s="56"/>
      <c r="AA9312" s="56"/>
    </row>
    <row r="9313" spans="9:27">
      <c r="I9313" s="15" t="s">
        <v>85</v>
      </c>
      <c r="J9313" s="15">
        <v>0.17684215191391428</v>
      </c>
      <c r="K9313" s="15">
        <v>3.1331698432803278E-3</v>
      </c>
      <c r="L9313" s="15">
        <v>56.441929662123343</v>
      </c>
      <c r="M9313" s="15">
        <v>1.2873723809994764E-33</v>
      </c>
      <c r="N9313" s="15">
        <v>0.17046009381777771</v>
      </c>
      <c r="O9313" s="15">
        <v>0.18322421001005085</v>
      </c>
      <c r="P9313" s="15">
        <v>0.17046009381777771</v>
      </c>
      <c r="Q9313" s="15">
        <v>0.18322421001005085</v>
      </c>
      <c r="T9313" s="56"/>
      <c r="U9313" s="56"/>
      <c r="V9313" s="56"/>
      <c r="W9313" s="56"/>
      <c r="X9313" s="56"/>
      <c r="Y9313" s="56"/>
      <c r="Z9313" s="56"/>
      <c r="AA9313" s="56"/>
    </row>
    <row r="9314" spans="9:27">
      <c r="I9314" s="15" t="s">
        <v>80</v>
      </c>
      <c r="J9314" s="15">
        <v>0.20517970849763367</v>
      </c>
      <c r="K9314" s="15">
        <v>1.6839115895452973E-3</v>
      </c>
      <c r="L9314" s="15">
        <v>121.8470790102691</v>
      </c>
      <c r="M9314" s="15">
        <v>2.9360779155555672E-44</v>
      </c>
      <c r="N9314" s="15">
        <v>0.20174969284869451</v>
      </c>
      <c r="O9314" s="15">
        <v>0.20860972414657283</v>
      </c>
      <c r="P9314" s="15">
        <v>0.20174969284869451</v>
      </c>
      <c r="Q9314" s="15">
        <v>0.20860972414657283</v>
      </c>
      <c r="T9314" s="56"/>
      <c r="U9314" s="56"/>
      <c r="V9314" s="56"/>
      <c r="W9314" s="56"/>
      <c r="X9314" s="56"/>
      <c r="Y9314" s="56"/>
      <c r="Z9314" s="56"/>
      <c r="AA9314" s="56"/>
    </row>
    <row r="9315" spans="9:27">
      <c r="I9315" s="15" t="s">
        <v>82</v>
      </c>
      <c r="J9315" s="15">
        <v>0.22757437656380305</v>
      </c>
      <c r="K9315" s="15">
        <v>2.5535617842422625E-3</v>
      </c>
      <c r="L9315" s="15">
        <v>89.120372167275718</v>
      </c>
      <c r="M9315" s="15">
        <v>6.3385551185560217E-40</v>
      </c>
      <c r="N9315" s="15">
        <v>0.2223729414440121</v>
      </c>
      <c r="O9315" s="15">
        <v>0.23277581168359401</v>
      </c>
      <c r="P9315" s="15">
        <v>0.2223729414440121</v>
      </c>
      <c r="Q9315" s="15">
        <v>0.23277581168359401</v>
      </c>
      <c r="T9315" s="56"/>
      <c r="U9315" s="56"/>
      <c r="V9315" s="56"/>
      <c r="W9315" s="56"/>
      <c r="X9315" s="56"/>
      <c r="Y9315" s="56"/>
      <c r="Z9315" s="56"/>
      <c r="AA9315" s="56"/>
    </row>
    <row r="9316" spans="9:27" ht="15" thickBot="1">
      <c r="I9316" s="16" t="s">
        <v>86</v>
      </c>
      <c r="J9316" s="16">
        <v>0.50853554504543796</v>
      </c>
      <c r="K9316" s="16">
        <v>1.8462562167902285E-3</v>
      </c>
      <c r="L9316" s="16">
        <v>275.44148012649197</v>
      </c>
      <c r="M9316" s="16">
        <v>1.3950484732482548E-55</v>
      </c>
      <c r="N9316" s="16">
        <v>0.50477484421360175</v>
      </c>
      <c r="O9316" s="16">
        <v>0.51229624587727418</v>
      </c>
      <c r="P9316" s="16">
        <v>0.50477484421360175</v>
      </c>
      <c r="Q9316" s="16">
        <v>0.51229624587727418</v>
      </c>
      <c r="T9316" s="56"/>
      <c r="U9316" s="56"/>
      <c r="V9316" s="56"/>
      <c r="W9316" s="56"/>
      <c r="X9316" s="56"/>
      <c r="Y9316" s="56"/>
      <c r="Z9316" s="56"/>
      <c r="AA9316" s="56"/>
    </row>
    <row r="9317" spans="9:27">
      <c r="I9317" s="53"/>
      <c r="J9317" s="65"/>
      <c r="K9317" s="65"/>
      <c r="L9317" s="65"/>
      <c r="M9317" s="65"/>
      <c r="N9317" s="65"/>
      <c r="O9317" s="65"/>
      <c r="P9317" s="65"/>
      <c r="Q9317" s="65"/>
      <c r="T9317" s="56"/>
      <c r="U9317" s="56"/>
      <c r="V9317" s="56"/>
      <c r="W9317" s="56"/>
      <c r="X9317" s="56"/>
      <c r="Y9317" s="56"/>
      <c r="Z9317" s="56"/>
      <c r="AA9317" s="56"/>
    </row>
    <row r="9318" spans="9:27">
      <c r="I9318" s="53"/>
      <c r="J9318" s="65"/>
      <c r="K9318" s="65"/>
      <c r="L9318" s="65"/>
      <c r="M9318" s="65"/>
      <c r="N9318" s="65"/>
      <c r="O9318" s="65"/>
      <c r="P9318" s="65"/>
      <c r="Q9318" s="65"/>
      <c r="T9318" s="56"/>
      <c r="U9318" s="56"/>
      <c r="V9318" s="56"/>
      <c r="W9318" s="56"/>
      <c r="X9318" s="56"/>
      <c r="Y9318" s="56"/>
      <c r="Z9318" s="56"/>
      <c r="AA9318" s="56"/>
    </row>
    <row r="9319" spans="9:27">
      <c r="I9319" s="11" t="s">
        <v>470</v>
      </c>
      <c r="J9319" s="65"/>
      <c r="K9319" s="65"/>
      <c r="L9319" s="65"/>
      <c r="M9319" s="65"/>
      <c r="N9319" s="65"/>
      <c r="O9319" s="65"/>
      <c r="P9319" s="65"/>
      <c r="Q9319" s="65"/>
      <c r="T9319" s="12" t="str">
        <f>I9319</f>
        <v>2019/4 to 2022/3</v>
      </c>
      <c r="U9319" s="14">
        <f>J9324</f>
        <v>0.9999999936523013</v>
      </c>
      <c r="V9319" s="14">
        <f>J9327</f>
        <v>36</v>
      </c>
      <c r="W9319" s="56">
        <f>J9337</f>
        <v>0.17552079400562248</v>
      </c>
      <c r="X9319" s="56">
        <f>J9338</f>
        <v>0.20573019888138347</v>
      </c>
      <c r="Y9319" s="56">
        <f>J9339</f>
        <v>0.2276721055269563</v>
      </c>
      <c r="Z9319" s="56">
        <f>J9340</f>
        <v>0.50858665018011895</v>
      </c>
      <c r="AA9319" s="58">
        <f>SUM(W9319:Z9319)</f>
        <v>1.117509748594081</v>
      </c>
    </row>
    <row r="9320" spans="9:27">
      <c r="I9320" s="53" t="s">
        <v>42</v>
      </c>
      <c r="J9320" s="65"/>
      <c r="K9320" s="65"/>
      <c r="L9320" s="65"/>
      <c r="M9320" s="65"/>
      <c r="N9320" s="65"/>
      <c r="O9320" s="65"/>
      <c r="P9320" s="65"/>
      <c r="Q9320" s="65"/>
      <c r="T9320" s="56"/>
      <c r="U9320" s="56"/>
      <c r="V9320" s="56"/>
      <c r="W9320" s="56"/>
      <c r="X9320" s="56"/>
      <c r="Y9320" s="56"/>
      <c r="Z9320" s="56"/>
      <c r="AA9320" s="56"/>
    </row>
    <row r="9321" spans="9:27" ht="15" thickBot="1">
      <c r="J9321" s="65"/>
      <c r="K9321" s="65"/>
      <c r="L9321" s="65"/>
      <c r="M9321" s="65"/>
      <c r="N9321" s="65"/>
      <c r="O9321" s="65"/>
      <c r="P9321" s="65"/>
      <c r="Q9321" s="65"/>
      <c r="T9321" s="56"/>
      <c r="U9321" s="56"/>
      <c r="V9321" s="56"/>
      <c r="W9321" s="56"/>
      <c r="X9321" s="56"/>
      <c r="Y9321" s="56"/>
      <c r="Z9321" s="56"/>
      <c r="AA9321" s="56"/>
    </row>
    <row r="9322" spans="9:27">
      <c r="I9322" s="18" t="s">
        <v>43</v>
      </c>
      <c r="J9322" s="18"/>
      <c r="K9322" s="65"/>
      <c r="L9322" s="65"/>
      <c r="M9322" s="65"/>
      <c r="N9322" s="65"/>
      <c r="O9322" s="65"/>
      <c r="P9322" s="65"/>
      <c r="Q9322" s="65"/>
      <c r="T9322" s="56"/>
      <c r="U9322" s="56"/>
      <c r="V9322" s="56"/>
      <c r="W9322" s="56"/>
      <c r="X9322" s="56"/>
      <c r="Y9322" s="56"/>
      <c r="Z9322" s="56"/>
      <c r="AA9322" s="56"/>
    </row>
    <row r="9323" spans="9:27">
      <c r="I9323" s="15" t="s">
        <v>44</v>
      </c>
      <c r="J9323" s="15">
        <v>0.99999999682615059</v>
      </c>
      <c r="K9323" s="65"/>
      <c r="L9323" s="65"/>
      <c r="M9323" s="65"/>
      <c r="N9323" s="65"/>
      <c r="O9323" s="65"/>
      <c r="P9323" s="65"/>
      <c r="Q9323" s="65"/>
      <c r="T9323" s="56"/>
      <c r="U9323" s="56"/>
      <c r="V9323" s="56"/>
      <c r="W9323" s="56"/>
      <c r="X9323" s="56"/>
      <c r="Y9323" s="56"/>
      <c r="Z9323" s="56"/>
      <c r="AA9323" s="56"/>
    </row>
    <row r="9324" spans="9:27">
      <c r="I9324" s="15" t="s">
        <v>45</v>
      </c>
      <c r="J9324" s="15">
        <v>0.9999999936523013</v>
      </c>
      <c r="K9324" s="65"/>
      <c r="L9324" s="65"/>
      <c r="M9324" s="65"/>
      <c r="N9324" s="65"/>
      <c r="O9324" s="65"/>
      <c r="P9324" s="65"/>
      <c r="Q9324" s="65"/>
      <c r="T9324" s="56"/>
      <c r="U9324" s="56"/>
      <c r="V9324" s="56"/>
      <c r="W9324" s="56"/>
      <c r="X9324" s="56"/>
      <c r="Y9324" s="56"/>
      <c r="Z9324" s="56"/>
      <c r="AA9324" s="56"/>
    </row>
    <row r="9325" spans="9:27">
      <c r="I9325" s="15" t="s">
        <v>46</v>
      </c>
      <c r="J9325" s="15">
        <v>0.96874999305720455</v>
      </c>
      <c r="K9325" s="65"/>
      <c r="L9325" s="65"/>
      <c r="M9325" s="65"/>
      <c r="N9325" s="65"/>
      <c r="O9325" s="65"/>
      <c r="P9325" s="65"/>
      <c r="Q9325" s="65"/>
      <c r="T9325" s="56"/>
      <c r="U9325" s="56"/>
      <c r="V9325" s="56"/>
      <c r="W9325" s="56"/>
      <c r="X9325" s="56"/>
      <c r="Y9325" s="56"/>
      <c r="Z9325" s="56"/>
      <c r="AA9325" s="56"/>
    </row>
    <row r="9326" spans="9:27">
      <c r="I9326" s="15" t="s">
        <v>47</v>
      </c>
      <c r="J9326" s="15">
        <v>3.3274580628146082E-2</v>
      </c>
      <c r="K9326" s="65"/>
      <c r="L9326" s="65"/>
      <c r="M9326" s="65"/>
      <c r="N9326" s="65"/>
      <c r="O9326" s="65"/>
      <c r="P9326" s="65"/>
      <c r="Q9326" s="65"/>
      <c r="T9326" s="56"/>
      <c r="U9326" s="56"/>
      <c r="V9326" s="56"/>
      <c r="W9326" s="56"/>
      <c r="X9326" s="56"/>
      <c r="Y9326" s="56"/>
      <c r="Z9326" s="56"/>
      <c r="AA9326" s="56"/>
    </row>
    <row r="9327" spans="9:27" ht="15" thickBot="1">
      <c r="I9327" s="16" t="s">
        <v>48</v>
      </c>
      <c r="J9327" s="16">
        <v>36</v>
      </c>
      <c r="K9327" s="65"/>
      <c r="L9327" s="65"/>
      <c r="M9327" s="65"/>
      <c r="N9327" s="65"/>
      <c r="O9327" s="65"/>
      <c r="P9327" s="65"/>
      <c r="Q9327" s="65"/>
      <c r="T9327" s="56"/>
      <c r="U9327" s="56"/>
      <c r="V9327" s="56"/>
      <c r="W9327" s="56"/>
      <c r="X9327" s="56"/>
      <c r="Y9327" s="56"/>
      <c r="Z9327" s="56"/>
      <c r="AA9327" s="56"/>
    </row>
    <row r="9328" spans="9:27">
      <c r="J9328" s="65"/>
      <c r="K9328" s="65"/>
      <c r="L9328" s="65"/>
      <c r="M9328" s="65"/>
      <c r="N9328" s="65"/>
      <c r="O9328" s="65"/>
      <c r="P9328" s="65"/>
      <c r="Q9328" s="65"/>
      <c r="T9328" s="56"/>
      <c r="U9328" s="56"/>
      <c r="V9328" s="56"/>
      <c r="W9328" s="56"/>
      <c r="X9328" s="56"/>
      <c r="Y9328" s="56"/>
      <c r="Z9328" s="56"/>
      <c r="AA9328" s="56"/>
    </row>
    <row r="9329" spans="9:27" ht="15" thickBot="1">
      <c r="I9329" s="53" t="s">
        <v>49</v>
      </c>
      <c r="J9329" s="65"/>
      <c r="K9329" s="65"/>
      <c r="L9329" s="65"/>
      <c r="M9329" s="65"/>
      <c r="N9329" s="65"/>
      <c r="O9329" s="65"/>
      <c r="P9329" s="65"/>
      <c r="Q9329" s="65"/>
      <c r="T9329" s="56"/>
      <c r="U9329" s="56"/>
      <c r="V9329" s="56"/>
      <c r="W9329" s="56"/>
      <c r="X9329" s="56"/>
      <c r="Y9329" s="56"/>
      <c r="Z9329" s="56"/>
      <c r="AA9329" s="56"/>
    </row>
    <row r="9330" spans="9:27">
      <c r="I9330" s="17"/>
      <c r="J9330" s="17" t="s">
        <v>54</v>
      </c>
      <c r="K9330" s="17" t="s">
        <v>55</v>
      </c>
      <c r="L9330" s="17" t="s">
        <v>56</v>
      </c>
      <c r="M9330" s="17" t="s">
        <v>57</v>
      </c>
      <c r="N9330" s="17" t="s">
        <v>58</v>
      </c>
      <c r="O9330" s="65"/>
      <c r="P9330" s="65"/>
      <c r="Q9330" s="65"/>
      <c r="T9330" s="56"/>
      <c r="U9330" s="56"/>
      <c r="V9330" s="56"/>
      <c r="W9330" s="56"/>
      <c r="X9330" s="56"/>
      <c r="Y9330" s="56"/>
      <c r="Z9330" s="56"/>
      <c r="AA9330" s="56"/>
    </row>
    <row r="9331" spans="9:27">
      <c r="I9331" s="15" t="s">
        <v>50</v>
      </c>
      <c r="J9331" s="15">
        <v>4</v>
      </c>
      <c r="K9331" s="15">
        <v>5581601.8721076725</v>
      </c>
      <c r="L9331" s="15">
        <v>1395400.4680269181</v>
      </c>
      <c r="M9331" s="15">
        <v>1260299265.333195</v>
      </c>
      <c r="N9331" s="15">
        <v>8.7966679981282706E-127</v>
      </c>
      <c r="O9331" s="65"/>
      <c r="P9331" s="65"/>
      <c r="Q9331" s="65"/>
      <c r="T9331" s="56"/>
      <c r="U9331" s="56"/>
      <c r="V9331" s="56"/>
      <c r="W9331" s="56"/>
      <c r="X9331" s="56"/>
      <c r="Y9331" s="56"/>
      <c r="Z9331" s="56"/>
      <c r="AA9331" s="56"/>
    </row>
    <row r="9332" spans="9:27">
      <c r="I9332" s="15" t="s">
        <v>51</v>
      </c>
      <c r="J9332" s="15">
        <v>32</v>
      </c>
      <c r="K9332" s="15">
        <v>3.5430326911327824E-2</v>
      </c>
      <c r="L9332" s="15">
        <v>1.1071977159789945E-3</v>
      </c>
      <c r="M9332" s="15"/>
      <c r="N9332" s="15"/>
      <c r="O9332" s="65"/>
      <c r="P9332" s="65"/>
      <c r="Q9332" s="65"/>
      <c r="T9332" s="56"/>
      <c r="U9332" s="56"/>
      <c r="V9332" s="56"/>
      <c r="W9332" s="56"/>
      <c r="X9332" s="56"/>
      <c r="Y9332" s="56"/>
      <c r="Z9332" s="56"/>
      <c r="AA9332" s="56"/>
    </row>
    <row r="9333" spans="9:27" ht="15" thickBot="1">
      <c r="I9333" s="16" t="s">
        <v>52</v>
      </c>
      <c r="J9333" s="16">
        <v>36</v>
      </c>
      <c r="K9333" s="16">
        <v>5581601.9075379996</v>
      </c>
      <c r="L9333" s="16"/>
      <c r="M9333" s="16"/>
      <c r="N9333" s="16"/>
      <c r="O9333" s="65"/>
      <c r="P9333" s="65"/>
      <c r="Q9333" s="65"/>
      <c r="T9333" s="56"/>
      <c r="U9333" s="56"/>
      <c r="V9333" s="56"/>
      <c r="W9333" s="56"/>
      <c r="X9333" s="56"/>
      <c r="Y9333" s="56"/>
      <c r="Z9333" s="56"/>
      <c r="AA9333" s="56"/>
    </row>
    <row r="9334" spans="9:27" ht="15" thickBot="1">
      <c r="J9334" s="65"/>
      <c r="K9334" s="65"/>
      <c r="L9334" s="65"/>
      <c r="M9334" s="65"/>
      <c r="N9334" s="65"/>
      <c r="O9334" s="65"/>
      <c r="P9334" s="65"/>
      <c r="Q9334" s="65"/>
      <c r="T9334" s="56"/>
      <c r="U9334" s="56"/>
      <c r="V9334" s="56"/>
      <c r="W9334" s="56"/>
      <c r="X9334" s="56"/>
      <c r="Y9334" s="56"/>
      <c r="Z9334" s="56"/>
      <c r="AA9334" s="56"/>
    </row>
    <row r="9335" spans="9:27">
      <c r="I9335" s="17"/>
      <c r="J9335" s="17" t="s">
        <v>59</v>
      </c>
      <c r="K9335" s="17" t="s">
        <v>47</v>
      </c>
      <c r="L9335" s="17" t="s">
        <v>60</v>
      </c>
      <c r="M9335" s="17" t="s">
        <v>61</v>
      </c>
      <c r="N9335" s="17" t="s">
        <v>62</v>
      </c>
      <c r="O9335" s="17" t="s">
        <v>63</v>
      </c>
      <c r="P9335" s="17" t="s">
        <v>64</v>
      </c>
      <c r="Q9335" s="17" t="s">
        <v>65</v>
      </c>
      <c r="T9335" s="56"/>
      <c r="U9335" s="56"/>
      <c r="V9335" s="56"/>
      <c r="W9335" s="56"/>
      <c r="X9335" s="56"/>
      <c r="Y9335" s="56"/>
      <c r="Z9335" s="56"/>
      <c r="AA9335" s="56"/>
    </row>
    <row r="9336" spans="9:27">
      <c r="I9336" s="15" t="s">
        <v>53</v>
      </c>
      <c r="J9336" s="15">
        <v>0</v>
      </c>
      <c r="K9336" s="15" t="e">
        <v>#N/A</v>
      </c>
      <c r="L9336" s="15" t="e">
        <v>#N/A</v>
      </c>
      <c r="M9336" s="15" t="e">
        <v>#N/A</v>
      </c>
      <c r="N9336" s="15" t="e">
        <v>#N/A</v>
      </c>
      <c r="O9336" s="15" t="e">
        <v>#N/A</v>
      </c>
      <c r="P9336" s="15" t="e">
        <v>#N/A</v>
      </c>
      <c r="Q9336" s="15" t="e">
        <v>#N/A</v>
      </c>
      <c r="T9336" s="56"/>
      <c r="U9336" s="56"/>
      <c r="V9336" s="56"/>
      <c r="W9336" s="56"/>
      <c r="X9336" s="56"/>
      <c r="Y9336" s="56"/>
      <c r="Z9336" s="56"/>
      <c r="AA9336" s="56"/>
    </row>
    <row r="9337" spans="9:27">
      <c r="I9337" s="15" t="s">
        <v>85</v>
      </c>
      <c r="J9337" s="15">
        <v>0.17552079400562248</v>
      </c>
      <c r="K9337" s="15">
        <v>2.7056216667984399E-3</v>
      </c>
      <c r="L9337" s="15">
        <v>64.872630257029286</v>
      </c>
      <c r="M9337" s="15">
        <v>1.5535157037702283E-35</v>
      </c>
      <c r="N9337" s="15">
        <v>0.17000962304222683</v>
      </c>
      <c r="O9337" s="15">
        <v>0.18103196496901813</v>
      </c>
      <c r="P9337" s="15">
        <v>0.17000962304222683</v>
      </c>
      <c r="Q9337" s="15">
        <v>0.18103196496901813</v>
      </c>
      <c r="T9337" s="56"/>
      <c r="U9337" s="56"/>
      <c r="V9337" s="56"/>
      <c r="W9337" s="56"/>
      <c r="X9337" s="56"/>
      <c r="Y9337" s="56"/>
      <c r="Z9337" s="56"/>
      <c r="AA9337" s="56"/>
    </row>
    <row r="9338" spans="9:27">
      <c r="I9338" s="15" t="s">
        <v>80</v>
      </c>
      <c r="J9338" s="15">
        <v>0.20573019888138347</v>
      </c>
      <c r="K9338" s="15">
        <v>1.7284499653607362E-3</v>
      </c>
      <c r="L9338" s="15">
        <v>119.0258341313609</v>
      </c>
      <c r="M9338" s="15">
        <v>6.2034926774031314E-44</v>
      </c>
      <c r="N9338" s="15">
        <v>0.20220946153008551</v>
      </c>
      <c r="O9338" s="15">
        <v>0.20925093623268143</v>
      </c>
      <c r="P9338" s="15">
        <v>0.20220946153008551</v>
      </c>
      <c r="Q9338" s="15">
        <v>0.20925093623268143</v>
      </c>
      <c r="T9338" s="56"/>
      <c r="U9338" s="56"/>
      <c r="V9338" s="56"/>
      <c r="W9338" s="56"/>
      <c r="X9338" s="56"/>
      <c r="Y9338" s="56"/>
      <c r="Z9338" s="56"/>
      <c r="AA9338" s="56"/>
    </row>
    <row r="9339" spans="9:27">
      <c r="I9339" s="15" t="s">
        <v>82</v>
      </c>
      <c r="J9339" s="15">
        <v>0.2276721055269563</v>
      </c>
      <c r="K9339" s="15">
        <v>2.3011063691871594E-3</v>
      </c>
      <c r="L9339" s="15">
        <v>98.940278717919057</v>
      </c>
      <c r="M9339" s="15">
        <v>2.2616293652463439E-41</v>
      </c>
      <c r="N9339" s="15">
        <v>0.22298490525754264</v>
      </c>
      <c r="O9339" s="15">
        <v>0.23235930579636996</v>
      </c>
      <c r="P9339" s="15">
        <v>0.22298490525754264</v>
      </c>
      <c r="Q9339" s="15">
        <v>0.23235930579636996</v>
      </c>
      <c r="T9339" s="56"/>
      <c r="U9339" s="56"/>
      <c r="V9339" s="56"/>
      <c r="W9339" s="56"/>
      <c r="X9339" s="56"/>
      <c r="Y9339" s="56"/>
      <c r="Z9339" s="56"/>
      <c r="AA9339" s="56"/>
    </row>
    <row r="9340" spans="9:27" ht="15" thickBot="1">
      <c r="I9340" s="16" t="s">
        <v>86</v>
      </c>
      <c r="J9340" s="16">
        <v>0.50858665018011895</v>
      </c>
      <c r="K9340" s="16">
        <v>1.7640198735507926E-3</v>
      </c>
      <c r="L9340" s="16">
        <v>288.3111793725916</v>
      </c>
      <c r="M9340" s="16">
        <v>3.2374944835850509E-56</v>
      </c>
      <c r="N9340" s="16">
        <v>0.50499345929712691</v>
      </c>
      <c r="O9340" s="16">
        <v>0.51217984106311099</v>
      </c>
      <c r="P9340" s="16">
        <v>0.50499345929712691</v>
      </c>
      <c r="Q9340" s="16">
        <v>0.51217984106311099</v>
      </c>
      <c r="T9340" s="56"/>
      <c r="U9340" s="56"/>
      <c r="V9340" s="56"/>
      <c r="W9340" s="56"/>
      <c r="X9340" s="56"/>
      <c r="Y9340" s="56"/>
      <c r="Z9340" s="56"/>
      <c r="AA9340" s="56"/>
    </row>
    <row r="9341" spans="9:27">
      <c r="I9341" s="53"/>
      <c r="J9341" s="65"/>
      <c r="K9341" s="65"/>
      <c r="L9341" s="65"/>
      <c r="M9341" s="65"/>
      <c r="N9341" s="65"/>
      <c r="O9341" s="65"/>
      <c r="P9341" s="65"/>
      <c r="Q9341" s="65"/>
      <c r="T9341" s="56"/>
      <c r="U9341" s="56"/>
      <c r="V9341" s="56"/>
      <c r="W9341" s="56"/>
      <c r="X9341" s="56"/>
      <c r="Y9341" s="56"/>
      <c r="Z9341" s="56"/>
      <c r="AA9341" s="56"/>
    </row>
    <row r="9342" spans="9:27">
      <c r="I9342" s="53"/>
      <c r="J9342" s="65"/>
      <c r="K9342" s="65"/>
      <c r="L9342" s="65"/>
      <c r="M9342" s="65"/>
      <c r="N9342" s="65"/>
      <c r="O9342" s="65"/>
      <c r="P9342" s="65"/>
      <c r="Q9342" s="65"/>
      <c r="T9342" s="56"/>
      <c r="U9342" s="56"/>
      <c r="V9342" s="56"/>
      <c r="W9342" s="56"/>
      <c r="X9342" s="56"/>
      <c r="Y9342" s="56"/>
      <c r="Z9342" s="56"/>
      <c r="AA9342" s="56"/>
    </row>
    <row r="9343" spans="9:27">
      <c r="I9343" s="11" t="s">
        <v>471</v>
      </c>
      <c r="J9343" s="65"/>
      <c r="K9343" s="65"/>
      <c r="L9343" s="65"/>
      <c r="M9343" s="65"/>
      <c r="N9343" s="65"/>
      <c r="O9343" s="65"/>
      <c r="P9343" s="65"/>
      <c r="Q9343" s="65"/>
      <c r="T9343" s="12" t="str">
        <f>I9343</f>
        <v>2019/5 to 2022/4</v>
      </c>
      <c r="U9343" s="14">
        <f>J9348</f>
        <v>0.99999999438050391</v>
      </c>
      <c r="V9343" s="14">
        <f>J9351</f>
        <v>36</v>
      </c>
      <c r="W9343" s="56">
        <f>J9361</f>
        <v>0.17522573835933578</v>
      </c>
      <c r="X9343" s="56">
        <f>J9362</f>
        <v>0.20698400810273843</v>
      </c>
      <c r="Y9343" s="56">
        <f>J9363</f>
        <v>0.22627157362181052</v>
      </c>
      <c r="Z9343" s="56">
        <f>J9364</f>
        <v>0.50782180086320672</v>
      </c>
      <c r="AA9343" s="58">
        <f>SUM(W9343:Z9343)</f>
        <v>1.1163031209470913</v>
      </c>
    </row>
    <row r="9344" spans="9:27">
      <c r="I9344" s="53" t="s">
        <v>42</v>
      </c>
      <c r="J9344" s="65"/>
      <c r="K9344" s="65"/>
      <c r="L9344" s="65"/>
      <c r="M9344" s="65"/>
      <c r="N9344" s="65"/>
      <c r="O9344" s="65"/>
      <c r="P9344" s="65"/>
      <c r="Q9344" s="65"/>
      <c r="T9344" s="56"/>
      <c r="U9344" s="56"/>
      <c r="V9344" s="56"/>
      <c r="W9344" s="56"/>
      <c r="X9344" s="56"/>
      <c r="Y9344" s="56"/>
      <c r="Z9344" s="56"/>
      <c r="AA9344" s="56"/>
    </row>
    <row r="9345" spans="9:27" ht="15" thickBot="1">
      <c r="J9345" s="65"/>
      <c r="K9345" s="65"/>
      <c r="L9345" s="65"/>
      <c r="M9345" s="65"/>
      <c r="N9345" s="65"/>
      <c r="O9345" s="65"/>
      <c r="P9345" s="65"/>
      <c r="Q9345" s="65"/>
      <c r="T9345" s="56"/>
      <c r="U9345" s="56"/>
      <c r="V9345" s="56"/>
      <c r="W9345" s="56"/>
      <c r="X9345" s="56"/>
      <c r="Y9345" s="56"/>
      <c r="Z9345" s="56"/>
      <c r="AA9345" s="56"/>
    </row>
    <row r="9346" spans="9:27">
      <c r="I9346" s="18" t="s">
        <v>43</v>
      </c>
      <c r="J9346" s="18"/>
      <c r="K9346" s="65"/>
      <c r="L9346" s="65"/>
      <c r="M9346" s="65"/>
      <c r="N9346" s="65"/>
      <c r="O9346" s="65"/>
      <c r="P9346" s="65"/>
      <c r="Q9346" s="65"/>
      <c r="T9346" s="56"/>
      <c r="U9346" s="56"/>
      <c r="V9346" s="56"/>
      <c r="W9346" s="56"/>
      <c r="X9346" s="56"/>
      <c r="Y9346" s="56"/>
      <c r="Z9346" s="56"/>
      <c r="AA9346" s="56"/>
    </row>
    <row r="9347" spans="9:27">
      <c r="I9347" s="15" t="s">
        <v>44</v>
      </c>
      <c r="J9347" s="15">
        <v>0.9999999971902519</v>
      </c>
      <c r="K9347" s="65"/>
      <c r="L9347" s="65"/>
      <c r="M9347" s="65"/>
      <c r="N9347" s="65"/>
      <c r="O9347" s="65"/>
      <c r="P9347" s="65"/>
      <c r="Q9347" s="65"/>
      <c r="T9347" s="56"/>
      <c r="U9347" s="56"/>
      <c r="V9347" s="56"/>
      <c r="W9347" s="56"/>
      <c r="X9347" s="56"/>
      <c r="Y9347" s="56"/>
      <c r="Z9347" s="56"/>
      <c r="AA9347" s="56"/>
    </row>
    <row r="9348" spans="9:27">
      <c r="I9348" s="15" t="s">
        <v>45</v>
      </c>
      <c r="J9348" s="15">
        <v>0.99999999438050391</v>
      </c>
      <c r="K9348" s="65"/>
      <c r="L9348" s="65"/>
      <c r="M9348" s="65"/>
      <c r="N9348" s="65"/>
      <c r="O9348" s="65"/>
      <c r="P9348" s="65"/>
      <c r="Q9348" s="65"/>
      <c r="T9348" s="56"/>
      <c r="U9348" s="56"/>
      <c r="V9348" s="56"/>
      <c r="W9348" s="56"/>
      <c r="X9348" s="56"/>
      <c r="Y9348" s="56"/>
      <c r="Z9348" s="56"/>
      <c r="AA9348" s="56"/>
    </row>
    <row r="9349" spans="9:27">
      <c r="I9349" s="15" t="s">
        <v>46</v>
      </c>
      <c r="J9349" s="15">
        <v>0.96874999385367611</v>
      </c>
      <c r="K9349" s="65"/>
      <c r="L9349" s="65"/>
      <c r="M9349" s="65"/>
      <c r="N9349" s="65"/>
      <c r="O9349" s="65"/>
      <c r="P9349" s="65"/>
      <c r="Q9349" s="65"/>
      <c r="T9349" s="56"/>
      <c r="U9349" s="56"/>
      <c r="V9349" s="56"/>
      <c r="W9349" s="56"/>
      <c r="X9349" s="56"/>
      <c r="Y9349" s="56"/>
      <c r="Z9349" s="56"/>
      <c r="AA9349" s="56"/>
    </row>
    <row r="9350" spans="9:27">
      <c r="I9350" s="15" t="s">
        <v>47</v>
      </c>
      <c r="J9350" s="15">
        <v>3.1368080168307055E-2</v>
      </c>
      <c r="K9350" s="65"/>
      <c r="L9350" s="65"/>
      <c r="M9350" s="65"/>
      <c r="N9350" s="65"/>
      <c r="O9350" s="65"/>
      <c r="P9350" s="65"/>
      <c r="Q9350" s="65"/>
      <c r="T9350" s="56"/>
      <c r="U9350" s="56"/>
      <c r="V9350" s="56"/>
      <c r="W9350" s="56"/>
      <c r="X9350" s="56"/>
      <c r="Y9350" s="56"/>
      <c r="Z9350" s="56"/>
      <c r="AA9350" s="56"/>
    </row>
    <row r="9351" spans="9:27" ht="15" thickBot="1">
      <c r="I9351" s="16" t="s">
        <v>48</v>
      </c>
      <c r="J9351" s="16">
        <v>36</v>
      </c>
      <c r="K9351" s="65"/>
      <c r="L9351" s="65"/>
      <c r="M9351" s="65"/>
      <c r="N9351" s="65"/>
      <c r="O9351" s="65"/>
      <c r="P9351" s="65"/>
      <c r="Q9351" s="65"/>
      <c r="T9351" s="56"/>
      <c r="U9351" s="56"/>
      <c r="V9351" s="56"/>
      <c r="W9351" s="56"/>
      <c r="X9351" s="56"/>
      <c r="Y9351" s="56"/>
      <c r="Z9351" s="56"/>
      <c r="AA9351" s="56"/>
    </row>
    <row r="9352" spans="9:27">
      <c r="J9352" s="65"/>
      <c r="K9352" s="65"/>
      <c r="L9352" s="65"/>
      <c r="M9352" s="65"/>
      <c r="N9352" s="65"/>
      <c r="O9352" s="65"/>
      <c r="P9352" s="65"/>
      <c r="Q9352" s="65"/>
      <c r="T9352" s="56"/>
      <c r="U9352" s="56"/>
      <c r="V9352" s="56"/>
      <c r="W9352" s="56"/>
      <c r="X9352" s="56"/>
      <c r="Y9352" s="56"/>
      <c r="Z9352" s="56"/>
      <c r="AA9352" s="56"/>
    </row>
    <row r="9353" spans="9:27" ht="15" thickBot="1">
      <c r="I9353" s="53" t="s">
        <v>49</v>
      </c>
      <c r="J9353" s="65"/>
      <c r="K9353" s="65"/>
      <c r="L9353" s="65"/>
      <c r="M9353" s="65"/>
      <c r="N9353" s="65"/>
      <c r="O9353" s="65"/>
      <c r="P9353" s="65"/>
      <c r="Q9353" s="65"/>
      <c r="T9353" s="56"/>
      <c r="U9353" s="56"/>
      <c r="V9353" s="56"/>
      <c r="W9353" s="56"/>
      <c r="X9353" s="56"/>
      <c r="Y9353" s="56"/>
      <c r="Z9353" s="56"/>
      <c r="AA9353" s="56"/>
    </row>
    <row r="9354" spans="9:27">
      <c r="I9354" s="17"/>
      <c r="J9354" s="17" t="s">
        <v>54</v>
      </c>
      <c r="K9354" s="17" t="s">
        <v>55</v>
      </c>
      <c r="L9354" s="17" t="s">
        <v>56</v>
      </c>
      <c r="M9354" s="17" t="s">
        <v>57</v>
      </c>
      <c r="N9354" s="17" t="s">
        <v>58</v>
      </c>
      <c r="O9354" s="65"/>
      <c r="P9354" s="65"/>
      <c r="Q9354" s="65"/>
      <c r="T9354" s="56"/>
      <c r="U9354" s="56"/>
      <c r="V9354" s="56"/>
      <c r="W9354" s="56"/>
      <c r="X9354" s="56"/>
      <c r="Y9354" s="56"/>
      <c r="Z9354" s="56"/>
      <c r="AA9354" s="56"/>
    </row>
    <row r="9355" spans="9:27">
      <c r="I9355" s="15" t="s">
        <v>50</v>
      </c>
      <c r="J9355" s="15">
        <v>4</v>
      </c>
      <c r="K9355" s="15">
        <v>5603101.3705763929</v>
      </c>
      <c r="L9355" s="15">
        <v>1400775.3426440982</v>
      </c>
      <c r="M9355" s="15">
        <v>1423615179.0450299</v>
      </c>
      <c r="N9355" s="15">
        <v>1.3306837091948095E-127</v>
      </c>
      <c r="O9355" s="65"/>
      <c r="P9355" s="65"/>
      <c r="Q9355" s="65"/>
      <c r="T9355" s="56"/>
      <c r="U9355" s="56"/>
      <c r="V9355" s="56"/>
      <c r="W9355" s="56"/>
      <c r="X9355" s="56"/>
      <c r="Y9355" s="56"/>
      <c r="Z9355" s="56"/>
      <c r="AA9355" s="56"/>
    </row>
    <row r="9356" spans="9:27">
      <c r="I9356" s="15" t="s">
        <v>51</v>
      </c>
      <c r="J9356" s="15">
        <v>32</v>
      </c>
      <c r="K9356" s="15">
        <v>3.1486606510250835E-2</v>
      </c>
      <c r="L9356" s="15">
        <v>9.8395645344533859E-4</v>
      </c>
      <c r="M9356" s="15"/>
      <c r="N9356" s="15"/>
      <c r="O9356" s="65"/>
      <c r="P9356" s="65"/>
      <c r="Q9356" s="65"/>
      <c r="T9356" s="56"/>
      <c r="U9356" s="56"/>
      <c r="V9356" s="56"/>
      <c r="W9356" s="56"/>
      <c r="X9356" s="56"/>
      <c r="Y9356" s="56"/>
      <c r="Z9356" s="56"/>
      <c r="AA9356" s="56"/>
    </row>
    <row r="9357" spans="9:27" ht="15" thickBot="1">
      <c r="I9357" s="16" t="s">
        <v>52</v>
      </c>
      <c r="J9357" s="16">
        <v>36</v>
      </c>
      <c r="K9357" s="16">
        <v>5603101.4020629991</v>
      </c>
      <c r="L9357" s="16"/>
      <c r="M9357" s="16"/>
      <c r="N9357" s="16"/>
      <c r="O9357" s="65"/>
      <c r="P9357" s="65"/>
      <c r="Q9357" s="65"/>
      <c r="T9357" s="56"/>
      <c r="U9357" s="56"/>
      <c r="V9357" s="56"/>
      <c r="W9357" s="56"/>
      <c r="X9357" s="56"/>
      <c r="Y9357" s="56"/>
      <c r="Z9357" s="56"/>
      <c r="AA9357" s="56"/>
    </row>
    <row r="9358" spans="9:27" ht="15" thickBot="1">
      <c r="J9358" s="65"/>
      <c r="K9358" s="65"/>
      <c r="L9358" s="65"/>
      <c r="M9358" s="65"/>
      <c r="N9358" s="65"/>
      <c r="O9358" s="65"/>
      <c r="P9358" s="65"/>
      <c r="Q9358" s="65"/>
      <c r="T9358" s="56"/>
      <c r="U9358" s="56"/>
      <c r="V9358" s="56"/>
      <c r="W9358" s="56"/>
      <c r="X9358" s="56"/>
      <c r="Y9358" s="56"/>
      <c r="Z9358" s="56"/>
      <c r="AA9358" s="56"/>
    </row>
    <row r="9359" spans="9:27">
      <c r="I9359" s="17"/>
      <c r="J9359" s="17" t="s">
        <v>59</v>
      </c>
      <c r="K9359" s="17" t="s">
        <v>47</v>
      </c>
      <c r="L9359" s="17" t="s">
        <v>60</v>
      </c>
      <c r="M9359" s="17" t="s">
        <v>61</v>
      </c>
      <c r="N9359" s="17" t="s">
        <v>62</v>
      </c>
      <c r="O9359" s="17" t="s">
        <v>63</v>
      </c>
      <c r="P9359" s="17" t="s">
        <v>64</v>
      </c>
      <c r="Q9359" s="17" t="s">
        <v>65</v>
      </c>
      <c r="T9359" s="56"/>
      <c r="U9359" s="56"/>
      <c r="V9359" s="56"/>
      <c r="W9359" s="56"/>
      <c r="X9359" s="56"/>
      <c r="Y9359" s="56"/>
      <c r="Z9359" s="56"/>
      <c r="AA9359" s="56"/>
    </row>
    <row r="9360" spans="9:27">
      <c r="I9360" s="15" t="s">
        <v>53</v>
      </c>
      <c r="J9360" s="15">
        <v>0</v>
      </c>
      <c r="K9360" s="15" t="e">
        <v>#N/A</v>
      </c>
      <c r="L9360" s="15" t="e">
        <v>#N/A</v>
      </c>
      <c r="M9360" s="15" t="e">
        <v>#N/A</v>
      </c>
      <c r="N9360" s="15" t="e">
        <v>#N/A</v>
      </c>
      <c r="O9360" s="15" t="e">
        <v>#N/A</v>
      </c>
      <c r="P9360" s="15" t="e">
        <v>#N/A</v>
      </c>
      <c r="Q9360" s="15" t="e">
        <v>#N/A</v>
      </c>
      <c r="T9360" s="56"/>
      <c r="U9360" s="56"/>
      <c r="V9360" s="56"/>
      <c r="W9360" s="56"/>
      <c r="X9360" s="56"/>
      <c r="Y9360" s="56"/>
      <c r="Z9360" s="56"/>
      <c r="AA9360" s="56"/>
    </row>
    <row r="9361" spans="9:27">
      <c r="I9361" s="15" t="s">
        <v>85</v>
      </c>
      <c r="J9361" s="15">
        <v>0.17522573835933578</v>
      </c>
      <c r="K9361" s="15">
        <v>2.3818169499246608E-3</v>
      </c>
      <c r="L9361" s="15">
        <v>73.568096139746729</v>
      </c>
      <c r="M9361" s="15">
        <v>2.8480601263369441E-37</v>
      </c>
      <c r="N9361" s="15">
        <v>0.17037413601757856</v>
      </c>
      <c r="O9361" s="15">
        <v>0.18007734070109299</v>
      </c>
      <c r="P9361" s="15">
        <v>0.17037413601757856</v>
      </c>
      <c r="Q9361" s="15">
        <v>0.18007734070109299</v>
      </c>
      <c r="T9361" s="56"/>
      <c r="U9361" s="56"/>
      <c r="V9361" s="56"/>
      <c r="W9361" s="56"/>
      <c r="X9361" s="56"/>
      <c r="Y9361" s="56"/>
      <c r="Z9361" s="56"/>
      <c r="AA9361" s="56"/>
    </row>
    <row r="9362" spans="9:27">
      <c r="I9362" s="15" t="s">
        <v>80</v>
      </c>
      <c r="J9362" s="15">
        <v>0.20698400810273843</v>
      </c>
      <c r="K9362" s="15">
        <v>1.7435334014498179E-3</v>
      </c>
      <c r="L9362" s="15">
        <v>118.71525256162167</v>
      </c>
      <c r="M9362" s="15">
        <v>6.7432219369568973E-44</v>
      </c>
      <c r="N9362" s="15">
        <v>0.20343254679767322</v>
      </c>
      <c r="O9362" s="15">
        <v>0.21053546940780363</v>
      </c>
      <c r="P9362" s="15">
        <v>0.20343254679767322</v>
      </c>
      <c r="Q9362" s="15">
        <v>0.21053546940780363</v>
      </c>
      <c r="T9362" s="56"/>
      <c r="U9362" s="56"/>
      <c r="V9362" s="56"/>
      <c r="W9362" s="56"/>
      <c r="X9362" s="56"/>
      <c r="Y9362" s="56"/>
      <c r="Z9362" s="56"/>
      <c r="AA9362" s="56"/>
    </row>
    <row r="9363" spans="9:27">
      <c r="I9363" s="15" t="s">
        <v>82</v>
      </c>
      <c r="J9363" s="15">
        <v>0.22627157362181052</v>
      </c>
      <c r="K9363" s="15">
        <v>2.1965803452236123E-3</v>
      </c>
      <c r="L9363" s="15">
        <v>103.01083414218387</v>
      </c>
      <c r="M9363" s="15">
        <v>6.2490106880167918E-42</v>
      </c>
      <c r="N9363" s="15">
        <v>0.22179728589492123</v>
      </c>
      <c r="O9363" s="15">
        <v>0.23074586134869982</v>
      </c>
      <c r="P9363" s="15">
        <v>0.22179728589492123</v>
      </c>
      <c r="Q9363" s="15">
        <v>0.23074586134869982</v>
      </c>
      <c r="T9363" s="56"/>
      <c r="U9363" s="56"/>
      <c r="V9363" s="56"/>
      <c r="W9363" s="56"/>
      <c r="X9363" s="56"/>
      <c r="Y9363" s="56"/>
      <c r="Z9363" s="56"/>
      <c r="AA9363" s="56"/>
    </row>
    <row r="9364" spans="9:27" ht="15" thickBot="1">
      <c r="I9364" s="16" t="s">
        <v>86</v>
      </c>
      <c r="J9364" s="16">
        <v>0.50782180086320672</v>
      </c>
      <c r="K9364" s="16">
        <v>1.6986003041312536E-3</v>
      </c>
      <c r="L9364" s="16">
        <v>298.96485925977231</v>
      </c>
      <c r="M9364" s="16">
        <v>1.0141765429684133E-56</v>
      </c>
      <c r="N9364" s="16">
        <v>0.50436186528188787</v>
      </c>
      <c r="O9364" s="16">
        <v>0.51128173644452557</v>
      </c>
      <c r="P9364" s="16">
        <v>0.50436186528188787</v>
      </c>
      <c r="Q9364" s="16">
        <v>0.51128173644452557</v>
      </c>
      <c r="T9364" s="56"/>
      <c r="U9364" s="56"/>
      <c r="V9364" s="56"/>
      <c r="W9364" s="56"/>
      <c r="X9364" s="56"/>
      <c r="Y9364" s="56"/>
      <c r="Z9364" s="56"/>
      <c r="AA9364" s="56"/>
    </row>
    <row r="9365" spans="9:27">
      <c r="I9365" s="53"/>
      <c r="J9365" s="65"/>
      <c r="K9365" s="65"/>
      <c r="L9365" s="65"/>
      <c r="M9365" s="65"/>
      <c r="N9365" s="65"/>
      <c r="O9365" s="65"/>
      <c r="P9365" s="65"/>
      <c r="Q9365" s="65"/>
      <c r="T9365" s="56"/>
      <c r="U9365" s="56"/>
      <c r="V9365" s="56"/>
      <c r="W9365" s="56"/>
      <c r="X9365" s="56"/>
      <c r="Y9365" s="56"/>
      <c r="Z9365" s="56"/>
      <c r="AA9365" s="56"/>
    </row>
    <row r="9366" spans="9:27">
      <c r="I9366" s="53"/>
      <c r="J9366" s="65"/>
      <c r="K9366" s="65"/>
      <c r="L9366" s="65"/>
      <c r="M9366" s="65"/>
      <c r="N9366" s="65"/>
      <c r="O9366" s="65"/>
      <c r="P9366" s="65"/>
      <c r="Q9366" s="65"/>
      <c r="T9366" s="56"/>
      <c r="U9366" s="56"/>
      <c r="V9366" s="56"/>
      <c r="W9366" s="56"/>
      <c r="X9366" s="56"/>
      <c r="Y9366" s="56"/>
      <c r="Z9366" s="56"/>
      <c r="AA9366" s="56"/>
    </row>
    <row r="9367" spans="9:27">
      <c r="I9367" s="11" t="s">
        <v>472</v>
      </c>
      <c r="J9367" s="65"/>
      <c r="K9367" s="65"/>
      <c r="L9367" s="65"/>
      <c r="M9367" s="65"/>
      <c r="N9367" s="65"/>
      <c r="O9367" s="65"/>
      <c r="P9367" s="65"/>
      <c r="Q9367" s="65"/>
      <c r="T9367" s="12" t="str">
        <f>I9367</f>
        <v>2019/6 to 2022/5</v>
      </c>
      <c r="U9367" s="14">
        <f>J9372</f>
        <v>0.99999999455289756</v>
      </c>
      <c r="V9367" s="14">
        <f>J9375</f>
        <v>36</v>
      </c>
      <c r="W9367" s="56">
        <f>J9385</f>
        <v>0.17389377136410031</v>
      </c>
      <c r="X9367" s="56">
        <f>J9386</f>
        <v>0.20787782150226347</v>
      </c>
      <c r="Y9367" s="56">
        <f>J9387</f>
        <v>0.22585894452329452</v>
      </c>
      <c r="Z9367" s="56">
        <f>J9388</f>
        <v>0.50768182603250811</v>
      </c>
      <c r="AA9367" s="58">
        <f>SUM(W9367:Z9367)</f>
        <v>1.1153123634221664</v>
      </c>
    </row>
    <row r="9368" spans="9:27">
      <c r="I9368" s="53" t="s">
        <v>42</v>
      </c>
      <c r="J9368" s="65"/>
      <c r="K9368" s="65"/>
      <c r="L9368" s="65"/>
      <c r="M9368" s="65"/>
      <c r="N9368" s="65"/>
      <c r="O9368" s="65"/>
      <c r="P9368" s="65"/>
      <c r="Q9368" s="65"/>
      <c r="T9368" s="56"/>
      <c r="U9368" s="56"/>
      <c r="V9368" s="56"/>
      <c r="W9368" s="56"/>
      <c r="X9368" s="56"/>
      <c r="Y9368" s="56"/>
      <c r="Z9368" s="56"/>
      <c r="AA9368" s="56"/>
    </row>
    <row r="9369" spans="9:27" ht="15" thickBot="1">
      <c r="J9369" s="65"/>
      <c r="K9369" s="65"/>
      <c r="L9369" s="65"/>
      <c r="M9369" s="65"/>
      <c r="N9369" s="65"/>
      <c r="O9369" s="65"/>
      <c r="P9369" s="65"/>
      <c r="Q9369" s="65"/>
      <c r="T9369" s="56"/>
      <c r="U9369" s="56"/>
      <c r="V9369" s="56"/>
      <c r="W9369" s="56"/>
      <c r="X9369" s="56"/>
      <c r="Y9369" s="56"/>
      <c r="Z9369" s="56"/>
      <c r="AA9369" s="56"/>
    </row>
    <row r="9370" spans="9:27">
      <c r="I9370" s="18" t="s">
        <v>43</v>
      </c>
      <c r="J9370" s="18"/>
      <c r="K9370" s="65"/>
      <c r="L9370" s="65"/>
      <c r="M9370" s="65"/>
      <c r="N9370" s="65"/>
      <c r="O9370" s="65"/>
      <c r="P9370" s="65"/>
      <c r="Q9370" s="65"/>
      <c r="T9370" s="56"/>
      <c r="U9370" s="56"/>
      <c r="V9370" s="56"/>
      <c r="W9370" s="56"/>
      <c r="X9370" s="56"/>
      <c r="Y9370" s="56"/>
      <c r="Z9370" s="56"/>
      <c r="AA9370" s="56"/>
    </row>
    <row r="9371" spans="9:27">
      <c r="I9371" s="15" t="s">
        <v>44</v>
      </c>
      <c r="J9371" s="15">
        <v>0.99999999727644873</v>
      </c>
      <c r="K9371" s="65"/>
      <c r="L9371" s="65"/>
      <c r="M9371" s="65"/>
      <c r="N9371" s="65"/>
      <c r="O9371" s="65"/>
      <c r="P9371" s="65"/>
      <c r="Q9371" s="65"/>
      <c r="T9371" s="56"/>
      <c r="U9371" s="56"/>
      <c r="V9371" s="56"/>
      <c r="W9371" s="56"/>
      <c r="X9371" s="56"/>
      <c r="Y9371" s="56"/>
      <c r="Z9371" s="56"/>
      <c r="AA9371" s="56"/>
    </row>
    <row r="9372" spans="9:27">
      <c r="I9372" s="15" t="s">
        <v>45</v>
      </c>
      <c r="J9372" s="15">
        <v>0.99999999455289756</v>
      </c>
      <c r="K9372" s="65"/>
      <c r="L9372" s="65"/>
      <c r="M9372" s="65"/>
      <c r="N9372" s="65"/>
      <c r="O9372" s="65"/>
      <c r="P9372" s="65"/>
      <c r="Q9372" s="65"/>
      <c r="T9372" s="56"/>
      <c r="U9372" s="56"/>
      <c r="V9372" s="56"/>
      <c r="W9372" s="56"/>
      <c r="X9372" s="56"/>
      <c r="Y9372" s="56"/>
      <c r="Z9372" s="56"/>
      <c r="AA9372" s="56"/>
    </row>
    <row r="9373" spans="9:27">
      <c r="I9373" s="15" t="s">
        <v>46</v>
      </c>
      <c r="J9373" s="15">
        <v>0.96874999404223172</v>
      </c>
      <c r="K9373" s="65"/>
      <c r="L9373" s="65"/>
      <c r="M9373" s="65"/>
      <c r="N9373" s="65"/>
      <c r="O9373" s="65"/>
      <c r="P9373" s="65"/>
      <c r="Q9373" s="65"/>
      <c r="T9373" s="56"/>
      <c r="U9373" s="56"/>
      <c r="V9373" s="56"/>
      <c r="W9373" s="56"/>
      <c r="X9373" s="56"/>
      <c r="Y9373" s="56"/>
      <c r="Z9373" s="56"/>
      <c r="AA9373" s="56"/>
    </row>
    <row r="9374" spans="9:27">
      <c r="I9374" s="15" t="s">
        <v>47</v>
      </c>
      <c r="J9374" s="15">
        <v>3.0942430275995039E-2</v>
      </c>
      <c r="K9374" s="65"/>
      <c r="L9374" s="65"/>
      <c r="M9374" s="65"/>
      <c r="N9374" s="65"/>
      <c r="O9374" s="65"/>
      <c r="P9374" s="65"/>
      <c r="Q9374" s="65"/>
      <c r="T9374" s="56"/>
      <c r="U9374" s="56"/>
      <c r="V9374" s="56"/>
      <c r="W9374" s="56"/>
      <c r="X9374" s="56"/>
      <c r="Y9374" s="56"/>
      <c r="Z9374" s="56"/>
      <c r="AA9374" s="56"/>
    </row>
    <row r="9375" spans="9:27" ht="15" thickBot="1">
      <c r="I9375" s="16" t="s">
        <v>48</v>
      </c>
      <c r="J9375" s="16">
        <v>36</v>
      </c>
      <c r="K9375" s="65"/>
      <c r="L9375" s="65"/>
      <c r="M9375" s="65"/>
      <c r="N9375" s="65"/>
      <c r="O9375" s="65"/>
      <c r="P9375" s="65"/>
      <c r="Q9375" s="65"/>
      <c r="T9375" s="56"/>
      <c r="U9375" s="56"/>
      <c r="V9375" s="56"/>
      <c r="W9375" s="56"/>
      <c r="X9375" s="56"/>
      <c r="Y9375" s="56"/>
      <c r="Z9375" s="56"/>
      <c r="AA9375" s="56"/>
    </row>
    <row r="9376" spans="9:27">
      <c r="J9376" s="65"/>
      <c r="K9376" s="65"/>
      <c r="L9376" s="65"/>
      <c r="M9376" s="65"/>
      <c r="N9376" s="65"/>
      <c r="O9376" s="65"/>
      <c r="P9376" s="65"/>
      <c r="Q9376" s="65"/>
      <c r="T9376" s="56"/>
      <c r="U9376" s="56"/>
      <c r="V9376" s="56"/>
      <c r="W9376" s="56"/>
      <c r="X9376" s="56"/>
      <c r="Y9376" s="56"/>
      <c r="Z9376" s="56"/>
      <c r="AA9376" s="56"/>
    </row>
    <row r="9377" spans="9:27" ht="15" thickBot="1">
      <c r="I9377" s="53" t="s">
        <v>49</v>
      </c>
      <c r="J9377" s="65"/>
      <c r="K9377" s="65"/>
      <c r="L9377" s="65"/>
      <c r="M9377" s="65"/>
      <c r="N9377" s="65"/>
      <c r="O9377" s="65"/>
      <c r="P9377" s="65"/>
      <c r="Q9377" s="65"/>
      <c r="T9377" s="56"/>
      <c r="U9377" s="56"/>
      <c r="V9377" s="56"/>
      <c r="W9377" s="56"/>
      <c r="X9377" s="56"/>
      <c r="Y9377" s="56"/>
      <c r="Z9377" s="56"/>
      <c r="AA9377" s="56"/>
    </row>
    <row r="9378" spans="9:27">
      <c r="I9378" s="17"/>
      <c r="J9378" s="17" t="s">
        <v>54</v>
      </c>
      <c r="K9378" s="17" t="s">
        <v>55</v>
      </c>
      <c r="L9378" s="17" t="s">
        <v>56</v>
      </c>
      <c r="M9378" s="17" t="s">
        <v>57</v>
      </c>
      <c r="N9378" s="17" t="s">
        <v>58</v>
      </c>
      <c r="O9378" s="65"/>
      <c r="P9378" s="65"/>
      <c r="Q9378" s="65"/>
      <c r="T9378" s="56"/>
      <c r="U9378" s="56"/>
      <c r="V9378" s="56"/>
      <c r="W9378" s="56"/>
      <c r="X9378" s="56"/>
      <c r="Y9378" s="56"/>
      <c r="Z9378" s="56"/>
      <c r="AA9378" s="56"/>
    </row>
    <row r="9379" spans="9:27">
      <c r="I9379" s="15" t="s">
        <v>50</v>
      </c>
      <c r="J9379" s="15">
        <v>4</v>
      </c>
      <c r="K9379" s="15">
        <v>5624621.0157531127</v>
      </c>
      <c r="L9379" s="15">
        <v>1406155.2539382782</v>
      </c>
      <c r="M9379" s="15">
        <v>1468670703.7677259</v>
      </c>
      <c r="N9379" s="15">
        <v>8.2097815455960205E-128</v>
      </c>
      <c r="O9379" s="65"/>
      <c r="P9379" s="65"/>
      <c r="Q9379" s="65"/>
      <c r="T9379" s="56"/>
      <c r="U9379" s="56"/>
      <c r="V9379" s="56"/>
      <c r="W9379" s="56"/>
      <c r="X9379" s="56"/>
      <c r="Y9379" s="56"/>
      <c r="Z9379" s="56"/>
      <c r="AA9379" s="56"/>
    </row>
    <row r="9380" spans="9:27">
      <c r="I9380" s="15" t="s">
        <v>51</v>
      </c>
      <c r="J9380" s="15">
        <v>32</v>
      </c>
      <c r="K9380" s="15">
        <v>3.0637887724314059E-2</v>
      </c>
      <c r="L9380" s="15">
        <v>9.5743399138481435E-4</v>
      </c>
      <c r="M9380" s="15"/>
      <c r="N9380" s="15"/>
      <c r="O9380" s="65"/>
      <c r="P9380" s="65"/>
      <c r="Q9380" s="65"/>
      <c r="T9380" s="56"/>
      <c r="U9380" s="56"/>
      <c r="V9380" s="56"/>
      <c r="W9380" s="56"/>
      <c r="X9380" s="56"/>
      <c r="Y9380" s="56"/>
      <c r="Z9380" s="56"/>
      <c r="AA9380" s="56"/>
    </row>
    <row r="9381" spans="9:27" ht="15" thickBot="1">
      <c r="I9381" s="16" t="s">
        <v>52</v>
      </c>
      <c r="J9381" s="16">
        <v>36</v>
      </c>
      <c r="K9381" s="16">
        <v>5624621.046391</v>
      </c>
      <c r="L9381" s="16"/>
      <c r="M9381" s="16"/>
      <c r="N9381" s="16"/>
      <c r="O9381" s="65"/>
      <c r="P9381" s="65"/>
      <c r="Q9381" s="65"/>
      <c r="T9381" s="56"/>
      <c r="U9381" s="56"/>
      <c r="V9381" s="56"/>
      <c r="W9381" s="56"/>
      <c r="X9381" s="56"/>
      <c r="Y9381" s="56"/>
      <c r="Z9381" s="56"/>
      <c r="AA9381" s="56"/>
    </row>
    <row r="9382" spans="9:27" ht="15" thickBot="1">
      <c r="J9382" s="65"/>
      <c r="K9382" s="65"/>
      <c r="L9382" s="65"/>
      <c r="M9382" s="65"/>
      <c r="N9382" s="65"/>
      <c r="O9382" s="65"/>
      <c r="P9382" s="65"/>
      <c r="Q9382" s="65"/>
      <c r="T9382" s="56"/>
      <c r="U9382" s="56"/>
      <c r="V9382" s="56"/>
      <c r="W9382" s="56"/>
      <c r="X9382" s="56"/>
      <c r="Y9382" s="56"/>
      <c r="Z9382" s="56"/>
      <c r="AA9382" s="56"/>
    </row>
    <row r="9383" spans="9:27">
      <c r="I9383" s="17"/>
      <c r="J9383" s="17" t="s">
        <v>59</v>
      </c>
      <c r="K9383" s="17" t="s">
        <v>47</v>
      </c>
      <c r="L9383" s="17" t="s">
        <v>60</v>
      </c>
      <c r="M9383" s="17" t="s">
        <v>61</v>
      </c>
      <c r="N9383" s="17" t="s">
        <v>62</v>
      </c>
      <c r="O9383" s="17" t="s">
        <v>63</v>
      </c>
      <c r="P9383" s="17" t="s">
        <v>64</v>
      </c>
      <c r="Q9383" s="17" t="s">
        <v>65</v>
      </c>
      <c r="T9383" s="56"/>
      <c r="U9383" s="56"/>
      <c r="V9383" s="56"/>
      <c r="W9383" s="56"/>
      <c r="X9383" s="56"/>
      <c r="Y9383" s="56"/>
      <c r="Z9383" s="56"/>
      <c r="AA9383" s="56"/>
    </row>
    <row r="9384" spans="9:27">
      <c r="I9384" s="15" t="s">
        <v>53</v>
      </c>
      <c r="J9384" s="15">
        <v>0</v>
      </c>
      <c r="K9384" s="15" t="e">
        <v>#N/A</v>
      </c>
      <c r="L9384" s="15" t="e">
        <v>#N/A</v>
      </c>
      <c r="M9384" s="15" t="e">
        <v>#N/A</v>
      </c>
      <c r="N9384" s="15" t="e">
        <v>#N/A</v>
      </c>
      <c r="O9384" s="15" t="e">
        <v>#N/A</v>
      </c>
      <c r="P9384" s="15" t="e">
        <v>#N/A</v>
      </c>
      <c r="Q9384" s="15" t="e">
        <v>#N/A</v>
      </c>
      <c r="T9384" s="56"/>
      <c r="U9384" s="56"/>
      <c r="V9384" s="56"/>
      <c r="W9384" s="56"/>
      <c r="X9384" s="56"/>
      <c r="Y9384" s="56"/>
      <c r="Z9384" s="56"/>
      <c r="AA9384" s="56"/>
    </row>
    <row r="9385" spans="9:27">
      <c r="I9385" s="15" t="s">
        <v>85</v>
      </c>
      <c r="J9385" s="15">
        <v>0.17389377136410031</v>
      </c>
      <c r="K9385" s="15">
        <v>2.1709376736791172E-3</v>
      </c>
      <c r="L9385" s="15">
        <v>80.10076635198844</v>
      </c>
      <c r="M9385" s="15">
        <v>1.8986523091301675E-38</v>
      </c>
      <c r="N9385" s="15">
        <v>0.16947171604966327</v>
      </c>
      <c r="O9385" s="15">
        <v>0.17831582667853735</v>
      </c>
      <c r="P9385" s="15">
        <v>0.16947171604966327</v>
      </c>
      <c r="Q9385" s="15">
        <v>0.17831582667853735</v>
      </c>
      <c r="T9385" s="56"/>
      <c r="U9385" s="56"/>
      <c r="V9385" s="56"/>
      <c r="W9385" s="56"/>
      <c r="X9385" s="56"/>
      <c r="Y9385" s="56"/>
      <c r="Z9385" s="56"/>
      <c r="AA9385" s="56"/>
    </row>
    <row r="9386" spans="9:27">
      <c r="I9386" s="15" t="s">
        <v>80</v>
      </c>
      <c r="J9386" s="15">
        <v>0.20787782150226347</v>
      </c>
      <c r="K9386" s="15">
        <v>1.8705717360324272E-3</v>
      </c>
      <c r="L9386" s="15">
        <v>111.13063321654926</v>
      </c>
      <c r="M9386" s="15">
        <v>5.5493036156601333E-43</v>
      </c>
      <c r="N9386" s="15">
        <v>0.20406759157873938</v>
      </c>
      <c r="O9386" s="15">
        <v>0.21168805142578756</v>
      </c>
      <c r="P9386" s="15">
        <v>0.20406759157873938</v>
      </c>
      <c r="Q9386" s="15">
        <v>0.21168805142578756</v>
      </c>
      <c r="T9386" s="56"/>
      <c r="U9386" s="56"/>
      <c r="V9386" s="56"/>
      <c r="W9386" s="56"/>
      <c r="X9386" s="56"/>
      <c r="Y9386" s="56"/>
      <c r="Z9386" s="56"/>
      <c r="AA9386" s="56"/>
    </row>
    <row r="9387" spans="9:27">
      <c r="I9387" s="15" t="s">
        <v>82</v>
      </c>
      <c r="J9387" s="15">
        <v>0.22585894452329452</v>
      </c>
      <c r="K9387" s="15">
        <v>2.2035871474302506E-3</v>
      </c>
      <c r="L9387" s="15">
        <v>102.49603460733724</v>
      </c>
      <c r="M9387" s="15">
        <v>7.332194125285884E-42</v>
      </c>
      <c r="N9387" s="15">
        <v>0.22137038440742293</v>
      </c>
      <c r="O9387" s="15">
        <v>0.23034750463916612</v>
      </c>
      <c r="P9387" s="15">
        <v>0.22137038440742293</v>
      </c>
      <c r="Q9387" s="15">
        <v>0.23034750463916612</v>
      </c>
      <c r="T9387" s="56"/>
      <c r="U9387" s="56"/>
      <c r="V9387" s="56"/>
      <c r="W9387" s="56"/>
      <c r="X9387" s="56"/>
      <c r="Y9387" s="56"/>
      <c r="Z9387" s="56"/>
      <c r="AA9387" s="56"/>
    </row>
    <row r="9388" spans="9:27" ht="15" thickBot="1">
      <c r="I9388" s="16" t="s">
        <v>86</v>
      </c>
      <c r="J9388" s="16">
        <v>0.50768182603250811</v>
      </c>
      <c r="K9388" s="16">
        <v>1.673899816885464E-3</v>
      </c>
      <c r="L9388" s="16">
        <v>303.29283802487333</v>
      </c>
      <c r="M9388" s="16">
        <v>6.403797639278571E-57</v>
      </c>
      <c r="N9388" s="16">
        <v>0.50427220369703629</v>
      </c>
      <c r="O9388" s="16">
        <v>0.51109144836797993</v>
      </c>
      <c r="P9388" s="16">
        <v>0.50427220369703629</v>
      </c>
      <c r="Q9388" s="16">
        <v>0.51109144836797993</v>
      </c>
      <c r="T9388" s="56"/>
      <c r="U9388" s="56"/>
      <c r="V9388" s="56"/>
      <c r="W9388" s="56"/>
      <c r="X9388" s="56"/>
      <c r="Y9388" s="56"/>
      <c r="Z9388" s="56"/>
      <c r="AA9388" s="56"/>
    </row>
    <row r="9389" spans="9:27">
      <c r="I9389" s="53"/>
      <c r="J9389" s="65"/>
      <c r="K9389" s="65"/>
      <c r="L9389" s="65"/>
      <c r="M9389" s="65"/>
      <c r="N9389" s="65"/>
      <c r="O9389" s="65"/>
      <c r="P9389" s="65"/>
      <c r="Q9389" s="65"/>
      <c r="T9389" s="56"/>
      <c r="U9389" s="56"/>
      <c r="V9389" s="56"/>
      <c r="W9389" s="56"/>
      <c r="X9389" s="56"/>
      <c r="Y9389" s="56"/>
      <c r="Z9389" s="56"/>
      <c r="AA9389" s="56"/>
    </row>
    <row r="9390" spans="9:27">
      <c r="I9390" s="53"/>
      <c r="J9390" s="65"/>
      <c r="K9390" s="65"/>
      <c r="L9390" s="65"/>
      <c r="M9390" s="65"/>
      <c r="N9390" s="65"/>
      <c r="O9390" s="65"/>
      <c r="P9390" s="65"/>
      <c r="Q9390" s="65"/>
      <c r="T9390" s="56"/>
      <c r="U9390" s="56"/>
      <c r="V9390" s="56"/>
      <c r="W9390" s="56"/>
      <c r="X9390" s="56"/>
      <c r="Y9390" s="56"/>
      <c r="Z9390" s="56"/>
      <c r="AA9390" s="56"/>
    </row>
    <row r="9391" spans="9:27">
      <c r="I9391" s="11" t="s">
        <v>473</v>
      </c>
      <c r="J9391" s="65"/>
      <c r="K9391" s="65"/>
      <c r="L9391" s="65"/>
      <c r="M9391" s="65"/>
      <c r="N9391" s="65"/>
      <c r="O9391" s="65"/>
      <c r="P9391" s="65"/>
      <c r="Q9391" s="65"/>
      <c r="T9391" s="12" t="str">
        <f>I9391</f>
        <v>2019/7 to 2022/6</v>
      </c>
      <c r="U9391" s="14">
        <f>J9396</f>
        <v>0.9999999927540224</v>
      </c>
      <c r="V9391" s="14">
        <f>J9399</f>
        <v>36</v>
      </c>
      <c r="W9391" s="56">
        <f>J9409</f>
        <v>0.17301427214580972</v>
      </c>
      <c r="X9391" s="56">
        <f>J9410</f>
        <v>0.20401578666082382</v>
      </c>
      <c r="Y9391" s="56">
        <f>J9411</f>
        <v>0.2306156006441325</v>
      </c>
      <c r="Z9391" s="56">
        <f>J9412</f>
        <v>0.51091764744371482</v>
      </c>
      <c r="AA9391" s="58">
        <f>SUM(W9391:Z9391)</f>
        <v>1.1185633068944809</v>
      </c>
    </row>
    <row r="9392" spans="9:27">
      <c r="I9392" s="53" t="s">
        <v>42</v>
      </c>
      <c r="J9392" s="65"/>
      <c r="K9392" s="65"/>
      <c r="L9392" s="65"/>
      <c r="M9392" s="65"/>
      <c r="N9392" s="65"/>
      <c r="O9392" s="65"/>
      <c r="P9392" s="65"/>
      <c r="Q9392" s="65"/>
      <c r="T9392" s="56"/>
      <c r="U9392" s="56"/>
      <c r="V9392" s="56"/>
      <c r="W9392" s="56"/>
      <c r="X9392" s="56"/>
      <c r="Y9392" s="56"/>
      <c r="Z9392" s="56"/>
      <c r="AA9392" s="56"/>
    </row>
    <row r="9393" spans="9:27" ht="15" thickBot="1">
      <c r="J9393" s="65"/>
      <c r="K9393" s="65"/>
      <c r="L9393" s="65"/>
      <c r="M9393" s="65"/>
      <c r="N9393" s="65"/>
      <c r="O9393" s="65"/>
      <c r="P9393" s="65"/>
      <c r="Q9393" s="65"/>
      <c r="T9393" s="56"/>
      <c r="U9393" s="56"/>
      <c r="V9393" s="56"/>
      <c r="W9393" s="56"/>
      <c r="X9393" s="56"/>
      <c r="Y9393" s="56"/>
      <c r="Z9393" s="56"/>
      <c r="AA9393" s="56"/>
    </row>
    <row r="9394" spans="9:27">
      <c r="I9394" s="18" t="s">
        <v>43</v>
      </c>
      <c r="J9394" s="18"/>
      <c r="K9394" s="65"/>
      <c r="L9394" s="65"/>
      <c r="M9394" s="65"/>
      <c r="N9394" s="65"/>
      <c r="O9394" s="65"/>
      <c r="P9394" s="65"/>
      <c r="Q9394" s="65"/>
      <c r="T9394" s="56"/>
      <c r="U9394" s="56"/>
      <c r="V9394" s="56"/>
      <c r="W9394" s="56"/>
      <c r="X9394" s="56"/>
      <c r="Y9394" s="56"/>
      <c r="Z9394" s="56"/>
      <c r="AA9394" s="56"/>
    </row>
    <row r="9395" spans="9:27">
      <c r="I9395" s="15" t="s">
        <v>44</v>
      </c>
      <c r="J9395" s="15">
        <v>0.9999999963770112</v>
      </c>
      <c r="K9395" s="65"/>
      <c r="L9395" s="65"/>
      <c r="M9395" s="65"/>
      <c r="N9395" s="65"/>
      <c r="O9395" s="65"/>
      <c r="P9395" s="65"/>
      <c r="Q9395" s="65"/>
      <c r="T9395" s="56"/>
      <c r="U9395" s="56"/>
      <c r="V9395" s="56"/>
      <c r="W9395" s="56"/>
      <c r="X9395" s="56"/>
      <c r="Y9395" s="56"/>
      <c r="Z9395" s="56"/>
      <c r="AA9395" s="56"/>
    </row>
    <row r="9396" spans="9:27">
      <c r="I9396" s="15" t="s">
        <v>45</v>
      </c>
      <c r="J9396" s="15">
        <v>0.9999999927540224</v>
      </c>
      <c r="K9396" s="65"/>
      <c r="L9396" s="65"/>
      <c r="M9396" s="65"/>
      <c r="N9396" s="65"/>
      <c r="O9396" s="65"/>
      <c r="P9396" s="65"/>
      <c r="Q9396" s="65"/>
      <c r="T9396" s="56"/>
      <c r="U9396" s="56"/>
      <c r="V9396" s="56"/>
      <c r="W9396" s="56"/>
      <c r="X9396" s="56"/>
      <c r="Y9396" s="56"/>
      <c r="Z9396" s="56"/>
      <c r="AA9396" s="56"/>
    </row>
    <row r="9397" spans="9:27">
      <c r="I9397" s="15" t="s">
        <v>46</v>
      </c>
      <c r="J9397" s="15">
        <v>0.96874999207471202</v>
      </c>
      <c r="K9397" s="65"/>
      <c r="L9397" s="65"/>
      <c r="M9397" s="65"/>
      <c r="N9397" s="65"/>
      <c r="O9397" s="65"/>
      <c r="P9397" s="65"/>
      <c r="Q9397" s="65"/>
      <c r="T9397" s="56"/>
      <c r="U9397" s="56"/>
      <c r="V9397" s="56"/>
      <c r="W9397" s="56"/>
      <c r="X9397" s="56"/>
      <c r="Y9397" s="56"/>
      <c r="Z9397" s="56"/>
      <c r="AA9397" s="56"/>
    </row>
    <row r="9398" spans="9:27">
      <c r="I9398" s="15" t="s">
        <v>47</v>
      </c>
      <c r="J9398" s="15">
        <v>3.5760452445775449E-2</v>
      </c>
      <c r="K9398" s="65"/>
      <c r="L9398" s="65"/>
      <c r="M9398" s="65"/>
      <c r="N9398" s="65"/>
      <c r="O9398" s="65"/>
      <c r="P9398" s="65"/>
      <c r="Q9398" s="65"/>
      <c r="T9398" s="56"/>
      <c r="U9398" s="56"/>
      <c r="V9398" s="56"/>
      <c r="W9398" s="56"/>
      <c r="X9398" s="56"/>
      <c r="Y9398" s="56"/>
      <c r="Z9398" s="56"/>
      <c r="AA9398" s="56"/>
    </row>
    <row r="9399" spans="9:27" ht="15" thickBot="1">
      <c r="I9399" s="16" t="s">
        <v>48</v>
      </c>
      <c r="J9399" s="16">
        <v>36</v>
      </c>
      <c r="K9399" s="65"/>
      <c r="L9399" s="65"/>
      <c r="M9399" s="65"/>
      <c r="N9399" s="65"/>
      <c r="O9399" s="65"/>
      <c r="P9399" s="65"/>
      <c r="Q9399" s="65"/>
      <c r="T9399" s="56"/>
      <c r="U9399" s="56"/>
      <c r="V9399" s="56"/>
      <c r="W9399" s="56"/>
      <c r="X9399" s="56"/>
      <c r="Y9399" s="56"/>
      <c r="Z9399" s="56"/>
      <c r="AA9399" s="56"/>
    </row>
    <row r="9400" spans="9:27">
      <c r="J9400" s="65"/>
      <c r="K9400" s="65"/>
      <c r="L9400" s="65"/>
      <c r="M9400" s="65"/>
      <c r="N9400" s="65"/>
      <c r="O9400" s="65"/>
      <c r="P9400" s="65"/>
      <c r="Q9400" s="65"/>
      <c r="T9400" s="56"/>
      <c r="U9400" s="56"/>
      <c r="V9400" s="56"/>
      <c r="W9400" s="56"/>
      <c r="X9400" s="56"/>
      <c r="Y9400" s="56"/>
      <c r="Z9400" s="56"/>
      <c r="AA9400" s="56"/>
    </row>
    <row r="9401" spans="9:27" ht="15" thickBot="1">
      <c r="I9401" s="53" t="s">
        <v>49</v>
      </c>
      <c r="J9401" s="65"/>
      <c r="K9401" s="65"/>
      <c r="L9401" s="65"/>
      <c r="M9401" s="65"/>
      <c r="N9401" s="65"/>
      <c r="O9401" s="65"/>
      <c r="P9401" s="65"/>
      <c r="Q9401" s="65"/>
      <c r="T9401" s="56"/>
      <c r="U9401" s="56"/>
      <c r="V9401" s="56"/>
      <c r="W9401" s="56"/>
      <c r="X9401" s="56"/>
      <c r="Y9401" s="56"/>
      <c r="Z9401" s="56"/>
      <c r="AA9401" s="56"/>
    </row>
    <row r="9402" spans="9:27">
      <c r="I9402" s="17"/>
      <c r="J9402" s="17" t="s">
        <v>54</v>
      </c>
      <c r="K9402" s="17" t="s">
        <v>55</v>
      </c>
      <c r="L9402" s="17" t="s">
        <v>56</v>
      </c>
      <c r="M9402" s="17" t="s">
        <v>57</v>
      </c>
      <c r="N9402" s="17" t="s">
        <v>58</v>
      </c>
      <c r="O9402" s="65"/>
      <c r="P9402" s="65"/>
      <c r="Q9402" s="65"/>
      <c r="T9402" s="56"/>
      <c r="U9402" s="56"/>
      <c r="V9402" s="56"/>
      <c r="W9402" s="56"/>
      <c r="X9402" s="56"/>
      <c r="Y9402" s="56"/>
      <c r="Z9402" s="56"/>
      <c r="AA9402" s="56"/>
    </row>
    <row r="9403" spans="9:27">
      <c r="I9403" s="15" t="s">
        <v>50</v>
      </c>
      <c r="J9403" s="15">
        <v>4</v>
      </c>
      <c r="K9403" s="15">
        <v>5647535.8833680814</v>
      </c>
      <c r="L9403" s="15">
        <v>1411883.9708420204</v>
      </c>
      <c r="M9403" s="15">
        <v>1104060819.0182874</v>
      </c>
      <c r="N9403" s="15">
        <v>6.8433509997050155E-126</v>
      </c>
      <c r="O9403" s="65"/>
      <c r="P9403" s="65"/>
      <c r="Q9403" s="65"/>
      <c r="T9403" s="56"/>
      <c r="U9403" s="56"/>
      <c r="V9403" s="56"/>
      <c r="W9403" s="56"/>
      <c r="X9403" s="56"/>
      <c r="Y9403" s="56"/>
      <c r="Z9403" s="56"/>
      <c r="AA9403" s="56"/>
    </row>
    <row r="9404" spans="9:27">
      <c r="I9404" s="15" t="s">
        <v>51</v>
      </c>
      <c r="J9404" s="15">
        <v>32</v>
      </c>
      <c r="K9404" s="15">
        <v>4.0921918692050148E-2</v>
      </c>
      <c r="L9404" s="15">
        <v>1.2788099591265671E-3</v>
      </c>
      <c r="M9404" s="15"/>
      <c r="N9404" s="15"/>
      <c r="O9404" s="65"/>
      <c r="P9404" s="65"/>
      <c r="Q9404" s="65"/>
      <c r="T9404" s="56"/>
      <c r="U9404" s="56"/>
      <c r="V9404" s="56"/>
      <c r="W9404" s="56"/>
      <c r="X9404" s="56"/>
      <c r="Y9404" s="56"/>
      <c r="Z9404" s="56"/>
      <c r="AA9404" s="56"/>
    </row>
    <row r="9405" spans="9:27" ht="15" thickBot="1">
      <c r="I9405" s="16" t="s">
        <v>52</v>
      </c>
      <c r="J9405" s="16">
        <v>36</v>
      </c>
      <c r="K9405" s="16">
        <v>5647535.9242900005</v>
      </c>
      <c r="L9405" s="16"/>
      <c r="M9405" s="16"/>
      <c r="N9405" s="16"/>
      <c r="O9405" s="65"/>
      <c r="P9405" s="65"/>
      <c r="Q9405" s="65"/>
      <c r="T9405" s="56"/>
      <c r="U9405" s="56"/>
      <c r="V9405" s="56"/>
      <c r="W9405" s="56"/>
      <c r="X9405" s="56"/>
      <c r="Y9405" s="56"/>
      <c r="Z9405" s="56"/>
      <c r="AA9405" s="56"/>
    </row>
    <row r="9406" spans="9:27" ht="15" thickBot="1">
      <c r="J9406" s="65"/>
      <c r="K9406" s="65"/>
      <c r="L9406" s="65"/>
      <c r="M9406" s="65"/>
      <c r="N9406" s="65"/>
      <c r="O9406" s="65"/>
      <c r="P9406" s="65"/>
      <c r="Q9406" s="65"/>
      <c r="T9406" s="56"/>
      <c r="U9406" s="56"/>
      <c r="V9406" s="56"/>
      <c r="W9406" s="56"/>
      <c r="X9406" s="56"/>
      <c r="Y9406" s="56"/>
      <c r="Z9406" s="56"/>
      <c r="AA9406" s="56"/>
    </row>
    <row r="9407" spans="9:27">
      <c r="I9407" s="17"/>
      <c r="J9407" s="17" t="s">
        <v>59</v>
      </c>
      <c r="K9407" s="17" t="s">
        <v>47</v>
      </c>
      <c r="L9407" s="17" t="s">
        <v>60</v>
      </c>
      <c r="M9407" s="17" t="s">
        <v>61</v>
      </c>
      <c r="N9407" s="17" t="s">
        <v>62</v>
      </c>
      <c r="O9407" s="17" t="s">
        <v>63</v>
      </c>
      <c r="P9407" s="17" t="s">
        <v>64</v>
      </c>
      <c r="Q9407" s="17" t="s">
        <v>65</v>
      </c>
      <c r="T9407" s="56"/>
      <c r="U9407" s="56"/>
      <c r="V9407" s="56"/>
      <c r="W9407" s="56"/>
      <c r="X9407" s="56"/>
      <c r="Y9407" s="56"/>
      <c r="Z9407" s="56"/>
      <c r="AA9407" s="56"/>
    </row>
    <row r="9408" spans="9:27">
      <c r="I9408" s="15" t="s">
        <v>53</v>
      </c>
      <c r="J9408" s="15">
        <v>0</v>
      </c>
      <c r="K9408" s="15" t="e">
        <v>#N/A</v>
      </c>
      <c r="L9408" s="15" t="e">
        <v>#N/A</v>
      </c>
      <c r="M9408" s="15" t="e">
        <v>#N/A</v>
      </c>
      <c r="N9408" s="15" t="e">
        <v>#N/A</v>
      </c>
      <c r="O9408" s="15" t="e">
        <v>#N/A</v>
      </c>
      <c r="P9408" s="15" t="e">
        <v>#N/A</v>
      </c>
      <c r="Q9408" s="15" t="e">
        <v>#N/A</v>
      </c>
      <c r="T9408" s="56"/>
      <c r="U9408" s="56"/>
      <c r="V9408" s="56"/>
      <c r="W9408" s="56"/>
      <c r="X9408" s="56"/>
      <c r="Y9408" s="56"/>
      <c r="Z9408" s="56"/>
      <c r="AA9408" s="56"/>
    </row>
    <row r="9409" spans="9:27">
      <c r="I9409" s="15" t="s">
        <v>85</v>
      </c>
      <c r="J9409" s="15">
        <v>0.17301427214580972</v>
      </c>
      <c r="K9409" s="15">
        <v>2.4897459332975558E-3</v>
      </c>
      <c r="L9409" s="15">
        <v>69.490733906595906</v>
      </c>
      <c r="M9409" s="15">
        <v>1.7464904122340837E-36</v>
      </c>
      <c r="N9409" s="15">
        <v>0.16794282566007157</v>
      </c>
      <c r="O9409" s="15">
        <v>0.17808571863154787</v>
      </c>
      <c r="P9409" s="15">
        <v>0.16794282566007157</v>
      </c>
      <c r="Q9409" s="15">
        <v>0.17808571863154787</v>
      </c>
      <c r="T9409" s="56"/>
      <c r="U9409" s="56"/>
      <c r="V9409" s="56"/>
      <c r="W9409" s="56"/>
      <c r="X9409" s="56"/>
      <c r="Y9409" s="56"/>
      <c r="Z9409" s="56"/>
      <c r="AA9409" s="56"/>
    </row>
    <row r="9410" spans="9:27">
      <c r="I9410" s="15" t="s">
        <v>80</v>
      </c>
      <c r="J9410" s="15">
        <v>0.20401578666082382</v>
      </c>
      <c r="K9410" s="15">
        <v>1.8974805022926177E-3</v>
      </c>
      <c r="L9410" s="15">
        <v>107.51930595035003</v>
      </c>
      <c r="M9410" s="15">
        <v>1.5928057944950817E-42</v>
      </c>
      <c r="N9410" s="15">
        <v>0.2001507453743166</v>
      </c>
      <c r="O9410" s="15">
        <v>0.20788082794733104</v>
      </c>
      <c r="P9410" s="15">
        <v>0.2001507453743166</v>
      </c>
      <c r="Q9410" s="15">
        <v>0.20788082794733104</v>
      </c>
      <c r="T9410" s="56"/>
      <c r="U9410" s="56"/>
      <c r="V9410" s="56"/>
      <c r="W9410" s="56"/>
      <c r="X9410" s="56"/>
      <c r="Y9410" s="56"/>
      <c r="Z9410" s="56"/>
      <c r="AA9410" s="56"/>
    </row>
    <row r="9411" spans="9:27">
      <c r="I9411" s="15" t="s">
        <v>82</v>
      </c>
      <c r="J9411" s="15">
        <v>0.2306156006441325</v>
      </c>
      <c r="K9411" s="15">
        <v>2.2957320219861872E-3</v>
      </c>
      <c r="L9411" s="15">
        <v>100.45405928720372</v>
      </c>
      <c r="M9411" s="15">
        <v>1.3933467347863835E-41</v>
      </c>
      <c r="N9411" s="15">
        <v>0.22593934756168318</v>
      </c>
      <c r="O9411" s="15">
        <v>0.23529185372658182</v>
      </c>
      <c r="P9411" s="15">
        <v>0.22593934756168318</v>
      </c>
      <c r="Q9411" s="15">
        <v>0.23529185372658182</v>
      </c>
      <c r="T9411" s="56"/>
      <c r="U9411" s="56"/>
      <c r="V9411" s="56"/>
      <c r="W9411" s="56"/>
      <c r="X9411" s="56"/>
      <c r="Y9411" s="56"/>
      <c r="Z9411" s="56"/>
      <c r="AA9411" s="56"/>
    </row>
    <row r="9412" spans="9:27" ht="15" thickBot="1">
      <c r="I9412" s="16" t="s">
        <v>86</v>
      </c>
      <c r="J9412" s="16">
        <v>0.51091764744371482</v>
      </c>
      <c r="K9412" s="16">
        <v>1.6489978754468885E-3</v>
      </c>
      <c r="L9412" s="16">
        <v>309.83523693458551</v>
      </c>
      <c r="M9412" s="16">
        <v>3.2354799859292372E-57</v>
      </c>
      <c r="N9412" s="16">
        <v>0.50755874870285067</v>
      </c>
      <c r="O9412" s="16">
        <v>0.51427654618457896</v>
      </c>
      <c r="P9412" s="16">
        <v>0.50755874870285067</v>
      </c>
      <c r="Q9412" s="16">
        <v>0.51427654618457896</v>
      </c>
      <c r="T9412" s="56"/>
      <c r="U9412" s="56"/>
      <c r="V9412" s="56"/>
      <c r="W9412" s="56"/>
      <c r="X9412" s="56"/>
      <c r="Y9412" s="56"/>
      <c r="Z9412" s="56"/>
      <c r="AA9412" s="56"/>
    </row>
    <row r="9413" spans="9:27">
      <c r="I9413" s="53"/>
      <c r="J9413" s="65"/>
      <c r="K9413" s="65"/>
      <c r="L9413" s="65"/>
      <c r="M9413" s="65"/>
      <c r="N9413" s="65"/>
      <c r="O9413" s="65"/>
      <c r="P9413" s="65"/>
      <c r="Q9413" s="65"/>
      <c r="T9413" s="56"/>
      <c r="U9413" s="56"/>
      <c r="V9413" s="56"/>
      <c r="W9413" s="56"/>
      <c r="X9413" s="56"/>
      <c r="Y9413" s="56"/>
      <c r="Z9413" s="56"/>
      <c r="AA9413" s="56"/>
    </row>
    <row r="9414" spans="9:27">
      <c r="I9414" s="53"/>
      <c r="J9414" s="65"/>
      <c r="K9414" s="65"/>
      <c r="L9414" s="65"/>
      <c r="M9414" s="65"/>
      <c r="N9414" s="65"/>
      <c r="O9414" s="65"/>
      <c r="P9414" s="65"/>
      <c r="Q9414" s="65"/>
      <c r="T9414" s="56"/>
      <c r="U9414" s="56"/>
      <c r="V9414" s="56"/>
      <c r="W9414" s="56"/>
      <c r="X9414" s="56"/>
      <c r="Y9414" s="56"/>
      <c r="Z9414" s="56"/>
      <c r="AA9414" s="56"/>
    </row>
    <row r="9415" spans="9:27">
      <c r="I9415" s="11" t="s">
        <v>474</v>
      </c>
      <c r="J9415" s="65"/>
      <c r="K9415" s="65"/>
      <c r="L9415" s="65"/>
      <c r="M9415" s="65"/>
      <c r="N9415" s="65"/>
      <c r="O9415" s="65"/>
      <c r="P9415" s="65"/>
      <c r="Q9415" s="65"/>
      <c r="T9415" s="12" t="str">
        <f>I9415</f>
        <v>2019/8 to 2022/7</v>
      </c>
      <c r="U9415" s="14">
        <f>J9420</f>
        <v>0.9999999934099697</v>
      </c>
      <c r="V9415" s="14">
        <f>J9423</f>
        <v>36</v>
      </c>
      <c r="W9415" s="56">
        <f>J9433</f>
        <v>0.17307228865880558</v>
      </c>
      <c r="X9415" s="56">
        <f>J9434</f>
        <v>0.20268800705720744</v>
      </c>
      <c r="Y9415" s="56">
        <f>J9435</f>
        <v>0.23280413463166733</v>
      </c>
      <c r="Z9415" s="56">
        <f>J9436</f>
        <v>0.51154342577579315</v>
      </c>
      <c r="AA9415" s="58">
        <f>SUM(W9415:Z9415)</f>
        <v>1.1201078561234734</v>
      </c>
    </row>
    <row r="9416" spans="9:27">
      <c r="I9416" s="53" t="s">
        <v>42</v>
      </c>
      <c r="J9416" s="65"/>
      <c r="K9416" s="65"/>
      <c r="L9416" s="65"/>
      <c r="M9416" s="65"/>
      <c r="N9416" s="65"/>
      <c r="O9416" s="65"/>
      <c r="P9416" s="65"/>
      <c r="Q9416" s="65"/>
      <c r="T9416" s="56"/>
      <c r="U9416" s="56"/>
      <c r="V9416" s="56"/>
      <c r="W9416" s="56"/>
      <c r="X9416" s="56"/>
      <c r="Y9416" s="56"/>
      <c r="Z9416" s="56"/>
      <c r="AA9416" s="56"/>
    </row>
    <row r="9417" spans="9:27" ht="15" thickBot="1">
      <c r="J9417" s="65"/>
      <c r="K9417" s="65"/>
      <c r="L9417" s="65"/>
      <c r="M9417" s="65"/>
      <c r="N9417" s="65"/>
      <c r="O9417" s="65"/>
      <c r="P9417" s="65"/>
      <c r="Q9417" s="65"/>
      <c r="T9417" s="56"/>
      <c r="U9417" s="56"/>
      <c r="V9417" s="56"/>
      <c r="W9417" s="56"/>
      <c r="X9417" s="56"/>
      <c r="Y9417" s="56"/>
      <c r="Z9417" s="56"/>
      <c r="AA9417" s="56"/>
    </row>
    <row r="9418" spans="9:27">
      <c r="I9418" s="18" t="s">
        <v>43</v>
      </c>
      <c r="J9418" s="18"/>
      <c r="K9418" s="65"/>
      <c r="L9418" s="65"/>
      <c r="M9418" s="65"/>
      <c r="N9418" s="65"/>
      <c r="O9418" s="65"/>
      <c r="P9418" s="65"/>
      <c r="Q9418" s="65"/>
      <c r="T9418" s="56"/>
      <c r="U9418" s="56"/>
      <c r="V9418" s="56"/>
      <c r="W9418" s="56"/>
      <c r="X9418" s="56"/>
      <c r="Y9418" s="56"/>
      <c r="Z9418" s="56"/>
      <c r="AA9418" s="56"/>
    </row>
    <row r="9419" spans="9:27">
      <c r="I9419" s="15" t="s">
        <v>44</v>
      </c>
      <c r="J9419" s="15">
        <v>0.99999999670498485</v>
      </c>
      <c r="K9419" s="65"/>
      <c r="L9419" s="65"/>
      <c r="M9419" s="65"/>
      <c r="N9419" s="65"/>
      <c r="O9419" s="65"/>
      <c r="P9419" s="65"/>
      <c r="Q9419" s="65"/>
      <c r="T9419" s="56"/>
      <c r="U9419" s="56"/>
      <c r="V9419" s="56"/>
      <c r="W9419" s="56"/>
      <c r="X9419" s="56"/>
      <c r="Y9419" s="56"/>
      <c r="Z9419" s="56"/>
      <c r="AA9419" s="56"/>
    </row>
    <row r="9420" spans="9:27">
      <c r="I9420" s="15" t="s">
        <v>45</v>
      </c>
      <c r="J9420" s="15">
        <v>0.9999999934099697</v>
      </c>
      <c r="K9420" s="65"/>
      <c r="L9420" s="65"/>
      <c r="M9420" s="65"/>
      <c r="N9420" s="65"/>
      <c r="O9420" s="65"/>
      <c r="P9420" s="65"/>
      <c r="Q9420" s="65"/>
      <c r="T9420" s="56"/>
      <c r="U9420" s="56"/>
      <c r="V9420" s="56"/>
      <c r="W9420" s="56"/>
      <c r="X9420" s="56"/>
      <c r="Y9420" s="56"/>
      <c r="Z9420" s="56"/>
      <c r="AA9420" s="56"/>
    </row>
    <row r="9421" spans="9:27">
      <c r="I9421" s="15" t="s">
        <v>46</v>
      </c>
      <c r="J9421" s="15">
        <v>0.96874999279215435</v>
      </c>
      <c r="K9421" s="65"/>
      <c r="L9421" s="65"/>
      <c r="M9421" s="65"/>
      <c r="N9421" s="65"/>
      <c r="O9421" s="65"/>
      <c r="P9421" s="65"/>
      <c r="Q9421" s="65"/>
      <c r="T9421" s="56"/>
      <c r="U9421" s="56"/>
      <c r="V9421" s="56"/>
      <c r="W9421" s="56"/>
      <c r="X9421" s="56"/>
      <c r="Y9421" s="56"/>
      <c r="Z9421" s="56"/>
      <c r="AA9421" s="56"/>
    </row>
    <row r="9422" spans="9:27">
      <c r="I9422" s="15" t="s">
        <v>47</v>
      </c>
      <c r="J9422" s="15">
        <v>3.4171968387679538E-2</v>
      </c>
      <c r="K9422" s="65"/>
      <c r="L9422" s="65"/>
      <c r="M9422" s="65"/>
      <c r="N9422" s="65"/>
      <c r="O9422" s="65"/>
      <c r="P9422" s="65"/>
      <c r="Q9422" s="65"/>
      <c r="T9422" s="56"/>
      <c r="U9422" s="56"/>
      <c r="V9422" s="56"/>
      <c r="W9422" s="56"/>
      <c r="X9422" s="56"/>
      <c r="Y9422" s="56"/>
      <c r="Z9422" s="56"/>
      <c r="AA9422" s="56"/>
    </row>
    <row r="9423" spans="9:27" ht="15" thickBot="1">
      <c r="I9423" s="16" t="s">
        <v>48</v>
      </c>
      <c r="J9423" s="16">
        <v>36</v>
      </c>
      <c r="K9423" s="65"/>
      <c r="L9423" s="65"/>
      <c r="M9423" s="65"/>
      <c r="N9423" s="65"/>
      <c r="O9423" s="65"/>
      <c r="P9423" s="65"/>
      <c r="Q9423" s="65"/>
      <c r="T9423" s="56"/>
      <c r="U9423" s="56"/>
      <c r="V9423" s="56"/>
      <c r="W9423" s="56"/>
      <c r="X9423" s="56"/>
      <c r="Y9423" s="56"/>
      <c r="Z9423" s="56"/>
      <c r="AA9423" s="56"/>
    </row>
    <row r="9424" spans="9:27">
      <c r="J9424" s="65"/>
      <c r="K9424" s="65"/>
      <c r="L9424" s="65"/>
      <c r="M9424" s="65"/>
      <c r="N9424" s="65"/>
      <c r="O9424" s="65"/>
      <c r="P9424" s="65"/>
      <c r="Q9424" s="65"/>
      <c r="T9424" s="56"/>
      <c r="U9424" s="56"/>
      <c r="V9424" s="56"/>
      <c r="W9424" s="56"/>
      <c r="X9424" s="56"/>
      <c r="Y9424" s="56"/>
      <c r="Z9424" s="56"/>
      <c r="AA9424" s="56"/>
    </row>
    <row r="9425" spans="9:27" ht="15" thickBot="1">
      <c r="I9425" s="53" t="s">
        <v>49</v>
      </c>
      <c r="J9425" s="65"/>
      <c r="K9425" s="65"/>
      <c r="L9425" s="65"/>
      <c r="M9425" s="65"/>
      <c r="N9425" s="65"/>
      <c r="O9425" s="65"/>
      <c r="P9425" s="65"/>
      <c r="Q9425" s="65"/>
      <c r="T9425" s="56"/>
      <c r="U9425" s="56"/>
      <c r="V9425" s="56"/>
      <c r="W9425" s="56"/>
      <c r="X9425" s="56"/>
      <c r="Y9425" s="56"/>
      <c r="Z9425" s="56"/>
      <c r="AA9425" s="56"/>
    </row>
    <row r="9426" spans="9:27">
      <c r="I9426" s="17"/>
      <c r="J9426" s="17" t="s">
        <v>54</v>
      </c>
      <c r="K9426" s="17" t="s">
        <v>55</v>
      </c>
      <c r="L9426" s="17" t="s">
        <v>56</v>
      </c>
      <c r="M9426" s="17" t="s">
        <v>57</v>
      </c>
      <c r="N9426" s="17" t="s">
        <v>58</v>
      </c>
      <c r="O9426" s="65"/>
      <c r="P9426" s="65"/>
      <c r="Q9426" s="65"/>
      <c r="T9426" s="56"/>
      <c r="U9426" s="56"/>
      <c r="V9426" s="56"/>
      <c r="W9426" s="56"/>
      <c r="X9426" s="56"/>
      <c r="Y9426" s="56"/>
      <c r="Z9426" s="56"/>
      <c r="AA9426" s="56"/>
    </row>
    <row r="9427" spans="9:27">
      <c r="I9427" s="15" t="s">
        <v>50</v>
      </c>
      <c r="J9427" s="15">
        <v>4</v>
      </c>
      <c r="K9427" s="15">
        <v>5670254.5074298503</v>
      </c>
      <c r="L9427" s="15">
        <v>1417563.6268574626</v>
      </c>
      <c r="M9427" s="15">
        <v>1213954947.1590593</v>
      </c>
      <c r="N9427" s="15">
        <v>1.5722458724541171E-126</v>
      </c>
      <c r="O9427" s="65"/>
      <c r="P9427" s="65"/>
      <c r="Q9427" s="65"/>
      <c r="T9427" s="56"/>
      <c r="U9427" s="56"/>
      <c r="V9427" s="56"/>
      <c r="W9427" s="56"/>
      <c r="X9427" s="56"/>
      <c r="Y9427" s="56"/>
      <c r="Z9427" s="56"/>
      <c r="AA9427" s="56"/>
    </row>
    <row r="9428" spans="9:27">
      <c r="I9428" s="15" t="s">
        <v>51</v>
      </c>
      <c r="J9428" s="15">
        <v>32</v>
      </c>
      <c r="K9428" s="15">
        <v>3.7367149551634234E-2</v>
      </c>
      <c r="L9428" s="15">
        <v>1.1677234234885698E-3</v>
      </c>
      <c r="M9428" s="15"/>
      <c r="N9428" s="15"/>
      <c r="O9428" s="65"/>
      <c r="P9428" s="65"/>
      <c r="Q9428" s="65"/>
      <c r="T9428" s="56"/>
      <c r="U9428" s="56"/>
      <c r="V9428" s="56"/>
      <c r="W9428" s="56"/>
      <c r="X9428" s="56"/>
      <c r="Y9428" s="56"/>
      <c r="Z9428" s="56"/>
      <c r="AA9428" s="56"/>
    </row>
    <row r="9429" spans="9:27" ht="15" thickBot="1">
      <c r="I9429" s="16" t="s">
        <v>52</v>
      </c>
      <c r="J9429" s="16">
        <v>36</v>
      </c>
      <c r="K9429" s="16">
        <v>5670254.5447969995</v>
      </c>
      <c r="L9429" s="16"/>
      <c r="M9429" s="16"/>
      <c r="N9429" s="16"/>
      <c r="O9429" s="65"/>
      <c r="P9429" s="65"/>
      <c r="Q9429" s="65"/>
      <c r="T9429" s="56"/>
      <c r="U9429" s="56"/>
      <c r="V9429" s="56"/>
      <c r="W9429" s="56"/>
      <c r="X9429" s="56"/>
      <c r="Y9429" s="56"/>
      <c r="Z9429" s="56"/>
      <c r="AA9429" s="56"/>
    </row>
    <row r="9430" spans="9:27" ht="15" thickBot="1">
      <c r="J9430" s="65"/>
      <c r="K9430" s="65"/>
      <c r="L9430" s="65"/>
      <c r="M9430" s="65"/>
      <c r="N9430" s="65"/>
      <c r="O9430" s="65"/>
      <c r="P9430" s="65"/>
      <c r="Q9430" s="65"/>
      <c r="T9430" s="56"/>
      <c r="U9430" s="56"/>
      <c r="V9430" s="56"/>
      <c r="W9430" s="56"/>
      <c r="X9430" s="56"/>
      <c r="Y9430" s="56"/>
      <c r="Z9430" s="56"/>
      <c r="AA9430" s="56"/>
    </row>
    <row r="9431" spans="9:27">
      <c r="I9431" s="17"/>
      <c r="J9431" s="17" t="s">
        <v>59</v>
      </c>
      <c r="K9431" s="17" t="s">
        <v>47</v>
      </c>
      <c r="L9431" s="17" t="s">
        <v>60</v>
      </c>
      <c r="M9431" s="17" t="s">
        <v>61</v>
      </c>
      <c r="N9431" s="17" t="s">
        <v>62</v>
      </c>
      <c r="O9431" s="17" t="s">
        <v>63</v>
      </c>
      <c r="P9431" s="17" t="s">
        <v>64</v>
      </c>
      <c r="Q9431" s="17" t="s">
        <v>65</v>
      </c>
      <c r="T9431" s="56"/>
      <c r="U9431" s="56"/>
      <c r="V9431" s="56"/>
      <c r="W9431" s="56"/>
      <c r="X9431" s="56"/>
      <c r="Y9431" s="56"/>
      <c r="Z9431" s="56"/>
      <c r="AA9431" s="56"/>
    </row>
    <row r="9432" spans="9:27">
      <c r="I9432" s="15" t="s">
        <v>53</v>
      </c>
      <c r="J9432" s="15">
        <v>0</v>
      </c>
      <c r="K9432" s="15" t="e">
        <v>#N/A</v>
      </c>
      <c r="L9432" s="15" t="e">
        <v>#N/A</v>
      </c>
      <c r="M9432" s="15" t="e">
        <v>#N/A</v>
      </c>
      <c r="N9432" s="15" t="e">
        <v>#N/A</v>
      </c>
      <c r="O9432" s="15" t="e">
        <v>#N/A</v>
      </c>
      <c r="P9432" s="15" t="e">
        <v>#N/A</v>
      </c>
      <c r="Q9432" s="15" t="e">
        <v>#N/A</v>
      </c>
      <c r="T9432" s="56"/>
      <c r="U9432" s="56"/>
      <c r="V9432" s="56"/>
      <c r="W9432" s="56"/>
      <c r="X9432" s="56"/>
      <c r="Y9432" s="56"/>
      <c r="Z9432" s="56"/>
      <c r="AA9432" s="56"/>
    </row>
    <row r="9433" spans="9:27">
      <c r="I9433" s="15" t="s">
        <v>85</v>
      </c>
      <c r="J9433" s="15">
        <v>0.17307228865880558</v>
      </c>
      <c r="K9433" s="15">
        <v>2.3775001730925002E-3</v>
      </c>
      <c r="L9433" s="15">
        <v>72.795910014039748</v>
      </c>
      <c r="M9433" s="15">
        <v>3.9842349854365219E-37</v>
      </c>
      <c r="N9433" s="15">
        <v>0.16822947930367499</v>
      </c>
      <c r="O9433" s="15">
        <v>0.17791509801393618</v>
      </c>
      <c r="P9433" s="15">
        <v>0.16822947930367499</v>
      </c>
      <c r="Q9433" s="15">
        <v>0.17791509801393618</v>
      </c>
      <c r="T9433" s="56"/>
      <c r="U9433" s="56"/>
      <c r="V9433" s="56"/>
      <c r="W9433" s="56"/>
      <c r="X9433" s="56"/>
      <c r="Y9433" s="56"/>
      <c r="Z9433" s="56"/>
      <c r="AA9433" s="56"/>
    </row>
    <row r="9434" spans="9:27">
      <c r="I9434" s="15" t="s">
        <v>80</v>
      </c>
      <c r="J9434" s="15">
        <v>0.20268800705720744</v>
      </c>
      <c r="K9434" s="15">
        <v>1.6638491849277439E-3</v>
      </c>
      <c r="L9434" s="15">
        <v>121.81873747530163</v>
      </c>
      <c r="M9434" s="15">
        <v>2.9579697750610742E-44</v>
      </c>
      <c r="N9434" s="15">
        <v>0.19929885718900214</v>
      </c>
      <c r="O9434" s="15">
        <v>0.20607715692541273</v>
      </c>
      <c r="P9434" s="15">
        <v>0.19929885718900214</v>
      </c>
      <c r="Q9434" s="15">
        <v>0.20607715692541273</v>
      </c>
      <c r="T9434" s="56"/>
      <c r="U9434" s="56"/>
      <c r="V9434" s="56"/>
      <c r="W9434" s="56"/>
      <c r="X9434" s="56"/>
      <c r="Y9434" s="56"/>
      <c r="Z9434" s="56"/>
      <c r="AA9434" s="56"/>
    </row>
    <row r="9435" spans="9:27">
      <c r="I9435" s="15" t="s">
        <v>82</v>
      </c>
      <c r="J9435" s="15">
        <v>0.23280413463166733</v>
      </c>
      <c r="K9435" s="15">
        <v>2.0448268040662541E-3</v>
      </c>
      <c r="L9435" s="15">
        <v>113.8502948849864</v>
      </c>
      <c r="M9435" s="15">
        <v>2.5647761369150341E-43</v>
      </c>
      <c r="N9435" s="15">
        <v>0.22863895875137577</v>
      </c>
      <c r="O9435" s="15">
        <v>0.23696931051195888</v>
      </c>
      <c r="P9435" s="15">
        <v>0.22863895875137577</v>
      </c>
      <c r="Q9435" s="15">
        <v>0.23696931051195888</v>
      </c>
      <c r="T9435" s="56"/>
      <c r="U9435" s="56"/>
      <c r="V9435" s="56"/>
      <c r="W9435" s="56"/>
      <c r="X9435" s="56"/>
      <c r="Y9435" s="56"/>
      <c r="Z9435" s="56"/>
      <c r="AA9435" s="56"/>
    </row>
    <row r="9436" spans="9:27" ht="15" thickBot="1">
      <c r="I9436" s="16" t="s">
        <v>86</v>
      </c>
      <c r="J9436" s="16">
        <v>0.51154342577579315</v>
      </c>
      <c r="K9436" s="16">
        <v>1.4585953788996671E-3</v>
      </c>
      <c r="L9436" s="16">
        <v>350.70961637194443</v>
      </c>
      <c r="M9436" s="16">
        <v>6.1417528763715056E-59</v>
      </c>
      <c r="N9436" s="16">
        <v>0.50857236422710039</v>
      </c>
      <c r="O9436" s="16">
        <v>0.5145144873244859</v>
      </c>
      <c r="P9436" s="16">
        <v>0.50857236422710039</v>
      </c>
      <c r="Q9436" s="16">
        <v>0.5145144873244859</v>
      </c>
      <c r="T9436" s="56"/>
      <c r="U9436" s="56"/>
      <c r="V9436" s="56"/>
      <c r="W9436" s="56"/>
      <c r="X9436" s="56"/>
      <c r="Y9436" s="56"/>
      <c r="Z9436" s="56"/>
      <c r="AA9436" s="56"/>
    </row>
    <row r="9437" spans="9:27">
      <c r="I9437" s="53"/>
      <c r="J9437" s="65"/>
      <c r="K9437" s="65"/>
      <c r="L9437" s="65"/>
      <c r="M9437" s="65"/>
      <c r="N9437" s="65"/>
      <c r="O9437" s="65"/>
      <c r="P9437" s="65"/>
      <c r="Q9437" s="65"/>
      <c r="T9437" s="56"/>
      <c r="U9437" s="56"/>
      <c r="V9437" s="56"/>
      <c r="W9437" s="56"/>
      <c r="X9437" s="56"/>
      <c r="Y9437" s="56"/>
      <c r="Z9437" s="56"/>
      <c r="AA9437" s="56"/>
    </row>
    <row r="9438" spans="9:27">
      <c r="I9438" s="53"/>
      <c r="J9438" s="65"/>
      <c r="K9438" s="65"/>
      <c r="L9438" s="65"/>
      <c r="M9438" s="65"/>
      <c r="N9438" s="65"/>
      <c r="O9438" s="65"/>
      <c r="P9438" s="65"/>
      <c r="Q9438" s="65"/>
      <c r="T9438" s="56"/>
      <c r="U9438" s="56"/>
      <c r="V9438" s="56"/>
      <c r="W9438" s="56"/>
      <c r="X9438" s="56"/>
      <c r="Y9438" s="56"/>
      <c r="Z9438" s="56"/>
      <c r="AA9438" s="56"/>
    </row>
    <row r="9439" spans="9:27">
      <c r="I9439" s="11" t="s">
        <v>475</v>
      </c>
      <c r="J9439" s="65"/>
      <c r="K9439" s="65"/>
      <c r="L9439" s="65"/>
      <c r="M9439" s="65"/>
      <c r="N9439" s="65"/>
      <c r="O9439" s="65"/>
      <c r="P9439" s="65"/>
      <c r="Q9439" s="65"/>
      <c r="T9439" s="12" t="str">
        <f>I9439</f>
        <v>2019/9 to 2022/8</v>
      </c>
      <c r="U9439" s="14">
        <f>J9444</f>
        <v>0.99999999401642214</v>
      </c>
      <c r="V9439" s="14">
        <f>J9447</f>
        <v>36</v>
      </c>
      <c r="W9439" s="56">
        <f>J9457</f>
        <v>0.17372751069855075</v>
      </c>
      <c r="X9439" s="56">
        <f>J9458</f>
        <v>0.20137295146476533</v>
      </c>
      <c r="Y9439" s="56">
        <f>J9459</f>
        <v>0.23471038997019614</v>
      </c>
      <c r="Z9439" s="56">
        <f>J9460</f>
        <v>0.51192225586542783</v>
      </c>
      <c r="AA9439" s="58">
        <f>SUM(W9439:Z9439)</f>
        <v>1.1217331079989399</v>
      </c>
    </row>
    <row r="9440" spans="9:27">
      <c r="I9440" s="53" t="s">
        <v>42</v>
      </c>
      <c r="J9440" s="65"/>
      <c r="K9440" s="65"/>
      <c r="L9440" s="65"/>
      <c r="M9440" s="65"/>
      <c r="N9440" s="65"/>
      <c r="O9440" s="65"/>
      <c r="P9440" s="65"/>
      <c r="Q9440" s="65"/>
      <c r="T9440" s="56"/>
      <c r="U9440" s="56"/>
      <c r="V9440" s="56"/>
      <c r="W9440" s="56"/>
      <c r="X9440" s="56"/>
      <c r="Y9440" s="56"/>
      <c r="Z9440" s="56"/>
      <c r="AA9440" s="56"/>
    </row>
    <row r="9441" spans="9:27" ht="15" thickBot="1">
      <c r="J9441" s="65"/>
      <c r="K9441" s="65"/>
      <c r="L9441" s="65"/>
      <c r="M9441" s="65"/>
      <c r="N9441" s="65"/>
      <c r="O9441" s="65"/>
      <c r="P9441" s="65"/>
      <c r="Q9441" s="65"/>
      <c r="T9441" s="56"/>
      <c r="U9441" s="56"/>
      <c r="V9441" s="56"/>
      <c r="W9441" s="56"/>
      <c r="X9441" s="56"/>
      <c r="Y9441" s="56"/>
      <c r="Z9441" s="56"/>
      <c r="AA9441" s="56"/>
    </row>
    <row r="9442" spans="9:27">
      <c r="I9442" s="18" t="s">
        <v>43</v>
      </c>
      <c r="J9442" s="18"/>
      <c r="K9442" s="65"/>
      <c r="L9442" s="65"/>
      <c r="M9442" s="65"/>
      <c r="N9442" s="65"/>
      <c r="O9442" s="65"/>
      <c r="P9442" s="65"/>
      <c r="Q9442" s="65"/>
      <c r="T9442" s="56"/>
      <c r="U9442" s="56"/>
      <c r="V9442" s="56"/>
      <c r="W9442" s="56"/>
      <c r="X9442" s="56"/>
      <c r="Y9442" s="56"/>
      <c r="Z9442" s="56"/>
      <c r="AA9442" s="56"/>
    </row>
    <row r="9443" spans="9:27">
      <c r="I9443" s="15" t="s">
        <v>44</v>
      </c>
      <c r="J9443" s="15">
        <v>0.99999999700821107</v>
      </c>
      <c r="K9443" s="65"/>
      <c r="L9443" s="65"/>
      <c r="M9443" s="65"/>
      <c r="N9443" s="65"/>
      <c r="O9443" s="65"/>
      <c r="P9443" s="65"/>
      <c r="Q9443" s="65"/>
      <c r="T9443" s="56"/>
      <c r="U9443" s="56"/>
      <c r="V9443" s="56"/>
      <c r="W9443" s="56"/>
      <c r="X9443" s="56"/>
      <c r="Y9443" s="56"/>
      <c r="Z9443" s="56"/>
      <c r="AA9443" s="56"/>
    </row>
    <row r="9444" spans="9:27">
      <c r="I9444" s="15" t="s">
        <v>45</v>
      </c>
      <c r="J9444" s="15">
        <v>0.99999999401642214</v>
      </c>
      <c r="K9444" s="65"/>
      <c r="L9444" s="65"/>
      <c r="M9444" s="65"/>
      <c r="N9444" s="65"/>
      <c r="O9444" s="65"/>
      <c r="P9444" s="65"/>
      <c r="Q9444" s="65"/>
      <c r="T9444" s="56"/>
      <c r="U9444" s="56"/>
      <c r="V9444" s="56"/>
      <c r="W9444" s="56"/>
      <c r="X9444" s="56"/>
      <c r="Y9444" s="56"/>
      <c r="Z9444" s="56"/>
      <c r="AA9444" s="56"/>
    </row>
    <row r="9445" spans="9:27">
      <c r="I9445" s="15" t="s">
        <v>46</v>
      </c>
      <c r="J9445" s="15">
        <v>0.96874999345546176</v>
      </c>
      <c r="K9445" s="65"/>
      <c r="L9445" s="65"/>
      <c r="M9445" s="65"/>
      <c r="N9445" s="65"/>
      <c r="O9445" s="65"/>
      <c r="P9445" s="65"/>
      <c r="Q9445" s="65"/>
      <c r="T9445" s="56"/>
      <c r="U9445" s="56"/>
      <c r="V9445" s="56"/>
      <c r="W9445" s="56"/>
      <c r="X9445" s="56"/>
      <c r="Y9445" s="56"/>
      <c r="Z9445" s="56"/>
      <c r="AA9445" s="56"/>
    </row>
    <row r="9446" spans="9:27">
      <c r="I9446" s="15" t="s">
        <v>47</v>
      </c>
      <c r="J9446" s="15">
        <v>3.2631212396750701E-2</v>
      </c>
      <c r="K9446" s="65"/>
      <c r="L9446" s="65"/>
      <c r="M9446" s="65"/>
      <c r="N9446" s="65"/>
      <c r="O9446" s="65"/>
      <c r="P9446" s="65"/>
      <c r="Q9446" s="65"/>
      <c r="T9446" s="56"/>
      <c r="U9446" s="56"/>
      <c r="V9446" s="56"/>
      <c r="W9446" s="56"/>
      <c r="X9446" s="56"/>
      <c r="Y9446" s="56"/>
      <c r="Z9446" s="56"/>
      <c r="AA9446" s="56"/>
    </row>
    <row r="9447" spans="9:27" ht="15" thickBot="1">
      <c r="I9447" s="16" t="s">
        <v>48</v>
      </c>
      <c r="J9447" s="16">
        <v>36</v>
      </c>
      <c r="K9447" s="65"/>
      <c r="L9447" s="65"/>
      <c r="M9447" s="65"/>
      <c r="N9447" s="65"/>
      <c r="O9447" s="65"/>
      <c r="P9447" s="65"/>
      <c r="Q9447" s="65"/>
      <c r="T9447" s="56"/>
      <c r="U9447" s="56"/>
      <c r="V9447" s="56"/>
      <c r="W9447" s="56"/>
      <c r="X9447" s="56"/>
      <c r="Y9447" s="56"/>
      <c r="Z9447" s="56"/>
      <c r="AA9447" s="56"/>
    </row>
    <row r="9448" spans="9:27">
      <c r="J9448" s="65"/>
      <c r="K9448" s="65"/>
      <c r="L9448" s="65"/>
      <c r="M9448" s="65"/>
      <c r="N9448" s="65"/>
      <c r="O9448" s="65"/>
      <c r="P9448" s="65"/>
      <c r="Q9448" s="65"/>
      <c r="T9448" s="56"/>
      <c r="U9448" s="56"/>
      <c r="V9448" s="56"/>
      <c r="W9448" s="56"/>
      <c r="X9448" s="56"/>
      <c r="Y9448" s="56"/>
      <c r="Z9448" s="56"/>
      <c r="AA9448" s="56"/>
    </row>
    <row r="9449" spans="9:27" ht="15" thickBot="1">
      <c r="I9449" s="53" t="s">
        <v>49</v>
      </c>
      <c r="J9449" s="65"/>
      <c r="K9449" s="65"/>
      <c r="L9449" s="65"/>
      <c r="M9449" s="65"/>
      <c r="N9449" s="65"/>
      <c r="O9449" s="65"/>
      <c r="P9449" s="65"/>
      <c r="Q9449" s="65"/>
      <c r="T9449" s="56"/>
      <c r="U9449" s="56"/>
      <c r="V9449" s="56"/>
      <c r="W9449" s="56"/>
      <c r="X9449" s="56"/>
      <c r="Y9449" s="56"/>
      <c r="Z9449" s="56"/>
      <c r="AA9449" s="56"/>
    </row>
    <row r="9450" spans="9:27">
      <c r="I9450" s="17"/>
      <c r="J9450" s="17" t="s">
        <v>54</v>
      </c>
      <c r="K9450" s="17" t="s">
        <v>55</v>
      </c>
      <c r="L9450" s="17" t="s">
        <v>56</v>
      </c>
      <c r="M9450" s="17" t="s">
        <v>57</v>
      </c>
      <c r="N9450" s="17" t="s">
        <v>58</v>
      </c>
      <c r="O9450" s="65"/>
      <c r="P9450" s="65"/>
      <c r="Q9450" s="65"/>
      <c r="T9450" s="56"/>
      <c r="U9450" s="56"/>
      <c r="V9450" s="56"/>
      <c r="W9450" s="56"/>
      <c r="X9450" s="56"/>
      <c r="Y9450" s="56"/>
      <c r="Z9450" s="56"/>
      <c r="AA9450" s="56"/>
    </row>
    <row r="9451" spans="9:27">
      <c r="I9451" s="15" t="s">
        <v>50</v>
      </c>
      <c r="J9451" s="15">
        <v>4</v>
      </c>
      <c r="K9451" s="15">
        <v>5694498.0805795267</v>
      </c>
      <c r="L9451" s="15">
        <v>1423624.5201448817</v>
      </c>
      <c r="M9451" s="15">
        <v>1336992710.422281</v>
      </c>
      <c r="N9451" s="15">
        <v>3.5209526202593409E-127</v>
      </c>
      <c r="O9451" s="65"/>
      <c r="P9451" s="65"/>
      <c r="Q9451" s="65"/>
      <c r="T9451" s="56"/>
      <c r="U9451" s="56"/>
      <c r="V9451" s="56"/>
      <c r="W9451" s="56"/>
      <c r="X9451" s="56"/>
      <c r="Y9451" s="56"/>
      <c r="Z9451" s="56"/>
      <c r="AA9451" s="56"/>
    </row>
    <row r="9452" spans="9:27">
      <c r="I9452" s="15" t="s">
        <v>51</v>
      </c>
      <c r="J9452" s="15">
        <v>32</v>
      </c>
      <c r="K9452" s="15">
        <v>3.4073472719419413E-2</v>
      </c>
      <c r="L9452" s="15">
        <v>1.0647960224818567E-3</v>
      </c>
      <c r="M9452" s="15"/>
      <c r="N9452" s="15"/>
      <c r="O9452" s="65"/>
      <c r="P9452" s="65"/>
      <c r="Q9452" s="65"/>
      <c r="T9452" s="56"/>
      <c r="U9452" s="56"/>
      <c r="V9452" s="56"/>
      <c r="W9452" s="56"/>
      <c r="X9452" s="56"/>
      <c r="Y9452" s="56"/>
      <c r="Z9452" s="56"/>
      <c r="AA9452" s="56"/>
    </row>
    <row r="9453" spans="9:27" ht="15" thickBot="1">
      <c r="I9453" s="16" t="s">
        <v>52</v>
      </c>
      <c r="J9453" s="16">
        <v>36</v>
      </c>
      <c r="K9453" s="16">
        <v>5694498.1146529997</v>
      </c>
      <c r="L9453" s="16"/>
      <c r="M9453" s="16"/>
      <c r="N9453" s="16"/>
      <c r="O9453" s="65"/>
      <c r="P9453" s="65"/>
      <c r="Q9453" s="65"/>
      <c r="T9453" s="56"/>
      <c r="U9453" s="56"/>
      <c r="V9453" s="56"/>
      <c r="W9453" s="56"/>
      <c r="X9453" s="56"/>
      <c r="Y9453" s="56"/>
      <c r="Z9453" s="56"/>
      <c r="AA9453" s="56"/>
    </row>
    <row r="9454" spans="9:27" ht="15" thickBot="1">
      <c r="J9454" s="65"/>
      <c r="K9454" s="65"/>
      <c r="L9454" s="65"/>
      <c r="M9454" s="65"/>
      <c r="N9454" s="65"/>
      <c r="O9454" s="65"/>
      <c r="P9454" s="65"/>
      <c r="Q9454" s="65"/>
      <c r="T9454" s="56"/>
      <c r="U9454" s="56"/>
      <c r="V9454" s="56"/>
      <c r="W9454" s="56"/>
      <c r="X9454" s="56"/>
      <c r="Y9454" s="56"/>
      <c r="Z9454" s="56"/>
      <c r="AA9454" s="56"/>
    </row>
    <row r="9455" spans="9:27">
      <c r="I9455" s="17"/>
      <c r="J9455" s="17" t="s">
        <v>59</v>
      </c>
      <c r="K9455" s="17" t="s">
        <v>47</v>
      </c>
      <c r="L9455" s="17" t="s">
        <v>60</v>
      </c>
      <c r="M9455" s="17" t="s">
        <v>61</v>
      </c>
      <c r="N9455" s="17" t="s">
        <v>62</v>
      </c>
      <c r="O9455" s="17" t="s">
        <v>63</v>
      </c>
      <c r="P9455" s="17" t="s">
        <v>64</v>
      </c>
      <c r="Q9455" s="17" t="s">
        <v>65</v>
      </c>
      <c r="T9455" s="56"/>
      <c r="U9455" s="56"/>
      <c r="V9455" s="56"/>
      <c r="W9455" s="56"/>
      <c r="X9455" s="56"/>
      <c r="Y9455" s="56"/>
      <c r="Z9455" s="56"/>
      <c r="AA9455" s="56"/>
    </row>
    <row r="9456" spans="9:27">
      <c r="I9456" s="15" t="s">
        <v>53</v>
      </c>
      <c r="J9456" s="15">
        <v>0</v>
      </c>
      <c r="K9456" s="15" t="e">
        <v>#N/A</v>
      </c>
      <c r="L9456" s="15" t="e">
        <v>#N/A</v>
      </c>
      <c r="M9456" s="15" t="e">
        <v>#N/A</v>
      </c>
      <c r="N9456" s="15" t="e">
        <v>#N/A</v>
      </c>
      <c r="O9456" s="15" t="e">
        <v>#N/A</v>
      </c>
      <c r="P9456" s="15" t="e">
        <v>#N/A</v>
      </c>
      <c r="Q9456" s="15" t="e">
        <v>#N/A</v>
      </c>
      <c r="T9456" s="56"/>
      <c r="U9456" s="56"/>
      <c r="V9456" s="56"/>
      <c r="W9456" s="56"/>
      <c r="X9456" s="56"/>
      <c r="Y9456" s="56"/>
      <c r="Z9456" s="56"/>
      <c r="AA9456" s="56"/>
    </row>
    <row r="9457" spans="9:27">
      <c r="I9457" s="15" t="s">
        <v>85</v>
      </c>
      <c r="J9457" s="15">
        <v>0.17372751069855075</v>
      </c>
      <c r="K9457" s="15">
        <v>2.268075042066978E-3</v>
      </c>
      <c r="L9457" s="15">
        <v>76.596897138035899</v>
      </c>
      <c r="M9457" s="15">
        <v>7.8873260421328476E-38</v>
      </c>
      <c r="N9457" s="15">
        <v>0.16910759304042788</v>
      </c>
      <c r="O9457" s="15">
        <v>0.17834742835667361</v>
      </c>
      <c r="P9457" s="15">
        <v>0.16910759304042788</v>
      </c>
      <c r="Q9457" s="15">
        <v>0.17834742835667361</v>
      </c>
      <c r="T9457" s="56"/>
      <c r="U9457" s="56"/>
      <c r="V9457" s="56"/>
      <c r="W9457" s="56"/>
      <c r="X9457" s="56"/>
      <c r="Y9457" s="56"/>
      <c r="Z9457" s="56"/>
      <c r="AA9457" s="56"/>
    </row>
    <row r="9458" spans="9:27">
      <c r="I9458" s="15" t="s">
        <v>80</v>
      </c>
      <c r="J9458" s="15">
        <v>0.20137295146476533</v>
      </c>
      <c r="K9458" s="15">
        <v>1.3351958658547266E-3</v>
      </c>
      <c r="L9458" s="15">
        <v>150.81903458100979</v>
      </c>
      <c r="M9458" s="15">
        <v>3.2232496998290408E-47</v>
      </c>
      <c r="N9458" s="15">
        <v>0.19865324649764338</v>
      </c>
      <c r="O9458" s="15">
        <v>0.20409265643188729</v>
      </c>
      <c r="P9458" s="15">
        <v>0.19865324649764338</v>
      </c>
      <c r="Q9458" s="15">
        <v>0.20409265643188729</v>
      </c>
      <c r="T9458" s="56"/>
      <c r="U9458" s="56"/>
      <c r="V9458" s="56"/>
      <c r="W9458" s="56"/>
      <c r="X9458" s="56"/>
      <c r="Y9458" s="56"/>
      <c r="Z9458" s="56"/>
      <c r="AA9458" s="56"/>
    </row>
    <row r="9459" spans="9:27">
      <c r="I9459" s="15" t="s">
        <v>82</v>
      </c>
      <c r="J9459" s="15">
        <v>0.23471038997019614</v>
      </c>
      <c r="K9459" s="15">
        <v>1.8065963803654923E-3</v>
      </c>
      <c r="L9459" s="15">
        <v>129.9185543163282</v>
      </c>
      <c r="M9459" s="15">
        <v>3.7854746329542241E-45</v>
      </c>
      <c r="N9459" s="15">
        <v>0.23103047358121057</v>
      </c>
      <c r="O9459" s="15">
        <v>0.23839030635918171</v>
      </c>
      <c r="P9459" s="15">
        <v>0.23103047358121057</v>
      </c>
      <c r="Q9459" s="15">
        <v>0.23839030635918171</v>
      </c>
      <c r="T9459" s="56"/>
      <c r="U9459" s="56"/>
      <c r="V9459" s="56"/>
      <c r="W9459" s="56"/>
      <c r="X9459" s="56"/>
      <c r="Y9459" s="56"/>
      <c r="Z9459" s="56"/>
      <c r="AA9459" s="56"/>
    </row>
    <row r="9460" spans="9:27" ht="15" thickBot="1">
      <c r="I9460" s="16" t="s">
        <v>86</v>
      </c>
      <c r="J9460" s="16">
        <v>0.51192225586542783</v>
      </c>
      <c r="K9460" s="16">
        <v>1.2736143909203859E-3</v>
      </c>
      <c r="L9460" s="16">
        <v>401.94446569929522</v>
      </c>
      <c r="M9460" s="16">
        <v>7.8292998976795081E-61</v>
      </c>
      <c r="N9460" s="16">
        <v>0.50932798825738157</v>
      </c>
      <c r="O9460" s="16">
        <v>0.5145165234734741</v>
      </c>
      <c r="P9460" s="16">
        <v>0.50932798825738157</v>
      </c>
      <c r="Q9460" s="16">
        <v>0.5145165234734741</v>
      </c>
      <c r="T9460" s="56"/>
      <c r="U9460" s="56"/>
      <c r="V9460" s="56"/>
      <c r="W9460" s="56"/>
      <c r="X9460" s="56"/>
      <c r="Y9460" s="56"/>
      <c r="Z9460" s="56"/>
      <c r="AA9460" s="56"/>
    </row>
    <row r="9461" spans="9:27">
      <c r="I9461" s="53"/>
      <c r="J9461" s="65"/>
      <c r="K9461" s="65"/>
      <c r="L9461" s="65"/>
      <c r="M9461" s="65"/>
      <c r="N9461" s="65"/>
      <c r="O9461" s="65"/>
      <c r="P9461" s="65"/>
      <c r="Q9461" s="65"/>
      <c r="T9461" s="56"/>
      <c r="U9461" s="56"/>
      <c r="V9461" s="56"/>
      <c r="W9461" s="56"/>
      <c r="X9461" s="56"/>
      <c r="Y9461" s="56"/>
      <c r="Z9461" s="56"/>
      <c r="AA9461" s="56"/>
    </row>
    <row r="9462" spans="9:27">
      <c r="I9462" s="53"/>
      <c r="J9462" s="65"/>
      <c r="K9462" s="65"/>
      <c r="L9462" s="65"/>
      <c r="M9462" s="65"/>
      <c r="N9462" s="65"/>
      <c r="O9462" s="65"/>
      <c r="P9462" s="65"/>
      <c r="Q9462" s="65"/>
      <c r="T9462" s="56"/>
      <c r="U9462" s="56"/>
      <c r="V9462" s="56"/>
      <c r="W9462" s="56"/>
      <c r="X9462" s="56"/>
      <c r="Y9462" s="56"/>
      <c r="Z9462" s="56"/>
      <c r="AA9462" s="56"/>
    </row>
    <row r="9463" spans="9:27">
      <c r="I9463" s="11" t="s">
        <v>476</v>
      </c>
      <c r="J9463" s="65"/>
      <c r="K9463" s="65"/>
      <c r="L9463" s="65"/>
      <c r="M9463" s="65"/>
      <c r="N9463" s="65"/>
      <c r="O9463" s="65"/>
      <c r="P9463" s="65"/>
      <c r="Q9463" s="65"/>
      <c r="T9463" s="12" t="str">
        <f>I9463</f>
        <v>2019/10 to 2022/9</v>
      </c>
      <c r="U9463" s="14">
        <f>J9468</f>
        <v>0.99999999160142838</v>
      </c>
      <c r="V9463" s="14">
        <f>J9471</f>
        <v>36</v>
      </c>
      <c r="W9463" s="56">
        <f>J9481</f>
        <v>0.17505046937421964</v>
      </c>
      <c r="X9463" s="56">
        <f>J9482</f>
        <v>0.19947393742834263</v>
      </c>
      <c r="Y9463" s="56">
        <f>J9483</f>
        <v>0.23489621536771221</v>
      </c>
      <c r="Z9463" s="56">
        <f>J9484</f>
        <v>0.51347144451201454</v>
      </c>
      <c r="AA9463" s="58">
        <f>SUM(W9463:Z9463)</f>
        <v>1.122892066682289</v>
      </c>
    </row>
    <row r="9464" spans="9:27">
      <c r="I9464" s="53" t="s">
        <v>42</v>
      </c>
      <c r="J9464" s="65"/>
      <c r="K9464" s="65"/>
      <c r="L9464" s="65"/>
      <c r="M9464" s="65"/>
      <c r="N9464" s="65"/>
      <c r="O9464" s="65"/>
      <c r="P9464" s="65"/>
      <c r="Q9464" s="65"/>
      <c r="T9464" s="56"/>
      <c r="U9464" s="56"/>
      <c r="V9464" s="56"/>
      <c r="W9464" s="56"/>
      <c r="X9464" s="56"/>
      <c r="Y9464" s="56"/>
      <c r="Z9464" s="56"/>
      <c r="AA9464" s="56"/>
    </row>
    <row r="9465" spans="9:27" ht="15" thickBot="1">
      <c r="J9465" s="65"/>
      <c r="K9465" s="65"/>
      <c r="L9465" s="65"/>
      <c r="M9465" s="65"/>
      <c r="N9465" s="65"/>
      <c r="O9465" s="65"/>
      <c r="P9465" s="65"/>
      <c r="Q9465" s="65"/>
      <c r="T9465" s="56"/>
      <c r="U9465" s="56"/>
      <c r="V9465" s="56"/>
      <c r="W9465" s="56"/>
      <c r="X9465" s="56"/>
      <c r="Y9465" s="56"/>
      <c r="Z9465" s="56"/>
      <c r="AA9465" s="56"/>
    </row>
    <row r="9466" spans="9:27">
      <c r="I9466" s="18" t="s">
        <v>43</v>
      </c>
      <c r="J9466" s="18"/>
      <c r="K9466" s="65"/>
      <c r="L9466" s="65"/>
      <c r="M9466" s="65"/>
      <c r="N9466" s="65"/>
      <c r="O9466" s="65"/>
      <c r="P9466" s="65"/>
      <c r="Q9466" s="65"/>
      <c r="T9466" s="56"/>
      <c r="U9466" s="56"/>
      <c r="V9466" s="56"/>
      <c r="W9466" s="56"/>
      <c r="X9466" s="56"/>
      <c r="Y9466" s="56"/>
      <c r="Z9466" s="56"/>
      <c r="AA9466" s="56"/>
    </row>
    <row r="9467" spans="9:27">
      <c r="I9467" s="15" t="s">
        <v>44</v>
      </c>
      <c r="J9467" s="15">
        <v>0.99999999580071419</v>
      </c>
      <c r="K9467" s="65"/>
      <c r="L9467" s="65"/>
      <c r="M9467" s="65"/>
      <c r="N9467" s="65"/>
      <c r="O9467" s="65"/>
      <c r="P9467" s="65"/>
      <c r="Q9467" s="65"/>
      <c r="T9467" s="56"/>
      <c r="U9467" s="56"/>
      <c r="V9467" s="56"/>
      <c r="W9467" s="56"/>
      <c r="X9467" s="56"/>
      <c r="Y9467" s="56"/>
      <c r="Z9467" s="56"/>
      <c r="AA9467" s="56"/>
    </row>
    <row r="9468" spans="9:27">
      <c r="I9468" s="15" t="s">
        <v>45</v>
      </c>
      <c r="J9468" s="15">
        <v>0.99999999160142838</v>
      </c>
      <c r="K9468" s="65"/>
      <c r="L9468" s="65"/>
      <c r="M9468" s="65"/>
      <c r="N9468" s="65"/>
      <c r="O9468" s="65"/>
      <c r="P9468" s="65"/>
      <c r="Q9468" s="65"/>
      <c r="T9468" s="56"/>
      <c r="U9468" s="56"/>
      <c r="V9468" s="56"/>
      <c r="W9468" s="56"/>
      <c r="X9468" s="56"/>
      <c r="Y9468" s="56"/>
      <c r="Z9468" s="56"/>
      <c r="AA9468" s="56"/>
    </row>
    <row r="9469" spans="9:27">
      <c r="I9469" s="15" t="s">
        <v>46</v>
      </c>
      <c r="J9469" s="15">
        <v>0.96874999081406221</v>
      </c>
      <c r="K9469" s="65"/>
      <c r="L9469" s="65"/>
      <c r="M9469" s="65"/>
      <c r="N9469" s="65"/>
      <c r="O9469" s="65"/>
      <c r="P9469" s="65"/>
      <c r="Q9469" s="65"/>
      <c r="T9469" s="56"/>
      <c r="U9469" s="56"/>
      <c r="V9469" s="56"/>
      <c r="W9469" s="56"/>
      <c r="X9469" s="56"/>
      <c r="Y9469" s="56"/>
      <c r="Z9469" s="56"/>
      <c r="AA9469" s="56"/>
    </row>
    <row r="9470" spans="9:27">
      <c r="I9470" s="15" t="s">
        <v>47</v>
      </c>
      <c r="J9470" s="15">
        <v>3.8747630814719103E-2</v>
      </c>
      <c r="K9470" s="65"/>
      <c r="L9470" s="65"/>
      <c r="M9470" s="65"/>
      <c r="N9470" s="65"/>
      <c r="O9470" s="65"/>
      <c r="P9470" s="65"/>
      <c r="Q9470" s="65"/>
      <c r="T9470" s="56"/>
      <c r="U9470" s="56"/>
      <c r="V9470" s="56"/>
      <c r="W9470" s="56"/>
      <c r="X9470" s="56"/>
      <c r="Y9470" s="56"/>
      <c r="Z9470" s="56"/>
      <c r="AA9470" s="56"/>
    </row>
    <row r="9471" spans="9:27" ht="15" thickBot="1">
      <c r="I9471" s="16" t="s">
        <v>48</v>
      </c>
      <c r="J9471" s="16">
        <v>36</v>
      </c>
      <c r="K9471" s="65"/>
      <c r="L9471" s="65"/>
      <c r="M9471" s="65"/>
      <c r="N9471" s="65"/>
      <c r="O9471" s="65"/>
      <c r="P9471" s="65"/>
      <c r="Q9471" s="65"/>
      <c r="T9471" s="56"/>
      <c r="U9471" s="56"/>
      <c r="V9471" s="56"/>
      <c r="W9471" s="56"/>
      <c r="X9471" s="56"/>
      <c r="Y9471" s="56"/>
      <c r="Z9471" s="56"/>
      <c r="AA9471" s="56"/>
    </row>
    <row r="9472" spans="9:27">
      <c r="J9472" s="65"/>
      <c r="K9472" s="65"/>
      <c r="L9472" s="65"/>
      <c r="M9472" s="65"/>
      <c r="N9472" s="65"/>
      <c r="O9472" s="65"/>
      <c r="P9472" s="65"/>
      <c r="Q9472" s="65"/>
      <c r="T9472" s="56"/>
      <c r="U9472" s="56"/>
      <c r="V9472" s="56"/>
      <c r="W9472" s="56"/>
      <c r="X9472" s="56"/>
      <c r="Y9472" s="56"/>
      <c r="Z9472" s="56"/>
      <c r="AA9472" s="56"/>
    </row>
    <row r="9473" spans="9:27" ht="15" thickBot="1">
      <c r="I9473" s="53" t="s">
        <v>49</v>
      </c>
      <c r="J9473" s="65"/>
      <c r="K9473" s="65"/>
      <c r="L9473" s="65"/>
      <c r="M9473" s="65"/>
      <c r="N9473" s="65"/>
      <c r="O9473" s="65"/>
      <c r="P9473" s="65"/>
      <c r="Q9473" s="65"/>
      <c r="T9473" s="56"/>
      <c r="U9473" s="56"/>
      <c r="V9473" s="56"/>
      <c r="W9473" s="56"/>
      <c r="X9473" s="56"/>
      <c r="Y9473" s="56"/>
      <c r="Z9473" s="56"/>
      <c r="AA9473" s="56"/>
    </row>
    <row r="9474" spans="9:27">
      <c r="I9474" s="17"/>
      <c r="J9474" s="17" t="s">
        <v>54</v>
      </c>
      <c r="K9474" s="17" t="s">
        <v>55</v>
      </c>
      <c r="L9474" s="17" t="s">
        <v>56</v>
      </c>
      <c r="M9474" s="17" t="s">
        <v>57</v>
      </c>
      <c r="N9474" s="17" t="s">
        <v>58</v>
      </c>
      <c r="O9474" s="65"/>
      <c r="P9474" s="65"/>
      <c r="Q9474" s="65"/>
      <c r="T9474" s="56"/>
      <c r="U9474" s="56"/>
      <c r="V9474" s="56"/>
      <c r="W9474" s="56"/>
      <c r="X9474" s="56"/>
      <c r="Y9474" s="56"/>
      <c r="Z9474" s="56"/>
      <c r="AA9474" s="56"/>
    </row>
    <row r="9475" spans="9:27">
      <c r="I9475" s="15" t="s">
        <v>50</v>
      </c>
      <c r="J9475" s="15">
        <v>4</v>
      </c>
      <c r="K9475" s="15">
        <v>5720511.3095848747</v>
      </c>
      <c r="L9475" s="15">
        <v>1430127.8273962187</v>
      </c>
      <c r="M9475" s="15">
        <v>952542914.61404014</v>
      </c>
      <c r="N9475" s="15">
        <v>6.7444996388460971E-125</v>
      </c>
      <c r="O9475" s="65"/>
      <c r="P9475" s="65"/>
      <c r="Q9475" s="65"/>
      <c r="T9475" s="56"/>
      <c r="U9475" s="56"/>
      <c r="V9475" s="56"/>
      <c r="W9475" s="56"/>
      <c r="X9475" s="56"/>
      <c r="Y9475" s="56"/>
      <c r="Z9475" s="56"/>
      <c r="AA9475" s="56"/>
    </row>
    <row r="9476" spans="9:27">
      <c r="I9476" s="15" t="s">
        <v>51</v>
      </c>
      <c r="J9476" s="15">
        <v>32</v>
      </c>
      <c r="K9476" s="15">
        <v>4.8044124600120613E-2</v>
      </c>
      <c r="L9476" s="15">
        <v>1.5013788937537692E-3</v>
      </c>
      <c r="M9476" s="15"/>
      <c r="N9476" s="15"/>
      <c r="O9476" s="65"/>
      <c r="P9476" s="65"/>
      <c r="Q9476" s="65"/>
      <c r="T9476" s="56"/>
      <c r="U9476" s="56"/>
      <c r="V9476" s="56"/>
      <c r="W9476" s="56"/>
      <c r="X9476" s="56"/>
      <c r="Y9476" s="56"/>
      <c r="Z9476" s="56"/>
      <c r="AA9476" s="56"/>
    </row>
    <row r="9477" spans="9:27" ht="15" thickBot="1">
      <c r="I9477" s="16" t="s">
        <v>52</v>
      </c>
      <c r="J9477" s="16">
        <v>36</v>
      </c>
      <c r="K9477" s="16">
        <v>5720511.3576289993</v>
      </c>
      <c r="L9477" s="16"/>
      <c r="M9477" s="16"/>
      <c r="N9477" s="16"/>
      <c r="O9477" s="65"/>
      <c r="P9477" s="65"/>
      <c r="Q9477" s="65"/>
      <c r="T9477" s="56"/>
      <c r="U9477" s="56"/>
      <c r="V9477" s="56"/>
      <c r="W9477" s="56"/>
      <c r="X9477" s="56"/>
      <c r="Y9477" s="56"/>
      <c r="Z9477" s="56"/>
      <c r="AA9477" s="56"/>
    </row>
    <row r="9478" spans="9:27" ht="15" thickBot="1">
      <c r="J9478" s="65"/>
      <c r="K9478" s="65"/>
      <c r="L9478" s="65"/>
      <c r="M9478" s="65"/>
      <c r="N9478" s="65"/>
      <c r="O9478" s="65"/>
      <c r="P9478" s="65"/>
      <c r="Q9478" s="65"/>
      <c r="T9478" s="56"/>
      <c r="U9478" s="56"/>
      <c r="V9478" s="56"/>
      <c r="W9478" s="56"/>
      <c r="X9478" s="56"/>
      <c r="Y9478" s="56"/>
      <c r="Z9478" s="56"/>
      <c r="AA9478" s="56"/>
    </row>
    <row r="9479" spans="9:27">
      <c r="I9479" s="17"/>
      <c r="J9479" s="17" t="s">
        <v>59</v>
      </c>
      <c r="K9479" s="17" t="s">
        <v>47</v>
      </c>
      <c r="L9479" s="17" t="s">
        <v>60</v>
      </c>
      <c r="M9479" s="17" t="s">
        <v>61</v>
      </c>
      <c r="N9479" s="17" t="s">
        <v>62</v>
      </c>
      <c r="O9479" s="17" t="s">
        <v>63</v>
      </c>
      <c r="P9479" s="17" t="s">
        <v>64</v>
      </c>
      <c r="Q9479" s="17" t="s">
        <v>65</v>
      </c>
      <c r="T9479" s="56"/>
      <c r="U9479" s="56"/>
      <c r="V9479" s="56"/>
      <c r="W9479" s="56"/>
      <c r="X9479" s="56"/>
      <c r="Y9479" s="56"/>
      <c r="Z9479" s="56"/>
      <c r="AA9479" s="56"/>
    </row>
    <row r="9480" spans="9:27">
      <c r="I9480" s="15" t="s">
        <v>53</v>
      </c>
      <c r="J9480" s="15">
        <v>0</v>
      </c>
      <c r="K9480" s="15" t="e">
        <v>#N/A</v>
      </c>
      <c r="L9480" s="15" t="e">
        <v>#N/A</v>
      </c>
      <c r="M9480" s="15" t="e">
        <v>#N/A</v>
      </c>
      <c r="N9480" s="15" t="e">
        <v>#N/A</v>
      </c>
      <c r="O9480" s="15" t="e">
        <v>#N/A</v>
      </c>
      <c r="P9480" s="15" t="e">
        <v>#N/A</v>
      </c>
      <c r="Q9480" s="15" t="e">
        <v>#N/A</v>
      </c>
      <c r="T9480" s="56"/>
      <c r="U9480" s="56"/>
      <c r="V9480" s="56"/>
      <c r="W9480" s="56"/>
      <c r="X9480" s="56"/>
      <c r="Y9480" s="56"/>
      <c r="Z9480" s="56"/>
      <c r="AA9480" s="56"/>
    </row>
    <row r="9481" spans="9:27">
      <c r="I9481" s="15" t="s">
        <v>85</v>
      </c>
      <c r="J9481" s="15">
        <v>0.17505046937421964</v>
      </c>
      <c r="K9481" s="15">
        <v>2.675629881087853E-3</v>
      </c>
      <c r="L9481" s="15">
        <v>65.42402243730659</v>
      </c>
      <c r="M9481" s="15">
        <v>1.1872616787396519E-35</v>
      </c>
      <c r="N9481" s="15">
        <v>0.16960038967889626</v>
      </c>
      <c r="O9481" s="15">
        <v>0.18050054906954302</v>
      </c>
      <c r="P9481" s="15">
        <v>0.16960038967889626</v>
      </c>
      <c r="Q9481" s="15">
        <v>0.18050054906954302</v>
      </c>
      <c r="T9481" s="56"/>
      <c r="U9481" s="56"/>
      <c r="V9481" s="56"/>
      <c r="W9481" s="56"/>
      <c r="X9481" s="56"/>
      <c r="Y9481" s="56"/>
      <c r="Z9481" s="56"/>
      <c r="AA9481" s="56"/>
    </row>
    <row r="9482" spans="9:27">
      <c r="I9482" s="15" t="s">
        <v>80</v>
      </c>
      <c r="J9482" s="15">
        <v>0.19947393742834263</v>
      </c>
      <c r="K9482" s="15">
        <v>1.4638479342394119E-3</v>
      </c>
      <c r="L9482" s="15">
        <v>136.26684354477405</v>
      </c>
      <c r="M9482" s="15">
        <v>8.2465692830887317E-46</v>
      </c>
      <c r="N9482" s="15">
        <v>0.1964921767745875</v>
      </c>
      <c r="O9482" s="15">
        <v>0.20245569808209776</v>
      </c>
      <c r="P9482" s="15">
        <v>0.1964921767745875</v>
      </c>
      <c r="Q9482" s="15">
        <v>0.20245569808209776</v>
      </c>
      <c r="T9482" s="56"/>
      <c r="U9482" s="56"/>
      <c r="V9482" s="56"/>
      <c r="W9482" s="56"/>
      <c r="X9482" s="56"/>
      <c r="Y9482" s="56"/>
      <c r="Z9482" s="56"/>
      <c r="AA9482" s="56"/>
    </row>
    <row r="9483" spans="9:27">
      <c r="I9483" s="15" t="s">
        <v>82</v>
      </c>
      <c r="J9483" s="15">
        <v>0.23489621536771221</v>
      </c>
      <c r="K9483" s="15">
        <v>2.1834611928479631E-3</v>
      </c>
      <c r="L9483" s="15">
        <v>107.57975279667281</v>
      </c>
      <c r="M9483" s="15">
        <v>1.564490290105414E-42</v>
      </c>
      <c r="N9483" s="15">
        <v>0.23044865047961605</v>
      </c>
      <c r="O9483" s="15">
        <v>0.23934378025580838</v>
      </c>
      <c r="P9483" s="15">
        <v>0.23044865047961605</v>
      </c>
      <c r="Q9483" s="15">
        <v>0.23934378025580838</v>
      </c>
      <c r="T9483" s="56"/>
      <c r="U9483" s="56"/>
      <c r="V9483" s="56"/>
      <c r="W9483" s="56"/>
      <c r="X9483" s="56"/>
      <c r="Y9483" s="56"/>
      <c r="Z9483" s="56"/>
      <c r="AA9483" s="56"/>
    </row>
    <row r="9484" spans="9:27" ht="15" thickBot="1">
      <c r="I9484" s="16" t="s">
        <v>86</v>
      </c>
      <c r="J9484" s="16">
        <v>0.51347144451201454</v>
      </c>
      <c r="K9484" s="16">
        <v>1.4410744431127764E-3</v>
      </c>
      <c r="L9484" s="16">
        <v>356.31153336041154</v>
      </c>
      <c r="M9484" s="16">
        <v>3.6992737974251586E-59</v>
      </c>
      <c r="N9484" s="16">
        <v>0.5105360719414761</v>
      </c>
      <c r="O9484" s="16">
        <v>0.51640681708255298</v>
      </c>
      <c r="P9484" s="16">
        <v>0.5105360719414761</v>
      </c>
      <c r="Q9484" s="16">
        <v>0.51640681708255298</v>
      </c>
      <c r="T9484" s="56"/>
      <c r="U9484" s="56"/>
      <c r="V9484" s="56"/>
      <c r="W9484" s="56"/>
      <c r="X9484" s="56"/>
      <c r="Y9484" s="56"/>
      <c r="Z9484" s="56"/>
      <c r="AA9484" s="56"/>
    </row>
    <row r="9485" spans="9:27">
      <c r="I9485" s="53"/>
      <c r="J9485" s="65"/>
      <c r="K9485" s="65"/>
      <c r="L9485" s="65"/>
      <c r="M9485" s="65"/>
      <c r="N9485" s="65"/>
      <c r="O9485" s="65"/>
      <c r="P9485" s="65"/>
      <c r="Q9485" s="65"/>
      <c r="T9485" s="56"/>
      <c r="U9485" s="56"/>
      <c r="V9485" s="56"/>
      <c r="W9485" s="56"/>
      <c r="X9485" s="56"/>
      <c r="Y9485" s="56"/>
      <c r="Z9485" s="56"/>
      <c r="AA9485" s="56"/>
    </row>
    <row r="9486" spans="9:27">
      <c r="I9486" s="53"/>
      <c r="J9486" s="65"/>
      <c r="K9486" s="65"/>
      <c r="L9486" s="65"/>
      <c r="M9486" s="65"/>
      <c r="N9486" s="65"/>
      <c r="O9486" s="65"/>
      <c r="P9486" s="65"/>
      <c r="Q9486" s="65"/>
      <c r="T9486" s="56"/>
      <c r="U9486" s="56"/>
      <c r="V9486" s="56"/>
      <c r="W9486" s="56"/>
      <c r="X9486" s="56"/>
      <c r="Y9486" s="56"/>
      <c r="Z9486" s="56"/>
      <c r="AA9486" s="56"/>
    </row>
    <row r="9487" spans="9:27">
      <c r="I9487" s="11" t="s">
        <v>477</v>
      </c>
      <c r="J9487" s="65"/>
      <c r="K9487" s="65"/>
      <c r="L9487" s="65"/>
      <c r="M9487" s="65"/>
      <c r="N9487" s="65"/>
      <c r="O9487" s="65"/>
      <c r="P9487" s="65"/>
      <c r="Q9487" s="65"/>
      <c r="T9487" s="12" t="str">
        <f>I9487</f>
        <v>2019/11 to 2022/10</v>
      </c>
      <c r="U9487" s="14">
        <f>J9492</f>
        <v>0.99999998999036543</v>
      </c>
      <c r="V9487" s="14">
        <f>J9495</f>
        <v>36</v>
      </c>
      <c r="W9487" s="56">
        <f>J9505</f>
        <v>0.17640334263651392</v>
      </c>
      <c r="X9487" s="56">
        <f>J9506</f>
        <v>0.19779827409722711</v>
      </c>
      <c r="Y9487" s="56">
        <f>J9507</f>
        <v>0.23572041888820858</v>
      </c>
      <c r="Z9487" s="56">
        <f>J9508</f>
        <v>0.51440919313393552</v>
      </c>
      <c r="AA9487" s="58">
        <f>SUM(W9487:Z9487)</f>
        <v>1.1243312287558851</v>
      </c>
    </row>
    <row r="9488" spans="9:27">
      <c r="I9488" s="53" t="s">
        <v>42</v>
      </c>
      <c r="J9488" s="65"/>
      <c r="K9488" s="65"/>
      <c r="L9488" s="65"/>
      <c r="M9488" s="65"/>
      <c r="N9488" s="65"/>
      <c r="O9488" s="65"/>
      <c r="P9488" s="65"/>
      <c r="Q9488" s="65"/>
      <c r="T9488" s="56"/>
      <c r="U9488" s="56"/>
      <c r="V9488" s="56"/>
      <c r="W9488" s="56"/>
      <c r="X9488" s="56"/>
      <c r="Y9488" s="56"/>
      <c r="Z9488" s="56"/>
      <c r="AA9488" s="56"/>
    </row>
    <row r="9489" spans="9:27" ht="15" thickBot="1">
      <c r="J9489" s="65"/>
      <c r="K9489" s="65"/>
      <c r="L9489" s="65"/>
      <c r="M9489" s="65"/>
      <c r="N9489" s="65"/>
      <c r="O9489" s="65"/>
      <c r="P9489" s="65"/>
      <c r="Q9489" s="65"/>
      <c r="T9489" s="56"/>
      <c r="U9489" s="56"/>
      <c r="V9489" s="56"/>
      <c r="W9489" s="56"/>
      <c r="X9489" s="56"/>
      <c r="Y9489" s="56"/>
      <c r="Z9489" s="56"/>
      <c r="AA9489" s="56"/>
    </row>
    <row r="9490" spans="9:27">
      <c r="I9490" s="18" t="s">
        <v>43</v>
      </c>
      <c r="J9490" s="18"/>
      <c r="K9490" s="65"/>
      <c r="L9490" s="65"/>
      <c r="M9490" s="65"/>
      <c r="N9490" s="65"/>
      <c r="O9490" s="65"/>
      <c r="P9490" s="65"/>
      <c r="Q9490" s="65"/>
      <c r="T9490" s="56"/>
      <c r="U9490" s="56"/>
      <c r="V9490" s="56"/>
      <c r="W9490" s="56"/>
      <c r="X9490" s="56"/>
      <c r="Y9490" s="56"/>
      <c r="Z9490" s="56"/>
      <c r="AA9490" s="56"/>
    </row>
    <row r="9491" spans="9:27">
      <c r="I9491" s="15" t="s">
        <v>44</v>
      </c>
      <c r="J9491" s="15">
        <v>0.99999999499518266</v>
      </c>
      <c r="K9491" s="65"/>
      <c r="L9491" s="65"/>
      <c r="M9491" s="65"/>
      <c r="N9491" s="65"/>
      <c r="O9491" s="65"/>
      <c r="P9491" s="65"/>
      <c r="Q9491" s="65"/>
      <c r="T9491" s="56"/>
      <c r="U9491" s="56"/>
      <c r="V9491" s="56"/>
      <c r="W9491" s="56"/>
      <c r="X9491" s="56"/>
      <c r="Y9491" s="56"/>
      <c r="Z9491" s="56"/>
      <c r="AA9491" s="56"/>
    </row>
    <row r="9492" spans="9:27">
      <c r="I9492" s="15" t="s">
        <v>45</v>
      </c>
      <c r="J9492" s="15">
        <v>0.99999998999036543</v>
      </c>
      <c r="K9492" s="65"/>
      <c r="L9492" s="65"/>
      <c r="M9492" s="65"/>
      <c r="N9492" s="65"/>
      <c r="O9492" s="65"/>
      <c r="P9492" s="65"/>
      <c r="Q9492" s="65"/>
      <c r="T9492" s="56"/>
      <c r="U9492" s="56"/>
      <c r="V9492" s="56"/>
      <c r="W9492" s="56"/>
      <c r="X9492" s="56"/>
      <c r="Y9492" s="56"/>
      <c r="Z9492" s="56"/>
      <c r="AA9492" s="56"/>
    </row>
    <row r="9493" spans="9:27">
      <c r="I9493" s="15" t="s">
        <v>46</v>
      </c>
      <c r="J9493" s="15">
        <v>0.96874998905196219</v>
      </c>
      <c r="K9493" s="65"/>
      <c r="L9493" s="65"/>
      <c r="M9493" s="65"/>
      <c r="N9493" s="65"/>
      <c r="O9493" s="65"/>
      <c r="P9493" s="65"/>
      <c r="Q9493" s="65"/>
      <c r="T9493" s="56"/>
      <c r="U9493" s="56"/>
      <c r="V9493" s="56"/>
      <c r="W9493" s="56"/>
      <c r="X9493" s="56"/>
      <c r="Y9493" s="56"/>
      <c r="Z9493" s="56"/>
      <c r="AA9493" s="56"/>
    </row>
    <row r="9494" spans="9:27">
      <c r="I9494" s="15" t="s">
        <v>47</v>
      </c>
      <c r="J9494" s="15">
        <v>4.2397155035391765E-2</v>
      </c>
      <c r="K9494" s="65"/>
      <c r="L9494" s="65"/>
      <c r="M9494" s="65"/>
      <c r="N9494" s="65"/>
      <c r="O9494" s="65"/>
      <c r="P9494" s="65"/>
      <c r="Q9494" s="65"/>
      <c r="T9494" s="56"/>
      <c r="U9494" s="56"/>
      <c r="V9494" s="56"/>
      <c r="W9494" s="56"/>
      <c r="X9494" s="56"/>
      <c r="Y9494" s="56"/>
      <c r="Z9494" s="56"/>
      <c r="AA9494" s="56"/>
    </row>
    <row r="9495" spans="9:27" ht="15" thickBot="1">
      <c r="I9495" s="16" t="s">
        <v>48</v>
      </c>
      <c r="J9495" s="16">
        <v>36</v>
      </c>
      <c r="K9495" s="65"/>
      <c r="L9495" s="65"/>
      <c r="M9495" s="65"/>
      <c r="N9495" s="65"/>
      <c r="O9495" s="65"/>
      <c r="P9495" s="65"/>
      <c r="Q9495" s="65"/>
      <c r="T9495" s="56"/>
      <c r="U9495" s="56"/>
      <c r="V9495" s="56"/>
      <c r="W9495" s="56"/>
      <c r="X9495" s="56"/>
      <c r="Y9495" s="56"/>
      <c r="Z9495" s="56"/>
      <c r="AA9495" s="56"/>
    </row>
    <row r="9496" spans="9:27">
      <c r="J9496" s="65"/>
      <c r="K9496" s="65"/>
      <c r="L9496" s="65"/>
      <c r="M9496" s="65"/>
      <c r="N9496" s="65"/>
      <c r="O9496" s="65"/>
      <c r="P9496" s="65"/>
      <c r="Q9496" s="65"/>
      <c r="T9496" s="56"/>
      <c r="U9496" s="56"/>
      <c r="V9496" s="56"/>
      <c r="W9496" s="56"/>
      <c r="X9496" s="56"/>
      <c r="Y9496" s="56"/>
      <c r="Z9496" s="56"/>
      <c r="AA9496" s="56"/>
    </row>
    <row r="9497" spans="9:27" ht="15" thickBot="1">
      <c r="I9497" s="53" t="s">
        <v>49</v>
      </c>
      <c r="J9497" s="65"/>
      <c r="K9497" s="65"/>
      <c r="L9497" s="65"/>
      <c r="M9497" s="65"/>
      <c r="N9497" s="65"/>
      <c r="O9497" s="65"/>
      <c r="P9497" s="65"/>
      <c r="Q9497" s="65"/>
      <c r="T9497" s="56"/>
      <c r="U9497" s="56"/>
      <c r="V9497" s="56"/>
      <c r="W9497" s="56"/>
      <c r="X9497" s="56"/>
      <c r="Y9497" s="56"/>
      <c r="Z9497" s="56"/>
      <c r="AA9497" s="56"/>
    </row>
    <row r="9498" spans="9:27">
      <c r="I9498" s="17"/>
      <c r="J9498" s="17" t="s">
        <v>54</v>
      </c>
      <c r="K9498" s="17" t="s">
        <v>55</v>
      </c>
      <c r="L9498" s="17" t="s">
        <v>56</v>
      </c>
      <c r="M9498" s="17" t="s">
        <v>57</v>
      </c>
      <c r="N9498" s="17" t="s">
        <v>58</v>
      </c>
      <c r="O9498" s="65"/>
      <c r="P9498" s="65"/>
      <c r="Q9498" s="65"/>
      <c r="T9498" s="56"/>
      <c r="U9498" s="56"/>
      <c r="V9498" s="56"/>
      <c r="W9498" s="56"/>
      <c r="X9498" s="56"/>
      <c r="Y9498" s="56"/>
      <c r="Z9498" s="56"/>
      <c r="AA9498" s="56"/>
    </row>
    <row r="9499" spans="9:27">
      <c r="I9499" s="15" t="s">
        <v>50</v>
      </c>
      <c r="J9499" s="15">
        <v>4</v>
      </c>
      <c r="K9499" s="15">
        <v>5746523.406972399</v>
      </c>
      <c r="L9499" s="15">
        <v>1436630.8517430997</v>
      </c>
      <c r="M9499" s="15">
        <v>799229965.01204062</v>
      </c>
      <c r="N9499" s="15">
        <v>1.0238775276056149E-123</v>
      </c>
      <c r="O9499" s="65"/>
      <c r="P9499" s="65"/>
      <c r="Q9499" s="65"/>
      <c r="T9499" s="56"/>
      <c r="U9499" s="56"/>
      <c r="V9499" s="56"/>
      <c r="W9499" s="56"/>
      <c r="X9499" s="56"/>
      <c r="Y9499" s="56"/>
      <c r="Z9499" s="56"/>
      <c r="AA9499" s="56"/>
    </row>
    <row r="9500" spans="9:27">
      <c r="I9500" s="15" t="s">
        <v>51</v>
      </c>
      <c r="J9500" s="15">
        <v>32</v>
      </c>
      <c r="K9500" s="15">
        <v>5.7520600163041447E-2</v>
      </c>
      <c r="L9500" s="15">
        <v>1.7975187550950452E-3</v>
      </c>
      <c r="M9500" s="15"/>
      <c r="N9500" s="15"/>
      <c r="O9500" s="65"/>
      <c r="P9500" s="65"/>
      <c r="Q9500" s="65"/>
      <c r="T9500" s="56"/>
      <c r="U9500" s="56"/>
      <c r="V9500" s="56"/>
      <c r="W9500" s="56"/>
      <c r="X9500" s="56"/>
      <c r="Y9500" s="56"/>
      <c r="Z9500" s="56"/>
      <c r="AA9500" s="56"/>
    </row>
    <row r="9501" spans="9:27" ht="15" thickBot="1">
      <c r="I9501" s="16" t="s">
        <v>52</v>
      </c>
      <c r="J9501" s="16">
        <v>36</v>
      </c>
      <c r="K9501" s="16">
        <v>5746523.464492999</v>
      </c>
      <c r="L9501" s="16"/>
      <c r="M9501" s="16"/>
      <c r="N9501" s="16"/>
      <c r="O9501" s="65"/>
      <c r="P9501" s="65"/>
      <c r="Q9501" s="65"/>
      <c r="T9501" s="56"/>
      <c r="U9501" s="56"/>
      <c r="V9501" s="56"/>
      <c r="W9501" s="56"/>
      <c r="X9501" s="56"/>
      <c r="Y9501" s="56"/>
      <c r="Z9501" s="56"/>
      <c r="AA9501" s="56"/>
    </row>
    <row r="9502" spans="9:27" ht="15" thickBot="1">
      <c r="J9502" s="65"/>
      <c r="K9502" s="65"/>
      <c r="L9502" s="65"/>
      <c r="M9502" s="65"/>
      <c r="N9502" s="65"/>
      <c r="O9502" s="65"/>
      <c r="P9502" s="65"/>
      <c r="Q9502" s="65"/>
      <c r="T9502" s="56"/>
      <c r="U9502" s="56"/>
      <c r="V9502" s="56"/>
      <c r="W9502" s="56"/>
      <c r="X9502" s="56"/>
      <c r="Y9502" s="56"/>
      <c r="Z9502" s="56"/>
      <c r="AA9502" s="56"/>
    </row>
    <row r="9503" spans="9:27">
      <c r="I9503" s="17"/>
      <c r="J9503" s="17" t="s">
        <v>59</v>
      </c>
      <c r="K9503" s="17" t="s">
        <v>47</v>
      </c>
      <c r="L9503" s="17" t="s">
        <v>60</v>
      </c>
      <c r="M9503" s="17" t="s">
        <v>61</v>
      </c>
      <c r="N9503" s="17" t="s">
        <v>62</v>
      </c>
      <c r="O9503" s="17" t="s">
        <v>63</v>
      </c>
      <c r="P9503" s="17" t="s">
        <v>64</v>
      </c>
      <c r="Q9503" s="17" t="s">
        <v>65</v>
      </c>
      <c r="T9503" s="56"/>
      <c r="U9503" s="56"/>
      <c r="V9503" s="56"/>
      <c r="W9503" s="56"/>
      <c r="X9503" s="56"/>
      <c r="Y9503" s="56"/>
      <c r="Z9503" s="56"/>
      <c r="AA9503" s="56"/>
    </row>
    <row r="9504" spans="9:27">
      <c r="I9504" s="15" t="s">
        <v>53</v>
      </c>
      <c r="J9504" s="15">
        <v>0</v>
      </c>
      <c r="K9504" s="15" t="e">
        <v>#N/A</v>
      </c>
      <c r="L9504" s="15" t="e">
        <v>#N/A</v>
      </c>
      <c r="M9504" s="15" t="e">
        <v>#N/A</v>
      </c>
      <c r="N9504" s="15" t="e">
        <v>#N/A</v>
      </c>
      <c r="O9504" s="15" t="e">
        <v>#N/A</v>
      </c>
      <c r="P9504" s="15" t="e">
        <v>#N/A</v>
      </c>
      <c r="Q9504" s="15" t="e">
        <v>#N/A</v>
      </c>
      <c r="T9504" s="56"/>
      <c r="U9504" s="56"/>
      <c r="V9504" s="56"/>
      <c r="W9504" s="56"/>
      <c r="X9504" s="56"/>
      <c r="Y9504" s="56"/>
      <c r="Z9504" s="56"/>
      <c r="AA9504" s="56"/>
    </row>
    <row r="9505" spans="9:27">
      <c r="I9505" s="15" t="s">
        <v>85</v>
      </c>
      <c r="J9505" s="15">
        <v>0.17640334263651392</v>
      </c>
      <c r="K9505" s="15">
        <v>2.8980335996643802E-3</v>
      </c>
      <c r="L9505" s="15">
        <v>60.870012913909314</v>
      </c>
      <c r="M9505" s="15">
        <v>1.1734517398889801E-34</v>
      </c>
      <c r="N9505" s="15">
        <v>0.17050024139312595</v>
      </c>
      <c r="O9505" s="15">
        <v>0.18230644387990189</v>
      </c>
      <c r="P9505" s="15">
        <v>0.17050024139312595</v>
      </c>
      <c r="Q9505" s="15">
        <v>0.18230644387990189</v>
      </c>
      <c r="T9505" s="56"/>
      <c r="U9505" s="56"/>
      <c r="V9505" s="56"/>
      <c r="W9505" s="56"/>
      <c r="X9505" s="56"/>
      <c r="Y9505" s="56"/>
      <c r="Z9505" s="56"/>
      <c r="AA9505" s="56"/>
    </row>
    <row r="9506" spans="9:27">
      <c r="I9506" s="15" t="s">
        <v>80</v>
      </c>
      <c r="J9506" s="15">
        <v>0.19779827409722711</v>
      </c>
      <c r="K9506" s="15">
        <v>1.5125169963787605E-3</v>
      </c>
      <c r="L9506" s="15">
        <v>130.77424886516448</v>
      </c>
      <c r="M9506" s="15">
        <v>3.0693969043550344E-45</v>
      </c>
      <c r="N9506" s="15">
        <v>0.194717377808446</v>
      </c>
      <c r="O9506" s="15">
        <v>0.20087917038600822</v>
      </c>
      <c r="P9506" s="15">
        <v>0.194717377808446</v>
      </c>
      <c r="Q9506" s="15">
        <v>0.20087917038600822</v>
      </c>
      <c r="T9506" s="56"/>
      <c r="U9506" s="56"/>
      <c r="V9506" s="56"/>
      <c r="W9506" s="56"/>
      <c r="X9506" s="56"/>
      <c r="Y9506" s="56"/>
      <c r="Z9506" s="56"/>
      <c r="AA9506" s="56"/>
    </row>
    <row r="9507" spans="9:27">
      <c r="I9507" s="15" t="s">
        <v>82</v>
      </c>
      <c r="J9507" s="15">
        <v>0.23572041888820858</v>
      </c>
      <c r="K9507" s="15">
        <v>2.4772686908905886E-3</v>
      </c>
      <c r="L9507" s="15">
        <v>95.153351654989876</v>
      </c>
      <c r="M9507" s="15">
        <v>7.8524827300530997E-41</v>
      </c>
      <c r="N9507" s="15">
        <v>0.23067438771345067</v>
      </c>
      <c r="O9507" s="15">
        <v>0.24076645006296649</v>
      </c>
      <c r="P9507" s="15">
        <v>0.23067438771345067</v>
      </c>
      <c r="Q9507" s="15">
        <v>0.24076645006296649</v>
      </c>
      <c r="T9507" s="56"/>
      <c r="U9507" s="56"/>
      <c r="V9507" s="56"/>
      <c r="W9507" s="56"/>
      <c r="X9507" s="56"/>
      <c r="Y9507" s="56"/>
      <c r="Z9507" s="56"/>
      <c r="AA9507" s="56"/>
    </row>
    <row r="9508" spans="9:27" ht="15" thickBot="1">
      <c r="I9508" s="16" t="s">
        <v>86</v>
      </c>
      <c r="J9508" s="16">
        <v>0.51440919313393552</v>
      </c>
      <c r="K9508" s="16">
        <v>1.5234618830717826E-3</v>
      </c>
      <c r="L9508" s="16">
        <v>337.6580660467352</v>
      </c>
      <c r="M9508" s="16">
        <v>2.0663865486298887E-58</v>
      </c>
      <c r="N9508" s="16">
        <v>0.51130600284060812</v>
      </c>
      <c r="O9508" s="16">
        <v>0.51751238342726291</v>
      </c>
      <c r="P9508" s="16">
        <v>0.51130600284060812</v>
      </c>
      <c r="Q9508" s="16">
        <v>0.51751238342726291</v>
      </c>
      <c r="T9508" s="56"/>
      <c r="U9508" s="56"/>
      <c r="V9508" s="56"/>
      <c r="W9508" s="56"/>
      <c r="X9508" s="56"/>
      <c r="Y9508" s="56"/>
      <c r="Z9508" s="56"/>
      <c r="AA9508" s="56"/>
    </row>
    <row r="9509" spans="9:27">
      <c r="I9509" s="53"/>
      <c r="J9509" s="65"/>
      <c r="K9509" s="65"/>
      <c r="L9509" s="65"/>
      <c r="M9509" s="65"/>
      <c r="N9509" s="65"/>
      <c r="O9509" s="65"/>
      <c r="P9509" s="65"/>
      <c r="Q9509" s="65"/>
      <c r="T9509" s="56"/>
      <c r="U9509" s="56"/>
      <c r="V9509" s="56"/>
      <c r="W9509" s="56"/>
      <c r="X9509" s="56"/>
      <c r="Y9509" s="56"/>
      <c r="Z9509" s="56"/>
      <c r="AA9509" s="56"/>
    </row>
    <row r="9510" spans="9:27">
      <c r="I9510" s="53"/>
      <c r="J9510" s="65"/>
      <c r="K9510" s="65"/>
      <c r="L9510" s="65"/>
      <c r="M9510" s="65"/>
      <c r="N9510" s="65"/>
      <c r="O9510" s="65"/>
      <c r="P9510" s="65"/>
      <c r="Q9510" s="65"/>
      <c r="T9510" s="56"/>
      <c r="U9510" s="56"/>
      <c r="V9510" s="56"/>
      <c r="W9510" s="56"/>
      <c r="X9510" s="56"/>
      <c r="Y9510" s="56"/>
      <c r="Z9510" s="56"/>
      <c r="AA9510" s="56"/>
    </row>
    <row r="9511" spans="9:27">
      <c r="I9511" s="11" t="s">
        <v>478</v>
      </c>
      <c r="J9511" s="65"/>
      <c r="K9511" s="65"/>
      <c r="L9511" s="65"/>
      <c r="M9511" s="65"/>
      <c r="N9511" s="65"/>
      <c r="O9511" s="65"/>
      <c r="P9511" s="65"/>
      <c r="Q9511" s="65"/>
      <c r="T9511" s="12" t="str">
        <f>I9511</f>
        <v>2019/12 to 2022/11</v>
      </c>
      <c r="U9511" s="14">
        <f>J9516</f>
        <v>0.99999999046850974</v>
      </c>
      <c r="V9511" s="14">
        <f>J9519</f>
        <v>36</v>
      </c>
      <c r="W9511" s="56">
        <f>J9529</f>
        <v>0.17627084699820536</v>
      </c>
      <c r="X9511" s="56">
        <f>J9530</f>
        <v>0.19792334992178393</v>
      </c>
      <c r="Y9511" s="56">
        <f>J9531</f>
        <v>0.23620870985240619</v>
      </c>
      <c r="Z9511" s="56">
        <f>J9532</f>
        <v>0.51409669651243028</v>
      </c>
      <c r="AA9511" s="58">
        <f>SUM(W9511:Z9511)</f>
        <v>1.1244996032848258</v>
      </c>
    </row>
    <row r="9512" spans="9:27">
      <c r="I9512" s="53" t="s">
        <v>42</v>
      </c>
      <c r="J9512" s="65"/>
      <c r="K9512" s="65"/>
      <c r="L9512" s="65"/>
      <c r="M9512" s="65"/>
      <c r="N9512" s="65"/>
      <c r="O9512" s="65"/>
      <c r="P9512" s="65"/>
      <c r="Q9512" s="65"/>
      <c r="T9512" s="56"/>
      <c r="U9512" s="56"/>
      <c r="V9512" s="56"/>
      <c r="W9512" s="56"/>
      <c r="X9512" s="56"/>
      <c r="Y9512" s="56"/>
      <c r="Z9512" s="56"/>
      <c r="AA9512" s="56"/>
    </row>
    <row r="9513" spans="9:27" ht="15" thickBot="1">
      <c r="J9513" s="65"/>
      <c r="K9513" s="65"/>
      <c r="L9513" s="65"/>
      <c r="M9513" s="65"/>
      <c r="N9513" s="65"/>
      <c r="O9513" s="65"/>
      <c r="P9513" s="65"/>
      <c r="Q9513" s="65"/>
      <c r="T9513" s="56"/>
      <c r="U9513" s="56"/>
      <c r="V9513" s="56"/>
      <c r="W9513" s="56"/>
      <c r="X9513" s="56"/>
      <c r="Y9513" s="56"/>
      <c r="Z9513" s="56"/>
      <c r="AA9513" s="56"/>
    </row>
    <row r="9514" spans="9:27">
      <c r="I9514" s="18" t="s">
        <v>43</v>
      </c>
      <c r="J9514" s="18"/>
      <c r="K9514" s="65"/>
      <c r="L9514" s="65"/>
      <c r="M9514" s="65"/>
      <c r="N9514" s="65"/>
      <c r="O9514" s="65"/>
      <c r="P9514" s="65"/>
      <c r="Q9514" s="65"/>
      <c r="T9514" s="56"/>
      <c r="U9514" s="56"/>
      <c r="V9514" s="56"/>
      <c r="W9514" s="56"/>
      <c r="X9514" s="56"/>
      <c r="Y9514" s="56"/>
      <c r="Z9514" s="56"/>
      <c r="AA9514" s="56"/>
    </row>
    <row r="9515" spans="9:27">
      <c r="I9515" s="15" t="s">
        <v>44</v>
      </c>
      <c r="J9515" s="15">
        <v>0.99999999523425487</v>
      </c>
      <c r="K9515" s="65"/>
      <c r="L9515" s="65"/>
      <c r="M9515" s="65"/>
      <c r="N9515" s="65"/>
      <c r="O9515" s="65"/>
      <c r="P9515" s="65"/>
      <c r="Q9515" s="65"/>
      <c r="T9515" s="56"/>
      <c r="U9515" s="56"/>
      <c r="V9515" s="56"/>
      <c r="W9515" s="56"/>
      <c r="X9515" s="56"/>
      <c r="Y9515" s="56"/>
      <c r="Z9515" s="56"/>
      <c r="AA9515" s="56"/>
    </row>
    <row r="9516" spans="9:27">
      <c r="I9516" s="15" t="s">
        <v>45</v>
      </c>
      <c r="J9516" s="15">
        <v>0.99999999046850974</v>
      </c>
      <c r="K9516" s="65"/>
      <c r="L9516" s="65"/>
      <c r="M9516" s="65"/>
      <c r="N9516" s="65"/>
      <c r="O9516" s="65"/>
      <c r="P9516" s="65"/>
      <c r="Q9516" s="65"/>
      <c r="T9516" s="56"/>
      <c r="U9516" s="56"/>
      <c r="V9516" s="56"/>
      <c r="W9516" s="56"/>
      <c r="X9516" s="56"/>
      <c r="Y9516" s="56"/>
      <c r="Z9516" s="56"/>
      <c r="AA9516" s="56"/>
    </row>
    <row r="9517" spans="9:27">
      <c r="I9517" s="15" t="s">
        <v>46</v>
      </c>
      <c r="J9517" s="15">
        <v>0.96874998957493252</v>
      </c>
      <c r="K9517" s="65"/>
      <c r="L9517" s="65"/>
      <c r="M9517" s="65"/>
      <c r="N9517" s="65"/>
      <c r="O9517" s="65"/>
      <c r="P9517" s="65"/>
      <c r="Q9517" s="65"/>
      <c r="T9517" s="56"/>
      <c r="U9517" s="56"/>
      <c r="V9517" s="56"/>
      <c r="W9517" s="56"/>
      <c r="X9517" s="56"/>
      <c r="Y9517" s="56"/>
      <c r="Z9517" s="56"/>
      <c r="AA9517" s="56"/>
    </row>
    <row r="9518" spans="9:27">
      <c r="I9518" s="15" t="s">
        <v>47</v>
      </c>
      <c r="J9518" s="15">
        <v>4.1464530527092751E-2</v>
      </c>
      <c r="K9518" s="65"/>
      <c r="L9518" s="65"/>
      <c r="M9518" s="65"/>
      <c r="N9518" s="65"/>
      <c r="O9518" s="65"/>
      <c r="P9518" s="65"/>
      <c r="Q9518" s="65"/>
      <c r="T9518" s="56"/>
      <c r="U9518" s="56"/>
      <c r="V9518" s="56"/>
      <c r="W9518" s="56"/>
      <c r="X9518" s="56"/>
      <c r="Y9518" s="56"/>
      <c r="Z9518" s="56"/>
      <c r="AA9518" s="56"/>
    </row>
    <row r="9519" spans="9:27" ht="15" thickBot="1">
      <c r="I9519" s="16" t="s">
        <v>48</v>
      </c>
      <c r="J9519" s="16">
        <v>36</v>
      </c>
      <c r="K9519" s="65"/>
      <c r="L9519" s="65"/>
      <c r="M9519" s="65"/>
      <c r="N9519" s="65"/>
      <c r="O9519" s="65"/>
      <c r="P9519" s="65"/>
      <c r="Q9519" s="65"/>
      <c r="T9519" s="56"/>
      <c r="U9519" s="56"/>
      <c r="V9519" s="56"/>
      <c r="W9519" s="56"/>
      <c r="X9519" s="56"/>
      <c r="Y9519" s="56"/>
      <c r="Z9519" s="56"/>
      <c r="AA9519" s="56"/>
    </row>
    <row r="9520" spans="9:27">
      <c r="J9520" s="65"/>
      <c r="K9520" s="65"/>
      <c r="L9520" s="65"/>
      <c r="M9520" s="65"/>
      <c r="N9520" s="65"/>
      <c r="O9520" s="65"/>
      <c r="P9520" s="65"/>
      <c r="Q9520" s="65"/>
      <c r="T9520" s="56"/>
      <c r="U9520" s="56"/>
      <c r="V9520" s="56"/>
      <c r="W9520" s="56"/>
      <c r="X9520" s="56"/>
      <c r="Y9520" s="56"/>
      <c r="Z9520" s="56"/>
      <c r="AA9520" s="56"/>
    </row>
    <row r="9521" spans="9:27" ht="15" thickBot="1">
      <c r="I9521" s="53" t="s">
        <v>49</v>
      </c>
      <c r="J9521" s="65"/>
      <c r="K9521" s="65"/>
      <c r="L9521" s="65"/>
      <c r="M9521" s="65"/>
      <c r="N9521" s="65"/>
      <c r="O9521" s="65"/>
      <c r="P9521" s="65"/>
      <c r="Q9521" s="65"/>
      <c r="T9521" s="56"/>
      <c r="U9521" s="56"/>
      <c r="V9521" s="56"/>
      <c r="W9521" s="56"/>
      <c r="X9521" s="56"/>
      <c r="Y9521" s="56"/>
      <c r="Z9521" s="56"/>
      <c r="AA9521" s="56"/>
    </row>
    <row r="9522" spans="9:27">
      <c r="I9522" s="17"/>
      <c r="J9522" s="17" t="s">
        <v>54</v>
      </c>
      <c r="K9522" s="17" t="s">
        <v>55</v>
      </c>
      <c r="L9522" s="17" t="s">
        <v>56</v>
      </c>
      <c r="M9522" s="17" t="s">
        <v>57</v>
      </c>
      <c r="N9522" s="17" t="s">
        <v>58</v>
      </c>
      <c r="O9522" s="65"/>
      <c r="P9522" s="65"/>
      <c r="Q9522" s="65"/>
      <c r="T9522" s="56"/>
      <c r="U9522" s="56"/>
      <c r="V9522" s="56"/>
      <c r="W9522" s="56"/>
      <c r="X9522" s="56"/>
      <c r="Y9522" s="56"/>
      <c r="Z9522" s="56"/>
      <c r="AA9522" s="56"/>
    </row>
    <row r="9523" spans="9:27">
      <c r="I9523" s="15" t="s">
        <v>50</v>
      </c>
      <c r="J9523" s="15">
        <v>4</v>
      </c>
      <c r="K9523" s="15">
        <v>5772217.3156221658</v>
      </c>
      <c r="L9523" s="15">
        <v>1443054.3289055414</v>
      </c>
      <c r="M9523" s="15">
        <v>839323101.67063153</v>
      </c>
      <c r="N9523" s="15">
        <v>4.7946623167152708E-124</v>
      </c>
      <c r="O9523" s="65"/>
      <c r="P9523" s="65"/>
      <c r="Q9523" s="65"/>
      <c r="T9523" s="56"/>
      <c r="U9523" s="56"/>
      <c r="V9523" s="56"/>
      <c r="W9523" s="56"/>
      <c r="X9523" s="56"/>
      <c r="Y9523" s="56"/>
      <c r="Z9523" s="56"/>
      <c r="AA9523" s="56"/>
    </row>
    <row r="9524" spans="9:27">
      <c r="I9524" s="15" t="s">
        <v>51</v>
      </c>
      <c r="J9524" s="15">
        <v>32</v>
      </c>
      <c r="K9524" s="15">
        <v>5.5017833338630619E-2</v>
      </c>
      <c r="L9524" s="15">
        <v>1.7193072918322068E-3</v>
      </c>
      <c r="M9524" s="15"/>
      <c r="N9524" s="15"/>
      <c r="O9524" s="65"/>
      <c r="P9524" s="65"/>
      <c r="Q9524" s="65"/>
      <c r="T9524" s="56"/>
      <c r="U9524" s="56"/>
      <c r="V9524" s="56"/>
      <c r="W9524" s="56"/>
      <c r="X9524" s="56"/>
      <c r="Y9524" s="56"/>
      <c r="Z9524" s="56"/>
      <c r="AA9524" s="56"/>
    </row>
    <row r="9525" spans="9:27" ht="15" thickBot="1">
      <c r="I9525" s="16" t="s">
        <v>52</v>
      </c>
      <c r="J9525" s="16">
        <v>36</v>
      </c>
      <c r="K9525" s="16">
        <v>5772217.3706399994</v>
      </c>
      <c r="L9525" s="16"/>
      <c r="M9525" s="16"/>
      <c r="N9525" s="16"/>
      <c r="O9525" s="65"/>
      <c r="P9525" s="65"/>
      <c r="Q9525" s="65"/>
      <c r="T9525" s="56"/>
      <c r="U9525" s="56"/>
      <c r="V9525" s="56"/>
      <c r="W9525" s="56"/>
      <c r="X9525" s="56"/>
      <c r="Y9525" s="56"/>
      <c r="Z9525" s="56"/>
      <c r="AA9525" s="56"/>
    </row>
    <row r="9526" spans="9:27" ht="15" thickBot="1">
      <c r="J9526" s="65"/>
      <c r="K9526" s="65"/>
      <c r="L9526" s="65"/>
      <c r="M9526" s="65"/>
      <c r="N9526" s="65"/>
      <c r="O9526" s="65"/>
      <c r="P9526" s="65"/>
      <c r="Q9526" s="65"/>
      <c r="T9526" s="56"/>
      <c r="U9526" s="56"/>
      <c r="V9526" s="56"/>
      <c r="W9526" s="56"/>
      <c r="X9526" s="56"/>
      <c r="Y9526" s="56"/>
      <c r="Z9526" s="56"/>
      <c r="AA9526" s="56"/>
    </row>
    <row r="9527" spans="9:27">
      <c r="I9527" s="17"/>
      <c r="J9527" s="17" t="s">
        <v>59</v>
      </c>
      <c r="K9527" s="17" t="s">
        <v>47</v>
      </c>
      <c r="L9527" s="17" t="s">
        <v>60</v>
      </c>
      <c r="M9527" s="17" t="s">
        <v>61</v>
      </c>
      <c r="N9527" s="17" t="s">
        <v>62</v>
      </c>
      <c r="O9527" s="17" t="s">
        <v>63</v>
      </c>
      <c r="P9527" s="17" t="s">
        <v>64</v>
      </c>
      <c r="Q9527" s="17" t="s">
        <v>65</v>
      </c>
      <c r="T9527" s="56"/>
      <c r="U9527" s="56"/>
      <c r="V9527" s="56"/>
      <c r="W9527" s="56"/>
      <c r="X9527" s="56"/>
      <c r="Y9527" s="56"/>
      <c r="Z9527" s="56"/>
      <c r="AA9527" s="56"/>
    </row>
    <row r="9528" spans="9:27">
      <c r="I9528" s="15" t="s">
        <v>53</v>
      </c>
      <c r="J9528" s="15">
        <v>0</v>
      </c>
      <c r="K9528" s="15" t="e">
        <v>#N/A</v>
      </c>
      <c r="L9528" s="15" t="e">
        <v>#N/A</v>
      </c>
      <c r="M9528" s="15" t="e">
        <v>#N/A</v>
      </c>
      <c r="N9528" s="15" t="e">
        <v>#N/A</v>
      </c>
      <c r="O9528" s="15" t="e">
        <v>#N/A</v>
      </c>
      <c r="P9528" s="15" t="e">
        <v>#N/A</v>
      </c>
      <c r="Q9528" s="15" t="e">
        <v>#N/A</v>
      </c>
      <c r="T9528" s="56"/>
      <c r="U9528" s="56"/>
      <c r="V9528" s="56"/>
      <c r="W9528" s="56"/>
      <c r="X9528" s="56"/>
      <c r="Y9528" s="56"/>
      <c r="Z9528" s="56"/>
      <c r="AA9528" s="56"/>
    </row>
    <row r="9529" spans="9:27">
      <c r="I9529" s="15" t="s">
        <v>85</v>
      </c>
      <c r="J9529" s="15">
        <v>0.17627084699820536</v>
      </c>
      <c r="K9529" s="15">
        <v>2.756126599399875E-3</v>
      </c>
      <c r="L9529" s="15">
        <v>63.956005154693166</v>
      </c>
      <c r="M9529" s="15">
        <v>2.4412494364800176E-35</v>
      </c>
      <c r="N9529" s="15">
        <v>0.17065680085404186</v>
      </c>
      <c r="O9529" s="15">
        <v>0.18188489314236886</v>
      </c>
      <c r="P9529" s="15">
        <v>0.17065680085404186</v>
      </c>
      <c r="Q9529" s="15">
        <v>0.18188489314236886</v>
      </c>
      <c r="T9529" s="56"/>
      <c r="U9529" s="56"/>
      <c r="V9529" s="56"/>
      <c r="W9529" s="56"/>
      <c r="X9529" s="56"/>
      <c r="Y9529" s="56"/>
      <c r="Z9529" s="56"/>
      <c r="AA9529" s="56"/>
    </row>
    <row r="9530" spans="9:27">
      <c r="I9530" s="15" t="s">
        <v>80</v>
      </c>
      <c r="J9530" s="15">
        <v>0.19792334992178393</v>
      </c>
      <c r="K9530" s="15">
        <v>1.2315009649614419E-3</v>
      </c>
      <c r="L9530" s="15">
        <v>160.71716998450009</v>
      </c>
      <c r="M9530" s="15">
        <v>4.2269714615851077E-48</v>
      </c>
      <c r="N9530" s="15">
        <v>0.19541486455489954</v>
      </c>
      <c r="O9530" s="15">
        <v>0.20043183528866831</v>
      </c>
      <c r="P9530" s="15">
        <v>0.19541486455489954</v>
      </c>
      <c r="Q9530" s="15">
        <v>0.20043183528866831</v>
      </c>
      <c r="T9530" s="56"/>
      <c r="U9530" s="56"/>
      <c r="V9530" s="56"/>
      <c r="W9530" s="56"/>
      <c r="X9530" s="56"/>
      <c r="Y9530" s="56"/>
      <c r="Z9530" s="56"/>
      <c r="AA9530" s="56"/>
    </row>
    <row r="9531" spans="9:27">
      <c r="I9531" s="15" t="s">
        <v>82</v>
      </c>
      <c r="J9531" s="15">
        <v>0.23620870985240619</v>
      </c>
      <c r="K9531" s="15">
        <v>2.3784709357622968E-3</v>
      </c>
      <c r="L9531" s="15">
        <v>99.311160923100203</v>
      </c>
      <c r="M9531" s="15">
        <v>2.007185571752889E-41</v>
      </c>
      <c r="N9531" s="15">
        <v>0.23136392311843368</v>
      </c>
      <c r="O9531" s="15">
        <v>0.2410534965863787</v>
      </c>
      <c r="P9531" s="15">
        <v>0.23136392311843368</v>
      </c>
      <c r="Q9531" s="15">
        <v>0.2410534965863787</v>
      </c>
      <c r="T9531" s="56"/>
      <c r="U9531" s="56"/>
      <c r="V9531" s="56"/>
      <c r="W9531" s="56"/>
      <c r="X9531" s="56"/>
      <c r="Y9531" s="56"/>
      <c r="Z9531" s="56"/>
      <c r="AA9531" s="56"/>
    </row>
    <row r="9532" spans="9:27" ht="15" thickBot="1">
      <c r="I9532" s="16" t="s">
        <v>86</v>
      </c>
      <c r="J9532" s="16">
        <v>0.51409669651243028</v>
      </c>
      <c r="K9532" s="16">
        <v>1.4690575668800927E-3</v>
      </c>
      <c r="L9532" s="16">
        <v>349.95000066896074</v>
      </c>
      <c r="M9532" s="16">
        <v>6.5829163086857055E-59</v>
      </c>
      <c r="N9532" s="16">
        <v>0.5111043241842893</v>
      </c>
      <c r="O9532" s="16">
        <v>0.51708906884057126</v>
      </c>
      <c r="P9532" s="16">
        <v>0.5111043241842893</v>
      </c>
      <c r="Q9532" s="16">
        <v>0.51708906884057126</v>
      </c>
      <c r="T9532" s="56"/>
      <c r="U9532" s="56"/>
      <c r="V9532" s="56"/>
      <c r="W9532" s="56"/>
      <c r="X9532" s="56"/>
      <c r="Y9532" s="56"/>
      <c r="Z9532" s="56"/>
      <c r="AA9532" s="56"/>
    </row>
    <row r="9533" spans="9:27">
      <c r="I9533" s="53"/>
      <c r="J9533" s="65"/>
      <c r="K9533" s="65"/>
      <c r="L9533" s="65"/>
      <c r="M9533" s="65"/>
      <c r="N9533" s="65"/>
      <c r="O9533" s="65"/>
      <c r="P9533" s="65"/>
      <c r="Q9533" s="65"/>
      <c r="T9533" s="56"/>
      <c r="U9533" s="56"/>
      <c r="V9533" s="56"/>
      <c r="W9533" s="56"/>
      <c r="X9533" s="56"/>
      <c r="Y9533" s="56"/>
      <c r="Z9533" s="56"/>
      <c r="AA9533" s="56"/>
    </row>
    <row r="9534" spans="9:27">
      <c r="I9534" s="53"/>
      <c r="J9534" s="65"/>
      <c r="K9534" s="65"/>
      <c r="L9534" s="65"/>
      <c r="M9534" s="65"/>
      <c r="N9534" s="65"/>
      <c r="O9534" s="65"/>
      <c r="P9534" s="65"/>
      <c r="Q9534" s="65"/>
      <c r="T9534" s="56"/>
      <c r="U9534" s="56"/>
      <c r="V9534" s="56"/>
      <c r="W9534" s="56"/>
      <c r="X9534" s="56"/>
      <c r="Y9534" s="56"/>
      <c r="Z9534" s="56"/>
      <c r="AA9534" s="56"/>
    </row>
    <row r="9535" spans="9:27">
      <c r="I9535" s="11" t="s">
        <v>479</v>
      </c>
      <c r="J9535" s="65"/>
      <c r="K9535" s="65"/>
      <c r="L9535" s="65"/>
      <c r="M9535" s="65"/>
      <c r="N9535" s="65"/>
      <c r="O9535" s="65"/>
      <c r="P9535" s="65"/>
      <c r="Q9535" s="65"/>
      <c r="T9535" s="12" t="str">
        <f>I9535</f>
        <v>2020/1 to 2022/12</v>
      </c>
      <c r="U9535" s="14">
        <f>J9540</f>
        <v>0.99999999104471093</v>
      </c>
      <c r="V9535" s="14">
        <f>J9543</f>
        <v>36</v>
      </c>
      <c r="W9535" s="56">
        <f>J9553</f>
        <v>0.17623532661645466</v>
      </c>
      <c r="X9535" s="56">
        <f>J9554</f>
        <v>0.19780425781131877</v>
      </c>
      <c r="Y9535" s="56">
        <f>J9555</f>
        <v>0.23709766425497264</v>
      </c>
      <c r="Z9535" s="56">
        <f>J9556</f>
        <v>0.51384773757258362</v>
      </c>
      <c r="AA9535" s="58">
        <f>SUM(W9535:Z9535)</f>
        <v>1.1249849862553296</v>
      </c>
    </row>
    <row r="9536" spans="9:27">
      <c r="I9536" s="53" t="s">
        <v>42</v>
      </c>
      <c r="J9536" s="65"/>
      <c r="K9536" s="65"/>
      <c r="L9536" s="65"/>
      <c r="M9536" s="65"/>
      <c r="N9536" s="65"/>
      <c r="O9536" s="65"/>
      <c r="P9536" s="65"/>
      <c r="Q9536" s="65"/>
      <c r="T9536" s="56"/>
      <c r="U9536" s="56"/>
      <c r="V9536" s="56"/>
      <c r="W9536" s="56"/>
      <c r="X9536" s="56"/>
      <c r="Y9536" s="56"/>
      <c r="Z9536" s="56"/>
      <c r="AA9536" s="56"/>
    </row>
    <row r="9537" spans="9:27" ht="15" thickBot="1">
      <c r="J9537" s="65"/>
      <c r="K9537" s="65"/>
      <c r="L9537" s="65"/>
      <c r="M9537" s="65"/>
      <c r="N9537" s="65"/>
      <c r="O9537" s="65"/>
      <c r="P9537" s="65"/>
      <c r="Q9537" s="65"/>
      <c r="T9537" s="56"/>
      <c r="U9537" s="56"/>
      <c r="V9537" s="56"/>
      <c r="W9537" s="56"/>
      <c r="X9537" s="56"/>
      <c r="Y9537" s="56"/>
      <c r="Z9537" s="56"/>
      <c r="AA9537" s="56"/>
    </row>
    <row r="9538" spans="9:27">
      <c r="I9538" s="18" t="s">
        <v>43</v>
      </c>
      <c r="J9538" s="18"/>
      <c r="K9538" s="65"/>
      <c r="L9538" s="65"/>
      <c r="M9538" s="65"/>
      <c r="N9538" s="65"/>
      <c r="O9538" s="65"/>
      <c r="P9538" s="65"/>
      <c r="Q9538" s="65"/>
      <c r="T9538" s="56"/>
      <c r="U9538" s="56"/>
      <c r="V9538" s="56"/>
      <c r="W9538" s="56"/>
      <c r="X9538" s="56"/>
      <c r="Y9538" s="56"/>
      <c r="Z9538" s="56"/>
      <c r="AA9538" s="56"/>
    </row>
    <row r="9539" spans="9:27">
      <c r="I9539" s="15" t="s">
        <v>44</v>
      </c>
      <c r="J9539" s="15">
        <v>0.99999999552235541</v>
      </c>
      <c r="K9539" s="65"/>
      <c r="L9539" s="65"/>
      <c r="M9539" s="65"/>
      <c r="N9539" s="65"/>
      <c r="O9539" s="65"/>
      <c r="P9539" s="65"/>
      <c r="Q9539" s="65"/>
      <c r="T9539" s="56"/>
      <c r="U9539" s="56"/>
      <c r="V9539" s="56"/>
      <c r="W9539" s="56"/>
      <c r="X9539" s="56"/>
      <c r="Y9539" s="56"/>
      <c r="Z9539" s="56"/>
      <c r="AA9539" s="56"/>
    </row>
    <row r="9540" spans="9:27">
      <c r="I9540" s="15" t="s">
        <v>45</v>
      </c>
      <c r="J9540" s="15">
        <v>0.99999999104471093</v>
      </c>
      <c r="K9540" s="65"/>
      <c r="L9540" s="65"/>
      <c r="M9540" s="65"/>
      <c r="N9540" s="65"/>
      <c r="O9540" s="65"/>
      <c r="P9540" s="65"/>
      <c r="Q9540" s="65"/>
      <c r="T9540" s="56"/>
      <c r="U9540" s="56"/>
      <c r="V9540" s="56"/>
      <c r="W9540" s="56"/>
      <c r="X9540" s="56"/>
      <c r="Y9540" s="56"/>
      <c r="Z9540" s="56"/>
      <c r="AA9540" s="56"/>
    </row>
    <row r="9541" spans="9:27">
      <c r="I9541" s="15" t="s">
        <v>46</v>
      </c>
      <c r="J9541" s="15">
        <v>0.96874999020515262</v>
      </c>
      <c r="K9541" s="65"/>
      <c r="L9541" s="65"/>
      <c r="M9541" s="65"/>
      <c r="N9541" s="65"/>
      <c r="O9541" s="65"/>
      <c r="P9541" s="65"/>
      <c r="Q9541" s="65"/>
      <c r="T9541" s="56"/>
      <c r="U9541" s="56"/>
      <c r="V9541" s="56"/>
      <c r="W9541" s="56"/>
      <c r="X9541" s="56"/>
      <c r="Y9541" s="56"/>
      <c r="Z9541" s="56"/>
      <c r="AA9541" s="56"/>
    </row>
    <row r="9542" spans="9:27">
      <c r="I9542" s="15" t="s">
        <v>47</v>
      </c>
      <c r="J9542" s="15">
        <v>4.0281043031175703E-2</v>
      </c>
      <c r="K9542" s="65"/>
      <c r="L9542" s="65"/>
      <c r="M9542" s="65"/>
      <c r="N9542" s="65"/>
      <c r="O9542" s="65"/>
      <c r="P9542" s="65"/>
      <c r="Q9542" s="65"/>
      <c r="T9542" s="56"/>
      <c r="U9542" s="56"/>
      <c r="V9542" s="56"/>
      <c r="W9542" s="56"/>
      <c r="X9542" s="56"/>
      <c r="Y9542" s="56"/>
      <c r="Z9542" s="56"/>
      <c r="AA9542" s="56"/>
    </row>
    <row r="9543" spans="9:27" ht="15" thickBot="1">
      <c r="I9543" s="16" t="s">
        <v>48</v>
      </c>
      <c r="J9543" s="16">
        <v>36</v>
      </c>
      <c r="K9543" s="65"/>
      <c r="L9543" s="65"/>
      <c r="M9543" s="65"/>
      <c r="N9543" s="65"/>
      <c r="O9543" s="65"/>
      <c r="P9543" s="65"/>
      <c r="Q9543" s="65"/>
      <c r="T9543" s="56"/>
      <c r="U9543" s="56"/>
      <c r="V9543" s="56"/>
      <c r="W9543" s="56"/>
      <c r="X9543" s="56"/>
      <c r="Y9543" s="56"/>
      <c r="Z9543" s="56"/>
      <c r="AA9543" s="56"/>
    </row>
    <row r="9544" spans="9:27">
      <c r="J9544" s="65"/>
      <c r="K9544" s="65"/>
      <c r="L9544" s="65"/>
      <c r="M9544" s="65"/>
      <c r="N9544" s="65"/>
      <c r="O9544" s="65"/>
      <c r="P9544" s="65"/>
      <c r="Q9544" s="65"/>
      <c r="T9544" s="56"/>
      <c r="U9544" s="56"/>
      <c r="V9544" s="56"/>
      <c r="W9544" s="56"/>
      <c r="X9544" s="56"/>
      <c r="Y9544" s="56"/>
      <c r="Z9544" s="56"/>
      <c r="AA9544" s="56"/>
    </row>
    <row r="9545" spans="9:27" ht="15" thickBot="1">
      <c r="I9545" s="53" t="s">
        <v>49</v>
      </c>
      <c r="J9545" s="65"/>
      <c r="K9545" s="65"/>
      <c r="L9545" s="65"/>
      <c r="M9545" s="65"/>
      <c r="N9545" s="65"/>
      <c r="O9545" s="65"/>
      <c r="P9545" s="65"/>
      <c r="Q9545" s="65"/>
      <c r="T9545" s="56"/>
      <c r="U9545" s="56"/>
      <c r="V9545" s="56"/>
      <c r="W9545" s="56"/>
      <c r="X9545" s="56"/>
      <c r="Y9545" s="56"/>
      <c r="Z9545" s="56"/>
      <c r="AA9545" s="56"/>
    </row>
    <row r="9546" spans="9:27">
      <c r="I9546" s="17"/>
      <c r="J9546" s="17" t="s">
        <v>54</v>
      </c>
      <c r="K9546" s="17" t="s">
        <v>55</v>
      </c>
      <c r="L9546" s="17" t="s">
        <v>56</v>
      </c>
      <c r="M9546" s="17" t="s">
        <v>57</v>
      </c>
      <c r="N9546" s="17" t="s">
        <v>58</v>
      </c>
      <c r="O9546" s="65"/>
      <c r="P9546" s="65"/>
      <c r="Q9546" s="65"/>
      <c r="T9546" s="56"/>
      <c r="U9546" s="56"/>
      <c r="V9546" s="56"/>
      <c r="W9546" s="56"/>
      <c r="X9546" s="56"/>
      <c r="Y9546" s="56"/>
      <c r="Z9546" s="56"/>
      <c r="AA9546" s="56"/>
    </row>
    <row r="9547" spans="9:27">
      <c r="I9547" s="15" t="s">
        <v>50</v>
      </c>
      <c r="J9547" s="15">
        <v>4</v>
      </c>
      <c r="K9547" s="15">
        <v>5797914.1776530016</v>
      </c>
      <c r="L9547" s="15">
        <v>1449478.5444132504</v>
      </c>
      <c r="M9547" s="15">
        <v>893326826.55932009</v>
      </c>
      <c r="N9547" s="15">
        <v>1.8238933620908795E-124</v>
      </c>
      <c r="O9547" s="65"/>
      <c r="P9547" s="65"/>
      <c r="Q9547" s="65"/>
      <c r="T9547" s="56"/>
      <c r="U9547" s="56"/>
      <c r="V9547" s="56"/>
      <c r="W9547" s="56"/>
      <c r="X9547" s="56"/>
      <c r="Y9547" s="56"/>
      <c r="Z9547" s="56"/>
      <c r="AA9547" s="56"/>
    </row>
    <row r="9548" spans="9:27">
      <c r="I9548" s="15" t="s">
        <v>51</v>
      </c>
      <c r="J9548" s="15">
        <v>32</v>
      </c>
      <c r="K9548" s="15">
        <v>5.1921997685741718E-2</v>
      </c>
      <c r="L9548" s="15">
        <v>1.6225624276794287E-3</v>
      </c>
      <c r="M9548" s="15"/>
      <c r="N9548" s="15"/>
      <c r="O9548" s="65"/>
      <c r="P9548" s="65"/>
      <c r="Q9548" s="65"/>
      <c r="T9548" s="56"/>
      <c r="U9548" s="56"/>
      <c r="V9548" s="56"/>
      <c r="W9548" s="56"/>
      <c r="X9548" s="56"/>
      <c r="Y9548" s="56"/>
      <c r="Z9548" s="56"/>
      <c r="AA9548" s="56"/>
    </row>
    <row r="9549" spans="9:27" ht="15" thickBot="1">
      <c r="I9549" s="16" t="s">
        <v>52</v>
      </c>
      <c r="J9549" s="16">
        <v>36</v>
      </c>
      <c r="K9549" s="16">
        <v>5797914.2295749998</v>
      </c>
      <c r="L9549" s="16"/>
      <c r="M9549" s="16"/>
      <c r="N9549" s="16"/>
      <c r="O9549" s="65"/>
      <c r="P9549" s="65"/>
      <c r="Q9549" s="65"/>
      <c r="T9549" s="56"/>
      <c r="U9549" s="56"/>
      <c r="V9549" s="56"/>
      <c r="W9549" s="56"/>
      <c r="X9549" s="56"/>
      <c r="Y9549" s="56"/>
      <c r="Z9549" s="56"/>
      <c r="AA9549" s="56"/>
    </row>
    <row r="9550" spans="9:27" ht="15" thickBot="1">
      <c r="J9550" s="65"/>
      <c r="K9550" s="65"/>
      <c r="L9550" s="65"/>
      <c r="M9550" s="65"/>
      <c r="N9550" s="65"/>
      <c r="O9550" s="65"/>
      <c r="P9550" s="65"/>
      <c r="Q9550" s="65"/>
      <c r="T9550" s="56"/>
      <c r="U9550" s="56"/>
      <c r="V9550" s="56"/>
      <c r="W9550" s="56"/>
      <c r="X9550" s="56"/>
      <c r="Y9550" s="56"/>
      <c r="Z9550" s="56"/>
      <c r="AA9550" s="56"/>
    </row>
    <row r="9551" spans="9:27">
      <c r="I9551" s="17"/>
      <c r="J9551" s="17" t="s">
        <v>59</v>
      </c>
      <c r="K9551" s="17" t="s">
        <v>47</v>
      </c>
      <c r="L9551" s="17" t="s">
        <v>60</v>
      </c>
      <c r="M9551" s="17" t="s">
        <v>61</v>
      </c>
      <c r="N9551" s="17" t="s">
        <v>62</v>
      </c>
      <c r="O9551" s="17" t="s">
        <v>63</v>
      </c>
      <c r="P9551" s="17" t="s">
        <v>64</v>
      </c>
      <c r="Q9551" s="17" t="s">
        <v>65</v>
      </c>
      <c r="T9551" s="56"/>
      <c r="U9551" s="56"/>
      <c r="V9551" s="56"/>
      <c r="W9551" s="56"/>
      <c r="X9551" s="56"/>
      <c r="Y9551" s="56"/>
      <c r="Z9551" s="56"/>
      <c r="AA9551" s="56"/>
    </row>
    <row r="9552" spans="9:27">
      <c r="I9552" s="15" t="s">
        <v>53</v>
      </c>
      <c r="J9552" s="15">
        <v>0</v>
      </c>
      <c r="K9552" s="15" t="e">
        <v>#N/A</v>
      </c>
      <c r="L9552" s="15" t="e">
        <v>#N/A</v>
      </c>
      <c r="M9552" s="15" t="e">
        <v>#N/A</v>
      </c>
      <c r="N9552" s="15" t="e">
        <v>#N/A</v>
      </c>
      <c r="O9552" s="15" t="e">
        <v>#N/A</v>
      </c>
      <c r="P9552" s="15" t="e">
        <v>#N/A</v>
      </c>
      <c r="Q9552" s="15" t="e">
        <v>#N/A</v>
      </c>
      <c r="T9552" s="56"/>
      <c r="U9552" s="56"/>
      <c r="V9552" s="56"/>
      <c r="W9552" s="56"/>
      <c r="X9552" s="56"/>
      <c r="Y9552" s="56"/>
      <c r="Z9552" s="56"/>
      <c r="AA9552" s="56"/>
    </row>
    <row r="9553" spans="9:27">
      <c r="I9553" s="15" t="s">
        <v>85</v>
      </c>
      <c r="J9553" s="15">
        <v>0.17623532661645466</v>
      </c>
      <c r="K9553" s="15">
        <v>2.5410097994942723E-3</v>
      </c>
      <c r="L9553" s="15">
        <v>69.356413600423778</v>
      </c>
      <c r="M9553" s="15">
        <v>1.8573028627828541E-36</v>
      </c>
      <c r="N9553" s="15">
        <v>0.17105945905280984</v>
      </c>
      <c r="O9553" s="15">
        <v>0.18141119418009949</v>
      </c>
      <c r="P9553" s="15">
        <v>0.17105945905280984</v>
      </c>
      <c r="Q9553" s="15">
        <v>0.18141119418009949</v>
      </c>
      <c r="T9553" s="56"/>
      <c r="U9553" s="56"/>
      <c r="V9553" s="56"/>
      <c r="W9553" s="56"/>
      <c r="X9553" s="56"/>
      <c r="Y9553" s="56"/>
      <c r="Z9553" s="56"/>
      <c r="AA9553" s="56"/>
    </row>
    <row r="9554" spans="9:27">
      <c r="I9554" s="15" t="s">
        <v>80</v>
      </c>
      <c r="J9554" s="15">
        <v>0.19780425781131877</v>
      </c>
      <c r="K9554" s="15">
        <v>1.0302801003261627E-3</v>
      </c>
      <c r="L9554" s="15">
        <v>191.9907583857036</v>
      </c>
      <c r="M9554" s="15">
        <v>1.4373068375544696E-50</v>
      </c>
      <c r="N9554" s="15">
        <v>0.19570564593118819</v>
      </c>
      <c r="O9554" s="15">
        <v>0.19990286969144935</v>
      </c>
      <c r="P9554" s="15">
        <v>0.19570564593118819</v>
      </c>
      <c r="Q9554" s="15">
        <v>0.19990286969144935</v>
      </c>
      <c r="T9554" s="56"/>
      <c r="U9554" s="56"/>
      <c r="V9554" s="56"/>
      <c r="W9554" s="56"/>
      <c r="X9554" s="56"/>
      <c r="Y9554" s="56"/>
      <c r="Z9554" s="56"/>
      <c r="AA9554" s="56"/>
    </row>
    <row r="9555" spans="9:27">
      <c r="I9555" s="15" t="s">
        <v>82</v>
      </c>
      <c r="J9555" s="15">
        <v>0.23709766425497264</v>
      </c>
      <c r="K9555" s="15">
        <v>2.3734115419300561E-3</v>
      </c>
      <c r="L9555" s="15">
        <v>99.897409305663459</v>
      </c>
      <c r="M9555" s="15">
        <v>1.6635867177870099E-41</v>
      </c>
      <c r="N9555" s="15">
        <v>0.23226318316894892</v>
      </c>
      <c r="O9555" s="15">
        <v>0.24193214534099636</v>
      </c>
      <c r="P9555" s="15">
        <v>0.23226318316894892</v>
      </c>
      <c r="Q9555" s="15">
        <v>0.24193214534099636</v>
      </c>
      <c r="T9555" s="56"/>
      <c r="U9555" s="56"/>
      <c r="V9555" s="56"/>
      <c r="W9555" s="56"/>
      <c r="X9555" s="56"/>
      <c r="Y9555" s="56"/>
      <c r="Z9555" s="56"/>
      <c r="AA9555" s="56"/>
    </row>
    <row r="9556" spans="9:27" ht="15" thickBot="1">
      <c r="I9556" s="16" t="s">
        <v>86</v>
      </c>
      <c r="J9556" s="16">
        <v>0.51384773757258362</v>
      </c>
      <c r="K9556" s="16">
        <v>1.4344698045238588E-3</v>
      </c>
      <c r="L9556" s="16">
        <v>358.21439806684828</v>
      </c>
      <c r="M9556" s="16">
        <v>3.1197043344252435E-59</v>
      </c>
      <c r="N9556" s="16">
        <v>0.51092581821054861</v>
      </c>
      <c r="O9556" s="16">
        <v>0.51676965693461863</v>
      </c>
      <c r="P9556" s="16">
        <v>0.51092581821054861</v>
      </c>
      <c r="Q9556" s="16">
        <v>0.51676965693461863</v>
      </c>
      <c r="T9556" s="56"/>
      <c r="U9556" s="56"/>
      <c r="V9556" s="56"/>
      <c r="W9556" s="56"/>
      <c r="X9556" s="56"/>
      <c r="Y9556" s="56"/>
      <c r="Z9556" s="56"/>
      <c r="AA9556" s="56"/>
    </row>
    <row r="9557" spans="9:27">
      <c r="I9557" s="53"/>
      <c r="J9557" s="65"/>
      <c r="K9557" s="65"/>
      <c r="L9557" s="65"/>
      <c r="M9557" s="65"/>
      <c r="N9557" s="65"/>
      <c r="O9557" s="65"/>
      <c r="P9557" s="65"/>
      <c r="Q9557" s="65"/>
      <c r="T9557" s="56"/>
      <c r="U9557" s="56"/>
      <c r="V9557" s="56"/>
      <c r="W9557" s="56"/>
      <c r="X9557" s="56"/>
      <c r="Y9557" s="56"/>
      <c r="Z9557" s="56"/>
      <c r="AA9557" s="56"/>
    </row>
    <row r="9558" spans="9:27">
      <c r="I9558" s="53"/>
      <c r="J9558" s="65"/>
      <c r="K9558" s="65"/>
      <c r="L9558" s="65"/>
      <c r="M9558" s="65"/>
      <c r="N9558" s="65"/>
      <c r="O9558" s="65"/>
      <c r="P9558" s="65"/>
      <c r="Q9558" s="65"/>
      <c r="T9558" s="56"/>
      <c r="U9558" s="56"/>
      <c r="V9558" s="56"/>
      <c r="W9558" s="56"/>
      <c r="X9558" s="56"/>
      <c r="Y9558" s="56"/>
      <c r="Z9558" s="56"/>
      <c r="AA9558" s="56"/>
    </row>
    <row r="9559" spans="9:27">
      <c r="I9559" s="11" t="s">
        <v>480</v>
      </c>
      <c r="J9559" s="65"/>
      <c r="K9559" s="65"/>
      <c r="L9559" s="65"/>
      <c r="M9559" s="65"/>
      <c r="N9559" s="65"/>
      <c r="O9559" s="65"/>
      <c r="P9559" s="65"/>
      <c r="Q9559" s="65"/>
      <c r="T9559" s="12" t="str">
        <f>I9559</f>
        <v>2020/2 to 2023/1</v>
      </c>
      <c r="U9559" s="14">
        <f>J9564</f>
        <v>0.99999999117282634</v>
      </c>
      <c r="V9559" s="14">
        <f>J9567</f>
        <v>36</v>
      </c>
      <c r="W9559" s="56">
        <f>J9577</f>
        <v>0.17612011485812154</v>
      </c>
      <c r="X9559" s="56">
        <f>J9578</f>
        <v>0.19788416352218927</v>
      </c>
      <c r="Y9559" s="56">
        <f>J9579</f>
        <v>0.23740808807945027</v>
      </c>
      <c r="Z9559" s="56">
        <f>J9580</f>
        <v>0.51366712499154965</v>
      </c>
      <c r="AA9559" s="58">
        <f>SUM(W9559:Z9559)</f>
        <v>1.1250794914513107</v>
      </c>
    </row>
    <row r="9560" spans="9:27">
      <c r="I9560" s="54" t="s">
        <v>42</v>
      </c>
      <c r="J9560" s="65"/>
      <c r="K9560" s="65"/>
      <c r="L9560" s="65"/>
      <c r="M9560" s="65"/>
      <c r="N9560" s="65"/>
      <c r="O9560" s="65"/>
      <c r="P9560" s="65"/>
      <c r="Q9560" s="65"/>
      <c r="T9560" s="56"/>
      <c r="U9560" s="56"/>
      <c r="V9560" s="56"/>
      <c r="W9560" s="56"/>
      <c r="X9560" s="56"/>
      <c r="Y9560" s="56"/>
      <c r="Z9560" s="56"/>
      <c r="AA9560" s="56"/>
    </row>
    <row r="9561" spans="9:27" ht="15" thickBot="1">
      <c r="J9561" s="65"/>
      <c r="K9561" s="65"/>
      <c r="L9561" s="65"/>
      <c r="M9561" s="65"/>
      <c r="N9561" s="65"/>
      <c r="O9561" s="65"/>
      <c r="P9561" s="65"/>
      <c r="Q9561" s="65"/>
      <c r="T9561" s="56"/>
      <c r="U9561" s="56"/>
      <c r="V9561" s="56"/>
      <c r="W9561" s="56"/>
      <c r="X9561" s="56"/>
      <c r="Y9561" s="56"/>
      <c r="Z9561" s="56"/>
      <c r="AA9561" s="56"/>
    </row>
    <row r="9562" spans="9:27">
      <c r="I9562" s="18" t="s">
        <v>43</v>
      </c>
      <c r="J9562" s="18"/>
      <c r="K9562" s="65"/>
      <c r="L9562" s="65"/>
      <c r="M9562" s="65"/>
      <c r="N9562" s="65"/>
      <c r="O9562" s="65"/>
      <c r="P9562" s="65"/>
      <c r="Q9562" s="65"/>
      <c r="T9562" s="56"/>
      <c r="U9562" s="56"/>
      <c r="V9562" s="56"/>
      <c r="W9562" s="56"/>
      <c r="X9562" s="56"/>
      <c r="Y9562" s="56"/>
      <c r="Z9562" s="56"/>
      <c r="AA9562" s="56"/>
    </row>
    <row r="9563" spans="9:27">
      <c r="I9563" s="15" t="s">
        <v>44</v>
      </c>
      <c r="J9563" s="15">
        <v>0.99999999558641317</v>
      </c>
      <c r="K9563" s="65"/>
      <c r="L9563" s="65"/>
      <c r="M9563" s="65"/>
      <c r="N9563" s="65"/>
      <c r="O9563" s="65"/>
      <c r="P9563" s="65"/>
      <c r="Q9563" s="65"/>
      <c r="T9563" s="56"/>
      <c r="U9563" s="56"/>
      <c r="V9563" s="56"/>
      <c r="W9563" s="56"/>
      <c r="X9563" s="56"/>
      <c r="Y9563" s="56"/>
      <c r="Z9563" s="56"/>
      <c r="AA9563" s="56"/>
    </row>
    <row r="9564" spans="9:27">
      <c r="I9564" s="15" t="s">
        <v>45</v>
      </c>
      <c r="J9564" s="15">
        <v>0.99999999117282634</v>
      </c>
      <c r="K9564" s="65"/>
      <c r="L9564" s="65"/>
      <c r="M9564" s="65"/>
      <c r="N9564" s="65"/>
      <c r="O9564" s="65"/>
      <c r="P9564" s="65"/>
      <c r="Q9564" s="65"/>
      <c r="T9564" s="56"/>
      <c r="U9564" s="56"/>
      <c r="V9564" s="56"/>
      <c r="W9564" s="56"/>
      <c r="X9564" s="56"/>
      <c r="Y9564" s="56"/>
      <c r="Z9564" s="56"/>
      <c r="AA9564" s="56"/>
    </row>
    <row r="9565" spans="9:27">
      <c r="I9565" s="15" t="s">
        <v>46</v>
      </c>
      <c r="J9565" s="15">
        <v>0.96874999034527876</v>
      </c>
      <c r="K9565" s="65"/>
      <c r="L9565" s="65"/>
      <c r="M9565" s="65"/>
      <c r="N9565" s="65"/>
      <c r="O9565" s="65"/>
      <c r="P9565" s="65"/>
      <c r="Q9565" s="65"/>
      <c r="T9565" s="56"/>
      <c r="U9565" s="56"/>
      <c r="V9565" s="56"/>
      <c r="W9565" s="56"/>
      <c r="X9565" s="56"/>
      <c r="Y9565" s="56"/>
      <c r="Z9565" s="56"/>
      <c r="AA9565" s="56"/>
    </row>
    <row r="9566" spans="9:27">
      <c r="I9566" s="15" t="s">
        <v>47</v>
      </c>
      <c r="J9566" s="15">
        <v>4.0081230600582038E-2</v>
      </c>
      <c r="K9566" s="65"/>
      <c r="L9566" s="65"/>
      <c r="M9566" s="65"/>
      <c r="N9566" s="65"/>
      <c r="O9566" s="65"/>
      <c r="P9566" s="65"/>
      <c r="Q9566" s="65"/>
      <c r="T9566" s="56"/>
      <c r="U9566" s="56"/>
      <c r="V9566" s="56"/>
      <c r="W9566" s="56"/>
      <c r="X9566" s="56"/>
      <c r="Y9566" s="56"/>
      <c r="Z9566" s="56"/>
      <c r="AA9566" s="56"/>
    </row>
    <row r="9567" spans="9:27" ht="15" thickBot="1">
      <c r="I9567" s="16" t="s">
        <v>48</v>
      </c>
      <c r="J9567" s="16">
        <v>36</v>
      </c>
      <c r="K9567" s="65"/>
      <c r="L9567" s="65"/>
      <c r="M9567" s="65"/>
      <c r="N9567" s="65"/>
      <c r="O9567" s="65"/>
      <c r="P9567" s="65"/>
      <c r="Q9567" s="65"/>
      <c r="T9567" s="56"/>
      <c r="U9567" s="56"/>
      <c r="V9567" s="56"/>
      <c r="W9567" s="56"/>
      <c r="X9567" s="56"/>
      <c r="Y9567" s="56"/>
      <c r="Z9567" s="56"/>
      <c r="AA9567" s="56"/>
    </row>
    <row r="9568" spans="9:27">
      <c r="J9568" s="65"/>
      <c r="K9568" s="65"/>
      <c r="L9568" s="65"/>
      <c r="M9568" s="65"/>
      <c r="N9568" s="65"/>
      <c r="O9568" s="65"/>
      <c r="P9568" s="65"/>
      <c r="Q9568" s="65"/>
      <c r="T9568" s="56"/>
      <c r="U9568" s="56"/>
      <c r="V9568" s="56"/>
      <c r="W9568" s="56"/>
      <c r="X9568" s="56"/>
      <c r="Y9568" s="56"/>
      <c r="Z9568" s="56"/>
      <c r="AA9568" s="56"/>
    </row>
    <row r="9569" spans="9:27" ht="15" thickBot="1">
      <c r="I9569" s="54" t="s">
        <v>49</v>
      </c>
      <c r="J9569" s="65"/>
      <c r="K9569" s="65"/>
      <c r="L9569" s="65"/>
      <c r="M9569" s="65"/>
      <c r="N9569" s="65"/>
      <c r="O9569" s="65"/>
      <c r="P9569" s="65"/>
      <c r="Q9569" s="65"/>
      <c r="T9569" s="56"/>
      <c r="U9569" s="56"/>
      <c r="V9569" s="56"/>
      <c r="W9569" s="56"/>
      <c r="X9569" s="56"/>
      <c r="Y9569" s="56"/>
      <c r="Z9569" s="56"/>
      <c r="AA9569" s="56"/>
    </row>
    <row r="9570" spans="9:27">
      <c r="I9570" s="17"/>
      <c r="J9570" s="17" t="s">
        <v>54</v>
      </c>
      <c r="K9570" s="17" t="s">
        <v>55</v>
      </c>
      <c r="L9570" s="17" t="s">
        <v>56</v>
      </c>
      <c r="M9570" s="17" t="s">
        <v>57</v>
      </c>
      <c r="N9570" s="17" t="s">
        <v>58</v>
      </c>
      <c r="O9570" s="65"/>
      <c r="P9570" s="65"/>
      <c r="Q9570" s="65"/>
      <c r="T9570" s="56"/>
      <c r="U9570" s="56"/>
      <c r="V9570" s="56"/>
      <c r="W9570" s="56"/>
      <c r="X9570" s="56"/>
      <c r="Y9570" s="56"/>
      <c r="Z9570" s="56"/>
      <c r="AA9570" s="56"/>
    </row>
    <row r="9571" spans="9:27">
      <c r="I9571" s="15" t="s">
        <v>50</v>
      </c>
      <c r="J9571" s="15">
        <v>4</v>
      </c>
      <c r="K9571" s="15">
        <v>5823852.8976308377</v>
      </c>
      <c r="L9571" s="15">
        <v>1455963.2244077094</v>
      </c>
      <c r="M9571" s="15">
        <v>906292344.12843728</v>
      </c>
      <c r="N9571" s="15">
        <v>1.4588191193480394E-124</v>
      </c>
      <c r="O9571" s="65"/>
      <c r="P9571" s="65"/>
      <c r="Q9571" s="65"/>
      <c r="T9571" s="56"/>
      <c r="U9571" s="56"/>
      <c r="V9571" s="56"/>
      <c r="W9571" s="56"/>
      <c r="X9571" s="56"/>
      <c r="Y9571" s="56"/>
      <c r="Z9571" s="56"/>
      <c r="AA9571" s="56"/>
    </row>
    <row r="9572" spans="9:27">
      <c r="I9572" s="15" t="s">
        <v>51</v>
      </c>
      <c r="J9572" s="15">
        <v>32</v>
      </c>
      <c r="K9572" s="15">
        <v>5.1408161486625088E-2</v>
      </c>
      <c r="L9572" s="15">
        <v>1.606505046457034E-3</v>
      </c>
      <c r="M9572" s="15"/>
      <c r="N9572" s="15"/>
      <c r="O9572" s="65"/>
      <c r="P9572" s="65"/>
      <c r="Q9572" s="65"/>
      <c r="T9572" s="56"/>
      <c r="U9572" s="56"/>
      <c r="V9572" s="56"/>
      <c r="W9572" s="56"/>
      <c r="X9572" s="56"/>
      <c r="Y9572" s="56"/>
      <c r="Z9572" s="56"/>
      <c r="AA9572" s="56"/>
    </row>
    <row r="9573" spans="9:27" ht="15" thickBot="1">
      <c r="I9573" s="16" t="s">
        <v>52</v>
      </c>
      <c r="J9573" s="16">
        <v>36</v>
      </c>
      <c r="K9573" s="16">
        <v>5823852.9490389992</v>
      </c>
      <c r="L9573" s="16"/>
      <c r="M9573" s="16"/>
      <c r="N9573" s="16"/>
      <c r="O9573" s="65"/>
      <c r="P9573" s="65"/>
      <c r="Q9573" s="65"/>
      <c r="T9573" s="56"/>
      <c r="U9573" s="56"/>
      <c r="V9573" s="56"/>
      <c r="W9573" s="56"/>
      <c r="X9573" s="56"/>
      <c r="Y9573" s="56"/>
      <c r="Z9573" s="56"/>
      <c r="AA9573" s="56"/>
    </row>
    <row r="9574" spans="9:27" ht="15" thickBot="1">
      <c r="J9574" s="65"/>
      <c r="K9574" s="65"/>
      <c r="L9574" s="65"/>
      <c r="M9574" s="65"/>
      <c r="N9574" s="65"/>
      <c r="O9574" s="65"/>
      <c r="P9574" s="65"/>
      <c r="Q9574" s="65"/>
      <c r="T9574" s="56"/>
      <c r="U9574" s="56"/>
      <c r="V9574" s="56"/>
      <c r="W9574" s="56"/>
      <c r="X9574" s="56"/>
      <c r="Y9574" s="56"/>
      <c r="Z9574" s="56"/>
      <c r="AA9574" s="56"/>
    </row>
    <row r="9575" spans="9:27">
      <c r="I9575" s="17"/>
      <c r="J9575" s="17" t="s">
        <v>59</v>
      </c>
      <c r="K9575" s="17" t="s">
        <v>47</v>
      </c>
      <c r="L9575" s="17" t="s">
        <v>60</v>
      </c>
      <c r="M9575" s="17" t="s">
        <v>61</v>
      </c>
      <c r="N9575" s="17" t="s">
        <v>62</v>
      </c>
      <c r="O9575" s="17" t="s">
        <v>63</v>
      </c>
      <c r="P9575" s="17" t="s">
        <v>64</v>
      </c>
      <c r="Q9575" s="17" t="s">
        <v>65</v>
      </c>
      <c r="T9575" s="56"/>
      <c r="U9575" s="56"/>
      <c r="V9575" s="56"/>
      <c r="W9575" s="56"/>
      <c r="X9575" s="56"/>
      <c r="Y9575" s="56"/>
      <c r="Z9575" s="56"/>
      <c r="AA9575" s="56"/>
    </row>
    <row r="9576" spans="9:27">
      <c r="I9576" s="15" t="s">
        <v>53</v>
      </c>
      <c r="J9576" s="15">
        <v>0</v>
      </c>
      <c r="K9576" s="15" t="e">
        <v>#N/A</v>
      </c>
      <c r="L9576" s="15" t="e">
        <v>#N/A</v>
      </c>
      <c r="M9576" s="15" t="e">
        <v>#N/A</v>
      </c>
      <c r="N9576" s="15" t="e">
        <v>#N/A</v>
      </c>
      <c r="O9576" s="15" t="e">
        <v>#N/A</v>
      </c>
      <c r="P9576" s="15" t="e">
        <v>#N/A</v>
      </c>
      <c r="Q9576" s="15" t="e">
        <v>#N/A</v>
      </c>
      <c r="T9576" s="56"/>
      <c r="U9576" s="56"/>
      <c r="V9576" s="56"/>
      <c r="W9576" s="56"/>
      <c r="X9576" s="56"/>
      <c r="Y9576" s="56"/>
      <c r="Z9576" s="56"/>
      <c r="AA9576" s="56"/>
    </row>
    <row r="9577" spans="9:27">
      <c r="I9577" s="15" t="s">
        <v>85</v>
      </c>
      <c r="J9577" s="15">
        <v>0.17612011485812154</v>
      </c>
      <c r="K9577" s="15">
        <v>2.4500580984964685E-3</v>
      </c>
      <c r="L9577" s="15">
        <v>71.884056531639587</v>
      </c>
      <c r="M9577" s="15">
        <v>5.9496627214727601E-37</v>
      </c>
      <c r="N9577" s="15">
        <v>0.17112950984606018</v>
      </c>
      <c r="O9577" s="15">
        <v>0.1811107198701829</v>
      </c>
      <c r="P9577" s="15">
        <v>0.17112950984606018</v>
      </c>
      <c r="Q9577" s="15">
        <v>0.1811107198701829</v>
      </c>
      <c r="T9577" s="56"/>
      <c r="U9577" s="56"/>
      <c r="V9577" s="56"/>
      <c r="W9577" s="56"/>
      <c r="X9577" s="56"/>
      <c r="Y9577" s="56"/>
      <c r="Z9577" s="56"/>
      <c r="AA9577" s="56"/>
    </row>
    <row r="9578" spans="9:27">
      <c r="I9578" s="15" t="s">
        <v>80</v>
      </c>
      <c r="J9578" s="15">
        <v>0.19788416352218927</v>
      </c>
      <c r="K9578" s="15">
        <v>8.843915038855483E-4</v>
      </c>
      <c r="L9578" s="15">
        <v>223.75176904435531</v>
      </c>
      <c r="M9578" s="15">
        <v>1.0753148822542554E-52</v>
      </c>
      <c r="N9578" s="15">
        <v>0.19608271698725843</v>
      </c>
      <c r="O9578" s="15">
        <v>0.1996856100571201</v>
      </c>
      <c r="P9578" s="15">
        <v>0.19608271698725843</v>
      </c>
      <c r="Q9578" s="15">
        <v>0.1996856100571201</v>
      </c>
      <c r="T9578" s="56"/>
      <c r="U9578" s="56"/>
      <c r="V9578" s="56"/>
      <c r="W9578" s="56"/>
      <c r="X9578" s="56"/>
      <c r="Y9578" s="56"/>
      <c r="Z9578" s="56"/>
      <c r="AA9578" s="56"/>
    </row>
    <row r="9579" spans="9:27">
      <c r="I9579" s="15" t="s">
        <v>82</v>
      </c>
      <c r="J9579" s="15">
        <v>0.23740808807945027</v>
      </c>
      <c r="K9579" s="15">
        <v>2.4204550617016279E-3</v>
      </c>
      <c r="L9579" s="15">
        <v>98.084071807781328</v>
      </c>
      <c r="M9579" s="15">
        <v>2.9841777585651001E-41</v>
      </c>
      <c r="N9579" s="15">
        <v>0.232477782479836</v>
      </c>
      <c r="O9579" s="15">
        <v>0.24233839367906454</v>
      </c>
      <c r="P9579" s="15">
        <v>0.232477782479836</v>
      </c>
      <c r="Q9579" s="15">
        <v>0.24233839367906454</v>
      </c>
      <c r="T9579" s="56"/>
      <c r="U9579" s="56"/>
      <c r="V9579" s="56"/>
      <c r="W9579" s="56"/>
      <c r="X9579" s="56"/>
      <c r="Y9579" s="56"/>
      <c r="Z9579" s="56"/>
      <c r="AA9579" s="56"/>
    </row>
    <row r="9580" spans="9:27" ht="15" thickBot="1">
      <c r="I9580" s="16" t="s">
        <v>86</v>
      </c>
      <c r="J9580" s="16">
        <v>0.51366712499154965</v>
      </c>
      <c r="K9580" s="16">
        <v>1.445734428214711E-3</v>
      </c>
      <c r="L9580" s="16">
        <v>355.29839711008333</v>
      </c>
      <c r="M9580" s="16">
        <v>4.0520891521804054E-59</v>
      </c>
      <c r="N9580" s="16">
        <v>0.51072226034201917</v>
      </c>
      <c r="O9580" s="16">
        <v>0.51661198964108013</v>
      </c>
      <c r="P9580" s="16">
        <v>0.51072226034201917</v>
      </c>
      <c r="Q9580" s="16">
        <v>0.51661198964108013</v>
      </c>
      <c r="T9580" s="56"/>
      <c r="U9580" s="56"/>
      <c r="V9580" s="56"/>
      <c r="W9580" s="56"/>
      <c r="X9580" s="56"/>
      <c r="Y9580" s="56"/>
      <c r="Z9580" s="56"/>
      <c r="AA9580" s="56"/>
    </row>
    <row r="9581" spans="9:27">
      <c r="I9581" s="54"/>
      <c r="J9581" s="65"/>
      <c r="K9581" s="65"/>
      <c r="L9581" s="65"/>
      <c r="M9581" s="65"/>
      <c r="N9581" s="65"/>
      <c r="O9581" s="65"/>
      <c r="P9581" s="65"/>
      <c r="Q9581" s="65"/>
      <c r="T9581" s="56"/>
      <c r="U9581" s="56"/>
      <c r="V9581" s="56"/>
      <c r="W9581" s="56"/>
      <c r="X9581" s="56"/>
      <c r="Y9581" s="56"/>
      <c r="Z9581" s="56"/>
      <c r="AA9581" s="56"/>
    </row>
    <row r="9582" spans="9:27">
      <c r="I9582" s="54"/>
      <c r="J9582" s="65"/>
      <c r="K9582" s="65"/>
      <c r="L9582" s="65"/>
      <c r="M9582" s="65"/>
      <c r="N9582" s="65"/>
      <c r="O9582" s="65"/>
      <c r="P9582" s="65"/>
      <c r="Q9582" s="65"/>
      <c r="T9582" s="56"/>
      <c r="U9582" s="56"/>
      <c r="V9582" s="56"/>
      <c r="W9582" s="56"/>
      <c r="X9582" s="56"/>
      <c r="Y9582" s="56"/>
      <c r="Z9582" s="56"/>
      <c r="AA9582" s="56"/>
    </row>
    <row r="9583" spans="9:27">
      <c r="I9583" s="11" t="s">
        <v>481</v>
      </c>
      <c r="J9583" s="65"/>
      <c r="K9583" s="65"/>
      <c r="L9583" s="65"/>
      <c r="M9583" s="65"/>
      <c r="N9583" s="65"/>
      <c r="O9583" s="65"/>
      <c r="P9583" s="65"/>
      <c r="Q9583" s="65"/>
      <c r="T9583" s="12" t="str">
        <f>I9583</f>
        <v>2020/3 to 2023/2</v>
      </c>
      <c r="U9583" s="14">
        <f>J9588</f>
        <v>0.99999999136184958</v>
      </c>
      <c r="V9583" s="14">
        <f>J9591</f>
        <v>36</v>
      </c>
      <c r="W9583" s="56">
        <f>J9601</f>
        <v>0.17609292073768026</v>
      </c>
      <c r="X9583" s="56">
        <f>J9602</f>
        <v>0.19788012143544817</v>
      </c>
      <c r="Y9583" s="56">
        <f>J9603</f>
        <v>0.23789021996350446</v>
      </c>
      <c r="Z9583" s="56">
        <f>J9604</f>
        <v>0.51345863691063587</v>
      </c>
      <c r="AA9583" s="58">
        <f>SUM(W9583:Z9583)</f>
        <v>1.1253218990472686</v>
      </c>
    </row>
    <row r="9584" spans="9:27">
      <c r="I9584" s="54" t="s">
        <v>42</v>
      </c>
      <c r="J9584" s="65"/>
      <c r="K9584" s="65"/>
      <c r="L9584" s="65"/>
      <c r="M9584" s="65"/>
      <c r="N9584" s="65"/>
      <c r="O9584" s="65"/>
      <c r="P9584" s="65"/>
      <c r="Q9584" s="65"/>
      <c r="T9584" s="56"/>
      <c r="U9584" s="56"/>
      <c r="V9584" s="56"/>
      <c r="W9584" s="56"/>
      <c r="X9584" s="56"/>
      <c r="Y9584" s="56"/>
      <c r="Z9584" s="56"/>
      <c r="AA9584" s="56"/>
    </row>
    <row r="9585" spans="9:27" ht="15" thickBot="1">
      <c r="J9585" s="65"/>
      <c r="K9585" s="65"/>
      <c r="L9585" s="65"/>
      <c r="M9585" s="65"/>
      <c r="N9585" s="65"/>
      <c r="O9585" s="65"/>
      <c r="P9585" s="65"/>
      <c r="Q9585" s="65"/>
      <c r="T9585" s="56"/>
      <c r="U9585" s="56"/>
      <c r="V9585" s="56"/>
      <c r="W9585" s="56"/>
      <c r="X9585" s="56"/>
      <c r="Y9585" s="56"/>
      <c r="Z9585" s="56"/>
      <c r="AA9585" s="56"/>
    </row>
    <row r="9586" spans="9:27">
      <c r="I9586" s="18" t="s">
        <v>43</v>
      </c>
      <c r="J9586" s="18"/>
      <c r="K9586" s="65"/>
      <c r="L9586" s="65"/>
      <c r="M9586" s="65"/>
      <c r="N9586" s="65"/>
      <c r="O9586" s="65"/>
      <c r="P9586" s="65"/>
      <c r="Q9586" s="65"/>
      <c r="T9586" s="56"/>
      <c r="U9586" s="56"/>
      <c r="V9586" s="56"/>
      <c r="W9586" s="56"/>
      <c r="X9586" s="56"/>
      <c r="Y9586" s="56"/>
      <c r="Z9586" s="56"/>
      <c r="AA9586" s="56"/>
    </row>
    <row r="9587" spans="9:27">
      <c r="I9587" s="15" t="s">
        <v>44</v>
      </c>
      <c r="J9587" s="15">
        <v>0.99999999568092479</v>
      </c>
      <c r="K9587" s="65"/>
      <c r="L9587" s="65"/>
      <c r="M9587" s="65"/>
      <c r="N9587" s="65"/>
      <c r="O9587" s="65"/>
      <c r="P9587" s="65"/>
      <c r="Q9587" s="65"/>
      <c r="T9587" s="56"/>
      <c r="U9587" s="56"/>
      <c r="V9587" s="56"/>
      <c r="W9587" s="56"/>
      <c r="X9587" s="56"/>
      <c r="Y9587" s="56"/>
      <c r="Z9587" s="56"/>
      <c r="AA9587" s="56"/>
    </row>
    <row r="9588" spans="9:27">
      <c r="I9588" s="15" t="s">
        <v>45</v>
      </c>
      <c r="J9588" s="15">
        <v>0.99999999136184958</v>
      </c>
      <c r="K9588" s="65"/>
      <c r="L9588" s="65"/>
      <c r="M9588" s="65"/>
      <c r="N9588" s="65"/>
      <c r="O9588" s="65"/>
      <c r="P9588" s="65"/>
      <c r="Q9588" s="65"/>
      <c r="T9588" s="56"/>
      <c r="U9588" s="56"/>
      <c r="V9588" s="56"/>
      <c r="W9588" s="56"/>
      <c r="X9588" s="56"/>
      <c r="Y9588" s="56"/>
      <c r="Z9588" s="56"/>
      <c r="AA9588" s="56"/>
    </row>
    <row r="9589" spans="9:27">
      <c r="I9589" s="15" t="s">
        <v>46</v>
      </c>
      <c r="J9589" s="15">
        <v>0.96874999055202293</v>
      </c>
      <c r="K9589" s="65"/>
      <c r="L9589" s="65"/>
      <c r="M9589" s="65"/>
      <c r="N9589" s="65"/>
      <c r="O9589" s="65"/>
      <c r="P9589" s="65"/>
      <c r="Q9589" s="65"/>
      <c r="T9589" s="56"/>
      <c r="U9589" s="56"/>
      <c r="V9589" s="56"/>
      <c r="W9589" s="56"/>
      <c r="X9589" s="56"/>
      <c r="Y9589" s="56"/>
      <c r="Z9589" s="56"/>
      <c r="AA9589" s="56"/>
    </row>
    <row r="9590" spans="9:27">
      <c r="I9590" s="15" t="s">
        <v>47</v>
      </c>
      <c r="J9590" s="15">
        <v>3.9734165546209531E-2</v>
      </c>
      <c r="K9590" s="65"/>
      <c r="L9590" s="65"/>
      <c r="M9590" s="65"/>
      <c r="N9590" s="65"/>
      <c r="O9590" s="65"/>
      <c r="P9590" s="65"/>
      <c r="Q9590" s="65"/>
      <c r="T9590" s="56"/>
      <c r="U9590" s="56"/>
      <c r="V9590" s="56"/>
      <c r="W9590" s="56"/>
      <c r="X9590" s="56"/>
      <c r="Y9590" s="56"/>
      <c r="Z9590" s="56"/>
      <c r="AA9590" s="56"/>
    </row>
    <row r="9591" spans="9:27" ht="15" thickBot="1">
      <c r="I9591" s="16" t="s">
        <v>48</v>
      </c>
      <c r="J9591" s="16">
        <v>36</v>
      </c>
      <c r="K9591" s="65"/>
      <c r="L9591" s="65"/>
      <c r="M9591" s="65"/>
      <c r="N9591" s="65"/>
      <c r="O9591" s="65"/>
      <c r="P9591" s="65"/>
      <c r="Q9591" s="65"/>
      <c r="T9591" s="56"/>
      <c r="U9591" s="56"/>
      <c r="V9591" s="56"/>
      <c r="W9591" s="56"/>
      <c r="X9591" s="56"/>
      <c r="Y9591" s="56"/>
      <c r="Z9591" s="56"/>
      <c r="AA9591" s="56"/>
    </row>
    <row r="9592" spans="9:27">
      <c r="J9592" s="65"/>
      <c r="K9592" s="65"/>
      <c r="L9592" s="65"/>
      <c r="M9592" s="65"/>
      <c r="N9592" s="65"/>
      <c r="O9592" s="65"/>
      <c r="P9592" s="65"/>
      <c r="Q9592" s="65"/>
      <c r="T9592" s="56"/>
      <c r="U9592" s="56"/>
      <c r="V9592" s="56"/>
      <c r="W9592" s="56"/>
      <c r="X9592" s="56"/>
      <c r="Y9592" s="56"/>
      <c r="Z9592" s="56"/>
      <c r="AA9592" s="56"/>
    </row>
    <row r="9593" spans="9:27" ht="15" thickBot="1">
      <c r="I9593" s="54" t="s">
        <v>49</v>
      </c>
      <c r="J9593" s="65"/>
      <c r="K9593" s="65"/>
      <c r="L9593" s="65"/>
      <c r="M9593" s="65"/>
      <c r="N9593" s="65"/>
      <c r="O9593" s="65"/>
      <c r="P9593" s="65"/>
      <c r="Q9593" s="65"/>
      <c r="T9593" s="56"/>
      <c r="U9593" s="56"/>
      <c r="V9593" s="56"/>
      <c r="W9593" s="56"/>
      <c r="X9593" s="56"/>
      <c r="Y9593" s="56"/>
      <c r="Z9593" s="56"/>
      <c r="AA9593" s="56"/>
    </row>
    <row r="9594" spans="9:27">
      <c r="I9594" s="17"/>
      <c r="J9594" s="17" t="s">
        <v>54</v>
      </c>
      <c r="K9594" s="17" t="s">
        <v>55</v>
      </c>
      <c r="L9594" s="17" t="s">
        <v>56</v>
      </c>
      <c r="M9594" s="17" t="s">
        <v>57</v>
      </c>
      <c r="N9594" s="17" t="s">
        <v>58</v>
      </c>
      <c r="O9594" s="65"/>
      <c r="P9594" s="65"/>
      <c r="Q9594" s="65"/>
      <c r="T9594" s="56"/>
      <c r="U9594" s="56"/>
      <c r="V9594" s="56"/>
      <c r="W9594" s="56"/>
      <c r="X9594" s="56"/>
      <c r="Y9594" s="56"/>
      <c r="Z9594" s="56"/>
      <c r="AA9594" s="56"/>
    </row>
    <row r="9595" spans="9:27">
      <c r="I9595" s="15" t="s">
        <v>50</v>
      </c>
      <c r="J9595" s="15">
        <v>4</v>
      </c>
      <c r="K9595" s="15">
        <v>5848673.8523572749</v>
      </c>
      <c r="L9595" s="15">
        <v>1462168.4630893187</v>
      </c>
      <c r="M9595" s="15">
        <v>926124170.51709366</v>
      </c>
      <c r="N9595" s="15">
        <v>1.0430073808447983E-124</v>
      </c>
      <c r="O9595" s="65"/>
      <c r="P9595" s="65"/>
      <c r="Q9595" s="65"/>
      <c r="T9595" s="56"/>
      <c r="U9595" s="56"/>
      <c r="V9595" s="56"/>
      <c r="W9595" s="56"/>
      <c r="X9595" s="56"/>
      <c r="Y9595" s="56"/>
      <c r="Z9595" s="56"/>
      <c r="AA9595" s="56"/>
    </row>
    <row r="9596" spans="9:27">
      <c r="I9596" s="15" t="s">
        <v>51</v>
      </c>
      <c r="J9596" s="15">
        <v>32</v>
      </c>
      <c r="K9596" s="15">
        <v>5.05217251729147E-2</v>
      </c>
      <c r="L9596" s="15">
        <v>1.5788039116535844E-3</v>
      </c>
      <c r="M9596" s="15"/>
      <c r="N9596" s="15"/>
      <c r="O9596" s="65"/>
      <c r="P9596" s="65"/>
      <c r="Q9596" s="65"/>
      <c r="T9596" s="56"/>
      <c r="U9596" s="56"/>
      <c r="V9596" s="56"/>
      <c r="W9596" s="56"/>
      <c r="X9596" s="56"/>
      <c r="Y9596" s="56"/>
      <c r="Z9596" s="56"/>
      <c r="AA9596" s="56"/>
    </row>
    <row r="9597" spans="9:27" ht="15" thickBot="1">
      <c r="I9597" s="16" t="s">
        <v>52</v>
      </c>
      <c r="J9597" s="16">
        <v>36</v>
      </c>
      <c r="K9597" s="16">
        <v>5848673.9028789997</v>
      </c>
      <c r="L9597" s="16"/>
      <c r="M9597" s="16"/>
      <c r="N9597" s="16"/>
      <c r="O9597" s="65"/>
      <c r="P9597" s="65"/>
      <c r="Q9597" s="65"/>
      <c r="T9597" s="56"/>
      <c r="U9597" s="56"/>
      <c r="V9597" s="56"/>
      <c r="W9597" s="56"/>
      <c r="X9597" s="56"/>
      <c r="Y9597" s="56"/>
      <c r="Z9597" s="56"/>
      <c r="AA9597" s="56"/>
    </row>
    <row r="9598" spans="9:27" ht="15" thickBot="1">
      <c r="J9598" s="65"/>
      <c r="K9598" s="65"/>
      <c r="L9598" s="65"/>
      <c r="M9598" s="65"/>
      <c r="N9598" s="65"/>
      <c r="O9598" s="65"/>
      <c r="P9598" s="65"/>
      <c r="Q9598" s="65"/>
      <c r="T9598" s="56"/>
      <c r="U9598" s="56"/>
      <c r="V9598" s="56"/>
      <c r="W9598" s="56"/>
      <c r="X9598" s="56"/>
      <c r="Y9598" s="56"/>
      <c r="Z9598" s="56"/>
      <c r="AA9598" s="56"/>
    </row>
    <row r="9599" spans="9:27">
      <c r="I9599" s="17"/>
      <c r="J9599" s="17" t="s">
        <v>59</v>
      </c>
      <c r="K9599" s="17" t="s">
        <v>47</v>
      </c>
      <c r="L9599" s="17" t="s">
        <v>60</v>
      </c>
      <c r="M9599" s="17" t="s">
        <v>61</v>
      </c>
      <c r="N9599" s="17" t="s">
        <v>62</v>
      </c>
      <c r="O9599" s="17" t="s">
        <v>63</v>
      </c>
      <c r="P9599" s="17" t="s">
        <v>64</v>
      </c>
      <c r="Q9599" s="17" t="s">
        <v>65</v>
      </c>
      <c r="T9599" s="56"/>
      <c r="U9599" s="56"/>
      <c r="V9599" s="56"/>
      <c r="W9599" s="56"/>
      <c r="X9599" s="56"/>
      <c r="Y9599" s="56"/>
      <c r="Z9599" s="56"/>
      <c r="AA9599" s="56"/>
    </row>
    <row r="9600" spans="9:27">
      <c r="I9600" s="15" t="s">
        <v>53</v>
      </c>
      <c r="J9600" s="15">
        <v>0</v>
      </c>
      <c r="K9600" s="15" t="e">
        <v>#N/A</v>
      </c>
      <c r="L9600" s="15" t="e">
        <v>#N/A</v>
      </c>
      <c r="M9600" s="15" t="e">
        <v>#N/A</v>
      </c>
      <c r="N9600" s="15" t="e">
        <v>#N/A</v>
      </c>
      <c r="O9600" s="15" t="e">
        <v>#N/A</v>
      </c>
      <c r="P9600" s="15" t="e">
        <v>#N/A</v>
      </c>
      <c r="Q9600" s="15" t="e">
        <v>#N/A</v>
      </c>
      <c r="T9600" s="56"/>
      <c r="U9600" s="56"/>
      <c r="V9600" s="56"/>
      <c r="W9600" s="56"/>
      <c r="X9600" s="56"/>
      <c r="Y9600" s="56"/>
      <c r="Z9600" s="56"/>
      <c r="AA9600" s="56"/>
    </row>
    <row r="9601" spans="9:27">
      <c r="I9601" s="15" t="s">
        <v>85</v>
      </c>
      <c r="J9601" s="15">
        <v>0.17609292073768026</v>
      </c>
      <c r="K9601" s="15">
        <v>2.4063274430090693E-3</v>
      </c>
      <c r="L9601" s="15">
        <v>73.179118348697898</v>
      </c>
      <c r="M9601" s="15">
        <v>3.3713328843532735E-37</v>
      </c>
      <c r="N9601" s="15">
        <v>0.17119139215551665</v>
      </c>
      <c r="O9601" s="15">
        <v>0.18099444931984388</v>
      </c>
      <c r="P9601" s="15">
        <v>0.17119139215551665</v>
      </c>
      <c r="Q9601" s="15">
        <v>0.18099444931984388</v>
      </c>
      <c r="T9601" s="56"/>
      <c r="U9601" s="56"/>
      <c r="V9601" s="56"/>
      <c r="W9601" s="56"/>
      <c r="X9601" s="56"/>
      <c r="Y9601" s="56"/>
      <c r="Z9601" s="56"/>
      <c r="AA9601" s="56"/>
    </row>
    <row r="9602" spans="9:27">
      <c r="I9602" s="15" t="s">
        <v>80</v>
      </c>
      <c r="J9602" s="15">
        <v>0.19788012143544817</v>
      </c>
      <c r="K9602" s="15">
        <v>7.7308191342810356E-4</v>
      </c>
      <c r="L9602" s="15">
        <v>255.96268389979736</v>
      </c>
      <c r="M9602" s="15">
        <v>1.4568877445606207E-54</v>
      </c>
      <c r="N9602" s="15">
        <v>0.19630540511575931</v>
      </c>
      <c r="O9602" s="15">
        <v>0.19945483775513703</v>
      </c>
      <c r="P9602" s="15">
        <v>0.19630540511575931</v>
      </c>
      <c r="Q9602" s="15">
        <v>0.19945483775513703</v>
      </c>
      <c r="T9602" s="56"/>
      <c r="U9602" s="56"/>
      <c r="V9602" s="56"/>
      <c r="W9602" s="56"/>
      <c r="X9602" s="56"/>
      <c r="Y9602" s="56"/>
      <c r="Z9602" s="56"/>
      <c r="AA9602" s="56"/>
    </row>
    <row r="9603" spans="9:27">
      <c r="I9603" s="15" t="s">
        <v>82</v>
      </c>
      <c r="J9603" s="15">
        <v>0.23789021996350446</v>
      </c>
      <c r="K9603" s="15">
        <v>2.4797228988838122E-3</v>
      </c>
      <c r="L9603" s="15">
        <v>95.934194933871453</v>
      </c>
      <c r="M9603" s="15">
        <v>6.0508034990704494E-41</v>
      </c>
      <c r="N9603" s="15">
        <v>0.23283918973067558</v>
      </c>
      <c r="O9603" s="15">
        <v>0.24294125019633334</v>
      </c>
      <c r="P9603" s="15">
        <v>0.23283918973067558</v>
      </c>
      <c r="Q9603" s="15">
        <v>0.24294125019633334</v>
      </c>
      <c r="T9603" s="56"/>
      <c r="U9603" s="56"/>
      <c r="V9603" s="56"/>
      <c r="W9603" s="56"/>
      <c r="X9603" s="56"/>
      <c r="Y9603" s="56"/>
      <c r="Z9603" s="56"/>
      <c r="AA9603" s="56"/>
    </row>
    <row r="9604" spans="9:27" ht="15" thickBot="1">
      <c r="I9604" s="16" t="s">
        <v>86</v>
      </c>
      <c r="J9604" s="16">
        <v>0.51345863691063587</v>
      </c>
      <c r="K9604" s="16">
        <v>1.4367908162044097E-3</v>
      </c>
      <c r="L9604" s="16">
        <v>357.36492126741643</v>
      </c>
      <c r="M9604" s="16">
        <v>3.3658999298530076E-59</v>
      </c>
      <c r="N9604" s="16">
        <v>0.51053198980253922</v>
      </c>
      <c r="O9604" s="16">
        <v>0.51638528401873252</v>
      </c>
      <c r="P9604" s="16">
        <v>0.51053198980253922</v>
      </c>
      <c r="Q9604" s="16">
        <v>0.51638528401873252</v>
      </c>
      <c r="T9604" s="56"/>
      <c r="U9604" s="56"/>
      <c r="V9604" s="56"/>
      <c r="W9604" s="56"/>
      <c r="X9604" s="56"/>
      <c r="Y9604" s="56"/>
      <c r="Z9604" s="56"/>
      <c r="AA9604" s="56"/>
    </row>
    <row r="9605" spans="9:27">
      <c r="I9605" s="54"/>
      <c r="J9605" s="65"/>
      <c r="K9605" s="65"/>
      <c r="L9605" s="65"/>
      <c r="M9605" s="65"/>
      <c r="N9605" s="65"/>
      <c r="O9605" s="65"/>
      <c r="P9605" s="65"/>
      <c r="Q9605" s="65"/>
      <c r="T9605" s="56"/>
      <c r="U9605" s="56"/>
      <c r="V9605" s="56"/>
      <c r="W9605" s="56"/>
      <c r="X9605" s="56"/>
      <c r="Y9605" s="56"/>
      <c r="Z9605" s="56"/>
      <c r="AA9605" s="56"/>
    </row>
    <row r="9606" spans="9:27">
      <c r="I9606" s="54"/>
      <c r="J9606" s="65"/>
      <c r="K9606" s="65"/>
      <c r="L9606" s="65"/>
      <c r="M9606" s="65"/>
      <c r="N9606" s="65"/>
      <c r="O9606" s="65"/>
      <c r="P9606" s="65"/>
      <c r="Q9606" s="65"/>
      <c r="T9606" s="56"/>
      <c r="U9606" s="56"/>
      <c r="V9606" s="56"/>
      <c r="W9606" s="56"/>
      <c r="X9606" s="56"/>
      <c r="Y9606" s="56"/>
      <c r="Z9606" s="56"/>
      <c r="AA9606" s="56"/>
    </row>
    <row r="9607" spans="9:27">
      <c r="I9607" s="11" t="s">
        <v>482</v>
      </c>
      <c r="J9607" s="65"/>
      <c r="K9607" s="65"/>
      <c r="L9607" s="65"/>
      <c r="M9607" s="65"/>
      <c r="N9607" s="65"/>
      <c r="O9607" s="65"/>
      <c r="P9607" s="65"/>
      <c r="Q9607" s="65"/>
      <c r="T9607" s="12" t="str">
        <f>I9607</f>
        <v>2020/4 to 2023/3</v>
      </c>
      <c r="U9607" s="14">
        <f>J9612</f>
        <v>0.9999999911175268</v>
      </c>
      <c r="V9607" s="14">
        <f>J9615</f>
        <v>36</v>
      </c>
      <c r="W9607" s="56">
        <f>J9625</f>
        <v>0.17598481594123055</v>
      </c>
      <c r="X9607" s="56">
        <f>J9626</f>
        <v>0.19823026813346081</v>
      </c>
      <c r="Y9607" s="56">
        <f>J9627</f>
        <v>0.23757172810989954</v>
      </c>
      <c r="Z9607" s="56">
        <f>J9628</f>
        <v>0.51322360417470059</v>
      </c>
      <c r="AA9607" s="58">
        <f>SUM(W9607:Z9607)</f>
        <v>1.1250104163592916</v>
      </c>
    </row>
    <row r="9608" spans="9:27">
      <c r="I9608" s="54" t="s">
        <v>42</v>
      </c>
      <c r="J9608" s="65"/>
      <c r="K9608" s="65"/>
      <c r="L9608" s="65"/>
      <c r="M9608" s="65"/>
      <c r="N9608" s="65"/>
      <c r="O9608" s="65"/>
      <c r="P9608" s="65"/>
      <c r="Q9608" s="65"/>
      <c r="T9608" s="56"/>
      <c r="U9608" s="56"/>
      <c r="V9608" s="56"/>
      <c r="W9608" s="56"/>
      <c r="X9608" s="56"/>
      <c r="Y9608" s="56"/>
      <c r="Z9608" s="56"/>
      <c r="AA9608" s="56"/>
    </row>
    <row r="9609" spans="9:27" ht="15" thickBot="1">
      <c r="J9609" s="65"/>
      <c r="K9609" s="65"/>
      <c r="L9609" s="65"/>
      <c r="M9609" s="65"/>
      <c r="N9609" s="65"/>
      <c r="O9609" s="65"/>
      <c r="P9609" s="65"/>
      <c r="Q9609" s="65"/>
      <c r="T9609" s="56"/>
      <c r="U9609" s="56"/>
      <c r="V9609" s="56"/>
      <c r="W9609" s="56"/>
      <c r="X9609" s="56"/>
      <c r="Y9609" s="56"/>
      <c r="Z9609" s="56"/>
      <c r="AA9609" s="56"/>
    </row>
    <row r="9610" spans="9:27">
      <c r="I9610" s="18" t="s">
        <v>43</v>
      </c>
      <c r="J9610" s="18"/>
      <c r="K9610" s="65"/>
      <c r="L9610" s="65"/>
      <c r="M9610" s="65"/>
      <c r="N9610" s="65"/>
      <c r="O9610" s="65"/>
      <c r="P9610" s="65"/>
      <c r="Q9610" s="65"/>
      <c r="T9610" s="56"/>
      <c r="U9610" s="56"/>
      <c r="V9610" s="56"/>
      <c r="W9610" s="56"/>
      <c r="X9610" s="56"/>
      <c r="Y9610" s="56"/>
      <c r="Z9610" s="56"/>
      <c r="AA9610" s="56"/>
    </row>
    <row r="9611" spans="9:27">
      <c r="I9611" s="15" t="s">
        <v>44</v>
      </c>
      <c r="J9611" s="15">
        <v>0.9999999955587634</v>
      </c>
      <c r="K9611" s="65"/>
      <c r="L9611" s="65"/>
      <c r="M9611" s="65"/>
      <c r="N9611" s="65"/>
      <c r="O9611" s="65"/>
      <c r="P9611" s="65"/>
      <c r="Q9611" s="65"/>
      <c r="T9611" s="56"/>
      <c r="U9611" s="56"/>
      <c r="V9611" s="56"/>
      <c r="W9611" s="56"/>
      <c r="X9611" s="56"/>
      <c r="Y9611" s="56"/>
      <c r="Z9611" s="56"/>
      <c r="AA9611" s="56"/>
    </row>
    <row r="9612" spans="9:27">
      <c r="I9612" s="15" t="s">
        <v>45</v>
      </c>
      <c r="J9612" s="15">
        <v>0.9999999911175268</v>
      </c>
      <c r="K9612" s="65"/>
      <c r="L9612" s="65"/>
      <c r="M9612" s="65"/>
      <c r="N9612" s="65"/>
      <c r="O9612" s="65"/>
      <c r="P9612" s="65"/>
      <c r="Q9612" s="65"/>
      <c r="T9612" s="56"/>
      <c r="U9612" s="56"/>
      <c r="V9612" s="56"/>
      <c r="W9612" s="56"/>
      <c r="X9612" s="56"/>
      <c r="Y9612" s="56"/>
      <c r="Z9612" s="56"/>
      <c r="AA9612" s="56"/>
    </row>
    <row r="9613" spans="9:27">
      <c r="I9613" s="15" t="s">
        <v>46</v>
      </c>
      <c r="J9613" s="15">
        <v>0.96874999028479492</v>
      </c>
      <c r="K9613" s="65"/>
      <c r="L9613" s="65"/>
      <c r="M9613" s="65"/>
      <c r="N9613" s="65"/>
      <c r="O9613" s="65"/>
      <c r="P9613" s="65"/>
      <c r="Q9613" s="65"/>
      <c r="T9613" s="56"/>
      <c r="U9613" s="56"/>
      <c r="V9613" s="56"/>
      <c r="W9613" s="56"/>
      <c r="X9613" s="56"/>
      <c r="Y9613" s="56"/>
      <c r="Z9613" s="56"/>
      <c r="AA9613" s="56"/>
    </row>
    <row r="9614" spans="9:27">
      <c r="I9614" s="15" t="s">
        <v>47</v>
      </c>
      <c r="J9614" s="15">
        <v>4.0375700634506961E-2</v>
      </c>
      <c r="K9614" s="65"/>
      <c r="L9614" s="65"/>
      <c r="M9614" s="65"/>
      <c r="N9614" s="65"/>
      <c r="O9614" s="65"/>
      <c r="P9614" s="65"/>
      <c r="Q9614" s="65"/>
      <c r="T9614" s="56"/>
      <c r="U9614" s="56"/>
      <c r="V9614" s="56"/>
      <c r="W9614" s="56"/>
      <c r="X9614" s="56"/>
      <c r="Y9614" s="56"/>
      <c r="Z9614" s="56"/>
      <c r="AA9614" s="56"/>
    </row>
    <row r="9615" spans="9:27" ht="15" thickBot="1">
      <c r="I9615" s="16" t="s">
        <v>48</v>
      </c>
      <c r="J9615" s="16">
        <v>36</v>
      </c>
      <c r="K9615" s="65"/>
      <c r="L9615" s="65"/>
      <c r="M9615" s="65"/>
      <c r="N9615" s="65"/>
      <c r="O9615" s="65"/>
      <c r="P9615" s="65"/>
      <c r="Q9615" s="65"/>
      <c r="T9615" s="56"/>
      <c r="U9615" s="56"/>
      <c r="V9615" s="56"/>
      <c r="W9615" s="56"/>
      <c r="X9615" s="56"/>
      <c r="Y9615" s="56"/>
      <c r="Z9615" s="56"/>
      <c r="AA9615" s="56"/>
    </row>
    <row r="9616" spans="9:27">
      <c r="J9616" s="65"/>
      <c r="K9616" s="65"/>
      <c r="L9616" s="65"/>
      <c r="M9616" s="65"/>
      <c r="N9616" s="65"/>
      <c r="O9616" s="65"/>
      <c r="P9616" s="65"/>
      <c r="Q9616" s="65"/>
      <c r="T9616" s="56"/>
      <c r="U9616" s="56"/>
      <c r="V9616" s="56"/>
      <c r="W9616" s="56"/>
      <c r="X9616" s="56"/>
      <c r="Y9616" s="56"/>
      <c r="Z9616" s="56"/>
      <c r="AA9616" s="56"/>
    </row>
    <row r="9617" spans="9:27" ht="15" thickBot="1">
      <c r="I9617" s="54" t="s">
        <v>49</v>
      </c>
      <c r="J9617" s="65"/>
      <c r="K9617" s="65"/>
      <c r="L9617" s="65"/>
      <c r="M9617" s="65"/>
      <c r="N9617" s="65"/>
      <c r="O9617" s="65"/>
      <c r="P9617" s="65"/>
      <c r="Q9617" s="65"/>
      <c r="T9617" s="56"/>
      <c r="U9617" s="56"/>
      <c r="V9617" s="56"/>
      <c r="W9617" s="56"/>
      <c r="X9617" s="56"/>
      <c r="Y9617" s="56"/>
      <c r="Z9617" s="56"/>
      <c r="AA9617" s="56"/>
    </row>
    <row r="9618" spans="9:27">
      <c r="I9618" s="17"/>
      <c r="J9618" s="17" t="s">
        <v>54</v>
      </c>
      <c r="K9618" s="17" t="s">
        <v>55</v>
      </c>
      <c r="L9618" s="17" t="s">
        <v>56</v>
      </c>
      <c r="M9618" s="17" t="s">
        <v>57</v>
      </c>
      <c r="N9618" s="17" t="s">
        <v>58</v>
      </c>
      <c r="O9618" s="65"/>
      <c r="P9618" s="65"/>
      <c r="Q9618" s="65"/>
      <c r="T9618" s="56"/>
      <c r="U9618" s="56"/>
      <c r="V9618" s="56"/>
      <c r="W9618" s="56"/>
      <c r="X9618" s="56"/>
      <c r="Y9618" s="56"/>
      <c r="Z9618" s="56"/>
      <c r="AA9618" s="56"/>
    </row>
    <row r="9619" spans="9:27">
      <c r="I9619" s="15" t="s">
        <v>50</v>
      </c>
      <c r="J9619" s="15">
        <v>4</v>
      </c>
      <c r="K9619" s="15">
        <v>5872948.6974326912</v>
      </c>
      <c r="L9619" s="15">
        <v>1468237.1743581728</v>
      </c>
      <c r="M9619" s="15">
        <v>900650039.64088321</v>
      </c>
      <c r="N9619" s="15">
        <v>1.6070935141566712E-124</v>
      </c>
      <c r="O9619" s="65"/>
      <c r="P9619" s="65"/>
      <c r="Q9619" s="65"/>
      <c r="T9619" s="56"/>
      <c r="U9619" s="56"/>
      <c r="V9619" s="56"/>
      <c r="W9619" s="56"/>
      <c r="X9619" s="56"/>
      <c r="Y9619" s="56"/>
      <c r="Z9619" s="56"/>
      <c r="AA9619" s="56"/>
    </row>
    <row r="9620" spans="9:27">
      <c r="I9620" s="15" t="s">
        <v>51</v>
      </c>
      <c r="J9620" s="15">
        <v>32</v>
      </c>
      <c r="K9620" s="15">
        <v>5.2166310455274423E-2</v>
      </c>
      <c r="L9620" s="15">
        <v>1.6301972017273257E-3</v>
      </c>
      <c r="M9620" s="15"/>
      <c r="N9620" s="15"/>
      <c r="O9620" s="65"/>
      <c r="P9620" s="65"/>
      <c r="Q9620" s="65"/>
      <c r="T9620" s="56"/>
      <c r="U9620" s="56"/>
      <c r="V9620" s="56"/>
      <c r="W9620" s="56"/>
      <c r="X9620" s="56"/>
      <c r="Y9620" s="56"/>
      <c r="Z9620" s="56"/>
      <c r="AA9620" s="56"/>
    </row>
    <row r="9621" spans="9:27" ht="15" thickBot="1">
      <c r="I9621" s="16" t="s">
        <v>52</v>
      </c>
      <c r="J9621" s="16">
        <v>36</v>
      </c>
      <c r="K9621" s="16">
        <v>5872948.7495990014</v>
      </c>
      <c r="L9621" s="16"/>
      <c r="M9621" s="16"/>
      <c r="N9621" s="16"/>
      <c r="O9621" s="65"/>
      <c r="P9621" s="65"/>
      <c r="Q9621" s="65"/>
      <c r="T9621" s="56"/>
      <c r="U9621" s="56"/>
      <c r="V9621" s="56"/>
      <c r="W9621" s="56"/>
      <c r="X9621" s="56"/>
      <c r="Y9621" s="56"/>
      <c r="Z9621" s="56"/>
      <c r="AA9621" s="56"/>
    </row>
    <row r="9622" spans="9:27" ht="15" thickBot="1">
      <c r="J9622" s="65"/>
      <c r="K9622" s="65"/>
      <c r="L9622" s="65"/>
      <c r="M9622" s="65"/>
      <c r="N9622" s="65"/>
      <c r="O9622" s="65"/>
      <c r="P9622" s="65"/>
      <c r="Q9622" s="65"/>
      <c r="T9622" s="56"/>
      <c r="U9622" s="56"/>
      <c r="V9622" s="56"/>
      <c r="W9622" s="56"/>
      <c r="X9622" s="56"/>
      <c r="Y9622" s="56"/>
      <c r="Z9622" s="56"/>
      <c r="AA9622" s="56"/>
    </row>
    <row r="9623" spans="9:27">
      <c r="I9623" s="17"/>
      <c r="J9623" s="17" t="s">
        <v>59</v>
      </c>
      <c r="K9623" s="17" t="s">
        <v>47</v>
      </c>
      <c r="L9623" s="17" t="s">
        <v>60</v>
      </c>
      <c r="M9623" s="17" t="s">
        <v>61</v>
      </c>
      <c r="N9623" s="17" t="s">
        <v>62</v>
      </c>
      <c r="O9623" s="17" t="s">
        <v>63</v>
      </c>
      <c r="P9623" s="17" t="s">
        <v>64</v>
      </c>
      <c r="Q9623" s="17" t="s">
        <v>65</v>
      </c>
      <c r="T9623" s="56"/>
      <c r="U9623" s="56"/>
      <c r="V9623" s="56"/>
      <c r="W9623" s="56"/>
      <c r="X9623" s="56"/>
      <c r="Y9623" s="56"/>
      <c r="Z9623" s="56"/>
      <c r="AA9623" s="56"/>
    </row>
    <row r="9624" spans="9:27">
      <c r="I9624" s="15" t="s">
        <v>53</v>
      </c>
      <c r="J9624" s="15">
        <v>0</v>
      </c>
      <c r="K9624" s="15" t="e">
        <v>#N/A</v>
      </c>
      <c r="L9624" s="15" t="e">
        <v>#N/A</v>
      </c>
      <c r="M9624" s="15" t="e">
        <v>#N/A</v>
      </c>
      <c r="N9624" s="15" t="e">
        <v>#N/A</v>
      </c>
      <c r="O9624" s="15" t="e">
        <v>#N/A</v>
      </c>
      <c r="P9624" s="15" t="e">
        <v>#N/A</v>
      </c>
      <c r="Q9624" s="15" t="e">
        <v>#N/A</v>
      </c>
      <c r="T9624" s="56"/>
      <c r="U9624" s="56"/>
      <c r="V9624" s="56"/>
      <c r="W9624" s="56"/>
      <c r="X9624" s="56"/>
      <c r="Y9624" s="56"/>
      <c r="Z9624" s="56"/>
      <c r="AA9624" s="56"/>
    </row>
    <row r="9625" spans="9:27">
      <c r="I9625" s="15" t="s">
        <v>85</v>
      </c>
      <c r="J9625" s="15">
        <v>0.17598481594123055</v>
      </c>
      <c r="K9625" s="15">
        <v>2.4428716025258969E-3</v>
      </c>
      <c r="L9625" s="15">
        <v>72.040141511843927</v>
      </c>
      <c r="M9625" s="15">
        <v>5.5530126168196016E-37</v>
      </c>
      <c r="N9625" s="15">
        <v>0.17100884934236923</v>
      </c>
      <c r="O9625" s="15">
        <v>0.18096078254009187</v>
      </c>
      <c r="P9625" s="15">
        <v>0.17100884934236923</v>
      </c>
      <c r="Q9625" s="15">
        <v>0.18096078254009187</v>
      </c>
      <c r="T9625" s="56"/>
      <c r="U9625" s="56"/>
      <c r="V9625" s="56"/>
      <c r="W9625" s="56"/>
      <c r="X9625" s="56"/>
      <c r="Y9625" s="56"/>
      <c r="Z9625" s="56"/>
      <c r="AA9625" s="56"/>
    </row>
    <row r="9626" spans="9:27">
      <c r="I9626" s="15" t="s">
        <v>80</v>
      </c>
      <c r="J9626" s="15">
        <v>0.19823026813346081</v>
      </c>
      <c r="K9626" s="15">
        <v>7.0888804179572603E-4</v>
      </c>
      <c r="L9626" s="15">
        <v>279.6355086359082</v>
      </c>
      <c r="M9626" s="15">
        <v>8.6031751382509286E-56</v>
      </c>
      <c r="N9626" s="15">
        <v>0.19678631045076458</v>
      </c>
      <c r="O9626" s="15">
        <v>0.19967422581615704</v>
      </c>
      <c r="P9626" s="15">
        <v>0.19678631045076458</v>
      </c>
      <c r="Q9626" s="15">
        <v>0.19967422581615704</v>
      </c>
      <c r="T9626" s="56"/>
      <c r="U9626" s="56"/>
      <c r="V9626" s="56"/>
      <c r="W9626" s="56"/>
      <c r="X9626" s="56"/>
      <c r="Y9626" s="56"/>
      <c r="Z9626" s="56"/>
      <c r="AA9626" s="56"/>
    </row>
    <row r="9627" spans="9:27">
      <c r="I9627" s="15" t="s">
        <v>82</v>
      </c>
      <c r="J9627" s="15">
        <v>0.23757172810989954</v>
      </c>
      <c r="K9627" s="15">
        <v>2.618534485923682E-3</v>
      </c>
      <c r="L9627" s="15">
        <v>90.726980831072254</v>
      </c>
      <c r="M9627" s="15">
        <v>3.5862239064951528E-40</v>
      </c>
      <c r="N9627" s="15">
        <v>0.23223794792822722</v>
      </c>
      <c r="O9627" s="15">
        <v>0.24290550829157187</v>
      </c>
      <c r="P9627" s="15">
        <v>0.23223794792822722</v>
      </c>
      <c r="Q9627" s="15">
        <v>0.24290550829157187</v>
      </c>
      <c r="T9627" s="56"/>
      <c r="U9627" s="56"/>
      <c r="V9627" s="56"/>
      <c r="W9627" s="56"/>
      <c r="X9627" s="56"/>
      <c r="Y9627" s="56"/>
      <c r="Z9627" s="56"/>
      <c r="AA9627" s="56"/>
    </row>
    <row r="9628" spans="9:27" ht="15" thickBot="1">
      <c r="I9628" s="16" t="s">
        <v>86</v>
      </c>
      <c r="J9628" s="16">
        <v>0.51322360417470059</v>
      </c>
      <c r="K9628" s="16">
        <v>1.4634141956794636E-3</v>
      </c>
      <c r="L9628" s="16">
        <v>350.70290126330963</v>
      </c>
      <c r="M9628" s="16">
        <v>6.145516231579488E-59</v>
      </c>
      <c r="N9628" s="16">
        <v>0.51024272701747664</v>
      </c>
      <c r="O9628" s="16">
        <v>0.51620448133192454</v>
      </c>
      <c r="P9628" s="16">
        <v>0.51024272701747664</v>
      </c>
      <c r="Q9628" s="16">
        <v>0.51620448133192454</v>
      </c>
      <c r="T9628" s="56"/>
      <c r="U9628" s="56"/>
      <c r="V9628" s="56"/>
      <c r="W9628" s="56"/>
      <c r="X9628" s="56"/>
      <c r="Y9628" s="56"/>
      <c r="Z9628" s="56"/>
      <c r="AA9628" s="56"/>
    </row>
    <row r="9629" spans="9:27">
      <c r="I9629" s="54"/>
      <c r="J9629" s="65"/>
      <c r="K9629" s="65"/>
      <c r="L9629" s="65"/>
      <c r="M9629" s="65"/>
      <c r="N9629" s="65"/>
      <c r="O9629" s="65"/>
      <c r="P9629" s="65"/>
      <c r="Q9629" s="65"/>
      <c r="T9629" s="56"/>
      <c r="U9629" s="56"/>
      <c r="V9629" s="56"/>
      <c r="W9629" s="56"/>
      <c r="X9629" s="56"/>
      <c r="Y9629" s="56"/>
      <c r="Z9629" s="56"/>
      <c r="AA9629" s="56"/>
    </row>
    <row r="9630" spans="9:27">
      <c r="I9630" s="54"/>
      <c r="J9630" s="65"/>
      <c r="K9630" s="65"/>
      <c r="L9630" s="65"/>
      <c r="M9630" s="65"/>
      <c r="N9630" s="65"/>
      <c r="O9630" s="65"/>
      <c r="P9630" s="65"/>
      <c r="Q9630" s="65"/>
      <c r="T9630" s="56"/>
      <c r="U9630" s="56"/>
      <c r="V9630" s="56"/>
      <c r="W9630" s="56"/>
      <c r="X9630" s="56"/>
      <c r="Y9630" s="56"/>
      <c r="Z9630" s="56"/>
      <c r="AA9630" s="56"/>
    </row>
    <row r="9631" spans="9:27">
      <c r="I9631" s="11" t="s">
        <v>483</v>
      </c>
      <c r="J9631" s="65"/>
      <c r="K9631" s="65"/>
      <c r="L9631" s="65"/>
      <c r="M9631" s="65"/>
      <c r="N9631" s="65"/>
      <c r="O9631" s="65"/>
      <c r="P9631" s="65"/>
      <c r="Q9631" s="65"/>
      <c r="T9631" s="12" t="str">
        <f>I9631</f>
        <v>2020/5 to 2023/4</v>
      </c>
      <c r="U9631" s="14">
        <f>J9636</f>
        <v>0.99999999056967659</v>
      </c>
      <c r="V9631" s="14">
        <f>J9639</f>
        <v>36</v>
      </c>
      <c r="W9631" s="56">
        <f>J9649</f>
        <v>0.17598436383774183</v>
      </c>
      <c r="X9631" s="56">
        <f>J9650</f>
        <v>0.1986989503851824</v>
      </c>
      <c r="Y9631" s="56">
        <f>J9651</f>
        <v>0.23662900351725322</v>
      </c>
      <c r="Z9631" s="56">
        <f>J9652</f>
        <v>0.51306733573618724</v>
      </c>
      <c r="AA9631" s="58">
        <f>SUM(W9631:Z9631)</f>
        <v>1.1243796534763648</v>
      </c>
    </row>
    <row r="9632" spans="9:27">
      <c r="I9632" s="54" t="s">
        <v>42</v>
      </c>
      <c r="J9632" s="65"/>
      <c r="K9632" s="65"/>
      <c r="L9632" s="65"/>
      <c r="M9632" s="65"/>
      <c r="N9632" s="65"/>
      <c r="O9632" s="65"/>
      <c r="P9632" s="65"/>
      <c r="Q9632" s="65"/>
      <c r="T9632" s="56"/>
      <c r="U9632" s="56"/>
      <c r="V9632" s="56"/>
      <c r="W9632" s="56"/>
      <c r="X9632" s="56"/>
      <c r="Y9632" s="56"/>
      <c r="Z9632" s="56"/>
      <c r="AA9632" s="56"/>
    </row>
    <row r="9633" spans="9:27" ht="15" thickBot="1">
      <c r="J9633" s="65"/>
      <c r="K9633" s="65"/>
      <c r="L9633" s="65"/>
      <c r="M9633" s="65"/>
      <c r="N9633" s="65"/>
      <c r="O9633" s="65"/>
      <c r="P9633" s="65"/>
      <c r="Q9633" s="65"/>
      <c r="T9633" s="56"/>
      <c r="U9633" s="56"/>
      <c r="V9633" s="56"/>
      <c r="W9633" s="56"/>
      <c r="X9633" s="56"/>
      <c r="Y9633" s="56"/>
      <c r="Z9633" s="56"/>
      <c r="AA9633" s="56"/>
    </row>
    <row r="9634" spans="9:27">
      <c r="I9634" s="18" t="s">
        <v>43</v>
      </c>
      <c r="J9634" s="18"/>
      <c r="K9634" s="65"/>
      <c r="L9634" s="65"/>
      <c r="M9634" s="65"/>
      <c r="N9634" s="65"/>
      <c r="O9634" s="65"/>
      <c r="P9634" s="65"/>
      <c r="Q9634" s="65"/>
      <c r="T9634" s="56"/>
      <c r="U9634" s="56"/>
      <c r="V9634" s="56"/>
      <c r="W9634" s="56"/>
      <c r="X9634" s="56"/>
      <c r="Y9634" s="56"/>
      <c r="Z9634" s="56"/>
      <c r="AA9634" s="56"/>
    </row>
    <row r="9635" spans="9:27">
      <c r="I9635" s="15" t="s">
        <v>44</v>
      </c>
      <c r="J9635" s="15">
        <v>0.99999999528483829</v>
      </c>
      <c r="K9635" s="65"/>
      <c r="L9635" s="65"/>
      <c r="M9635" s="65"/>
      <c r="N9635" s="65"/>
      <c r="O9635" s="65"/>
      <c r="P9635" s="65"/>
      <c r="Q9635" s="65"/>
      <c r="T9635" s="56"/>
      <c r="U9635" s="56"/>
      <c r="V9635" s="56"/>
      <c r="W9635" s="56"/>
      <c r="X9635" s="56"/>
      <c r="Y9635" s="56"/>
      <c r="Z9635" s="56"/>
      <c r="AA9635" s="56"/>
    </row>
    <row r="9636" spans="9:27">
      <c r="I9636" s="15" t="s">
        <v>45</v>
      </c>
      <c r="J9636" s="15">
        <v>0.99999999056967659</v>
      </c>
      <c r="K9636" s="65"/>
      <c r="L9636" s="65"/>
      <c r="M9636" s="65"/>
      <c r="N9636" s="65"/>
      <c r="O9636" s="65"/>
      <c r="P9636" s="65"/>
      <c r="Q9636" s="65"/>
      <c r="T9636" s="56"/>
      <c r="U9636" s="56"/>
      <c r="V9636" s="56"/>
      <c r="W9636" s="56"/>
      <c r="X9636" s="56"/>
      <c r="Y9636" s="56"/>
      <c r="Z9636" s="56"/>
      <c r="AA9636" s="56"/>
    </row>
    <row r="9637" spans="9:27">
      <c r="I9637" s="15" t="s">
        <v>46</v>
      </c>
      <c r="J9637" s="15">
        <v>0.96874998968558379</v>
      </c>
      <c r="K9637" s="65"/>
      <c r="L9637" s="65"/>
      <c r="M9637" s="65"/>
      <c r="N9637" s="65"/>
      <c r="O9637" s="65"/>
      <c r="P9637" s="65"/>
      <c r="Q9637" s="65"/>
      <c r="T9637" s="56"/>
      <c r="U9637" s="56"/>
      <c r="V9637" s="56"/>
      <c r="W9637" s="56"/>
      <c r="X9637" s="56"/>
      <c r="Y9637" s="56"/>
      <c r="Z9637" s="56"/>
      <c r="AA9637" s="56"/>
    </row>
    <row r="9638" spans="9:27">
      <c r="I9638" s="15" t="s">
        <v>47</v>
      </c>
      <c r="J9638" s="15">
        <v>4.1686700948821355E-2</v>
      </c>
      <c r="K9638" s="65"/>
      <c r="L9638" s="65"/>
      <c r="M9638" s="65"/>
      <c r="N9638" s="65"/>
      <c r="O9638" s="65"/>
      <c r="P9638" s="65"/>
      <c r="Q9638" s="65"/>
      <c r="T9638" s="56"/>
      <c r="U9638" s="56"/>
      <c r="V9638" s="56"/>
      <c r="W9638" s="56"/>
      <c r="X9638" s="56"/>
      <c r="Y9638" s="56"/>
      <c r="Z9638" s="56"/>
      <c r="AA9638" s="56"/>
    </row>
    <row r="9639" spans="9:27" ht="15" thickBot="1">
      <c r="I9639" s="16" t="s">
        <v>48</v>
      </c>
      <c r="J9639" s="16">
        <v>36</v>
      </c>
      <c r="K9639" s="65"/>
      <c r="L9639" s="65"/>
      <c r="M9639" s="65"/>
      <c r="N9639" s="65"/>
      <c r="O9639" s="65"/>
      <c r="P9639" s="65"/>
      <c r="Q9639" s="65"/>
      <c r="T9639" s="56"/>
      <c r="U9639" s="56"/>
      <c r="V9639" s="56"/>
      <c r="W9639" s="56"/>
      <c r="X9639" s="56"/>
      <c r="Y9639" s="56"/>
      <c r="Z9639" s="56"/>
      <c r="AA9639" s="56"/>
    </row>
    <row r="9640" spans="9:27">
      <c r="J9640" s="65"/>
      <c r="K9640" s="65"/>
      <c r="L9640" s="65"/>
      <c r="M9640" s="65"/>
      <c r="N9640" s="65"/>
      <c r="O9640" s="65"/>
      <c r="P9640" s="65"/>
      <c r="Q9640" s="65"/>
      <c r="T9640" s="56"/>
      <c r="U9640" s="56"/>
      <c r="V9640" s="56"/>
      <c r="W9640" s="56"/>
      <c r="X9640" s="56"/>
      <c r="Y9640" s="56"/>
      <c r="Z9640" s="56"/>
      <c r="AA9640" s="56"/>
    </row>
    <row r="9641" spans="9:27" ht="15" thickBot="1">
      <c r="I9641" s="54" t="s">
        <v>49</v>
      </c>
      <c r="J9641" s="65"/>
      <c r="K9641" s="65"/>
      <c r="L9641" s="65"/>
      <c r="M9641" s="65"/>
      <c r="N9641" s="65"/>
      <c r="O9641" s="65"/>
      <c r="P9641" s="65"/>
      <c r="Q9641" s="65"/>
      <c r="T9641" s="56"/>
      <c r="U9641" s="56"/>
      <c r="V9641" s="56"/>
      <c r="W9641" s="56"/>
      <c r="X9641" s="56"/>
      <c r="Y9641" s="56"/>
      <c r="Z9641" s="56"/>
      <c r="AA9641" s="56"/>
    </row>
    <row r="9642" spans="9:27">
      <c r="I9642" s="17"/>
      <c r="J9642" s="17" t="s">
        <v>54</v>
      </c>
      <c r="K9642" s="17" t="s">
        <v>55</v>
      </c>
      <c r="L9642" s="17" t="s">
        <v>56</v>
      </c>
      <c r="M9642" s="17" t="s">
        <v>57</v>
      </c>
      <c r="N9642" s="17" t="s">
        <v>58</v>
      </c>
      <c r="O9642" s="65"/>
      <c r="P9642" s="65"/>
      <c r="Q9642" s="65"/>
      <c r="T9642" s="56"/>
      <c r="U9642" s="56"/>
      <c r="V9642" s="56"/>
      <c r="W9642" s="56"/>
      <c r="X9642" s="56"/>
      <c r="Y9642" s="56"/>
      <c r="Z9642" s="56"/>
      <c r="AA9642" s="56"/>
    </row>
    <row r="9643" spans="9:27">
      <c r="I9643" s="15" t="s">
        <v>50</v>
      </c>
      <c r="J9643" s="15">
        <v>4</v>
      </c>
      <c r="K9643" s="15">
        <v>5896827.7645130083</v>
      </c>
      <c r="L9643" s="15">
        <v>1474206.9411282521</v>
      </c>
      <c r="M9643" s="15">
        <v>848327211.88197649</v>
      </c>
      <c r="N9643" s="15">
        <v>4.0637557478495015E-124</v>
      </c>
      <c r="O9643" s="65"/>
      <c r="P9643" s="65"/>
      <c r="Q9643" s="65"/>
      <c r="T9643" s="56"/>
      <c r="U9643" s="56"/>
      <c r="V9643" s="56"/>
      <c r="W9643" s="56"/>
      <c r="X9643" s="56"/>
      <c r="Y9643" s="56"/>
      <c r="Z9643" s="56"/>
      <c r="AA9643" s="56"/>
    </row>
    <row r="9644" spans="9:27">
      <c r="I9644" s="15" t="s">
        <v>51</v>
      </c>
      <c r="J9644" s="15">
        <v>32</v>
      </c>
      <c r="K9644" s="15">
        <v>5.5608993151886818E-2</v>
      </c>
      <c r="L9644" s="15">
        <v>1.7377810359964631E-3</v>
      </c>
      <c r="M9644" s="15"/>
      <c r="N9644" s="15"/>
      <c r="O9644" s="65"/>
      <c r="P9644" s="65"/>
      <c r="Q9644" s="65"/>
      <c r="T9644" s="56"/>
      <c r="U9644" s="56"/>
      <c r="V9644" s="56"/>
      <c r="W9644" s="56"/>
      <c r="X9644" s="56"/>
      <c r="Y9644" s="56"/>
      <c r="Z9644" s="56"/>
      <c r="AA9644" s="56"/>
    </row>
    <row r="9645" spans="9:27" ht="15" thickBot="1">
      <c r="I9645" s="16" t="s">
        <v>52</v>
      </c>
      <c r="J9645" s="16">
        <v>36</v>
      </c>
      <c r="K9645" s="16">
        <v>5896827.8201220017</v>
      </c>
      <c r="L9645" s="16"/>
      <c r="M9645" s="16"/>
      <c r="N9645" s="16"/>
      <c r="O9645" s="65"/>
      <c r="P9645" s="65"/>
      <c r="Q9645" s="65"/>
      <c r="T9645" s="56"/>
      <c r="U9645" s="56"/>
      <c r="V9645" s="56"/>
      <c r="W9645" s="56"/>
      <c r="X9645" s="56"/>
      <c r="Y9645" s="56"/>
      <c r="Z9645" s="56"/>
      <c r="AA9645" s="56"/>
    </row>
    <row r="9646" spans="9:27" ht="15" thickBot="1">
      <c r="J9646" s="65"/>
      <c r="K9646" s="65"/>
      <c r="L9646" s="65"/>
      <c r="M9646" s="65"/>
      <c r="N9646" s="65"/>
      <c r="O9646" s="65"/>
      <c r="P9646" s="65"/>
      <c r="Q9646" s="65"/>
      <c r="T9646" s="56"/>
      <c r="U9646" s="56"/>
      <c r="V9646" s="56"/>
      <c r="W9646" s="56"/>
      <c r="X9646" s="56"/>
      <c r="Y9646" s="56"/>
      <c r="Z9646" s="56"/>
      <c r="AA9646" s="56"/>
    </row>
    <row r="9647" spans="9:27">
      <c r="I9647" s="17"/>
      <c r="J9647" s="17" t="s">
        <v>59</v>
      </c>
      <c r="K9647" s="17" t="s">
        <v>47</v>
      </c>
      <c r="L9647" s="17" t="s">
        <v>60</v>
      </c>
      <c r="M9647" s="17" t="s">
        <v>61</v>
      </c>
      <c r="N9647" s="17" t="s">
        <v>62</v>
      </c>
      <c r="O9647" s="17" t="s">
        <v>63</v>
      </c>
      <c r="P9647" s="17" t="s">
        <v>64</v>
      </c>
      <c r="Q9647" s="17" t="s">
        <v>65</v>
      </c>
      <c r="T9647" s="56"/>
      <c r="U9647" s="56"/>
      <c r="V9647" s="56"/>
      <c r="W9647" s="56"/>
      <c r="X9647" s="56"/>
      <c r="Y9647" s="56"/>
      <c r="Z9647" s="56"/>
      <c r="AA9647" s="56"/>
    </row>
    <row r="9648" spans="9:27">
      <c r="I9648" s="15" t="s">
        <v>53</v>
      </c>
      <c r="J9648" s="15">
        <v>0</v>
      </c>
      <c r="K9648" s="15" t="e">
        <v>#N/A</v>
      </c>
      <c r="L9648" s="15" t="e">
        <v>#N/A</v>
      </c>
      <c r="M9648" s="15" t="e">
        <v>#N/A</v>
      </c>
      <c r="N9648" s="15" t="e">
        <v>#N/A</v>
      </c>
      <c r="O9648" s="15" t="e">
        <v>#N/A</v>
      </c>
      <c r="P9648" s="15" t="e">
        <v>#N/A</v>
      </c>
      <c r="Q9648" s="15" t="e">
        <v>#N/A</v>
      </c>
      <c r="T9648" s="56"/>
      <c r="U9648" s="56"/>
      <c r="V9648" s="56"/>
      <c r="W9648" s="56"/>
      <c r="X9648" s="56"/>
      <c r="Y9648" s="56"/>
      <c r="Z9648" s="56"/>
      <c r="AA9648" s="56"/>
    </row>
    <row r="9649" spans="9:27">
      <c r="I9649" s="15" t="s">
        <v>85</v>
      </c>
      <c r="J9649" s="15">
        <v>0.17598436383774183</v>
      </c>
      <c r="K9649" s="15">
        <v>2.5222240383871008E-3</v>
      </c>
      <c r="L9649" s="15">
        <v>69.773486081862671</v>
      </c>
      <c r="M9649" s="15">
        <v>1.5349441339269002E-36</v>
      </c>
      <c r="N9649" s="15">
        <v>0.17084676161710841</v>
      </c>
      <c r="O9649" s="15">
        <v>0.18112196605837524</v>
      </c>
      <c r="P9649" s="15">
        <v>0.17084676161710841</v>
      </c>
      <c r="Q9649" s="15">
        <v>0.18112196605837524</v>
      </c>
      <c r="T9649" s="56"/>
      <c r="U9649" s="56"/>
      <c r="V9649" s="56"/>
      <c r="W9649" s="56"/>
      <c r="X9649" s="56"/>
      <c r="Y9649" s="56"/>
      <c r="Z9649" s="56"/>
      <c r="AA9649" s="56"/>
    </row>
    <row r="9650" spans="9:27">
      <c r="I9650" s="15" t="s">
        <v>80</v>
      </c>
      <c r="J9650" s="15">
        <v>0.1986989503851824</v>
      </c>
      <c r="K9650" s="15">
        <v>6.7891610145978817E-4</v>
      </c>
      <c r="L9650" s="15">
        <v>292.67084689543373</v>
      </c>
      <c r="M9650" s="15">
        <v>2.0031357019559695E-56</v>
      </c>
      <c r="N9650" s="15">
        <v>0.19731604354685328</v>
      </c>
      <c r="O9650" s="15">
        <v>0.20008185722351152</v>
      </c>
      <c r="P9650" s="15">
        <v>0.19731604354685328</v>
      </c>
      <c r="Q9650" s="15">
        <v>0.20008185722351152</v>
      </c>
      <c r="T9650" s="56"/>
      <c r="U9650" s="56"/>
      <c r="V9650" s="56"/>
      <c r="W9650" s="56"/>
      <c r="X9650" s="56"/>
      <c r="Y9650" s="56"/>
      <c r="Z9650" s="56"/>
      <c r="AA9650" s="56"/>
    </row>
    <row r="9651" spans="9:27">
      <c r="I9651" s="15" t="s">
        <v>82</v>
      </c>
      <c r="J9651" s="15">
        <v>0.23662900351725322</v>
      </c>
      <c r="K9651" s="15">
        <v>2.8207784772698629E-3</v>
      </c>
      <c r="L9651" s="15">
        <v>83.887836433819686</v>
      </c>
      <c r="M9651" s="15">
        <v>4.3591874884436082E-39</v>
      </c>
      <c r="N9651" s="15">
        <v>0.23088326580792431</v>
      </c>
      <c r="O9651" s="15">
        <v>0.24237474122658212</v>
      </c>
      <c r="P9651" s="15">
        <v>0.23088326580792431</v>
      </c>
      <c r="Q9651" s="15">
        <v>0.24237474122658212</v>
      </c>
      <c r="T9651" s="56"/>
      <c r="U9651" s="56"/>
      <c r="V9651" s="56"/>
      <c r="W9651" s="56"/>
      <c r="X9651" s="56"/>
      <c r="Y9651" s="56"/>
      <c r="Z9651" s="56"/>
      <c r="AA9651" s="56"/>
    </row>
    <row r="9652" spans="9:27" ht="15" thickBot="1">
      <c r="I9652" s="16" t="s">
        <v>86</v>
      </c>
      <c r="J9652" s="16">
        <v>0.51306733573618724</v>
      </c>
      <c r="K9652" s="16">
        <v>1.5269380236986381E-3</v>
      </c>
      <c r="L9652" s="16">
        <v>336.01058312334487</v>
      </c>
      <c r="M9652" s="16">
        <v>2.4163869390731962E-58</v>
      </c>
      <c r="N9652" s="16">
        <v>0.50995706477614189</v>
      </c>
      <c r="O9652" s="16">
        <v>0.51617760669623258</v>
      </c>
      <c r="P9652" s="16">
        <v>0.50995706477614189</v>
      </c>
      <c r="Q9652" s="16">
        <v>0.51617760669623258</v>
      </c>
      <c r="T9652" s="56"/>
      <c r="U9652" s="56"/>
      <c r="V9652" s="56"/>
      <c r="W9652" s="56"/>
      <c r="X9652" s="56"/>
      <c r="Y9652" s="56"/>
      <c r="Z9652" s="56"/>
      <c r="AA9652" s="56"/>
    </row>
    <row r="9653" spans="9:27">
      <c r="I9653" s="54"/>
      <c r="J9653" s="65"/>
      <c r="K9653" s="65"/>
      <c r="L9653" s="65"/>
      <c r="M9653" s="65"/>
      <c r="N9653" s="65"/>
      <c r="O9653" s="65"/>
      <c r="P9653" s="65"/>
      <c r="Q9653" s="65"/>
      <c r="T9653" s="56"/>
      <c r="U9653" s="56"/>
      <c r="V9653" s="56"/>
      <c r="W9653" s="56"/>
      <c r="X9653" s="56"/>
      <c r="Y9653" s="56"/>
      <c r="Z9653" s="56"/>
      <c r="AA9653" s="56"/>
    </row>
    <row r="9654" spans="9:27">
      <c r="I9654" s="54"/>
      <c r="J9654" s="65"/>
      <c r="K9654" s="65"/>
      <c r="L9654" s="65"/>
      <c r="M9654" s="65"/>
      <c r="N9654" s="65"/>
      <c r="O9654" s="65"/>
      <c r="P9654" s="65"/>
      <c r="Q9654" s="65"/>
      <c r="T9654" s="56"/>
      <c r="U9654" s="56"/>
      <c r="V9654" s="56"/>
      <c r="W9654" s="56"/>
      <c r="X9654" s="56"/>
      <c r="Y9654" s="56"/>
      <c r="Z9654" s="56"/>
      <c r="AA9654" s="56"/>
    </row>
    <row r="9655" spans="9:27">
      <c r="I9655" s="11" t="s">
        <v>484</v>
      </c>
      <c r="J9655" s="65"/>
      <c r="K9655" s="65"/>
      <c r="L9655" s="65"/>
      <c r="M9655" s="65"/>
      <c r="N9655" s="65"/>
      <c r="O9655" s="65"/>
      <c r="P9655" s="65"/>
      <c r="Q9655" s="65"/>
      <c r="T9655" s="12" t="str">
        <f>I9655</f>
        <v>2020/6 to 2023/5</v>
      </c>
      <c r="U9655" s="14">
        <f>J9660</f>
        <v>0.99999998653957356</v>
      </c>
      <c r="V9655" s="14">
        <f>J9663</f>
        <v>36</v>
      </c>
      <c r="W9655" s="56">
        <f>J9673</f>
        <v>0.17771117050867616</v>
      </c>
      <c r="X9655" s="56">
        <f>J9674</f>
        <v>0.199393789752804</v>
      </c>
      <c r="Y9655" s="56">
        <f>J9675</f>
        <v>0.23598919743931829</v>
      </c>
      <c r="Z9655" s="56">
        <f>J9676</f>
        <v>0.51140409214352034</v>
      </c>
      <c r="AA9655" s="58">
        <f>SUM(W9655:Z9655)</f>
        <v>1.1244982498443188</v>
      </c>
    </row>
    <row r="9656" spans="9:27">
      <c r="I9656" s="54" t="s">
        <v>42</v>
      </c>
      <c r="J9656" s="65"/>
      <c r="K9656" s="65"/>
      <c r="L9656" s="65"/>
      <c r="M9656" s="65"/>
      <c r="N9656" s="65"/>
      <c r="O9656" s="65"/>
      <c r="P9656" s="65"/>
      <c r="Q9656" s="65"/>
      <c r="T9656" s="56"/>
      <c r="U9656" s="56"/>
      <c r="V9656" s="56"/>
      <c r="W9656" s="56"/>
      <c r="X9656" s="56"/>
      <c r="Y9656" s="56"/>
      <c r="Z9656" s="56"/>
      <c r="AA9656" s="56"/>
    </row>
    <row r="9657" spans="9:27" ht="15" thickBot="1">
      <c r="J9657" s="65"/>
      <c r="K9657" s="65"/>
      <c r="L9657" s="65"/>
      <c r="M9657" s="65"/>
      <c r="N9657" s="65"/>
      <c r="O9657" s="65"/>
      <c r="P9657" s="65"/>
      <c r="Q9657" s="65"/>
      <c r="T9657" s="56"/>
      <c r="U9657" s="56"/>
      <c r="V9657" s="56"/>
      <c r="W9657" s="56"/>
      <c r="X9657" s="56"/>
      <c r="Y9657" s="56"/>
      <c r="Z9657" s="56"/>
      <c r="AA9657" s="56"/>
    </row>
    <row r="9658" spans="9:27">
      <c r="I9658" s="18" t="s">
        <v>43</v>
      </c>
      <c r="J9658" s="18"/>
      <c r="K9658" s="65"/>
      <c r="L9658" s="65"/>
      <c r="M9658" s="65"/>
      <c r="N9658" s="65"/>
      <c r="O9658" s="65"/>
      <c r="P9658" s="65"/>
      <c r="Q9658" s="65"/>
      <c r="T9658" s="56"/>
      <c r="U9658" s="56"/>
      <c r="V9658" s="56"/>
      <c r="W9658" s="56"/>
      <c r="X9658" s="56"/>
      <c r="Y9658" s="56"/>
      <c r="Z9658" s="56"/>
      <c r="AA9658" s="56"/>
    </row>
    <row r="9659" spans="9:27">
      <c r="I9659" s="15" t="s">
        <v>44</v>
      </c>
      <c r="J9659" s="15">
        <v>0.99999999326978672</v>
      </c>
      <c r="K9659" s="65"/>
      <c r="L9659" s="65"/>
      <c r="M9659" s="65"/>
      <c r="N9659" s="65"/>
      <c r="O9659" s="65"/>
      <c r="P9659" s="65"/>
      <c r="Q9659" s="65"/>
      <c r="T9659" s="56"/>
      <c r="U9659" s="56"/>
      <c r="V9659" s="56"/>
      <c r="W9659" s="56"/>
      <c r="X9659" s="56"/>
      <c r="Y9659" s="56"/>
      <c r="Z9659" s="56"/>
      <c r="AA9659" s="56"/>
    </row>
    <row r="9660" spans="9:27">
      <c r="I9660" s="15" t="s">
        <v>45</v>
      </c>
      <c r="J9660" s="15">
        <v>0.99999998653957356</v>
      </c>
      <c r="K9660" s="65"/>
      <c r="L9660" s="65"/>
      <c r="M9660" s="65"/>
      <c r="N9660" s="65"/>
      <c r="O9660" s="65"/>
      <c r="P9660" s="65"/>
      <c r="Q9660" s="65"/>
      <c r="T9660" s="56"/>
      <c r="U9660" s="56"/>
      <c r="V9660" s="56"/>
      <c r="W9660" s="56"/>
      <c r="X9660" s="56"/>
      <c r="Y9660" s="56"/>
      <c r="Z9660" s="56"/>
      <c r="AA9660" s="56"/>
    </row>
    <row r="9661" spans="9:27">
      <c r="I9661" s="15" t="s">
        <v>46</v>
      </c>
      <c r="J9661" s="15">
        <v>0.96874998527765865</v>
      </c>
      <c r="K9661" s="65"/>
      <c r="L9661" s="65"/>
      <c r="M9661" s="65"/>
      <c r="N9661" s="65"/>
      <c r="O9661" s="65"/>
      <c r="P9661" s="65"/>
      <c r="Q9661" s="65"/>
      <c r="T9661" s="56"/>
      <c r="U9661" s="56"/>
      <c r="V9661" s="56"/>
      <c r="W9661" s="56"/>
      <c r="X9661" s="56"/>
      <c r="Y9661" s="56"/>
      <c r="Z9661" s="56"/>
      <c r="AA9661" s="56"/>
    </row>
    <row r="9662" spans="9:27">
      <c r="I9662" s="15" t="s">
        <v>47</v>
      </c>
      <c r="J9662" s="15">
        <v>4.9896275981265115E-2</v>
      </c>
      <c r="K9662" s="65"/>
      <c r="L9662" s="65"/>
      <c r="M9662" s="65"/>
      <c r="N9662" s="65"/>
      <c r="O9662" s="65"/>
      <c r="P9662" s="65"/>
      <c r="Q9662" s="65"/>
      <c r="T9662" s="56"/>
      <c r="U9662" s="56"/>
      <c r="V9662" s="56"/>
      <c r="W9662" s="56"/>
      <c r="X9662" s="56"/>
      <c r="Y9662" s="56"/>
      <c r="Z9662" s="56"/>
      <c r="AA9662" s="56"/>
    </row>
    <row r="9663" spans="9:27" ht="15" thickBot="1">
      <c r="I9663" s="16" t="s">
        <v>48</v>
      </c>
      <c r="J9663" s="16">
        <v>36</v>
      </c>
      <c r="K9663" s="65"/>
      <c r="L9663" s="65"/>
      <c r="M9663" s="65"/>
      <c r="N9663" s="65"/>
      <c r="O9663" s="65"/>
      <c r="P9663" s="65"/>
      <c r="Q9663" s="65"/>
      <c r="T9663" s="56"/>
      <c r="U9663" s="56"/>
      <c r="V9663" s="56"/>
      <c r="W9663" s="56"/>
      <c r="X9663" s="56"/>
      <c r="Y9663" s="56"/>
      <c r="Z9663" s="56"/>
      <c r="AA9663" s="56"/>
    </row>
    <row r="9664" spans="9:27">
      <c r="J9664" s="65"/>
      <c r="K9664" s="65"/>
      <c r="L9664" s="65"/>
      <c r="M9664" s="65"/>
      <c r="N9664" s="65"/>
      <c r="O9664" s="65"/>
      <c r="P9664" s="65"/>
      <c r="Q9664" s="65"/>
      <c r="T9664" s="56"/>
      <c r="U9664" s="56"/>
      <c r="V9664" s="56"/>
      <c r="W9664" s="56"/>
      <c r="X9664" s="56"/>
      <c r="Y9664" s="56"/>
      <c r="Z9664" s="56"/>
      <c r="AA9664" s="56"/>
    </row>
    <row r="9665" spans="9:27" ht="15" thickBot="1">
      <c r="I9665" s="54" t="s">
        <v>49</v>
      </c>
      <c r="J9665" s="65"/>
      <c r="K9665" s="65"/>
      <c r="L9665" s="65"/>
      <c r="M9665" s="65"/>
      <c r="N9665" s="65"/>
      <c r="O9665" s="65"/>
      <c r="P9665" s="65"/>
      <c r="Q9665" s="65"/>
      <c r="T9665" s="56"/>
      <c r="U9665" s="56"/>
      <c r="V9665" s="56"/>
      <c r="W9665" s="56"/>
      <c r="X9665" s="56"/>
      <c r="Y9665" s="56"/>
      <c r="Z9665" s="56"/>
      <c r="AA9665" s="56"/>
    </row>
    <row r="9666" spans="9:27">
      <c r="I9666" s="17"/>
      <c r="J9666" s="17" t="s">
        <v>54</v>
      </c>
      <c r="K9666" s="17" t="s">
        <v>55</v>
      </c>
      <c r="L9666" s="17" t="s">
        <v>56</v>
      </c>
      <c r="M9666" s="17" t="s">
        <v>57</v>
      </c>
      <c r="N9666" s="17" t="s">
        <v>58</v>
      </c>
      <c r="O9666" s="65"/>
      <c r="P9666" s="65"/>
      <c r="Q9666" s="65"/>
      <c r="T9666" s="56"/>
      <c r="U9666" s="56"/>
      <c r="V9666" s="56"/>
      <c r="W9666" s="56"/>
      <c r="X9666" s="56"/>
      <c r="Y9666" s="56"/>
      <c r="Z9666" s="56"/>
      <c r="AA9666" s="56"/>
    </row>
    <row r="9667" spans="9:27">
      <c r="I9667" s="15" t="s">
        <v>50</v>
      </c>
      <c r="J9667" s="15">
        <v>4</v>
      </c>
      <c r="K9667" s="15">
        <v>5918714.8960735751</v>
      </c>
      <c r="L9667" s="15">
        <v>1479678.7240183938</v>
      </c>
      <c r="M9667" s="15">
        <v>594334803.67852008</v>
      </c>
      <c r="N9667" s="15">
        <v>1.0096647994864305E-121</v>
      </c>
      <c r="O9667" s="65"/>
      <c r="P9667" s="65"/>
      <c r="Q9667" s="65"/>
      <c r="T9667" s="56"/>
      <c r="U9667" s="56"/>
      <c r="V9667" s="56"/>
      <c r="W9667" s="56"/>
      <c r="X9667" s="56"/>
      <c r="Y9667" s="56"/>
      <c r="Z9667" s="56"/>
      <c r="AA9667" s="56"/>
    </row>
    <row r="9668" spans="9:27">
      <c r="I9668" s="15" t="s">
        <v>51</v>
      </c>
      <c r="J9668" s="15">
        <v>32</v>
      </c>
      <c r="K9668" s="15">
        <v>7.9668427417554366E-2</v>
      </c>
      <c r="L9668" s="15">
        <v>2.4896383567985739E-3</v>
      </c>
      <c r="M9668" s="15"/>
      <c r="N9668" s="15"/>
      <c r="O9668" s="65"/>
      <c r="P9668" s="65"/>
      <c r="Q9668" s="65"/>
      <c r="T9668" s="56"/>
      <c r="U9668" s="56"/>
      <c r="V9668" s="56"/>
      <c r="W9668" s="56"/>
      <c r="X9668" s="56"/>
      <c r="Y9668" s="56"/>
      <c r="Z9668" s="56"/>
      <c r="AA9668" s="56"/>
    </row>
    <row r="9669" spans="9:27" ht="15" thickBot="1">
      <c r="I9669" s="16" t="s">
        <v>52</v>
      </c>
      <c r="J9669" s="16">
        <v>36</v>
      </c>
      <c r="K9669" s="16">
        <v>5918714.9757420029</v>
      </c>
      <c r="L9669" s="16"/>
      <c r="M9669" s="16"/>
      <c r="N9669" s="16"/>
      <c r="O9669" s="65"/>
      <c r="P9669" s="65"/>
      <c r="Q9669" s="65"/>
      <c r="T9669" s="56"/>
      <c r="U9669" s="56"/>
      <c r="V9669" s="56"/>
      <c r="W9669" s="56"/>
      <c r="X9669" s="56"/>
      <c r="Y9669" s="56"/>
      <c r="Z9669" s="56"/>
      <c r="AA9669" s="56"/>
    </row>
    <row r="9670" spans="9:27" ht="15" thickBot="1">
      <c r="J9670" s="65"/>
      <c r="K9670" s="65"/>
      <c r="L9670" s="65"/>
      <c r="M9670" s="65"/>
      <c r="N9670" s="65"/>
      <c r="O9670" s="65"/>
      <c r="P9670" s="65"/>
      <c r="Q9670" s="65"/>
      <c r="T9670" s="56"/>
      <c r="U9670" s="56"/>
      <c r="V9670" s="56"/>
      <c r="W9670" s="56"/>
      <c r="X9670" s="56"/>
      <c r="Y9670" s="56"/>
      <c r="Z9670" s="56"/>
      <c r="AA9670" s="56"/>
    </row>
    <row r="9671" spans="9:27">
      <c r="I9671" s="17"/>
      <c r="J9671" s="17" t="s">
        <v>59</v>
      </c>
      <c r="K9671" s="17" t="s">
        <v>47</v>
      </c>
      <c r="L9671" s="17" t="s">
        <v>60</v>
      </c>
      <c r="M9671" s="17" t="s">
        <v>61</v>
      </c>
      <c r="N9671" s="17" t="s">
        <v>62</v>
      </c>
      <c r="O9671" s="17" t="s">
        <v>63</v>
      </c>
      <c r="P9671" s="17" t="s">
        <v>64</v>
      </c>
      <c r="Q9671" s="17" t="s">
        <v>65</v>
      </c>
      <c r="T9671" s="56"/>
      <c r="U9671" s="56"/>
      <c r="V9671" s="56"/>
      <c r="W9671" s="56"/>
      <c r="X9671" s="56"/>
      <c r="Y9671" s="56"/>
      <c r="Z9671" s="56"/>
      <c r="AA9671" s="56"/>
    </row>
    <row r="9672" spans="9:27">
      <c r="I9672" s="15" t="s">
        <v>53</v>
      </c>
      <c r="J9672" s="15">
        <v>0</v>
      </c>
      <c r="K9672" s="15" t="e">
        <v>#N/A</v>
      </c>
      <c r="L9672" s="15" t="e">
        <v>#N/A</v>
      </c>
      <c r="M9672" s="15" t="e">
        <v>#N/A</v>
      </c>
      <c r="N9672" s="15" t="e">
        <v>#N/A</v>
      </c>
      <c r="O9672" s="15" t="e">
        <v>#N/A</v>
      </c>
      <c r="P9672" s="15" t="e">
        <v>#N/A</v>
      </c>
      <c r="Q9672" s="15" t="e">
        <v>#N/A</v>
      </c>
      <c r="T9672" s="56"/>
      <c r="U9672" s="56"/>
      <c r="V9672" s="56"/>
      <c r="W9672" s="56"/>
      <c r="X9672" s="56"/>
      <c r="Y9672" s="56"/>
      <c r="Z9672" s="56"/>
      <c r="AA9672" s="56"/>
    </row>
    <row r="9673" spans="9:27">
      <c r="I9673" s="15" t="s">
        <v>85</v>
      </c>
      <c r="J9673" s="15">
        <v>0.17771117050867616</v>
      </c>
      <c r="K9673" s="15">
        <v>2.9858167069132672E-3</v>
      </c>
      <c r="L9673" s="15">
        <v>59.518446024234926</v>
      </c>
      <c r="M9673" s="15">
        <v>2.39260537436988E-34</v>
      </c>
      <c r="N9673" s="15">
        <v>0.1716292609279351</v>
      </c>
      <c r="O9673" s="15">
        <v>0.18379308008941722</v>
      </c>
      <c r="P9673" s="15">
        <v>0.1716292609279351</v>
      </c>
      <c r="Q9673" s="15">
        <v>0.18379308008941722</v>
      </c>
      <c r="T9673" s="56"/>
      <c r="U9673" s="56"/>
      <c r="V9673" s="56"/>
      <c r="W9673" s="56"/>
      <c r="X9673" s="56"/>
      <c r="Y9673" s="56"/>
      <c r="Z9673" s="56"/>
      <c r="AA9673" s="56"/>
    </row>
    <row r="9674" spans="9:27">
      <c r="I9674" s="15" t="s">
        <v>80</v>
      </c>
      <c r="J9674" s="15">
        <v>0.199393789752804</v>
      </c>
      <c r="K9674" s="15">
        <v>7.833969345882139E-4</v>
      </c>
      <c r="L9674" s="15">
        <v>254.52459787529509</v>
      </c>
      <c r="M9674" s="15">
        <v>1.7445741391840773E-54</v>
      </c>
      <c r="N9674" s="15">
        <v>0.19779806242266898</v>
      </c>
      <c r="O9674" s="15">
        <v>0.20098951708293902</v>
      </c>
      <c r="P9674" s="15">
        <v>0.19779806242266898</v>
      </c>
      <c r="Q9674" s="15">
        <v>0.20098951708293902</v>
      </c>
      <c r="T9674" s="56"/>
      <c r="U9674" s="56"/>
      <c r="V9674" s="56"/>
      <c r="W9674" s="56"/>
      <c r="X9674" s="56"/>
      <c r="Y9674" s="56"/>
      <c r="Z9674" s="56"/>
      <c r="AA9674" s="56"/>
    </row>
    <row r="9675" spans="9:27">
      <c r="I9675" s="15" t="s">
        <v>82</v>
      </c>
      <c r="J9675" s="15">
        <v>0.23598919743931829</v>
      </c>
      <c r="K9675" s="15">
        <v>3.5748237476454295E-3</v>
      </c>
      <c r="L9675" s="15">
        <v>66.014218909324811</v>
      </c>
      <c r="M9675" s="15">
        <v>8.9254374175460572E-36</v>
      </c>
      <c r="N9675" s="15">
        <v>0.22870751978310944</v>
      </c>
      <c r="O9675" s="15">
        <v>0.24327087509552714</v>
      </c>
      <c r="P9675" s="15">
        <v>0.22870751978310944</v>
      </c>
      <c r="Q9675" s="15">
        <v>0.24327087509552714</v>
      </c>
      <c r="T9675" s="56"/>
      <c r="U9675" s="56"/>
      <c r="V9675" s="56"/>
      <c r="W9675" s="56"/>
      <c r="X9675" s="56"/>
      <c r="Y9675" s="56"/>
      <c r="Z9675" s="56"/>
      <c r="AA9675" s="56"/>
    </row>
    <row r="9676" spans="9:27" ht="15" thickBot="1">
      <c r="I9676" s="16" t="s">
        <v>86</v>
      </c>
      <c r="J9676" s="16">
        <v>0.51140409214352034</v>
      </c>
      <c r="K9676" s="16">
        <v>1.7718346859256729E-3</v>
      </c>
      <c r="L9676" s="16">
        <v>288.62968775009824</v>
      </c>
      <c r="M9676" s="16">
        <v>3.1251453532640105E-56</v>
      </c>
      <c r="N9676" s="16">
        <v>0.50779498300869974</v>
      </c>
      <c r="O9676" s="16">
        <v>0.51501320127834094</v>
      </c>
      <c r="P9676" s="16">
        <v>0.50779498300869974</v>
      </c>
      <c r="Q9676" s="16">
        <v>0.51501320127834094</v>
      </c>
      <c r="T9676" s="56"/>
      <c r="U9676" s="56"/>
      <c r="V9676" s="56"/>
      <c r="W9676" s="56"/>
      <c r="X9676" s="56"/>
      <c r="Y9676" s="56"/>
      <c r="Z9676" s="56"/>
      <c r="AA9676" s="56"/>
    </row>
    <row r="9677" spans="9:27">
      <c r="I9677" s="54"/>
      <c r="J9677" s="65"/>
      <c r="K9677" s="65"/>
      <c r="L9677" s="65"/>
      <c r="M9677" s="65"/>
      <c r="N9677" s="65"/>
      <c r="O9677" s="65"/>
      <c r="P9677" s="65"/>
      <c r="Q9677" s="65"/>
      <c r="T9677" s="56"/>
      <c r="U9677" s="56"/>
      <c r="V9677" s="56"/>
      <c r="W9677" s="56"/>
      <c r="X9677" s="56"/>
      <c r="Y9677" s="56"/>
      <c r="Z9677" s="56"/>
      <c r="AA9677" s="56"/>
    </row>
    <row r="9678" spans="9:27">
      <c r="I9678" s="54"/>
      <c r="J9678" s="65"/>
      <c r="K9678" s="65"/>
      <c r="L9678" s="65"/>
      <c r="M9678" s="65"/>
      <c r="N9678" s="65"/>
      <c r="O9678" s="65"/>
      <c r="P9678" s="65"/>
      <c r="Q9678" s="65"/>
      <c r="T9678" s="56"/>
      <c r="U9678" s="56"/>
      <c r="V9678" s="56"/>
      <c r="W9678" s="56"/>
      <c r="X9678" s="56"/>
      <c r="Y9678" s="56"/>
      <c r="Z9678" s="56"/>
      <c r="AA9678" s="56"/>
    </row>
    <row r="9679" spans="9:27">
      <c r="I9679" s="11" t="s">
        <v>485</v>
      </c>
      <c r="J9679" s="65"/>
      <c r="K9679" s="65"/>
      <c r="L9679" s="65"/>
      <c r="M9679" s="65"/>
      <c r="N9679" s="65"/>
      <c r="O9679" s="65"/>
      <c r="P9679" s="65"/>
      <c r="Q9679" s="65"/>
      <c r="T9679" s="12" t="str">
        <f>I9679</f>
        <v>2020/7 to 2023/6</v>
      </c>
      <c r="U9679" s="14">
        <f>J9684</f>
        <v>0.99999998651645838</v>
      </c>
      <c r="V9679" s="14">
        <f>J9687</f>
        <v>36</v>
      </c>
      <c r="W9679" s="56">
        <f>J9697</f>
        <v>0.17776014869645806</v>
      </c>
      <c r="X9679" s="56">
        <f>J9698</f>
        <v>0.19931080264042764</v>
      </c>
      <c r="Y9679" s="56">
        <f>J9699</f>
        <v>0.2358297662689405</v>
      </c>
      <c r="Z9679" s="56">
        <f>J9700</f>
        <v>0.51155825605431937</v>
      </c>
      <c r="AA9679" s="58">
        <f>SUM(W9679:Z9679)</f>
        <v>1.1244589736601456</v>
      </c>
    </row>
    <row r="9680" spans="9:27">
      <c r="I9680" s="54" t="s">
        <v>42</v>
      </c>
      <c r="J9680" s="65"/>
      <c r="K9680" s="65"/>
      <c r="L9680" s="65"/>
      <c r="M9680" s="65"/>
      <c r="N9680" s="65"/>
      <c r="O9680" s="65"/>
      <c r="P9680" s="65"/>
      <c r="Q9680" s="65"/>
      <c r="T9680" s="56"/>
      <c r="U9680" s="56"/>
      <c r="V9680" s="56"/>
      <c r="W9680" s="56"/>
      <c r="X9680" s="56"/>
      <c r="Y9680" s="56"/>
      <c r="Z9680" s="56"/>
      <c r="AA9680" s="56"/>
    </row>
    <row r="9681" spans="9:27" ht="15" thickBot="1">
      <c r="J9681" s="65"/>
      <c r="K9681" s="65"/>
      <c r="L9681" s="65"/>
      <c r="M9681" s="65"/>
      <c r="N9681" s="65"/>
      <c r="O9681" s="65"/>
      <c r="P9681" s="65"/>
      <c r="Q9681" s="65"/>
      <c r="T9681" s="56"/>
      <c r="U9681" s="56"/>
      <c r="V9681" s="56"/>
      <c r="W9681" s="56"/>
      <c r="X9681" s="56"/>
      <c r="Y9681" s="56"/>
      <c r="Z9681" s="56"/>
      <c r="AA9681" s="56"/>
    </row>
    <row r="9682" spans="9:27">
      <c r="I9682" s="18" t="s">
        <v>43</v>
      </c>
      <c r="J9682" s="18"/>
      <c r="K9682" s="65"/>
      <c r="L9682" s="65"/>
      <c r="M9682" s="65"/>
      <c r="N9682" s="65"/>
      <c r="O9682" s="65"/>
      <c r="P9682" s="65"/>
      <c r="Q9682" s="65"/>
      <c r="T9682" s="56"/>
      <c r="U9682" s="56"/>
      <c r="V9682" s="56"/>
      <c r="W9682" s="56"/>
      <c r="X9682" s="56"/>
      <c r="Y9682" s="56"/>
      <c r="Z9682" s="56"/>
      <c r="AA9682" s="56"/>
    </row>
    <row r="9683" spans="9:27">
      <c r="I9683" s="15" t="s">
        <v>44</v>
      </c>
      <c r="J9683" s="15">
        <v>0.99999999325822919</v>
      </c>
      <c r="K9683" s="65"/>
      <c r="L9683" s="65"/>
      <c r="M9683" s="65"/>
      <c r="N9683" s="65"/>
      <c r="O9683" s="65"/>
      <c r="P9683" s="65"/>
      <c r="Q9683" s="65"/>
      <c r="T9683" s="56"/>
      <c r="U9683" s="56"/>
      <c r="V9683" s="56"/>
      <c r="W9683" s="56"/>
      <c r="X9683" s="56"/>
      <c r="Y9683" s="56"/>
      <c r="Z9683" s="56"/>
      <c r="AA9683" s="56"/>
    </row>
    <row r="9684" spans="9:27">
      <c r="I9684" s="15" t="s">
        <v>45</v>
      </c>
      <c r="J9684" s="15">
        <v>0.99999998651645838</v>
      </c>
      <c r="K9684" s="65"/>
      <c r="L9684" s="65"/>
      <c r="M9684" s="65"/>
      <c r="N9684" s="65"/>
      <c r="O9684" s="65"/>
      <c r="P9684" s="65"/>
      <c r="Q9684" s="65"/>
      <c r="T9684" s="56"/>
      <c r="U9684" s="56"/>
      <c r="V9684" s="56"/>
      <c r="W9684" s="56"/>
      <c r="X9684" s="56"/>
      <c r="Y9684" s="56"/>
      <c r="Z9684" s="56"/>
      <c r="AA9684" s="56"/>
    </row>
    <row r="9685" spans="9:27">
      <c r="I9685" s="15" t="s">
        <v>46</v>
      </c>
      <c r="J9685" s="15">
        <v>0.96874998525237643</v>
      </c>
      <c r="K9685" s="65"/>
      <c r="L9685" s="65"/>
      <c r="M9685" s="65"/>
      <c r="N9685" s="65"/>
      <c r="O9685" s="65"/>
      <c r="P9685" s="65"/>
      <c r="Q9685" s="65"/>
      <c r="T9685" s="56"/>
      <c r="U9685" s="56"/>
      <c r="V9685" s="56"/>
      <c r="W9685" s="56"/>
      <c r="X9685" s="56"/>
      <c r="Y9685" s="56"/>
      <c r="Z9685" s="56"/>
      <c r="AA9685" s="56"/>
    </row>
    <row r="9686" spans="9:27">
      <c r="I9686" s="15" t="s">
        <v>47</v>
      </c>
      <c r="J9686" s="15">
        <v>5.0032668857885404E-2</v>
      </c>
      <c r="K9686" s="65"/>
      <c r="L9686" s="65"/>
      <c r="M9686" s="65"/>
      <c r="N9686" s="65"/>
      <c r="O9686" s="65"/>
      <c r="P9686" s="65"/>
      <c r="Q9686" s="65"/>
      <c r="T9686" s="56"/>
      <c r="U9686" s="56"/>
      <c r="V9686" s="56"/>
      <c r="W9686" s="56"/>
      <c r="X9686" s="56"/>
      <c r="Y9686" s="56"/>
      <c r="Z9686" s="56"/>
      <c r="AA9686" s="56"/>
    </row>
    <row r="9687" spans="9:27" ht="15" thickBot="1">
      <c r="I9687" s="16" t="s">
        <v>48</v>
      </c>
      <c r="J9687" s="16">
        <v>36</v>
      </c>
      <c r="K9687" s="65"/>
      <c r="L9687" s="65"/>
      <c r="M9687" s="65"/>
      <c r="N9687" s="65"/>
      <c r="O9687" s="65"/>
      <c r="P9687" s="65"/>
      <c r="Q9687" s="65"/>
      <c r="T9687" s="56"/>
      <c r="U9687" s="56"/>
      <c r="V9687" s="56"/>
      <c r="W9687" s="56"/>
      <c r="X9687" s="56"/>
      <c r="Y9687" s="56"/>
      <c r="Z9687" s="56"/>
      <c r="AA9687" s="56"/>
    </row>
    <row r="9688" spans="9:27">
      <c r="J9688" s="65"/>
      <c r="K9688" s="65"/>
      <c r="L9688" s="65"/>
      <c r="M9688" s="65"/>
      <c r="N9688" s="65"/>
      <c r="O9688" s="65"/>
      <c r="P9688" s="65"/>
      <c r="Q9688" s="65"/>
      <c r="T9688" s="56"/>
      <c r="U9688" s="56"/>
      <c r="V9688" s="56"/>
      <c r="W9688" s="56"/>
      <c r="X9688" s="56"/>
      <c r="Y9688" s="56"/>
      <c r="Z9688" s="56"/>
      <c r="AA9688" s="56"/>
    </row>
    <row r="9689" spans="9:27" ht="15" thickBot="1">
      <c r="I9689" s="54" t="s">
        <v>49</v>
      </c>
      <c r="J9689" s="65"/>
      <c r="K9689" s="65"/>
      <c r="L9689" s="65"/>
      <c r="M9689" s="65"/>
      <c r="N9689" s="65"/>
      <c r="O9689" s="65"/>
      <c r="P9689" s="65"/>
      <c r="Q9689" s="65"/>
      <c r="T9689" s="56"/>
      <c r="U9689" s="56"/>
      <c r="V9689" s="56"/>
      <c r="W9689" s="56"/>
      <c r="X9689" s="56"/>
      <c r="Y9689" s="56"/>
      <c r="Z9689" s="56"/>
      <c r="AA9689" s="56"/>
    </row>
    <row r="9690" spans="9:27">
      <c r="I9690" s="17"/>
      <c r="J9690" s="17" t="s">
        <v>54</v>
      </c>
      <c r="K9690" s="17" t="s">
        <v>55</v>
      </c>
      <c r="L9690" s="17" t="s">
        <v>56</v>
      </c>
      <c r="M9690" s="17" t="s">
        <v>57</v>
      </c>
      <c r="N9690" s="17" t="s">
        <v>58</v>
      </c>
      <c r="O9690" s="65"/>
      <c r="P9690" s="65"/>
      <c r="Q9690" s="65"/>
      <c r="T9690" s="56"/>
      <c r="U9690" s="56"/>
      <c r="V9690" s="56"/>
      <c r="W9690" s="56"/>
      <c r="X9690" s="56"/>
      <c r="Y9690" s="56"/>
      <c r="Z9690" s="56"/>
      <c r="AA9690" s="56"/>
    </row>
    <row r="9691" spans="9:27">
      <c r="I9691" s="15" t="s">
        <v>50</v>
      </c>
      <c r="J9691" s="15">
        <v>4</v>
      </c>
      <c r="K9691" s="15">
        <v>5940914.8994134283</v>
      </c>
      <c r="L9691" s="15">
        <v>1485228.7248533571</v>
      </c>
      <c r="M9691" s="15">
        <v>593315918.51683545</v>
      </c>
      <c r="N9691" s="15">
        <v>1.0368769783701012E-121</v>
      </c>
      <c r="O9691" s="65"/>
      <c r="P9691" s="65"/>
      <c r="Q9691" s="65"/>
      <c r="T9691" s="56"/>
      <c r="U9691" s="56"/>
      <c r="V9691" s="56"/>
      <c r="W9691" s="56"/>
      <c r="X9691" s="56"/>
      <c r="Y9691" s="56"/>
      <c r="Z9691" s="56"/>
      <c r="AA9691" s="56"/>
    </row>
    <row r="9692" spans="9:27">
      <c r="I9692" s="15" t="s">
        <v>51</v>
      </c>
      <c r="J9692" s="15">
        <v>32</v>
      </c>
      <c r="K9692" s="15">
        <v>8.0104574497370115E-2</v>
      </c>
      <c r="L9692" s="15">
        <v>2.5032679530428161E-3</v>
      </c>
      <c r="M9692" s="15"/>
      <c r="N9692" s="15"/>
      <c r="O9692" s="65"/>
      <c r="P9692" s="65"/>
      <c r="Q9692" s="65"/>
      <c r="T9692" s="56"/>
      <c r="U9692" s="56"/>
      <c r="V9692" s="56"/>
      <c r="W9692" s="56"/>
      <c r="X9692" s="56"/>
      <c r="Y9692" s="56"/>
      <c r="Z9692" s="56"/>
      <c r="AA9692" s="56"/>
    </row>
    <row r="9693" spans="9:27" ht="15" thickBot="1">
      <c r="I9693" s="16" t="s">
        <v>52</v>
      </c>
      <c r="J9693" s="16">
        <v>36</v>
      </c>
      <c r="K9693" s="16">
        <v>5940914.9795180028</v>
      </c>
      <c r="L9693" s="16"/>
      <c r="M9693" s="16"/>
      <c r="N9693" s="16"/>
      <c r="O9693" s="65"/>
      <c r="P9693" s="65"/>
      <c r="Q9693" s="65"/>
      <c r="T9693" s="56"/>
      <c r="U9693" s="56"/>
      <c r="V9693" s="56"/>
      <c r="W9693" s="56"/>
      <c r="X9693" s="56"/>
      <c r="Y9693" s="56"/>
      <c r="Z9693" s="56"/>
      <c r="AA9693" s="56"/>
    </row>
    <row r="9694" spans="9:27" ht="15" thickBot="1">
      <c r="J9694" s="65"/>
      <c r="K9694" s="65"/>
      <c r="L9694" s="65"/>
      <c r="M9694" s="65"/>
      <c r="N9694" s="65"/>
      <c r="O9694" s="65"/>
      <c r="P9694" s="65"/>
      <c r="Q9694" s="65"/>
      <c r="T9694" s="56"/>
      <c r="U9694" s="56"/>
      <c r="V9694" s="56"/>
      <c r="W9694" s="56"/>
      <c r="X9694" s="56"/>
      <c r="Y9694" s="56"/>
      <c r="Z9694" s="56"/>
      <c r="AA9694" s="56"/>
    </row>
    <row r="9695" spans="9:27">
      <c r="I9695" s="17"/>
      <c r="J9695" s="17" t="s">
        <v>59</v>
      </c>
      <c r="K9695" s="17" t="s">
        <v>47</v>
      </c>
      <c r="L9695" s="17" t="s">
        <v>60</v>
      </c>
      <c r="M9695" s="17" t="s">
        <v>61</v>
      </c>
      <c r="N9695" s="17" t="s">
        <v>62</v>
      </c>
      <c r="O9695" s="17" t="s">
        <v>63</v>
      </c>
      <c r="P9695" s="17" t="s">
        <v>64</v>
      </c>
      <c r="Q9695" s="17" t="s">
        <v>65</v>
      </c>
      <c r="T9695" s="56"/>
      <c r="U9695" s="56"/>
      <c r="V9695" s="56"/>
      <c r="W9695" s="56"/>
      <c r="X9695" s="56"/>
      <c r="Y9695" s="56"/>
      <c r="Z9695" s="56"/>
      <c r="AA9695" s="56"/>
    </row>
    <row r="9696" spans="9:27">
      <c r="I9696" s="15" t="s">
        <v>53</v>
      </c>
      <c r="J9696" s="15">
        <v>0</v>
      </c>
      <c r="K9696" s="15" t="e">
        <v>#N/A</v>
      </c>
      <c r="L9696" s="15" t="e">
        <v>#N/A</v>
      </c>
      <c r="M9696" s="15" t="e">
        <v>#N/A</v>
      </c>
      <c r="N9696" s="15" t="e">
        <v>#N/A</v>
      </c>
      <c r="O9696" s="15" t="e">
        <v>#N/A</v>
      </c>
      <c r="P9696" s="15" t="e">
        <v>#N/A</v>
      </c>
      <c r="Q9696" s="15" t="e">
        <v>#N/A</v>
      </c>
      <c r="T9696" s="56"/>
      <c r="U9696" s="56"/>
      <c r="V9696" s="56"/>
      <c r="W9696" s="56"/>
      <c r="X9696" s="56"/>
      <c r="Y9696" s="56"/>
      <c r="Z9696" s="56"/>
      <c r="AA9696" s="56"/>
    </row>
    <row r="9697" spans="9:27">
      <c r="I9697" s="15" t="s">
        <v>85</v>
      </c>
      <c r="J9697" s="15">
        <v>0.17776014869645806</v>
      </c>
      <c r="K9697" s="15">
        <v>3.0121682803404201E-3</v>
      </c>
      <c r="L9697" s="15">
        <v>59.014016533089745</v>
      </c>
      <c r="M9697" s="15">
        <v>3.1341491007565587E-34</v>
      </c>
      <c r="N9697" s="15">
        <v>0.17162456271738916</v>
      </c>
      <c r="O9697" s="15">
        <v>0.18389573467552697</v>
      </c>
      <c r="P9697" s="15">
        <v>0.17162456271738916</v>
      </c>
      <c r="Q9697" s="15">
        <v>0.18389573467552697</v>
      </c>
      <c r="T9697" s="56"/>
      <c r="U9697" s="56"/>
      <c r="V9697" s="56"/>
      <c r="W9697" s="56"/>
      <c r="X9697" s="56"/>
      <c r="Y9697" s="56"/>
      <c r="Z9697" s="56"/>
      <c r="AA9697" s="56"/>
    </row>
    <row r="9698" spans="9:27">
      <c r="I9698" s="15" t="s">
        <v>80</v>
      </c>
      <c r="J9698" s="15">
        <v>0.19931080264042764</v>
      </c>
      <c r="K9698" s="15">
        <v>7.6073140058824569E-4</v>
      </c>
      <c r="L9698" s="15">
        <v>261.99891641952456</v>
      </c>
      <c r="M9698" s="15">
        <v>6.9126597591231371E-55</v>
      </c>
      <c r="N9698" s="15">
        <v>0.1977612434920393</v>
      </c>
      <c r="O9698" s="15">
        <v>0.20086036178881597</v>
      </c>
      <c r="P9698" s="15">
        <v>0.1977612434920393</v>
      </c>
      <c r="Q9698" s="15">
        <v>0.20086036178881597</v>
      </c>
      <c r="T9698" s="56"/>
      <c r="U9698" s="56"/>
      <c r="V9698" s="56"/>
      <c r="W9698" s="56"/>
      <c r="X9698" s="56"/>
      <c r="Y9698" s="56"/>
      <c r="Z9698" s="56"/>
      <c r="AA9698" s="56"/>
    </row>
    <row r="9699" spans="9:27">
      <c r="I9699" s="15" t="s">
        <v>82</v>
      </c>
      <c r="J9699" s="15">
        <v>0.2358297662689405</v>
      </c>
      <c r="K9699" s="15">
        <v>3.8283541100281654E-3</v>
      </c>
      <c r="L9699" s="15">
        <v>61.600823615348766</v>
      </c>
      <c r="M9699" s="15">
        <v>8.0346599872339874E-35</v>
      </c>
      <c r="N9699" s="15">
        <v>0.22803166416630996</v>
      </c>
      <c r="O9699" s="15">
        <v>0.24362786837157105</v>
      </c>
      <c r="P9699" s="15">
        <v>0.22803166416630996</v>
      </c>
      <c r="Q9699" s="15">
        <v>0.24362786837157105</v>
      </c>
      <c r="T9699" s="56"/>
      <c r="U9699" s="56"/>
      <c r="V9699" s="56"/>
      <c r="W9699" s="56"/>
      <c r="X9699" s="56"/>
      <c r="Y9699" s="56"/>
      <c r="Z9699" s="56"/>
      <c r="AA9699" s="56"/>
    </row>
    <row r="9700" spans="9:27" ht="15" thickBot="1">
      <c r="I9700" s="16" t="s">
        <v>86</v>
      </c>
      <c r="J9700" s="16">
        <v>0.51155825605431937</v>
      </c>
      <c r="K9700" s="16">
        <v>1.7852494265728782E-3</v>
      </c>
      <c r="L9700" s="16">
        <v>286.54721768282633</v>
      </c>
      <c r="M9700" s="16">
        <v>3.9397272904153355E-56</v>
      </c>
      <c r="N9700" s="16">
        <v>0.50792182198710201</v>
      </c>
      <c r="O9700" s="16">
        <v>0.51519469012153674</v>
      </c>
      <c r="P9700" s="16">
        <v>0.50792182198710201</v>
      </c>
      <c r="Q9700" s="16">
        <v>0.51519469012153674</v>
      </c>
      <c r="T9700" s="56"/>
      <c r="U9700" s="56"/>
      <c r="V9700" s="56"/>
      <c r="W9700" s="56"/>
      <c r="X9700" s="56"/>
      <c r="Y9700" s="56"/>
      <c r="Z9700" s="56"/>
      <c r="AA9700" s="56"/>
    </row>
    <row r="9701" spans="9:27">
      <c r="I9701" s="54"/>
      <c r="J9701" s="65"/>
      <c r="K9701" s="65"/>
      <c r="L9701" s="65"/>
      <c r="M9701" s="65"/>
      <c r="N9701" s="65"/>
      <c r="O9701" s="65"/>
      <c r="P9701" s="65"/>
      <c r="Q9701" s="65"/>
      <c r="T9701" s="56"/>
      <c r="U9701" s="56"/>
      <c r="V9701" s="56"/>
      <c r="W9701" s="56"/>
      <c r="X9701" s="56"/>
      <c r="Y9701" s="56"/>
      <c r="Z9701" s="56"/>
      <c r="AA9701" s="56"/>
    </row>
    <row r="9702" spans="9:27">
      <c r="I9702" s="54"/>
      <c r="J9702" s="65"/>
      <c r="K9702" s="65"/>
      <c r="L9702" s="65"/>
      <c r="M9702" s="65"/>
      <c r="N9702" s="65"/>
      <c r="O9702" s="65"/>
      <c r="P9702" s="65"/>
      <c r="Q9702" s="65"/>
      <c r="T9702" s="56"/>
      <c r="U9702" s="56"/>
      <c r="V9702" s="56"/>
      <c r="W9702" s="56"/>
      <c r="X9702" s="56"/>
      <c r="Y9702" s="56"/>
      <c r="Z9702" s="56"/>
      <c r="AA9702" s="56"/>
    </row>
    <row r="9703" spans="9:27">
      <c r="I9703" s="11" t="s">
        <v>486</v>
      </c>
      <c r="J9703" s="65"/>
      <c r="K9703" s="65"/>
      <c r="L9703" s="65"/>
      <c r="M9703" s="65"/>
      <c r="N9703" s="65"/>
      <c r="O9703" s="65"/>
      <c r="P9703" s="65"/>
      <c r="Q9703" s="65"/>
      <c r="T9703" s="12" t="str">
        <f>I9703</f>
        <v>2020/8 to 2023/7</v>
      </c>
      <c r="U9703" s="14">
        <f>J9708</f>
        <v>0.99999998621468766</v>
      </c>
      <c r="V9703" s="14">
        <f>J9711</f>
        <v>36</v>
      </c>
      <c r="W9703" s="56">
        <f>J9721</f>
        <v>0.17806793475439484</v>
      </c>
      <c r="X9703" s="56">
        <f>J9722</f>
        <v>0.19949897478680745</v>
      </c>
      <c r="Y9703" s="56">
        <f>J9723</f>
        <v>0.23539450559178168</v>
      </c>
      <c r="Z9703" s="56">
        <f>J9724</f>
        <v>0.51133178077523211</v>
      </c>
      <c r="AA9703" s="58">
        <f>SUM(W9703:Z9703)</f>
        <v>1.1242931959082161</v>
      </c>
    </row>
    <row r="9704" spans="9:27">
      <c r="I9704" s="54" t="s">
        <v>42</v>
      </c>
      <c r="J9704" s="65"/>
      <c r="K9704" s="65"/>
      <c r="L9704" s="65"/>
      <c r="M9704" s="65"/>
      <c r="N9704" s="65"/>
      <c r="O9704" s="65"/>
      <c r="P9704" s="65"/>
      <c r="Q9704" s="65"/>
      <c r="T9704" s="56"/>
      <c r="U9704" s="56"/>
      <c r="V9704" s="56"/>
      <c r="W9704" s="56"/>
      <c r="X9704" s="56"/>
      <c r="Y9704" s="56"/>
      <c r="Z9704" s="56"/>
      <c r="AA9704" s="56"/>
    </row>
    <row r="9705" spans="9:27" ht="15" thickBot="1">
      <c r="J9705" s="65"/>
      <c r="K9705" s="65"/>
      <c r="L9705" s="65"/>
      <c r="M9705" s="65"/>
      <c r="N9705" s="65"/>
      <c r="O9705" s="65"/>
      <c r="P9705" s="65"/>
      <c r="Q9705" s="65"/>
      <c r="T9705" s="56"/>
      <c r="U9705" s="56"/>
      <c r="V9705" s="56"/>
      <c r="W9705" s="56"/>
      <c r="X9705" s="56"/>
      <c r="Y9705" s="56"/>
      <c r="Z9705" s="56"/>
      <c r="AA9705" s="56"/>
    </row>
    <row r="9706" spans="9:27">
      <c r="I9706" s="18" t="s">
        <v>43</v>
      </c>
      <c r="J9706" s="18"/>
      <c r="K9706" s="65"/>
      <c r="L9706" s="65"/>
      <c r="M9706" s="65"/>
      <c r="N9706" s="65"/>
      <c r="O9706" s="65"/>
      <c r="P9706" s="65"/>
      <c r="Q9706" s="65"/>
      <c r="T9706" s="56"/>
      <c r="U9706" s="56"/>
      <c r="V9706" s="56"/>
      <c r="W9706" s="56"/>
      <c r="X9706" s="56"/>
      <c r="Y9706" s="56"/>
      <c r="Z9706" s="56"/>
      <c r="AA9706" s="56"/>
    </row>
    <row r="9707" spans="9:27">
      <c r="I9707" s="15" t="s">
        <v>44</v>
      </c>
      <c r="J9707" s="15">
        <v>0.99999999310734378</v>
      </c>
      <c r="K9707" s="65"/>
      <c r="L9707" s="65"/>
      <c r="M9707" s="65"/>
      <c r="N9707" s="65"/>
      <c r="O9707" s="65"/>
      <c r="P9707" s="65"/>
      <c r="Q9707" s="65"/>
      <c r="T9707" s="56"/>
      <c r="U9707" s="56"/>
      <c r="V9707" s="56"/>
      <c r="W9707" s="56"/>
      <c r="X9707" s="56"/>
      <c r="Y9707" s="56"/>
      <c r="Z9707" s="56"/>
      <c r="AA9707" s="56"/>
    </row>
    <row r="9708" spans="9:27">
      <c r="I9708" s="15" t="s">
        <v>45</v>
      </c>
      <c r="J9708" s="15">
        <v>0.99999998621468766</v>
      </c>
      <c r="K9708" s="65"/>
      <c r="L9708" s="65"/>
      <c r="M9708" s="65"/>
      <c r="N9708" s="65"/>
      <c r="O9708" s="65"/>
      <c r="P9708" s="65"/>
      <c r="Q9708" s="65"/>
      <c r="T9708" s="56"/>
      <c r="U9708" s="56"/>
      <c r="V9708" s="56"/>
      <c r="W9708" s="56"/>
      <c r="X9708" s="56"/>
      <c r="Y9708" s="56"/>
      <c r="Z9708" s="56"/>
      <c r="AA9708" s="56"/>
    </row>
    <row r="9709" spans="9:27">
      <c r="I9709" s="15" t="s">
        <v>46</v>
      </c>
      <c r="J9709" s="15">
        <v>0.96874998492231468</v>
      </c>
      <c r="K9709" s="65"/>
      <c r="L9709" s="65"/>
      <c r="M9709" s="65"/>
      <c r="N9709" s="65"/>
      <c r="O9709" s="65"/>
      <c r="P9709" s="65"/>
      <c r="Q9709" s="65"/>
      <c r="T9709" s="56"/>
      <c r="U9709" s="56"/>
      <c r="V9709" s="56"/>
      <c r="W9709" s="56"/>
      <c r="X9709" s="56"/>
      <c r="Y9709" s="56"/>
      <c r="Z9709" s="56"/>
      <c r="AA9709" s="56"/>
    </row>
    <row r="9710" spans="9:27">
      <c r="I9710" s="15" t="s">
        <v>47</v>
      </c>
      <c r="J9710" s="15">
        <v>5.0682640198070603E-2</v>
      </c>
      <c r="K9710" s="65"/>
      <c r="L9710" s="65"/>
      <c r="M9710" s="65"/>
      <c r="N9710" s="65"/>
      <c r="O9710" s="65"/>
      <c r="P9710" s="65"/>
      <c r="Q9710" s="65"/>
      <c r="T9710" s="56"/>
      <c r="U9710" s="56"/>
      <c r="V9710" s="56"/>
      <c r="W9710" s="56"/>
      <c r="X9710" s="56"/>
      <c r="Y9710" s="56"/>
      <c r="Z9710" s="56"/>
      <c r="AA9710" s="56"/>
    </row>
    <row r="9711" spans="9:27" ht="15" thickBot="1">
      <c r="I9711" s="16" t="s">
        <v>48</v>
      </c>
      <c r="J9711" s="16">
        <v>36</v>
      </c>
      <c r="K9711" s="65"/>
      <c r="L9711" s="65"/>
      <c r="M9711" s="65"/>
      <c r="N9711" s="65"/>
      <c r="O9711" s="65"/>
      <c r="P9711" s="65"/>
      <c r="Q9711" s="65"/>
      <c r="T9711" s="56"/>
      <c r="U9711" s="56"/>
      <c r="V9711" s="56"/>
      <c r="W9711" s="56"/>
      <c r="X9711" s="56"/>
      <c r="Y9711" s="56"/>
      <c r="Z9711" s="56"/>
      <c r="AA9711" s="56"/>
    </row>
    <row r="9712" spans="9:27">
      <c r="J9712" s="65"/>
      <c r="K9712" s="65"/>
      <c r="L9712" s="65"/>
      <c r="M9712" s="65"/>
      <c r="N9712" s="65"/>
      <c r="O9712" s="65"/>
      <c r="P9712" s="65"/>
      <c r="Q9712" s="65"/>
      <c r="T9712" s="56"/>
      <c r="U9712" s="56"/>
      <c r="V9712" s="56"/>
      <c r="W9712" s="56"/>
      <c r="X9712" s="56"/>
      <c r="Y9712" s="56"/>
      <c r="Z9712" s="56"/>
      <c r="AA9712" s="56"/>
    </row>
    <row r="9713" spans="9:27" ht="15" thickBot="1">
      <c r="I9713" s="54" t="s">
        <v>49</v>
      </c>
      <c r="J9713" s="65"/>
      <c r="K9713" s="65"/>
      <c r="L9713" s="65"/>
      <c r="M9713" s="65"/>
      <c r="N9713" s="65"/>
      <c r="O9713" s="65"/>
      <c r="P9713" s="65"/>
      <c r="Q9713" s="65"/>
      <c r="T9713" s="56"/>
      <c r="U9713" s="56"/>
      <c r="V9713" s="56"/>
      <c r="W9713" s="56"/>
      <c r="X9713" s="56"/>
      <c r="Y9713" s="56"/>
      <c r="Z9713" s="56"/>
      <c r="AA9713" s="56"/>
    </row>
    <row r="9714" spans="9:27">
      <c r="I9714" s="17"/>
      <c r="J9714" s="17" t="s">
        <v>54</v>
      </c>
      <c r="K9714" s="17" t="s">
        <v>55</v>
      </c>
      <c r="L9714" s="17" t="s">
        <v>56</v>
      </c>
      <c r="M9714" s="17" t="s">
        <v>57</v>
      </c>
      <c r="N9714" s="17" t="s">
        <v>58</v>
      </c>
      <c r="O9714" s="65"/>
      <c r="P9714" s="65"/>
      <c r="Q9714" s="65"/>
      <c r="T9714" s="56"/>
      <c r="U9714" s="56"/>
      <c r="V9714" s="56"/>
      <c r="W9714" s="56"/>
      <c r="X9714" s="56"/>
      <c r="Y9714" s="56"/>
      <c r="Z9714" s="56"/>
      <c r="AA9714" s="56"/>
    </row>
    <row r="9715" spans="9:27">
      <c r="I9715" s="15" t="s">
        <v>50</v>
      </c>
      <c r="J9715" s="15">
        <v>4</v>
      </c>
      <c r="K9715" s="15">
        <v>5962821.6695746426</v>
      </c>
      <c r="L9715" s="15">
        <v>1490705.4173936606</v>
      </c>
      <c r="M9715" s="15">
        <v>580327791.26986253</v>
      </c>
      <c r="N9715" s="15">
        <v>1.4612449354594406E-121</v>
      </c>
      <c r="O9715" s="65"/>
      <c r="P9715" s="65"/>
      <c r="Q9715" s="65"/>
      <c r="T9715" s="56"/>
      <c r="U9715" s="56"/>
      <c r="V9715" s="56"/>
      <c r="W9715" s="56"/>
      <c r="X9715" s="56"/>
      <c r="Y9715" s="56"/>
      <c r="Z9715" s="56"/>
      <c r="AA9715" s="56"/>
    </row>
    <row r="9716" spans="9:27">
      <c r="I9716" s="15" t="s">
        <v>51</v>
      </c>
      <c r="J9716" s="15">
        <v>32</v>
      </c>
      <c r="K9716" s="15">
        <v>8.2199360558306622E-2</v>
      </c>
      <c r="L9716" s="15">
        <v>2.5687300174470819E-3</v>
      </c>
      <c r="M9716" s="15"/>
      <c r="N9716" s="15"/>
      <c r="O9716" s="65"/>
      <c r="P9716" s="65"/>
      <c r="Q9716" s="65"/>
      <c r="T9716" s="56"/>
      <c r="U9716" s="56"/>
      <c r="V9716" s="56"/>
      <c r="W9716" s="56"/>
      <c r="X9716" s="56"/>
      <c r="Y9716" s="56"/>
      <c r="Z9716" s="56"/>
      <c r="AA9716" s="56"/>
    </row>
    <row r="9717" spans="9:27" ht="15" thickBot="1">
      <c r="I9717" s="16" t="s">
        <v>52</v>
      </c>
      <c r="J9717" s="16">
        <v>36</v>
      </c>
      <c r="K9717" s="16">
        <v>5962821.7517740028</v>
      </c>
      <c r="L9717" s="16"/>
      <c r="M9717" s="16"/>
      <c r="N9717" s="16"/>
      <c r="O9717" s="65"/>
      <c r="P9717" s="65"/>
      <c r="Q9717" s="65"/>
      <c r="T9717" s="56"/>
      <c r="U9717" s="56"/>
      <c r="V9717" s="56"/>
      <c r="W9717" s="56"/>
      <c r="X9717" s="56"/>
      <c r="Y9717" s="56"/>
      <c r="Z9717" s="56"/>
      <c r="AA9717" s="56"/>
    </row>
    <row r="9718" spans="9:27" ht="15" thickBot="1">
      <c r="J9718" s="65"/>
      <c r="K9718" s="65"/>
      <c r="L9718" s="65"/>
      <c r="M9718" s="65"/>
      <c r="N9718" s="65"/>
      <c r="O9718" s="65"/>
      <c r="P9718" s="65"/>
      <c r="Q9718" s="65"/>
      <c r="T9718" s="56"/>
      <c r="U9718" s="56"/>
      <c r="V9718" s="56"/>
      <c r="W9718" s="56"/>
      <c r="X9718" s="56"/>
      <c r="Y9718" s="56"/>
      <c r="Z9718" s="56"/>
      <c r="AA9718" s="56"/>
    </row>
    <row r="9719" spans="9:27">
      <c r="I9719" s="17"/>
      <c r="J9719" s="17" t="s">
        <v>59</v>
      </c>
      <c r="K9719" s="17" t="s">
        <v>47</v>
      </c>
      <c r="L9719" s="17" t="s">
        <v>60</v>
      </c>
      <c r="M9719" s="17" t="s">
        <v>61</v>
      </c>
      <c r="N9719" s="17" t="s">
        <v>62</v>
      </c>
      <c r="O9719" s="17" t="s">
        <v>63</v>
      </c>
      <c r="P9719" s="17" t="s">
        <v>64</v>
      </c>
      <c r="Q9719" s="17" t="s">
        <v>65</v>
      </c>
      <c r="T9719" s="56"/>
      <c r="U9719" s="56"/>
      <c r="V9719" s="56"/>
      <c r="W9719" s="56"/>
      <c r="X9719" s="56"/>
      <c r="Y9719" s="56"/>
      <c r="Z9719" s="56"/>
      <c r="AA9719" s="56"/>
    </row>
    <row r="9720" spans="9:27">
      <c r="I9720" s="15" t="s">
        <v>53</v>
      </c>
      <c r="J9720" s="15">
        <v>0</v>
      </c>
      <c r="K9720" s="15" t="e">
        <v>#N/A</v>
      </c>
      <c r="L9720" s="15" t="e">
        <v>#N/A</v>
      </c>
      <c r="M9720" s="15" t="e">
        <v>#N/A</v>
      </c>
      <c r="N9720" s="15" t="e">
        <v>#N/A</v>
      </c>
      <c r="O9720" s="15" t="e">
        <v>#N/A</v>
      </c>
      <c r="P9720" s="15" t="e">
        <v>#N/A</v>
      </c>
      <c r="Q9720" s="15" t="e">
        <v>#N/A</v>
      </c>
      <c r="T9720" s="56"/>
      <c r="U9720" s="56"/>
      <c r="V9720" s="56"/>
      <c r="W9720" s="56"/>
      <c r="X9720" s="56"/>
      <c r="Y9720" s="56"/>
      <c r="Z9720" s="56"/>
      <c r="AA9720" s="56"/>
    </row>
    <row r="9721" spans="9:27">
      <c r="I9721" s="15" t="s">
        <v>85</v>
      </c>
      <c r="J9721" s="15">
        <v>0.17806793475439484</v>
      </c>
      <c r="K9721" s="15">
        <v>3.0859166862744689E-3</v>
      </c>
      <c r="L9721" s="15">
        <v>57.70341615067084</v>
      </c>
      <c r="M9721" s="15">
        <v>6.3887504814698337E-34</v>
      </c>
      <c r="N9721" s="15">
        <v>0.17178212818891947</v>
      </c>
      <c r="O9721" s="15">
        <v>0.1843537413198702</v>
      </c>
      <c r="P9721" s="15">
        <v>0.17178212818891947</v>
      </c>
      <c r="Q9721" s="15">
        <v>0.1843537413198702</v>
      </c>
      <c r="T9721" s="56"/>
      <c r="U9721" s="56"/>
      <c r="V9721" s="56"/>
      <c r="W9721" s="56"/>
      <c r="X9721" s="56"/>
      <c r="Y9721" s="56"/>
      <c r="Z9721" s="56"/>
      <c r="AA9721" s="56"/>
    </row>
    <row r="9722" spans="9:27">
      <c r="I9722" s="15" t="s">
        <v>80</v>
      </c>
      <c r="J9722" s="15">
        <v>0.19949897478680745</v>
      </c>
      <c r="K9722" s="15">
        <v>7.5091392216876114E-4</v>
      </c>
      <c r="L9722" s="15">
        <v>265.67489148506138</v>
      </c>
      <c r="M9722" s="15">
        <v>4.4268928469613441E-55</v>
      </c>
      <c r="N9722" s="15">
        <v>0.19796941318747158</v>
      </c>
      <c r="O9722" s="15">
        <v>0.20102853638614332</v>
      </c>
      <c r="P9722" s="15">
        <v>0.19796941318747158</v>
      </c>
      <c r="Q9722" s="15">
        <v>0.20102853638614332</v>
      </c>
      <c r="T9722" s="56"/>
      <c r="U9722" s="56"/>
      <c r="V9722" s="56"/>
      <c r="W9722" s="56"/>
      <c r="X9722" s="56"/>
      <c r="Y9722" s="56"/>
      <c r="Z9722" s="56"/>
      <c r="AA9722" s="56"/>
    </row>
    <row r="9723" spans="9:27">
      <c r="I9723" s="15" t="s">
        <v>82</v>
      </c>
      <c r="J9723" s="15">
        <v>0.23539450559178168</v>
      </c>
      <c r="K9723" s="15">
        <v>4.0558248832827269E-3</v>
      </c>
      <c r="L9723" s="15">
        <v>58.038626510239446</v>
      </c>
      <c r="M9723" s="15">
        <v>5.3168717364315474E-34</v>
      </c>
      <c r="N9723" s="15">
        <v>0.22713306068850558</v>
      </c>
      <c r="O9723" s="15">
        <v>0.24365595049505778</v>
      </c>
      <c r="P9723" s="15">
        <v>0.22713306068850558</v>
      </c>
      <c r="Q9723" s="15">
        <v>0.24365595049505778</v>
      </c>
      <c r="T9723" s="56"/>
      <c r="U9723" s="56"/>
      <c r="V9723" s="56"/>
      <c r="W9723" s="56"/>
      <c r="X9723" s="56"/>
      <c r="Y9723" s="56"/>
      <c r="Z9723" s="56"/>
      <c r="AA9723" s="56"/>
    </row>
    <row r="9724" spans="9:27" ht="15" thickBot="1">
      <c r="I9724" s="16" t="s">
        <v>86</v>
      </c>
      <c r="J9724" s="16">
        <v>0.51133178077523211</v>
      </c>
      <c r="K9724" s="16">
        <v>1.7942408834511409E-3</v>
      </c>
      <c r="L9724" s="16">
        <v>284.98502374536724</v>
      </c>
      <c r="M9724" s="16">
        <v>4.6925653549142061E-56</v>
      </c>
      <c r="N9724" s="16">
        <v>0.50767703170977452</v>
      </c>
      <c r="O9724" s="16">
        <v>0.51498652984068971</v>
      </c>
      <c r="P9724" s="16">
        <v>0.50767703170977452</v>
      </c>
      <c r="Q9724" s="16">
        <v>0.51498652984068971</v>
      </c>
      <c r="T9724" s="56"/>
      <c r="U9724" s="56"/>
      <c r="V9724" s="56"/>
      <c r="W9724" s="56"/>
      <c r="X9724" s="56"/>
      <c r="Y9724" s="56"/>
      <c r="Z9724" s="56"/>
      <c r="AA9724" s="56"/>
    </row>
    <row r="9725" spans="9:27">
      <c r="I9725" s="54"/>
      <c r="J9725" s="65"/>
      <c r="K9725" s="65"/>
      <c r="L9725" s="65"/>
      <c r="M9725" s="65"/>
      <c r="N9725" s="65"/>
      <c r="O9725" s="65"/>
      <c r="P9725" s="65"/>
      <c r="Q9725" s="65"/>
      <c r="T9725" s="56"/>
      <c r="U9725" s="56"/>
      <c r="V9725" s="56"/>
      <c r="W9725" s="56"/>
      <c r="X9725" s="56"/>
      <c r="Y9725" s="56"/>
      <c r="Z9725" s="56"/>
      <c r="AA9725" s="56"/>
    </row>
    <row r="9726" spans="9:27">
      <c r="I9726" s="54"/>
      <c r="J9726" s="65"/>
      <c r="K9726" s="65"/>
      <c r="L9726" s="65"/>
      <c r="M9726" s="65"/>
      <c r="N9726" s="65"/>
      <c r="O9726" s="65"/>
      <c r="P9726" s="65"/>
      <c r="Q9726" s="65"/>
      <c r="T9726" s="56"/>
      <c r="U9726" s="56"/>
      <c r="V9726" s="56"/>
      <c r="W9726" s="56"/>
      <c r="X9726" s="56"/>
      <c r="Y9726" s="56"/>
      <c r="Z9726" s="56"/>
      <c r="AA9726" s="56"/>
    </row>
    <row r="9727" spans="9:27">
      <c r="I9727" s="11" t="s">
        <v>487</v>
      </c>
      <c r="J9727" s="65"/>
      <c r="K9727" s="65"/>
      <c r="L9727" s="65"/>
      <c r="M9727" s="65"/>
      <c r="N9727" s="65"/>
      <c r="O9727" s="65"/>
      <c r="P9727" s="65"/>
      <c r="Q9727" s="65"/>
      <c r="T9727" s="12" t="str">
        <f>I9727</f>
        <v>2020/9 to 2023/8</v>
      </c>
      <c r="U9727" s="14">
        <f>J9732</f>
        <v>0.99999997669249396</v>
      </c>
      <c r="V9727" s="14">
        <f>J9735</f>
        <v>36</v>
      </c>
      <c r="W9727" s="56">
        <f>J9745</f>
        <v>0.18086890730797645</v>
      </c>
      <c r="X9727" s="56">
        <f>J9746</f>
        <v>0.19833925522727261</v>
      </c>
      <c r="Y9727" s="56">
        <f>J9747</f>
        <v>0.23224576285545726</v>
      </c>
      <c r="Z9727" s="56">
        <f>J9748</f>
        <v>0.51262824111098448</v>
      </c>
      <c r="AA9727" s="58">
        <f>SUM(W9727:Z9727)</f>
        <v>1.1240821665016907</v>
      </c>
    </row>
    <row r="9728" spans="9:27">
      <c r="I9728" s="54" t="s">
        <v>42</v>
      </c>
      <c r="J9728" s="65"/>
      <c r="K9728" s="65"/>
      <c r="L9728" s="65"/>
      <c r="M9728" s="65"/>
      <c r="N9728" s="65"/>
      <c r="O9728" s="65"/>
      <c r="P9728" s="65"/>
      <c r="Q9728" s="65"/>
      <c r="T9728" s="56"/>
      <c r="U9728" s="56"/>
      <c r="V9728" s="56"/>
      <c r="W9728" s="56"/>
      <c r="X9728" s="56"/>
      <c r="Y9728" s="56"/>
      <c r="Z9728" s="56"/>
      <c r="AA9728" s="56"/>
    </row>
    <row r="9729" spans="9:27" ht="15" thickBot="1">
      <c r="J9729" s="65"/>
      <c r="K9729" s="65"/>
      <c r="L9729" s="65"/>
      <c r="M9729" s="65"/>
      <c r="N9729" s="65"/>
      <c r="O9729" s="65"/>
      <c r="P9729" s="65"/>
      <c r="Q9729" s="65"/>
      <c r="T9729" s="56"/>
      <c r="U9729" s="56"/>
      <c r="V9729" s="56"/>
      <c r="W9729" s="56"/>
      <c r="X9729" s="56"/>
      <c r="Y9729" s="56"/>
      <c r="Z9729" s="56"/>
      <c r="AA9729" s="56"/>
    </row>
    <row r="9730" spans="9:27">
      <c r="I9730" s="18" t="s">
        <v>43</v>
      </c>
      <c r="J9730" s="18"/>
      <c r="K9730" s="65"/>
      <c r="L9730" s="65"/>
      <c r="M9730" s="65"/>
      <c r="N9730" s="65"/>
      <c r="O9730" s="65"/>
      <c r="P9730" s="65"/>
      <c r="Q9730" s="65"/>
      <c r="T9730" s="56"/>
      <c r="U9730" s="56"/>
      <c r="V9730" s="56"/>
      <c r="W9730" s="56"/>
      <c r="X9730" s="56"/>
      <c r="Y9730" s="56"/>
      <c r="Z9730" s="56"/>
      <c r="AA9730" s="56"/>
    </row>
    <row r="9731" spans="9:27">
      <c r="I9731" s="15" t="s">
        <v>44</v>
      </c>
      <c r="J9731" s="15">
        <v>0.99999998834624693</v>
      </c>
      <c r="K9731" s="65"/>
      <c r="L9731" s="65"/>
      <c r="M9731" s="65"/>
      <c r="N9731" s="65"/>
      <c r="O9731" s="65"/>
      <c r="P9731" s="65"/>
      <c r="Q9731" s="65"/>
      <c r="T9731" s="56"/>
      <c r="U9731" s="56"/>
      <c r="V9731" s="56"/>
      <c r="W9731" s="56"/>
      <c r="X9731" s="56"/>
      <c r="Y9731" s="56"/>
      <c r="Z9731" s="56"/>
      <c r="AA9731" s="56"/>
    </row>
    <row r="9732" spans="9:27">
      <c r="I9732" s="15" t="s">
        <v>45</v>
      </c>
      <c r="J9732" s="15">
        <v>0.99999997669249396</v>
      </c>
      <c r="K9732" s="65"/>
      <c r="L9732" s="65"/>
      <c r="M9732" s="65"/>
      <c r="N9732" s="65"/>
      <c r="O9732" s="65"/>
      <c r="P9732" s="65"/>
      <c r="Q9732" s="65"/>
      <c r="T9732" s="56"/>
      <c r="U9732" s="56"/>
      <c r="V9732" s="56"/>
      <c r="W9732" s="56"/>
      <c r="X9732" s="56"/>
      <c r="Y9732" s="56"/>
      <c r="Z9732" s="56"/>
      <c r="AA9732" s="56"/>
    </row>
    <row r="9733" spans="9:27">
      <c r="I9733" s="15" t="s">
        <v>46</v>
      </c>
      <c r="J9733" s="15">
        <v>0.96874997450741529</v>
      </c>
      <c r="K9733" s="65"/>
      <c r="L9733" s="65"/>
      <c r="M9733" s="65"/>
      <c r="N9733" s="65"/>
      <c r="O9733" s="65"/>
      <c r="P9733" s="65"/>
      <c r="Q9733" s="65"/>
      <c r="T9733" s="56"/>
      <c r="U9733" s="56"/>
      <c r="V9733" s="56"/>
      <c r="W9733" s="56"/>
      <c r="X9733" s="56"/>
      <c r="Y9733" s="56"/>
      <c r="Z9733" s="56"/>
      <c r="AA9733" s="56"/>
    </row>
    <row r="9734" spans="9:27">
      <c r="I9734" s="15" t="s">
        <v>47</v>
      </c>
      <c r="J9734" s="15">
        <v>6.6033812461226596E-2</v>
      </c>
      <c r="K9734" s="65"/>
      <c r="L9734" s="65"/>
      <c r="M9734" s="65"/>
      <c r="N9734" s="65"/>
      <c r="O9734" s="65"/>
      <c r="P9734" s="65"/>
      <c r="Q9734" s="65"/>
      <c r="T9734" s="56"/>
      <c r="U9734" s="56"/>
      <c r="V9734" s="56"/>
      <c r="W9734" s="56"/>
      <c r="X9734" s="56"/>
      <c r="Y9734" s="56"/>
      <c r="Z9734" s="56"/>
      <c r="AA9734" s="56"/>
    </row>
    <row r="9735" spans="9:27" ht="15" thickBot="1">
      <c r="I9735" s="16" t="s">
        <v>48</v>
      </c>
      <c r="J9735" s="16">
        <v>36</v>
      </c>
      <c r="K9735" s="65"/>
      <c r="L9735" s="65"/>
      <c r="M9735" s="65"/>
      <c r="N9735" s="65"/>
      <c r="O9735" s="65"/>
      <c r="P9735" s="65"/>
      <c r="Q9735" s="65"/>
      <c r="T9735" s="56"/>
      <c r="U9735" s="56"/>
      <c r="V9735" s="56"/>
      <c r="W9735" s="56"/>
      <c r="X9735" s="56"/>
      <c r="Y9735" s="56"/>
      <c r="Z9735" s="56"/>
      <c r="AA9735" s="56"/>
    </row>
    <row r="9736" spans="9:27">
      <c r="J9736" s="65"/>
      <c r="K9736" s="65"/>
      <c r="L9736" s="65"/>
      <c r="M9736" s="65"/>
      <c r="N9736" s="65"/>
      <c r="O9736" s="65"/>
      <c r="P9736" s="65"/>
      <c r="Q9736" s="65"/>
      <c r="T9736" s="56"/>
      <c r="U9736" s="56"/>
      <c r="V9736" s="56"/>
      <c r="W9736" s="56"/>
      <c r="X9736" s="56"/>
      <c r="Y9736" s="56"/>
      <c r="Z9736" s="56"/>
      <c r="AA9736" s="56"/>
    </row>
    <row r="9737" spans="9:27" ht="15" thickBot="1">
      <c r="I9737" s="54" t="s">
        <v>49</v>
      </c>
      <c r="J9737" s="65"/>
      <c r="K9737" s="65"/>
      <c r="L9737" s="65"/>
      <c r="M9737" s="65"/>
      <c r="N9737" s="65"/>
      <c r="O9737" s="65"/>
      <c r="P9737" s="65"/>
      <c r="Q9737" s="65"/>
      <c r="T9737" s="56"/>
      <c r="U9737" s="56"/>
      <c r="V9737" s="56"/>
      <c r="W9737" s="56"/>
      <c r="X9737" s="56"/>
      <c r="Y9737" s="56"/>
      <c r="Z9737" s="56"/>
      <c r="AA9737" s="56"/>
    </row>
    <row r="9738" spans="9:27">
      <c r="I9738" s="17"/>
      <c r="J9738" s="17" t="s">
        <v>54</v>
      </c>
      <c r="K9738" s="17" t="s">
        <v>55</v>
      </c>
      <c r="L9738" s="17" t="s">
        <v>56</v>
      </c>
      <c r="M9738" s="17" t="s">
        <v>57</v>
      </c>
      <c r="N9738" s="17" t="s">
        <v>58</v>
      </c>
      <c r="O9738" s="65"/>
      <c r="P9738" s="65"/>
      <c r="Q9738" s="65"/>
      <c r="T9738" s="56"/>
      <c r="U9738" s="56"/>
      <c r="V9738" s="56"/>
      <c r="W9738" s="56"/>
      <c r="X9738" s="56"/>
      <c r="Y9738" s="56"/>
      <c r="Z9738" s="56"/>
      <c r="AA9738" s="56"/>
    </row>
    <row r="9739" spans="9:27">
      <c r="I9739" s="15" t="s">
        <v>50</v>
      </c>
      <c r="J9739" s="15">
        <v>4</v>
      </c>
      <c r="K9739" s="15">
        <v>5986691.8914231416</v>
      </c>
      <c r="L9739" s="15">
        <v>1496672.9728557854</v>
      </c>
      <c r="M9739" s="15">
        <v>343237059.08897829</v>
      </c>
      <c r="N9739" s="15">
        <v>5.0113011563340239E-118</v>
      </c>
      <c r="O9739" s="65"/>
      <c r="P9739" s="65"/>
      <c r="Q9739" s="65"/>
      <c r="T9739" s="56"/>
      <c r="U9739" s="56"/>
      <c r="V9739" s="56"/>
      <c r="W9739" s="56"/>
      <c r="X9739" s="56"/>
      <c r="Y9739" s="56"/>
      <c r="Z9739" s="56"/>
      <c r="AA9739" s="56"/>
    </row>
    <row r="9740" spans="9:27">
      <c r="I9740" s="15" t="s">
        <v>51</v>
      </c>
      <c r="J9740" s="15">
        <v>32</v>
      </c>
      <c r="K9740" s="15">
        <v>0.13953486042126226</v>
      </c>
      <c r="L9740" s="15">
        <v>4.3604643881644456E-3</v>
      </c>
      <c r="M9740" s="15"/>
      <c r="N9740" s="15"/>
      <c r="O9740" s="65"/>
      <c r="P9740" s="65"/>
      <c r="Q9740" s="65"/>
      <c r="T9740" s="56"/>
      <c r="U9740" s="56"/>
      <c r="V9740" s="56"/>
      <c r="W9740" s="56"/>
      <c r="X9740" s="56"/>
      <c r="Y9740" s="56"/>
      <c r="Z9740" s="56"/>
      <c r="AA9740" s="56"/>
    </row>
    <row r="9741" spans="9:27" ht="15" thickBot="1">
      <c r="I9741" s="16" t="s">
        <v>52</v>
      </c>
      <c r="J9741" s="16">
        <v>36</v>
      </c>
      <c r="K9741" s="16">
        <v>5986692.0309580024</v>
      </c>
      <c r="L9741" s="16"/>
      <c r="M9741" s="16"/>
      <c r="N9741" s="16"/>
      <c r="O9741" s="65"/>
      <c r="P9741" s="65"/>
      <c r="Q9741" s="65"/>
      <c r="T9741" s="56"/>
      <c r="U9741" s="56"/>
      <c r="V9741" s="56"/>
      <c r="W9741" s="56"/>
      <c r="X9741" s="56"/>
      <c r="Y9741" s="56"/>
      <c r="Z9741" s="56"/>
      <c r="AA9741" s="56"/>
    </row>
    <row r="9742" spans="9:27" ht="15" thickBot="1">
      <c r="J9742" s="65"/>
      <c r="K9742" s="65"/>
      <c r="L9742" s="65"/>
      <c r="M9742" s="65"/>
      <c r="N9742" s="65"/>
      <c r="O9742" s="65"/>
      <c r="P9742" s="65"/>
      <c r="Q9742" s="65"/>
      <c r="T9742" s="56"/>
      <c r="U9742" s="56"/>
      <c r="V9742" s="56"/>
      <c r="W9742" s="56"/>
      <c r="X9742" s="56"/>
      <c r="Y9742" s="56"/>
      <c r="Z9742" s="56"/>
      <c r="AA9742" s="56"/>
    </row>
    <row r="9743" spans="9:27">
      <c r="I9743" s="17"/>
      <c r="J9743" s="17" t="s">
        <v>59</v>
      </c>
      <c r="K9743" s="17" t="s">
        <v>47</v>
      </c>
      <c r="L9743" s="17" t="s">
        <v>60</v>
      </c>
      <c r="M9743" s="17" t="s">
        <v>61</v>
      </c>
      <c r="N9743" s="17" t="s">
        <v>62</v>
      </c>
      <c r="O9743" s="17" t="s">
        <v>63</v>
      </c>
      <c r="P9743" s="17" t="s">
        <v>64</v>
      </c>
      <c r="Q9743" s="17" t="s">
        <v>65</v>
      </c>
      <c r="T9743" s="56"/>
      <c r="U9743" s="56"/>
      <c r="V9743" s="56"/>
      <c r="W9743" s="56"/>
      <c r="X9743" s="56"/>
      <c r="Y9743" s="56"/>
      <c r="Z9743" s="56"/>
      <c r="AA9743" s="56"/>
    </row>
    <row r="9744" spans="9:27">
      <c r="I9744" s="15" t="s">
        <v>53</v>
      </c>
      <c r="J9744" s="15">
        <v>0</v>
      </c>
      <c r="K9744" s="15" t="e">
        <v>#N/A</v>
      </c>
      <c r="L9744" s="15" t="e">
        <v>#N/A</v>
      </c>
      <c r="M9744" s="15" t="e">
        <v>#N/A</v>
      </c>
      <c r="N9744" s="15" t="e">
        <v>#N/A</v>
      </c>
      <c r="O9744" s="15" t="e">
        <v>#N/A</v>
      </c>
      <c r="P9744" s="15" t="e">
        <v>#N/A</v>
      </c>
      <c r="Q9744" s="15" t="e">
        <v>#N/A</v>
      </c>
      <c r="T9744" s="56"/>
      <c r="U9744" s="56"/>
      <c r="V9744" s="56"/>
      <c r="W9744" s="56"/>
      <c r="X9744" s="56"/>
      <c r="Y9744" s="56"/>
      <c r="Z9744" s="56"/>
      <c r="AA9744" s="56"/>
    </row>
    <row r="9745" spans="9:27">
      <c r="I9745" s="15" t="s">
        <v>85</v>
      </c>
      <c r="J9745" s="15">
        <v>0.18086890730797645</v>
      </c>
      <c r="K9745" s="15">
        <v>3.9897183389024093E-3</v>
      </c>
      <c r="L9745" s="15">
        <v>45.333753399177134</v>
      </c>
      <c r="M9745" s="15">
        <v>1.3142343702950586E-30</v>
      </c>
      <c r="N9745" s="15">
        <v>0.17274211702857106</v>
      </c>
      <c r="O9745" s="15">
        <v>0.18899569758738183</v>
      </c>
      <c r="P9745" s="15">
        <v>0.17274211702857106</v>
      </c>
      <c r="Q9745" s="15">
        <v>0.18899569758738183</v>
      </c>
      <c r="T9745" s="56"/>
      <c r="U9745" s="56"/>
      <c r="V9745" s="56"/>
      <c r="W9745" s="56"/>
      <c r="X9745" s="56"/>
      <c r="Y9745" s="56"/>
      <c r="Z9745" s="56"/>
      <c r="AA9745" s="56"/>
    </row>
    <row r="9746" spans="9:27">
      <c r="I9746" s="15" t="s">
        <v>80</v>
      </c>
      <c r="J9746" s="15">
        <v>0.19833925522727261</v>
      </c>
      <c r="K9746" s="15">
        <v>9.3003838112650145E-4</v>
      </c>
      <c r="L9746" s="15">
        <v>213.2592151595247</v>
      </c>
      <c r="M9746" s="15">
        <v>4.9954980933618469E-52</v>
      </c>
      <c r="N9746" s="15">
        <v>0.19644482904647809</v>
      </c>
      <c r="O9746" s="15">
        <v>0.20023368140806713</v>
      </c>
      <c r="P9746" s="15">
        <v>0.19644482904647809</v>
      </c>
      <c r="Q9746" s="15">
        <v>0.20023368140806713</v>
      </c>
      <c r="T9746" s="56"/>
      <c r="U9746" s="56"/>
      <c r="V9746" s="56"/>
      <c r="W9746" s="56"/>
      <c r="X9746" s="56"/>
      <c r="Y9746" s="56"/>
      <c r="Z9746" s="56"/>
      <c r="AA9746" s="56"/>
    </row>
    <row r="9747" spans="9:27">
      <c r="I9747" s="15" t="s">
        <v>82</v>
      </c>
      <c r="J9747" s="15">
        <v>0.23224576285545726</v>
      </c>
      <c r="K9747" s="15">
        <v>5.4743176880998829E-3</v>
      </c>
      <c r="L9747" s="15">
        <v>42.424604505565142</v>
      </c>
      <c r="M9747" s="15">
        <v>1.0610721446254635E-29</v>
      </c>
      <c r="N9747" s="15">
        <v>0.22109494267343255</v>
      </c>
      <c r="O9747" s="15">
        <v>0.24339658303748196</v>
      </c>
      <c r="P9747" s="15">
        <v>0.22109494267343255</v>
      </c>
      <c r="Q9747" s="15">
        <v>0.24339658303748196</v>
      </c>
      <c r="T9747" s="56"/>
      <c r="U9747" s="56"/>
      <c r="V9747" s="56"/>
      <c r="W9747" s="56"/>
      <c r="X9747" s="56"/>
      <c r="Y9747" s="56"/>
      <c r="Z9747" s="56"/>
      <c r="AA9747" s="56"/>
    </row>
    <row r="9748" spans="9:27" ht="15" thickBot="1">
      <c r="I9748" s="16" t="s">
        <v>86</v>
      </c>
      <c r="J9748" s="16">
        <v>0.51262824111098448</v>
      </c>
      <c r="K9748" s="16">
        <v>2.3301111967521989E-3</v>
      </c>
      <c r="L9748" s="16">
        <v>220.00162130695995</v>
      </c>
      <c r="M9748" s="16">
        <v>1.8462334602739514E-52</v>
      </c>
      <c r="N9748" s="16">
        <v>0.50788195994144492</v>
      </c>
      <c r="O9748" s="16">
        <v>0.51737452228052405</v>
      </c>
      <c r="P9748" s="16">
        <v>0.50788195994144492</v>
      </c>
      <c r="Q9748" s="16">
        <v>0.51737452228052405</v>
      </c>
      <c r="T9748" s="56"/>
      <c r="U9748" s="56"/>
      <c r="V9748" s="56"/>
      <c r="W9748" s="56"/>
      <c r="X9748" s="56"/>
      <c r="Y9748" s="56"/>
      <c r="Z9748" s="56"/>
      <c r="AA9748" s="56"/>
    </row>
    <row r="9749" spans="9:27">
      <c r="I9749" s="54"/>
      <c r="J9749" s="65"/>
      <c r="K9749" s="65"/>
      <c r="L9749" s="65"/>
      <c r="M9749" s="65"/>
      <c r="N9749" s="65"/>
      <c r="O9749" s="65"/>
      <c r="P9749" s="65"/>
      <c r="Q9749" s="65"/>
      <c r="T9749" s="56"/>
      <c r="U9749" s="56"/>
      <c r="V9749" s="56"/>
      <c r="W9749" s="56"/>
      <c r="X9749" s="56"/>
      <c r="Y9749" s="56"/>
      <c r="Z9749" s="56"/>
      <c r="AA9749" s="56"/>
    </row>
    <row r="9750" spans="9:27">
      <c r="I9750" s="54"/>
      <c r="J9750" s="65"/>
      <c r="K9750" s="65"/>
      <c r="L9750" s="65"/>
      <c r="M9750" s="65"/>
      <c r="N9750" s="65"/>
      <c r="O9750" s="65"/>
      <c r="P9750" s="65"/>
      <c r="Q9750" s="65"/>
      <c r="T9750" s="56"/>
      <c r="U9750" s="56"/>
      <c r="V9750" s="56"/>
      <c r="W9750" s="56"/>
      <c r="X9750" s="56"/>
      <c r="Y9750" s="56"/>
      <c r="Z9750" s="56"/>
      <c r="AA9750" s="56"/>
    </row>
    <row r="9751" spans="9:27">
      <c r="I9751" s="11" t="s">
        <v>488</v>
      </c>
      <c r="J9751" s="65"/>
      <c r="K9751" s="65"/>
      <c r="L9751" s="65"/>
      <c r="M9751" s="65"/>
      <c r="N9751" s="65"/>
      <c r="O9751" s="65"/>
      <c r="P9751" s="65"/>
      <c r="Q9751" s="65"/>
      <c r="T9751" s="12" t="str">
        <f>I9751</f>
        <v>2020/10 to 2023/9</v>
      </c>
      <c r="U9751" s="14">
        <f>J9756</f>
        <v>0.99999996917199785</v>
      </c>
      <c r="V9751" s="14">
        <f>J9759</f>
        <v>36</v>
      </c>
      <c r="W9751" s="56">
        <f>J9769</f>
        <v>0.18333829957864564</v>
      </c>
      <c r="X9751" s="56">
        <f>J9770</f>
        <v>0.19771785669806502</v>
      </c>
      <c r="Y9751" s="56">
        <f>J9771</f>
        <v>0.22732265041453947</v>
      </c>
      <c r="Z9751" s="56">
        <f>J9772</f>
        <v>0.51427784523633091</v>
      </c>
      <c r="AA9751" s="58">
        <f>SUM(W9751:Z9751)</f>
        <v>1.1226566519275809</v>
      </c>
    </row>
    <row r="9752" spans="9:27">
      <c r="I9752" s="54" t="s">
        <v>42</v>
      </c>
      <c r="J9752" s="65"/>
      <c r="K9752" s="65"/>
      <c r="L9752" s="65"/>
      <c r="M9752" s="65"/>
      <c r="N9752" s="65"/>
      <c r="O9752" s="65"/>
      <c r="P9752" s="65"/>
      <c r="Q9752" s="65"/>
      <c r="T9752" s="56"/>
      <c r="U9752" s="56"/>
      <c r="V9752" s="56"/>
      <c r="W9752" s="56"/>
      <c r="X9752" s="56"/>
      <c r="Y9752" s="56"/>
      <c r="Z9752" s="56"/>
      <c r="AA9752" s="56"/>
    </row>
    <row r="9753" spans="9:27" ht="15" thickBot="1">
      <c r="J9753" s="65"/>
      <c r="K9753" s="65"/>
      <c r="L9753" s="65"/>
      <c r="M9753" s="65"/>
      <c r="N9753" s="65"/>
      <c r="O9753" s="65"/>
      <c r="P9753" s="65"/>
      <c r="Q9753" s="65"/>
      <c r="T9753" s="56"/>
      <c r="U9753" s="56"/>
      <c r="V9753" s="56"/>
      <c r="W9753" s="56"/>
      <c r="X9753" s="56"/>
      <c r="Y9753" s="56"/>
      <c r="Z9753" s="56"/>
      <c r="AA9753" s="56"/>
    </row>
    <row r="9754" spans="9:27">
      <c r="I9754" s="18" t="s">
        <v>43</v>
      </c>
      <c r="J9754" s="18"/>
      <c r="K9754" s="65"/>
      <c r="L9754" s="65"/>
      <c r="M9754" s="65"/>
      <c r="N9754" s="65"/>
      <c r="O9754" s="65"/>
      <c r="P9754" s="65"/>
      <c r="Q9754" s="65"/>
      <c r="T9754" s="56"/>
      <c r="U9754" s="56"/>
      <c r="V9754" s="56"/>
      <c r="W9754" s="56"/>
      <c r="X9754" s="56"/>
      <c r="Y9754" s="56"/>
      <c r="Z9754" s="56"/>
      <c r="AA9754" s="56"/>
    </row>
    <row r="9755" spans="9:27">
      <c r="I9755" s="15" t="s">
        <v>44</v>
      </c>
      <c r="J9755" s="15">
        <v>0.99999998458599881</v>
      </c>
      <c r="K9755" s="65"/>
      <c r="L9755" s="65"/>
      <c r="M9755" s="65"/>
      <c r="N9755" s="65"/>
      <c r="O9755" s="65"/>
      <c r="P9755" s="65"/>
      <c r="Q9755" s="65"/>
      <c r="T9755" s="56"/>
      <c r="U9755" s="56"/>
      <c r="V9755" s="56"/>
      <c r="W9755" s="56"/>
      <c r="X9755" s="56"/>
      <c r="Y9755" s="56"/>
      <c r="Z9755" s="56"/>
      <c r="AA9755" s="56"/>
    </row>
    <row r="9756" spans="9:27">
      <c r="I9756" s="15" t="s">
        <v>45</v>
      </c>
      <c r="J9756" s="15">
        <v>0.99999996917199785</v>
      </c>
      <c r="K9756" s="65"/>
      <c r="L9756" s="65"/>
      <c r="M9756" s="65"/>
      <c r="N9756" s="65"/>
      <c r="O9756" s="65"/>
      <c r="P9756" s="65"/>
      <c r="Q9756" s="65"/>
      <c r="T9756" s="56"/>
      <c r="U9756" s="56"/>
      <c r="V9756" s="56"/>
      <c r="W9756" s="56"/>
      <c r="X9756" s="56"/>
      <c r="Y9756" s="56"/>
      <c r="Z9756" s="56"/>
      <c r="AA9756" s="56"/>
    </row>
    <row r="9757" spans="9:27">
      <c r="I9757" s="15" t="s">
        <v>46</v>
      </c>
      <c r="J9757" s="15">
        <v>0.9687499662818726</v>
      </c>
      <c r="K9757" s="65"/>
      <c r="L9757" s="65"/>
      <c r="M9757" s="65"/>
      <c r="N9757" s="65"/>
      <c r="O9757" s="65"/>
      <c r="P9757" s="65"/>
      <c r="Q9757" s="65"/>
      <c r="T9757" s="56"/>
      <c r="U9757" s="56"/>
      <c r="V9757" s="56"/>
      <c r="W9757" s="56"/>
      <c r="X9757" s="56"/>
      <c r="Y9757" s="56"/>
      <c r="Z9757" s="56"/>
      <c r="AA9757" s="56"/>
    </row>
    <row r="9758" spans="9:27">
      <c r="I9758" s="15" t="s">
        <v>47</v>
      </c>
      <c r="J9758" s="15">
        <v>7.6093603103701363E-2</v>
      </c>
      <c r="K9758" s="65"/>
      <c r="L9758" s="65"/>
      <c r="M9758" s="65"/>
      <c r="N9758" s="65"/>
      <c r="O9758" s="65"/>
      <c r="P9758" s="65"/>
      <c r="Q9758" s="65"/>
      <c r="T9758" s="56"/>
      <c r="U9758" s="56"/>
      <c r="V9758" s="56"/>
      <c r="W9758" s="56"/>
      <c r="X9758" s="56"/>
      <c r="Y9758" s="56"/>
      <c r="Z9758" s="56"/>
      <c r="AA9758" s="56"/>
    </row>
    <row r="9759" spans="9:27" ht="15" thickBot="1">
      <c r="I9759" s="16" t="s">
        <v>48</v>
      </c>
      <c r="J9759" s="16">
        <v>36</v>
      </c>
      <c r="K9759" s="65"/>
      <c r="L9759" s="65"/>
      <c r="M9759" s="65"/>
      <c r="N9759" s="65"/>
      <c r="O9759" s="65"/>
      <c r="P9759" s="65"/>
      <c r="Q9759" s="65"/>
      <c r="T9759" s="56"/>
      <c r="U9759" s="56"/>
      <c r="V9759" s="56"/>
      <c r="W9759" s="56"/>
      <c r="X9759" s="56"/>
      <c r="Y9759" s="56"/>
      <c r="Z9759" s="56"/>
      <c r="AA9759" s="56"/>
    </row>
    <row r="9760" spans="9:27">
      <c r="J9760" s="65"/>
      <c r="K9760" s="65"/>
      <c r="L9760" s="65"/>
      <c r="M9760" s="65"/>
      <c r="N9760" s="65"/>
      <c r="O9760" s="65"/>
      <c r="P9760" s="65"/>
      <c r="Q9760" s="65"/>
      <c r="T9760" s="56"/>
      <c r="U9760" s="56"/>
      <c r="V9760" s="56"/>
      <c r="W9760" s="56"/>
      <c r="X9760" s="56"/>
      <c r="Y9760" s="56"/>
      <c r="Z9760" s="56"/>
      <c r="AA9760" s="56"/>
    </row>
    <row r="9761" spans="9:27" ht="15" thickBot="1">
      <c r="I9761" s="54" t="s">
        <v>49</v>
      </c>
      <c r="J9761" s="65"/>
      <c r="K9761" s="65"/>
      <c r="L9761" s="65"/>
      <c r="M9761" s="65"/>
      <c r="N9761" s="65"/>
      <c r="O9761" s="65"/>
      <c r="P9761" s="65"/>
      <c r="Q9761" s="65"/>
      <c r="T9761" s="56"/>
      <c r="U9761" s="56"/>
      <c r="V9761" s="56"/>
      <c r="W9761" s="56"/>
      <c r="X9761" s="56"/>
      <c r="Y9761" s="56"/>
      <c r="Z9761" s="56"/>
      <c r="AA9761" s="56"/>
    </row>
    <row r="9762" spans="9:27">
      <c r="I9762" s="17"/>
      <c r="J9762" s="17" t="s">
        <v>54</v>
      </c>
      <c r="K9762" s="17" t="s">
        <v>55</v>
      </c>
      <c r="L9762" s="17" t="s">
        <v>56</v>
      </c>
      <c r="M9762" s="17" t="s">
        <v>57</v>
      </c>
      <c r="N9762" s="17" t="s">
        <v>58</v>
      </c>
      <c r="O9762" s="65"/>
      <c r="P9762" s="65"/>
      <c r="Q9762" s="65"/>
      <c r="T9762" s="56"/>
      <c r="U9762" s="56"/>
      <c r="V9762" s="56"/>
      <c r="W9762" s="56"/>
      <c r="X9762" s="56"/>
      <c r="Y9762" s="56"/>
      <c r="Z9762" s="56"/>
      <c r="AA9762" s="56"/>
    </row>
    <row r="9763" spans="9:27">
      <c r="I9763" s="15" t="s">
        <v>50</v>
      </c>
      <c r="J9763" s="15">
        <v>4</v>
      </c>
      <c r="K9763" s="15">
        <v>6010365.4919854365</v>
      </c>
      <c r="L9763" s="15">
        <v>1502591.3729963591</v>
      </c>
      <c r="M9763" s="15">
        <v>259504320.81735441</v>
      </c>
      <c r="N9763" s="15">
        <v>3.8231287401665951E-116</v>
      </c>
      <c r="O9763" s="65"/>
      <c r="P9763" s="65"/>
      <c r="Q9763" s="65"/>
      <c r="T9763" s="56"/>
      <c r="U9763" s="56"/>
      <c r="V9763" s="56"/>
      <c r="W9763" s="56"/>
      <c r="X9763" s="56"/>
      <c r="Y9763" s="56"/>
      <c r="Z9763" s="56"/>
      <c r="AA9763" s="56"/>
    </row>
    <row r="9764" spans="9:27">
      <c r="I9764" s="15" t="s">
        <v>51</v>
      </c>
      <c r="J9764" s="15">
        <v>32</v>
      </c>
      <c r="K9764" s="15">
        <v>0.18528756586571615</v>
      </c>
      <c r="L9764" s="15">
        <v>5.7902364333036298E-3</v>
      </c>
      <c r="M9764" s="15"/>
      <c r="N9764" s="15"/>
      <c r="O9764" s="65"/>
      <c r="P9764" s="65"/>
      <c r="Q9764" s="65"/>
      <c r="T9764" s="56"/>
      <c r="U9764" s="56"/>
      <c r="V9764" s="56"/>
      <c r="W9764" s="56"/>
      <c r="X9764" s="56"/>
      <c r="Y9764" s="56"/>
      <c r="Z9764" s="56"/>
      <c r="AA9764" s="56"/>
    </row>
    <row r="9765" spans="9:27" ht="15" thickBot="1">
      <c r="I9765" s="16" t="s">
        <v>52</v>
      </c>
      <c r="J9765" s="16">
        <v>36</v>
      </c>
      <c r="K9765" s="16">
        <v>6010365.6772730025</v>
      </c>
      <c r="L9765" s="16"/>
      <c r="M9765" s="16"/>
      <c r="N9765" s="16"/>
      <c r="O9765" s="65"/>
      <c r="P9765" s="65"/>
      <c r="Q9765" s="65"/>
      <c r="T9765" s="56"/>
      <c r="U9765" s="56"/>
      <c r="V9765" s="56"/>
      <c r="W9765" s="56"/>
      <c r="X9765" s="56"/>
      <c r="Y9765" s="56"/>
      <c r="Z9765" s="56"/>
      <c r="AA9765" s="56"/>
    </row>
    <row r="9766" spans="9:27" ht="15" thickBot="1">
      <c r="J9766" s="65"/>
      <c r="K9766" s="65"/>
      <c r="L9766" s="65"/>
      <c r="M9766" s="65"/>
      <c r="N9766" s="65"/>
      <c r="O9766" s="65"/>
      <c r="P9766" s="65"/>
      <c r="Q9766" s="65"/>
      <c r="T9766" s="56"/>
      <c r="U9766" s="56"/>
      <c r="V9766" s="56"/>
      <c r="W9766" s="56"/>
      <c r="X9766" s="56"/>
      <c r="Y9766" s="56"/>
      <c r="Z9766" s="56"/>
      <c r="AA9766" s="56"/>
    </row>
    <row r="9767" spans="9:27">
      <c r="I9767" s="17"/>
      <c r="J9767" s="17" t="s">
        <v>59</v>
      </c>
      <c r="K9767" s="17" t="s">
        <v>47</v>
      </c>
      <c r="L9767" s="17" t="s">
        <v>60</v>
      </c>
      <c r="M9767" s="17" t="s">
        <v>61</v>
      </c>
      <c r="N9767" s="17" t="s">
        <v>62</v>
      </c>
      <c r="O9767" s="17" t="s">
        <v>63</v>
      </c>
      <c r="P9767" s="17" t="s">
        <v>64</v>
      </c>
      <c r="Q9767" s="17" t="s">
        <v>65</v>
      </c>
      <c r="T9767" s="56"/>
      <c r="U9767" s="56"/>
      <c r="V9767" s="56"/>
      <c r="W9767" s="56"/>
      <c r="X9767" s="56"/>
      <c r="Y9767" s="56"/>
      <c r="Z9767" s="56"/>
      <c r="AA9767" s="56"/>
    </row>
    <row r="9768" spans="9:27">
      <c r="I9768" s="15" t="s">
        <v>53</v>
      </c>
      <c r="J9768" s="15">
        <v>0</v>
      </c>
      <c r="K9768" s="15" t="e">
        <v>#N/A</v>
      </c>
      <c r="L9768" s="15" t="e">
        <v>#N/A</v>
      </c>
      <c r="M9768" s="15" t="e">
        <v>#N/A</v>
      </c>
      <c r="N9768" s="15" t="e">
        <v>#N/A</v>
      </c>
      <c r="O9768" s="15" t="e">
        <v>#N/A</v>
      </c>
      <c r="P9768" s="15" t="e">
        <v>#N/A</v>
      </c>
      <c r="Q9768" s="15" t="e">
        <v>#N/A</v>
      </c>
      <c r="T9768" s="56"/>
      <c r="U9768" s="56"/>
      <c r="V9768" s="56"/>
      <c r="W9768" s="56"/>
      <c r="X9768" s="56"/>
      <c r="Y9768" s="56"/>
      <c r="Z9768" s="56"/>
      <c r="AA9768" s="56"/>
    </row>
    <row r="9769" spans="9:27">
      <c r="I9769" s="15" t="s">
        <v>85</v>
      </c>
      <c r="J9769" s="15">
        <v>0.18333829957864564</v>
      </c>
      <c r="K9769" s="15">
        <v>4.5629120018711861E-3</v>
      </c>
      <c r="L9769" s="15">
        <v>40.180108558626856</v>
      </c>
      <c r="M9769" s="15">
        <v>5.8565550243167003E-29</v>
      </c>
      <c r="N9769" s="15">
        <v>0.17404395202006828</v>
      </c>
      <c r="O9769" s="15">
        <v>0.192632647137223</v>
      </c>
      <c r="P9769" s="15">
        <v>0.17404395202006828</v>
      </c>
      <c r="Q9769" s="15">
        <v>0.192632647137223</v>
      </c>
      <c r="T9769" s="56"/>
      <c r="U9769" s="56"/>
      <c r="V9769" s="56"/>
      <c r="W9769" s="56"/>
      <c r="X9769" s="56"/>
      <c r="Y9769" s="56"/>
      <c r="Z9769" s="56"/>
      <c r="AA9769" s="56"/>
    </row>
    <row r="9770" spans="9:27">
      <c r="I9770" s="15" t="s">
        <v>80</v>
      </c>
      <c r="J9770" s="15">
        <v>0.19771785669806502</v>
      </c>
      <c r="K9770" s="15">
        <v>1.0721148587014377E-3</v>
      </c>
      <c r="L9770" s="15">
        <v>184.41853976125654</v>
      </c>
      <c r="M9770" s="15">
        <v>5.2033506721748415E-50</v>
      </c>
      <c r="N9770" s="15">
        <v>0.19553403020406299</v>
      </c>
      <c r="O9770" s="15">
        <v>0.19990168319206705</v>
      </c>
      <c r="P9770" s="15">
        <v>0.19553403020406299</v>
      </c>
      <c r="Q9770" s="15">
        <v>0.19990168319206705</v>
      </c>
      <c r="T9770" s="56"/>
      <c r="U9770" s="56"/>
      <c r="V9770" s="56"/>
      <c r="W9770" s="56"/>
      <c r="X9770" s="56"/>
      <c r="Y9770" s="56"/>
      <c r="Z9770" s="56"/>
      <c r="AA9770" s="56"/>
    </row>
    <row r="9771" spans="9:27">
      <c r="I9771" s="15" t="s">
        <v>82</v>
      </c>
      <c r="J9771" s="15">
        <v>0.22732265041453947</v>
      </c>
      <c r="K9771" s="15">
        <v>6.8484890931827117E-3</v>
      </c>
      <c r="L9771" s="15">
        <v>33.193109797141453</v>
      </c>
      <c r="M9771" s="15">
        <v>2.30007934187326E-26</v>
      </c>
      <c r="N9771" s="15">
        <v>0.21337273469031262</v>
      </c>
      <c r="O9771" s="15">
        <v>0.24127256613876633</v>
      </c>
      <c r="P9771" s="15">
        <v>0.21337273469031262</v>
      </c>
      <c r="Q9771" s="15">
        <v>0.24127256613876633</v>
      </c>
      <c r="T9771" s="56"/>
      <c r="U9771" s="56"/>
      <c r="V9771" s="56"/>
      <c r="W9771" s="56"/>
      <c r="X9771" s="56"/>
      <c r="Y9771" s="56"/>
      <c r="Z9771" s="56"/>
      <c r="AA9771" s="56"/>
    </row>
    <row r="9772" spans="9:27" ht="15" thickBot="1">
      <c r="I9772" s="16" t="s">
        <v>86</v>
      </c>
      <c r="J9772" s="16">
        <v>0.51427784523633091</v>
      </c>
      <c r="K9772" s="16">
        <v>2.7457605513388364E-3</v>
      </c>
      <c r="L9772" s="16">
        <v>187.29886879085956</v>
      </c>
      <c r="M9772" s="16">
        <v>3.1702840214654293E-50</v>
      </c>
      <c r="N9772" s="16">
        <v>0.50868491404100902</v>
      </c>
      <c r="O9772" s="16">
        <v>0.5198707764316528</v>
      </c>
      <c r="P9772" s="16">
        <v>0.50868491404100902</v>
      </c>
      <c r="Q9772" s="16">
        <v>0.5198707764316528</v>
      </c>
      <c r="T9772" s="56"/>
      <c r="U9772" s="56"/>
      <c r="V9772" s="56"/>
      <c r="W9772" s="56"/>
      <c r="X9772" s="56"/>
      <c r="Y9772" s="56"/>
      <c r="Z9772" s="56"/>
      <c r="AA9772" s="56"/>
    </row>
    <row r="9773" spans="9:27">
      <c r="I9773" s="54"/>
      <c r="J9773" s="65"/>
      <c r="K9773" s="65"/>
      <c r="L9773" s="65"/>
      <c r="M9773" s="65"/>
      <c r="N9773" s="65"/>
      <c r="O9773" s="65"/>
      <c r="P9773" s="65"/>
      <c r="Q9773" s="65"/>
      <c r="T9773" s="56"/>
      <c r="U9773" s="56"/>
      <c r="V9773" s="56"/>
      <c r="W9773" s="56"/>
      <c r="X9773" s="56"/>
      <c r="Y9773" s="56"/>
      <c r="Z9773" s="56"/>
      <c r="AA9773" s="56"/>
    </row>
    <row r="9774" spans="9:27">
      <c r="I9774" s="54"/>
      <c r="J9774" s="65"/>
      <c r="K9774" s="65"/>
      <c r="L9774" s="65"/>
      <c r="M9774" s="65"/>
      <c r="N9774" s="65"/>
      <c r="O9774" s="65"/>
      <c r="P9774" s="65"/>
      <c r="Q9774" s="65"/>
      <c r="T9774" s="56"/>
      <c r="U9774" s="56"/>
      <c r="V9774" s="56"/>
      <c r="W9774" s="56"/>
      <c r="X9774" s="56"/>
      <c r="Y9774" s="56"/>
      <c r="Z9774" s="56"/>
      <c r="AA9774" s="56"/>
    </row>
    <row r="9775" spans="9:27">
      <c r="I9775" s="11" t="s">
        <v>489</v>
      </c>
      <c r="J9775" s="65"/>
      <c r="K9775" s="65"/>
      <c r="L9775" s="65"/>
      <c r="M9775" s="65"/>
      <c r="N9775" s="65"/>
      <c r="O9775" s="65"/>
      <c r="P9775" s="65"/>
      <c r="Q9775" s="65"/>
      <c r="T9775" s="12" t="str">
        <f>I9775</f>
        <v>2020/11 to 2023/10</v>
      </c>
      <c r="U9775" s="14">
        <f>J9780</f>
        <v>0.99999996407179592</v>
      </c>
      <c r="V9775" s="14">
        <f>J9783</f>
        <v>36</v>
      </c>
      <c r="W9775" s="56">
        <f>J9793</f>
        <v>0.18538150384061494</v>
      </c>
      <c r="X9775" s="56">
        <f>J9794</f>
        <v>0.19778617982386534</v>
      </c>
      <c r="Y9775" s="56">
        <f>J9795</f>
        <v>0.21771748763733156</v>
      </c>
      <c r="Z9775" s="56">
        <f>J9796</f>
        <v>0.51753765200493362</v>
      </c>
      <c r="AA9775" s="58">
        <f>SUM(W9775:Z9775)</f>
        <v>1.1184228233067455</v>
      </c>
    </row>
    <row r="9776" spans="9:27">
      <c r="I9776" s="54" t="s">
        <v>42</v>
      </c>
      <c r="J9776" s="65"/>
      <c r="K9776" s="65"/>
      <c r="L9776" s="65"/>
      <c r="M9776" s="65"/>
      <c r="N9776" s="65"/>
      <c r="O9776" s="65"/>
      <c r="P9776" s="65"/>
      <c r="Q9776" s="65"/>
      <c r="T9776" s="56"/>
      <c r="U9776" s="56"/>
      <c r="V9776" s="56"/>
      <c r="W9776" s="56"/>
      <c r="X9776" s="56"/>
      <c r="Y9776" s="56"/>
      <c r="Z9776" s="56"/>
      <c r="AA9776" s="56"/>
    </row>
    <row r="9777" spans="9:27" ht="15" thickBot="1">
      <c r="J9777" s="65"/>
      <c r="K9777" s="65"/>
      <c r="L9777" s="65"/>
      <c r="M9777" s="65"/>
      <c r="N9777" s="65"/>
      <c r="O9777" s="65"/>
      <c r="P9777" s="65"/>
      <c r="Q9777" s="65"/>
      <c r="T9777" s="56"/>
      <c r="U9777" s="56"/>
      <c r="V9777" s="56"/>
      <c r="W9777" s="56"/>
      <c r="X9777" s="56"/>
      <c r="Y9777" s="56"/>
      <c r="Z9777" s="56"/>
      <c r="AA9777" s="56"/>
    </row>
    <row r="9778" spans="9:27">
      <c r="I9778" s="18" t="s">
        <v>43</v>
      </c>
      <c r="J9778" s="18"/>
      <c r="K9778" s="65"/>
      <c r="L9778" s="65"/>
      <c r="M9778" s="65"/>
      <c r="N9778" s="65"/>
      <c r="O9778" s="65"/>
      <c r="P9778" s="65"/>
      <c r="Q9778" s="65"/>
      <c r="T9778" s="56"/>
      <c r="U9778" s="56"/>
      <c r="V9778" s="56"/>
      <c r="W9778" s="56"/>
      <c r="X9778" s="56"/>
      <c r="Y9778" s="56"/>
      <c r="Z9778" s="56"/>
      <c r="AA9778" s="56"/>
    </row>
    <row r="9779" spans="9:27">
      <c r="I9779" s="15" t="s">
        <v>44</v>
      </c>
      <c r="J9779" s="15">
        <v>0.99999998203589779</v>
      </c>
      <c r="K9779" s="65"/>
      <c r="L9779" s="65"/>
      <c r="M9779" s="65"/>
      <c r="N9779" s="65"/>
      <c r="O9779" s="65"/>
      <c r="P9779" s="65"/>
      <c r="Q9779" s="65"/>
      <c r="T9779" s="56"/>
      <c r="U9779" s="56"/>
      <c r="V9779" s="56"/>
      <c r="W9779" s="56"/>
      <c r="X9779" s="56"/>
      <c r="Y9779" s="56"/>
      <c r="Z9779" s="56"/>
      <c r="AA9779" s="56"/>
    </row>
    <row r="9780" spans="9:27">
      <c r="I9780" s="15" t="s">
        <v>45</v>
      </c>
      <c r="J9780" s="15">
        <v>0.99999996407179592</v>
      </c>
      <c r="K9780" s="65"/>
      <c r="L9780" s="65"/>
      <c r="M9780" s="65"/>
      <c r="N9780" s="65"/>
      <c r="O9780" s="65"/>
      <c r="P9780" s="65"/>
      <c r="Q9780" s="65"/>
      <c r="T9780" s="56"/>
      <c r="U9780" s="56"/>
      <c r="V9780" s="56"/>
      <c r="W9780" s="56"/>
      <c r="X9780" s="56"/>
      <c r="Y9780" s="56"/>
      <c r="Z9780" s="56"/>
      <c r="AA9780" s="56"/>
    </row>
    <row r="9781" spans="9:27">
      <c r="I9781" s="15" t="s">
        <v>46</v>
      </c>
      <c r="J9781" s="15">
        <v>0.96874996070352681</v>
      </c>
      <c r="K9781" s="65"/>
      <c r="L9781" s="65"/>
      <c r="M9781" s="65"/>
      <c r="N9781" s="65"/>
      <c r="O9781" s="65"/>
      <c r="P9781" s="65"/>
      <c r="Q9781" s="65"/>
      <c r="T9781" s="56"/>
      <c r="U9781" s="56"/>
      <c r="V9781" s="56"/>
      <c r="W9781" s="56"/>
      <c r="X9781" s="56"/>
      <c r="Y9781" s="56"/>
      <c r="Z9781" s="56"/>
      <c r="AA9781" s="56"/>
    </row>
    <row r="9782" spans="9:27">
      <c r="I9782" s="15" t="s">
        <v>47</v>
      </c>
      <c r="J9782" s="15">
        <v>8.2299120881564811E-2</v>
      </c>
      <c r="K9782" s="65"/>
      <c r="L9782" s="65"/>
      <c r="M9782" s="65"/>
      <c r="N9782" s="65"/>
      <c r="O9782" s="65"/>
      <c r="P9782" s="65"/>
      <c r="Q9782" s="65"/>
      <c r="T9782" s="56"/>
      <c r="U9782" s="56"/>
      <c r="V9782" s="56"/>
      <c r="W9782" s="56"/>
      <c r="X9782" s="56"/>
      <c r="Y9782" s="56"/>
      <c r="Z9782" s="56"/>
      <c r="AA9782" s="56"/>
    </row>
    <row r="9783" spans="9:27" ht="15" thickBot="1">
      <c r="I9783" s="16" t="s">
        <v>48</v>
      </c>
      <c r="J9783" s="16">
        <v>36</v>
      </c>
      <c r="K9783" s="65"/>
      <c r="L9783" s="65"/>
      <c r="M9783" s="65"/>
      <c r="N9783" s="65"/>
      <c r="O9783" s="65"/>
      <c r="P9783" s="65"/>
      <c r="Q9783" s="65"/>
      <c r="T9783" s="56"/>
      <c r="U9783" s="56"/>
      <c r="V9783" s="56"/>
      <c r="W9783" s="56"/>
      <c r="X9783" s="56"/>
      <c r="Y9783" s="56"/>
      <c r="Z9783" s="56"/>
      <c r="AA9783" s="56"/>
    </row>
    <row r="9784" spans="9:27">
      <c r="J9784" s="65"/>
      <c r="K9784" s="65"/>
      <c r="L9784" s="65"/>
      <c r="M9784" s="65"/>
      <c r="N9784" s="65"/>
      <c r="O9784" s="65"/>
      <c r="P9784" s="65"/>
      <c r="Q9784" s="65"/>
      <c r="T9784" s="56"/>
      <c r="U9784" s="56"/>
      <c r="V9784" s="56"/>
      <c r="W9784" s="56"/>
      <c r="X9784" s="56"/>
      <c r="Y9784" s="56"/>
      <c r="Z9784" s="56"/>
      <c r="AA9784" s="56"/>
    </row>
    <row r="9785" spans="9:27" ht="15" thickBot="1">
      <c r="I9785" s="54" t="s">
        <v>49</v>
      </c>
      <c r="J9785" s="65"/>
      <c r="K9785" s="65"/>
      <c r="L9785" s="65"/>
      <c r="M9785" s="65"/>
      <c r="N9785" s="65"/>
      <c r="O9785" s="65"/>
      <c r="P9785" s="65"/>
      <c r="Q9785" s="65"/>
      <c r="T9785" s="56"/>
      <c r="U9785" s="56"/>
      <c r="V9785" s="56"/>
      <c r="W9785" s="56"/>
      <c r="X9785" s="56"/>
      <c r="Y9785" s="56"/>
      <c r="Z9785" s="56"/>
      <c r="AA9785" s="56"/>
    </row>
    <row r="9786" spans="9:27">
      <c r="I9786" s="17"/>
      <c r="J9786" s="17" t="s">
        <v>54</v>
      </c>
      <c r="K9786" s="17" t="s">
        <v>55</v>
      </c>
      <c r="L9786" s="17" t="s">
        <v>56</v>
      </c>
      <c r="M9786" s="17" t="s">
        <v>57</v>
      </c>
      <c r="N9786" s="17" t="s">
        <v>58</v>
      </c>
      <c r="O9786" s="65"/>
      <c r="P9786" s="65"/>
      <c r="Q9786" s="65"/>
      <c r="T9786" s="56"/>
      <c r="U9786" s="56"/>
      <c r="V9786" s="56"/>
      <c r="W9786" s="56"/>
      <c r="X9786" s="56"/>
      <c r="Y9786" s="56"/>
      <c r="Z9786" s="56"/>
      <c r="AA9786" s="56"/>
    </row>
    <row r="9787" spans="9:27">
      <c r="I9787" s="15" t="s">
        <v>50</v>
      </c>
      <c r="J9787" s="15">
        <v>4</v>
      </c>
      <c r="K9787" s="15">
        <v>6032604.3875723528</v>
      </c>
      <c r="L9787" s="15">
        <v>1508151.0968930882</v>
      </c>
      <c r="M9787" s="15">
        <v>222666284.35765186</v>
      </c>
      <c r="N9787" s="15">
        <v>4.1021914225808957E-115</v>
      </c>
      <c r="O9787" s="65"/>
      <c r="P9787" s="65"/>
      <c r="Q9787" s="65"/>
      <c r="T9787" s="56"/>
      <c r="U9787" s="56"/>
      <c r="V9787" s="56"/>
      <c r="W9787" s="56"/>
      <c r="X9787" s="56"/>
      <c r="Y9787" s="56"/>
      <c r="Z9787" s="56"/>
      <c r="AA9787" s="56"/>
    </row>
    <row r="9788" spans="9:27">
      <c r="I9788" s="15" t="s">
        <v>51</v>
      </c>
      <c r="J9788" s="15">
        <v>32</v>
      </c>
      <c r="K9788" s="15">
        <v>0.21674064953210934</v>
      </c>
      <c r="L9788" s="15">
        <v>6.7731452978784168E-3</v>
      </c>
      <c r="M9788" s="15"/>
      <c r="N9788" s="15"/>
      <c r="O9788" s="65"/>
      <c r="P9788" s="65"/>
      <c r="Q9788" s="65"/>
      <c r="T9788" s="56"/>
      <c r="U9788" s="56"/>
      <c r="V9788" s="56"/>
      <c r="W9788" s="56"/>
      <c r="X9788" s="56"/>
      <c r="Y9788" s="56"/>
      <c r="Z9788" s="56"/>
      <c r="AA9788" s="56"/>
    </row>
    <row r="9789" spans="9:27" ht="15" thickBot="1">
      <c r="I9789" s="16" t="s">
        <v>52</v>
      </c>
      <c r="J9789" s="16">
        <v>36</v>
      </c>
      <c r="K9789" s="16">
        <v>6032604.604313002</v>
      </c>
      <c r="L9789" s="16"/>
      <c r="M9789" s="16"/>
      <c r="N9789" s="16"/>
      <c r="O9789" s="65"/>
      <c r="P9789" s="65"/>
      <c r="Q9789" s="65"/>
      <c r="T9789" s="56"/>
      <c r="U9789" s="56"/>
      <c r="V9789" s="56"/>
      <c r="W9789" s="56"/>
      <c r="X9789" s="56"/>
      <c r="Y9789" s="56"/>
      <c r="Z9789" s="56"/>
      <c r="AA9789" s="56"/>
    </row>
    <row r="9790" spans="9:27" ht="15" thickBot="1">
      <c r="J9790" s="65"/>
      <c r="K9790" s="65"/>
      <c r="L9790" s="65"/>
      <c r="M9790" s="65"/>
      <c r="N9790" s="65"/>
      <c r="O9790" s="65"/>
      <c r="P9790" s="65"/>
      <c r="Q9790" s="65"/>
      <c r="T9790" s="56"/>
      <c r="U9790" s="56"/>
      <c r="V9790" s="56"/>
      <c r="W9790" s="56"/>
      <c r="X9790" s="56"/>
      <c r="Y9790" s="56"/>
      <c r="Z9790" s="56"/>
      <c r="AA9790" s="56"/>
    </row>
    <row r="9791" spans="9:27">
      <c r="I9791" s="17"/>
      <c r="J9791" s="17" t="s">
        <v>59</v>
      </c>
      <c r="K9791" s="17" t="s">
        <v>47</v>
      </c>
      <c r="L9791" s="17" t="s">
        <v>60</v>
      </c>
      <c r="M9791" s="17" t="s">
        <v>61</v>
      </c>
      <c r="N9791" s="17" t="s">
        <v>62</v>
      </c>
      <c r="O9791" s="17" t="s">
        <v>63</v>
      </c>
      <c r="P9791" s="17" t="s">
        <v>64</v>
      </c>
      <c r="Q9791" s="17" t="s">
        <v>65</v>
      </c>
      <c r="T9791" s="56"/>
      <c r="U9791" s="56"/>
      <c r="V9791" s="56"/>
      <c r="W9791" s="56"/>
      <c r="X9791" s="56"/>
      <c r="Y9791" s="56"/>
      <c r="Z9791" s="56"/>
      <c r="AA9791" s="56"/>
    </row>
    <row r="9792" spans="9:27">
      <c r="I9792" s="15" t="s">
        <v>53</v>
      </c>
      <c r="J9792" s="15">
        <v>0</v>
      </c>
      <c r="K9792" s="15" t="e">
        <v>#N/A</v>
      </c>
      <c r="L9792" s="15" t="e">
        <v>#N/A</v>
      </c>
      <c r="M9792" s="15" t="e">
        <v>#N/A</v>
      </c>
      <c r="N9792" s="15" t="e">
        <v>#N/A</v>
      </c>
      <c r="O9792" s="15" t="e">
        <v>#N/A</v>
      </c>
      <c r="P9792" s="15" t="e">
        <v>#N/A</v>
      </c>
      <c r="Q9792" s="15" t="e">
        <v>#N/A</v>
      </c>
      <c r="T9792" s="56"/>
      <c r="U9792" s="56"/>
      <c r="V9792" s="56"/>
      <c r="W9792" s="56"/>
      <c r="X9792" s="56"/>
      <c r="Y9792" s="56"/>
      <c r="Z9792" s="56"/>
      <c r="AA9792" s="56"/>
    </row>
    <row r="9793" spans="9:27">
      <c r="I9793" s="15" t="s">
        <v>85</v>
      </c>
      <c r="J9793" s="15">
        <v>0.18538150384061494</v>
      </c>
      <c r="K9793" s="15">
        <v>4.9414654040331541E-3</v>
      </c>
      <c r="L9793" s="15">
        <v>37.515491596745612</v>
      </c>
      <c r="M9793" s="15">
        <v>5.0350278745618794E-28</v>
      </c>
      <c r="N9793" s="15">
        <v>0.17531606823832069</v>
      </c>
      <c r="O9793" s="15">
        <v>0.1954469394429092</v>
      </c>
      <c r="P9793" s="15">
        <v>0.17531606823832069</v>
      </c>
      <c r="Q9793" s="15">
        <v>0.1954469394429092</v>
      </c>
      <c r="T9793" s="56"/>
      <c r="U9793" s="56"/>
      <c r="V9793" s="56"/>
      <c r="W9793" s="56"/>
      <c r="X9793" s="56"/>
      <c r="Y9793" s="56"/>
      <c r="Z9793" s="56"/>
      <c r="AA9793" s="56"/>
    </row>
    <row r="9794" spans="9:27">
      <c r="I9794" s="15" t="s">
        <v>80</v>
      </c>
      <c r="J9794" s="15">
        <v>0.19778617982386534</v>
      </c>
      <c r="K9794" s="15">
        <v>1.2072780512418192E-3</v>
      </c>
      <c r="L9794" s="15">
        <v>163.82819154247056</v>
      </c>
      <c r="M9794" s="15">
        <v>2.290338671688773E-48</v>
      </c>
      <c r="N9794" s="15">
        <v>0.19532703491739292</v>
      </c>
      <c r="O9794" s="15">
        <v>0.20024532473033776</v>
      </c>
      <c r="P9794" s="15">
        <v>0.19532703491739292</v>
      </c>
      <c r="Q9794" s="15">
        <v>0.20024532473033776</v>
      </c>
      <c r="T9794" s="56"/>
      <c r="U9794" s="56"/>
      <c r="V9794" s="56"/>
      <c r="W9794" s="56"/>
      <c r="X9794" s="56"/>
      <c r="Y9794" s="56"/>
      <c r="Z9794" s="56"/>
      <c r="AA9794" s="56"/>
    </row>
    <row r="9795" spans="9:27">
      <c r="I9795" s="15" t="s">
        <v>82</v>
      </c>
      <c r="J9795" s="15">
        <v>0.21771748763733156</v>
      </c>
      <c r="K9795" s="15">
        <v>7.9561955134906711E-3</v>
      </c>
      <c r="L9795" s="15">
        <v>27.364522059339265</v>
      </c>
      <c r="M9795" s="15">
        <v>9.0391189634043619E-24</v>
      </c>
      <c r="N9795" s="15">
        <v>0.20151124778084273</v>
      </c>
      <c r="O9795" s="15">
        <v>0.2339237274938204</v>
      </c>
      <c r="P9795" s="15">
        <v>0.20151124778084273</v>
      </c>
      <c r="Q9795" s="15">
        <v>0.2339237274938204</v>
      </c>
      <c r="T9795" s="56"/>
      <c r="U9795" s="56"/>
      <c r="V9795" s="56"/>
      <c r="W9795" s="56"/>
      <c r="X9795" s="56"/>
      <c r="Y9795" s="56"/>
      <c r="Z9795" s="56"/>
      <c r="AA9795" s="56"/>
    </row>
    <row r="9796" spans="9:27" ht="15" thickBot="1">
      <c r="I9796" s="16" t="s">
        <v>86</v>
      </c>
      <c r="J9796" s="16">
        <v>0.51753765200493362</v>
      </c>
      <c r="K9796" s="16">
        <v>2.9650748404793678E-3</v>
      </c>
      <c r="L9796" s="16">
        <v>174.54454941220391</v>
      </c>
      <c r="M9796" s="16">
        <v>3.0219743033408855E-49</v>
      </c>
      <c r="N9796" s="16">
        <v>0.51149799222334957</v>
      </c>
      <c r="O9796" s="16">
        <v>0.52357731178651767</v>
      </c>
      <c r="P9796" s="16">
        <v>0.51149799222334957</v>
      </c>
      <c r="Q9796" s="16">
        <v>0.52357731178651767</v>
      </c>
      <c r="T9796" s="56"/>
      <c r="U9796" s="56"/>
      <c r="V9796" s="56"/>
      <c r="W9796" s="56"/>
      <c r="X9796" s="56"/>
      <c r="Y9796" s="56"/>
      <c r="Z9796" s="56"/>
      <c r="AA9796" s="56"/>
    </row>
    <row r="9797" spans="9:27">
      <c r="I9797" s="54"/>
      <c r="J9797" s="65"/>
      <c r="K9797" s="65"/>
      <c r="L9797" s="65"/>
      <c r="M9797" s="65"/>
      <c r="N9797" s="65"/>
      <c r="O9797" s="65"/>
      <c r="P9797" s="65"/>
      <c r="Q9797" s="65"/>
      <c r="T9797" s="56"/>
      <c r="U9797" s="56"/>
      <c r="V9797" s="56"/>
      <c r="W9797" s="56"/>
      <c r="X9797" s="56"/>
      <c r="Y9797" s="56"/>
      <c r="Z9797" s="56"/>
      <c r="AA9797" s="56"/>
    </row>
    <row r="9798" spans="9:27">
      <c r="I9798" s="54"/>
      <c r="J9798" s="65"/>
      <c r="K9798" s="65"/>
      <c r="L9798" s="65"/>
      <c r="M9798" s="65"/>
      <c r="N9798" s="65"/>
      <c r="O9798" s="65"/>
      <c r="P9798" s="65"/>
      <c r="Q9798" s="65"/>
      <c r="T9798" s="56"/>
      <c r="U9798" s="56"/>
      <c r="V9798" s="56"/>
      <c r="W9798" s="56"/>
      <c r="X9798" s="56"/>
      <c r="Y9798" s="56"/>
      <c r="Z9798" s="56"/>
      <c r="AA9798" s="56"/>
    </row>
    <row r="9799" spans="9:27">
      <c r="I9799" s="11" t="s">
        <v>490</v>
      </c>
      <c r="J9799" s="65"/>
      <c r="K9799" s="65"/>
      <c r="L9799" s="65"/>
      <c r="M9799" s="65"/>
      <c r="N9799" s="65"/>
      <c r="O9799" s="65"/>
      <c r="P9799" s="65"/>
      <c r="Q9799" s="65"/>
      <c r="T9799" s="12" t="str">
        <f>I9799</f>
        <v>2020/12 to 2023/11</v>
      </c>
      <c r="U9799" s="14">
        <f>J9804</f>
        <v>0.999999963478022</v>
      </c>
      <c r="V9799" s="14">
        <f>J9807</f>
        <v>36</v>
      </c>
      <c r="W9799" s="56">
        <f>J9817</f>
        <v>0.18772883828679018</v>
      </c>
      <c r="X9799" s="56">
        <f>J9818</f>
        <v>0.19814019795198876</v>
      </c>
      <c r="Y9799" s="56">
        <f>J9819</f>
        <v>0.20846877820798637</v>
      </c>
      <c r="Z9799" s="56">
        <f>J9820</f>
        <v>0.52005633037664323</v>
      </c>
      <c r="AA9799" s="58">
        <f>SUM(W9799:Z9799)</f>
        <v>1.1143941448234085</v>
      </c>
    </row>
    <row r="9800" spans="9:27">
      <c r="I9800" s="54" t="s">
        <v>42</v>
      </c>
      <c r="J9800" s="65"/>
      <c r="K9800" s="65"/>
      <c r="L9800" s="65"/>
      <c r="M9800" s="65"/>
      <c r="N9800" s="65"/>
      <c r="O9800" s="65"/>
      <c r="P9800" s="65"/>
      <c r="Q9800" s="65"/>
      <c r="T9800" s="56"/>
      <c r="U9800" s="56"/>
      <c r="V9800" s="56"/>
      <c r="W9800" s="56"/>
      <c r="X9800" s="56"/>
      <c r="Y9800" s="56"/>
      <c r="Z9800" s="56"/>
      <c r="AA9800" s="56"/>
    </row>
    <row r="9801" spans="9:27" ht="15" thickBot="1">
      <c r="J9801" s="65"/>
      <c r="K9801" s="65"/>
      <c r="L9801" s="65"/>
      <c r="M9801" s="65"/>
      <c r="N9801" s="65"/>
      <c r="O9801" s="65"/>
      <c r="P9801" s="65"/>
      <c r="Q9801" s="65"/>
      <c r="T9801" s="56"/>
      <c r="U9801" s="56"/>
      <c r="V9801" s="56"/>
      <c r="W9801" s="56"/>
      <c r="X9801" s="56"/>
      <c r="Y9801" s="56"/>
      <c r="Z9801" s="56"/>
      <c r="AA9801" s="56"/>
    </row>
    <row r="9802" spans="9:27">
      <c r="I9802" s="18" t="s">
        <v>43</v>
      </c>
      <c r="J9802" s="18"/>
      <c r="K9802" s="65"/>
      <c r="L9802" s="65"/>
      <c r="M9802" s="65"/>
      <c r="N9802" s="65"/>
      <c r="O9802" s="65"/>
      <c r="P9802" s="65"/>
      <c r="Q9802" s="65"/>
      <c r="T9802" s="56"/>
      <c r="U9802" s="56"/>
      <c r="V9802" s="56"/>
      <c r="W9802" s="56"/>
      <c r="X9802" s="56"/>
      <c r="Y9802" s="56"/>
      <c r="Z9802" s="56"/>
      <c r="AA9802" s="56"/>
    </row>
    <row r="9803" spans="9:27">
      <c r="I9803" s="15" t="s">
        <v>44</v>
      </c>
      <c r="J9803" s="15">
        <v>0.99999998173901083</v>
      </c>
      <c r="K9803" s="65"/>
      <c r="L9803" s="65"/>
      <c r="M9803" s="65"/>
      <c r="N9803" s="65"/>
      <c r="O9803" s="65"/>
      <c r="P9803" s="65"/>
      <c r="Q9803" s="65"/>
      <c r="T9803" s="56"/>
      <c r="U9803" s="56"/>
      <c r="V9803" s="56"/>
      <c r="W9803" s="56"/>
      <c r="X9803" s="56"/>
      <c r="Y9803" s="56"/>
      <c r="Z9803" s="56"/>
      <c r="AA9803" s="56"/>
    </row>
    <row r="9804" spans="9:27">
      <c r="I9804" s="15" t="s">
        <v>45</v>
      </c>
      <c r="J9804" s="15">
        <v>0.999999963478022</v>
      </c>
      <c r="K9804" s="65"/>
      <c r="L9804" s="65"/>
      <c r="M9804" s="65"/>
      <c r="N9804" s="65"/>
      <c r="O9804" s="65"/>
      <c r="P9804" s="65"/>
      <c r="Q9804" s="65"/>
      <c r="T9804" s="56"/>
      <c r="U9804" s="56"/>
      <c r="V9804" s="56"/>
      <c r="W9804" s="56"/>
      <c r="X9804" s="56"/>
      <c r="Y9804" s="56"/>
      <c r="Z9804" s="56"/>
      <c r="AA9804" s="56"/>
    </row>
    <row r="9805" spans="9:27">
      <c r="I9805" s="15" t="s">
        <v>46</v>
      </c>
      <c r="J9805" s="15">
        <v>0.96874996005408653</v>
      </c>
      <c r="K9805" s="65"/>
      <c r="L9805" s="65"/>
      <c r="M9805" s="65"/>
      <c r="N9805" s="65"/>
      <c r="O9805" s="65"/>
      <c r="P9805" s="65"/>
      <c r="Q9805" s="65"/>
      <c r="T9805" s="56"/>
      <c r="U9805" s="56"/>
      <c r="V9805" s="56"/>
      <c r="W9805" s="56"/>
      <c r="X9805" s="56"/>
      <c r="Y9805" s="56"/>
      <c r="Z9805" s="56"/>
      <c r="AA9805" s="56"/>
    </row>
    <row r="9806" spans="9:27">
      <c r="I9806" s="15" t="s">
        <v>47</v>
      </c>
      <c r="J9806" s="15">
        <v>8.3140060829240747E-2</v>
      </c>
      <c r="K9806" s="65"/>
      <c r="L9806" s="65"/>
      <c r="M9806" s="65"/>
      <c r="N9806" s="65"/>
      <c r="O9806" s="65"/>
      <c r="P9806" s="65"/>
      <c r="Q9806" s="65"/>
      <c r="T9806" s="56"/>
      <c r="U9806" s="56"/>
      <c r="V9806" s="56"/>
      <c r="W9806" s="56"/>
      <c r="X9806" s="56"/>
      <c r="Y9806" s="56"/>
      <c r="Z9806" s="56"/>
      <c r="AA9806" s="56"/>
    </row>
    <row r="9807" spans="9:27" ht="15" thickBot="1">
      <c r="I9807" s="16" t="s">
        <v>48</v>
      </c>
      <c r="J9807" s="16">
        <v>36</v>
      </c>
      <c r="K9807" s="65"/>
      <c r="L9807" s="65"/>
      <c r="M9807" s="65"/>
      <c r="N9807" s="65"/>
      <c r="O9807" s="65"/>
      <c r="P9807" s="65"/>
      <c r="Q9807" s="65"/>
      <c r="T9807" s="56"/>
      <c r="U9807" s="56"/>
      <c r="V9807" s="56"/>
      <c r="W9807" s="56"/>
      <c r="X9807" s="56"/>
      <c r="Y9807" s="56"/>
      <c r="Z9807" s="56"/>
      <c r="AA9807" s="56"/>
    </row>
    <row r="9808" spans="9:27">
      <c r="J9808" s="65"/>
      <c r="K9808" s="65"/>
      <c r="L9808" s="65"/>
      <c r="M9808" s="65"/>
      <c r="N9808" s="65"/>
      <c r="O9808" s="65"/>
      <c r="P9808" s="65"/>
      <c r="Q9808" s="65"/>
      <c r="T9808" s="56"/>
      <c r="U9808" s="56"/>
      <c r="V9808" s="56"/>
      <c r="W9808" s="56"/>
      <c r="X9808" s="56"/>
      <c r="Y9808" s="56"/>
      <c r="Z9808" s="56"/>
      <c r="AA9808" s="56"/>
    </row>
    <row r="9809" spans="9:27" ht="15" thickBot="1">
      <c r="I9809" s="54" t="s">
        <v>49</v>
      </c>
      <c r="J9809" s="65"/>
      <c r="K9809" s="65"/>
      <c r="L9809" s="65"/>
      <c r="M9809" s="65"/>
      <c r="N9809" s="65"/>
      <c r="O9809" s="65"/>
      <c r="P9809" s="65"/>
      <c r="Q9809" s="65"/>
      <c r="T9809" s="56"/>
      <c r="U9809" s="56"/>
      <c r="V9809" s="56"/>
      <c r="W9809" s="56"/>
      <c r="X9809" s="56"/>
      <c r="Y9809" s="56"/>
      <c r="Z9809" s="56"/>
      <c r="AA9809" s="56"/>
    </row>
    <row r="9810" spans="9:27">
      <c r="I9810" s="17"/>
      <c r="J9810" s="17" t="s">
        <v>54</v>
      </c>
      <c r="K9810" s="17" t="s">
        <v>55</v>
      </c>
      <c r="L9810" s="17" t="s">
        <v>56</v>
      </c>
      <c r="M9810" s="17" t="s">
        <v>57</v>
      </c>
      <c r="N9810" s="17" t="s">
        <v>58</v>
      </c>
      <c r="O9810" s="65"/>
      <c r="P9810" s="65"/>
      <c r="Q9810" s="65"/>
      <c r="T9810" s="56"/>
      <c r="U9810" s="56"/>
      <c r="V9810" s="56"/>
      <c r="W9810" s="56"/>
      <c r="X9810" s="56"/>
      <c r="Y9810" s="56"/>
      <c r="Z9810" s="56"/>
      <c r="AA9810" s="56"/>
    </row>
    <row r="9811" spans="9:27">
      <c r="I9811" s="15" t="s">
        <v>50</v>
      </c>
      <c r="J9811" s="15">
        <v>4</v>
      </c>
      <c r="K9811" s="15">
        <v>6056425.0656853719</v>
      </c>
      <c r="L9811" s="15">
        <v>1514106.266421343</v>
      </c>
      <c r="M9811" s="15">
        <v>219046178.59508392</v>
      </c>
      <c r="N9811" s="15">
        <v>5.2887985438646788E-115</v>
      </c>
      <c r="O9811" s="65"/>
      <c r="P9811" s="65"/>
      <c r="Q9811" s="65"/>
      <c r="T9811" s="56"/>
      <c r="U9811" s="56"/>
      <c r="V9811" s="56"/>
      <c r="W9811" s="56"/>
      <c r="X9811" s="56"/>
      <c r="Y9811" s="56"/>
      <c r="Z9811" s="56"/>
      <c r="AA9811" s="56"/>
    </row>
    <row r="9812" spans="9:27">
      <c r="I9812" s="15" t="s">
        <v>51</v>
      </c>
      <c r="J9812" s="15">
        <v>32</v>
      </c>
      <c r="K9812" s="15">
        <v>0.22119263087007524</v>
      </c>
      <c r="L9812" s="15">
        <v>6.9122697146898511E-3</v>
      </c>
      <c r="M9812" s="15"/>
      <c r="N9812" s="15"/>
      <c r="O9812" s="65"/>
      <c r="P9812" s="65"/>
      <c r="Q9812" s="65"/>
      <c r="T9812" s="56"/>
      <c r="U9812" s="56"/>
      <c r="V9812" s="56"/>
      <c r="W9812" s="56"/>
      <c r="X9812" s="56"/>
      <c r="Y9812" s="56"/>
      <c r="Z9812" s="56"/>
      <c r="AA9812" s="56"/>
    </row>
    <row r="9813" spans="9:27" ht="15" thickBot="1">
      <c r="I9813" s="16" t="s">
        <v>52</v>
      </c>
      <c r="J9813" s="16">
        <v>36</v>
      </c>
      <c r="K9813" s="16">
        <v>6056425.2868780028</v>
      </c>
      <c r="L9813" s="16"/>
      <c r="M9813" s="16"/>
      <c r="N9813" s="16"/>
      <c r="O9813" s="65"/>
      <c r="P9813" s="65"/>
      <c r="Q9813" s="65"/>
      <c r="T9813" s="56"/>
      <c r="U9813" s="56"/>
      <c r="V9813" s="56"/>
      <c r="W9813" s="56"/>
      <c r="X9813" s="56"/>
      <c r="Y9813" s="56"/>
      <c r="Z9813" s="56"/>
      <c r="AA9813" s="56"/>
    </row>
    <row r="9814" spans="9:27" ht="15" thickBot="1">
      <c r="J9814" s="65"/>
      <c r="K9814" s="65"/>
      <c r="L9814" s="65"/>
      <c r="M9814" s="65"/>
      <c r="N9814" s="65"/>
      <c r="O9814" s="65"/>
      <c r="P9814" s="65"/>
      <c r="Q9814" s="65"/>
      <c r="T9814" s="56"/>
      <c r="U9814" s="56"/>
      <c r="V9814" s="56"/>
      <c r="W9814" s="56"/>
      <c r="X9814" s="56"/>
      <c r="Y9814" s="56"/>
      <c r="Z9814" s="56"/>
      <c r="AA9814" s="56"/>
    </row>
    <row r="9815" spans="9:27">
      <c r="I9815" s="17"/>
      <c r="J9815" s="17" t="s">
        <v>59</v>
      </c>
      <c r="K9815" s="17" t="s">
        <v>47</v>
      </c>
      <c r="L9815" s="17" t="s">
        <v>60</v>
      </c>
      <c r="M9815" s="17" t="s">
        <v>61</v>
      </c>
      <c r="N9815" s="17" t="s">
        <v>62</v>
      </c>
      <c r="O9815" s="17" t="s">
        <v>63</v>
      </c>
      <c r="P9815" s="17" t="s">
        <v>64</v>
      </c>
      <c r="Q9815" s="17" t="s">
        <v>65</v>
      </c>
      <c r="T9815" s="56"/>
      <c r="U9815" s="56"/>
      <c r="V9815" s="56"/>
      <c r="W9815" s="56"/>
      <c r="X9815" s="56"/>
      <c r="Y9815" s="56"/>
      <c r="Z9815" s="56"/>
      <c r="AA9815" s="56"/>
    </row>
    <row r="9816" spans="9:27">
      <c r="I9816" s="15" t="s">
        <v>53</v>
      </c>
      <c r="J9816" s="15">
        <v>0</v>
      </c>
      <c r="K9816" s="15" t="e">
        <v>#N/A</v>
      </c>
      <c r="L9816" s="15" t="e">
        <v>#N/A</v>
      </c>
      <c r="M9816" s="15" t="e">
        <v>#N/A</v>
      </c>
      <c r="N9816" s="15" t="e">
        <v>#N/A</v>
      </c>
      <c r="O9816" s="15" t="e">
        <v>#N/A</v>
      </c>
      <c r="P9816" s="15" t="e">
        <v>#N/A</v>
      </c>
      <c r="Q9816" s="15" t="e">
        <v>#N/A</v>
      </c>
      <c r="T9816" s="56"/>
      <c r="U9816" s="56"/>
      <c r="V9816" s="56"/>
      <c r="W9816" s="56"/>
      <c r="X9816" s="56"/>
      <c r="Y9816" s="56"/>
      <c r="Z9816" s="56"/>
      <c r="AA9816" s="56"/>
    </row>
    <row r="9817" spans="9:27">
      <c r="I9817" s="15" t="s">
        <v>85</v>
      </c>
      <c r="J9817" s="15">
        <v>0.18772883828679018</v>
      </c>
      <c r="K9817" s="15">
        <v>4.9807116981290091E-3</v>
      </c>
      <c r="L9817" s="15">
        <v>37.691167380217976</v>
      </c>
      <c r="M9817" s="15">
        <v>4.3498090222415549E-28</v>
      </c>
      <c r="N9817" s="15">
        <v>0.17758346059980015</v>
      </c>
      <c r="O9817" s="15">
        <v>0.19787421597378022</v>
      </c>
      <c r="P9817" s="15">
        <v>0.17758346059980015</v>
      </c>
      <c r="Q9817" s="15">
        <v>0.19787421597378022</v>
      </c>
      <c r="T9817" s="56"/>
      <c r="U9817" s="56"/>
      <c r="V9817" s="56"/>
      <c r="W9817" s="56"/>
      <c r="X9817" s="56"/>
      <c r="Y9817" s="56"/>
      <c r="Z9817" s="56"/>
      <c r="AA9817" s="56"/>
    </row>
    <row r="9818" spans="9:27">
      <c r="I9818" s="15" t="s">
        <v>80</v>
      </c>
      <c r="J9818" s="15">
        <v>0.19814019795198876</v>
      </c>
      <c r="K9818" s="15">
        <v>1.27061447731748E-3</v>
      </c>
      <c r="L9818" s="15">
        <v>155.94045360659052</v>
      </c>
      <c r="M9818" s="15">
        <v>1.1087196023040207E-47</v>
      </c>
      <c r="N9818" s="15">
        <v>0.19555204096796061</v>
      </c>
      <c r="O9818" s="15">
        <v>0.2007283549360169</v>
      </c>
      <c r="P9818" s="15">
        <v>0.19555204096796061</v>
      </c>
      <c r="Q9818" s="15">
        <v>0.2007283549360169</v>
      </c>
      <c r="T9818" s="56"/>
      <c r="U9818" s="56"/>
      <c r="V9818" s="56"/>
      <c r="W9818" s="56"/>
      <c r="X9818" s="56"/>
      <c r="Y9818" s="56"/>
      <c r="Z9818" s="56"/>
      <c r="AA9818" s="56"/>
    </row>
    <row r="9819" spans="9:27">
      <c r="I9819" s="15" t="s">
        <v>82</v>
      </c>
      <c r="J9819" s="15">
        <v>0.20846877820798637</v>
      </c>
      <c r="K9819" s="15">
        <v>8.7077126329689284E-3</v>
      </c>
      <c r="L9819" s="15">
        <v>23.940704866475151</v>
      </c>
      <c r="M9819" s="15">
        <v>5.3649557412066119E-22</v>
      </c>
      <c r="N9819" s="15">
        <v>0.19073174807945473</v>
      </c>
      <c r="O9819" s="15">
        <v>0.22620580833651802</v>
      </c>
      <c r="P9819" s="15">
        <v>0.19073174807945473</v>
      </c>
      <c r="Q9819" s="15">
        <v>0.22620580833651802</v>
      </c>
      <c r="T9819" s="56"/>
      <c r="U9819" s="56"/>
      <c r="V9819" s="56"/>
      <c r="W9819" s="56"/>
      <c r="X9819" s="56"/>
      <c r="Y9819" s="56"/>
      <c r="Z9819" s="56"/>
      <c r="AA9819" s="56"/>
    </row>
    <row r="9820" spans="9:27" ht="15" thickBot="1">
      <c r="I9820" s="16" t="s">
        <v>86</v>
      </c>
      <c r="J9820" s="16">
        <v>0.52005633037664323</v>
      </c>
      <c r="K9820" s="16">
        <v>3.0739773590909522E-3</v>
      </c>
      <c r="L9820" s="16">
        <v>169.1802735106794</v>
      </c>
      <c r="M9820" s="16">
        <v>8.1968145137777799E-49</v>
      </c>
      <c r="N9820" s="16">
        <v>0.51379484342469839</v>
      </c>
      <c r="O9820" s="16">
        <v>0.52631781732858807</v>
      </c>
      <c r="P9820" s="16">
        <v>0.51379484342469839</v>
      </c>
      <c r="Q9820" s="16">
        <v>0.52631781732858807</v>
      </c>
      <c r="T9820" s="56"/>
      <c r="U9820" s="56"/>
      <c r="V9820" s="56"/>
      <c r="W9820" s="56"/>
      <c r="X9820" s="56"/>
      <c r="Y9820" s="56"/>
      <c r="Z9820" s="56"/>
      <c r="AA9820" s="56"/>
    </row>
    <row r="9821" spans="9:27">
      <c r="I9821" s="54"/>
      <c r="J9821" s="65"/>
      <c r="K9821" s="65"/>
      <c r="L9821" s="65"/>
      <c r="M9821" s="65"/>
      <c r="N9821" s="65"/>
      <c r="O9821" s="65"/>
      <c r="P9821" s="65"/>
      <c r="Q9821" s="65"/>
      <c r="T9821" s="56"/>
      <c r="U9821" s="56"/>
      <c r="V9821" s="56"/>
      <c r="W9821" s="56"/>
      <c r="X9821" s="56"/>
      <c r="Y9821" s="56"/>
      <c r="Z9821" s="56"/>
      <c r="AA9821" s="56"/>
    </row>
    <row r="9822" spans="9:27">
      <c r="I9822" s="54"/>
      <c r="J9822" s="65"/>
      <c r="K9822" s="65"/>
      <c r="L9822" s="65"/>
      <c r="M9822" s="65"/>
      <c r="N9822" s="65"/>
      <c r="O9822" s="65"/>
      <c r="P9822" s="65"/>
      <c r="Q9822" s="65"/>
      <c r="T9822" s="56"/>
      <c r="U9822" s="56"/>
      <c r="V9822" s="56"/>
      <c r="W9822" s="56"/>
      <c r="X9822" s="56"/>
      <c r="Y9822" s="56"/>
      <c r="Z9822" s="56"/>
      <c r="AA9822" s="56"/>
    </row>
    <row r="9823" spans="9:27">
      <c r="I9823" s="11" t="s">
        <v>491</v>
      </c>
      <c r="J9823" s="65"/>
      <c r="K9823" s="65"/>
      <c r="L9823" s="65"/>
      <c r="M9823" s="65"/>
      <c r="N9823" s="65"/>
      <c r="O9823" s="65"/>
      <c r="P9823" s="65"/>
      <c r="Q9823" s="65"/>
      <c r="T9823" s="12" t="str">
        <f>I9823</f>
        <v>2021/1 to 2023/12</v>
      </c>
      <c r="U9823" s="14">
        <f>J9828</f>
        <v>0.99999996698976279</v>
      </c>
      <c r="V9823" s="14">
        <f>J9831</f>
        <v>36</v>
      </c>
      <c r="W9823" s="56">
        <f>J9841</f>
        <v>0.19056790275851854</v>
      </c>
      <c r="X9823" s="56">
        <f>J9842</f>
        <v>0.19892606313237018</v>
      </c>
      <c r="Y9823" s="56">
        <f>J9843</f>
        <v>0.19645504700206542</v>
      </c>
      <c r="Z9823" s="56">
        <f>J9844</f>
        <v>0.52302683390723181</v>
      </c>
      <c r="AA9823" s="58">
        <f>SUM(W9823:Z9823)</f>
        <v>1.108975846800186</v>
      </c>
    </row>
    <row r="9824" spans="9:27">
      <c r="I9824" s="54" t="s">
        <v>42</v>
      </c>
      <c r="J9824" s="65"/>
      <c r="K9824" s="65"/>
      <c r="L9824" s="65"/>
      <c r="M9824" s="65"/>
      <c r="N9824" s="65"/>
      <c r="O9824" s="65"/>
      <c r="P9824" s="65"/>
      <c r="Q9824" s="65"/>
      <c r="T9824" s="56"/>
      <c r="U9824" s="56"/>
      <c r="V9824" s="56"/>
      <c r="W9824" s="56"/>
      <c r="X9824" s="56"/>
      <c r="Y9824" s="56"/>
      <c r="Z9824" s="56"/>
      <c r="AA9824" s="56"/>
    </row>
    <row r="9825" spans="9:27" ht="15" thickBot="1">
      <c r="J9825" s="65"/>
      <c r="K9825" s="65"/>
      <c r="L9825" s="65"/>
      <c r="M9825" s="65"/>
      <c r="N9825" s="65"/>
      <c r="O9825" s="65"/>
      <c r="P9825" s="65"/>
      <c r="Q9825" s="65"/>
      <c r="T9825" s="56"/>
      <c r="U9825" s="56"/>
      <c r="V9825" s="56"/>
      <c r="W9825" s="56"/>
      <c r="X9825" s="56"/>
      <c r="Y9825" s="56"/>
      <c r="Z9825" s="56"/>
      <c r="AA9825" s="56"/>
    </row>
    <row r="9826" spans="9:27">
      <c r="I9826" s="18" t="s">
        <v>43</v>
      </c>
      <c r="J9826" s="18"/>
      <c r="K9826" s="65"/>
      <c r="L9826" s="65"/>
      <c r="M9826" s="65"/>
      <c r="N9826" s="65"/>
      <c r="O9826" s="65"/>
      <c r="P9826" s="65"/>
      <c r="Q9826" s="65"/>
      <c r="T9826" s="56"/>
      <c r="U9826" s="56"/>
      <c r="V9826" s="56"/>
      <c r="W9826" s="56"/>
      <c r="X9826" s="56"/>
      <c r="Y9826" s="56"/>
      <c r="Z9826" s="56"/>
      <c r="AA9826" s="56"/>
    </row>
    <row r="9827" spans="9:27">
      <c r="I9827" s="15" t="s">
        <v>44</v>
      </c>
      <c r="J9827" s="15">
        <v>0.99999998349488128</v>
      </c>
      <c r="K9827" s="65"/>
      <c r="L9827" s="65"/>
      <c r="M9827" s="65"/>
      <c r="N9827" s="65"/>
      <c r="O9827" s="65"/>
      <c r="P9827" s="65"/>
      <c r="Q9827" s="65"/>
      <c r="T9827" s="56"/>
      <c r="U9827" s="56"/>
      <c r="V9827" s="56"/>
      <c r="W9827" s="56"/>
      <c r="X9827" s="56"/>
      <c r="Y9827" s="56"/>
      <c r="Z9827" s="56"/>
      <c r="AA9827" s="56"/>
    </row>
    <row r="9828" spans="9:27">
      <c r="I9828" s="15" t="s">
        <v>45</v>
      </c>
      <c r="J9828" s="15">
        <v>0.99999996698976279</v>
      </c>
      <c r="K9828" s="65"/>
      <c r="L9828" s="65"/>
      <c r="M9828" s="65"/>
      <c r="N9828" s="65"/>
      <c r="O9828" s="65"/>
      <c r="P9828" s="65"/>
      <c r="Q9828" s="65"/>
      <c r="T9828" s="56"/>
      <c r="U9828" s="56"/>
      <c r="V9828" s="56"/>
      <c r="W9828" s="56"/>
      <c r="X9828" s="56"/>
      <c r="Y9828" s="56"/>
      <c r="Z9828" s="56"/>
      <c r="AA9828" s="56"/>
    </row>
    <row r="9829" spans="9:27">
      <c r="I9829" s="15" t="s">
        <v>46</v>
      </c>
      <c r="J9829" s="15">
        <v>0.96874996389505297</v>
      </c>
      <c r="K9829" s="65"/>
      <c r="L9829" s="65"/>
      <c r="M9829" s="65"/>
      <c r="N9829" s="65"/>
      <c r="O9829" s="65"/>
      <c r="P9829" s="65"/>
      <c r="Q9829" s="65"/>
      <c r="T9829" s="56"/>
      <c r="U9829" s="56"/>
      <c r="V9829" s="56"/>
      <c r="W9829" s="56"/>
      <c r="X9829" s="56"/>
      <c r="Y9829" s="56"/>
      <c r="Z9829" s="56"/>
      <c r="AA9829" s="56"/>
    </row>
    <row r="9830" spans="9:27">
      <c r="I9830" s="15" t="s">
        <v>47</v>
      </c>
      <c r="J9830" s="15">
        <v>7.9204126698320762E-2</v>
      </c>
      <c r="K9830" s="65"/>
      <c r="L9830" s="65"/>
      <c r="M9830" s="65"/>
      <c r="N9830" s="65"/>
      <c r="O9830" s="65"/>
      <c r="P9830" s="65"/>
      <c r="Q9830" s="65"/>
      <c r="T9830" s="56"/>
      <c r="U9830" s="56"/>
      <c r="V9830" s="56"/>
      <c r="W9830" s="56"/>
      <c r="X9830" s="56"/>
      <c r="Y9830" s="56"/>
      <c r="Z9830" s="56"/>
      <c r="AA9830" s="56"/>
    </row>
    <row r="9831" spans="9:27" ht="15" thickBot="1">
      <c r="I9831" s="16" t="s">
        <v>48</v>
      </c>
      <c r="J9831" s="16">
        <v>36</v>
      </c>
      <c r="K9831" s="65"/>
      <c r="L9831" s="65"/>
      <c r="M9831" s="65"/>
      <c r="N9831" s="65"/>
      <c r="O9831" s="65"/>
      <c r="P9831" s="65"/>
      <c r="Q9831" s="65"/>
      <c r="T9831" s="56"/>
      <c r="U9831" s="56"/>
      <c r="V9831" s="56"/>
      <c r="W9831" s="56"/>
      <c r="X9831" s="56"/>
      <c r="Y9831" s="56"/>
      <c r="Z9831" s="56"/>
      <c r="AA9831" s="56"/>
    </row>
    <row r="9832" spans="9:27">
      <c r="J9832" s="65"/>
      <c r="K9832" s="65"/>
      <c r="L9832" s="65"/>
      <c r="M9832" s="65"/>
      <c r="N9832" s="65"/>
      <c r="O9832" s="65"/>
      <c r="P9832" s="65"/>
      <c r="Q9832" s="65"/>
      <c r="T9832" s="56"/>
      <c r="U9832" s="56"/>
      <c r="V9832" s="56"/>
      <c r="W9832" s="56"/>
      <c r="X9832" s="56"/>
      <c r="Y9832" s="56"/>
      <c r="Z9832" s="56"/>
      <c r="AA9832" s="56"/>
    </row>
    <row r="9833" spans="9:27" ht="15" thickBot="1">
      <c r="I9833" s="54" t="s">
        <v>49</v>
      </c>
      <c r="J9833" s="65"/>
      <c r="K9833" s="65"/>
      <c r="L9833" s="65"/>
      <c r="M9833" s="65"/>
      <c r="N9833" s="65"/>
      <c r="O9833" s="65"/>
      <c r="P9833" s="65"/>
      <c r="Q9833" s="65"/>
      <c r="T9833" s="56"/>
      <c r="U9833" s="56"/>
      <c r="V9833" s="56"/>
      <c r="W9833" s="56"/>
      <c r="X9833" s="56"/>
      <c r="Y9833" s="56"/>
      <c r="Z9833" s="56"/>
      <c r="AA9833" s="56"/>
    </row>
    <row r="9834" spans="9:27">
      <c r="I9834" s="17"/>
      <c r="J9834" s="17" t="s">
        <v>54</v>
      </c>
      <c r="K9834" s="17" t="s">
        <v>55</v>
      </c>
      <c r="L9834" s="17" t="s">
        <v>56</v>
      </c>
      <c r="M9834" s="17" t="s">
        <v>57</v>
      </c>
      <c r="N9834" s="17" t="s">
        <v>58</v>
      </c>
      <c r="O9834" s="65"/>
      <c r="P9834" s="65"/>
      <c r="Q9834" s="65"/>
      <c r="T9834" s="56"/>
      <c r="U9834" s="56"/>
      <c r="V9834" s="56"/>
      <c r="W9834" s="56"/>
      <c r="X9834" s="56"/>
      <c r="Y9834" s="56"/>
      <c r="Z9834" s="56"/>
      <c r="AA9834" s="56"/>
    </row>
    <row r="9835" spans="9:27">
      <c r="I9835" s="15" t="s">
        <v>50</v>
      </c>
      <c r="J9835" s="15">
        <v>4</v>
      </c>
      <c r="K9835" s="15">
        <v>6081307.1424926044</v>
      </c>
      <c r="L9835" s="15">
        <v>1520326.7856231511</v>
      </c>
      <c r="M9835" s="15">
        <v>242349053.25817278</v>
      </c>
      <c r="N9835" s="15">
        <v>1.1036199150875714E-115</v>
      </c>
      <c r="O9835" s="65"/>
      <c r="P9835" s="65"/>
      <c r="Q9835" s="65"/>
      <c r="T9835" s="56"/>
      <c r="U9835" s="56"/>
      <c r="V9835" s="56"/>
      <c r="W9835" s="56"/>
      <c r="X9835" s="56"/>
      <c r="Y9835" s="56"/>
      <c r="Z9835" s="56"/>
      <c r="AA9835" s="56"/>
    </row>
    <row r="9836" spans="9:27">
      <c r="I9836" s="15" t="s">
        <v>51</v>
      </c>
      <c r="J9836" s="15">
        <v>32</v>
      </c>
      <c r="K9836" s="15">
        <v>0.20074539795339674</v>
      </c>
      <c r="L9836" s="15">
        <v>6.2732936860436482E-3</v>
      </c>
      <c r="M9836" s="15"/>
      <c r="N9836" s="15"/>
      <c r="O9836" s="65"/>
      <c r="P9836" s="65"/>
      <c r="Q9836" s="65"/>
      <c r="T9836" s="56"/>
      <c r="U9836" s="56"/>
      <c r="V9836" s="56"/>
      <c r="W9836" s="56"/>
      <c r="X9836" s="56"/>
      <c r="Y9836" s="56"/>
      <c r="Z9836" s="56"/>
      <c r="AA9836" s="56"/>
    </row>
    <row r="9837" spans="9:27" ht="15" thickBot="1">
      <c r="I9837" s="16" t="s">
        <v>52</v>
      </c>
      <c r="J9837" s="16">
        <v>36</v>
      </c>
      <c r="K9837" s="16">
        <v>6081307.3432380026</v>
      </c>
      <c r="L9837" s="16"/>
      <c r="M9837" s="16"/>
      <c r="N9837" s="16"/>
      <c r="O9837" s="65"/>
      <c r="P9837" s="65"/>
      <c r="Q9837" s="65"/>
      <c r="T9837" s="56"/>
      <c r="U9837" s="56"/>
      <c r="V9837" s="56"/>
      <c r="W9837" s="56"/>
      <c r="X9837" s="56"/>
      <c r="Y9837" s="56"/>
      <c r="Z9837" s="56"/>
      <c r="AA9837" s="56"/>
    </row>
    <row r="9838" spans="9:27" ht="15" thickBot="1">
      <c r="J9838" s="65"/>
      <c r="K9838" s="65"/>
      <c r="L9838" s="65"/>
      <c r="M9838" s="65"/>
      <c r="N9838" s="65"/>
      <c r="O9838" s="65"/>
      <c r="P9838" s="65"/>
      <c r="Q9838" s="65"/>
      <c r="T9838" s="56"/>
      <c r="U9838" s="56"/>
      <c r="V9838" s="56"/>
      <c r="W9838" s="56"/>
      <c r="X9838" s="56"/>
      <c r="Y9838" s="56"/>
      <c r="Z9838" s="56"/>
      <c r="AA9838" s="56"/>
    </row>
    <row r="9839" spans="9:27">
      <c r="I9839" s="17"/>
      <c r="J9839" s="17" t="s">
        <v>59</v>
      </c>
      <c r="K9839" s="17" t="s">
        <v>47</v>
      </c>
      <c r="L9839" s="17" t="s">
        <v>60</v>
      </c>
      <c r="M9839" s="17" t="s">
        <v>61</v>
      </c>
      <c r="N9839" s="17" t="s">
        <v>62</v>
      </c>
      <c r="O9839" s="17" t="s">
        <v>63</v>
      </c>
      <c r="P9839" s="17" t="s">
        <v>64</v>
      </c>
      <c r="Q9839" s="17" t="s">
        <v>65</v>
      </c>
      <c r="T9839" s="56"/>
      <c r="U9839" s="56"/>
      <c r="V9839" s="56"/>
      <c r="W9839" s="56"/>
      <c r="X9839" s="56"/>
      <c r="Y9839" s="56"/>
      <c r="Z9839" s="56"/>
      <c r="AA9839" s="56"/>
    </row>
    <row r="9840" spans="9:27">
      <c r="I9840" s="15" t="s">
        <v>53</v>
      </c>
      <c r="J9840" s="15">
        <v>0</v>
      </c>
      <c r="K9840" s="15" t="e">
        <v>#N/A</v>
      </c>
      <c r="L9840" s="15" t="e">
        <v>#N/A</v>
      </c>
      <c r="M9840" s="15" t="e">
        <v>#N/A</v>
      </c>
      <c r="N9840" s="15" t="e">
        <v>#N/A</v>
      </c>
      <c r="O9840" s="15" t="e">
        <v>#N/A</v>
      </c>
      <c r="P9840" s="15" t="e">
        <v>#N/A</v>
      </c>
      <c r="Q9840" s="15" t="e">
        <v>#N/A</v>
      </c>
      <c r="T9840" s="56"/>
      <c r="U9840" s="56"/>
      <c r="V9840" s="56"/>
      <c r="W9840" s="56"/>
      <c r="X9840" s="56"/>
      <c r="Y9840" s="56"/>
      <c r="Z9840" s="56"/>
      <c r="AA9840" s="56"/>
    </row>
    <row r="9841" spans="9:27">
      <c r="I9841" s="15" t="s">
        <v>85</v>
      </c>
      <c r="J9841" s="15">
        <v>0.19056790275851854</v>
      </c>
      <c r="K9841" s="15">
        <v>4.7490859123578899E-3</v>
      </c>
      <c r="L9841" s="15">
        <v>40.127280549427425</v>
      </c>
      <c r="M9841" s="15">
        <v>6.1035279193083863E-29</v>
      </c>
      <c r="N9841" s="15">
        <v>0.18089433135567393</v>
      </c>
      <c r="O9841" s="15">
        <v>0.20024147416136315</v>
      </c>
      <c r="P9841" s="15">
        <v>0.18089433135567393</v>
      </c>
      <c r="Q9841" s="15">
        <v>0.20024147416136315</v>
      </c>
      <c r="T9841" s="56"/>
      <c r="U9841" s="56"/>
      <c r="V9841" s="56"/>
      <c r="W9841" s="56"/>
      <c r="X9841" s="56"/>
      <c r="Y9841" s="56"/>
      <c r="Z9841" s="56"/>
      <c r="AA9841" s="56"/>
    </row>
    <row r="9842" spans="9:27">
      <c r="I9842" s="15" t="s">
        <v>80</v>
      </c>
      <c r="J9842" s="15">
        <v>0.19892606313237018</v>
      </c>
      <c r="K9842" s="15">
        <v>1.2776734332853572E-3</v>
      </c>
      <c r="L9842" s="15">
        <v>155.69398091095925</v>
      </c>
      <c r="M9842" s="15">
        <v>1.166209785579987E-47</v>
      </c>
      <c r="N9842" s="15">
        <v>0.19632352752562496</v>
      </c>
      <c r="O9842" s="15">
        <v>0.20152859873911541</v>
      </c>
      <c r="P9842" s="15">
        <v>0.19632352752562496</v>
      </c>
      <c r="Q9842" s="15">
        <v>0.20152859873911541</v>
      </c>
      <c r="T9842" s="56"/>
      <c r="U9842" s="56"/>
      <c r="V9842" s="56"/>
      <c r="W9842" s="56"/>
      <c r="X9842" s="56"/>
      <c r="Y9842" s="56"/>
      <c r="Z9842" s="56"/>
      <c r="AA9842" s="56"/>
    </row>
    <row r="9843" spans="9:27">
      <c r="I9843" s="15" t="s">
        <v>82</v>
      </c>
      <c r="J9843" s="15">
        <v>0.19645504700206542</v>
      </c>
      <c r="K9843" s="15">
        <v>9.2761019630923387E-3</v>
      </c>
      <c r="L9843" s="15">
        <v>21.178620910347771</v>
      </c>
      <c r="M9843" s="15">
        <v>2.1619425326358985E-20</v>
      </c>
      <c r="N9843" s="15">
        <v>0.17756024570008411</v>
      </c>
      <c r="O9843" s="15">
        <v>0.21534984830404674</v>
      </c>
      <c r="P9843" s="15">
        <v>0.17756024570008411</v>
      </c>
      <c r="Q9843" s="15">
        <v>0.21534984830404674</v>
      </c>
      <c r="T9843" s="56"/>
      <c r="U9843" s="56"/>
      <c r="V9843" s="56"/>
      <c r="W9843" s="56"/>
      <c r="X9843" s="56"/>
      <c r="Y9843" s="56"/>
      <c r="Z9843" s="56"/>
      <c r="AA9843" s="56"/>
    </row>
    <row r="9844" spans="9:27" ht="15" thickBot="1">
      <c r="I9844" s="16" t="s">
        <v>86</v>
      </c>
      <c r="J9844" s="16">
        <v>0.52302683390723181</v>
      </c>
      <c r="K9844" s="16">
        <v>3.0837246020003688E-3</v>
      </c>
      <c r="L9844" s="16">
        <v>169.60880150190832</v>
      </c>
      <c r="M9844" s="16">
        <v>7.5600717361443529E-49</v>
      </c>
      <c r="N9844" s="16">
        <v>0.51674549247128621</v>
      </c>
      <c r="O9844" s="16">
        <v>0.52930817534317742</v>
      </c>
      <c r="P9844" s="16">
        <v>0.51674549247128621</v>
      </c>
      <c r="Q9844" s="16">
        <v>0.52930817534317742</v>
      </c>
      <c r="T9844" s="56"/>
      <c r="U9844" s="56"/>
      <c r="V9844" s="56"/>
      <c r="W9844" s="56"/>
      <c r="X9844" s="56"/>
      <c r="Y9844" s="56"/>
      <c r="Z9844" s="56"/>
      <c r="AA9844" s="56"/>
    </row>
    <row r="9845" spans="9:27">
      <c r="I9845" s="54"/>
      <c r="J9845" s="65"/>
      <c r="K9845" s="65"/>
      <c r="L9845" s="65"/>
      <c r="M9845" s="65"/>
      <c r="N9845" s="65"/>
      <c r="O9845" s="65"/>
      <c r="P9845" s="65"/>
      <c r="Q9845" s="65"/>
      <c r="T9845" s="56"/>
      <c r="U9845" s="56"/>
      <c r="V9845" s="56"/>
      <c r="W9845" s="56"/>
      <c r="X9845" s="56"/>
      <c r="Y9845" s="56"/>
      <c r="Z9845" s="56"/>
      <c r="AA9845" s="56"/>
    </row>
    <row r="9846" spans="9:27">
      <c r="I9846" s="54"/>
      <c r="J9846" s="65"/>
      <c r="K9846" s="65"/>
      <c r="L9846" s="65"/>
      <c r="M9846" s="65"/>
      <c r="N9846" s="65"/>
      <c r="O9846" s="65"/>
      <c r="P9846" s="65"/>
      <c r="Q9846" s="65"/>
      <c r="T9846" s="56"/>
      <c r="U9846" s="56"/>
      <c r="V9846" s="56"/>
      <c r="W9846" s="56"/>
      <c r="X9846" s="56"/>
      <c r="Y9846" s="56"/>
      <c r="Z9846" s="56"/>
      <c r="AA9846" s="56"/>
    </row>
    <row r="9847" spans="9:27">
      <c r="I9847" s="11" t="s">
        <v>492</v>
      </c>
      <c r="J9847" s="65"/>
      <c r="K9847" s="65"/>
      <c r="L9847" s="65"/>
      <c r="M9847" s="65"/>
      <c r="N9847" s="65"/>
      <c r="O9847" s="65"/>
      <c r="P9847" s="65"/>
      <c r="Q9847" s="65"/>
      <c r="T9847" s="12" t="str">
        <f>I9847</f>
        <v>2021/2 to 2024/1</v>
      </c>
      <c r="U9847" s="14">
        <f>J9852</f>
        <v>0.99999997019484443</v>
      </c>
      <c r="V9847" s="14">
        <f>J9855</f>
        <v>36</v>
      </c>
      <c r="W9847" s="56">
        <f>J9865</f>
        <v>0.19069822196551059</v>
      </c>
      <c r="X9847" s="56">
        <f>J9866</f>
        <v>0.1991908920669854</v>
      </c>
      <c r="Y9847" s="56">
        <f>J9867</f>
        <v>0.1936554796893962</v>
      </c>
      <c r="Z9847" s="56">
        <f>J9868</f>
        <v>0.52392824970332974</v>
      </c>
      <c r="AA9847" s="58">
        <f>SUM(W9847:Z9847)</f>
        <v>1.1074728434252219</v>
      </c>
    </row>
    <row r="9848" spans="9:27">
      <c r="I9848" s="54" t="s">
        <v>42</v>
      </c>
      <c r="J9848" s="66"/>
      <c r="K9848" s="66"/>
      <c r="L9848" s="66"/>
      <c r="M9848" s="66"/>
      <c r="N9848" s="66"/>
      <c r="O9848" s="66"/>
      <c r="P9848" s="66"/>
      <c r="Q9848" s="66"/>
      <c r="T9848" s="56"/>
      <c r="U9848" s="56"/>
      <c r="V9848" s="56"/>
      <c r="W9848" s="56"/>
      <c r="X9848" s="56"/>
      <c r="Y9848" s="56"/>
      <c r="Z9848" s="56"/>
      <c r="AA9848" s="56"/>
    </row>
    <row r="9849" spans="9:27" ht="15" thickBot="1">
      <c r="J9849" s="66"/>
      <c r="K9849" s="66"/>
      <c r="L9849" s="66"/>
      <c r="M9849" s="66"/>
      <c r="N9849" s="66"/>
      <c r="O9849" s="66"/>
      <c r="P9849" s="66"/>
      <c r="Q9849" s="66"/>
      <c r="T9849" s="56"/>
      <c r="U9849" s="56"/>
      <c r="V9849" s="56"/>
      <c r="W9849" s="56"/>
      <c r="X9849" s="56"/>
      <c r="Y9849" s="56"/>
      <c r="Z9849" s="56"/>
      <c r="AA9849" s="56"/>
    </row>
    <row r="9850" spans="9:27">
      <c r="I9850" s="18" t="s">
        <v>43</v>
      </c>
      <c r="J9850" s="18"/>
      <c r="K9850" s="66"/>
      <c r="L9850" s="66"/>
      <c r="M9850" s="66"/>
      <c r="N9850" s="66"/>
      <c r="O9850" s="66"/>
      <c r="P9850" s="66"/>
      <c r="Q9850" s="66"/>
      <c r="T9850" s="56"/>
      <c r="U9850" s="56"/>
      <c r="V9850" s="56"/>
      <c r="W9850" s="56"/>
      <c r="X9850" s="56"/>
      <c r="Y9850" s="56"/>
      <c r="Z9850" s="56"/>
      <c r="AA9850" s="56"/>
    </row>
    <row r="9851" spans="9:27">
      <c r="I9851" s="15" t="s">
        <v>44</v>
      </c>
      <c r="J9851" s="15">
        <v>0.99999998509742205</v>
      </c>
      <c r="K9851" s="66"/>
      <c r="L9851" s="66"/>
      <c r="M9851" s="66"/>
      <c r="N9851" s="66"/>
      <c r="O9851" s="66"/>
      <c r="P9851" s="66"/>
      <c r="Q9851" s="66"/>
      <c r="T9851" s="56"/>
      <c r="U9851" s="56"/>
      <c r="V9851" s="56"/>
      <c r="W9851" s="56"/>
      <c r="X9851" s="56"/>
      <c r="Y9851" s="56"/>
      <c r="Z9851" s="56"/>
      <c r="AA9851" s="56"/>
    </row>
    <row r="9852" spans="9:27">
      <c r="I9852" s="15" t="s">
        <v>45</v>
      </c>
      <c r="J9852" s="15">
        <v>0.99999997019484443</v>
      </c>
      <c r="K9852" s="66"/>
      <c r="L9852" s="66"/>
      <c r="M9852" s="66"/>
      <c r="N9852" s="66"/>
      <c r="O9852" s="66"/>
      <c r="P9852" s="66"/>
      <c r="Q9852" s="66"/>
      <c r="T9852" s="56"/>
      <c r="U9852" s="56"/>
      <c r="V9852" s="56"/>
      <c r="W9852" s="56"/>
      <c r="X9852" s="56"/>
      <c r="Y9852" s="56"/>
      <c r="Z9852" s="56"/>
      <c r="AA9852" s="56"/>
    </row>
    <row r="9853" spans="9:27">
      <c r="I9853" s="15" t="s">
        <v>46</v>
      </c>
      <c r="J9853" s="15">
        <v>0.96874996740061103</v>
      </c>
      <c r="K9853" s="66"/>
      <c r="L9853" s="66"/>
      <c r="M9853" s="66"/>
      <c r="N9853" s="66"/>
      <c r="O9853" s="66"/>
      <c r="P9853" s="66"/>
      <c r="Q9853" s="66"/>
      <c r="T9853" s="56"/>
      <c r="U9853" s="56"/>
      <c r="V9853" s="56"/>
      <c r="W9853" s="56"/>
      <c r="X9853" s="56"/>
      <c r="Y9853" s="56"/>
      <c r="Z9853" s="56"/>
      <c r="AA9853" s="56"/>
    </row>
    <row r="9854" spans="9:27">
      <c r="I9854" s="15" t="s">
        <v>47</v>
      </c>
      <c r="J9854" s="15">
        <v>7.540601929244449E-2</v>
      </c>
      <c r="K9854" s="66"/>
      <c r="L9854" s="66"/>
      <c r="M9854" s="66"/>
      <c r="N9854" s="66"/>
      <c r="O9854" s="66"/>
      <c r="P9854" s="66"/>
      <c r="Q9854" s="66"/>
      <c r="T9854" s="56"/>
      <c r="U9854" s="56"/>
      <c r="V9854" s="56"/>
      <c r="W9854" s="56"/>
      <c r="X9854" s="56"/>
      <c r="Y9854" s="56"/>
      <c r="Z9854" s="56"/>
      <c r="AA9854" s="56"/>
    </row>
    <row r="9855" spans="9:27" ht="15" thickBot="1">
      <c r="I9855" s="16" t="s">
        <v>48</v>
      </c>
      <c r="J9855" s="16">
        <v>36</v>
      </c>
      <c r="K9855" s="66"/>
      <c r="L9855" s="66"/>
      <c r="M9855" s="66"/>
      <c r="N9855" s="66"/>
      <c r="O9855" s="66"/>
      <c r="P9855" s="66"/>
      <c r="Q9855" s="66"/>
      <c r="T9855" s="56"/>
      <c r="U9855" s="56"/>
      <c r="V9855" s="56"/>
      <c r="W9855" s="56"/>
      <c r="X9855" s="56"/>
      <c r="Y9855" s="56"/>
      <c r="Z9855" s="56"/>
      <c r="AA9855" s="56"/>
    </row>
    <row r="9856" spans="9:27">
      <c r="J9856" s="66"/>
      <c r="K9856" s="66"/>
      <c r="L9856" s="66"/>
      <c r="M9856" s="66"/>
      <c r="N9856" s="66"/>
      <c r="O9856" s="66"/>
      <c r="P9856" s="66"/>
      <c r="Q9856" s="66"/>
      <c r="T9856" s="56"/>
      <c r="U9856" s="56"/>
      <c r="V9856" s="56"/>
      <c r="W9856" s="56"/>
      <c r="X9856" s="56"/>
      <c r="Y9856" s="56"/>
      <c r="Z9856" s="56"/>
      <c r="AA9856" s="56"/>
    </row>
    <row r="9857" spans="9:27" ht="15" thickBot="1">
      <c r="I9857" s="54" t="s">
        <v>49</v>
      </c>
      <c r="J9857" s="66"/>
      <c r="K9857" s="66"/>
      <c r="L9857" s="66"/>
      <c r="M9857" s="66"/>
      <c r="N9857" s="66"/>
      <c r="O9857" s="66"/>
      <c r="P9857" s="66"/>
      <c r="Q9857" s="66"/>
      <c r="T9857" s="56"/>
      <c r="U9857" s="56"/>
      <c r="V9857" s="56"/>
      <c r="W9857" s="56"/>
      <c r="X9857" s="56"/>
      <c r="Y9857" s="56"/>
      <c r="Z9857" s="56"/>
      <c r="AA9857" s="56"/>
    </row>
    <row r="9858" spans="9:27">
      <c r="I9858" s="17"/>
      <c r="J9858" s="17" t="s">
        <v>54</v>
      </c>
      <c r="K9858" s="17" t="s">
        <v>55</v>
      </c>
      <c r="L9858" s="17" t="s">
        <v>56</v>
      </c>
      <c r="M9858" s="17" t="s">
        <v>57</v>
      </c>
      <c r="N9858" s="17" t="s">
        <v>58</v>
      </c>
      <c r="O9858" s="66"/>
      <c r="P9858" s="66"/>
      <c r="Q9858" s="66"/>
      <c r="T9858" s="56"/>
      <c r="U9858" s="56"/>
      <c r="V9858" s="56"/>
      <c r="W9858" s="56"/>
      <c r="X9858" s="56"/>
      <c r="Y9858" s="56"/>
      <c r="Z9858" s="56"/>
      <c r="AA9858" s="56"/>
    </row>
    <row r="9859" spans="9:27">
      <c r="I9859" s="15" t="s">
        <v>50</v>
      </c>
      <c r="J9859" s="15">
        <v>4</v>
      </c>
      <c r="K9859" s="15">
        <v>6104788.211323834</v>
      </c>
      <c r="L9859" s="15">
        <v>1526197.0528309585</v>
      </c>
      <c r="M9859" s="15">
        <v>268409931.27985102</v>
      </c>
      <c r="N9859" s="15">
        <v>2.2661159284273081E-116</v>
      </c>
      <c r="O9859" s="66"/>
      <c r="P9859" s="66"/>
      <c r="Q9859" s="66"/>
      <c r="T9859" s="56"/>
      <c r="U9859" s="56"/>
      <c r="V9859" s="56"/>
      <c r="W9859" s="56"/>
      <c r="X9859" s="56"/>
      <c r="Y9859" s="56"/>
      <c r="Z9859" s="56"/>
      <c r="AA9859" s="56"/>
    </row>
    <row r="9860" spans="9:27">
      <c r="I9860" s="15" t="s">
        <v>51</v>
      </c>
      <c r="J9860" s="15">
        <v>32</v>
      </c>
      <c r="K9860" s="15">
        <v>0.18195416785704033</v>
      </c>
      <c r="L9860" s="15">
        <v>5.6860677455325102E-3</v>
      </c>
      <c r="M9860" s="15"/>
      <c r="N9860" s="15"/>
      <c r="O9860" s="66"/>
      <c r="P9860" s="66"/>
      <c r="Q9860" s="66"/>
      <c r="T9860" s="56"/>
      <c r="U9860" s="56"/>
      <c r="V9860" s="56"/>
      <c r="W9860" s="56"/>
      <c r="X9860" s="56"/>
      <c r="Y9860" s="56"/>
      <c r="Z9860" s="56"/>
      <c r="AA9860" s="56"/>
    </row>
    <row r="9861" spans="9:27" ht="15" thickBot="1">
      <c r="I9861" s="16" t="s">
        <v>52</v>
      </c>
      <c r="J9861" s="16">
        <v>36</v>
      </c>
      <c r="K9861" s="16">
        <v>6104788.3932780018</v>
      </c>
      <c r="L9861" s="16"/>
      <c r="M9861" s="16"/>
      <c r="N9861" s="16"/>
      <c r="O9861" s="66"/>
      <c r="P9861" s="66"/>
      <c r="Q9861" s="66"/>
      <c r="T9861" s="56"/>
      <c r="U9861" s="56"/>
      <c r="V9861" s="56"/>
      <c r="W9861" s="56"/>
      <c r="X9861" s="56"/>
      <c r="Y9861" s="56"/>
      <c r="Z9861" s="56"/>
      <c r="AA9861" s="56"/>
    </row>
    <row r="9862" spans="9:27" ht="15" thickBot="1">
      <c r="J9862" s="66"/>
      <c r="K9862" s="66"/>
      <c r="L9862" s="66"/>
      <c r="M9862" s="66"/>
      <c r="N9862" s="66"/>
      <c r="O9862" s="66"/>
      <c r="P9862" s="66"/>
      <c r="Q9862" s="66"/>
      <c r="T9862" s="56"/>
      <c r="U9862" s="56"/>
      <c r="V9862" s="56"/>
      <c r="W9862" s="56"/>
      <c r="X9862" s="56"/>
      <c r="Y9862" s="56"/>
      <c r="Z9862" s="56"/>
      <c r="AA9862" s="56"/>
    </row>
    <row r="9863" spans="9:27">
      <c r="I9863" s="17"/>
      <c r="J9863" s="17" t="s">
        <v>59</v>
      </c>
      <c r="K9863" s="17" t="s">
        <v>47</v>
      </c>
      <c r="L9863" s="17" t="s">
        <v>60</v>
      </c>
      <c r="M9863" s="17" t="s">
        <v>61</v>
      </c>
      <c r="N9863" s="17" t="s">
        <v>62</v>
      </c>
      <c r="O9863" s="17" t="s">
        <v>63</v>
      </c>
      <c r="P9863" s="17" t="s">
        <v>64</v>
      </c>
      <c r="Q9863" s="17" t="s">
        <v>65</v>
      </c>
      <c r="T9863" s="56"/>
      <c r="U9863" s="56"/>
      <c r="V9863" s="56"/>
      <c r="W9863" s="56"/>
      <c r="X9863" s="56"/>
      <c r="Y9863" s="56"/>
      <c r="Z9863" s="56"/>
      <c r="AA9863" s="56"/>
    </row>
    <row r="9864" spans="9:27">
      <c r="I9864" s="15" t="s">
        <v>53</v>
      </c>
      <c r="J9864" s="15">
        <v>0</v>
      </c>
      <c r="K9864" s="15" t="e">
        <v>#N/A</v>
      </c>
      <c r="L9864" s="15" t="e">
        <v>#N/A</v>
      </c>
      <c r="M9864" s="15" t="e">
        <v>#N/A</v>
      </c>
      <c r="N9864" s="15" t="e">
        <v>#N/A</v>
      </c>
      <c r="O9864" s="15" t="e">
        <v>#N/A</v>
      </c>
      <c r="P9864" s="15" t="e">
        <v>#N/A</v>
      </c>
      <c r="Q9864" s="15" t="e">
        <v>#N/A</v>
      </c>
      <c r="T9864" s="56"/>
      <c r="U9864" s="56"/>
      <c r="V9864" s="56"/>
      <c r="W9864" s="56"/>
      <c r="X9864" s="56"/>
      <c r="Y9864" s="56"/>
      <c r="Z9864" s="56"/>
      <c r="AA9864" s="56"/>
    </row>
    <row r="9865" spans="9:27">
      <c r="I9865" s="15" t="s">
        <v>85</v>
      </c>
      <c r="J9865" s="15">
        <v>0.19069822196551059</v>
      </c>
      <c r="K9865" s="15">
        <v>4.5156090395354221E-3</v>
      </c>
      <c r="L9865" s="15">
        <v>42.230897381924393</v>
      </c>
      <c r="M9865" s="15">
        <v>1.2253536416215544E-29</v>
      </c>
      <c r="N9865" s="15">
        <v>0.18150022738773117</v>
      </c>
      <c r="O9865" s="15">
        <v>0.19989621654329001</v>
      </c>
      <c r="P9865" s="15">
        <v>0.18150022738773117</v>
      </c>
      <c r="Q9865" s="15">
        <v>0.19989621654329001</v>
      </c>
      <c r="T9865" s="56"/>
      <c r="U9865" s="56"/>
      <c r="V9865" s="56"/>
      <c r="W9865" s="56"/>
      <c r="X9865" s="56"/>
      <c r="Y9865" s="56"/>
      <c r="Z9865" s="56"/>
      <c r="AA9865" s="56"/>
    </row>
    <row r="9866" spans="9:27">
      <c r="I9866" s="15" t="s">
        <v>80</v>
      </c>
      <c r="J9866" s="15">
        <v>0.1991908920669854</v>
      </c>
      <c r="K9866" s="15">
        <v>1.2137663725645062E-3</v>
      </c>
      <c r="L9866" s="15">
        <v>164.1097467926426</v>
      </c>
      <c r="M9866" s="15">
        <v>2.1680216710783529E-48</v>
      </c>
      <c r="N9866" s="15">
        <v>0.19671853088252644</v>
      </c>
      <c r="O9866" s="15">
        <v>0.20166325325144435</v>
      </c>
      <c r="P9866" s="15">
        <v>0.19671853088252644</v>
      </c>
      <c r="Q9866" s="15">
        <v>0.20166325325144435</v>
      </c>
      <c r="T9866" s="56"/>
      <c r="U9866" s="56"/>
      <c r="V9866" s="56"/>
      <c r="W9866" s="56"/>
      <c r="X9866" s="56"/>
      <c r="Y9866" s="56"/>
      <c r="Z9866" s="56"/>
      <c r="AA9866" s="56"/>
    </row>
    <row r="9867" spans="9:27">
      <c r="I9867" s="15" t="s">
        <v>82</v>
      </c>
      <c r="J9867" s="15">
        <v>0.1936554796893962</v>
      </c>
      <c r="K9867" s="15">
        <v>8.9585631024057671E-3</v>
      </c>
      <c r="L9867" s="15">
        <v>21.616801430732927</v>
      </c>
      <c r="M9867" s="15">
        <v>1.1702895844342665E-20</v>
      </c>
      <c r="N9867" s="15">
        <v>0.17540748387771701</v>
      </c>
      <c r="O9867" s="15">
        <v>0.21190347550107538</v>
      </c>
      <c r="P9867" s="15">
        <v>0.17540748387771701</v>
      </c>
      <c r="Q9867" s="15">
        <v>0.21190347550107538</v>
      </c>
      <c r="T9867" s="56"/>
      <c r="U9867" s="56"/>
      <c r="V9867" s="56"/>
      <c r="W9867" s="56"/>
      <c r="X9867" s="56"/>
      <c r="Y9867" s="56"/>
      <c r="Z9867" s="56"/>
      <c r="AA9867" s="56"/>
    </row>
    <row r="9868" spans="9:27" ht="15" thickBot="1">
      <c r="I9868" s="16" t="s">
        <v>86</v>
      </c>
      <c r="J9868" s="16">
        <v>0.52392824970332974</v>
      </c>
      <c r="K9868" s="16">
        <v>2.9691311409462957E-3</v>
      </c>
      <c r="L9868" s="16">
        <v>176.45844014028557</v>
      </c>
      <c r="M9868" s="16">
        <v>2.1324891108540628E-49</v>
      </c>
      <c r="N9868" s="16">
        <v>0.51788032750811019</v>
      </c>
      <c r="O9868" s="16">
        <v>0.52997617189854929</v>
      </c>
      <c r="P9868" s="16">
        <v>0.51788032750811019</v>
      </c>
      <c r="Q9868" s="16">
        <v>0.52997617189854929</v>
      </c>
      <c r="T9868" s="56"/>
      <c r="U9868" s="56"/>
      <c r="V9868" s="56"/>
      <c r="W9868" s="56"/>
      <c r="X9868" s="56"/>
      <c r="Y9868" s="56"/>
      <c r="Z9868" s="56"/>
      <c r="AA9868" s="56"/>
    </row>
    <row r="9869" spans="9:27">
      <c r="I9869" s="54"/>
      <c r="J9869" s="66"/>
      <c r="K9869" s="66"/>
      <c r="L9869" s="66"/>
      <c r="M9869" s="66"/>
      <c r="N9869" s="66"/>
      <c r="O9869" s="66"/>
      <c r="P9869" s="66"/>
      <c r="Q9869" s="66"/>
      <c r="T9869" s="56"/>
      <c r="U9869" s="56"/>
      <c r="V9869" s="56"/>
      <c r="W9869" s="56"/>
      <c r="X9869" s="56"/>
      <c r="Y9869" s="56"/>
      <c r="Z9869" s="56"/>
      <c r="AA9869" s="56"/>
    </row>
    <row r="9870" spans="9:27">
      <c r="I9870" s="54"/>
      <c r="J9870" s="65"/>
      <c r="K9870" s="65"/>
      <c r="L9870" s="65"/>
      <c r="M9870" s="65"/>
      <c r="N9870" s="65"/>
      <c r="O9870" s="65"/>
      <c r="P9870" s="65"/>
      <c r="Q9870" s="65"/>
      <c r="T9870" s="56"/>
      <c r="U9870" s="56"/>
      <c r="V9870" s="56"/>
      <c r="W9870" s="56"/>
      <c r="X9870" s="56"/>
      <c r="Y9870" s="56"/>
      <c r="Z9870" s="56"/>
      <c r="AA9870" s="56"/>
    </row>
    <row r="9871" spans="9:27">
      <c r="I9871" s="11" t="s">
        <v>493</v>
      </c>
      <c r="J9871" s="65"/>
      <c r="K9871" s="65"/>
      <c r="L9871" s="65"/>
      <c r="M9871" s="65"/>
      <c r="N9871" s="65"/>
      <c r="O9871" s="65"/>
      <c r="P9871" s="65"/>
      <c r="Q9871" s="65"/>
      <c r="T9871" s="12" t="str">
        <f>I9871</f>
        <v>2021/3 to 2024/2</v>
      </c>
      <c r="U9871" s="14">
        <f>J9876</f>
        <v>0.99999996424884563</v>
      </c>
      <c r="V9871" s="14">
        <f>J9879</f>
        <v>36</v>
      </c>
      <c r="W9871" s="56">
        <f>J9889</f>
        <v>0.19220932140094249</v>
      </c>
      <c r="X9871" s="56">
        <f>J9890</f>
        <v>0.19874870327000663</v>
      </c>
      <c r="Y9871" s="56">
        <f>J9891</f>
        <v>0.19175956550125475</v>
      </c>
      <c r="Z9871" s="56">
        <f>J9892</f>
        <v>0.52448540891730044</v>
      </c>
      <c r="AA9871" s="58">
        <f>SUM(W9871:Z9871)</f>
        <v>1.1072029990895043</v>
      </c>
    </row>
    <row r="9872" spans="9:27">
      <c r="I9872" s="65" t="s">
        <v>42</v>
      </c>
      <c r="J9872" s="66"/>
      <c r="K9872" s="66"/>
      <c r="L9872" s="66"/>
      <c r="M9872" s="66"/>
      <c r="N9872" s="66"/>
      <c r="O9872" s="66"/>
      <c r="P9872" s="66"/>
      <c r="Q9872" s="66"/>
      <c r="T9872" s="56"/>
      <c r="U9872" s="56"/>
      <c r="V9872" s="56"/>
      <c r="W9872" s="56"/>
      <c r="X9872" s="56"/>
      <c r="Y9872" s="56"/>
      <c r="Z9872" s="56"/>
      <c r="AA9872" s="56"/>
    </row>
    <row r="9873" spans="9:27" ht="15" thickBot="1">
      <c r="I9873" s="65"/>
      <c r="J9873" s="66"/>
      <c r="K9873" s="66"/>
      <c r="L9873" s="66"/>
      <c r="M9873" s="66"/>
      <c r="N9873" s="66"/>
      <c r="O9873" s="66"/>
      <c r="P9873" s="66"/>
      <c r="Q9873" s="66"/>
      <c r="T9873" s="56"/>
      <c r="U9873" s="56"/>
      <c r="V9873" s="56"/>
      <c r="W9873" s="56"/>
      <c r="X9873" s="56"/>
      <c r="Y9873" s="56"/>
      <c r="Z9873" s="56"/>
      <c r="AA9873" s="56"/>
    </row>
    <row r="9874" spans="9:27">
      <c r="I9874" s="18" t="s">
        <v>43</v>
      </c>
      <c r="J9874" s="18"/>
      <c r="K9874" s="66"/>
      <c r="L9874" s="66"/>
      <c r="M9874" s="66"/>
      <c r="N9874" s="66"/>
      <c r="O9874" s="66"/>
      <c r="P9874" s="66"/>
      <c r="Q9874" s="66"/>
      <c r="T9874" s="56"/>
      <c r="U9874" s="56"/>
      <c r="V9874" s="56"/>
      <c r="W9874" s="56"/>
      <c r="X9874" s="56"/>
      <c r="Y9874" s="56"/>
      <c r="Z9874" s="56"/>
      <c r="AA9874" s="56"/>
    </row>
    <row r="9875" spans="9:27">
      <c r="I9875" s="15" t="s">
        <v>44</v>
      </c>
      <c r="J9875" s="15">
        <v>0.99999998212442265</v>
      </c>
      <c r="K9875" s="66"/>
      <c r="L9875" s="66"/>
      <c r="M9875" s="66"/>
      <c r="N9875" s="66"/>
      <c r="O9875" s="66"/>
      <c r="P9875" s="66"/>
      <c r="Q9875" s="66"/>
      <c r="T9875" s="56"/>
      <c r="U9875" s="56"/>
      <c r="V9875" s="56"/>
      <c r="W9875" s="56"/>
      <c r="X9875" s="56"/>
      <c r="Y9875" s="56"/>
      <c r="Z9875" s="56"/>
      <c r="AA9875" s="56"/>
    </row>
    <row r="9876" spans="9:27">
      <c r="I9876" s="15" t="s">
        <v>45</v>
      </c>
      <c r="J9876" s="15">
        <v>0.99999996424884563</v>
      </c>
      <c r="K9876" s="66"/>
      <c r="L9876" s="66"/>
      <c r="M9876" s="66"/>
      <c r="N9876" s="66"/>
      <c r="O9876" s="66"/>
      <c r="P9876" s="66"/>
      <c r="Q9876" s="66"/>
      <c r="T9876" s="56"/>
      <c r="U9876" s="56"/>
      <c r="V9876" s="56"/>
      <c r="W9876" s="56"/>
      <c r="X9876" s="56"/>
      <c r="Y9876" s="56"/>
      <c r="Z9876" s="56"/>
      <c r="AA9876" s="56"/>
    </row>
    <row r="9877" spans="9:27">
      <c r="I9877" s="15" t="s">
        <v>46</v>
      </c>
      <c r="J9877" s="15">
        <v>0.9687499608971748</v>
      </c>
      <c r="K9877" s="66"/>
      <c r="L9877" s="66"/>
      <c r="M9877" s="66"/>
      <c r="N9877" s="66"/>
      <c r="O9877" s="66"/>
      <c r="P9877" s="66"/>
      <c r="Q9877" s="66"/>
      <c r="T9877" s="56"/>
      <c r="U9877" s="56"/>
      <c r="V9877" s="56"/>
      <c r="W9877" s="56"/>
      <c r="X9877" s="56"/>
      <c r="Y9877" s="56"/>
      <c r="Z9877" s="56"/>
      <c r="AA9877" s="56"/>
    </row>
    <row r="9878" spans="9:27">
      <c r="I9878" s="15" t="s">
        <v>47</v>
      </c>
      <c r="J9878" s="15">
        <v>8.2720255523389588E-2</v>
      </c>
      <c r="K9878" s="66"/>
      <c r="L9878" s="66"/>
      <c r="M9878" s="66"/>
      <c r="N9878" s="66"/>
      <c r="O9878" s="66"/>
      <c r="P9878" s="66"/>
      <c r="Q9878" s="66"/>
      <c r="T9878" s="56"/>
      <c r="U9878" s="56"/>
      <c r="V9878" s="56"/>
      <c r="W9878" s="56"/>
      <c r="X9878" s="56"/>
      <c r="Y9878" s="56"/>
      <c r="Z9878" s="56"/>
      <c r="AA9878" s="56"/>
    </row>
    <row r="9879" spans="9:27" ht="15" thickBot="1">
      <c r="I9879" s="16" t="s">
        <v>48</v>
      </c>
      <c r="J9879" s="16">
        <v>36</v>
      </c>
      <c r="K9879" s="66"/>
      <c r="L9879" s="66"/>
      <c r="M9879" s="66"/>
      <c r="N9879" s="66"/>
      <c r="O9879" s="66"/>
      <c r="P9879" s="66"/>
      <c r="Q9879" s="66"/>
      <c r="T9879" s="56"/>
      <c r="U9879" s="56"/>
      <c r="V9879" s="56"/>
      <c r="W9879" s="56"/>
      <c r="X9879" s="56"/>
      <c r="Y9879" s="56"/>
      <c r="Z9879" s="56"/>
      <c r="AA9879" s="56"/>
    </row>
    <row r="9880" spans="9:27">
      <c r="I9880" s="65"/>
      <c r="J9880" s="66"/>
      <c r="K9880" s="66"/>
      <c r="L9880" s="66"/>
      <c r="M9880" s="66"/>
      <c r="N9880" s="66"/>
      <c r="O9880" s="66"/>
      <c r="P9880" s="66"/>
      <c r="Q9880" s="66"/>
      <c r="T9880" s="56"/>
      <c r="U9880" s="56"/>
      <c r="V9880" s="56"/>
      <c r="W9880" s="56"/>
      <c r="X9880" s="56"/>
      <c r="Y9880" s="56"/>
      <c r="Z9880" s="56"/>
      <c r="AA9880" s="56"/>
    </row>
    <row r="9881" spans="9:27" ht="15" thickBot="1">
      <c r="I9881" s="65" t="s">
        <v>49</v>
      </c>
      <c r="J9881" s="66"/>
      <c r="K9881" s="66"/>
      <c r="L9881" s="66"/>
      <c r="M9881" s="66"/>
      <c r="N9881" s="66"/>
      <c r="O9881" s="66"/>
      <c r="P9881" s="66"/>
      <c r="Q9881" s="66"/>
      <c r="T9881" s="56"/>
      <c r="U9881" s="56"/>
      <c r="V9881" s="56"/>
      <c r="W9881" s="56"/>
      <c r="X9881" s="56"/>
      <c r="Y9881" s="56"/>
      <c r="Z9881" s="56"/>
      <c r="AA9881" s="56"/>
    </row>
    <row r="9882" spans="9:27">
      <c r="I9882" s="17"/>
      <c r="J9882" s="17" t="s">
        <v>54</v>
      </c>
      <c r="K9882" s="17" t="s">
        <v>55</v>
      </c>
      <c r="L9882" s="17" t="s">
        <v>56</v>
      </c>
      <c r="M9882" s="17" t="s">
        <v>57</v>
      </c>
      <c r="N9882" s="17" t="s">
        <v>58</v>
      </c>
      <c r="O9882" s="66"/>
      <c r="P9882" s="66"/>
      <c r="Q9882" s="66"/>
      <c r="T9882" s="56"/>
      <c r="U9882" s="56"/>
      <c r="V9882" s="56"/>
      <c r="W9882" s="56"/>
      <c r="X9882" s="56"/>
      <c r="Y9882" s="56"/>
      <c r="Z9882" s="56"/>
      <c r="AA9882" s="56"/>
    </row>
    <row r="9883" spans="9:27">
      <c r="I9883" s="15" t="s">
        <v>50</v>
      </c>
      <c r="J9883" s="15">
        <v>4</v>
      </c>
      <c r="K9883" s="15">
        <v>6124683.1635504998</v>
      </c>
      <c r="L9883" s="15">
        <v>1531170.790887625</v>
      </c>
      <c r="M9883" s="15">
        <v>223768989.76123285</v>
      </c>
      <c r="N9883" s="15">
        <v>3.7998076907011054E-115</v>
      </c>
      <c r="O9883" s="66"/>
      <c r="P9883" s="66"/>
      <c r="Q9883" s="66"/>
      <c r="T9883" s="56"/>
      <c r="U9883" s="56"/>
      <c r="V9883" s="56"/>
      <c r="W9883" s="56"/>
      <c r="X9883" s="56"/>
      <c r="Y9883" s="56"/>
      <c r="Z9883" s="56"/>
      <c r="AA9883" s="56"/>
    </row>
    <row r="9884" spans="9:27">
      <c r="I9884" s="15" t="s">
        <v>51</v>
      </c>
      <c r="J9884" s="15">
        <v>32</v>
      </c>
      <c r="K9884" s="15">
        <v>0.2189645015633557</v>
      </c>
      <c r="L9884" s="15">
        <v>6.8426406738548657E-3</v>
      </c>
      <c r="M9884" s="15"/>
      <c r="N9884" s="15"/>
      <c r="O9884" s="66"/>
      <c r="P9884" s="66"/>
      <c r="Q9884" s="66"/>
      <c r="T9884" s="56"/>
      <c r="U9884" s="56"/>
      <c r="V9884" s="56"/>
      <c r="W9884" s="56"/>
      <c r="X9884" s="56"/>
      <c r="Y9884" s="56"/>
      <c r="Z9884" s="56"/>
      <c r="AA9884" s="56"/>
    </row>
    <row r="9885" spans="9:27" ht="15" thickBot="1">
      <c r="I9885" s="16" t="s">
        <v>52</v>
      </c>
      <c r="J9885" s="16">
        <v>36</v>
      </c>
      <c r="K9885" s="16">
        <v>6124683.3825150011</v>
      </c>
      <c r="L9885" s="16"/>
      <c r="M9885" s="16"/>
      <c r="N9885" s="16"/>
      <c r="O9885" s="66"/>
      <c r="P9885" s="66"/>
      <c r="Q9885" s="66"/>
      <c r="T9885" s="56"/>
      <c r="U9885" s="56"/>
      <c r="V9885" s="56"/>
      <c r="W9885" s="56"/>
      <c r="X9885" s="56"/>
      <c r="Y9885" s="56"/>
      <c r="Z9885" s="56"/>
      <c r="AA9885" s="56"/>
    </row>
    <row r="9886" spans="9:27" ht="15" thickBot="1">
      <c r="I9886" s="65"/>
      <c r="J9886" s="66"/>
      <c r="K9886" s="66"/>
      <c r="L9886" s="66"/>
      <c r="M9886" s="66"/>
      <c r="N9886" s="66"/>
      <c r="O9886" s="66"/>
      <c r="P9886" s="66"/>
      <c r="Q9886" s="66"/>
      <c r="T9886" s="56"/>
      <c r="U9886" s="56"/>
      <c r="V9886" s="56"/>
      <c r="W9886" s="56"/>
      <c r="X9886" s="56"/>
      <c r="Y9886" s="56"/>
      <c r="Z9886" s="56"/>
      <c r="AA9886" s="56"/>
    </row>
    <row r="9887" spans="9:27">
      <c r="I9887" s="17"/>
      <c r="J9887" s="17" t="s">
        <v>59</v>
      </c>
      <c r="K9887" s="17" t="s">
        <v>47</v>
      </c>
      <c r="L9887" s="17" t="s">
        <v>60</v>
      </c>
      <c r="M9887" s="17" t="s">
        <v>61</v>
      </c>
      <c r="N9887" s="17" t="s">
        <v>62</v>
      </c>
      <c r="O9887" s="17" t="s">
        <v>63</v>
      </c>
      <c r="P9887" s="17" t="s">
        <v>64</v>
      </c>
      <c r="Q9887" s="17" t="s">
        <v>65</v>
      </c>
      <c r="T9887" s="56"/>
      <c r="U9887" s="56"/>
      <c r="V9887" s="56"/>
      <c r="W9887" s="56"/>
      <c r="X9887" s="56"/>
      <c r="Y9887" s="56"/>
      <c r="Z9887" s="56"/>
      <c r="AA9887" s="56"/>
    </row>
    <row r="9888" spans="9:27">
      <c r="I9888" s="15" t="s">
        <v>53</v>
      </c>
      <c r="J9888" s="15">
        <v>0</v>
      </c>
      <c r="K9888" s="15" t="e">
        <v>#N/A</v>
      </c>
      <c r="L9888" s="15" t="e">
        <v>#N/A</v>
      </c>
      <c r="M9888" s="15" t="e">
        <v>#N/A</v>
      </c>
      <c r="N9888" s="15" t="e">
        <v>#N/A</v>
      </c>
      <c r="O9888" s="15" t="e">
        <v>#N/A</v>
      </c>
      <c r="P9888" s="15" t="e">
        <v>#N/A</v>
      </c>
      <c r="Q9888" s="15" t="e">
        <v>#N/A</v>
      </c>
      <c r="T9888" s="56"/>
      <c r="U9888" s="56"/>
      <c r="V9888" s="56"/>
      <c r="W9888" s="56"/>
      <c r="X9888" s="56"/>
      <c r="Y9888" s="56"/>
      <c r="Z9888" s="56"/>
      <c r="AA9888" s="56"/>
    </row>
    <row r="9889" spans="9:27">
      <c r="I9889" s="15" t="s">
        <v>85</v>
      </c>
      <c r="J9889" s="15">
        <v>0.19220932140094249</v>
      </c>
      <c r="K9889" s="15">
        <v>4.9866820442686166E-3</v>
      </c>
      <c r="L9889" s="15">
        <v>38.544531152102621</v>
      </c>
      <c r="M9889" s="15">
        <v>2.1569381049682427E-28</v>
      </c>
      <c r="N9889" s="15">
        <v>0.18205178251688273</v>
      </c>
      <c r="O9889" s="15">
        <v>0.20236686028500225</v>
      </c>
      <c r="P9889" s="15">
        <v>0.18205178251688273</v>
      </c>
      <c r="Q9889" s="15">
        <v>0.20236686028500225</v>
      </c>
      <c r="T9889" s="56"/>
      <c r="U9889" s="56"/>
      <c r="V9889" s="56"/>
      <c r="W9889" s="56"/>
      <c r="X9889" s="56"/>
      <c r="Y9889" s="56"/>
      <c r="Z9889" s="56"/>
      <c r="AA9889" s="56"/>
    </row>
    <row r="9890" spans="9:27">
      <c r="I9890" s="15" t="s">
        <v>80</v>
      </c>
      <c r="J9890" s="15">
        <v>0.19874870327000663</v>
      </c>
      <c r="K9890" s="15">
        <v>1.3221784569610903E-3</v>
      </c>
      <c r="L9890" s="15">
        <v>150.31912085968551</v>
      </c>
      <c r="M9890" s="15">
        <v>3.5840376655176224E-47</v>
      </c>
      <c r="N9890" s="15">
        <v>0.19605551389698772</v>
      </c>
      <c r="O9890" s="15">
        <v>0.20144189264302553</v>
      </c>
      <c r="P9890" s="15">
        <v>0.19605551389698772</v>
      </c>
      <c r="Q9890" s="15">
        <v>0.20144189264302553</v>
      </c>
      <c r="T9890" s="56"/>
      <c r="U9890" s="56"/>
      <c r="V9890" s="56"/>
      <c r="W9890" s="56"/>
      <c r="X9890" s="56"/>
      <c r="Y9890" s="56"/>
      <c r="Z9890" s="56"/>
      <c r="AA9890" s="56"/>
    </row>
    <row r="9891" spans="9:27">
      <c r="I9891" s="15" t="s">
        <v>82</v>
      </c>
      <c r="J9891" s="15">
        <v>0.19175956550125475</v>
      </c>
      <c r="K9891" s="15">
        <v>9.8075753336533539E-3</v>
      </c>
      <c r="L9891" s="15">
        <v>19.552188892524537</v>
      </c>
      <c r="M9891" s="15">
        <v>2.3330598143816106E-19</v>
      </c>
      <c r="N9891" s="15">
        <v>0.17178218837442805</v>
      </c>
      <c r="O9891" s="15">
        <v>0.21173694262808146</v>
      </c>
      <c r="P9891" s="15">
        <v>0.17178218837442805</v>
      </c>
      <c r="Q9891" s="15">
        <v>0.21173694262808146</v>
      </c>
      <c r="T9891" s="56"/>
      <c r="U9891" s="56"/>
      <c r="V9891" s="56"/>
      <c r="W9891" s="56"/>
      <c r="X9891" s="56"/>
      <c r="Y9891" s="56"/>
      <c r="Z9891" s="56"/>
      <c r="AA9891" s="56"/>
    </row>
    <row r="9892" spans="9:27" ht="15" thickBot="1">
      <c r="I9892" s="16" t="s">
        <v>86</v>
      </c>
      <c r="J9892" s="16">
        <v>0.52448540891730044</v>
      </c>
      <c r="K9892" s="16">
        <v>3.2772044986271371E-3</v>
      </c>
      <c r="L9892" s="16">
        <v>160.04048851300371</v>
      </c>
      <c r="M9892" s="16">
        <v>4.8372179657059469E-48</v>
      </c>
      <c r="N9892" s="16">
        <v>0.5178099618303782</v>
      </c>
      <c r="O9892" s="16">
        <v>0.53116085600422269</v>
      </c>
      <c r="P9892" s="16">
        <v>0.5178099618303782</v>
      </c>
      <c r="Q9892" s="16">
        <v>0.53116085600422269</v>
      </c>
      <c r="T9892" s="56"/>
      <c r="U9892" s="56"/>
      <c r="V9892" s="56"/>
      <c r="W9892" s="56"/>
      <c r="X9892" s="56"/>
      <c r="Y9892" s="56"/>
      <c r="Z9892" s="56"/>
      <c r="AA9892" s="56"/>
    </row>
    <row r="9893" spans="9:27">
      <c r="I9893" s="65"/>
      <c r="J9893" s="65"/>
      <c r="K9893" s="65"/>
      <c r="L9893" s="65"/>
      <c r="M9893" s="65"/>
      <c r="N9893" s="65"/>
      <c r="O9893" s="65"/>
      <c r="P9893" s="65"/>
      <c r="Q9893" s="65"/>
      <c r="T9893" s="56"/>
      <c r="U9893" s="56"/>
      <c r="V9893" s="56"/>
      <c r="W9893" s="56"/>
      <c r="X9893" s="56"/>
      <c r="Y9893" s="56"/>
      <c r="Z9893" s="56"/>
      <c r="AA9893" s="56"/>
    </row>
    <row r="9894" spans="9:27">
      <c r="I9894" s="65"/>
      <c r="J9894" s="65"/>
      <c r="K9894" s="65"/>
      <c r="L9894" s="65"/>
      <c r="M9894" s="65"/>
      <c r="N9894" s="65"/>
      <c r="O9894" s="65"/>
      <c r="P9894" s="65"/>
      <c r="Q9894" s="65"/>
      <c r="T9894" s="56"/>
      <c r="U9894" s="56"/>
      <c r="V9894" s="56"/>
      <c r="W9894" s="56"/>
      <c r="X9894" s="56"/>
      <c r="Y9894" s="56"/>
      <c r="Z9894" s="56"/>
      <c r="AA9894" s="56"/>
    </row>
    <row r="9895" spans="9:27">
      <c r="I9895" s="11" t="s">
        <v>494</v>
      </c>
      <c r="J9895" s="65"/>
      <c r="K9895" s="65"/>
      <c r="L9895" s="65"/>
      <c r="M9895" s="65"/>
      <c r="N9895" s="65"/>
      <c r="O9895" s="65"/>
      <c r="P9895" s="65"/>
      <c r="Q9895" s="65"/>
      <c r="T9895" s="12" t="str">
        <f>I9895</f>
        <v>2021/4 to 2024/3</v>
      </c>
      <c r="U9895" s="14">
        <f>J9900</f>
        <v>0.99999996471354602</v>
      </c>
      <c r="V9895" s="14">
        <f>J9903</f>
        <v>36</v>
      </c>
      <c r="W9895" s="56">
        <f>J9913</f>
        <v>0.19166419158738154</v>
      </c>
      <c r="X9895" s="56">
        <f>J9914</f>
        <v>0.19867946293548017</v>
      </c>
      <c r="Y9895" s="56">
        <f>J9915</f>
        <v>0.1915828145451329</v>
      </c>
      <c r="Z9895" s="56">
        <f>J9916</f>
        <v>0.52500495480023823</v>
      </c>
      <c r="AA9895" s="58">
        <f>SUM(W9895:Z9895)</f>
        <v>1.1069314238682328</v>
      </c>
    </row>
    <row r="9896" spans="9:27">
      <c r="I9896" s="65" t="s">
        <v>42</v>
      </c>
      <c r="J9896" s="66"/>
      <c r="K9896" s="66"/>
      <c r="L9896" s="66"/>
      <c r="M9896" s="66"/>
      <c r="N9896" s="66"/>
      <c r="O9896" s="66"/>
      <c r="P9896" s="66"/>
      <c r="Q9896" s="66"/>
      <c r="T9896" s="56"/>
      <c r="U9896" s="56"/>
      <c r="V9896" s="56"/>
      <c r="W9896" s="56"/>
      <c r="X9896" s="56"/>
      <c r="Y9896" s="56"/>
      <c r="Z9896" s="56"/>
      <c r="AA9896" s="56"/>
    </row>
    <row r="9897" spans="9:27" ht="15" thickBot="1">
      <c r="I9897" s="65"/>
      <c r="J9897" s="66"/>
      <c r="K9897" s="66"/>
      <c r="L9897" s="66"/>
      <c r="M9897" s="66"/>
      <c r="N9897" s="66"/>
      <c r="O9897" s="66"/>
      <c r="P9897" s="66"/>
      <c r="Q9897" s="66"/>
      <c r="T9897" s="56"/>
      <c r="U9897" s="56"/>
      <c r="V9897" s="56"/>
      <c r="W9897" s="56"/>
      <c r="X9897" s="56"/>
      <c r="Y9897" s="56"/>
      <c r="Z9897" s="56"/>
      <c r="AA9897" s="56"/>
    </row>
    <row r="9898" spans="9:27">
      <c r="I9898" s="18" t="s">
        <v>43</v>
      </c>
      <c r="J9898" s="18"/>
      <c r="K9898" s="66"/>
      <c r="L9898" s="66"/>
      <c r="M9898" s="66"/>
      <c r="N9898" s="66"/>
      <c r="O9898" s="66"/>
      <c r="P9898" s="66"/>
      <c r="Q9898" s="66"/>
      <c r="T9898" s="56"/>
      <c r="U9898" s="56"/>
      <c r="V9898" s="56"/>
      <c r="W9898" s="56"/>
      <c r="X9898" s="56"/>
      <c r="Y9898" s="56"/>
      <c r="Z9898" s="56"/>
      <c r="AA9898" s="56"/>
    </row>
    <row r="9899" spans="9:27">
      <c r="I9899" s="15" t="s">
        <v>44</v>
      </c>
      <c r="J9899" s="15">
        <v>0.9999999823567729</v>
      </c>
      <c r="K9899" s="66"/>
      <c r="L9899" s="66"/>
      <c r="M9899" s="66"/>
      <c r="N9899" s="66"/>
      <c r="O9899" s="66"/>
      <c r="P9899" s="66"/>
      <c r="Q9899" s="66"/>
      <c r="T9899" s="56"/>
      <c r="U9899" s="56"/>
      <c r="V9899" s="56"/>
      <c r="W9899" s="56"/>
      <c r="X9899" s="56"/>
      <c r="Y9899" s="56"/>
      <c r="Z9899" s="56"/>
      <c r="AA9899" s="56"/>
    </row>
    <row r="9900" spans="9:27">
      <c r="I9900" s="15" t="s">
        <v>45</v>
      </c>
      <c r="J9900" s="15">
        <v>0.99999996471354602</v>
      </c>
      <c r="K9900" s="66"/>
      <c r="L9900" s="66"/>
      <c r="M9900" s="66"/>
      <c r="N9900" s="66"/>
      <c r="O9900" s="66"/>
      <c r="P9900" s="66"/>
      <c r="Q9900" s="66"/>
      <c r="T9900" s="56"/>
      <c r="U9900" s="56"/>
      <c r="V9900" s="56"/>
      <c r="W9900" s="56"/>
      <c r="X9900" s="56"/>
      <c r="Y9900" s="56"/>
      <c r="Z9900" s="56"/>
      <c r="AA9900" s="56"/>
    </row>
    <row r="9901" spans="9:27">
      <c r="I9901" s="15" t="s">
        <v>46</v>
      </c>
      <c r="J9901" s="15">
        <v>0.9687499614054409</v>
      </c>
      <c r="K9901" s="66"/>
      <c r="L9901" s="66"/>
      <c r="M9901" s="66"/>
      <c r="N9901" s="66"/>
      <c r="O9901" s="66"/>
      <c r="P9901" s="66"/>
      <c r="Q9901" s="66"/>
      <c r="T9901" s="56"/>
      <c r="U9901" s="56"/>
      <c r="V9901" s="56"/>
      <c r="W9901" s="56"/>
      <c r="X9901" s="56"/>
      <c r="Y9901" s="56"/>
      <c r="Z9901" s="56"/>
      <c r="AA9901" s="56"/>
    </row>
    <row r="9902" spans="9:27">
      <c r="I9902" s="15" t="s">
        <v>47</v>
      </c>
      <c r="J9902" s="15">
        <v>8.2312504585701329E-2</v>
      </c>
      <c r="K9902" s="66"/>
      <c r="L9902" s="66"/>
      <c r="M9902" s="66"/>
      <c r="N9902" s="66"/>
      <c r="O9902" s="66"/>
      <c r="P9902" s="66"/>
      <c r="Q9902" s="66"/>
      <c r="T9902" s="56"/>
      <c r="U9902" s="56"/>
      <c r="V9902" s="56"/>
      <c r="W9902" s="56"/>
      <c r="X9902" s="56"/>
      <c r="Y9902" s="56"/>
      <c r="Z9902" s="56"/>
      <c r="AA9902" s="56"/>
    </row>
    <row r="9903" spans="9:27" ht="15" thickBot="1">
      <c r="I9903" s="16" t="s">
        <v>48</v>
      </c>
      <c r="J9903" s="16">
        <v>36</v>
      </c>
      <c r="K9903" s="66"/>
      <c r="L9903" s="66"/>
      <c r="M9903" s="66"/>
      <c r="N9903" s="66"/>
      <c r="O9903" s="66"/>
      <c r="P9903" s="66"/>
      <c r="Q9903" s="66"/>
      <c r="T9903" s="56"/>
      <c r="U9903" s="56"/>
      <c r="V9903" s="56"/>
      <c r="W9903" s="56"/>
      <c r="X9903" s="56"/>
      <c r="Y9903" s="56"/>
      <c r="Z9903" s="56"/>
      <c r="AA9903" s="56"/>
    </row>
    <row r="9904" spans="9:27">
      <c r="I9904" s="65"/>
      <c r="J9904" s="66"/>
      <c r="K9904" s="66"/>
      <c r="L9904" s="66"/>
      <c r="M9904" s="66"/>
      <c r="N9904" s="66"/>
      <c r="O9904" s="66"/>
      <c r="P9904" s="66"/>
      <c r="Q9904" s="66"/>
      <c r="T9904" s="56"/>
      <c r="U9904" s="56"/>
      <c r="V9904" s="56"/>
      <c r="W9904" s="56"/>
      <c r="X9904" s="56"/>
      <c r="Y9904" s="56"/>
      <c r="Z9904" s="56"/>
      <c r="AA9904" s="56"/>
    </row>
    <row r="9905" spans="9:27" ht="15" thickBot="1">
      <c r="I9905" s="65" t="s">
        <v>49</v>
      </c>
      <c r="J9905" s="66"/>
      <c r="K9905" s="66"/>
      <c r="L9905" s="66"/>
      <c r="M9905" s="66"/>
      <c r="N9905" s="66"/>
      <c r="O9905" s="66"/>
      <c r="P9905" s="66"/>
      <c r="Q9905" s="66"/>
      <c r="T9905" s="56"/>
      <c r="U9905" s="56"/>
      <c r="V9905" s="56"/>
      <c r="W9905" s="56"/>
      <c r="X9905" s="56"/>
      <c r="Y9905" s="56"/>
      <c r="Z9905" s="56"/>
      <c r="AA9905" s="56"/>
    </row>
    <row r="9906" spans="9:27">
      <c r="I9906" s="17"/>
      <c r="J9906" s="17" t="s">
        <v>54</v>
      </c>
      <c r="K9906" s="17" t="s">
        <v>55</v>
      </c>
      <c r="L9906" s="17" t="s">
        <v>56</v>
      </c>
      <c r="M9906" s="17" t="s">
        <v>57</v>
      </c>
      <c r="N9906" s="17" t="s">
        <v>58</v>
      </c>
      <c r="O9906" s="66"/>
      <c r="P9906" s="66"/>
      <c r="Q9906" s="66"/>
      <c r="T9906" s="56"/>
      <c r="U9906" s="56"/>
      <c r="V9906" s="56"/>
      <c r="W9906" s="56"/>
      <c r="X9906" s="56"/>
      <c r="Y9906" s="56"/>
      <c r="Z9906" s="56"/>
      <c r="AA9906" s="56"/>
    </row>
    <row r="9907" spans="9:27">
      <c r="I9907" s="15" t="s">
        <v>50</v>
      </c>
      <c r="J9907" s="15">
        <v>4</v>
      </c>
      <c r="K9907" s="15">
        <v>6144316.507223851</v>
      </c>
      <c r="L9907" s="15">
        <v>1536079.1268059628</v>
      </c>
      <c r="M9907" s="15">
        <v>226715887.30009758</v>
      </c>
      <c r="N9907" s="15">
        <v>3.1023428448237917E-115</v>
      </c>
      <c r="O9907" s="66"/>
      <c r="P9907" s="66"/>
      <c r="Q9907" s="66"/>
      <c r="T9907" s="56"/>
      <c r="U9907" s="56"/>
      <c r="V9907" s="56"/>
      <c r="W9907" s="56"/>
      <c r="X9907" s="56"/>
      <c r="Y9907" s="56"/>
      <c r="Z9907" s="56"/>
      <c r="AA9907" s="56"/>
    </row>
    <row r="9908" spans="9:27">
      <c r="I9908" s="15" t="s">
        <v>51</v>
      </c>
      <c r="J9908" s="15">
        <v>32</v>
      </c>
      <c r="K9908" s="15">
        <v>0.21681114915747526</v>
      </c>
      <c r="L9908" s="15">
        <v>6.775348411171102E-3</v>
      </c>
      <c r="M9908" s="15"/>
      <c r="N9908" s="15"/>
      <c r="O9908" s="66"/>
      <c r="P9908" s="66"/>
      <c r="Q9908" s="66"/>
      <c r="T9908" s="56"/>
      <c r="U9908" s="56"/>
      <c r="V9908" s="56"/>
      <c r="W9908" s="56"/>
      <c r="X9908" s="56"/>
      <c r="Y9908" s="56"/>
      <c r="Z9908" s="56"/>
      <c r="AA9908" s="56"/>
    </row>
    <row r="9909" spans="9:27" ht="15" thickBot="1">
      <c r="I9909" s="16" t="s">
        <v>52</v>
      </c>
      <c r="J9909" s="16">
        <v>36</v>
      </c>
      <c r="K9909" s="16">
        <v>6144316.7240350004</v>
      </c>
      <c r="L9909" s="16"/>
      <c r="M9909" s="16"/>
      <c r="N9909" s="16"/>
      <c r="O9909" s="66"/>
      <c r="P9909" s="66"/>
      <c r="Q9909" s="66"/>
      <c r="T9909" s="56"/>
      <c r="U9909" s="56"/>
      <c r="V9909" s="56"/>
      <c r="W9909" s="56"/>
      <c r="X9909" s="56"/>
      <c r="Y9909" s="56"/>
      <c r="Z9909" s="56"/>
      <c r="AA9909" s="56"/>
    </row>
    <row r="9910" spans="9:27" ht="15" thickBot="1">
      <c r="I9910" s="65"/>
      <c r="J9910" s="66"/>
      <c r="K9910" s="66"/>
      <c r="L9910" s="66"/>
      <c r="M9910" s="66"/>
      <c r="N9910" s="66"/>
      <c r="O9910" s="66"/>
      <c r="P9910" s="66"/>
      <c r="Q9910" s="66"/>
      <c r="T9910" s="56"/>
      <c r="U9910" s="56"/>
      <c r="V9910" s="56"/>
      <c r="W9910" s="56"/>
      <c r="X9910" s="56"/>
      <c r="Y9910" s="56"/>
      <c r="Z9910" s="56"/>
      <c r="AA9910" s="56"/>
    </row>
    <row r="9911" spans="9:27">
      <c r="I9911" s="17"/>
      <c r="J9911" s="17" t="s">
        <v>59</v>
      </c>
      <c r="K9911" s="17" t="s">
        <v>47</v>
      </c>
      <c r="L9911" s="17" t="s">
        <v>60</v>
      </c>
      <c r="M9911" s="17" t="s">
        <v>61</v>
      </c>
      <c r="N9911" s="17" t="s">
        <v>62</v>
      </c>
      <c r="O9911" s="17" t="s">
        <v>63</v>
      </c>
      <c r="P9911" s="17" t="s">
        <v>64</v>
      </c>
      <c r="Q9911" s="17" t="s">
        <v>65</v>
      </c>
      <c r="T9911" s="56"/>
      <c r="U9911" s="56"/>
      <c r="V9911" s="56"/>
      <c r="W9911" s="56"/>
      <c r="X9911" s="56"/>
      <c r="Y9911" s="56"/>
      <c r="Z9911" s="56"/>
      <c r="AA9911" s="56"/>
    </row>
    <row r="9912" spans="9:27">
      <c r="I9912" s="15" t="s">
        <v>53</v>
      </c>
      <c r="J9912" s="15">
        <v>0</v>
      </c>
      <c r="K9912" s="15" t="e">
        <v>#N/A</v>
      </c>
      <c r="L9912" s="15" t="e">
        <v>#N/A</v>
      </c>
      <c r="M9912" s="15" t="e">
        <v>#N/A</v>
      </c>
      <c r="N9912" s="15" t="e">
        <v>#N/A</v>
      </c>
      <c r="O9912" s="15" t="e">
        <v>#N/A</v>
      </c>
      <c r="P9912" s="15" t="e">
        <v>#N/A</v>
      </c>
      <c r="Q9912" s="15" t="e">
        <v>#N/A</v>
      </c>
      <c r="T9912" s="56"/>
      <c r="U9912" s="56"/>
      <c r="V9912" s="56"/>
      <c r="W9912" s="56"/>
      <c r="X9912" s="56"/>
      <c r="Y9912" s="56"/>
      <c r="Z9912" s="56"/>
      <c r="AA9912" s="56"/>
    </row>
    <row r="9913" spans="9:27">
      <c r="I9913" s="15" t="s">
        <v>85</v>
      </c>
      <c r="J9913" s="15">
        <v>0.19166419158738154</v>
      </c>
      <c r="K9913" s="15">
        <v>5.0442280237415569E-3</v>
      </c>
      <c r="L9913" s="15">
        <v>37.996734224797116</v>
      </c>
      <c r="M9913" s="15">
        <v>3.3778227481633867E-28</v>
      </c>
      <c r="N9913" s="15">
        <v>0.18138943537947225</v>
      </c>
      <c r="O9913" s="15">
        <v>0.20193894779529084</v>
      </c>
      <c r="P9913" s="15">
        <v>0.18138943537947225</v>
      </c>
      <c r="Q9913" s="15">
        <v>0.20193894779529084</v>
      </c>
      <c r="T9913" s="56"/>
      <c r="U9913" s="56"/>
      <c r="V9913" s="56"/>
      <c r="W9913" s="56"/>
      <c r="X9913" s="56"/>
      <c r="Y9913" s="56"/>
      <c r="Z9913" s="56"/>
      <c r="AA9913" s="56"/>
    </row>
    <row r="9914" spans="9:27">
      <c r="I9914" s="15" t="s">
        <v>80</v>
      </c>
      <c r="J9914" s="15">
        <v>0.19867946293548017</v>
      </c>
      <c r="K9914" s="15">
        <v>1.3124662747447547E-3</v>
      </c>
      <c r="L9914" s="15">
        <v>151.37871864488014</v>
      </c>
      <c r="M9914" s="15">
        <v>2.8634295063073289E-47</v>
      </c>
      <c r="N9914" s="15">
        <v>0.19600605663016757</v>
      </c>
      <c r="O9914" s="15">
        <v>0.20135286924079276</v>
      </c>
      <c r="P9914" s="15">
        <v>0.19600605663016757</v>
      </c>
      <c r="Q9914" s="15">
        <v>0.20135286924079276</v>
      </c>
      <c r="T9914" s="56"/>
      <c r="U9914" s="56"/>
      <c r="V9914" s="56"/>
      <c r="W9914" s="56"/>
      <c r="X9914" s="56"/>
      <c r="Y9914" s="56"/>
      <c r="Z9914" s="56"/>
      <c r="AA9914" s="56"/>
    </row>
    <row r="9915" spans="9:27">
      <c r="I9915" s="15" t="s">
        <v>82</v>
      </c>
      <c r="J9915" s="15">
        <v>0.1915828145451329</v>
      </c>
      <c r="K9915" s="15">
        <v>9.7352274540941121E-3</v>
      </c>
      <c r="L9915" s="15">
        <v>19.679336250594073</v>
      </c>
      <c r="M9915" s="15">
        <v>1.9255637991335227E-19</v>
      </c>
      <c r="N9915" s="15">
        <v>0.17175280522585409</v>
      </c>
      <c r="O9915" s="15">
        <v>0.21141282386441171</v>
      </c>
      <c r="P9915" s="15">
        <v>0.17175280522585409</v>
      </c>
      <c r="Q9915" s="15">
        <v>0.21141282386441171</v>
      </c>
      <c r="T9915" s="56"/>
      <c r="U9915" s="56"/>
      <c r="V9915" s="56"/>
      <c r="W9915" s="56"/>
      <c r="X9915" s="56"/>
      <c r="Y9915" s="56"/>
      <c r="Z9915" s="56"/>
      <c r="AA9915" s="56"/>
    </row>
    <row r="9916" spans="9:27" ht="15" thickBot="1">
      <c r="I9916" s="16" t="s">
        <v>86</v>
      </c>
      <c r="J9916" s="16">
        <v>0.52500495480023823</v>
      </c>
      <c r="K9916" s="16">
        <v>3.2986591689512824E-3</v>
      </c>
      <c r="L9916" s="16">
        <v>159.15707804609261</v>
      </c>
      <c r="M9916" s="16">
        <v>5.7733399054497546E-48</v>
      </c>
      <c r="N9916" s="16">
        <v>0.51828580598015395</v>
      </c>
      <c r="O9916" s="16">
        <v>0.53172410362032252</v>
      </c>
      <c r="P9916" s="16">
        <v>0.51828580598015395</v>
      </c>
      <c r="Q9916" s="16">
        <v>0.53172410362032252</v>
      </c>
      <c r="T9916" s="56"/>
      <c r="U9916" s="56"/>
      <c r="V9916" s="56"/>
      <c r="W9916" s="56"/>
      <c r="X9916" s="56"/>
      <c r="Y9916" s="56"/>
      <c r="Z9916" s="56"/>
      <c r="AA9916" s="56"/>
    </row>
    <row r="9917" spans="9:27">
      <c r="I9917" s="65"/>
      <c r="J9917" s="65"/>
      <c r="K9917" s="65"/>
      <c r="L9917" s="65"/>
      <c r="M9917" s="65"/>
      <c r="N9917" s="65"/>
      <c r="O9917" s="65"/>
      <c r="P9917" s="65"/>
      <c r="Q9917" s="65"/>
      <c r="T9917" s="56"/>
      <c r="U9917" s="56"/>
      <c r="V9917" s="56"/>
      <c r="W9917" s="56"/>
      <c r="X9917" s="56"/>
      <c r="Y9917" s="56"/>
      <c r="Z9917" s="56"/>
      <c r="AA9917" s="56"/>
    </row>
    <row r="9918" spans="9:27">
      <c r="I9918" s="65"/>
      <c r="J9918" s="65"/>
      <c r="K9918" s="65"/>
      <c r="L9918" s="65"/>
      <c r="M9918" s="65"/>
      <c r="N9918" s="65"/>
      <c r="O9918" s="65"/>
      <c r="P9918" s="65"/>
      <c r="Q9918" s="65"/>
      <c r="T9918" s="56"/>
      <c r="U9918" s="56"/>
      <c r="V9918" s="56"/>
      <c r="W9918" s="56"/>
      <c r="X9918" s="56"/>
      <c r="Y9918" s="56"/>
      <c r="Z9918" s="56"/>
      <c r="AA9918" s="56"/>
    </row>
    <row r="9919" spans="9:27">
      <c r="I9919" s="11" t="s">
        <v>495</v>
      </c>
      <c r="J9919" s="65"/>
      <c r="K9919" s="65"/>
      <c r="L9919" s="65"/>
      <c r="M9919" s="65"/>
      <c r="N9919" s="65"/>
      <c r="O9919" s="65"/>
      <c r="P9919" s="65"/>
      <c r="Q9919" s="65"/>
      <c r="T9919" s="12" t="str">
        <f>I9919</f>
        <v>2021/5 to 2024/4</v>
      </c>
      <c r="U9919" s="14">
        <f>J9924</f>
        <v>0.99999996085233644</v>
      </c>
      <c r="V9919" s="14">
        <f>J9927</f>
        <v>36</v>
      </c>
      <c r="W9919" s="56">
        <f>J9937</f>
        <v>0.19370173581028233</v>
      </c>
      <c r="X9919" s="56">
        <f>J9938</f>
        <v>0.1988333076342754</v>
      </c>
      <c r="Y9919" s="56">
        <f>J9939</f>
        <v>0.18626118436098837</v>
      </c>
      <c r="Z9919" s="56">
        <f>J9940</f>
        <v>0.52609947343866481</v>
      </c>
      <c r="AA9919" s="58">
        <f>SUM(W9919:Z9919)</f>
        <v>1.1048957012442109</v>
      </c>
    </row>
    <row r="9920" spans="9:27">
      <c r="I9920" s="65" t="s">
        <v>42</v>
      </c>
      <c r="J9920" s="66"/>
      <c r="K9920" s="66"/>
      <c r="L9920" s="66"/>
      <c r="M9920" s="66"/>
      <c r="N9920" s="66"/>
      <c r="O9920" s="66"/>
      <c r="P9920" s="66"/>
      <c r="Q9920" s="66"/>
      <c r="T9920" s="56"/>
      <c r="U9920" s="56"/>
      <c r="V9920" s="56"/>
      <c r="W9920" s="56"/>
      <c r="X9920" s="56"/>
      <c r="Y9920" s="56"/>
      <c r="Z9920" s="56"/>
      <c r="AA9920" s="56"/>
    </row>
    <row r="9921" spans="9:27" ht="15" thickBot="1">
      <c r="I9921" s="65"/>
      <c r="J9921" s="66"/>
      <c r="K9921" s="66"/>
      <c r="L9921" s="66"/>
      <c r="M9921" s="66"/>
      <c r="N9921" s="66"/>
      <c r="O9921" s="66"/>
      <c r="P9921" s="66"/>
      <c r="Q9921" s="66"/>
      <c r="T9921" s="56"/>
      <c r="U9921" s="56"/>
      <c r="V9921" s="56"/>
      <c r="W9921" s="56"/>
      <c r="X9921" s="56"/>
      <c r="Y9921" s="56"/>
      <c r="Z9921" s="56"/>
      <c r="AA9921" s="56"/>
    </row>
    <row r="9922" spans="9:27">
      <c r="I9922" s="18" t="s">
        <v>43</v>
      </c>
      <c r="J9922" s="18"/>
      <c r="K9922" s="66"/>
      <c r="L9922" s="66"/>
      <c r="M9922" s="66"/>
      <c r="N9922" s="66"/>
      <c r="O9922" s="66"/>
      <c r="P9922" s="66"/>
      <c r="Q9922" s="66"/>
      <c r="T9922" s="56"/>
      <c r="U9922" s="56"/>
      <c r="V9922" s="56"/>
      <c r="W9922" s="56"/>
      <c r="X9922" s="56"/>
      <c r="Y9922" s="56"/>
      <c r="Z9922" s="56"/>
      <c r="AA9922" s="56"/>
    </row>
    <row r="9923" spans="9:27">
      <c r="I9923" s="15" t="s">
        <v>44</v>
      </c>
      <c r="J9923" s="15">
        <v>0.999999980426168</v>
      </c>
      <c r="K9923" s="66"/>
      <c r="L9923" s="66"/>
      <c r="M9923" s="66"/>
      <c r="N9923" s="66"/>
      <c r="O9923" s="66"/>
      <c r="P9923" s="66"/>
      <c r="Q9923" s="66"/>
      <c r="T9923" s="56"/>
      <c r="U9923" s="56"/>
      <c r="V9923" s="56"/>
      <c r="W9923" s="56"/>
      <c r="X9923" s="56"/>
      <c r="Y9923" s="56"/>
      <c r="Z9923" s="56"/>
      <c r="AA9923" s="56"/>
    </row>
    <row r="9924" spans="9:27">
      <c r="I9924" s="15" t="s">
        <v>45</v>
      </c>
      <c r="J9924" s="15">
        <v>0.99999996085233644</v>
      </c>
      <c r="K9924" s="66"/>
      <c r="L9924" s="66"/>
      <c r="M9924" s="66"/>
      <c r="N9924" s="66"/>
      <c r="O9924" s="66"/>
      <c r="P9924" s="66"/>
      <c r="Q9924" s="66"/>
      <c r="T9924" s="56"/>
      <c r="U9924" s="56"/>
      <c r="V9924" s="56"/>
      <c r="W9924" s="56"/>
      <c r="X9924" s="56"/>
      <c r="Y9924" s="56"/>
      <c r="Z9924" s="56"/>
      <c r="AA9924" s="56"/>
    </row>
    <row r="9925" spans="9:27">
      <c r="I9925" s="15" t="s">
        <v>46</v>
      </c>
      <c r="J9925" s="15">
        <v>0.96874995718224288</v>
      </c>
      <c r="K9925" s="66"/>
      <c r="L9925" s="66"/>
      <c r="M9925" s="66"/>
      <c r="N9925" s="66"/>
      <c r="O9925" s="66"/>
      <c r="P9925" s="66"/>
      <c r="Q9925" s="66"/>
      <c r="T9925" s="56"/>
      <c r="U9925" s="56"/>
      <c r="V9925" s="56"/>
      <c r="W9925" s="56"/>
      <c r="X9925" s="56"/>
      <c r="Y9925" s="56"/>
      <c r="Z9925" s="56"/>
      <c r="AA9925" s="56"/>
    </row>
    <row r="9926" spans="9:27">
      <c r="I9926" s="15" t="s">
        <v>47</v>
      </c>
      <c r="J9926" s="15">
        <v>8.6841091921012262E-2</v>
      </c>
      <c r="K9926" s="66"/>
      <c r="L9926" s="66"/>
      <c r="M9926" s="66"/>
      <c r="N9926" s="66"/>
      <c r="O9926" s="66"/>
      <c r="P9926" s="66"/>
      <c r="Q9926" s="66"/>
      <c r="T9926" s="56"/>
      <c r="U9926" s="56"/>
      <c r="V9926" s="56"/>
      <c r="W9926" s="56"/>
      <c r="X9926" s="56"/>
      <c r="Y9926" s="56"/>
      <c r="Z9926" s="56"/>
      <c r="AA9926" s="56"/>
    </row>
    <row r="9927" spans="9:27" ht="15" thickBot="1">
      <c r="I9927" s="16" t="s">
        <v>48</v>
      </c>
      <c r="J9927" s="16">
        <v>36</v>
      </c>
      <c r="K9927" s="66"/>
      <c r="L9927" s="66"/>
      <c r="M9927" s="66"/>
      <c r="N9927" s="66"/>
      <c r="O9927" s="66"/>
      <c r="P9927" s="66"/>
      <c r="Q9927" s="66"/>
      <c r="T9927" s="56"/>
      <c r="U9927" s="56"/>
      <c r="V9927" s="56"/>
      <c r="W9927" s="56"/>
      <c r="X9927" s="56"/>
      <c r="Y9927" s="56"/>
      <c r="Z9927" s="56"/>
      <c r="AA9927" s="56"/>
    </row>
    <row r="9928" spans="9:27">
      <c r="I9928" s="65"/>
      <c r="J9928" s="66"/>
      <c r="K9928" s="66"/>
      <c r="L9928" s="66"/>
      <c r="M9928" s="66"/>
      <c r="N9928" s="66"/>
      <c r="O9928" s="66"/>
      <c r="P9928" s="66"/>
      <c r="Q9928" s="66"/>
      <c r="T9928" s="56"/>
      <c r="U9928" s="56"/>
      <c r="V9928" s="56"/>
      <c r="W9928" s="56"/>
      <c r="X9928" s="56"/>
      <c r="Y9928" s="56"/>
      <c r="Z9928" s="56"/>
      <c r="AA9928" s="56"/>
    </row>
    <row r="9929" spans="9:27" ht="15" thickBot="1">
      <c r="I9929" s="65" t="s">
        <v>49</v>
      </c>
      <c r="J9929" s="66"/>
      <c r="K9929" s="66"/>
      <c r="L9929" s="66"/>
      <c r="M9929" s="66"/>
      <c r="N9929" s="66"/>
      <c r="O9929" s="66"/>
      <c r="P9929" s="66"/>
      <c r="Q9929" s="66"/>
      <c r="T9929" s="56"/>
      <c r="U9929" s="56"/>
      <c r="V9929" s="56"/>
      <c r="W9929" s="56"/>
      <c r="X9929" s="56"/>
      <c r="Y9929" s="56"/>
      <c r="Z9929" s="56"/>
      <c r="AA9929" s="56"/>
    </row>
    <row r="9930" spans="9:27">
      <c r="I9930" s="17"/>
      <c r="J9930" s="17" t="s">
        <v>54</v>
      </c>
      <c r="K9930" s="17" t="s">
        <v>55</v>
      </c>
      <c r="L9930" s="17" t="s">
        <v>56</v>
      </c>
      <c r="M9930" s="17" t="s">
        <v>57</v>
      </c>
      <c r="N9930" s="17" t="s">
        <v>58</v>
      </c>
      <c r="O9930" s="66"/>
      <c r="P9930" s="66"/>
      <c r="Q9930" s="66"/>
      <c r="T9930" s="56"/>
      <c r="U9930" s="56"/>
      <c r="V9930" s="56"/>
      <c r="W9930" s="56"/>
      <c r="X9930" s="56"/>
      <c r="Y9930" s="56"/>
      <c r="Z9930" s="56"/>
      <c r="AA9930" s="56"/>
    </row>
    <row r="9931" spans="9:27">
      <c r="I9931" s="15" t="s">
        <v>50</v>
      </c>
      <c r="J9931" s="15">
        <v>4</v>
      </c>
      <c r="K9931" s="15">
        <v>6164454.6825239928</v>
      </c>
      <c r="L9931" s="15">
        <v>1541113.6706309982</v>
      </c>
      <c r="M9931" s="15">
        <v>204354460.60604516</v>
      </c>
      <c r="N9931" s="15">
        <v>1.551337082575372E-114</v>
      </c>
      <c r="O9931" s="66"/>
      <c r="P9931" s="66"/>
      <c r="Q9931" s="66"/>
      <c r="T9931" s="56"/>
      <c r="U9931" s="56"/>
      <c r="V9931" s="56"/>
      <c r="W9931" s="56"/>
      <c r="X9931" s="56"/>
      <c r="Y9931" s="56"/>
      <c r="Z9931" s="56"/>
      <c r="AA9931" s="56"/>
    </row>
    <row r="9932" spans="9:27">
      <c r="I9932" s="15" t="s">
        <v>51</v>
      </c>
      <c r="J9932" s="15">
        <v>32</v>
      </c>
      <c r="K9932" s="15">
        <v>0.24132400787307845</v>
      </c>
      <c r="L9932" s="15">
        <v>7.5413752460337016E-3</v>
      </c>
      <c r="M9932" s="15"/>
      <c r="N9932" s="15"/>
      <c r="O9932" s="66"/>
      <c r="P9932" s="66"/>
      <c r="Q9932" s="66"/>
      <c r="T9932" s="56"/>
      <c r="U9932" s="56"/>
      <c r="V9932" s="56"/>
      <c r="W9932" s="56"/>
      <c r="X9932" s="56"/>
      <c r="Y9932" s="56"/>
      <c r="Z9932" s="56"/>
      <c r="AA9932" s="56"/>
    </row>
    <row r="9933" spans="9:27" ht="15" thickBot="1">
      <c r="I9933" s="16" t="s">
        <v>52</v>
      </c>
      <c r="J9933" s="16">
        <v>36</v>
      </c>
      <c r="K9933" s="16">
        <v>6164454.9238480004</v>
      </c>
      <c r="L9933" s="16"/>
      <c r="M9933" s="16"/>
      <c r="N9933" s="16"/>
      <c r="O9933" s="66"/>
      <c r="P9933" s="66"/>
      <c r="Q9933" s="66"/>
      <c r="T9933" s="56"/>
      <c r="U9933" s="56"/>
      <c r="V9933" s="56"/>
      <c r="W9933" s="56"/>
      <c r="X9933" s="56"/>
      <c r="Y9933" s="56"/>
      <c r="Z9933" s="56"/>
      <c r="AA9933" s="56"/>
    </row>
    <row r="9934" spans="9:27" ht="15" thickBot="1">
      <c r="I9934" s="65"/>
      <c r="J9934" s="66"/>
      <c r="K9934" s="66"/>
      <c r="L9934" s="66"/>
      <c r="M9934" s="66"/>
      <c r="N9934" s="66"/>
      <c r="O9934" s="66"/>
      <c r="P9934" s="66"/>
      <c r="Q9934" s="66"/>
      <c r="T9934" s="56"/>
      <c r="U9934" s="56"/>
      <c r="V9934" s="56"/>
      <c r="W9934" s="56"/>
      <c r="X9934" s="56"/>
      <c r="Y9934" s="56"/>
      <c r="Z9934" s="56"/>
      <c r="AA9934" s="56"/>
    </row>
    <row r="9935" spans="9:27">
      <c r="I9935" s="17"/>
      <c r="J9935" s="17" t="s">
        <v>59</v>
      </c>
      <c r="K9935" s="17" t="s">
        <v>47</v>
      </c>
      <c r="L9935" s="17" t="s">
        <v>60</v>
      </c>
      <c r="M9935" s="17" t="s">
        <v>61</v>
      </c>
      <c r="N9935" s="17" t="s">
        <v>62</v>
      </c>
      <c r="O9935" s="17" t="s">
        <v>63</v>
      </c>
      <c r="P9935" s="17" t="s">
        <v>64</v>
      </c>
      <c r="Q9935" s="17" t="s">
        <v>65</v>
      </c>
      <c r="T9935" s="56"/>
      <c r="U9935" s="56"/>
      <c r="V9935" s="56"/>
      <c r="W9935" s="56"/>
      <c r="X9935" s="56"/>
      <c r="Y9935" s="56"/>
      <c r="Z9935" s="56"/>
      <c r="AA9935" s="56"/>
    </row>
    <row r="9936" spans="9:27">
      <c r="I9936" s="15" t="s">
        <v>53</v>
      </c>
      <c r="J9936" s="15">
        <v>0</v>
      </c>
      <c r="K9936" s="15" t="e">
        <v>#N/A</v>
      </c>
      <c r="L9936" s="15" t="e">
        <v>#N/A</v>
      </c>
      <c r="M9936" s="15" t="e">
        <v>#N/A</v>
      </c>
      <c r="N9936" s="15" t="e">
        <v>#N/A</v>
      </c>
      <c r="O9936" s="15" t="e">
        <v>#N/A</v>
      </c>
      <c r="P9936" s="15" t="e">
        <v>#N/A</v>
      </c>
      <c r="Q9936" s="15" t="e">
        <v>#N/A</v>
      </c>
      <c r="T9936" s="56"/>
      <c r="U9936" s="56"/>
      <c r="V9936" s="56"/>
      <c r="W9936" s="56"/>
      <c r="X9936" s="56"/>
      <c r="Y9936" s="56"/>
      <c r="Z9936" s="56"/>
      <c r="AA9936" s="56"/>
    </row>
    <row r="9937" spans="9:27">
      <c r="I9937" s="15" t="s">
        <v>85</v>
      </c>
      <c r="J9937" s="15">
        <v>0.19370173581028233</v>
      </c>
      <c r="K9937" s="15">
        <v>5.264599674841784E-3</v>
      </c>
      <c r="L9937" s="15">
        <v>36.793250726343899</v>
      </c>
      <c r="M9937" s="15">
        <v>9.251657353473532E-28</v>
      </c>
      <c r="N9937" s="15">
        <v>0.18297809724028868</v>
      </c>
      <c r="O9937" s="15">
        <v>0.20442537438027597</v>
      </c>
      <c r="P9937" s="15">
        <v>0.18297809724028868</v>
      </c>
      <c r="Q9937" s="15">
        <v>0.20442537438027597</v>
      </c>
      <c r="T9937" s="56"/>
      <c r="U9937" s="56"/>
      <c r="V9937" s="56"/>
      <c r="W9937" s="56"/>
      <c r="X9937" s="56"/>
      <c r="Y9937" s="56"/>
      <c r="Z9937" s="56"/>
      <c r="AA9937" s="56"/>
    </row>
    <row r="9938" spans="9:27">
      <c r="I9938" s="15" t="s">
        <v>80</v>
      </c>
      <c r="J9938" s="15">
        <v>0.1988333076342754</v>
      </c>
      <c r="K9938" s="15">
        <v>1.3841917141319585E-3</v>
      </c>
      <c r="L9938" s="15">
        <v>143.64578663799176</v>
      </c>
      <c r="M9938" s="15">
        <v>1.529496811337839E-46</v>
      </c>
      <c r="N9938" s="15">
        <v>0.19601380139055</v>
      </c>
      <c r="O9938" s="15">
        <v>0.2016528138780008</v>
      </c>
      <c r="P9938" s="15">
        <v>0.19601380139055</v>
      </c>
      <c r="Q9938" s="15">
        <v>0.2016528138780008</v>
      </c>
      <c r="T9938" s="56"/>
      <c r="U9938" s="56"/>
      <c r="V9938" s="56"/>
      <c r="W9938" s="56"/>
      <c r="X9938" s="56"/>
      <c r="Y9938" s="56"/>
      <c r="Z9938" s="56"/>
      <c r="AA9938" s="56"/>
    </row>
    <row r="9939" spans="9:27">
      <c r="I9939" s="15" t="s">
        <v>82</v>
      </c>
      <c r="J9939" s="15">
        <v>0.18626118436098837</v>
      </c>
      <c r="K9939" s="15">
        <v>9.8375757371065228E-3</v>
      </c>
      <c r="L9939" s="15">
        <v>18.933646798613868</v>
      </c>
      <c r="M9939" s="15">
        <v>6.027983607673468E-19</v>
      </c>
      <c r="N9939" s="15">
        <v>0.16622269841232226</v>
      </c>
      <c r="O9939" s="15">
        <v>0.20629967030965449</v>
      </c>
      <c r="P9939" s="15">
        <v>0.16622269841232226</v>
      </c>
      <c r="Q9939" s="15">
        <v>0.20629967030965449</v>
      </c>
      <c r="T9939" s="56"/>
      <c r="U9939" s="56"/>
      <c r="V9939" s="56"/>
      <c r="W9939" s="56"/>
      <c r="X9939" s="56"/>
      <c r="Y9939" s="56"/>
      <c r="Z9939" s="56"/>
      <c r="AA9939" s="56"/>
    </row>
    <row r="9940" spans="9:27" ht="15" thickBot="1">
      <c r="I9940" s="16" t="s">
        <v>86</v>
      </c>
      <c r="J9940" s="16">
        <v>0.52609947343866481</v>
      </c>
      <c r="K9940" s="16">
        <v>3.4804733071699839E-3</v>
      </c>
      <c r="L9940" s="16">
        <v>151.15745101531689</v>
      </c>
      <c r="M9940" s="16">
        <v>3.0004571102612893E-47</v>
      </c>
      <c r="N9940" s="16">
        <v>0.51900998133977638</v>
      </c>
      <c r="O9940" s="16">
        <v>0.53318896553755324</v>
      </c>
      <c r="P9940" s="16">
        <v>0.51900998133977638</v>
      </c>
      <c r="Q9940" s="16">
        <v>0.53318896553755324</v>
      </c>
      <c r="T9940" s="56"/>
      <c r="U9940" s="56"/>
      <c r="V9940" s="56"/>
      <c r="W9940" s="56"/>
      <c r="X9940" s="56"/>
      <c r="Y9940" s="56"/>
      <c r="Z9940" s="56"/>
      <c r="AA9940" s="56"/>
    </row>
    <row r="9941" spans="9:27">
      <c r="I9941" s="65"/>
      <c r="J9941" s="65"/>
      <c r="K9941" s="65"/>
      <c r="L9941" s="65"/>
      <c r="M9941" s="65"/>
      <c r="N9941" s="65"/>
      <c r="O9941" s="65"/>
      <c r="P9941" s="65"/>
      <c r="Q9941" s="65"/>
      <c r="T9941" s="56"/>
      <c r="U9941" s="56"/>
      <c r="V9941" s="56"/>
      <c r="W9941" s="56"/>
      <c r="X9941" s="56"/>
      <c r="Y9941" s="56"/>
      <c r="Z9941" s="56"/>
      <c r="AA9941" s="56"/>
    </row>
    <row r="9942" spans="9:27">
      <c r="I9942" s="65"/>
      <c r="J9942" s="65"/>
      <c r="K9942" s="65"/>
      <c r="L9942" s="65"/>
      <c r="M9942" s="65"/>
      <c r="N9942" s="65"/>
      <c r="O9942" s="65"/>
      <c r="P9942" s="65"/>
      <c r="Q9942" s="65"/>
      <c r="T9942" s="56"/>
      <c r="U9942" s="56"/>
      <c r="V9942" s="56"/>
      <c r="W9942" s="56"/>
      <c r="X9942" s="56"/>
      <c r="Y9942" s="56"/>
      <c r="Z9942" s="56"/>
      <c r="AA9942" s="56"/>
    </row>
    <row r="9943" spans="9:27">
      <c r="I9943" s="11" t="s">
        <v>496</v>
      </c>
      <c r="J9943" s="65"/>
      <c r="K9943" s="65"/>
      <c r="L9943" s="65"/>
      <c r="M9943" s="65"/>
      <c r="N9943" s="65"/>
      <c r="O9943" s="65"/>
      <c r="P9943" s="65"/>
      <c r="Q9943" s="65"/>
      <c r="T9943" s="12" t="str">
        <f>I9943</f>
        <v>2021/6 to 2024/5</v>
      </c>
      <c r="U9943" s="14">
        <f>J9948</f>
        <v>0.99999995135317721</v>
      </c>
      <c r="V9943" s="14">
        <f>J9951</f>
        <v>36</v>
      </c>
      <c r="W9943" s="56">
        <f>J9961</f>
        <v>0.19687352043112835</v>
      </c>
      <c r="X9943" s="56">
        <f>J9962</f>
        <v>0.19872319469803096</v>
      </c>
      <c r="Y9943" s="56">
        <f>J9963</f>
        <v>0.18127688724466895</v>
      </c>
      <c r="Z9943" s="56">
        <f>J9964</f>
        <v>0.52667307850380551</v>
      </c>
      <c r="AA9943" s="58">
        <f>SUM(W9943:Z9943)</f>
        <v>1.1035466808776337</v>
      </c>
    </row>
    <row r="9944" spans="9:27">
      <c r="I9944" s="65" t="s">
        <v>42</v>
      </c>
      <c r="J9944" s="66"/>
      <c r="K9944" s="66"/>
      <c r="L9944" s="66"/>
      <c r="M9944" s="66"/>
      <c r="N9944" s="66"/>
      <c r="O9944" s="66"/>
      <c r="P9944" s="66"/>
      <c r="Q9944" s="66"/>
      <c r="T9944" s="56"/>
      <c r="U9944" s="56"/>
      <c r="V9944" s="56"/>
      <c r="W9944" s="56"/>
      <c r="X9944" s="56"/>
      <c r="Y9944" s="56"/>
      <c r="Z9944" s="56"/>
      <c r="AA9944" s="56"/>
    </row>
    <row r="9945" spans="9:27" ht="15" thickBot="1">
      <c r="I9945" s="65"/>
      <c r="J9945" s="66"/>
      <c r="K9945" s="66"/>
      <c r="L9945" s="66"/>
      <c r="M9945" s="66"/>
      <c r="N9945" s="66"/>
      <c r="O9945" s="66"/>
      <c r="P9945" s="66"/>
      <c r="Q9945" s="66"/>
      <c r="T9945" s="56"/>
      <c r="U9945" s="56"/>
      <c r="V9945" s="56"/>
      <c r="W9945" s="56"/>
      <c r="X9945" s="56"/>
      <c r="Y9945" s="56"/>
      <c r="Z9945" s="56"/>
      <c r="AA9945" s="56"/>
    </row>
    <row r="9946" spans="9:27">
      <c r="I9946" s="18" t="s">
        <v>43</v>
      </c>
      <c r="J9946" s="18"/>
      <c r="K9946" s="66"/>
      <c r="L9946" s="66"/>
      <c r="M9946" s="66"/>
      <c r="N9946" s="66"/>
      <c r="O9946" s="66"/>
      <c r="P9946" s="66"/>
      <c r="Q9946" s="66"/>
      <c r="T9946" s="56"/>
      <c r="U9946" s="56"/>
      <c r="V9946" s="56"/>
      <c r="W9946" s="56"/>
      <c r="X9946" s="56"/>
      <c r="Y9946" s="56"/>
      <c r="Z9946" s="56"/>
      <c r="AA9946" s="56"/>
    </row>
    <row r="9947" spans="9:27">
      <c r="I9947" s="15" t="s">
        <v>44</v>
      </c>
      <c r="J9947" s="15">
        <v>0.99999997567658827</v>
      </c>
      <c r="K9947" s="66"/>
      <c r="L9947" s="66"/>
      <c r="M9947" s="66"/>
      <c r="N9947" s="66"/>
      <c r="O9947" s="66"/>
      <c r="P9947" s="66"/>
      <c r="Q9947" s="66"/>
      <c r="T9947" s="56"/>
      <c r="U9947" s="56"/>
      <c r="V9947" s="56"/>
      <c r="W9947" s="56"/>
      <c r="X9947" s="56"/>
      <c r="Y9947" s="56"/>
      <c r="Z9947" s="56"/>
      <c r="AA9947" s="56"/>
    </row>
    <row r="9948" spans="9:27">
      <c r="I9948" s="15" t="s">
        <v>45</v>
      </c>
      <c r="J9948" s="15">
        <v>0.99999995135317721</v>
      </c>
      <c r="K9948" s="66"/>
      <c r="L9948" s="66"/>
      <c r="M9948" s="66"/>
      <c r="N9948" s="66"/>
      <c r="O9948" s="66"/>
      <c r="P9948" s="66"/>
      <c r="Q9948" s="66"/>
      <c r="T9948" s="56"/>
      <c r="U9948" s="56"/>
      <c r="V9948" s="56"/>
      <c r="W9948" s="56"/>
      <c r="X9948" s="56"/>
      <c r="Y9948" s="56"/>
      <c r="Z9948" s="56"/>
      <c r="AA9948" s="56"/>
    </row>
    <row r="9949" spans="9:27">
      <c r="I9949" s="15" t="s">
        <v>46</v>
      </c>
      <c r="J9949" s="15">
        <v>0.96874994679253756</v>
      </c>
      <c r="K9949" s="66"/>
      <c r="L9949" s="66"/>
      <c r="M9949" s="66"/>
      <c r="N9949" s="66"/>
      <c r="O9949" s="66"/>
      <c r="P9949" s="66"/>
      <c r="Q9949" s="66"/>
      <c r="T9949" s="56"/>
      <c r="U9949" s="56"/>
      <c r="V9949" s="56"/>
      <c r="W9949" s="56"/>
      <c r="X9949" s="56"/>
      <c r="Y9949" s="56"/>
      <c r="Z9949" s="56"/>
      <c r="AA9949" s="56"/>
    </row>
    <row r="9950" spans="9:27">
      <c r="I9950" s="15" t="s">
        <v>47</v>
      </c>
      <c r="J9950" s="15">
        <v>9.6968309660452376E-2</v>
      </c>
      <c r="K9950" s="66"/>
      <c r="L9950" s="66"/>
      <c r="M9950" s="66"/>
      <c r="N9950" s="66"/>
      <c r="O9950" s="66"/>
      <c r="P9950" s="66"/>
      <c r="Q9950" s="66"/>
      <c r="T9950" s="56"/>
      <c r="U9950" s="56"/>
      <c r="V9950" s="56"/>
      <c r="W9950" s="56"/>
      <c r="X9950" s="56"/>
      <c r="Y9950" s="56"/>
      <c r="Z9950" s="56"/>
      <c r="AA9950" s="56"/>
    </row>
    <row r="9951" spans="9:27" ht="15" thickBot="1">
      <c r="I9951" s="16" t="s">
        <v>48</v>
      </c>
      <c r="J9951" s="16">
        <v>36</v>
      </c>
      <c r="K9951" s="66"/>
      <c r="L9951" s="66"/>
      <c r="M9951" s="66"/>
      <c r="N9951" s="66"/>
      <c r="O9951" s="66"/>
      <c r="P9951" s="66"/>
      <c r="Q9951" s="66"/>
      <c r="T9951" s="56"/>
      <c r="U9951" s="56"/>
      <c r="V9951" s="56"/>
      <c r="W9951" s="56"/>
      <c r="X9951" s="56"/>
      <c r="Y9951" s="56"/>
      <c r="Z9951" s="56"/>
      <c r="AA9951" s="56"/>
    </row>
    <row r="9952" spans="9:27">
      <c r="I9952" s="65"/>
      <c r="J9952" s="66"/>
      <c r="K9952" s="66"/>
      <c r="L9952" s="66"/>
      <c r="M9952" s="66"/>
      <c r="N9952" s="66"/>
      <c r="O9952" s="66"/>
      <c r="P9952" s="66"/>
      <c r="Q9952" s="66"/>
      <c r="T9952" s="56"/>
      <c r="U9952" s="56"/>
      <c r="V9952" s="56"/>
      <c r="W9952" s="56"/>
      <c r="X9952" s="56"/>
      <c r="Y9952" s="56"/>
      <c r="Z9952" s="56"/>
      <c r="AA9952" s="56"/>
    </row>
    <row r="9953" spans="9:27" ht="15" thickBot="1">
      <c r="I9953" s="65" t="s">
        <v>49</v>
      </c>
      <c r="J9953" s="66"/>
      <c r="K9953" s="66"/>
      <c r="L9953" s="66"/>
      <c r="M9953" s="66"/>
      <c r="N9953" s="66"/>
      <c r="O9953" s="66"/>
      <c r="P9953" s="66"/>
      <c r="Q9953" s="66"/>
      <c r="T9953" s="56"/>
      <c r="U9953" s="56"/>
      <c r="V9953" s="56"/>
      <c r="W9953" s="56"/>
      <c r="X9953" s="56"/>
      <c r="Y9953" s="56"/>
      <c r="Z9953" s="56"/>
      <c r="AA9953" s="56"/>
    </row>
    <row r="9954" spans="9:27">
      <c r="I9954" s="17"/>
      <c r="J9954" s="17" t="s">
        <v>54</v>
      </c>
      <c r="K9954" s="17" t="s">
        <v>55</v>
      </c>
      <c r="L9954" s="17" t="s">
        <v>56</v>
      </c>
      <c r="M9954" s="17" t="s">
        <v>57</v>
      </c>
      <c r="N9954" s="17" t="s">
        <v>58</v>
      </c>
      <c r="O9954" s="66"/>
      <c r="P9954" s="66"/>
      <c r="Q9954" s="66"/>
      <c r="T9954" s="56"/>
      <c r="U9954" s="56"/>
      <c r="V9954" s="56"/>
      <c r="W9954" s="56"/>
      <c r="X9954" s="56"/>
      <c r="Y9954" s="56"/>
      <c r="Z9954" s="56"/>
      <c r="AA9954" s="56"/>
    </row>
    <row r="9955" spans="9:27">
      <c r="I9955" s="15" t="s">
        <v>50</v>
      </c>
      <c r="J9955" s="15">
        <v>4</v>
      </c>
      <c r="K9955" s="15">
        <v>6185219.6548837014</v>
      </c>
      <c r="L9955" s="15">
        <v>1546304.9137209253</v>
      </c>
      <c r="M9955" s="15">
        <v>164450608.85532433</v>
      </c>
      <c r="N9955" s="15">
        <v>4.4989375809340996E-113</v>
      </c>
      <c r="O9955" s="66"/>
      <c r="P9955" s="66"/>
      <c r="Q9955" s="66"/>
      <c r="T9955" s="56"/>
      <c r="U9955" s="56"/>
      <c r="V9955" s="56"/>
      <c r="W9955" s="56"/>
      <c r="X9955" s="56"/>
      <c r="Y9955" s="56"/>
      <c r="Z9955" s="56"/>
      <c r="AA9955" s="56"/>
    </row>
    <row r="9956" spans="9:27">
      <c r="I9956" s="15" t="s">
        <v>51</v>
      </c>
      <c r="J9956" s="15">
        <v>32</v>
      </c>
      <c r="K9956" s="15">
        <v>0.30089129850897217</v>
      </c>
      <c r="L9956" s="15">
        <v>9.4028530784053804E-3</v>
      </c>
      <c r="M9956" s="15"/>
      <c r="N9956" s="15"/>
      <c r="O9956" s="66"/>
      <c r="P9956" s="66"/>
      <c r="Q9956" s="66"/>
      <c r="T9956" s="56"/>
      <c r="U9956" s="56"/>
      <c r="V9956" s="56"/>
      <c r="W9956" s="56"/>
      <c r="X9956" s="56"/>
      <c r="Y9956" s="56"/>
      <c r="Z9956" s="56"/>
      <c r="AA9956" s="56"/>
    </row>
    <row r="9957" spans="9:27" ht="15" thickBot="1">
      <c r="I9957" s="16" t="s">
        <v>52</v>
      </c>
      <c r="J9957" s="16">
        <v>36</v>
      </c>
      <c r="K9957" s="16">
        <v>6185219.9557750002</v>
      </c>
      <c r="L9957" s="16"/>
      <c r="M9957" s="16"/>
      <c r="N9957" s="16"/>
      <c r="O9957" s="66"/>
      <c r="P9957" s="66"/>
      <c r="Q9957" s="66"/>
      <c r="T9957" s="56"/>
      <c r="U9957" s="56"/>
      <c r="V9957" s="56"/>
      <c r="W9957" s="56"/>
      <c r="X9957" s="56"/>
      <c r="Y9957" s="56"/>
      <c r="Z9957" s="56"/>
      <c r="AA9957" s="56"/>
    </row>
    <row r="9958" spans="9:27" ht="15" thickBot="1">
      <c r="I9958" s="65"/>
      <c r="J9958" s="66"/>
      <c r="K9958" s="66"/>
      <c r="L9958" s="66"/>
      <c r="M9958" s="66"/>
      <c r="N9958" s="66"/>
      <c r="O9958" s="66"/>
      <c r="P9958" s="66"/>
      <c r="Q9958" s="66"/>
      <c r="T9958" s="56"/>
      <c r="U9958" s="56"/>
      <c r="V9958" s="56"/>
      <c r="W9958" s="56"/>
      <c r="X9958" s="56"/>
      <c r="Y9958" s="56"/>
      <c r="Z9958" s="56"/>
      <c r="AA9958" s="56"/>
    </row>
    <row r="9959" spans="9:27">
      <c r="I9959" s="17"/>
      <c r="J9959" s="17" t="s">
        <v>59</v>
      </c>
      <c r="K9959" s="17" t="s">
        <v>47</v>
      </c>
      <c r="L9959" s="17" t="s">
        <v>60</v>
      </c>
      <c r="M9959" s="17" t="s">
        <v>61</v>
      </c>
      <c r="N9959" s="17" t="s">
        <v>62</v>
      </c>
      <c r="O9959" s="17" t="s">
        <v>63</v>
      </c>
      <c r="P9959" s="17" t="s">
        <v>64</v>
      </c>
      <c r="Q9959" s="17" t="s">
        <v>65</v>
      </c>
      <c r="T9959" s="56"/>
      <c r="U9959" s="56"/>
      <c r="V9959" s="56"/>
      <c r="W9959" s="56"/>
      <c r="X9959" s="56"/>
      <c r="Y9959" s="56"/>
      <c r="Z9959" s="56"/>
      <c r="AA9959" s="56"/>
    </row>
    <row r="9960" spans="9:27">
      <c r="I9960" s="15" t="s">
        <v>53</v>
      </c>
      <c r="J9960" s="15">
        <v>0</v>
      </c>
      <c r="K9960" s="15" t="e">
        <v>#N/A</v>
      </c>
      <c r="L9960" s="15" t="e">
        <v>#N/A</v>
      </c>
      <c r="M9960" s="15" t="e">
        <v>#N/A</v>
      </c>
      <c r="N9960" s="15" t="e">
        <v>#N/A</v>
      </c>
      <c r="O9960" s="15" t="e">
        <v>#N/A</v>
      </c>
      <c r="P9960" s="15" t="e">
        <v>#N/A</v>
      </c>
      <c r="Q9960" s="15" t="e">
        <v>#N/A</v>
      </c>
      <c r="T9960" s="56"/>
      <c r="U9960" s="56"/>
      <c r="V9960" s="56"/>
      <c r="W9960" s="56"/>
      <c r="X9960" s="56"/>
      <c r="Y9960" s="56"/>
      <c r="Z9960" s="56"/>
      <c r="AA9960" s="56"/>
    </row>
    <row r="9961" spans="9:27">
      <c r="I9961" s="15" t="s">
        <v>85</v>
      </c>
      <c r="J9961" s="15">
        <v>0.19687352043112835</v>
      </c>
      <c r="K9961" s="15">
        <v>5.9010537893304299E-3</v>
      </c>
      <c r="L9961" s="15">
        <v>33.36243448366649</v>
      </c>
      <c r="M9961" s="15">
        <v>1.9631665901668308E-26</v>
      </c>
      <c r="N9961" s="15">
        <v>0.18485346725951227</v>
      </c>
      <c r="O9961" s="15">
        <v>0.20889357360274444</v>
      </c>
      <c r="P9961" s="15">
        <v>0.18485346725951227</v>
      </c>
      <c r="Q9961" s="15">
        <v>0.20889357360274444</v>
      </c>
      <c r="T9961" s="56"/>
      <c r="U9961" s="56"/>
      <c r="V9961" s="56"/>
      <c r="W9961" s="56"/>
      <c r="X9961" s="56"/>
      <c r="Y9961" s="56"/>
      <c r="Z9961" s="56"/>
      <c r="AA9961" s="56"/>
    </row>
    <row r="9962" spans="9:27">
      <c r="I9962" s="15" t="s">
        <v>80</v>
      </c>
      <c r="J9962" s="15">
        <v>0.19872319469803096</v>
      </c>
      <c r="K9962" s="15">
        <v>1.5810716350661079E-3</v>
      </c>
      <c r="L9962" s="15">
        <v>125.6889253406421</v>
      </c>
      <c r="M9962" s="15">
        <v>1.0894826779166473E-44</v>
      </c>
      <c r="N9962" s="15">
        <v>0.19550265718047938</v>
      </c>
      <c r="O9962" s="15">
        <v>0.20194373221558254</v>
      </c>
      <c r="P9962" s="15">
        <v>0.19550265718047938</v>
      </c>
      <c r="Q9962" s="15">
        <v>0.20194373221558254</v>
      </c>
      <c r="T9962" s="56"/>
      <c r="U9962" s="56"/>
      <c r="V9962" s="56"/>
      <c r="W9962" s="56"/>
      <c r="X9962" s="56"/>
      <c r="Y9962" s="56"/>
      <c r="Z9962" s="56"/>
      <c r="AA9962" s="56"/>
    </row>
    <row r="9963" spans="9:27">
      <c r="I9963" s="15" t="s">
        <v>82</v>
      </c>
      <c r="J9963" s="15">
        <v>0.18127688724466895</v>
      </c>
      <c r="K9963" s="15">
        <v>1.1066709726338572E-2</v>
      </c>
      <c r="L9963" s="15">
        <v>16.380377883521529</v>
      </c>
      <c r="M9963" s="15">
        <v>4.0743052777025149E-17</v>
      </c>
      <c r="N9963" s="15">
        <v>0.15873473730088339</v>
      </c>
      <c r="O9963" s="15">
        <v>0.20381903718845451</v>
      </c>
      <c r="P9963" s="15">
        <v>0.15873473730088339</v>
      </c>
      <c r="Q9963" s="15">
        <v>0.20381903718845451</v>
      </c>
      <c r="T9963" s="56"/>
      <c r="U9963" s="56"/>
      <c r="V9963" s="56"/>
      <c r="W9963" s="56"/>
      <c r="X9963" s="56"/>
      <c r="Y9963" s="56"/>
      <c r="Z9963" s="56"/>
      <c r="AA9963" s="56"/>
    </row>
    <row r="9964" spans="9:27" ht="15" thickBot="1">
      <c r="I9964" s="16" t="s">
        <v>86</v>
      </c>
      <c r="J9964" s="16">
        <v>0.52667307850380551</v>
      </c>
      <c r="K9964" s="16">
        <v>3.8824631747930612E-3</v>
      </c>
      <c r="L9964" s="16">
        <v>135.65436548715692</v>
      </c>
      <c r="M9964" s="16">
        <v>9.5230003649229167E-46</v>
      </c>
      <c r="N9964" s="16">
        <v>0.51876475984346182</v>
      </c>
      <c r="O9964" s="16">
        <v>0.53458139716414921</v>
      </c>
      <c r="P9964" s="16">
        <v>0.51876475984346182</v>
      </c>
      <c r="Q9964" s="16">
        <v>0.53458139716414921</v>
      </c>
      <c r="T9964" s="56"/>
      <c r="U9964" s="56"/>
      <c r="V9964" s="56"/>
      <c r="W9964" s="56"/>
      <c r="X9964" s="56"/>
      <c r="Y9964" s="56"/>
      <c r="Z9964" s="56"/>
      <c r="AA9964" s="56"/>
    </row>
    <row r="9965" spans="9:27">
      <c r="I9965" s="65"/>
      <c r="J9965" s="65"/>
      <c r="K9965" s="65"/>
      <c r="L9965" s="65"/>
      <c r="M9965" s="65"/>
      <c r="N9965" s="65"/>
      <c r="O9965" s="65"/>
      <c r="P9965" s="65"/>
      <c r="Q9965" s="65"/>
      <c r="T9965" s="56"/>
      <c r="U9965" s="56"/>
      <c r="V9965" s="56"/>
      <c r="W9965" s="56"/>
      <c r="X9965" s="56"/>
      <c r="Y9965" s="56"/>
      <c r="Z9965" s="56"/>
      <c r="AA9965" s="56"/>
    </row>
    <row r="9966" spans="9:27">
      <c r="I9966" s="65"/>
      <c r="J9966" s="65"/>
      <c r="K9966" s="65"/>
      <c r="L9966" s="65"/>
      <c r="M9966" s="65"/>
      <c r="N9966" s="65"/>
      <c r="O9966" s="65"/>
      <c r="P9966" s="65"/>
      <c r="Q9966" s="65"/>
      <c r="T9966" s="56"/>
      <c r="U9966" s="56"/>
      <c r="V9966" s="56"/>
      <c r="W9966" s="56"/>
      <c r="X9966" s="56"/>
      <c r="Y9966" s="56"/>
      <c r="Z9966" s="56"/>
      <c r="AA9966" s="56"/>
    </row>
    <row r="9967" spans="9:27">
      <c r="I9967" s="11" t="s">
        <v>497</v>
      </c>
      <c r="J9967" s="65"/>
      <c r="K9967" s="65"/>
      <c r="L9967" s="65"/>
      <c r="M9967" s="65"/>
      <c r="N9967" s="65"/>
      <c r="O9967" s="65"/>
      <c r="P9967" s="65"/>
      <c r="Q9967" s="65"/>
      <c r="T9967" s="12" t="str">
        <f>I9967</f>
        <v>2021/7 to 2024/6</v>
      </c>
      <c r="U9967" s="14">
        <f>J9972</f>
        <v>0.99999994759251376</v>
      </c>
      <c r="V9967" s="14">
        <f>J9975</f>
        <v>36</v>
      </c>
      <c r="W9967" s="56">
        <f>J9985</f>
        <v>0.19782796549407766</v>
      </c>
      <c r="X9967" s="56">
        <f>J9986</f>
        <v>0.19889997346606422</v>
      </c>
      <c r="Y9967" s="56">
        <f>J9987</f>
        <v>0.17612983120507489</v>
      </c>
      <c r="Z9967" s="56">
        <f>J9988</f>
        <v>0.52833329606028068</v>
      </c>
      <c r="AA9967" s="58">
        <f>SUM(W9967:Z9967)</f>
        <v>1.1011910662254976</v>
      </c>
    </row>
    <row r="9968" spans="9:27">
      <c r="I9968" s="65" t="s">
        <v>42</v>
      </c>
      <c r="J9968" s="66"/>
      <c r="K9968" s="66"/>
      <c r="L9968" s="66"/>
      <c r="M9968" s="66"/>
      <c r="N9968" s="66"/>
      <c r="O9968" s="66"/>
      <c r="P9968" s="66"/>
      <c r="Q9968" s="66"/>
      <c r="T9968" s="56"/>
      <c r="U9968" s="56"/>
      <c r="V9968" s="56"/>
      <c r="W9968" s="56"/>
      <c r="X9968" s="56"/>
      <c r="Y9968" s="56"/>
      <c r="Z9968" s="56"/>
      <c r="AA9968" s="56"/>
    </row>
    <row r="9969" spans="9:27" ht="15" thickBot="1">
      <c r="I9969" s="65"/>
      <c r="J9969" s="66"/>
      <c r="K9969" s="66"/>
      <c r="L9969" s="66"/>
      <c r="M9969" s="66"/>
      <c r="N9969" s="66"/>
      <c r="O9969" s="66"/>
      <c r="P9969" s="66"/>
      <c r="Q9969" s="66"/>
      <c r="T9969" s="56"/>
      <c r="U9969" s="56"/>
      <c r="V9969" s="56"/>
      <c r="W9969" s="56"/>
      <c r="X9969" s="56"/>
      <c r="Y9969" s="56"/>
      <c r="Z9969" s="56"/>
      <c r="AA9969" s="56"/>
    </row>
    <row r="9970" spans="9:27">
      <c r="I9970" s="18" t="s">
        <v>43</v>
      </c>
      <c r="J9970" s="18"/>
      <c r="K9970" s="66"/>
      <c r="L9970" s="66"/>
      <c r="M9970" s="66"/>
      <c r="N9970" s="66"/>
      <c r="O9970" s="66"/>
      <c r="P9970" s="66"/>
      <c r="Q9970" s="66"/>
      <c r="T9970" s="56"/>
      <c r="U9970" s="56"/>
      <c r="V9970" s="56"/>
      <c r="W9970" s="56"/>
      <c r="X9970" s="56"/>
      <c r="Y9970" s="56"/>
      <c r="Z9970" s="56"/>
      <c r="AA9970" s="56"/>
    </row>
    <row r="9971" spans="9:27">
      <c r="I9971" s="15" t="s">
        <v>44</v>
      </c>
      <c r="J9971" s="15">
        <v>0.99999997379625649</v>
      </c>
      <c r="K9971" s="66"/>
      <c r="L9971" s="66"/>
      <c r="M9971" s="66"/>
      <c r="N9971" s="66"/>
      <c r="O9971" s="66"/>
      <c r="P9971" s="66"/>
      <c r="Q9971" s="66"/>
      <c r="T9971" s="56"/>
      <c r="U9971" s="56"/>
      <c r="V9971" s="56"/>
      <c r="W9971" s="56"/>
      <c r="X9971" s="56"/>
      <c r="Y9971" s="56"/>
      <c r="Z9971" s="56"/>
      <c r="AA9971" s="56"/>
    </row>
    <row r="9972" spans="9:27">
      <c r="I9972" s="15" t="s">
        <v>45</v>
      </c>
      <c r="J9972" s="15">
        <v>0.99999994759251376</v>
      </c>
      <c r="K9972" s="66"/>
      <c r="L9972" s="66"/>
      <c r="M9972" s="66"/>
      <c r="N9972" s="66"/>
      <c r="O9972" s="66"/>
      <c r="P9972" s="66"/>
      <c r="Q9972" s="66"/>
      <c r="T9972" s="56"/>
      <c r="U9972" s="56"/>
      <c r="V9972" s="56"/>
      <c r="W9972" s="56"/>
      <c r="X9972" s="56"/>
      <c r="Y9972" s="56"/>
      <c r="Z9972" s="56"/>
      <c r="AA9972" s="56"/>
    </row>
    <row r="9973" spans="9:27">
      <c r="I9973" s="15" t="s">
        <v>46</v>
      </c>
      <c r="J9973" s="15">
        <v>0.96874994267931203</v>
      </c>
      <c r="K9973" s="66"/>
      <c r="L9973" s="66"/>
      <c r="M9973" s="66"/>
      <c r="N9973" s="66"/>
      <c r="O9973" s="66"/>
      <c r="P9973" s="66"/>
      <c r="Q9973" s="66"/>
      <c r="T9973" s="56"/>
      <c r="U9973" s="56"/>
      <c r="V9973" s="56"/>
      <c r="W9973" s="56"/>
      <c r="X9973" s="56"/>
      <c r="Y9973" s="56"/>
      <c r="Z9973" s="56"/>
      <c r="AA9973" s="56"/>
    </row>
    <row r="9974" spans="9:27">
      <c r="I9974" s="15" t="s">
        <v>47</v>
      </c>
      <c r="J9974" s="15">
        <v>0.10082213204007318</v>
      </c>
      <c r="K9974" s="66"/>
      <c r="L9974" s="66"/>
      <c r="M9974" s="66"/>
      <c r="N9974" s="66"/>
      <c r="O9974" s="66"/>
      <c r="P9974" s="66"/>
      <c r="Q9974" s="66"/>
      <c r="T9974" s="56"/>
      <c r="U9974" s="56"/>
      <c r="V9974" s="56"/>
      <c r="W9974" s="56"/>
      <c r="X9974" s="56"/>
      <c r="Y9974" s="56"/>
      <c r="Z9974" s="56"/>
      <c r="AA9974" s="56"/>
    </row>
    <row r="9975" spans="9:27" ht="15" thickBot="1">
      <c r="I9975" s="16" t="s">
        <v>48</v>
      </c>
      <c r="J9975" s="16">
        <v>36</v>
      </c>
      <c r="K9975" s="66"/>
      <c r="L9975" s="66"/>
      <c r="M9975" s="66"/>
      <c r="N9975" s="66"/>
      <c r="O9975" s="66"/>
      <c r="P9975" s="66"/>
      <c r="Q9975" s="66"/>
      <c r="T9975" s="56"/>
      <c r="U9975" s="56"/>
      <c r="V9975" s="56"/>
      <c r="W9975" s="56"/>
      <c r="X9975" s="56"/>
      <c r="Y9975" s="56"/>
      <c r="Z9975" s="56"/>
      <c r="AA9975" s="56"/>
    </row>
    <row r="9976" spans="9:27">
      <c r="I9976" s="65"/>
      <c r="J9976" s="66"/>
      <c r="K9976" s="66"/>
      <c r="L9976" s="66"/>
      <c r="M9976" s="66"/>
      <c r="N9976" s="66"/>
      <c r="O9976" s="66"/>
      <c r="P9976" s="66"/>
      <c r="Q9976" s="66"/>
      <c r="T9976" s="56"/>
      <c r="U9976" s="56"/>
      <c r="V9976" s="56"/>
      <c r="W9976" s="56"/>
      <c r="X9976" s="56"/>
      <c r="Y9976" s="56"/>
      <c r="Z9976" s="56"/>
      <c r="AA9976" s="56"/>
    </row>
    <row r="9977" spans="9:27" ht="15" thickBot="1">
      <c r="I9977" s="65" t="s">
        <v>49</v>
      </c>
      <c r="J9977" s="66"/>
      <c r="K9977" s="66"/>
      <c r="L9977" s="66"/>
      <c r="M9977" s="66"/>
      <c r="N9977" s="66"/>
      <c r="O9977" s="66"/>
      <c r="P9977" s="66"/>
      <c r="Q9977" s="66"/>
      <c r="T9977" s="56"/>
      <c r="U9977" s="56"/>
      <c r="V9977" s="56"/>
      <c r="W9977" s="56"/>
      <c r="X9977" s="56"/>
      <c r="Y9977" s="56"/>
      <c r="Z9977" s="56"/>
      <c r="AA9977" s="56"/>
    </row>
    <row r="9978" spans="9:27">
      <c r="I9978" s="17"/>
      <c r="J9978" s="17" t="s">
        <v>54</v>
      </c>
      <c r="K9978" s="17" t="s">
        <v>55</v>
      </c>
      <c r="L9978" s="17" t="s">
        <v>56</v>
      </c>
      <c r="M9978" s="17" t="s">
        <v>57</v>
      </c>
      <c r="N9978" s="17" t="s">
        <v>58</v>
      </c>
      <c r="O9978" s="66"/>
      <c r="P9978" s="66"/>
      <c r="Q9978" s="66"/>
      <c r="T9978" s="56"/>
      <c r="U9978" s="56"/>
      <c r="V9978" s="56"/>
      <c r="W9978" s="56"/>
      <c r="X9978" s="56"/>
      <c r="Y9978" s="56"/>
      <c r="Z9978" s="56"/>
      <c r="AA9978" s="56"/>
    </row>
    <row r="9979" spans="9:27">
      <c r="I9979" s="15" t="s">
        <v>50</v>
      </c>
      <c r="J9979" s="15">
        <v>4</v>
      </c>
      <c r="K9979" s="15">
        <v>6206808.996187726</v>
      </c>
      <c r="L9979" s="15">
        <v>1551702.2490469315</v>
      </c>
      <c r="M9979" s="15">
        <v>152649939.16066235</v>
      </c>
      <c r="N9979" s="15">
        <v>1.4267967771573367E-112</v>
      </c>
      <c r="O9979" s="66"/>
      <c r="P9979" s="66"/>
      <c r="Q9979" s="66"/>
      <c r="T9979" s="56"/>
      <c r="U9979" s="56"/>
      <c r="V9979" s="56"/>
      <c r="W9979" s="56"/>
      <c r="X9979" s="56"/>
      <c r="Y9979" s="56"/>
      <c r="Z9979" s="56"/>
      <c r="AA9979" s="56"/>
    </row>
    <row r="9980" spans="9:27">
      <c r="I9980" s="15" t="s">
        <v>51</v>
      </c>
      <c r="J9980" s="15">
        <v>32</v>
      </c>
      <c r="K9980" s="15">
        <v>0.32528327389139039</v>
      </c>
      <c r="L9980" s="15">
        <v>1.016510230910595E-2</v>
      </c>
      <c r="M9980" s="15"/>
      <c r="N9980" s="15"/>
      <c r="O9980" s="66"/>
      <c r="P9980" s="66"/>
      <c r="Q9980" s="66"/>
      <c r="T9980" s="56"/>
      <c r="U9980" s="56"/>
      <c r="V9980" s="56"/>
      <c r="W9980" s="56"/>
      <c r="X9980" s="56"/>
      <c r="Y9980" s="56"/>
      <c r="Z9980" s="56"/>
      <c r="AA9980" s="56"/>
    </row>
    <row r="9981" spans="9:27" ht="15" thickBot="1">
      <c r="I9981" s="16" t="s">
        <v>52</v>
      </c>
      <c r="J9981" s="16">
        <v>36</v>
      </c>
      <c r="K9981" s="16">
        <v>6206809.3214710001</v>
      </c>
      <c r="L9981" s="16"/>
      <c r="M9981" s="16"/>
      <c r="N9981" s="16"/>
      <c r="O9981" s="66"/>
      <c r="P9981" s="66"/>
      <c r="Q9981" s="66"/>
      <c r="T9981" s="56"/>
      <c r="U9981" s="56"/>
      <c r="V9981" s="56"/>
      <c r="W9981" s="56"/>
      <c r="X9981" s="56"/>
      <c r="Y9981" s="56"/>
      <c r="Z9981" s="56"/>
      <c r="AA9981" s="56"/>
    </row>
    <row r="9982" spans="9:27" ht="15" thickBot="1">
      <c r="I9982" s="65"/>
      <c r="J9982" s="66"/>
      <c r="K9982" s="66"/>
      <c r="L9982" s="66"/>
      <c r="M9982" s="66"/>
      <c r="N9982" s="66"/>
      <c r="O9982" s="66"/>
      <c r="P9982" s="66"/>
      <c r="Q9982" s="66"/>
      <c r="T9982" s="56"/>
      <c r="U9982" s="56"/>
      <c r="V9982" s="56"/>
      <c r="W9982" s="56"/>
      <c r="X9982" s="56"/>
      <c r="Y9982" s="56"/>
      <c r="Z9982" s="56"/>
      <c r="AA9982" s="56"/>
    </row>
    <row r="9983" spans="9:27">
      <c r="I9983" s="17"/>
      <c r="J9983" s="17" t="s">
        <v>59</v>
      </c>
      <c r="K9983" s="17" t="s">
        <v>47</v>
      </c>
      <c r="L9983" s="17" t="s">
        <v>60</v>
      </c>
      <c r="M9983" s="17" t="s">
        <v>61</v>
      </c>
      <c r="N9983" s="17" t="s">
        <v>62</v>
      </c>
      <c r="O9983" s="17" t="s">
        <v>63</v>
      </c>
      <c r="P9983" s="17" t="s">
        <v>64</v>
      </c>
      <c r="Q9983" s="17" t="s">
        <v>65</v>
      </c>
      <c r="T9983" s="56"/>
      <c r="U9983" s="56"/>
      <c r="V9983" s="56"/>
      <c r="W9983" s="56"/>
      <c r="X9983" s="56"/>
      <c r="Y9983" s="56"/>
      <c r="Z9983" s="56"/>
      <c r="AA9983" s="56"/>
    </row>
    <row r="9984" spans="9:27">
      <c r="I9984" s="15" t="s">
        <v>53</v>
      </c>
      <c r="J9984" s="15">
        <v>0</v>
      </c>
      <c r="K9984" s="15" t="e">
        <v>#N/A</v>
      </c>
      <c r="L9984" s="15" t="e">
        <v>#N/A</v>
      </c>
      <c r="M9984" s="15" t="e">
        <v>#N/A</v>
      </c>
      <c r="N9984" s="15" t="e">
        <v>#N/A</v>
      </c>
      <c r="O9984" s="15" t="e">
        <v>#N/A</v>
      </c>
      <c r="P9984" s="15" t="e">
        <v>#N/A</v>
      </c>
      <c r="Q9984" s="15" t="e">
        <v>#N/A</v>
      </c>
      <c r="T9984" s="56"/>
      <c r="U9984" s="56"/>
      <c r="V9984" s="56"/>
      <c r="W9984" s="56"/>
      <c r="X9984" s="56"/>
      <c r="Y9984" s="56"/>
      <c r="Z9984" s="56"/>
      <c r="AA9984" s="56"/>
    </row>
    <row r="9985" spans="9:27">
      <c r="I9985" s="15" t="s">
        <v>85</v>
      </c>
      <c r="J9985" s="15">
        <v>0.19782796549407766</v>
      </c>
      <c r="K9985" s="15">
        <v>6.1619318356803659E-3</v>
      </c>
      <c r="L9985" s="15">
        <v>32.104861067849612</v>
      </c>
      <c r="M9985" s="15">
        <v>6.4848549941645235E-26</v>
      </c>
      <c r="N9985" s="15">
        <v>0.18527652113363641</v>
      </c>
      <c r="O9985" s="15">
        <v>0.21037940985451892</v>
      </c>
      <c r="P9985" s="15">
        <v>0.18527652113363641</v>
      </c>
      <c r="Q9985" s="15">
        <v>0.21037940985451892</v>
      </c>
      <c r="T9985" s="56"/>
      <c r="U9985" s="56"/>
      <c r="V9985" s="56"/>
      <c r="W9985" s="56"/>
      <c r="X9985" s="56"/>
      <c r="Y9985" s="56"/>
      <c r="Z9985" s="56"/>
      <c r="AA9985" s="56"/>
    </row>
    <row r="9986" spans="9:27">
      <c r="I9986" s="15" t="s">
        <v>80</v>
      </c>
      <c r="J9986" s="15">
        <v>0.19889997346606422</v>
      </c>
      <c r="K9986" s="15">
        <v>1.6404017871020156E-3</v>
      </c>
      <c r="L9986" s="15">
        <v>121.250766141536</v>
      </c>
      <c r="M9986" s="15">
        <v>3.4340352304324882E-44</v>
      </c>
      <c r="N9986" s="15">
        <v>0.19555858438409526</v>
      </c>
      <c r="O9986" s="15">
        <v>0.20224136254803318</v>
      </c>
      <c r="P9986" s="15">
        <v>0.19555858438409526</v>
      </c>
      <c r="Q9986" s="15">
        <v>0.20224136254803318</v>
      </c>
      <c r="T9986" s="56"/>
      <c r="U9986" s="56"/>
      <c r="V9986" s="56"/>
      <c r="W9986" s="56"/>
      <c r="X9986" s="56"/>
      <c r="Y9986" s="56"/>
      <c r="Z9986" s="56"/>
      <c r="AA9986" s="56"/>
    </row>
    <row r="9987" spans="9:27">
      <c r="I9987" s="15" t="s">
        <v>82</v>
      </c>
      <c r="J9987" s="15">
        <v>0.17612983120507489</v>
      </c>
      <c r="K9987" s="15">
        <v>1.1161432636371699E-2</v>
      </c>
      <c r="L9987" s="15">
        <v>15.780217194620839</v>
      </c>
      <c r="M9987" s="15">
        <v>1.1839102334289078E-16</v>
      </c>
      <c r="N9987" s="15">
        <v>0.1533947370083108</v>
      </c>
      <c r="O9987" s="15">
        <v>0.19886492540183898</v>
      </c>
      <c r="P9987" s="15">
        <v>0.1533947370083108</v>
      </c>
      <c r="Q9987" s="15">
        <v>0.19886492540183898</v>
      </c>
      <c r="T9987" s="56"/>
      <c r="U9987" s="56"/>
      <c r="V9987" s="56"/>
      <c r="W9987" s="56"/>
      <c r="X9987" s="56"/>
      <c r="Y9987" s="56"/>
      <c r="Z9987" s="56"/>
      <c r="AA9987" s="56"/>
    </row>
    <row r="9988" spans="9:27" ht="15" thickBot="1">
      <c r="I9988" s="16" t="s">
        <v>86</v>
      </c>
      <c r="J9988" s="16">
        <v>0.52833329606028068</v>
      </c>
      <c r="K9988" s="16">
        <v>4.1185469062218066E-3</v>
      </c>
      <c r="L9988" s="16">
        <v>128.2814808451345</v>
      </c>
      <c r="M9988" s="16">
        <v>5.6757519301922952E-45</v>
      </c>
      <c r="N9988" s="16">
        <v>0.51994409057767854</v>
      </c>
      <c r="O9988" s="16">
        <v>0.53672250154288281</v>
      </c>
      <c r="P9988" s="16">
        <v>0.51994409057767854</v>
      </c>
      <c r="Q9988" s="16">
        <v>0.53672250154288281</v>
      </c>
      <c r="T9988" s="56"/>
      <c r="U9988" s="56"/>
      <c r="V9988" s="56"/>
      <c r="W9988" s="56"/>
      <c r="X9988" s="56"/>
      <c r="Y9988" s="56"/>
      <c r="Z9988" s="56"/>
      <c r="AA9988" s="56"/>
    </row>
    <row r="9989" spans="9:27">
      <c r="I9989" s="65"/>
      <c r="J9989" s="65"/>
      <c r="K9989" s="65"/>
      <c r="L9989" s="65"/>
      <c r="M9989" s="65"/>
      <c r="N9989" s="65"/>
      <c r="O9989" s="65"/>
      <c r="P9989" s="65"/>
      <c r="Q9989" s="65"/>
      <c r="T9989" s="56"/>
      <c r="U9989" s="56"/>
      <c r="V9989" s="56"/>
      <c r="W9989" s="56"/>
      <c r="X9989" s="56"/>
      <c r="Y9989" s="56"/>
      <c r="Z9989" s="56"/>
      <c r="AA9989" s="56"/>
    </row>
    <row r="9990" spans="9:27">
      <c r="I9990" s="65"/>
      <c r="J9990" s="65"/>
      <c r="K9990" s="65"/>
      <c r="L9990" s="65"/>
      <c r="M9990" s="65"/>
      <c r="N9990" s="65"/>
      <c r="O9990" s="65"/>
      <c r="P9990" s="65"/>
      <c r="Q9990" s="65"/>
      <c r="T9990" s="56"/>
      <c r="U9990" s="56"/>
      <c r="V9990" s="56"/>
      <c r="W9990" s="56"/>
      <c r="X9990" s="56"/>
      <c r="Y9990" s="56"/>
      <c r="Z9990" s="56"/>
      <c r="AA9990" s="56"/>
    </row>
    <row r="9991" spans="9:27">
      <c r="I9991" s="11" t="s">
        <v>498</v>
      </c>
      <c r="J9991" s="65"/>
      <c r="K9991" s="65"/>
      <c r="L9991" s="65"/>
      <c r="M9991" s="65"/>
      <c r="N9991" s="65"/>
      <c r="O9991" s="65"/>
      <c r="P9991" s="65"/>
      <c r="Q9991" s="65"/>
      <c r="T9991" s="12" t="str">
        <f>I9991</f>
        <v>2021/8 to 2024/7</v>
      </c>
      <c r="U9991" s="14">
        <f>J9996</f>
        <v>0.99999994682159976</v>
      </c>
      <c r="V9991" s="14">
        <f>J9999</f>
        <v>36</v>
      </c>
      <c r="W9991" s="56">
        <f>J10009</f>
        <v>0.19747558309086449</v>
      </c>
      <c r="X9991" s="56">
        <f>J10010</f>
        <v>0.19926889069112483</v>
      </c>
      <c r="Y9991" s="56">
        <f>J10011</f>
        <v>0.17080275449052215</v>
      </c>
      <c r="Z9991" s="56">
        <f>J10012</f>
        <v>0.53064439207674097</v>
      </c>
      <c r="AA9991" s="58">
        <f>SUM(W9991:Z9991)</f>
        <v>1.0981916203492523</v>
      </c>
    </row>
    <row r="9992" spans="9:27">
      <c r="I9992" s="65" t="s">
        <v>42</v>
      </c>
      <c r="J9992" s="66"/>
      <c r="K9992" s="66"/>
      <c r="L9992" s="66"/>
      <c r="M9992" s="66"/>
      <c r="N9992" s="66"/>
      <c r="O9992" s="66"/>
      <c r="P9992" s="66"/>
      <c r="Q9992" s="66"/>
      <c r="T9992" s="56"/>
      <c r="U9992" s="56"/>
      <c r="V9992" s="56"/>
      <c r="W9992" s="56"/>
      <c r="X9992" s="56"/>
      <c r="Y9992" s="56"/>
      <c r="Z9992" s="56"/>
      <c r="AA9992" s="56"/>
    </row>
    <row r="9993" spans="9:27" ht="15" thickBot="1">
      <c r="I9993" s="65"/>
      <c r="J9993" s="66"/>
      <c r="K9993" s="66"/>
      <c r="L9993" s="66"/>
      <c r="M9993" s="66"/>
      <c r="N9993" s="66"/>
      <c r="O9993" s="66"/>
      <c r="P9993" s="66"/>
      <c r="Q9993" s="66"/>
      <c r="T9993" s="56"/>
      <c r="U9993" s="56"/>
      <c r="V9993" s="56"/>
      <c r="W9993" s="56"/>
      <c r="X9993" s="56"/>
      <c r="Y9993" s="56"/>
      <c r="Z9993" s="56"/>
      <c r="AA9993" s="56"/>
    </row>
    <row r="9994" spans="9:27">
      <c r="I9994" s="18" t="s">
        <v>43</v>
      </c>
      <c r="J9994" s="18"/>
      <c r="K9994" s="66"/>
      <c r="L9994" s="66"/>
      <c r="M9994" s="66"/>
      <c r="N9994" s="66"/>
      <c r="O9994" s="66"/>
      <c r="P9994" s="66"/>
      <c r="Q9994" s="66"/>
      <c r="T9994" s="56"/>
      <c r="U9994" s="56"/>
      <c r="V9994" s="56"/>
      <c r="W9994" s="56"/>
      <c r="X9994" s="56"/>
      <c r="Y9994" s="56"/>
      <c r="Z9994" s="56"/>
      <c r="AA9994" s="56"/>
    </row>
    <row r="9995" spans="9:27">
      <c r="I9995" s="15" t="s">
        <v>44</v>
      </c>
      <c r="J9995" s="15">
        <v>0.99999997341079949</v>
      </c>
      <c r="K9995" s="66"/>
      <c r="L9995" s="66"/>
      <c r="M9995" s="66"/>
      <c r="N9995" s="66"/>
      <c r="O9995" s="66"/>
      <c r="P9995" s="66"/>
      <c r="Q9995" s="66"/>
      <c r="T9995" s="56"/>
      <c r="U9995" s="56"/>
      <c r="V9995" s="56"/>
      <c r="W9995" s="56"/>
      <c r="X9995" s="56"/>
      <c r="Y9995" s="56"/>
      <c r="Z9995" s="56"/>
      <c r="AA9995" s="56"/>
    </row>
    <row r="9996" spans="9:27">
      <c r="I9996" s="15" t="s">
        <v>45</v>
      </c>
      <c r="J9996" s="15">
        <v>0.99999994682159976</v>
      </c>
      <c r="K9996" s="66"/>
      <c r="L9996" s="66"/>
      <c r="M9996" s="66"/>
      <c r="N9996" s="66"/>
      <c r="O9996" s="66"/>
      <c r="P9996" s="66"/>
      <c r="Q9996" s="66"/>
      <c r="T9996" s="56"/>
      <c r="U9996" s="56"/>
      <c r="V9996" s="56"/>
      <c r="W9996" s="56"/>
      <c r="X9996" s="56"/>
      <c r="Y9996" s="56"/>
      <c r="Z9996" s="56"/>
      <c r="AA9996" s="56"/>
    </row>
    <row r="9997" spans="9:27">
      <c r="I9997" s="15" t="s">
        <v>46</v>
      </c>
      <c r="J9997" s="15">
        <v>0.96874994183612473</v>
      </c>
      <c r="K9997" s="66"/>
      <c r="L9997" s="66"/>
      <c r="M9997" s="66"/>
      <c r="N9997" s="66"/>
      <c r="O9997" s="66"/>
      <c r="P9997" s="66"/>
      <c r="Q9997" s="66"/>
      <c r="T9997" s="56"/>
      <c r="U9997" s="56"/>
      <c r="V9997" s="56"/>
      <c r="W9997" s="56"/>
      <c r="X9997" s="56"/>
      <c r="Y9997" s="56"/>
      <c r="Z9997" s="56"/>
      <c r="AA9997" s="56"/>
    </row>
    <row r="9998" spans="9:27">
      <c r="I9998" s="15" t="s">
        <v>47</v>
      </c>
      <c r="J9998" s="15">
        <v>0.10173253665438522</v>
      </c>
      <c r="K9998" s="66"/>
      <c r="L9998" s="66"/>
      <c r="M9998" s="66"/>
      <c r="N9998" s="66"/>
      <c r="O9998" s="66"/>
      <c r="P9998" s="66"/>
      <c r="Q9998" s="66"/>
      <c r="T9998" s="56"/>
      <c r="U9998" s="56"/>
      <c r="V9998" s="56"/>
      <c r="W9998" s="56"/>
      <c r="X9998" s="56"/>
      <c r="Y9998" s="56"/>
      <c r="Z9998" s="56"/>
      <c r="AA9998" s="56"/>
    </row>
    <row r="9999" spans="9:27" ht="15" thickBot="1">
      <c r="I9999" s="16" t="s">
        <v>48</v>
      </c>
      <c r="J9999" s="16">
        <v>36</v>
      </c>
      <c r="K9999" s="66"/>
      <c r="L9999" s="66"/>
      <c r="M9999" s="66"/>
      <c r="N9999" s="66"/>
      <c r="O9999" s="66"/>
      <c r="P9999" s="66"/>
      <c r="Q9999" s="66"/>
      <c r="T9999" s="56"/>
      <c r="U9999" s="56"/>
      <c r="V9999" s="56"/>
      <c r="W9999" s="56"/>
      <c r="X9999" s="56"/>
      <c r="Y9999" s="56"/>
      <c r="Z9999" s="56"/>
      <c r="AA9999" s="56"/>
    </row>
    <row r="10000" spans="9:27">
      <c r="I10000" s="65"/>
      <c r="J10000" s="66"/>
      <c r="K10000" s="66"/>
      <c r="L10000" s="66"/>
      <c r="M10000" s="66"/>
      <c r="N10000" s="66"/>
      <c r="O10000" s="66"/>
      <c r="P10000" s="66"/>
      <c r="Q10000" s="66"/>
      <c r="T10000" s="56"/>
      <c r="U10000" s="56"/>
      <c r="V10000" s="56"/>
      <c r="W10000" s="56"/>
      <c r="X10000" s="56"/>
      <c r="Y10000" s="56"/>
      <c r="Z10000" s="56"/>
      <c r="AA10000" s="56"/>
    </row>
    <row r="10001" spans="9:27" ht="15" thickBot="1">
      <c r="I10001" s="65" t="s">
        <v>49</v>
      </c>
      <c r="J10001" s="66"/>
      <c r="K10001" s="66"/>
      <c r="L10001" s="66"/>
      <c r="M10001" s="66"/>
      <c r="N10001" s="66"/>
      <c r="O10001" s="66"/>
      <c r="P10001" s="66"/>
      <c r="Q10001" s="66"/>
      <c r="T10001" s="56"/>
      <c r="U10001" s="56"/>
      <c r="V10001" s="56"/>
      <c r="W10001" s="56"/>
      <c r="X10001" s="56"/>
      <c r="Y10001" s="56"/>
      <c r="Z10001" s="56"/>
      <c r="AA10001" s="56"/>
    </row>
    <row r="10002" spans="9:27">
      <c r="I10002" s="17"/>
      <c r="J10002" s="17" t="s">
        <v>54</v>
      </c>
      <c r="K10002" s="17" t="s">
        <v>55</v>
      </c>
      <c r="L10002" s="17" t="s">
        <v>56</v>
      </c>
      <c r="M10002" s="17" t="s">
        <v>57</v>
      </c>
      <c r="N10002" s="17" t="s">
        <v>58</v>
      </c>
      <c r="O10002" s="66"/>
      <c r="P10002" s="66"/>
      <c r="Q10002" s="66"/>
      <c r="T10002" s="56"/>
      <c r="U10002" s="56"/>
      <c r="V10002" s="56"/>
      <c r="W10002" s="56"/>
      <c r="X10002" s="56"/>
      <c r="Y10002" s="56"/>
      <c r="Z10002" s="56"/>
      <c r="AA10002" s="56"/>
    </row>
    <row r="10003" spans="9:27">
      <c r="I10003" s="15" t="s">
        <v>50</v>
      </c>
      <c r="J10003" s="15">
        <v>4</v>
      </c>
      <c r="K10003" s="15">
        <v>6227796.7964337114</v>
      </c>
      <c r="L10003" s="15">
        <v>1556949.1991084279</v>
      </c>
      <c r="M10003" s="15">
        <v>150437010.77818042</v>
      </c>
      <c r="N10003" s="15">
        <v>1.7892135901509269E-112</v>
      </c>
      <c r="O10003" s="66"/>
      <c r="P10003" s="66"/>
      <c r="Q10003" s="66"/>
      <c r="T10003" s="56"/>
      <c r="U10003" s="56"/>
      <c r="V10003" s="56"/>
      <c r="W10003" s="56"/>
      <c r="X10003" s="56"/>
      <c r="Y10003" s="56"/>
      <c r="Z10003" s="56"/>
      <c r="AA10003" s="56"/>
    </row>
    <row r="10004" spans="9:27">
      <c r="I10004" s="15" t="s">
        <v>51</v>
      </c>
      <c r="J10004" s="15">
        <v>32</v>
      </c>
      <c r="K10004" s="15">
        <v>0.33118428845234671</v>
      </c>
      <c r="L10004" s="15">
        <v>1.0349509014135835E-2</v>
      </c>
      <c r="M10004" s="15"/>
      <c r="N10004" s="15"/>
      <c r="O10004" s="66"/>
      <c r="P10004" s="66"/>
      <c r="Q10004" s="66"/>
      <c r="T10004" s="56"/>
      <c r="U10004" s="56"/>
      <c r="V10004" s="56"/>
      <c r="W10004" s="56"/>
      <c r="X10004" s="56"/>
      <c r="Y10004" s="56"/>
      <c r="Z10004" s="56"/>
      <c r="AA10004" s="56"/>
    </row>
    <row r="10005" spans="9:27" ht="15" thickBot="1">
      <c r="I10005" s="16" t="s">
        <v>52</v>
      </c>
      <c r="J10005" s="16">
        <v>36</v>
      </c>
      <c r="K10005" s="16">
        <v>6227797.1276179999</v>
      </c>
      <c r="L10005" s="16"/>
      <c r="M10005" s="16"/>
      <c r="N10005" s="16"/>
      <c r="O10005" s="66"/>
      <c r="P10005" s="66"/>
      <c r="Q10005" s="66"/>
      <c r="T10005" s="56"/>
      <c r="U10005" s="56"/>
      <c r="V10005" s="56"/>
      <c r="W10005" s="56"/>
      <c r="X10005" s="56"/>
      <c r="Y10005" s="56"/>
      <c r="Z10005" s="56"/>
      <c r="AA10005" s="56"/>
    </row>
    <row r="10006" spans="9:27" ht="15" thickBot="1">
      <c r="I10006" s="65"/>
      <c r="J10006" s="66"/>
      <c r="K10006" s="66"/>
      <c r="L10006" s="66"/>
      <c r="M10006" s="66"/>
      <c r="N10006" s="66"/>
      <c r="O10006" s="66"/>
      <c r="P10006" s="66"/>
      <c r="Q10006" s="66"/>
      <c r="T10006" s="56"/>
      <c r="U10006" s="56"/>
      <c r="V10006" s="56"/>
      <c r="W10006" s="56"/>
      <c r="X10006" s="56"/>
      <c r="Y10006" s="56"/>
      <c r="Z10006" s="56"/>
      <c r="AA10006" s="56"/>
    </row>
    <row r="10007" spans="9:27">
      <c r="I10007" s="17"/>
      <c r="J10007" s="17" t="s">
        <v>59</v>
      </c>
      <c r="K10007" s="17" t="s">
        <v>47</v>
      </c>
      <c r="L10007" s="17" t="s">
        <v>60</v>
      </c>
      <c r="M10007" s="17" t="s">
        <v>61</v>
      </c>
      <c r="N10007" s="17" t="s">
        <v>62</v>
      </c>
      <c r="O10007" s="17" t="s">
        <v>63</v>
      </c>
      <c r="P10007" s="17" t="s">
        <v>64</v>
      </c>
      <c r="Q10007" s="17" t="s">
        <v>65</v>
      </c>
      <c r="T10007" s="56"/>
      <c r="U10007" s="56"/>
      <c r="V10007" s="56"/>
      <c r="W10007" s="56"/>
      <c r="X10007" s="56"/>
      <c r="Y10007" s="56"/>
      <c r="Z10007" s="56"/>
      <c r="AA10007" s="56"/>
    </row>
    <row r="10008" spans="9:27">
      <c r="I10008" s="15" t="s">
        <v>53</v>
      </c>
      <c r="J10008" s="15">
        <v>0</v>
      </c>
      <c r="K10008" s="15" t="e">
        <v>#N/A</v>
      </c>
      <c r="L10008" s="15" t="e">
        <v>#N/A</v>
      </c>
      <c r="M10008" s="15" t="e">
        <v>#N/A</v>
      </c>
      <c r="N10008" s="15" t="e">
        <v>#N/A</v>
      </c>
      <c r="O10008" s="15" t="e">
        <v>#N/A</v>
      </c>
      <c r="P10008" s="15" t="e">
        <v>#N/A</v>
      </c>
      <c r="Q10008" s="15" t="e">
        <v>#N/A</v>
      </c>
      <c r="T10008" s="56"/>
      <c r="U10008" s="56"/>
      <c r="V10008" s="56"/>
      <c r="W10008" s="56"/>
      <c r="X10008" s="56"/>
      <c r="Y10008" s="56"/>
      <c r="Z10008" s="56"/>
      <c r="AA10008" s="56"/>
    </row>
    <row r="10009" spans="9:27">
      <c r="I10009" s="15" t="s">
        <v>85</v>
      </c>
      <c r="J10009" s="15">
        <v>0.19747558309086449</v>
      </c>
      <c r="K10009" s="15">
        <v>6.372547832107802E-3</v>
      </c>
      <c r="L10009" s="15">
        <v>30.988481890381809</v>
      </c>
      <c r="M10009" s="15">
        <v>1.9448043111407186E-25</v>
      </c>
      <c r="N10009" s="15">
        <v>0.18449512798654083</v>
      </c>
      <c r="O10009" s="15">
        <v>0.21045603819518816</v>
      </c>
      <c r="P10009" s="15">
        <v>0.18449512798654083</v>
      </c>
      <c r="Q10009" s="15">
        <v>0.21045603819518816</v>
      </c>
      <c r="T10009" s="56"/>
      <c r="U10009" s="56"/>
      <c r="V10009" s="56"/>
      <c r="W10009" s="56"/>
      <c r="X10009" s="56"/>
      <c r="Y10009" s="56"/>
      <c r="Z10009" s="56"/>
      <c r="AA10009" s="56"/>
    </row>
    <row r="10010" spans="9:27">
      <c r="I10010" s="15" t="s">
        <v>80</v>
      </c>
      <c r="J10010" s="15">
        <v>0.19926889069112483</v>
      </c>
      <c r="K10010" s="15">
        <v>1.6322235377882618E-3</v>
      </c>
      <c r="L10010" s="15">
        <v>122.08431386864042</v>
      </c>
      <c r="M10010" s="15">
        <v>2.7592565287702287E-44</v>
      </c>
      <c r="N10010" s="15">
        <v>0.19594416015780014</v>
      </c>
      <c r="O10010" s="15">
        <v>0.20259362122444952</v>
      </c>
      <c r="P10010" s="15">
        <v>0.19594416015780014</v>
      </c>
      <c r="Q10010" s="15">
        <v>0.20259362122444952</v>
      </c>
      <c r="T10010" s="56"/>
      <c r="U10010" s="56"/>
      <c r="V10010" s="56"/>
      <c r="W10010" s="56"/>
      <c r="X10010" s="56"/>
      <c r="Y10010" s="56"/>
      <c r="Z10010" s="56"/>
      <c r="AA10010" s="56"/>
    </row>
    <row r="10011" spans="9:27">
      <c r="I10011" s="15" t="s">
        <v>82</v>
      </c>
      <c r="J10011" s="15">
        <v>0.17080275449052215</v>
      </c>
      <c r="K10011" s="15">
        <v>1.0593595812155156E-2</v>
      </c>
      <c r="L10011" s="15">
        <v>16.12320854214034</v>
      </c>
      <c r="M10011" s="15">
        <v>6.4106059231172972E-17</v>
      </c>
      <c r="N10011" s="15">
        <v>0.14922430604950856</v>
      </c>
      <c r="O10011" s="15">
        <v>0.19238120293153574</v>
      </c>
      <c r="P10011" s="15">
        <v>0.14922430604950856</v>
      </c>
      <c r="Q10011" s="15">
        <v>0.19238120293153574</v>
      </c>
      <c r="T10011" s="56"/>
      <c r="U10011" s="56"/>
      <c r="V10011" s="56"/>
      <c r="W10011" s="56"/>
      <c r="X10011" s="56"/>
      <c r="Y10011" s="56"/>
      <c r="Z10011" s="56"/>
      <c r="AA10011" s="56"/>
    </row>
    <row r="10012" spans="9:27" ht="15" thickBot="1">
      <c r="I10012" s="16" t="s">
        <v>86</v>
      </c>
      <c r="J10012" s="16">
        <v>0.53064439207674097</v>
      </c>
      <c r="K10012" s="16">
        <v>4.3052778401306453E-3</v>
      </c>
      <c r="L10012" s="16">
        <v>123.25438956121781</v>
      </c>
      <c r="M10012" s="16">
        <v>2.0347179171099014E-44</v>
      </c>
      <c r="N10012" s="16">
        <v>0.52187482813029495</v>
      </c>
      <c r="O10012" s="16">
        <v>0.53941395602318698</v>
      </c>
      <c r="P10012" s="16">
        <v>0.52187482813029495</v>
      </c>
      <c r="Q10012" s="16">
        <v>0.53941395602318698</v>
      </c>
      <c r="T10012" s="56"/>
      <c r="U10012" s="56"/>
      <c r="V10012" s="56"/>
      <c r="W10012" s="56"/>
      <c r="X10012" s="56"/>
      <c r="Y10012" s="56"/>
      <c r="Z10012" s="56"/>
      <c r="AA10012" s="56"/>
    </row>
    <row r="10013" spans="9:27">
      <c r="I10013" s="65"/>
      <c r="J10013" s="65"/>
      <c r="K10013" s="65"/>
      <c r="L10013" s="65"/>
      <c r="M10013" s="65"/>
      <c r="N10013" s="65"/>
      <c r="O10013" s="65"/>
      <c r="P10013" s="65"/>
      <c r="Q10013" s="65"/>
      <c r="T10013" s="56"/>
      <c r="U10013" s="56"/>
      <c r="V10013" s="56"/>
      <c r="W10013" s="56"/>
      <c r="X10013" s="56"/>
      <c r="Y10013" s="56"/>
      <c r="Z10013" s="56"/>
      <c r="AA10013" s="56"/>
    </row>
    <row r="10014" spans="9:27">
      <c r="I10014" s="65"/>
      <c r="J10014" s="65"/>
      <c r="K10014" s="65"/>
      <c r="L10014" s="65"/>
      <c r="M10014" s="65"/>
      <c r="N10014" s="65"/>
      <c r="O10014" s="65"/>
      <c r="P10014" s="65"/>
      <c r="Q10014" s="65"/>
      <c r="T10014" s="56"/>
      <c r="U10014" s="56"/>
      <c r="V10014" s="56"/>
      <c r="W10014" s="56"/>
      <c r="X10014" s="56"/>
      <c r="Y10014" s="56"/>
      <c r="Z10014" s="56"/>
      <c r="AA10014" s="56"/>
    </row>
    <row r="10015" spans="9:27">
      <c r="I10015" s="11" t="s">
        <v>499</v>
      </c>
      <c r="J10015" s="65"/>
      <c r="K10015" s="65"/>
      <c r="L10015" s="65"/>
      <c r="M10015" s="65"/>
      <c r="N10015" s="65"/>
      <c r="O10015" s="65"/>
      <c r="P10015" s="65"/>
      <c r="Q10015" s="65"/>
      <c r="T10015" s="12" t="str">
        <f>I10015</f>
        <v>2021/9 to 2024/8</v>
      </c>
      <c r="U10015" s="14">
        <f>J10020</f>
        <v>0.99999994426642469</v>
      </c>
      <c r="V10015" s="14">
        <f>J10023</f>
        <v>36</v>
      </c>
      <c r="W10015" s="56">
        <f>J10033</f>
        <v>0.19814998582625801</v>
      </c>
      <c r="X10015" s="56">
        <f>J10034</f>
        <v>0.19934801890686302</v>
      </c>
      <c r="Y10015" s="56">
        <f>J10035</f>
        <v>0.16815323396627799</v>
      </c>
      <c r="Z10015" s="56">
        <f>J10036</f>
        <v>0.53139960028757349</v>
      </c>
      <c r="AA10015" s="58">
        <f>SUM(W10015:Z10015)</f>
        <v>1.0970508389869726</v>
      </c>
    </row>
    <row r="10016" spans="9:27">
      <c r="I10016" s="65" t="s">
        <v>42</v>
      </c>
      <c r="J10016" s="66"/>
      <c r="K10016" s="66"/>
      <c r="L10016" s="66"/>
      <c r="M10016" s="66"/>
      <c r="N10016" s="66"/>
      <c r="O10016" s="66"/>
      <c r="P10016" s="66"/>
      <c r="Q10016" s="66"/>
      <c r="T10016" s="56"/>
      <c r="U10016" s="56"/>
      <c r="V10016" s="56"/>
      <c r="W10016" s="56"/>
      <c r="X10016" s="56"/>
      <c r="Y10016" s="56"/>
      <c r="Z10016" s="56"/>
      <c r="AA10016" s="56"/>
    </row>
    <row r="10017" spans="9:27" ht="15" thickBot="1">
      <c r="I10017" s="65"/>
      <c r="J10017" s="66"/>
      <c r="K10017" s="66"/>
      <c r="L10017" s="66"/>
      <c r="M10017" s="66"/>
      <c r="N10017" s="66"/>
      <c r="O10017" s="66"/>
      <c r="P10017" s="66"/>
      <c r="Q10017" s="66"/>
      <c r="T10017" s="56"/>
      <c r="U10017" s="56"/>
      <c r="V10017" s="56"/>
      <c r="W10017" s="56"/>
      <c r="X10017" s="56"/>
      <c r="Y10017" s="56"/>
      <c r="Z10017" s="56"/>
      <c r="AA10017" s="56"/>
    </row>
    <row r="10018" spans="9:27">
      <c r="I10018" s="18" t="s">
        <v>43</v>
      </c>
      <c r="J10018" s="18"/>
      <c r="K10018" s="66"/>
      <c r="L10018" s="66"/>
      <c r="M10018" s="66"/>
      <c r="N10018" s="66"/>
      <c r="O10018" s="66"/>
      <c r="P10018" s="66"/>
      <c r="Q10018" s="66"/>
      <c r="T10018" s="56"/>
      <c r="U10018" s="56"/>
      <c r="V10018" s="56"/>
      <c r="W10018" s="56"/>
      <c r="X10018" s="56"/>
      <c r="Y10018" s="56"/>
      <c r="Z10018" s="56"/>
      <c r="AA10018" s="56"/>
    </row>
    <row r="10019" spans="9:27">
      <c r="I10019" s="15" t="s">
        <v>44</v>
      </c>
      <c r="J10019" s="15">
        <v>0.99999997213321201</v>
      </c>
      <c r="K10019" s="66"/>
      <c r="L10019" s="66"/>
      <c r="M10019" s="66"/>
      <c r="N10019" s="66"/>
      <c r="O10019" s="66"/>
      <c r="P10019" s="66"/>
      <c r="Q10019" s="66"/>
      <c r="T10019" s="56"/>
      <c r="U10019" s="56"/>
      <c r="V10019" s="56"/>
      <c r="W10019" s="56"/>
      <c r="X10019" s="56"/>
      <c r="Y10019" s="56"/>
      <c r="Z10019" s="56"/>
      <c r="AA10019" s="56"/>
    </row>
    <row r="10020" spans="9:27">
      <c r="I10020" s="15" t="s">
        <v>45</v>
      </c>
      <c r="J10020" s="15">
        <v>0.99999994426642469</v>
      </c>
      <c r="K10020" s="66"/>
      <c r="L10020" s="66"/>
      <c r="M10020" s="66"/>
      <c r="N10020" s="66"/>
      <c r="O10020" s="66"/>
      <c r="P10020" s="66"/>
      <c r="Q10020" s="66"/>
      <c r="T10020" s="56"/>
      <c r="U10020" s="56"/>
      <c r="V10020" s="56"/>
      <c r="W10020" s="56"/>
      <c r="X10020" s="56"/>
      <c r="Y10020" s="56"/>
      <c r="Z10020" s="56"/>
      <c r="AA10020" s="56"/>
    </row>
    <row r="10021" spans="9:27">
      <c r="I10021" s="15" t="s">
        <v>46</v>
      </c>
      <c r="J10021" s="15">
        <v>0.96874993904140205</v>
      </c>
      <c r="K10021" s="66"/>
      <c r="L10021" s="66"/>
      <c r="M10021" s="66"/>
      <c r="N10021" s="66"/>
      <c r="O10021" s="66"/>
      <c r="P10021" s="66"/>
      <c r="Q10021" s="66"/>
      <c r="T10021" s="56"/>
      <c r="U10021" s="56"/>
      <c r="V10021" s="56"/>
      <c r="W10021" s="56"/>
      <c r="X10021" s="56"/>
      <c r="Y10021" s="56"/>
      <c r="Z10021" s="56"/>
      <c r="AA10021" s="56"/>
    </row>
    <row r="10022" spans="9:27">
      <c r="I10022" s="15" t="s">
        <v>47</v>
      </c>
      <c r="J10022" s="15">
        <v>0.10431440087612941</v>
      </c>
      <c r="K10022" s="66"/>
      <c r="L10022" s="66"/>
      <c r="M10022" s="66"/>
      <c r="N10022" s="66"/>
      <c r="O10022" s="66"/>
      <c r="P10022" s="66"/>
      <c r="Q10022" s="66"/>
      <c r="T10022" s="56"/>
      <c r="U10022" s="56"/>
      <c r="V10022" s="56"/>
      <c r="W10022" s="56"/>
      <c r="X10022" s="56"/>
      <c r="Y10022" s="56"/>
      <c r="Z10022" s="56"/>
      <c r="AA10022" s="56"/>
    </row>
    <row r="10023" spans="9:27" ht="15" thickBot="1">
      <c r="I10023" s="16" t="s">
        <v>48</v>
      </c>
      <c r="J10023" s="16">
        <v>36</v>
      </c>
      <c r="K10023" s="66"/>
      <c r="L10023" s="66"/>
      <c r="M10023" s="66"/>
      <c r="N10023" s="66"/>
      <c r="O10023" s="66"/>
      <c r="P10023" s="66"/>
      <c r="Q10023" s="66"/>
      <c r="T10023" s="56"/>
      <c r="U10023" s="56"/>
      <c r="V10023" s="56"/>
      <c r="W10023" s="56"/>
      <c r="X10023" s="56"/>
      <c r="Y10023" s="56"/>
      <c r="Z10023" s="56"/>
      <c r="AA10023" s="56"/>
    </row>
    <row r="10024" spans="9:27">
      <c r="I10024" s="65"/>
      <c r="J10024" s="66"/>
      <c r="K10024" s="66"/>
      <c r="L10024" s="66"/>
      <c r="M10024" s="66"/>
      <c r="N10024" s="66"/>
      <c r="O10024" s="66"/>
      <c r="P10024" s="66"/>
      <c r="Q10024" s="66"/>
      <c r="T10024" s="56"/>
      <c r="U10024" s="56"/>
      <c r="V10024" s="56"/>
      <c r="W10024" s="56"/>
      <c r="X10024" s="56"/>
      <c r="Y10024" s="56"/>
      <c r="Z10024" s="56"/>
      <c r="AA10024" s="56"/>
    </row>
    <row r="10025" spans="9:27" ht="15" thickBot="1">
      <c r="I10025" s="65" t="s">
        <v>49</v>
      </c>
      <c r="J10025" s="66"/>
      <c r="K10025" s="66"/>
      <c r="L10025" s="66"/>
      <c r="M10025" s="66"/>
      <c r="N10025" s="66"/>
      <c r="O10025" s="66"/>
      <c r="P10025" s="66"/>
      <c r="Q10025" s="66"/>
      <c r="T10025" s="56"/>
      <c r="U10025" s="56"/>
      <c r="V10025" s="56"/>
      <c r="W10025" s="56"/>
      <c r="X10025" s="56"/>
      <c r="Y10025" s="56"/>
      <c r="Z10025" s="56"/>
      <c r="AA10025" s="56"/>
    </row>
    <row r="10026" spans="9:27">
      <c r="I10026" s="17"/>
      <c r="J10026" s="17" t="s">
        <v>54</v>
      </c>
      <c r="K10026" s="17" t="s">
        <v>55</v>
      </c>
      <c r="L10026" s="17" t="s">
        <v>56</v>
      </c>
      <c r="M10026" s="17" t="s">
        <v>57</v>
      </c>
      <c r="N10026" s="17" t="s">
        <v>58</v>
      </c>
      <c r="O10026" s="66"/>
      <c r="P10026" s="66"/>
      <c r="Q10026" s="66"/>
      <c r="T10026" s="56"/>
      <c r="U10026" s="56"/>
      <c r="V10026" s="56"/>
      <c r="W10026" s="56"/>
      <c r="X10026" s="56"/>
      <c r="Y10026" s="56"/>
      <c r="Z10026" s="56"/>
      <c r="AA10026" s="56"/>
    </row>
    <row r="10027" spans="9:27">
      <c r="I10027" s="15" t="s">
        <v>50</v>
      </c>
      <c r="J10027" s="15">
        <v>4</v>
      </c>
      <c r="K10027" s="15">
        <v>6247720.4096661843</v>
      </c>
      <c r="L10027" s="15">
        <v>1561930.1024165461</v>
      </c>
      <c r="M10027" s="15">
        <v>143540038.65474772</v>
      </c>
      <c r="N10027" s="15">
        <v>3.703203135113478E-112</v>
      </c>
      <c r="O10027" s="66"/>
      <c r="P10027" s="66"/>
      <c r="Q10027" s="66"/>
      <c r="T10027" s="56"/>
      <c r="U10027" s="56"/>
      <c r="V10027" s="56"/>
      <c r="W10027" s="56"/>
      <c r="X10027" s="56"/>
      <c r="Y10027" s="56"/>
      <c r="Z10027" s="56"/>
      <c r="AA10027" s="56"/>
    </row>
    <row r="10028" spans="9:27">
      <c r="I10028" s="15" t="s">
        <v>51</v>
      </c>
      <c r="J10028" s="15">
        <v>32</v>
      </c>
      <c r="K10028" s="15">
        <v>0.34820781536466644</v>
      </c>
      <c r="L10028" s="15">
        <v>1.0881494230145826E-2</v>
      </c>
      <c r="M10028" s="15"/>
      <c r="N10028" s="15"/>
      <c r="O10028" s="66"/>
      <c r="P10028" s="66"/>
      <c r="Q10028" s="66"/>
      <c r="T10028" s="56"/>
      <c r="U10028" s="56"/>
      <c r="V10028" s="56"/>
      <c r="W10028" s="56"/>
      <c r="X10028" s="56"/>
      <c r="Y10028" s="56"/>
      <c r="Z10028" s="56"/>
      <c r="AA10028" s="56"/>
    </row>
    <row r="10029" spans="9:27" ht="15" thickBot="1">
      <c r="I10029" s="16" t="s">
        <v>52</v>
      </c>
      <c r="J10029" s="16">
        <v>36</v>
      </c>
      <c r="K10029" s="16">
        <v>6247720.7578739999</v>
      </c>
      <c r="L10029" s="16"/>
      <c r="M10029" s="16"/>
      <c r="N10029" s="16"/>
      <c r="O10029" s="66"/>
      <c r="P10029" s="66"/>
      <c r="Q10029" s="66"/>
      <c r="T10029" s="56"/>
      <c r="U10029" s="56"/>
      <c r="V10029" s="56"/>
      <c r="W10029" s="56"/>
      <c r="X10029" s="56"/>
      <c r="Y10029" s="56"/>
      <c r="Z10029" s="56"/>
      <c r="AA10029" s="56"/>
    </row>
    <row r="10030" spans="9:27" ht="15" thickBot="1">
      <c r="I10030" s="65"/>
      <c r="J10030" s="66"/>
      <c r="K10030" s="66"/>
      <c r="L10030" s="66"/>
      <c r="M10030" s="66"/>
      <c r="N10030" s="66"/>
      <c r="O10030" s="66"/>
      <c r="P10030" s="66"/>
      <c r="Q10030" s="66"/>
      <c r="T10030" s="56"/>
      <c r="U10030" s="56"/>
      <c r="V10030" s="56"/>
      <c r="W10030" s="56"/>
      <c r="X10030" s="56"/>
      <c r="Y10030" s="56"/>
      <c r="Z10030" s="56"/>
      <c r="AA10030" s="56"/>
    </row>
    <row r="10031" spans="9:27">
      <c r="I10031" s="17"/>
      <c r="J10031" s="17" t="s">
        <v>59</v>
      </c>
      <c r="K10031" s="17" t="s">
        <v>47</v>
      </c>
      <c r="L10031" s="17" t="s">
        <v>60</v>
      </c>
      <c r="M10031" s="17" t="s">
        <v>61</v>
      </c>
      <c r="N10031" s="17" t="s">
        <v>62</v>
      </c>
      <c r="O10031" s="17" t="s">
        <v>63</v>
      </c>
      <c r="P10031" s="17" t="s">
        <v>64</v>
      </c>
      <c r="Q10031" s="17" t="s">
        <v>65</v>
      </c>
      <c r="T10031" s="56"/>
      <c r="U10031" s="56"/>
      <c r="V10031" s="56"/>
      <c r="W10031" s="56"/>
      <c r="X10031" s="56"/>
      <c r="Y10031" s="56"/>
      <c r="Z10031" s="56"/>
      <c r="AA10031" s="56"/>
    </row>
    <row r="10032" spans="9:27">
      <c r="I10032" s="15" t="s">
        <v>53</v>
      </c>
      <c r="J10032" s="15">
        <v>0</v>
      </c>
      <c r="K10032" s="15" t="e">
        <v>#N/A</v>
      </c>
      <c r="L10032" s="15" t="e">
        <v>#N/A</v>
      </c>
      <c r="M10032" s="15" t="e">
        <v>#N/A</v>
      </c>
      <c r="N10032" s="15" t="e">
        <v>#N/A</v>
      </c>
      <c r="O10032" s="15" t="e">
        <v>#N/A</v>
      </c>
      <c r="P10032" s="15" t="e">
        <v>#N/A</v>
      </c>
      <c r="Q10032" s="15" t="e">
        <v>#N/A</v>
      </c>
      <c r="T10032" s="56"/>
      <c r="U10032" s="56"/>
      <c r="V10032" s="56"/>
      <c r="W10032" s="56"/>
      <c r="X10032" s="56"/>
      <c r="Y10032" s="56"/>
      <c r="Z10032" s="56"/>
      <c r="AA10032" s="56"/>
    </row>
    <row r="10033" spans="9:27">
      <c r="I10033" s="15" t="s">
        <v>85</v>
      </c>
      <c r="J10033" s="15">
        <v>0.19814998582625801</v>
      </c>
      <c r="K10033" s="15">
        <v>6.9393787443045984E-3</v>
      </c>
      <c r="L10033" s="15">
        <v>28.554427294934282</v>
      </c>
      <c r="M10033" s="15">
        <v>2.4388368924413624E-24</v>
      </c>
      <c r="N10033" s="15">
        <v>0.18401493394190835</v>
      </c>
      <c r="O10033" s="15">
        <v>0.21228503771060767</v>
      </c>
      <c r="P10033" s="15">
        <v>0.18401493394190835</v>
      </c>
      <c r="Q10033" s="15">
        <v>0.21228503771060767</v>
      </c>
      <c r="T10033" s="56"/>
      <c r="U10033" s="56"/>
      <c r="V10033" s="56"/>
      <c r="W10033" s="56"/>
      <c r="X10033" s="56"/>
      <c r="Y10033" s="56"/>
      <c r="Z10033" s="56"/>
      <c r="AA10033" s="56"/>
    </row>
    <row r="10034" spans="9:27">
      <c r="I10034" s="15" t="s">
        <v>80</v>
      </c>
      <c r="J10034" s="15">
        <v>0.19934801890686302</v>
      </c>
      <c r="K10034" s="15">
        <v>1.6750000169956929E-3</v>
      </c>
      <c r="L10034" s="15">
        <v>119.01374142336837</v>
      </c>
      <c r="M10034" s="15">
        <v>6.2236505267586368E-44</v>
      </c>
      <c r="N10034" s="15">
        <v>0.19593615553711213</v>
      </c>
      <c r="O10034" s="15">
        <v>0.2027598822766139</v>
      </c>
      <c r="P10034" s="15">
        <v>0.19593615553711213</v>
      </c>
      <c r="Q10034" s="15">
        <v>0.2027598822766139</v>
      </c>
      <c r="T10034" s="56"/>
      <c r="U10034" s="56"/>
      <c r="V10034" s="56"/>
      <c r="W10034" s="56"/>
      <c r="X10034" s="56"/>
      <c r="Y10034" s="56"/>
      <c r="Z10034" s="56"/>
      <c r="AA10034" s="56"/>
    </row>
    <row r="10035" spans="9:27">
      <c r="I10035" s="15" t="s">
        <v>82</v>
      </c>
      <c r="J10035" s="15">
        <v>0.16815323396627799</v>
      </c>
      <c r="K10035" s="15">
        <v>1.0655931819571264E-2</v>
      </c>
      <c r="L10035" s="15">
        <v>15.780246797134964</v>
      </c>
      <c r="M10035" s="15">
        <v>1.1838470219818483E-16</v>
      </c>
      <c r="N10035" s="15">
        <v>0.14644781123382469</v>
      </c>
      <c r="O10035" s="15">
        <v>0.18985865669873128</v>
      </c>
      <c r="P10035" s="15">
        <v>0.14644781123382469</v>
      </c>
      <c r="Q10035" s="15">
        <v>0.18985865669873128</v>
      </c>
      <c r="T10035" s="56"/>
      <c r="U10035" s="56"/>
      <c r="V10035" s="56"/>
      <c r="W10035" s="56"/>
      <c r="X10035" s="56"/>
      <c r="Y10035" s="56"/>
      <c r="Z10035" s="56"/>
      <c r="AA10035" s="56"/>
    </row>
    <row r="10036" spans="9:27" ht="15" thickBot="1">
      <c r="I10036" s="16" t="s">
        <v>86</v>
      </c>
      <c r="J10036" s="16">
        <v>0.53139960028757349</v>
      </c>
      <c r="K10036" s="16">
        <v>4.632663396995718E-3</v>
      </c>
      <c r="L10036" s="16">
        <v>114.70714678562361</v>
      </c>
      <c r="M10036" s="16">
        <v>2.0188057035706048E-43</v>
      </c>
      <c r="N10036" s="16">
        <v>0.52196317378714563</v>
      </c>
      <c r="O10036" s="16">
        <v>0.54083602678800136</v>
      </c>
      <c r="P10036" s="16">
        <v>0.52196317378714563</v>
      </c>
      <c r="Q10036" s="16">
        <v>0.54083602678800136</v>
      </c>
      <c r="T10036" s="56"/>
      <c r="U10036" s="56"/>
      <c r="V10036" s="56"/>
      <c r="W10036" s="56"/>
      <c r="X10036" s="56"/>
      <c r="Y10036" s="56"/>
      <c r="Z10036" s="56"/>
      <c r="AA10036" s="56"/>
    </row>
    <row r="10037" spans="9:27">
      <c r="I10037" s="65"/>
      <c r="J10037" s="65"/>
      <c r="K10037" s="65"/>
      <c r="L10037" s="65"/>
      <c r="M10037" s="65"/>
      <c r="N10037" s="65"/>
      <c r="O10037" s="65"/>
      <c r="P10037" s="65"/>
      <c r="Q10037" s="65"/>
      <c r="T10037" s="56"/>
      <c r="U10037" s="56"/>
      <c r="V10037" s="56"/>
      <c r="W10037" s="56"/>
      <c r="X10037" s="56"/>
      <c r="Y10037" s="56"/>
      <c r="Z10037" s="56"/>
      <c r="AA10037" s="56"/>
    </row>
    <row r="10038" spans="9:27">
      <c r="I10038" s="65"/>
      <c r="J10038" s="65"/>
      <c r="K10038" s="65"/>
      <c r="L10038" s="65"/>
      <c r="M10038" s="65"/>
      <c r="N10038" s="65"/>
      <c r="O10038" s="65"/>
      <c r="P10038" s="65"/>
      <c r="Q10038" s="65"/>
      <c r="T10038" s="56"/>
      <c r="U10038" s="56"/>
      <c r="V10038" s="56"/>
      <c r="W10038" s="56"/>
      <c r="X10038" s="56"/>
      <c r="Y10038" s="56"/>
      <c r="Z10038" s="56"/>
      <c r="AA10038" s="56"/>
    </row>
    <row r="10039" spans="9:27">
      <c r="I10039" s="11" t="s">
        <v>500</v>
      </c>
      <c r="J10039" s="65"/>
      <c r="K10039" s="65"/>
      <c r="L10039" s="65"/>
      <c r="M10039" s="65"/>
      <c r="N10039" s="65"/>
      <c r="O10039" s="65"/>
      <c r="P10039" s="65"/>
      <c r="Q10039" s="65"/>
      <c r="T10039" s="12" t="str">
        <f>I10039</f>
        <v>2021/10 to 2024/9</v>
      </c>
      <c r="U10039" s="14">
        <f>J10044</f>
        <v>0.99999994467695896</v>
      </c>
      <c r="V10039" s="14">
        <f>J10047</f>
        <v>36</v>
      </c>
      <c r="W10039" s="56">
        <f>J10057</f>
        <v>0.1989082388395654</v>
      </c>
      <c r="X10039" s="56">
        <f>J10058</f>
        <v>0.19939665077586149</v>
      </c>
      <c r="Y10039" s="56">
        <f>J10059</f>
        <v>0.16791584455055361</v>
      </c>
      <c r="Z10039" s="56">
        <f>J10060</f>
        <v>0.53097167838020398</v>
      </c>
      <c r="AA10039" s="58">
        <f>SUM(W10039:Z10039)</f>
        <v>1.0971924125461845</v>
      </c>
    </row>
    <row r="10040" spans="9:27">
      <c r="I10040" s="65" t="s">
        <v>42</v>
      </c>
      <c r="J10040" s="66"/>
      <c r="K10040" s="66"/>
      <c r="L10040" s="66"/>
      <c r="M10040" s="66"/>
      <c r="N10040" s="66"/>
      <c r="O10040" s="66"/>
      <c r="P10040" s="66"/>
      <c r="Q10040" s="66"/>
      <c r="T10040" s="56"/>
      <c r="U10040" s="56"/>
      <c r="V10040" s="56"/>
      <c r="W10040" s="56"/>
      <c r="X10040" s="56"/>
      <c r="Y10040" s="56"/>
      <c r="Z10040" s="56"/>
      <c r="AA10040" s="56"/>
    </row>
    <row r="10041" spans="9:27" ht="15" thickBot="1">
      <c r="I10041" s="65"/>
      <c r="J10041" s="66"/>
      <c r="K10041" s="66"/>
      <c r="L10041" s="66"/>
      <c r="M10041" s="66"/>
      <c r="N10041" s="66"/>
      <c r="O10041" s="66"/>
      <c r="P10041" s="66"/>
      <c r="Q10041" s="66"/>
      <c r="T10041" s="56"/>
      <c r="U10041" s="56"/>
      <c r="V10041" s="56"/>
      <c r="W10041" s="56"/>
      <c r="X10041" s="56"/>
      <c r="Y10041" s="56"/>
      <c r="Z10041" s="56"/>
      <c r="AA10041" s="56"/>
    </row>
    <row r="10042" spans="9:27">
      <c r="I10042" s="18" t="s">
        <v>43</v>
      </c>
      <c r="J10042" s="18"/>
      <c r="K10042" s="66"/>
      <c r="L10042" s="66"/>
      <c r="M10042" s="66"/>
      <c r="N10042" s="66"/>
      <c r="O10042" s="66"/>
      <c r="P10042" s="66"/>
      <c r="Q10042" s="66"/>
      <c r="T10042" s="56"/>
      <c r="U10042" s="56"/>
      <c r="V10042" s="56"/>
      <c r="W10042" s="56"/>
      <c r="X10042" s="56"/>
      <c r="Y10042" s="56"/>
      <c r="Z10042" s="56"/>
      <c r="AA10042" s="56"/>
    </row>
    <row r="10043" spans="9:27">
      <c r="I10043" s="15" t="s">
        <v>44</v>
      </c>
      <c r="J10043" s="15">
        <v>0.99999997233847915</v>
      </c>
      <c r="K10043" s="66"/>
      <c r="L10043" s="66"/>
      <c r="M10043" s="66"/>
      <c r="N10043" s="66"/>
      <c r="O10043" s="66"/>
      <c r="P10043" s="66"/>
      <c r="Q10043" s="66"/>
      <c r="T10043" s="56"/>
      <c r="U10043" s="56"/>
      <c r="V10043" s="56"/>
      <c r="W10043" s="56"/>
      <c r="X10043" s="56"/>
      <c r="Y10043" s="56"/>
      <c r="Z10043" s="56"/>
      <c r="AA10043" s="56"/>
    </row>
    <row r="10044" spans="9:27">
      <c r="I10044" s="15" t="s">
        <v>45</v>
      </c>
      <c r="J10044" s="15">
        <v>0.99999994467695896</v>
      </c>
      <c r="K10044" s="66"/>
      <c r="L10044" s="66"/>
      <c r="M10044" s="66"/>
      <c r="N10044" s="66"/>
      <c r="O10044" s="66"/>
      <c r="P10044" s="66"/>
      <c r="Q10044" s="66"/>
      <c r="T10044" s="56"/>
      <c r="U10044" s="56"/>
      <c r="V10044" s="56"/>
      <c r="W10044" s="56"/>
      <c r="X10044" s="56"/>
      <c r="Y10044" s="56"/>
      <c r="Z10044" s="56"/>
      <c r="AA10044" s="56"/>
    </row>
    <row r="10045" spans="9:27">
      <c r="I10045" s="15" t="s">
        <v>46</v>
      </c>
      <c r="J10045" s="15">
        <v>0.96874993949042376</v>
      </c>
      <c r="K10045" s="66"/>
      <c r="L10045" s="66"/>
      <c r="M10045" s="66"/>
      <c r="N10045" s="66"/>
      <c r="O10045" s="66"/>
      <c r="P10045" s="66"/>
      <c r="Q10045" s="66"/>
      <c r="T10045" s="56"/>
      <c r="U10045" s="56"/>
      <c r="V10045" s="56"/>
      <c r="W10045" s="56"/>
      <c r="X10045" s="56"/>
      <c r="Y10045" s="56"/>
      <c r="Z10045" s="56"/>
      <c r="AA10045" s="56"/>
    </row>
    <row r="10046" spans="9:27">
      <c r="I10046" s="15" t="s">
        <v>47</v>
      </c>
      <c r="J10046" s="15">
        <v>0.10412274191721968</v>
      </c>
      <c r="K10046" s="66"/>
      <c r="L10046" s="66"/>
      <c r="M10046" s="66"/>
      <c r="N10046" s="66"/>
      <c r="O10046" s="66"/>
      <c r="P10046" s="66"/>
      <c r="Q10046" s="66"/>
      <c r="T10046" s="56"/>
      <c r="U10046" s="56"/>
      <c r="V10046" s="56"/>
      <c r="W10046" s="56"/>
      <c r="X10046" s="56"/>
      <c r="Y10046" s="56"/>
      <c r="Z10046" s="56"/>
      <c r="AA10046" s="56"/>
    </row>
    <row r="10047" spans="9:27" ht="15" thickBot="1">
      <c r="I10047" s="16" t="s">
        <v>48</v>
      </c>
      <c r="J10047" s="16">
        <v>36</v>
      </c>
      <c r="K10047" s="66"/>
      <c r="L10047" s="66"/>
      <c r="M10047" s="66"/>
      <c r="N10047" s="66"/>
      <c r="O10047" s="66"/>
      <c r="P10047" s="66"/>
      <c r="Q10047" s="66"/>
      <c r="T10047" s="56"/>
      <c r="U10047" s="56"/>
      <c r="V10047" s="56"/>
      <c r="W10047" s="56"/>
      <c r="X10047" s="56"/>
      <c r="Y10047" s="56"/>
      <c r="Z10047" s="56"/>
      <c r="AA10047" s="56"/>
    </row>
    <row r="10048" spans="9:27">
      <c r="I10048" s="65"/>
      <c r="J10048" s="66"/>
      <c r="K10048" s="66"/>
      <c r="L10048" s="66"/>
      <c r="M10048" s="66"/>
      <c r="N10048" s="66"/>
      <c r="O10048" s="66"/>
      <c r="P10048" s="66"/>
      <c r="Q10048" s="66"/>
      <c r="T10048" s="56"/>
      <c r="U10048" s="56"/>
      <c r="V10048" s="56"/>
      <c r="W10048" s="56"/>
      <c r="X10048" s="56"/>
      <c r="Y10048" s="56"/>
      <c r="Z10048" s="56"/>
      <c r="AA10048" s="56"/>
    </row>
    <row r="10049" spans="9:27" ht="15" thickBot="1">
      <c r="I10049" s="65" t="s">
        <v>49</v>
      </c>
      <c r="J10049" s="66"/>
      <c r="K10049" s="66"/>
      <c r="L10049" s="66"/>
      <c r="M10049" s="66"/>
      <c r="N10049" s="66"/>
      <c r="O10049" s="66"/>
      <c r="P10049" s="66"/>
      <c r="Q10049" s="66"/>
      <c r="T10049" s="56"/>
      <c r="U10049" s="56"/>
      <c r="V10049" s="56"/>
      <c r="W10049" s="56"/>
      <c r="X10049" s="56"/>
      <c r="Y10049" s="56"/>
      <c r="Z10049" s="56"/>
      <c r="AA10049" s="56"/>
    </row>
    <row r="10050" spans="9:27">
      <c r="I10050" s="17"/>
      <c r="J10050" s="17" t="s">
        <v>54</v>
      </c>
      <c r="K10050" s="17" t="s">
        <v>55</v>
      </c>
      <c r="L10050" s="17" t="s">
        <v>56</v>
      </c>
      <c r="M10050" s="17" t="s">
        <v>57</v>
      </c>
      <c r="N10050" s="17" t="s">
        <v>58</v>
      </c>
      <c r="O10050" s="66"/>
      <c r="P10050" s="66"/>
      <c r="Q10050" s="66"/>
      <c r="T10050" s="56"/>
      <c r="U10050" s="56"/>
      <c r="V10050" s="56"/>
      <c r="W10050" s="56"/>
      <c r="X10050" s="56"/>
      <c r="Y10050" s="56"/>
      <c r="Z10050" s="56"/>
      <c r="AA10050" s="56"/>
    </row>
    <row r="10051" spans="9:27">
      <c r="I10051" s="15" t="s">
        <v>50</v>
      </c>
      <c r="J10051" s="15">
        <v>4</v>
      </c>
      <c r="K10051" s="15">
        <v>6270975.473384548</v>
      </c>
      <c r="L10051" s="15">
        <v>1567743.868346137</v>
      </c>
      <c r="M10051" s="15">
        <v>144605202.742385</v>
      </c>
      <c r="N10051" s="15">
        <v>3.3022443870992438E-112</v>
      </c>
      <c r="O10051" s="66"/>
      <c r="P10051" s="66"/>
      <c r="Q10051" s="66"/>
      <c r="T10051" s="56"/>
      <c r="U10051" s="56"/>
      <c r="V10051" s="56"/>
      <c r="W10051" s="56"/>
      <c r="X10051" s="56"/>
      <c r="Y10051" s="56"/>
      <c r="Z10051" s="56"/>
      <c r="AA10051" s="56"/>
    </row>
    <row r="10052" spans="9:27">
      <c r="I10052" s="15" t="s">
        <v>51</v>
      </c>
      <c r="J10052" s="15">
        <v>32</v>
      </c>
      <c r="K10052" s="15">
        <v>0.34692945229951799</v>
      </c>
      <c r="L10052" s="15">
        <v>1.0841545384359937E-2</v>
      </c>
      <c r="M10052" s="15"/>
      <c r="N10052" s="15"/>
      <c r="O10052" s="66"/>
      <c r="P10052" s="66"/>
      <c r="Q10052" s="66"/>
      <c r="T10052" s="56"/>
      <c r="U10052" s="56"/>
      <c r="V10052" s="56"/>
      <c r="W10052" s="56"/>
      <c r="X10052" s="56"/>
      <c r="Y10052" s="56"/>
      <c r="Z10052" s="56"/>
      <c r="AA10052" s="56"/>
    </row>
    <row r="10053" spans="9:27" ht="15" thickBot="1">
      <c r="I10053" s="16" t="s">
        <v>52</v>
      </c>
      <c r="J10053" s="16">
        <v>36</v>
      </c>
      <c r="K10053" s="16">
        <v>6270975.8203140004</v>
      </c>
      <c r="L10053" s="16"/>
      <c r="M10053" s="16"/>
      <c r="N10053" s="16"/>
      <c r="O10053" s="66"/>
      <c r="P10053" s="66"/>
      <c r="Q10053" s="66"/>
      <c r="T10053" s="56"/>
      <c r="U10053" s="56"/>
      <c r="V10053" s="56"/>
      <c r="W10053" s="56"/>
      <c r="X10053" s="56"/>
      <c r="Y10053" s="56"/>
      <c r="Z10053" s="56"/>
      <c r="AA10053" s="56"/>
    </row>
    <row r="10054" spans="9:27" ht="15" thickBot="1">
      <c r="I10054" s="65"/>
      <c r="J10054" s="66"/>
      <c r="K10054" s="66"/>
      <c r="L10054" s="66"/>
      <c r="M10054" s="66"/>
      <c r="N10054" s="66"/>
      <c r="O10054" s="66"/>
      <c r="P10054" s="66"/>
      <c r="Q10054" s="66"/>
      <c r="T10054" s="56"/>
      <c r="U10054" s="56"/>
      <c r="V10054" s="56"/>
      <c r="W10054" s="56"/>
      <c r="X10054" s="56"/>
      <c r="Y10054" s="56"/>
      <c r="Z10054" s="56"/>
      <c r="AA10054" s="56"/>
    </row>
    <row r="10055" spans="9:27">
      <c r="I10055" s="17"/>
      <c r="J10055" s="17" t="s">
        <v>59</v>
      </c>
      <c r="K10055" s="17" t="s">
        <v>47</v>
      </c>
      <c r="L10055" s="17" t="s">
        <v>60</v>
      </c>
      <c r="M10055" s="17" t="s">
        <v>61</v>
      </c>
      <c r="N10055" s="17" t="s">
        <v>62</v>
      </c>
      <c r="O10055" s="17" t="s">
        <v>63</v>
      </c>
      <c r="P10055" s="17" t="s">
        <v>64</v>
      </c>
      <c r="Q10055" s="17" t="s">
        <v>65</v>
      </c>
      <c r="T10055" s="56"/>
      <c r="U10055" s="56"/>
      <c r="V10055" s="56"/>
      <c r="W10055" s="56"/>
      <c r="X10055" s="56"/>
      <c r="Y10055" s="56"/>
      <c r="Z10055" s="56"/>
      <c r="AA10055" s="56"/>
    </row>
    <row r="10056" spans="9:27">
      <c r="I10056" s="15" t="s">
        <v>53</v>
      </c>
      <c r="J10056" s="15">
        <v>0</v>
      </c>
      <c r="K10056" s="15" t="e">
        <v>#N/A</v>
      </c>
      <c r="L10056" s="15" t="e">
        <v>#N/A</v>
      </c>
      <c r="M10056" s="15" t="e">
        <v>#N/A</v>
      </c>
      <c r="N10056" s="15" t="e">
        <v>#N/A</v>
      </c>
      <c r="O10056" s="15" t="e">
        <v>#N/A</v>
      </c>
      <c r="P10056" s="15" t="e">
        <v>#N/A</v>
      </c>
      <c r="Q10056" s="15" t="e">
        <v>#N/A</v>
      </c>
      <c r="T10056" s="56"/>
      <c r="U10056" s="56"/>
      <c r="V10056" s="56"/>
      <c r="W10056" s="56"/>
      <c r="X10056" s="56"/>
      <c r="Y10056" s="56"/>
      <c r="Z10056" s="56"/>
      <c r="AA10056" s="56"/>
    </row>
    <row r="10057" spans="9:27">
      <c r="I10057" s="15" t="s">
        <v>85</v>
      </c>
      <c r="J10057" s="15">
        <v>0.1989082388395654</v>
      </c>
      <c r="K10057" s="15">
        <v>7.266399105780693E-3</v>
      </c>
      <c r="L10057" s="15">
        <v>27.373701326331833</v>
      </c>
      <c r="M10057" s="15">
        <v>8.9464436720121574E-24</v>
      </c>
      <c r="N10057" s="15">
        <v>0.18410706827989526</v>
      </c>
      <c r="O10057" s="15">
        <v>0.21370940939923555</v>
      </c>
      <c r="P10057" s="15">
        <v>0.18410706827989526</v>
      </c>
      <c r="Q10057" s="15">
        <v>0.21370940939923555</v>
      </c>
      <c r="T10057" s="56"/>
      <c r="U10057" s="56"/>
      <c r="V10057" s="56"/>
      <c r="W10057" s="56"/>
      <c r="X10057" s="56"/>
      <c r="Y10057" s="56"/>
      <c r="Z10057" s="56"/>
      <c r="AA10057" s="56"/>
    </row>
    <row r="10058" spans="9:27">
      <c r="I10058" s="15" t="s">
        <v>80</v>
      </c>
      <c r="J10058" s="15">
        <v>0.19939665077586149</v>
      </c>
      <c r="K10058" s="15">
        <v>1.6749647224051946E-3</v>
      </c>
      <c r="L10058" s="15">
        <v>119.04528382516285</v>
      </c>
      <c r="M10058" s="15">
        <v>6.1712122666989479E-44</v>
      </c>
      <c r="N10058" s="15">
        <v>0.19598485929883852</v>
      </c>
      <c r="O10058" s="15">
        <v>0.20280844225288447</v>
      </c>
      <c r="P10058" s="15">
        <v>0.19598485929883852</v>
      </c>
      <c r="Q10058" s="15">
        <v>0.20280844225288447</v>
      </c>
      <c r="T10058" s="56"/>
      <c r="U10058" s="56"/>
      <c r="V10058" s="56"/>
      <c r="W10058" s="56"/>
      <c r="X10058" s="56"/>
      <c r="Y10058" s="56"/>
      <c r="Z10058" s="56"/>
      <c r="AA10058" s="56"/>
    </row>
    <row r="10059" spans="9:27">
      <c r="I10059" s="15" t="s">
        <v>82</v>
      </c>
      <c r="J10059" s="15">
        <v>0.16791584455055361</v>
      </c>
      <c r="K10059" s="15">
        <v>1.0657152107035918E-2</v>
      </c>
      <c r="L10059" s="15">
        <v>15.756164767479909</v>
      </c>
      <c r="M10059" s="15">
        <v>1.2364340521484292E-16</v>
      </c>
      <c r="N10059" s="15">
        <v>0.146207936173886</v>
      </c>
      <c r="O10059" s="15">
        <v>0.18962375292722122</v>
      </c>
      <c r="P10059" s="15">
        <v>0.146207936173886</v>
      </c>
      <c r="Q10059" s="15">
        <v>0.18962375292722122</v>
      </c>
      <c r="T10059" s="56"/>
      <c r="U10059" s="56"/>
      <c r="V10059" s="56"/>
      <c r="W10059" s="56"/>
      <c r="X10059" s="56"/>
      <c r="Y10059" s="56"/>
      <c r="Z10059" s="56"/>
      <c r="AA10059" s="56"/>
    </row>
    <row r="10060" spans="9:27" ht="15" thickBot="1">
      <c r="I10060" s="16" t="s">
        <v>86</v>
      </c>
      <c r="J10060" s="16">
        <v>0.53097167838020398</v>
      </c>
      <c r="K10060" s="16">
        <v>4.7885727718511026E-3</v>
      </c>
      <c r="L10060" s="16">
        <v>110.88307595562509</v>
      </c>
      <c r="M10060" s="16">
        <v>5.9587249316344306E-43</v>
      </c>
      <c r="N10060" s="16">
        <v>0.52121767487698656</v>
      </c>
      <c r="O10060" s="16">
        <v>0.54072568188342141</v>
      </c>
      <c r="P10060" s="16">
        <v>0.52121767487698656</v>
      </c>
      <c r="Q10060" s="16">
        <v>0.54072568188342141</v>
      </c>
      <c r="T10060" s="56"/>
      <c r="U10060" s="56"/>
      <c r="V10060" s="56"/>
      <c r="W10060" s="56"/>
      <c r="X10060" s="56"/>
      <c r="Y10060" s="56"/>
      <c r="Z10060" s="56"/>
      <c r="AA10060" s="56"/>
    </row>
    <row r="10061" spans="9:27">
      <c r="I10061" s="65"/>
      <c r="J10061" s="65"/>
      <c r="K10061" s="65"/>
      <c r="L10061" s="65"/>
      <c r="M10061" s="65"/>
      <c r="N10061" s="65"/>
      <c r="O10061" s="65"/>
      <c r="P10061" s="65"/>
      <c r="Q10061" s="65"/>
      <c r="T10061" s="56"/>
      <c r="U10061" s="56"/>
      <c r="V10061" s="56"/>
      <c r="W10061" s="56"/>
      <c r="X10061" s="56"/>
      <c r="Y10061" s="56"/>
      <c r="Z10061" s="56"/>
      <c r="AA10061" s="56"/>
    </row>
    <row r="10062" spans="9:27">
      <c r="I10062" s="65"/>
      <c r="J10062" s="65"/>
      <c r="K10062" s="65"/>
      <c r="L10062" s="65"/>
      <c r="M10062" s="65"/>
      <c r="N10062" s="65"/>
      <c r="O10062" s="65"/>
      <c r="P10062" s="65"/>
      <c r="Q10062" s="65"/>
      <c r="T10062" s="56"/>
      <c r="U10062" s="56"/>
      <c r="V10062" s="56"/>
      <c r="W10062" s="56"/>
      <c r="X10062" s="56"/>
      <c r="Y10062" s="56"/>
      <c r="Z10062" s="56"/>
      <c r="AA10062" s="56"/>
    </row>
    <row r="10063" spans="9:27">
      <c r="I10063" s="11" t="s">
        <v>501</v>
      </c>
      <c r="J10063" s="65"/>
      <c r="K10063" s="65"/>
      <c r="L10063" s="65"/>
      <c r="M10063" s="65"/>
      <c r="N10063" s="65"/>
      <c r="O10063" s="65"/>
      <c r="P10063" s="65"/>
      <c r="Q10063" s="65"/>
      <c r="T10063" s="12" t="str">
        <f>I10063</f>
        <v>2021/11 to 2024/10</v>
      </c>
      <c r="U10063" s="14">
        <f>J10068</f>
        <v>0.99999994378655455</v>
      </c>
      <c r="V10063" s="14">
        <f>J10071</f>
        <v>36</v>
      </c>
      <c r="W10063" s="56">
        <f>J10081</f>
        <v>0.20173246999268132</v>
      </c>
      <c r="X10063" s="56">
        <f>J10082</f>
        <v>0.19968320058431291</v>
      </c>
      <c r="Y10063" s="56">
        <f>J10083</f>
        <v>0.16498028259050709</v>
      </c>
      <c r="Z10063" s="56">
        <f>J10084</f>
        <v>0.53023691107561977</v>
      </c>
      <c r="AA10063" s="58">
        <f>SUM(W10063:Z10063)</f>
        <v>1.0966328642431211</v>
      </c>
    </row>
    <row r="10064" spans="9:27">
      <c r="I10064" s="65" t="s">
        <v>42</v>
      </c>
      <c r="J10064" s="66"/>
      <c r="K10064" s="66"/>
      <c r="L10064" s="66"/>
      <c r="M10064" s="66"/>
      <c r="N10064" s="66"/>
      <c r="O10064" s="66"/>
      <c r="P10064" s="66"/>
      <c r="Q10064" s="66"/>
      <c r="T10064" s="56"/>
      <c r="U10064" s="56"/>
      <c r="V10064" s="56"/>
      <c r="W10064" s="56"/>
      <c r="X10064" s="56"/>
      <c r="Y10064" s="56"/>
      <c r="Z10064" s="56"/>
      <c r="AA10064" s="56"/>
    </row>
    <row r="10065" spans="9:27" ht="15" thickBot="1">
      <c r="I10065" s="65"/>
      <c r="J10065" s="66"/>
      <c r="K10065" s="66"/>
      <c r="L10065" s="66"/>
      <c r="M10065" s="66"/>
      <c r="N10065" s="66"/>
      <c r="O10065" s="66"/>
      <c r="P10065" s="66"/>
      <c r="Q10065" s="66"/>
      <c r="T10065" s="56"/>
      <c r="U10065" s="56"/>
      <c r="V10065" s="56"/>
      <c r="W10065" s="56"/>
      <c r="X10065" s="56"/>
      <c r="Y10065" s="56"/>
      <c r="Z10065" s="56"/>
      <c r="AA10065" s="56"/>
    </row>
    <row r="10066" spans="9:27">
      <c r="I10066" s="18" t="s">
        <v>43</v>
      </c>
      <c r="J10066" s="18"/>
      <c r="K10066" s="66"/>
      <c r="L10066" s="66"/>
      <c r="M10066" s="66"/>
      <c r="N10066" s="66"/>
      <c r="O10066" s="66"/>
      <c r="P10066" s="66"/>
      <c r="Q10066" s="66"/>
      <c r="T10066" s="56"/>
      <c r="U10066" s="56"/>
      <c r="V10066" s="56"/>
      <c r="W10066" s="56"/>
      <c r="X10066" s="56"/>
      <c r="Y10066" s="56"/>
      <c r="Z10066" s="56"/>
      <c r="AA10066" s="56"/>
    </row>
    <row r="10067" spans="9:27">
      <c r="I10067" s="15" t="s">
        <v>44</v>
      </c>
      <c r="J10067" s="15">
        <v>0.99999997189327683</v>
      </c>
      <c r="K10067" s="66"/>
      <c r="L10067" s="66"/>
      <c r="M10067" s="66"/>
      <c r="N10067" s="66"/>
      <c r="O10067" s="66"/>
      <c r="P10067" s="66"/>
      <c r="Q10067" s="66"/>
      <c r="T10067" s="56"/>
      <c r="U10067" s="56"/>
      <c r="V10067" s="56"/>
      <c r="W10067" s="56"/>
      <c r="X10067" s="56"/>
      <c r="Y10067" s="56"/>
      <c r="Z10067" s="56"/>
      <c r="AA10067" s="56"/>
    </row>
    <row r="10068" spans="9:27">
      <c r="I10068" s="15" t="s">
        <v>45</v>
      </c>
      <c r="J10068" s="15">
        <v>0.99999994378655455</v>
      </c>
      <c r="K10068" s="66"/>
      <c r="L10068" s="66"/>
      <c r="M10068" s="66"/>
      <c r="N10068" s="66"/>
      <c r="O10068" s="66"/>
      <c r="P10068" s="66"/>
      <c r="Q10068" s="66"/>
      <c r="T10068" s="56"/>
      <c r="U10068" s="56"/>
      <c r="V10068" s="56"/>
      <c r="W10068" s="56"/>
      <c r="X10068" s="56"/>
      <c r="Y10068" s="56"/>
      <c r="Z10068" s="56"/>
      <c r="AA10068" s="56"/>
    </row>
    <row r="10069" spans="9:27">
      <c r="I10069" s="15" t="s">
        <v>46</v>
      </c>
      <c r="J10069" s="15">
        <v>0.96874993851654412</v>
      </c>
      <c r="K10069" s="66"/>
      <c r="L10069" s="66"/>
      <c r="M10069" s="66"/>
      <c r="N10069" s="66"/>
      <c r="O10069" s="66"/>
      <c r="P10069" s="66"/>
      <c r="Q10069" s="66"/>
      <c r="T10069" s="56"/>
      <c r="U10069" s="56"/>
      <c r="V10069" s="56"/>
      <c r="W10069" s="56"/>
      <c r="X10069" s="56"/>
      <c r="Y10069" s="56"/>
      <c r="Z10069" s="56"/>
      <c r="AA10069" s="56"/>
    </row>
    <row r="10070" spans="9:27">
      <c r="I10070" s="15" t="s">
        <v>47</v>
      </c>
      <c r="J10070" s="15">
        <v>0.10516144734819528</v>
      </c>
      <c r="K10070" s="66"/>
      <c r="L10070" s="66"/>
      <c r="M10070" s="66"/>
      <c r="N10070" s="66"/>
      <c r="O10070" s="66"/>
      <c r="P10070" s="66"/>
      <c r="Q10070" s="66"/>
      <c r="T10070" s="56"/>
      <c r="U10070" s="56"/>
      <c r="V10070" s="56"/>
      <c r="W10070" s="56"/>
      <c r="X10070" s="56"/>
      <c r="Y10070" s="56"/>
      <c r="Z10070" s="56"/>
      <c r="AA10070" s="56"/>
    </row>
    <row r="10071" spans="9:27" ht="15" thickBot="1">
      <c r="I10071" s="16" t="s">
        <v>48</v>
      </c>
      <c r="J10071" s="16">
        <v>36</v>
      </c>
      <c r="K10071" s="66"/>
      <c r="L10071" s="66"/>
      <c r="M10071" s="66"/>
      <c r="N10071" s="66"/>
      <c r="O10071" s="66"/>
      <c r="P10071" s="66"/>
      <c r="Q10071" s="66"/>
      <c r="T10071" s="56"/>
      <c r="U10071" s="56"/>
      <c r="V10071" s="56"/>
      <c r="W10071" s="56"/>
      <c r="X10071" s="56"/>
      <c r="Y10071" s="56"/>
      <c r="Z10071" s="56"/>
      <c r="AA10071" s="56"/>
    </row>
    <row r="10072" spans="9:27">
      <c r="I10072" s="65"/>
      <c r="J10072" s="66"/>
      <c r="K10072" s="66"/>
      <c r="L10072" s="66"/>
      <c r="M10072" s="66"/>
      <c r="N10072" s="66"/>
      <c r="O10072" s="66"/>
      <c r="P10072" s="66"/>
      <c r="Q10072" s="66"/>
      <c r="T10072" s="56"/>
      <c r="U10072" s="56"/>
      <c r="V10072" s="56"/>
      <c r="W10072" s="56"/>
      <c r="X10072" s="56"/>
      <c r="Y10072" s="56"/>
      <c r="Z10072" s="56"/>
      <c r="AA10072" s="56"/>
    </row>
    <row r="10073" spans="9:27" ht="15" thickBot="1">
      <c r="I10073" s="65" t="s">
        <v>49</v>
      </c>
      <c r="J10073" s="66"/>
      <c r="K10073" s="66"/>
      <c r="L10073" s="66"/>
      <c r="M10073" s="66"/>
      <c r="N10073" s="66"/>
      <c r="O10073" s="66"/>
      <c r="P10073" s="66"/>
      <c r="Q10073" s="66"/>
      <c r="T10073" s="56"/>
      <c r="U10073" s="56"/>
      <c r="V10073" s="56"/>
      <c r="W10073" s="56"/>
      <c r="X10073" s="56"/>
      <c r="Y10073" s="56"/>
      <c r="Z10073" s="56"/>
      <c r="AA10073" s="56"/>
    </row>
    <row r="10074" spans="9:27">
      <c r="I10074" s="17"/>
      <c r="J10074" s="17" t="s">
        <v>54</v>
      </c>
      <c r="K10074" s="17" t="s">
        <v>55</v>
      </c>
      <c r="L10074" s="17" t="s">
        <v>56</v>
      </c>
      <c r="M10074" s="17" t="s">
        <v>57</v>
      </c>
      <c r="N10074" s="17" t="s">
        <v>58</v>
      </c>
      <c r="O10074" s="66"/>
      <c r="P10074" s="66"/>
      <c r="Q10074" s="66"/>
      <c r="T10074" s="56"/>
      <c r="U10074" s="56"/>
      <c r="V10074" s="56"/>
      <c r="W10074" s="56"/>
      <c r="X10074" s="56"/>
      <c r="Y10074" s="56"/>
      <c r="Z10074" s="56"/>
      <c r="AA10074" s="56"/>
    </row>
    <row r="10075" spans="9:27">
      <c r="I10075" s="15" t="s">
        <v>50</v>
      </c>
      <c r="J10075" s="15">
        <v>4</v>
      </c>
      <c r="K10075" s="15">
        <v>6295393.16811324</v>
      </c>
      <c r="L10075" s="15">
        <v>1573848.29202831</v>
      </c>
      <c r="M10075" s="15">
        <v>142314698.69485813</v>
      </c>
      <c r="N10075" s="15">
        <v>4.2294967993067625E-112</v>
      </c>
      <c r="O10075" s="66"/>
      <c r="P10075" s="66"/>
      <c r="Q10075" s="66"/>
      <c r="T10075" s="56"/>
      <c r="U10075" s="56"/>
      <c r="V10075" s="56"/>
      <c r="W10075" s="56"/>
      <c r="X10075" s="56"/>
      <c r="Y10075" s="56"/>
      <c r="Z10075" s="56"/>
      <c r="AA10075" s="56"/>
    </row>
    <row r="10076" spans="9:27">
      <c r="I10076" s="15" t="s">
        <v>51</v>
      </c>
      <c r="J10076" s="15">
        <v>32</v>
      </c>
      <c r="K10076" s="15">
        <v>0.35388576026775198</v>
      </c>
      <c r="L10076" s="15">
        <v>1.1058930008367249E-2</v>
      </c>
      <c r="M10076" s="15"/>
      <c r="N10076" s="15"/>
      <c r="O10076" s="66"/>
      <c r="P10076" s="66"/>
      <c r="Q10076" s="66"/>
      <c r="T10076" s="56"/>
      <c r="U10076" s="56"/>
      <c r="V10076" s="56"/>
      <c r="W10076" s="56"/>
      <c r="X10076" s="56"/>
      <c r="Y10076" s="56"/>
      <c r="Z10076" s="56"/>
      <c r="AA10076" s="56"/>
    </row>
    <row r="10077" spans="9:27" ht="15" thickBot="1">
      <c r="I10077" s="16" t="s">
        <v>52</v>
      </c>
      <c r="J10077" s="16">
        <v>36</v>
      </c>
      <c r="K10077" s="16">
        <v>6295393.5219990006</v>
      </c>
      <c r="L10077" s="16"/>
      <c r="M10077" s="16"/>
      <c r="N10077" s="16"/>
      <c r="O10077" s="66"/>
      <c r="P10077" s="66"/>
      <c r="Q10077" s="66"/>
      <c r="T10077" s="56"/>
      <c r="U10077" s="56"/>
      <c r="V10077" s="56"/>
      <c r="W10077" s="56"/>
      <c r="X10077" s="56"/>
      <c r="Y10077" s="56"/>
      <c r="Z10077" s="56"/>
      <c r="AA10077" s="56"/>
    </row>
    <row r="10078" spans="9:27" ht="15" thickBot="1">
      <c r="I10078" s="65"/>
      <c r="J10078" s="66"/>
      <c r="K10078" s="66"/>
      <c r="L10078" s="66"/>
      <c r="M10078" s="66"/>
      <c r="N10078" s="66"/>
      <c r="O10078" s="66"/>
      <c r="P10078" s="66"/>
      <c r="Q10078" s="66"/>
      <c r="T10078" s="56"/>
      <c r="U10078" s="56"/>
      <c r="V10078" s="56"/>
      <c r="W10078" s="56"/>
      <c r="X10078" s="56"/>
      <c r="Y10078" s="56"/>
      <c r="Z10078" s="56"/>
      <c r="AA10078" s="56"/>
    </row>
    <row r="10079" spans="9:27">
      <c r="I10079" s="17"/>
      <c r="J10079" s="17" t="s">
        <v>59</v>
      </c>
      <c r="K10079" s="17" t="s">
        <v>47</v>
      </c>
      <c r="L10079" s="17" t="s">
        <v>60</v>
      </c>
      <c r="M10079" s="17" t="s">
        <v>61</v>
      </c>
      <c r="N10079" s="17" t="s">
        <v>62</v>
      </c>
      <c r="O10079" s="17" t="s">
        <v>63</v>
      </c>
      <c r="P10079" s="17" t="s">
        <v>64</v>
      </c>
      <c r="Q10079" s="17" t="s">
        <v>65</v>
      </c>
      <c r="T10079" s="56"/>
      <c r="U10079" s="56"/>
      <c r="V10079" s="56"/>
      <c r="W10079" s="56"/>
      <c r="X10079" s="56"/>
      <c r="Y10079" s="56"/>
      <c r="Z10079" s="56"/>
      <c r="AA10079" s="56"/>
    </row>
    <row r="10080" spans="9:27">
      <c r="I10080" s="15" t="s">
        <v>53</v>
      </c>
      <c r="J10080" s="15">
        <v>0</v>
      </c>
      <c r="K10080" s="15" t="e">
        <v>#N/A</v>
      </c>
      <c r="L10080" s="15" t="e">
        <v>#N/A</v>
      </c>
      <c r="M10080" s="15" t="e">
        <v>#N/A</v>
      </c>
      <c r="N10080" s="15" t="e">
        <v>#N/A</v>
      </c>
      <c r="O10080" s="15" t="e">
        <v>#N/A</v>
      </c>
      <c r="P10080" s="15" t="e">
        <v>#N/A</v>
      </c>
      <c r="Q10080" s="15" t="e">
        <v>#N/A</v>
      </c>
      <c r="T10080" s="56"/>
      <c r="U10080" s="56"/>
      <c r="V10080" s="56"/>
      <c r="W10080" s="56"/>
      <c r="X10080" s="56"/>
      <c r="Y10080" s="56"/>
      <c r="Z10080" s="56"/>
      <c r="AA10080" s="56"/>
    </row>
    <row r="10081" spans="9:27">
      <c r="I10081" s="15" t="s">
        <v>85</v>
      </c>
      <c r="J10081" s="15">
        <v>0.20173246999268132</v>
      </c>
      <c r="K10081" s="15">
        <v>7.7322596390463627E-3</v>
      </c>
      <c r="L10081" s="15">
        <v>26.089717548279516</v>
      </c>
      <c r="M10081" s="15">
        <v>3.9039229777951931E-23</v>
      </c>
      <c r="N10081" s="15">
        <v>0.18598237258361769</v>
      </c>
      <c r="O10081" s="15">
        <v>0.21748256740174496</v>
      </c>
      <c r="P10081" s="15">
        <v>0.18598237258361769</v>
      </c>
      <c r="Q10081" s="15">
        <v>0.21748256740174496</v>
      </c>
      <c r="T10081" s="56"/>
      <c r="U10081" s="56"/>
      <c r="V10081" s="56"/>
      <c r="W10081" s="56"/>
      <c r="X10081" s="56"/>
      <c r="Y10081" s="56"/>
      <c r="Z10081" s="56"/>
      <c r="AA10081" s="56"/>
    </row>
    <row r="10082" spans="9:27">
      <c r="I10082" s="15" t="s">
        <v>80</v>
      </c>
      <c r="J10082" s="15">
        <v>0.19968320058431291</v>
      </c>
      <c r="K10082" s="15">
        <v>1.7053028516386044E-3</v>
      </c>
      <c r="L10082" s="15">
        <v>117.09544752853711</v>
      </c>
      <c r="M10082" s="15">
        <v>1.0456110179965714E-43</v>
      </c>
      <c r="N10082" s="15">
        <v>0.19620961236055087</v>
      </c>
      <c r="O10082" s="15">
        <v>0.20315678880807495</v>
      </c>
      <c r="P10082" s="15">
        <v>0.19620961236055087</v>
      </c>
      <c r="Q10082" s="15">
        <v>0.20315678880807495</v>
      </c>
      <c r="T10082" s="56"/>
      <c r="U10082" s="56"/>
      <c r="V10082" s="56"/>
      <c r="W10082" s="56"/>
      <c r="X10082" s="56"/>
      <c r="Y10082" s="56"/>
      <c r="Z10082" s="56"/>
      <c r="AA10082" s="56"/>
    </row>
    <row r="10083" spans="9:27">
      <c r="I10083" s="15" t="s">
        <v>82</v>
      </c>
      <c r="J10083" s="15">
        <v>0.16498028259050709</v>
      </c>
      <c r="K10083" s="15">
        <v>1.0537375266799527E-2</v>
      </c>
      <c r="L10083" s="15">
        <v>15.656677152831046</v>
      </c>
      <c r="M10083" s="15">
        <v>1.4804293777432532E-16</v>
      </c>
      <c r="N10083" s="15">
        <v>0.14351635165240695</v>
      </c>
      <c r="O10083" s="15">
        <v>0.18644421352860724</v>
      </c>
      <c r="P10083" s="15">
        <v>0.14351635165240695</v>
      </c>
      <c r="Q10083" s="15">
        <v>0.18644421352860724</v>
      </c>
      <c r="T10083" s="56"/>
      <c r="U10083" s="56"/>
      <c r="V10083" s="56"/>
      <c r="W10083" s="56"/>
      <c r="X10083" s="56"/>
      <c r="Y10083" s="56"/>
      <c r="Z10083" s="56"/>
      <c r="AA10083" s="56"/>
    </row>
    <row r="10084" spans="9:27" ht="15" thickBot="1">
      <c r="I10084" s="16" t="s">
        <v>86</v>
      </c>
      <c r="J10084" s="16">
        <v>0.53023691107561977</v>
      </c>
      <c r="K10084" s="16">
        <v>5.0877757864710004E-3</v>
      </c>
      <c r="L10084" s="16">
        <v>104.21782195779591</v>
      </c>
      <c r="M10084" s="16">
        <v>4.3091083353318687E-42</v>
      </c>
      <c r="N10084" s="16">
        <v>0.51987345097816806</v>
      </c>
      <c r="O10084" s="16">
        <v>0.54060037117307147</v>
      </c>
      <c r="P10084" s="16">
        <v>0.51987345097816806</v>
      </c>
      <c r="Q10084" s="16">
        <v>0.54060037117307147</v>
      </c>
      <c r="T10084" s="56"/>
      <c r="U10084" s="56"/>
      <c r="V10084" s="56"/>
      <c r="W10084" s="56"/>
      <c r="X10084" s="56"/>
      <c r="Y10084" s="56"/>
      <c r="Z10084" s="56"/>
      <c r="AA10084" s="56"/>
    </row>
    <row r="10085" spans="9:27">
      <c r="I10085" s="65"/>
      <c r="J10085" s="65"/>
      <c r="K10085" s="65"/>
      <c r="L10085" s="65"/>
      <c r="M10085" s="65"/>
      <c r="N10085" s="65"/>
      <c r="O10085" s="65"/>
      <c r="P10085" s="65"/>
      <c r="Q10085" s="65"/>
      <c r="T10085" s="56"/>
      <c r="U10085" s="56"/>
      <c r="V10085" s="56"/>
      <c r="W10085" s="56"/>
      <c r="X10085" s="56"/>
      <c r="Y10085" s="56"/>
      <c r="Z10085" s="56"/>
      <c r="AA10085" s="56"/>
    </row>
    <row r="10086" spans="9:27">
      <c r="I10086" s="65"/>
      <c r="J10086" s="65"/>
      <c r="K10086" s="65"/>
      <c r="L10086" s="65"/>
      <c r="M10086" s="65"/>
      <c r="N10086" s="65"/>
      <c r="O10086" s="65"/>
      <c r="P10086" s="65"/>
      <c r="Q10086" s="65"/>
      <c r="T10086" s="56"/>
      <c r="U10086" s="56"/>
      <c r="V10086" s="56"/>
      <c r="W10086" s="56"/>
      <c r="X10086" s="56"/>
      <c r="Y10086" s="56"/>
      <c r="Z10086" s="56"/>
      <c r="AA10086" s="56"/>
    </row>
    <row r="10087" spans="9:27">
      <c r="I10087" s="11" t="s">
        <v>502</v>
      </c>
      <c r="J10087" s="65"/>
      <c r="K10087" s="65"/>
      <c r="L10087" s="65"/>
      <c r="M10087" s="65"/>
      <c r="N10087" s="65"/>
      <c r="O10087" s="65"/>
      <c r="P10087" s="65"/>
      <c r="Q10087" s="65"/>
      <c r="T10087" s="12" t="str">
        <f>I10087</f>
        <v>2021/12 to 2024/11</v>
      </c>
      <c r="U10087" s="14">
        <f>J10092</f>
        <v>0.99999994054470032</v>
      </c>
      <c r="V10087" s="14">
        <f>J10095</f>
        <v>36</v>
      </c>
      <c r="W10087" s="56">
        <f>J10105</f>
        <v>0.20634450144370081</v>
      </c>
      <c r="X10087" s="56">
        <f>J10106</f>
        <v>0.19999711336425005</v>
      </c>
      <c r="Y10087" s="56">
        <f>J10107</f>
        <v>0.16135690194159888</v>
      </c>
      <c r="Z10087" s="56">
        <f>J10108</f>
        <v>0.52867874465059839</v>
      </c>
      <c r="AA10087" s="58">
        <f>SUM(W10087:Z10087)</f>
        <v>1.0963772614001481</v>
      </c>
    </row>
    <row r="10088" spans="9:27">
      <c r="I10088" s="65" t="s">
        <v>42</v>
      </c>
      <c r="J10088" s="66"/>
      <c r="K10088" s="66"/>
      <c r="L10088" s="66"/>
      <c r="M10088" s="66"/>
      <c r="N10088" s="66"/>
      <c r="O10088" s="66"/>
      <c r="P10088" s="66"/>
      <c r="Q10088" s="66"/>
      <c r="T10088" s="56"/>
      <c r="U10088" s="56"/>
      <c r="V10088" s="56"/>
      <c r="W10088" s="56"/>
      <c r="X10088" s="56"/>
      <c r="Y10088" s="56"/>
      <c r="Z10088" s="56"/>
      <c r="AA10088" s="56"/>
    </row>
    <row r="10089" spans="9:27" ht="15" thickBot="1">
      <c r="I10089" s="65"/>
      <c r="J10089" s="66"/>
      <c r="K10089" s="66"/>
      <c r="L10089" s="66"/>
      <c r="M10089" s="66"/>
      <c r="N10089" s="66"/>
      <c r="O10089" s="66"/>
      <c r="P10089" s="66"/>
      <c r="Q10089" s="66"/>
      <c r="T10089" s="56"/>
      <c r="U10089" s="56"/>
      <c r="V10089" s="56"/>
      <c r="W10089" s="56"/>
      <c r="X10089" s="56"/>
      <c r="Y10089" s="56"/>
      <c r="Z10089" s="56"/>
      <c r="AA10089" s="56"/>
    </row>
    <row r="10090" spans="9:27">
      <c r="I10090" s="18" t="s">
        <v>43</v>
      </c>
      <c r="J10090" s="18"/>
      <c r="K10090" s="66"/>
      <c r="L10090" s="66"/>
      <c r="M10090" s="66"/>
      <c r="N10090" s="66"/>
      <c r="O10090" s="66"/>
      <c r="P10090" s="66"/>
      <c r="Q10090" s="66"/>
      <c r="T10090" s="56"/>
      <c r="U10090" s="56"/>
      <c r="V10090" s="56"/>
      <c r="W10090" s="56"/>
      <c r="X10090" s="56"/>
      <c r="Y10090" s="56"/>
      <c r="Z10090" s="56"/>
      <c r="AA10090" s="56"/>
    </row>
    <row r="10091" spans="9:27">
      <c r="I10091" s="15" t="s">
        <v>44</v>
      </c>
      <c r="J10091" s="15">
        <v>0.99999997027234977</v>
      </c>
      <c r="K10091" s="66"/>
      <c r="L10091" s="66"/>
      <c r="M10091" s="66"/>
      <c r="N10091" s="66"/>
      <c r="O10091" s="66"/>
      <c r="P10091" s="66"/>
      <c r="Q10091" s="66"/>
      <c r="T10091" s="56"/>
      <c r="U10091" s="56"/>
      <c r="V10091" s="56"/>
      <c r="W10091" s="56"/>
      <c r="X10091" s="56"/>
      <c r="Y10091" s="56"/>
      <c r="Z10091" s="56"/>
      <c r="AA10091" s="56"/>
    </row>
    <row r="10092" spans="9:27">
      <c r="I10092" s="15" t="s">
        <v>45</v>
      </c>
      <c r="J10092" s="15">
        <v>0.99999994054470032</v>
      </c>
      <c r="K10092" s="66"/>
      <c r="L10092" s="66"/>
      <c r="M10092" s="66"/>
      <c r="N10092" s="66"/>
      <c r="O10092" s="66"/>
      <c r="P10092" s="66"/>
      <c r="Q10092" s="66"/>
      <c r="T10092" s="56"/>
      <c r="U10092" s="56"/>
      <c r="V10092" s="56"/>
      <c r="W10092" s="56"/>
      <c r="X10092" s="56"/>
      <c r="Y10092" s="56"/>
      <c r="Z10092" s="56"/>
      <c r="AA10092" s="56"/>
    </row>
    <row r="10093" spans="9:27">
      <c r="I10093" s="15" t="s">
        <v>46</v>
      </c>
      <c r="J10093" s="15">
        <v>0.968749934970766</v>
      </c>
      <c r="K10093" s="66"/>
      <c r="L10093" s="66"/>
      <c r="M10093" s="66"/>
      <c r="N10093" s="66"/>
      <c r="O10093" s="66"/>
      <c r="P10093" s="66"/>
      <c r="Q10093" s="66"/>
      <c r="T10093" s="56"/>
      <c r="U10093" s="56"/>
      <c r="V10093" s="56"/>
      <c r="W10093" s="56"/>
      <c r="X10093" s="56"/>
      <c r="Y10093" s="56"/>
      <c r="Z10093" s="56"/>
      <c r="AA10093" s="56"/>
    </row>
    <row r="10094" spans="9:27">
      <c r="I10094" s="15" t="s">
        <v>47</v>
      </c>
      <c r="J10094" s="15">
        <v>0.10836548975568296</v>
      </c>
      <c r="K10094" s="66"/>
      <c r="L10094" s="66"/>
      <c r="M10094" s="66"/>
      <c r="N10094" s="66"/>
      <c r="O10094" s="66"/>
      <c r="P10094" s="66"/>
      <c r="Q10094" s="66"/>
      <c r="T10094" s="56"/>
      <c r="U10094" s="56"/>
      <c r="V10094" s="56"/>
      <c r="W10094" s="56"/>
      <c r="X10094" s="56"/>
      <c r="Y10094" s="56"/>
      <c r="Z10094" s="56"/>
      <c r="AA10094" s="56"/>
    </row>
    <row r="10095" spans="9:27" ht="15" thickBot="1">
      <c r="I10095" s="16" t="s">
        <v>48</v>
      </c>
      <c r="J10095" s="16">
        <v>36</v>
      </c>
      <c r="K10095" s="66"/>
      <c r="L10095" s="66"/>
      <c r="M10095" s="66"/>
      <c r="N10095" s="66"/>
      <c r="O10095" s="66"/>
      <c r="P10095" s="66"/>
      <c r="Q10095" s="66"/>
      <c r="T10095" s="56"/>
      <c r="U10095" s="56"/>
      <c r="V10095" s="56"/>
      <c r="W10095" s="56"/>
      <c r="X10095" s="56"/>
      <c r="Y10095" s="56"/>
      <c r="Z10095" s="56"/>
      <c r="AA10095" s="56"/>
    </row>
    <row r="10096" spans="9:27">
      <c r="I10096" s="65"/>
      <c r="J10096" s="66"/>
      <c r="K10096" s="66"/>
      <c r="L10096" s="66"/>
      <c r="M10096" s="66"/>
      <c r="N10096" s="66"/>
      <c r="O10096" s="66"/>
      <c r="P10096" s="66"/>
      <c r="Q10096" s="66"/>
      <c r="T10096" s="56"/>
      <c r="U10096" s="56"/>
      <c r="V10096" s="56"/>
      <c r="W10096" s="56"/>
      <c r="X10096" s="56"/>
      <c r="Y10096" s="56"/>
      <c r="Z10096" s="56"/>
      <c r="AA10096" s="56"/>
    </row>
    <row r="10097" spans="9:27" ht="15" thickBot="1">
      <c r="I10097" s="65" t="s">
        <v>49</v>
      </c>
      <c r="J10097" s="66"/>
      <c r="K10097" s="66"/>
      <c r="L10097" s="66"/>
      <c r="M10097" s="66"/>
      <c r="N10097" s="66"/>
      <c r="O10097" s="66"/>
      <c r="P10097" s="66"/>
      <c r="Q10097" s="66"/>
      <c r="T10097" s="56"/>
      <c r="U10097" s="56"/>
      <c r="V10097" s="56"/>
      <c r="W10097" s="56"/>
      <c r="X10097" s="56"/>
      <c r="Y10097" s="56"/>
      <c r="Z10097" s="56"/>
      <c r="AA10097" s="56"/>
    </row>
    <row r="10098" spans="9:27">
      <c r="I10098" s="17"/>
      <c r="J10098" s="17" t="s">
        <v>54</v>
      </c>
      <c r="K10098" s="17" t="s">
        <v>55</v>
      </c>
      <c r="L10098" s="17" t="s">
        <v>56</v>
      </c>
      <c r="M10098" s="17" t="s">
        <v>57</v>
      </c>
      <c r="N10098" s="17" t="s">
        <v>58</v>
      </c>
      <c r="O10098" s="66"/>
      <c r="P10098" s="66"/>
      <c r="Q10098" s="66"/>
      <c r="T10098" s="56"/>
      <c r="U10098" s="56"/>
      <c r="V10098" s="56"/>
      <c r="W10098" s="56"/>
      <c r="X10098" s="56"/>
      <c r="Y10098" s="56"/>
      <c r="Z10098" s="56"/>
      <c r="AA10098" s="56"/>
    </row>
    <row r="10099" spans="9:27">
      <c r="I10099" s="15" t="s">
        <v>50</v>
      </c>
      <c r="J10099" s="15">
        <v>4</v>
      </c>
      <c r="K10099" s="15">
        <v>6320353.6018244596</v>
      </c>
      <c r="L10099" s="15">
        <v>1580088.4004561149</v>
      </c>
      <c r="M10099" s="15">
        <v>134554859.98793784</v>
      </c>
      <c r="N10099" s="15">
        <v>1.0086010072103974E-111</v>
      </c>
      <c r="O10099" s="66"/>
      <c r="P10099" s="66"/>
      <c r="Q10099" s="66"/>
      <c r="T10099" s="56"/>
      <c r="U10099" s="56"/>
      <c r="V10099" s="56"/>
      <c r="W10099" s="56"/>
      <c r="X10099" s="56"/>
      <c r="Y10099" s="56"/>
      <c r="Z10099" s="56"/>
      <c r="AA10099" s="56"/>
    </row>
    <row r="10100" spans="9:27">
      <c r="I10100" s="15" t="s">
        <v>51</v>
      </c>
      <c r="J10100" s="15">
        <v>32</v>
      </c>
      <c r="K10100" s="15">
        <v>0.37577853983964893</v>
      </c>
      <c r="L10100" s="15">
        <v>1.1743079369989029E-2</v>
      </c>
      <c r="M10100" s="15"/>
      <c r="N10100" s="15"/>
      <c r="O10100" s="66"/>
      <c r="P10100" s="66"/>
      <c r="Q10100" s="66"/>
      <c r="T10100" s="56"/>
      <c r="U10100" s="56"/>
      <c r="V10100" s="56"/>
      <c r="W10100" s="56"/>
      <c r="X10100" s="56"/>
      <c r="Y10100" s="56"/>
      <c r="Z10100" s="56"/>
      <c r="AA10100" s="56"/>
    </row>
    <row r="10101" spans="9:27" ht="15" thickBot="1">
      <c r="I10101" s="16" t="s">
        <v>52</v>
      </c>
      <c r="J10101" s="16">
        <v>36</v>
      </c>
      <c r="K10101" s="16">
        <v>6320353.9776029997</v>
      </c>
      <c r="L10101" s="16"/>
      <c r="M10101" s="16"/>
      <c r="N10101" s="16"/>
      <c r="O10101" s="66"/>
      <c r="P10101" s="66"/>
      <c r="Q10101" s="66"/>
      <c r="T10101" s="56"/>
      <c r="U10101" s="56"/>
      <c r="V10101" s="56"/>
      <c r="W10101" s="56"/>
      <c r="X10101" s="56"/>
      <c r="Y10101" s="56"/>
      <c r="Z10101" s="56"/>
      <c r="AA10101" s="56"/>
    </row>
    <row r="10102" spans="9:27" ht="15" thickBot="1">
      <c r="I10102" s="65"/>
      <c r="J10102" s="66"/>
      <c r="K10102" s="66"/>
      <c r="L10102" s="66"/>
      <c r="M10102" s="66"/>
      <c r="N10102" s="66"/>
      <c r="O10102" s="66"/>
      <c r="P10102" s="66"/>
      <c r="Q10102" s="66"/>
      <c r="T10102" s="56"/>
      <c r="U10102" s="56"/>
      <c r="V10102" s="56"/>
      <c r="W10102" s="56"/>
      <c r="X10102" s="56"/>
      <c r="Y10102" s="56"/>
      <c r="Z10102" s="56"/>
      <c r="AA10102" s="56"/>
    </row>
    <row r="10103" spans="9:27">
      <c r="I10103" s="17"/>
      <c r="J10103" s="17" t="s">
        <v>59</v>
      </c>
      <c r="K10103" s="17" t="s">
        <v>47</v>
      </c>
      <c r="L10103" s="17" t="s">
        <v>60</v>
      </c>
      <c r="M10103" s="17" t="s">
        <v>61</v>
      </c>
      <c r="N10103" s="17" t="s">
        <v>62</v>
      </c>
      <c r="O10103" s="17" t="s">
        <v>63</v>
      </c>
      <c r="P10103" s="17" t="s">
        <v>64</v>
      </c>
      <c r="Q10103" s="17" t="s">
        <v>65</v>
      </c>
      <c r="T10103" s="56"/>
      <c r="U10103" s="56"/>
      <c r="V10103" s="56"/>
      <c r="W10103" s="56"/>
      <c r="X10103" s="56"/>
      <c r="Y10103" s="56"/>
      <c r="Z10103" s="56"/>
      <c r="AA10103" s="56"/>
    </row>
    <row r="10104" spans="9:27">
      <c r="I10104" s="15" t="s">
        <v>53</v>
      </c>
      <c r="J10104" s="15">
        <v>0</v>
      </c>
      <c r="K10104" s="15" t="e">
        <v>#N/A</v>
      </c>
      <c r="L10104" s="15" t="e">
        <v>#N/A</v>
      </c>
      <c r="M10104" s="15" t="e">
        <v>#N/A</v>
      </c>
      <c r="N10104" s="15" t="e">
        <v>#N/A</v>
      </c>
      <c r="O10104" s="15" t="e">
        <v>#N/A</v>
      </c>
      <c r="P10104" s="15" t="e">
        <v>#N/A</v>
      </c>
      <c r="Q10104" s="15" t="e">
        <v>#N/A</v>
      </c>
      <c r="T10104" s="56"/>
      <c r="U10104" s="56"/>
      <c r="V10104" s="56"/>
      <c r="W10104" s="56"/>
      <c r="X10104" s="56"/>
      <c r="Y10104" s="56"/>
      <c r="Z10104" s="56"/>
      <c r="AA10104" s="56"/>
    </row>
    <row r="10105" spans="9:27">
      <c r="I10105" s="15" t="s">
        <v>85</v>
      </c>
      <c r="J10105" s="15">
        <v>0.20634450144370081</v>
      </c>
      <c r="K10105" s="15">
        <v>8.8941730154774804E-3</v>
      </c>
      <c r="L10105" s="15">
        <v>23.199964862907862</v>
      </c>
      <c r="M10105" s="15">
        <v>1.3907655307204678E-21</v>
      </c>
      <c r="N10105" s="15">
        <v>0.18822766394649121</v>
      </c>
      <c r="O10105" s="15">
        <v>0.22446133894091042</v>
      </c>
      <c r="P10105" s="15">
        <v>0.18822766394649121</v>
      </c>
      <c r="Q10105" s="15">
        <v>0.22446133894091042</v>
      </c>
      <c r="T10105" s="56"/>
      <c r="U10105" s="56"/>
      <c r="V10105" s="56"/>
      <c r="W10105" s="56"/>
      <c r="X10105" s="56"/>
      <c r="Y10105" s="56"/>
      <c r="Z10105" s="56"/>
      <c r="AA10105" s="56"/>
    </row>
    <row r="10106" spans="9:27">
      <c r="I10106" s="15" t="s">
        <v>80</v>
      </c>
      <c r="J10106" s="15">
        <v>0.19999711336425005</v>
      </c>
      <c r="K10106" s="15">
        <v>1.790772353354671E-3</v>
      </c>
      <c r="L10106" s="15">
        <v>111.68204210300296</v>
      </c>
      <c r="M10106" s="15">
        <v>4.7383194900732198E-43</v>
      </c>
      <c r="N10106" s="15">
        <v>0.19634942946336739</v>
      </c>
      <c r="O10106" s="15">
        <v>0.20364479726513271</v>
      </c>
      <c r="P10106" s="15">
        <v>0.19634942946336739</v>
      </c>
      <c r="Q10106" s="15">
        <v>0.20364479726513271</v>
      </c>
      <c r="T10106" s="56"/>
      <c r="U10106" s="56"/>
      <c r="V10106" s="56"/>
      <c r="W10106" s="56"/>
      <c r="X10106" s="56"/>
      <c r="Y10106" s="56"/>
      <c r="Z10106" s="56"/>
      <c r="AA10106" s="56"/>
    </row>
    <row r="10107" spans="9:27">
      <c r="I10107" s="15" t="s">
        <v>82</v>
      </c>
      <c r="J10107" s="15">
        <v>0.16135690194159888</v>
      </c>
      <c r="K10107" s="15">
        <v>1.0745815294208426E-2</v>
      </c>
      <c r="L10107" s="15">
        <v>15.015789637531174</v>
      </c>
      <c r="M10107" s="15">
        <v>4.8268399592044483E-16</v>
      </c>
      <c r="N10107" s="15">
        <v>0.13946839256344482</v>
      </c>
      <c r="O10107" s="15">
        <v>0.18324541131975294</v>
      </c>
      <c r="P10107" s="15">
        <v>0.13946839256344482</v>
      </c>
      <c r="Q10107" s="15">
        <v>0.18324541131975294</v>
      </c>
      <c r="T10107" s="56"/>
      <c r="U10107" s="56"/>
      <c r="V10107" s="56"/>
      <c r="W10107" s="56"/>
      <c r="X10107" s="56"/>
      <c r="Y10107" s="56"/>
      <c r="Z10107" s="56"/>
      <c r="AA10107" s="56"/>
    </row>
    <row r="10108" spans="9:27" ht="15" thickBot="1">
      <c r="I10108" s="16" t="s">
        <v>86</v>
      </c>
      <c r="J10108" s="16">
        <v>0.52867874465059839</v>
      </c>
      <c r="K10108" s="16">
        <v>5.8251360777000086E-3</v>
      </c>
      <c r="L10108" s="16">
        <v>90.758179310952926</v>
      </c>
      <c r="M10108" s="16">
        <v>3.5471310936783358E-40</v>
      </c>
      <c r="N10108" s="16">
        <v>0.51681333079647418</v>
      </c>
      <c r="O10108" s="16">
        <v>0.54054415850472259</v>
      </c>
      <c r="P10108" s="16">
        <v>0.51681333079647418</v>
      </c>
      <c r="Q10108" s="16">
        <v>0.54054415850472259</v>
      </c>
      <c r="T10108" s="56"/>
      <c r="U10108" s="56"/>
      <c r="V10108" s="56"/>
      <c r="W10108" s="56"/>
      <c r="X10108" s="56"/>
      <c r="Y10108" s="56"/>
      <c r="Z10108" s="56"/>
      <c r="AA10108" s="56"/>
    </row>
    <row r="10109" spans="9:27">
      <c r="I10109" s="65"/>
      <c r="J10109" s="65"/>
      <c r="K10109" s="65"/>
      <c r="L10109" s="65"/>
      <c r="M10109" s="65"/>
      <c r="N10109" s="65"/>
      <c r="O10109" s="65"/>
      <c r="P10109" s="65"/>
      <c r="Q10109" s="65"/>
      <c r="T10109" s="56"/>
      <c r="U10109" s="56"/>
      <c r="V10109" s="56"/>
      <c r="W10109" s="56"/>
      <c r="X10109" s="56"/>
      <c r="Y10109" s="56"/>
      <c r="Z10109" s="56"/>
      <c r="AA10109" s="56"/>
    </row>
    <row r="10110" spans="9:27">
      <c r="I10110" s="65"/>
      <c r="J10110" s="65"/>
      <c r="K10110" s="65"/>
      <c r="L10110" s="65"/>
      <c r="M10110" s="65"/>
      <c r="N10110" s="65"/>
      <c r="O10110" s="65"/>
      <c r="P10110" s="65"/>
      <c r="Q10110" s="65"/>
      <c r="T10110" s="56"/>
      <c r="U10110" s="56"/>
      <c r="V10110" s="56"/>
      <c r="W10110" s="56"/>
      <c r="X10110" s="56"/>
      <c r="Y10110" s="56"/>
      <c r="Z10110" s="56"/>
      <c r="AA10110" s="56"/>
    </row>
    <row r="10111" spans="9:27">
      <c r="I10111" s="11" t="s">
        <v>503</v>
      </c>
      <c r="J10111" s="65"/>
      <c r="K10111" s="65"/>
      <c r="L10111" s="65"/>
      <c r="M10111" s="65"/>
      <c r="N10111" s="65"/>
      <c r="O10111" s="65"/>
      <c r="P10111" s="65"/>
      <c r="Q10111" s="65"/>
      <c r="T10111" s="12" t="str">
        <f>I10111</f>
        <v>2022/1 to 2024/12</v>
      </c>
      <c r="U10111" s="14">
        <f>J10116</f>
        <v>0.99999994401120718</v>
      </c>
      <c r="V10111" s="14">
        <f>J10119</f>
        <v>36</v>
      </c>
      <c r="W10111" s="56">
        <f>J10129</f>
        <v>0.21427794770411848</v>
      </c>
      <c r="X10111" s="56">
        <f>J10130</f>
        <v>0.20108448025653169</v>
      </c>
      <c r="Y10111" s="56">
        <f>J10131</f>
        <v>0.15599105617033907</v>
      </c>
      <c r="Z10111" s="56">
        <f>J10132</f>
        <v>0.52482675999048167</v>
      </c>
      <c r="AA10111" s="58">
        <f>SUM(W10111:Z10111)</f>
        <v>1.096180244121471</v>
      </c>
    </row>
    <row r="10112" spans="9:27">
      <c r="I10112" s="65" t="s">
        <v>42</v>
      </c>
      <c r="J10112" s="65"/>
      <c r="K10112" s="65"/>
      <c r="L10112" s="65"/>
      <c r="M10112" s="65"/>
      <c r="N10112" s="65"/>
      <c r="O10112" s="65"/>
      <c r="P10112" s="65"/>
      <c r="Q10112" s="65"/>
      <c r="T10112" s="56"/>
      <c r="U10112" s="56"/>
      <c r="V10112" s="56"/>
      <c r="W10112" s="56"/>
      <c r="X10112" s="56"/>
      <c r="Y10112" s="56"/>
      <c r="Z10112" s="56"/>
      <c r="AA10112" s="56"/>
    </row>
    <row r="10113" spans="9:27" ht="15" thickBot="1">
      <c r="I10113" s="65"/>
      <c r="J10113" s="65"/>
      <c r="K10113" s="65"/>
      <c r="L10113" s="65"/>
      <c r="M10113" s="65"/>
      <c r="N10113" s="65"/>
      <c r="O10113" s="65"/>
      <c r="P10113" s="65"/>
      <c r="Q10113" s="65"/>
      <c r="T10113" s="56"/>
      <c r="U10113" s="56"/>
      <c r="V10113" s="56"/>
      <c r="W10113" s="56"/>
      <c r="X10113" s="56"/>
      <c r="Y10113" s="56"/>
      <c r="Z10113" s="56"/>
      <c r="AA10113" s="56"/>
    </row>
    <row r="10114" spans="9:27">
      <c r="I10114" s="18" t="s">
        <v>43</v>
      </c>
      <c r="J10114" s="18"/>
      <c r="K10114" s="66"/>
      <c r="L10114" s="66"/>
      <c r="M10114" s="66"/>
      <c r="N10114" s="66"/>
      <c r="O10114" s="66"/>
      <c r="P10114" s="66"/>
      <c r="Q10114" s="66"/>
      <c r="T10114" s="56"/>
      <c r="U10114" s="56"/>
      <c r="V10114" s="56"/>
      <c r="W10114" s="56"/>
      <c r="X10114" s="56"/>
      <c r="Y10114" s="56"/>
      <c r="Z10114" s="56"/>
      <c r="AA10114" s="56"/>
    </row>
    <row r="10115" spans="9:27">
      <c r="I10115" s="15" t="s">
        <v>44</v>
      </c>
      <c r="J10115" s="15">
        <v>0.9999999720056032</v>
      </c>
      <c r="K10115" s="66"/>
      <c r="L10115" s="66"/>
      <c r="M10115" s="66"/>
      <c r="N10115" s="66"/>
      <c r="O10115" s="66"/>
      <c r="P10115" s="66"/>
      <c r="Q10115" s="66"/>
      <c r="T10115" s="56"/>
      <c r="U10115" s="56"/>
      <c r="V10115" s="56"/>
      <c r="W10115" s="56"/>
      <c r="X10115" s="56"/>
      <c r="Y10115" s="56"/>
      <c r="Z10115" s="56"/>
      <c r="AA10115" s="56"/>
    </row>
    <row r="10116" spans="9:27">
      <c r="I10116" s="15" t="s">
        <v>45</v>
      </c>
      <c r="J10116" s="15">
        <v>0.99999994401120718</v>
      </c>
      <c r="K10116" s="66"/>
      <c r="L10116" s="66"/>
      <c r="M10116" s="66"/>
      <c r="N10116" s="66"/>
      <c r="O10116" s="66"/>
      <c r="P10116" s="66"/>
      <c r="Q10116" s="66"/>
      <c r="T10116" s="56"/>
      <c r="U10116" s="56"/>
      <c r="V10116" s="56"/>
      <c r="W10116" s="56"/>
      <c r="X10116" s="56"/>
      <c r="Y10116" s="56"/>
      <c r="Z10116" s="56"/>
      <c r="AA10116" s="56"/>
    </row>
    <row r="10117" spans="9:27">
      <c r="I10117" s="15" t="s">
        <v>46</v>
      </c>
      <c r="J10117" s="15">
        <v>0.96874993876225779</v>
      </c>
      <c r="K10117" s="66"/>
      <c r="L10117" s="66"/>
      <c r="M10117" s="66"/>
      <c r="N10117" s="66"/>
      <c r="O10117" s="66"/>
      <c r="P10117" s="66"/>
      <c r="Q10117" s="66"/>
      <c r="T10117" s="56"/>
      <c r="U10117" s="56"/>
      <c r="V10117" s="56"/>
      <c r="W10117" s="56"/>
      <c r="X10117" s="56"/>
      <c r="Y10117" s="56"/>
      <c r="Z10117" s="56"/>
      <c r="AA10117" s="56"/>
    </row>
    <row r="10118" spans="9:27">
      <c r="I10118" s="15" t="s">
        <v>47</v>
      </c>
      <c r="J10118" s="15">
        <v>0.1053634438974469</v>
      </c>
      <c r="K10118" s="66"/>
      <c r="L10118" s="66"/>
      <c r="M10118" s="66"/>
      <c r="N10118" s="66"/>
      <c r="O10118" s="66"/>
      <c r="P10118" s="66"/>
      <c r="Q10118" s="66"/>
      <c r="T10118" s="56"/>
      <c r="U10118" s="56"/>
      <c r="V10118" s="56"/>
      <c r="W10118" s="56"/>
      <c r="X10118" s="56"/>
      <c r="Y10118" s="56"/>
      <c r="Z10118" s="56"/>
      <c r="AA10118" s="56"/>
    </row>
    <row r="10119" spans="9:27" ht="15" thickBot="1">
      <c r="I10119" s="16" t="s">
        <v>48</v>
      </c>
      <c r="J10119" s="16">
        <v>36</v>
      </c>
      <c r="K10119" s="66"/>
      <c r="L10119" s="66"/>
      <c r="M10119" s="66"/>
      <c r="N10119" s="66"/>
      <c r="O10119" s="66"/>
      <c r="P10119" s="66"/>
      <c r="Q10119" s="66"/>
      <c r="T10119" s="56"/>
      <c r="U10119" s="56"/>
      <c r="V10119" s="56"/>
      <c r="W10119" s="56"/>
      <c r="X10119" s="56"/>
      <c r="Y10119" s="56"/>
      <c r="Z10119" s="56"/>
      <c r="AA10119" s="56"/>
    </row>
    <row r="10120" spans="9:27">
      <c r="I10120" s="65"/>
      <c r="J10120" s="66"/>
      <c r="K10120" s="66"/>
      <c r="L10120" s="66"/>
      <c r="M10120" s="66"/>
      <c r="N10120" s="66"/>
      <c r="O10120" s="66"/>
      <c r="P10120" s="66"/>
      <c r="Q10120" s="66"/>
      <c r="T10120" s="56"/>
      <c r="U10120" s="56"/>
      <c r="V10120" s="56"/>
      <c r="W10120" s="56"/>
      <c r="X10120" s="56"/>
      <c r="Y10120" s="56"/>
      <c r="Z10120" s="56"/>
      <c r="AA10120" s="56"/>
    </row>
    <row r="10121" spans="9:27" ht="15" thickBot="1">
      <c r="I10121" s="65" t="s">
        <v>49</v>
      </c>
      <c r="J10121" s="66"/>
      <c r="K10121" s="66"/>
      <c r="L10121" s="66"/>
      <c r="M10121" s="66"/>
      <c r="N10121" s="66"/>
      <c r="O10121" s="66"/>
      <c r="P10121" s="66"/>
      <c r="Q10121" s="66"/>
      <c r="T10121" s="56"/>
      <c r="U10121" s="56"/>
      <c r="V10121" s="56"/>
      <c r="W10121" s="56"/>
      <c r="X10121" s="56"/>
      <c r="Y10121" s="56"/>
      <c r="Z10121" s="56"/>
      <c r="AA10121" s="56"/>
    </row>
    <row r="10122" spans="9:27">
      <c r="I10122" s="17"/>
      <c r="J10122" s="17" t="s">
        <v>54</v>
      </c>
      <c r="K10122" s="17" t="s">
        <v>55</v>
      </c>
      <c r="L10122" s="17" t="s">
        <v>56</v>
      </c>
      <c r="M10122" s="17" t="s">
        <v>57</v>
      </c>
      <c r="N10122" s="17" t="s">
        <v>58</v>
      </c>
      <c r="O10122" s="66"/>
      <c r="P10122" s="66"/>
      <c r="Q10122" s="66"/>
      <c r="T10122" s="56"/>
      <c r="U10122" s="56"/>
      <c r="V10122" s="56"/>
      <c r="W10122" s="56"/>
      <c r="X10122" s="56"/>
      <c r="Y10122" s="56"/>
      <c r="Z10122" s="56"/>
      <c r="AA10122" s="56"/>
    </row>
    <row r="10123" spans="9:27">
      <c r="I10123" s="15" t="s">
        <v>50</v>
      </c>
      <c r="J10123" s="15">
        <v>4</v>
      </c>
      <c r="K10123" s="15">
        <v>6344958.1956854304</v>
      </c>
      <c r="L10123" s="15">
        <v>1586239.5489213576</v>
      </c>
      <c r="M10123" s="15">
        <v>142885730.26118833</v>
      </c>
      <c r="N10123" s="15">
        <v>3.974958832638436E-112</v>
      </c>
      <c r="O10123" s="66"/>
      <c r="P10123" s="66"/>
      <c r="Q10123" s="66"/>
      <c r="T10123" s="56"/>
      <c r="U10123" s="56"/>
      <c r="V10123" s="56"/>
      <c r="W10123" s="56"/>
      <c r="X10123" s="56"/>
      <c r="Y10123" s="56"/>
      <c r="Z10123" s="56"/>
      <c r="AA10123" s="56"/>
    </row>
    <row r="10124" spans="9:27">
      <c r="I10124" s="15" t="s">
        <v>51</v>
      </c>
      <c r="J10124" s="15">
        <v>32</v>
      </c>
      <c r="K10124" s="15">
        <v>0.35524656991777404</v>
      </c>
      <c r="L10124" s="15">
        <v>1.1101455309930439E-2</v>
      </c>
      <c r="M10124" s="15"/>
      <c r="N10124" s="15"/>
      <c r="O10124" s="66"/>
      <c r="P10124" s="66"/>
      <c r="Q10124" s="66"/>
      <c r="T10124" s="56"/>
      <c r="U10124" s="56"/>
      <c r="V10124" s="56"/>
      <c r="W10124" s="56"/>
      <c r="X10124" s="56"/>
      <c r="Y10124" s="56"/>
      <c r="Z10124" s="56"/>
      <c r="AA10124" s="56"/>
    </row>
    <row r="10125" spans="9:27" ht="15" thickBot="1">
      <c r="I10125" s="16" t="s">
        <v>52</v>
      </c>
      <c r="J10125" s="16">
        <v>36</v>
      </c>
      <c r="K10125" s="16">
        <v>6344958.5509320004</v>
      </c>
      <c r="L10125" s="16"/>
      <c r="M10125" s="16"/>
      <c r="N10125" s="16"/>
      <c r="O10125" s="66"/>
      <c r="P10125" s="66"/>
      <c r="Q10125" s="66"/>
      <c r="T10125" s="56"/>
      <c r="U10125" s="56"/>
      <c r="V10125" s="56"/>
      <c r="W10125" s="56"/>
      <c r="X10125" s="56"/>
      <c r="Y10125" s="56"/>
      <c r="Z10125" s="56"/>
      <c r="AA10125" s="56"/>
    </row>
    <row r="10126" spans="9:27" ht="15" thickBot="1">
      <c r="I10126" s="65"/>
      <c r="J10126" s="66"/>
      <c r="K10126" s="66"/>
      <c r="L10126" s="66"/>
      <c r="M10126" s="66"/>
      <c r="N10126" s="66"/>
      <c r="O10126" s="66"/>
      <c r="P10126" s="66"/>
      <c r="Q10126" s="66"/>
      <c r="T10126" s="56"/>
      <c r="U10126" s="56"/>
      <c r="V10126" s="56"/>
      <c r="W10126" s="56"/>
      <c r="X10126" s="56"/>
      <c r="Y10126" s="56"/>
      <c r="Z10126" s="56"/>
      <c r="AA10126" s="56"/>
    </row>
    <row r="10127" spans="9:27">
      <c r="I10127" s="17"/>
      <c r="J10127" s="17" t="s">
        <v>59</v>
      </c>
      <c r="K10127" s="17" t="s">
        <v>47</v>
      </c>
      <c r="L10127" s="17" t="s">
        <v>60</v>
      </c>
      <c r="M10127" s="17" t="s">
        <v>61</v>
      </c>
      <c r="N10127" s="17" t="s">
        <v>62</v>
      </c>
      <c r="O10127" s="17" t="s">
        <v>63</v>
      </c>
      <c r="P10127" s="17" t="s">
        <v>64</v>
      </c>
      <c r="Q10127" s="17" t="s">
        <v>65</v>
      </c>
      <c r="T10127" s="56"/>
      <c r="U10127" s="56"/>
      <c r="V10127" s="56"/>
      <c r="W10127" s="56"/>
      <c r="X10127" s="56"/>
      <c r="Y10127" s="56"/>
      <c r="Z10127" s="56"/>
      <c r="AA10127" s="56"/>
    </row>
    <row r="10128" spans="9:27">
      <c r="I10128" s="15" t="s">
        <v>53</v>
      </c>
      <c r="J10128" s="15">
        <v>0</v>
      </c>
      <c r="K10128" s="15" t="e">
        <v>#N/A</v>
      </c>
      <c r="L10128" s="15" t="e">
        <v>#N/A</v>
      </c>
      <c r="M10128" s="15" t="e">
        <v>#N/A</v>
      </c>
      <c r="N10128" s="15" t="e">
        <v>#N/A</v>
      </c>
      <c r="O10128" s="15" t="e">
        <v>#N/A</v>
      </c>
      <c r="P10128" s="15" t="e">
        <v>#N/A</v>
      </c>
      <c r="Q10128" s="15" t="e">
        <v>#N/A</v>
      </c>
      <c r="T10128" s="56"/>
      <c r="U10128" s="56"/>
      <c r="V10128" s="56"/>
      <c r="W10128" s="56"/>
      <c r="X10128" s="56"/>
      <c r="Y10128" s="56"/>
      <c r="Z10128" s="56"/>
      <c r="AA10128" s="56"/>
    </row>
    <row r="10129" spans="9:27">
      <c r="I10129" s="15" t="s">
        <v>85</v>
      </c>
      <c r="J10129" s="15">
        <v>0.21427794770411848</v>
      </c>
      <c r="K10129" s="15">
        <v>9.7312020637255817E-3</v>
      </c>
      <c r="L10129" s="15">
        <v>22.019679203134579</v>
      </c>
      <c r="M10129" s="15">
        <v>6.7198586806726323E-21</v>
      </c>
      <c r="N10129" s="15">
        <v>0.19445613783666532</v>
      </c>
      <c r="O10129" s="15">
        <v>0.23409975757157164</v>
      </c>
      <c r="P10129" s="15">
        <v>0.19445613783666532</v>
      </c>
      <c r="Q10129" s="15">
        <v>0.23409975757157164</v>
      </c>
      <c r="T10129" s="56"/>
      <c r="U10129" s="56"/>
      <c r="V10129" s="56"/>
      <c r="W10129" s="56"/>
      <c r="X10129" s="56"/>
      <c r="Y10129" s="56"/>
      <c r="Z10129" s="56"/>
      <c r="AA10129" s="56"/>
    </row>
    <row r="10130" spans="9:27">
      <c r="I10130" s="15" t="s">
        <v>80</v>
      </c>
      <c r="J10130" s="15">
        <v>0.20108448025653169</v>
      </c>
      <c r="K10130" s="15">
        <v>1.8493997114331394E-3</v>
      </c>
      <c r="L10130" s="15">
        <v>108.72959426424211</v>
      </c>
      <c r="M10130" s="15">
        <v>1.1143276705052436E-42</v>
      </c>
      <c r="N10130" s="15">
        <v>0.19731737633567079</v>
      </c>
      <c r="O10130" s="15">
        <v>0.2048515841773926</v>
      </c>
      <c r="P10130" s="15">
        <v>0.19731737633567079</v>
      </c>
      <c r="Q10130" s="15">
        <v>0.2048515841773926</v>
      </c>
      <c r="T10130" s="56"/>
      <c r="U10130" s="56"/>
      <c r="V10130" s="56"/>
      <c r="W10130" s="56"/>
      <c r="X10130" s="56"/>
      <c r="Y10130" s="56"/>
      <c r="Z10130" s="56"/>
      <c r="AA10130" s="56"/>
    </row>
    <row r="10131" spans="9:27">
      <c r="I10131" s="15" t="s">
        <v>82</v>
      </c>
      <c r="J10131" s="15">
        <v>0.15599105617033907</v>
      </c>
      <c r="K10131" s="15">
        <v>1.0533472752185554E-2</v>
      </c>
      <c r="L10131" s="15">
        <v>14.80908147201245</v>
      </c>
      <c r="M10131" s="15">
        <v>7.1248699102017249E-16</v>
      </c>
      <c r="N10131" s="15">
        <v>0.13453507439434412</v>
      </c>
      <c r="O10131" s="15">
        <v>0.17744703794633401</v>
      </c>
      <c r="P10131" s="15">
        <v>0.13453507439434412</v>
      </c>
      <c r="Q10131" s="15">
        <v>0.17744703794633401</v>
      </c>
      <c r="T10131" s="56"/>
      <c r="U10131" s="56"/>
      <c r="V10131" s="56"/>
      <c r="W10131" s="56"/>
      <c r="X10131" s="56"/>
      <c r="Y10131" s="56"/>
      <c r="Z10131" s="56"/>
      <c r="AA10131" s="56"/>
    </row>
    <row r="10132" spans="9:27" ht="15" thickBot="1">
      <c r="I10132" s="16" t="s">
        <v>86</v>
      </c>
      <c r="J10132" s="16">
        <v>0.52482675999048167</v>
      </c>
      <c r="K10132" s="16">
        <v>6.2110685881622369E-3</v>
      </c>
      <c r="L10132" s="16">
        <v>84.49862572613614</v>
      </c>
      <c r="M10132" s="16">
        <v>3.4595886405563234E-39</v>
      </c>
      <c r="N10132" s="16">
        <v>0.51217522734096554</v>
      </c>
      <c r="O10132" s="16">
        <v>0.5374782926399978</v>
      </c>
      <c r="P10132" s="16">
        <v>0.51217522734096554</v>
      </c>
      <c r="Q10132" s="16">
        <v>0.5374782926399978</v>
      </c>
      <c r="T10132" s="56"/>
      <c r="U10132" s="56"/>
      <c r="V10132" s="56"/>
      <c r="W10132" s="56"/>
      <c r="X10132" s="56"/>
      <c r="Y10132" s="56"/>
      <c r="Z10132" s="56"/>
      <c r="AA10132" s="56"/>
    </row>
    <row r="10133" spans="9:27">
      <c r="I10133" s="65"/>
      <c r="J10133" s="65"/>
      <c r="K10133" s="65"/>
      <c r="L10133" s="65"/>
      <c r="M10133" s="65"/>
      <c r="N10133" s="65"/>
      <c r="O10133" s="65"/>
      <c r="P10133" s="65"/>
      <c r="Q10133" s="65"/>
      <c r="T10133" s="56"/>
      <c r="U10133" s="56"/>
      <c r="V10133" s="56"/>
      <c r="W10133" s="56"/>
      <c r="X10133" s="56"/>
      <c r="Y10133" s="56"/>
      <c r="Z10133" s="56"/>
      <c r="AA10133" s="56"/>
    </row>
    <row r="10134" spans="9:27">
      <c r="I10134" s="65"/>
      <c r="J10134" s="65"/>
      <c r="K10134" s="65"/>
      <c r="L10134" s="65"/>
      <c r="M10134" s="65"/>
      <c r="N10134" s="65"/>
      <c r="O10134" s="65"/>
      <c r="P10134" s="65"/>
      <c r="Q10134" s="65"/>
      <c r="T10134" s="56"/>
      <c r="U10134" s="56"/>
      <c r="V10134" s="56"/>
      <c r="W10134" s="56"/>
      <c r="X10134" s="56"/>
      <c r="Y10134" s="56"/>
      <c r="Z10134" s="56"/>
      <c r="AA10134" s="56"/>
    </row>
    <row r="10135" spans="9:27">
      <c r="I10135" s="11" t="s">
        <v>504</v>
      </c>
      <c r="J10135" s="65"/>
      <c r="K10135" s="65"/>
      <c r="L10135" s="65"/>
      <c r="M10135" s="65"/>
      <c r="N10135" s="65"/>
      <c r="O10135" s="65"/>
      <c r="P10135" s="65"/>
      <c r="Q10135" s="65"/>
      <c r="T10135" s="12" t="str">
        <f>I10135</f>
        <v>2022/2 to 2025/1</v>
      </c>
      <c r="U10135" s="14">
        <f>J10140</f>
        <v>0.99999994430431993</v>
      </c>
      <c r="V10135" s="14">
        <f>J10143</f>
        <v>36</v>
      </c>
      <c r="W10135" s="56">
        <f>J10153</f>
        <v>0.21378151657987524</v>
      </c>
      <c r="X10135" s="56">
        <f>J10154</f>
        <v>0.20080459341423604</v>
      </c>
      <c r="Y10135" s="56">
        <f>J10155</f>
        <v>0.15735748560284341</v>
      </c>
      <c r="Z10135" s="56">
        <f>J10156</f>
        <v>0.52485821225429752</v>
      </c>
      <c r="AA10135" s="58">
        <f>SUM(W10135:Z10135)</f>
        <v>1.0968018078512523</v>
      </c>
    </row>
    <row r="10136" spans="9:27">
      <c r="I10136" s="65" t="s">
        <v>42</v>
      </c>
      <c r="J10136" s="66"/>
      <c r="K10136" s="66"/>
      <c r="L10136" s="66"/>
      <c r="M10136" s="66"/>
      <c r="N10136" s="66"/>
      <c r="O10136" s="66"/>
      <c r="P10136" s="66"/>
      <c r="Q10136" s="66"/>
      <c r="T10136" s="56"/>
      <c r="U10136" s="56"/>
      <c r="V10136" s="56"/>
      <c r="W10136" s="56"/>
      <c r="X10136" s="56"/>
      <c r="Y10136" s="56"/>
      <c r="Z10136" s="56"/>
      <c r="AA10136" s="56"/>
    </row>
    <row r="10137" spans="9:27" ht="15" thickBot="1">
      <c r="I10137" s="65"/>
      <c r="J10137" s="66"/>
      <c r="K10137" s="66"/>
      <c r="L10137" s="66"/>
      <c r="M10137" s="66"/>
      <c r="N10137" s="66"/>
      <c r="O10137" s="66"/>
      <c r="P10137" s="66"/>
      <c r="Q10137" s="66"/>
      <c r="T10137" s="56"/>
      <c r="U10137" s="56"/>
      <c r="V10137" s="56"/>
      <c r="W10137" s="56"/>
      <c r="X10137" s="56"/>
      <c r="Y10137" s="56"/>
      <c r="Z10137" s="56"/>
      <c r="AA10137" s="56"/>
    </row>
    <row r="10138" spans="9:27">
      <c r="I10138" s="18" t="s">
        <v>43</v>
      </c>
      <c r="J10138" s="18"/>
      <c r="K10138" s="66"/>
      <c r="L10138" s="66"/>
      <c r="M10138" s="66"/>
      <c r="N10138" s="66"/>
      <c r="O10138" s="66"/>
      <c r="P10138" s="66"/>
      <c r="Q10138" s="66"/>
      <c r="T10138" s="56"/>
      <c r="U10138" s="56"/>
      <c r="V10138" s="56"/>
      <c r="W10138" s="56"/>
      <c r="X10138" s="56"/>
      <c r="Y10138" s="56"/>
      <c r="Z10138" s="56"/>
      <c r="AA10138" s="56"/>
    </row>
    <row r="10139" spans="9:27">
      <c r="I10139" s="15" t="s">
        <v>44</v>
      </c>
      <c r="J10139" s="15">
        <v>0.99999997215215963</v>
      </c>
      <c r="K10139" s="66"/>
      <c r="L10139" s="66"/>
      <c r="M10139" s="66"/>
      <c r="N10139" s="66"/>
      <c r="O10139" s="66"/>
      <c r="P10139" s="66"/>
      <c r="Q10139" s="66"/>
      <c r="T10139" s="56"/>
      <c r="U10139" s="56"/>
      <c r="V10139" s="56"/>
      <c r="W10139" s="56"/>
      <c r="X10139" s="56"/>
      <c r="Y10139" s="56"/>
      <c r="Z10139" s="56"/>
      <c r="AA10139" s="56"/>
    </row>
    <row r="10140" spans="9:27">
      <c r="I10140" s="15" t="s">
        <v>45</v>
      </c>
      <c r="J10140" s="15">
        <v>0.99999994430431993</v>
      </c>
      <c r="K10140" s="66"/>
      <c r="L10140" s="66"/>
      <c r="M10140" s="66"/>
      <c r="N10140" s="66"/>
      <c r="O10140" s="66"/>
      <c r="P10140" s="66"/>
      <c r="Q10140" s="66"/>
      <c r="T10140" s="56"/>
      <c r="U10140" s="56"/>
      <c r="V10140" s="56"/>
      <c r="W10140" s="56"/>
      <c r="X10140" s="56"/>
      <c r="Y10140" s="56"/>
      <c r="Z10140" s="56"/>
      <c r="AA10140" s="56"/>
    </row>
    <row r="10141" spans="9:27">
      <c r="I10141" s="15" t="s">
        <v>46</v>
      </c>
      <c r="J10141" s="15">
        <v>0.96874993908285001</v>
      </c>
      <c r="K10141" s="66"/>
      <c r="L10141" s="66"/>
      <c r="M10141" s="66"/>
      <c r="N10141" s="66"/>
      <c r="O10141" s="66"/>
      <c r="P10141" s="66"/>
      <c r="Q10141" s="66"/>
      <c r="T10141" s="56"/>
      <c r="U10141" s="56"/>
      <c r="V10141" s="56"/>
      <c r="W10141" s="56"/>
      <c r="X10141" s="56"/>
      <c r="Y10141" s="56"/>
      <c r="Z10141" s="56"/>
      <c r="AA10141" s="56"/>
    </row>
    <row r="10142" spans="9:27">
      <c r="I10142" s="15" t="s">
        <v>47</v>
      </c>
      <c r="J10142" s="15">
        <v>0.10527801381935839</v>
      </c>
      <c r="K10142" s="66"/>
      <c r="L10142" s="66"/>
      <c r="M10142" s="66"/>
      <c r="N10142" s="66"/>
      <c r="O10142" s="66"/>
      <c r="P10142" s="66"/>
      <c r="Q10142" s="66"/>
      <c r="T10142" s="56"/>
      <c r="U10142" s="56"/>
      <c r="V10142" s="56"/>
      <c r="W10142" s="56"/>
      <c r="X10142" s="56"/>
      <c r="Y10142" s="56"/>
      <c r="Z10142" s="56"/>
      <c r="AA10142" s="56"/>
    </row>
    <row r="10143" spans="9:27" ht="15" thickBot="1">
      <c r="I10143" s="16" t="s">
        <v>48</v>
      </c>
      <c r="J10143" s="16">
        <v>36</v>
      </c>
      <c r="K10143" s="66"/>
      <c r="L10143" s="66"/>
      <c r="M10143" s="66"/>
      <c r="N10143" s="66"/>
      <c r="O10143" s="66"/>
      <c r="P10143" s="66"/>
      <c r="Q10143" s="66"/>
      <c r="T10143" s="56"/>
      <c r="U10143" s="56"/>
      <c r="V10143" s="56"/>
      <c r="W10143" s="56"/>
      <c r="X10143" s="56"/>
      <c r="Y10143" s="56"/>
      <c r="Z10143" s="56"/>
      <c r="AA10143" s="56"/>
    </row>
    <row r="10144" spans="9:27">
      <c r="I10144" s="65"/>
      <c r="J10144" s="66"/>
      <c r="K10144" s="66"/>
      <c r="L10144" s="66"/>
      <c r="M10144" s="66"/>
      <c r="N10144" s="66"/>
      <c r="O10144" s="66"/>
      <c r="P10144" s="66"/>
      <c r="Q10144" s="66"/>
      <c r="T10144" s="56"/>
      <c r="U10144" s="56"/>
      <c r="V10144" s="56"/>
      <c r="W10144" s="56"/>
      <c r="X10144" s="56"/>
      <c r="Y10144" s="56"/>
      <c r="Z10144" s="56"/>
      <c r="AA10144" s="56"/>
    </row>
    <row r="10145" spans="9:27" ht="15" thickBot="1">
      <c r="I10145" s="65" t="s">
        <v>49</v>
      </c>
      <c r="J10145" s="66"/>
      <c r="K10145" s="66"/>
      <c r="L10145" s="66"/>
      <c r="M10145" s="66"/>
      <c r="N10145" s="66"/>
      <c r="O10145" s="66"/>
      <c r="P10145" s="66"/>
      <c r="Q10145" s="66"/>
      <c r="T10145" s="56"/>
      <c r="U10145" s="56"/>
      <c r="V10145" s="56"/>
      <c r="W10145" s="56"/>
      <c r="X10145" s="56"/>
      <c r="Y10145" s="56"/>
      <c r="Z10145" s="56"/>
      <c r="AA10145" s="56"/>
    </row>
    <row r="10146" spans="9:27">
      <c r="I10146" s="17"/>
      <c r="J10146" s="17" t="s">
        <v>54</v>
      </c>
      <c r="K10146" s="17" t="s">
        <v>55</v>
      </c>
      <c r="L10146" s="17" t="s">
        <v>56</v>
      </c>
      <c r="M10146" s="17" t="s">
        <v>57</v>
      </c>
      <c r="N10146" s="17" t="s">
        <v>58</v>
      </c>
      <c r="O10146" s="66"/>
      <c r="P10146" s="66"/>
      <c r="Q10146" s="66"/>
      <c r="T10146" s="56"/>
      <c r="U10146" s="56"/>
      <c r="V10146" s="56"/>
      <c r="W10146" s="56"/>
      <c r="X10146" s="56"/>
      <c r="Y10146" s="56"/>
      <c r="Z10146" s="56"/>
      <c r="AA10146" s="56"/>
    </row>
    <row r="10147" spans="9:27">
      <c r="I10147" s="15" t="s">
        <v>50</v>
      </c>
      <c r="J10147" s="15">
        <v>4</v>
      </c>
      <c r="K10147" s="15">
        <v>6368011.0467682751</v>
      </c>
      <c r="L10147" s="15">
        <v>1592002.7616920688</v>
      </c>
      <c r="M10147" s="15">
        <v>143637702.83489138</v>
      </c>
      <c r="N10147" s="15">
        <v>3.6643669576571442E-112</v>
      </c>
      <c r="O10147" s="66"/>
      <c r="P10147" s="66"/>
      <c r="Q10147" s="66"/>
      <c r="T10147" s="56"/>
      <c r="U10147" s="56"/>
      <c r="V10147" s="56"/>
      <c r="W10147" s="56"/>
      <c r="X10147" s="56"/>
      <c r="Y10147" s="56"/>
      <c r="Z10147" s="56"/>
      <c r="AA10147" s="56"/>
    </row>
    <row r="10148" spans="9:27">
      <c r="I10148" s="15" t="s">
        <v>51</v>
      </c>
      <c r="J10148" s="15">
        <v>32</v>
      </c>
      <c r="K10148" s="15">
        <v>0.35467072619996853</v>
      </c>
      <c r="L10148" s="15">
        <v>1.1083460193749017E-2</v>
      </c>
      <c r="M10148" s="15"/>
      <c r="N10148" s="15"/>
      <c r="O10148" s="66"/>
      <c r="P10148" s="66"/>
      <c r="Q10148" s="66"/>
      <c r="T10148" s="56"/>
      <c r="U10148" s="56"/>
      <c r="V10148" s="56"/>
      <c r="W10148" s="56"/>
      <c r="X10148" s="56"/>
      <c r="Y10148" s="56"/>
      <c r="Z10148" s="56"/>
      <c r="AA10148" s="56"/>
    </row>
    <row r="10149" spans="9:27" ht="15" thickBot="1">
      <c r="I10149" s="16" t="s">
        <v>52</v>
      </c>
      <c r="J10149" s="16">
        <v>36</v>
      </c>
      <c r="K10149" s="16">
        <v>6368011.4014390009</v>
      </c>
      <c r="L10149" s="16"/>
      <c r="M10149" s="16"/>
      <c r="N10149" s="16"/>
      <c r="O10149" s="66"/>
      <c r="P10149" s="66"/>
      <c r="Q10149" s="66"/>
      <c r="T10149" s="56"/>
      <c r="U10149" s="56"/>
      <c r="V10149" s="56"/>
      <c r="W10149" s="56"/>
      <c r="X10149" s="56"/>
      <c r="Y10149" s="56"/>
      <c r="Z10149" s="56"/>
      <c r="AA10149" s="56"/>
    </row>
    <row r="10150" spans="9:27" ht="15" thickBot="1">
      <c r="I10150" s="65"/>
      <c r="J10150" s="66"/>
      <c r="K10150" s="66"/>
      <c r="L10150" s="66"/>
      <c r="M10150" s="66"/>
      <c r="N10150" s="66"/>
      <c r="O10150" s="66"/>
      <c r="P10150" s="66"/>
      <c r="Q10150" s="66"/>
      <c r="T10150" s="56"/>
      <c r="U10150" s="56"/>
      <c r="V10150" s="56"/>
      <c r="W10150" s="56"/>
      <c r="X10150" s="56"/>
      <c r="Y10150" s="56"/>
      <c r="Z10150" s="56"/>
      <c r="AA10150" s="56"/>
    </row>
    <row r="10151" spans="9:27">
      <c r="I10151" s="17"/>
      <c r="J10151" s="17" t="s">
        <v>59</v>
      </c>
      <c r="K10151" s="17" t="s">
        <v>47</v>
      </c>
      <c r="L10151" s="17" t="s">
        <v>60</v>
      </c>
      <c r="M10151" s="17" t="s">
        <v>61</v>
      </c>
      <c r="N10151" s="17" t="s">
        <v>62</v>
      </c>
      <c r="O10151" s="17" t="s">
        <v>63</v>
      </c>
      <c r="P10151" s="17" t="s">
        <v>64</v>
      </c>
      <c r="Q10151" s="17" t="s">
        <v>65</v>
      </c>
      <c r="T10151" s="56"/>
      <c r="U10151" s="56"/>
      <c r="V10151" s="56"/>
      <c r="W10151" s="56"/>
      <c r="X10151" s="56"/>
      <c r="Y10151" s="56"/>
      <c r="Z10151" s="56"/>
      <c r="AA10151" s="56"/>
    </row>
    <row r="10152" spans="9:27">
      <c r="I10152" s="15" t="s">
        <v>53</v>
      </c>
      <c r="J10152" s="15">
        <v>0</v>
      </c>
      <c r="K10152" s="15" t="e">
        <v>#N/A</v>
      </c>
      <c r="L10152" s="15" t="e">
        <v>#N/A</v>
      </c>
      <c r="M10152" s="15" t="e">
        <v>#N/A</v>
      </c>
      <c r="N10152" s="15" t="e">
        <v>#N/A</v>
      </c>
      <c r="O10152" s="15" t="e">
        <v>#N/A</v>
      </c>
      <c r="P10152" s="15" t="e">
        <v>#N/A</v>
      </c>
      <c r="Q10152" s="15" t="e">
        <v>#N/A</v>
      </c>
      <c r="T10152" s="56"/>
      <c r="U10152" s="56"/>
      <c r="V10152" s="56"/>
      <c r="W10152" s="56"/>
      <c r="X10152" s="56"/>
      <c r="Y10152" s="56"/>
      <c r="Z10152" s="56"/>
      <c r="AA10152" s="56"/>
    </row>
    <row r="10153" spans="9:27">
      <c r="I10153" s="15" t="s">
        <v>85</v>
      </c>
      <c r="J10153" s="15">
        <v>0.21378151657987524</v>
      </c>
      <c r="K10153" s="15">
        <v>9.5438877372425093E-3</v>
      </c>
      <c r="L10153" s="15">
        <v>22.399835629420615</v>
      </c>
      <c r="M10153" s="15">
        <v>4.013709205839233E-21</v>
      </c>
      <c r="N10153" s="15">
        <v>0.19434125350804746</v>
      </c>
      <c r="O10153" s="15">
        <v>0.23322177965170302</v>
      </c>
      <c r="P10153" s="15">
        <v>0.19434125350804746</v>
      </c>
      <c r="Q10153" s="15">
        <v>0.23322177965170302</v>
      </c>
      <c r="T10153" s="56"/>
      <c r="U10153" s="56"/>
      <c r="V10153" s="56"/>
      <c r="W10153" s="56"/>
      <c r="X10153" s="56"/>
      <c r="Y10153" s="56"/>
      <c r="Z10153" s="56"/>
      <c r="AA10153" s="56"/>
    </row>
    <row r="10154" spans="9:27">
      <c r="I10154" s="15" t="s">
        <v>80</v>
      </c>
      <c r="J10154" s="15">
        <v>0.20080459341423604</v>
      </c>
      <c r="K10154" s="15">
        <v>1.8968518923269443E-3</v>
      </c>
      <c r="L10154" s="15">
        <v>105.86203078190833</v>
      </c>
      <c r="M10154" s="15">
        <v>2.6148981778688341E-42</v>
      </c>
      <c r="N10154" s="15">
        <v>0.19694083256432224</v>
      </c>
      <c r="O10154" s="15">
        <v>0.20466835426414984</v>
      </c>
      <c r="P10154" s="15">
        <v>0.19694083256432224</v>
      </c>
      <c r="Q10154" s="15">
        <v>0.20466835426414984</v>
      </c>
      <c r="T10154" s="56"/>
      <c r="U10154" s="56"/>
      <c r="V10154" s="56"/>
      <c r="W10154" s="56"/>
      <c r="X10154" s="56"/>
      <c r="Y10154" s="56"/>
      <c r="Z10154" s="56"/>
      <c r="AA10154" s="56"/>
    </row>
    <row r="10155" spans="9:27">
      <c r="I10155" s="15" t="s">
        <v>82</v>
      </c>
      <c r="J10155" s="15">
        <v>0.15735748560284341</v>
      </c>
      <c r="K10155" s="15">
        <v>1.0304158889381727E-2</v>
      </c>
      <c r="L10155" s="15">
        <v>15.271259623626127</v>
      </c>
      <c r="M10155" s="15">
        <v>2.9997347419035146E-16</v>
      </c>
      <c r="N10155" s="15">
        <v>0.13636860087803521</v>
      </c>
      <c r="O10155" s="15">
        <v>0.1783463703276516</v>
      </c>
      <c r="P10155" s="15">
        <v>0.13636860087803521</v>
      </c>
      <c r="Q10155" s="15">
        <v>0.1783463703276516</v>
      </c>
      <c r="T10155" s="56"/>
      <c r="U10155" s="56"/>
      <c r="V10155" s="56"/>
      <c r="W10155" s="56"/>
      <c r="X10155" s="56"/>
      <c r="Y10155" s="56"/>
      <c r="Z10155" s="56"/>
      <c r="AA10155" s="56"/>
    </row>
    <row r="10156" spans="9:27" ht="15" thickBot="1">
      <c r="I10156" s="16" t="s">
        <v>86</v>
      </c>
      <c r="J10156" s="16">
        <v>0.52485821225429752</v>
      </c>
      <c r="K10156" s="16">
        <v>6.2013270278877828E-3</v>
      </c>
      <c r="L10156" s="16">
        <v>84.636435055589715</v>
      </c>
      <c r="M10156" s="16">
        <v>3.284546744830093E-39</v>
      </c>
      <c r="N10156" s="16">
        <v>0.51222652251363365</v>
      </c>
      <c r="O10156" s="16">
        <v>0.53748990199496138</v>
      </c>
      <c r="P10156" s="16">
        <v>0.51222652251363365</v>
      </c>
      <c r="Q10156" s="16">
        <v>0.53748990199496138</v>
      </c>
      <c r="T10156" s="56"/>
      <c r="U10156" s="56"/>
      <c r="V10156" s="56"/>
      <c r="W10156" s="56"/>
      <c r="X10156" s="56"/>
      <c r="Y10156" s="56"/>
      <c r="Z10156" s="56"/>
      <c r="AA10156" s="56"/>
    </row>
    <row r="10157" spans="9:27">
      <c r="I10157" s="65"/>
      <c r="J10157" s="65"/>
      <c r="K10157" s="65"/>
      <c r="L10157" s="65"/>
      <c r="M10157" s="65"/>
      <c r="N10157" s="65"/>
      <c r="O10157" s="65"/>
      <c r="P10157" s="65"/>
      <c r="Q10157" s="65"/>
      <c r="T10157" s="56"/>
      <c r="U10157" s="56"/>
      <c r="V10157" s="56"/>
      <c r="W10157" s="56"/>
      <c r="X10157" s="56"/>
      <c r="Y10157" s="56"/>
      <c r="Z10157" s="56"/>
      <c r="AA10157" s="56"/>
    </row>
    <row r="10158" spans="9:27">
      <c r="I10158" s="65"/>
      <c r="J10158" s="65"/>
      <c r="K10158" s="65"/>
      <c r="L10158" s="65"/>
      <c r="M10158" s="65"/>
      <c r="N10158" s="65"/>
      <c r="O10158" s="65"/>
      <c r="P10158" s="65"/>
      <c r="Q10158" s="65"/>
      <c r="T10158" s="56"/>
      <c r="U10158" s="56"/>
      <c r="V10158" s="56"/>
      <c r="W10158" s="56"/>
      <c r="X10158" s="56"/>
      <c r="Y10158" s="56"/>
      <c r="Z10158" s="56"/>
      <c r="AA10158" s="56"/>
    </row>
    <row r="10159" spans="9:27">
      <c r="I10159" s="11" t="s">
        <v>505</v>
      </c>
      <c r="J10159" s="65"/>
      <c r="K10159" s="65"/>
      <c r="L10159" s="65"/>
      <c r="M10159" s="65"/>
      <c r="N10159" s="65"/>
      <c r="O10159" s="65"/>
      <c r="P10159" s="65"/>
      <c r="Q10159" s="65"/>
      <c r="T10159" s="12" t="str">
        <f>I10159</f>
        <v>2022/3 to 2025/2</v>
      </c>
      <c r="U10159" s="14">
        <f>J10164</f>
        <v>0.99999994682716065</v>
      </c>
      <c r="V10159" s="14">
        <f>J10167</f>
        <v>36</v>
      </c>
      <c r="W10159" s="56">
        <f>J10177</f>
        <v>0.21582884019811291</v>
      </c>
      <c r="X10159" s="56">
        <f>J10178</f>
        <v>0.20001349603113772</v>
      </c>
      <c r="Y10159" s="56">
        <f>J10179</f>
        <v>0.16040716725257775</v>
      </c>
      <c r="Z10159" s="56">
        <f>J10180</f>
        <v>0.52318494026374396</v>
      </c>
      <c r="AA10159" s="58">
        <f>SUM(W10159:Z10159)</f>
        <v>1.0994344437455723</v>
      </c>
    </row>
    <row r="10160" spans="9:27">
      <c r="I10160" s="65" t="s">
        <v>42</v>
      </c>
      <c r="J10160" s="66"/>
      <c r="K10160" s="66"/>
      <c r="L10160" s="66"/>
      <c r="M10160" s="66"/>
      <c r="N10160" s="66"/>
      <c r="O10160" s="66"/>
      <c r="P10160" s="66"/>
      <c r="Q10160" s="66"/>
      <c r="T10160" s="56"/>
      <c r="U10160" s="56"/>
      <c r="V10160" s="56"/>
      <c r="W10160" s="56"/>
      <c r="X10160" s="56"/>
      <c r="Y10160" s="56"/>
      <c r="Z10160" s="56"/>
      <c r="AA10160" s="56"/>
    </row>
    <row r="10161" spans="9:27" ht="15" thickBot="1">
      <c r="I10161" s="65"/>
      <c r="J10161" s="66"/>
      <c r="K10161" s="66"/>
      <c r="L10161" s="66"/>
      <c r="M10161" s="66"/>
      <c r="N10161" s="66"/>
      <c r="O10161" s="66"/>
      <c r="P10161" s="66"/>
      <c r="Q10161" s="66"/>
      <c r="T10161" s="56"/>
      <c r="U10161" s="56"/>
      <c r="V10161" s="56"/>
      <c r="W10161" s="56"/>
      <c r="X10161" s="56"/>
      <c r="Y10161" s="56"/>
      <c r="Z10161" s="56"/>
      <c r="AA10161" s="56"/>
    </row>
    <row r="10162" spans="9:27">
      <c r="I10162" s="18" t="s">
        <v>43</v>
      </c>
      <c r="J10162" s="18"/>
      <c r="K10162" s="66"/>
      <c r="L10162" s="66"/>
      <c r="M10162" s="66"/>
      <c r="N10162" s="66"/>
      <c r="O10162" s="66"/>
      <c r="P10162" s="66"/>
      <c r="Q10162" s="66"/>
      <c r="T10162" s="56"/>
      <c r="U10162" s="56"/>
      <c r="V10162" s="56"/>
      <c r="W10162" s="56"/>
      <c r="X10162" s="56"/>
      <c r="Y10162" s="56"/>
      <c r="Z10162" s="56"/>
      <c r="AA10162" s="56"/>
    </row>
    <row r="10163" spans="9:27">
      <c r="I10163" s="15" t="s">
        <v>44</v>
      </c>
      <c r="J10163" s="15">
        <v>0.99999997341357993</v>
      </c>
      <c r="K10163" s="66"/>
      <c r="L10163" s="66"/>
      <c r="M10163" s="66"/>
      <c r="N10163" s="66"/>
      <c r="O10163" s="66"/>
      <c r="P10163" s="66"/>
      <c r="Q10163" s="66"/>
      <c r="T10163" s="56"/>
      <c r="U10163" s="56"/>
      <c r="V10163" s="56"/>
      <c r="W10163" s="56"/>
      <c r="X10163" s="56"/>
      <c r="Y10163" s="56"/>
      <c r="Z10163" s="56"/>
      <c r="AA10163" s="56"/>
    </row>
    <row r="10164" spans="9:27">
      <c r="I10164" s="15" t="s">
        <v>45</v>
      </c>
      <c r="J10164" s="15">
        <v>0.99999994682716065</v>
      </c>
      <c r="K10164" s="66"/>
      <c r="L10164" s="66"/>
      <c r="M10164" s="66"/>
      <c r="N10164" s="66"/>
      <c r="O10164" s="66"/>
      <c r="P10164" s="66"/>
      <c r="Q10164" s="66"/>
      <c r="T10164" s="56"/>
      <c r="U10164" s="56"/>
      <c r="V10164" s="56"/>
      <c r="W10164" s="56"/>
      <c r="X10164" s="56"/>
      <c r="Y10164" s="56"/>
      <c r="Z10164" s="56"/>
      <c r="AA10164" s="56"/>
    </row>
    <row r="10165" spans="9:27">
      <c r="I10165" s="15" t="s">
        <v>46</v>
      </c>
      <c r="J10165" s="15">
        <v>0.96874994184220697</v>
      </c>
      <c r="K10165" s="66"/>
      <c r="L10165" s="66"/>
      <c r="M10165" s="66"/>
      <c r="N10165" s="66"/>
      <c r="O10165" s="66"/>
      <c r="P10165" s="66"/>
      <c r="Q10165" s="66"/>
      <c r="T10165" s="56"/>
      <c r="U10165" s="56"/>
      <c r="V10165" s="56"/>
      <c r="W10165" s="56"/>
      <c r="X10165" s="56"/>
      <c r="Y10165" s="56"/>
      <c r="Z10165" s="56"/>
      <c r="AA10165" s="56"/>
    </row>
    <row r="10166" spans="9:27">
      <c r="I10166" s="15" t="s">
        <v>47</v>
      </c>
      <c r="J10166" s="15">
        <v>0.10305667460769473</v>
      </c>
      <c r="K10166" s="66"/>
      <c r="L10166" s="66"/>
      <c r="M10166" s="66"/>
      <c r="N10166" s="66"/>
      <c r="O10166" s="66"/>
      <c r="P10166" s="66"/>
      <c r="Q10166" s="66"/>
      <c r="T10166" s="56"/>
      <c r="U10166" s="56"/>
      <c r="V10166" s="56"/>
      <c r="W10166" s="56"/>
      <c r="X10166" s="56"/>
      <c r="Y10166" s="56"/>
      <c r="Z10166" s="56"/>
      <c r="AA10166" s="56"/>
    </row>
    <row r="10167" spans="9:27" ht="15" thickBot="1">
      <c r="I10167" s="16" t="s">
        <v>48</v>
      </c>
      <c r="J10167" s="16">
        <v>36</v>
      </c>
      <c r="K10167" s="66"/>
      <c r="L10167" s="66"/>
      <c r="M10167" s="66"/>
      <c r="N10167" s="66"/>
      <c r="O10167" s="66"/>
      <c r="P10167" s="66"/>
      <c r="Q10167" s="66"/>
      <c r="T10167" s="56"/>
      <c r="U10167" s="56"/>
      <c r="V10167" s="56"/>
      <c r="W10167" s="56"/>
      <c r="X10167" s="56"/>
      <c r="Y10167" s="56"/>
      <c r="Z10167" s="56"/>
      <c r="AA10167" s="56"/>
    </row>
    <row r="10168" spans="9:27">
      <c r="I10168" s="65"/>
      <c r="J10168" s="66"/>
      <c r="K10168" s="66"/>
      <c r="L10168" s="66"/>
      <c r="M10168" s="66"/>
      <c r="N10168" s="66"/>
      <c r="O10168" s="66"/>
      <c r="P10168" s="66"/>
      <c r="Q10168" s="66"/>
      <c r="T10168" s="56"/>
      <c r="U10168" s="56"/>
      <c r="V10168" s="56"/>
      <c r="W10168" s="56"/>
      <c r="X10168" s="56"/>
      <c r="Y10168" s="56"/>
      <c r="Z10168" s="56"/>
      <c r="AA10168" s="56"/>
    </row>
    <row r="10169" spans="9:27" ht="15" thickBot="1">
      <c r="I10169" s="65" t="s">
        <v>49</v>
      </c>
      <c r="J10169" s="66"/>
      <c r="K10169" s="66"/>
      <c r="L10169" s="66"/>
      <c r="M10169" s="66"/>
      <c r="N10169" s="66"/>
      <c r="O10169" s="66"/>
      <c r="P10169" s="66"/>
      <c r="Q10169" s="66"/>
      <c r="T10169" s="56"/>
      <c r="U10169" s="56"/>
      <c r="V10169" s="56"/>
      <c r="W10169" s="56"/>
      <c r="X10169" s="56"/>
      <c r="Y10169" s="56"/>
      <c r="Z10169" s="56"/>
      <c r="AA10169" s="56"/>
    </row>
    <row r="10170" spans="9:27">
      <c r="I10170" s="17"/>
      <c r="J10170" s="17" t="s">
        <v>54</v>
      </c>
      <c r="K10170" s="17" t="s">
        <v>55</v>
      </c>
      <c r="L10170" s="17" t="s">
        <v>56</v>
      </c>
      <c r="M10170" s="17" t="s">
        <v>57</v>
      </c>
      <c r="N10170" s="17" t="s">
        <v>58</v>
      </c>
      <c r="O10170" s="66"/>
      <c r="P10170" s="66"/>
      <c r="Q10170" s="66"/>
      <c r="T10170" s="56"/>
      <c r="U10170" s="56"/>
      <c r="V10170" s="56"/>
      <c r="W10170" s="56"/>
      <c r="X10170" s="56"/>
      <c r="Y10170" s="56"/>
      <c r="Z10170" s="56"/>
      <c r="AA10170" s="56"/>
    </row>
    <row r="10171" spans="9:27">
      <c r="I10171" s="15" t="s">
        <v>50</v>
      </c>
      <c r="J10171" s="15">
        <v>4</v>
      </c>
      <c r="K10171" s="15">
        <v>6391640.6969442992</v>
      </c>
      <c r="L10171" s="15">
        <v>1597910.1742360748</v>
      </c>
      <c r="M10171" s="15">
        <v>150452743.88081425</v>
      </c>
      <c r="N10171" s="15">
        <v>1.7863157201581132E-112</v>
      </c>
      <c r="O10171" s="66"/>
      <c r="P10171" s="66"/>
      <c r="Q10171" s="66"/>
      <c r="T10171" s="56"/>
      <c r="U10171" s="56"/>
      <c r="V10171" s="56"/>
      <c r="W10171" s="56"/>
      <c r="X10171" s="56"/>
      <c r="Y10171" s="56"/>
      <c r="Z10171" s="56"/>
      <c r="AA10171" s="56"/>
    </row>
    <row r="10172" spans="9:27">
      <c r="I10172" s="15" t="s">
        <v>51</v>
      </c>
      <c r="J10172" s="15">
        <v>32</v>
      </c>
      <c r="K10172" s="15">
        <v>0.33986170179828068</v>
      </c>
      <c r="L10172" s="15">
        <v>1.0620678181196271E-2</v>
      </c>
      <c r="M10172" s="15"/>
      <c r="N10172" s="15"/>
      <c r="O10172" s="66"/>
      <c r="P10172" s="66"/>
      <c r="Q10172" s="66"/>
      <c r="T10172" s="56"/>
      <c r="U10172" s="56"/>
      <c r="V10172" s="56"/>
      <c r="W10172" s="56"/>
      <c r="X10172" s="56"/>
      <c r="Y10172" s="56"/>
      <c r="Z10172" s="56"/>
      <c r="AA10172" s="56"/>
    </row>
    <row r="10173" spans="9:27" ht="15" thickBot="1">
      <c r="I10173" s="16" t="s">
        <v>52</v>
      </c>
      <c r="J10173" s="16">
        <v>36</v>
      </c>
      <c r="K10173" s="16">
        <v>6391641.0368060013</v>
      </c>
      <c r="L10173" s="16"/>
      <c r="M10173" s="16"/>
      <c r="N10173" s="16"/>
      <c r="O10173" s="66"/>
      <c r="P10173" s="66"/>
      <c r="Q10173" s="66"/>
      <c r="T10173" s="56"/>
      <c r="U10173" s="56"/>
      <c r="V10173" s="56"/>
      <c r="W10173" s="56"/>
      <c r="X10173" s="56"/>
      <c r="Y10173" s="56"/>
      <c r="Z10173" s="56"/>
      <c r="AA10173" s="56"/>
    </row>
    <row r="10174" spans="9:27" ht="15" thickBot="1">
      <c r="I10174" s="65"/>
      <c r="J10174" s="66"/>
      <c r="K10174" s="66"/>
      <c r="L10174" s="66"/>
      <c r="M10174" s="66"/>
      <c r="N10174" s="66"/>
      <c r="O10174" s="66"/>
      <c r="P10174" s="66"/>
      <c r="Q10174" s="66"/>
      <c r="T10174" s="56"/>
      <c r="U10174" s="56"/>
      <c r="V10174" s="56"/>
      <c r="W10174" s="56"/>
      <c r="X10174" s="56"/>
      <c r="Y10174" s="56"/>
      <c r="Z10174" s="56"/>
      <c r="AA10174" s="56"/>
    </row>
    <row r="10175" spans="9:27">
      <c r="I10175" s="17"/>
      <c r="J10175" s="17" t="s">
        <v>59</v>
      </c>
      <c r="K10175" s="17" t="s">
        <v>47</v>
      </c>
      <c r="L10175" s="17" t="s">
        <v>60</v>
      </c>
      <c r="M10175" s="17" t="s">
        <v>61</v>
      </c>
      <c r="N10175" s="17" t="s">
        <v>62</v>
      </c>
      <c r="O10175" s="17" t="s">
        <v>63</v>
      </c>
      <c r="P10175" s="17" t="s">
        <v>64</v>
      </c>
      <c r="Q10175" s="17" t="s">
        <v>65</v>
      </c>
      <c r="T10175" s="56"/>
      <c r="U10175" s="56"/>
      <c r="V10175" s="56"/>
      <c r="W10175" s="56"/>
      <c r="X10175" s="56"/>
      <c r="Y10175" s="56"/>
      <c r="Z10175" s="56"/>
      <c r="AA10175" s="56"/>
    </row>
    <row r="10176" spans="9:27">
      <c r="I10176" s="15" t="s">
        <v>53</v>
      </c>
      <c r="J10176" s="15">
        <v>0</v>
      </c>
      <c r="K10176" s="15" t="e">
        <v>#N/A</v>
      </c>
      <c r="L10176" s="15" t="e">
        <v>#N/A</v>
      </c>
      <c r="M10176" s="15" t="e">
        <v>#N/A</v>
      </c>
      <c r="N10176" s="15" t="e">
        <v>#N/A</v>
      </c>
      <c r="O10176" s="15" t="e">
        <v>#N/A</v>
      </c>
      <c r="P10176" s="15" t="e">
        <v>#N/A</v>
      </c>
      <c r="Q10176" s="15" t="e">
        <v>#N/A</v>
      </c>
      <c r="T10176" s="56"/>
      <c r="U10176" s="56"/>
      <c r="V10176" s="56"/>
      <c r="W10176" s="56"/>
      <c r="X10176" s="56"/>
      <c r="Y10176" s="56"/>
      <c r="Z10176" s="56"/>
      <c r="AA10176" s="56"/>
    </row>
    <row r="10177" spans="9:27">
      <c r="I10177" s="15" t="s">
        <v>85</v>
      </c>
      <c r="J10177" s="15">
        <v>0.21582884019811291</v>
      </c>
      <c r="K10177" s="15">
        <v>9.3880483906794415E-3</v>
      </c>
      <c r="L10177" s="15">
        <v>22.989745175620332</v>
      </c>
      <c r="M10177" s="15">
        <v>1.8314922219905684E-21</v>
      </c>
      <c r="N10177" s="15">
        <v>0.19670601148611166</v>
      </c>
      <c r="O10177" s="15">
        <v>0.23495166891011415</v>
      </c>
      <c r="P10177" s="15">
        <v>0.19670601148611166</v>
      </c>
      <c r="Q10177" s="15">
        <v>0.23495166891011415</v>
      </c>
      <c r="T10177" s="56"/>
      <c r="U10177" s="56"/>
      <c r="V10177" s="56"/>
      <c r="W10177" s="56"/>
      <c r="X10177" s="56"/>
      <c r="Y10177" s="56"/>
      <c r="Z10177" s="56"/>
      <c r="AA10177" s="56"/>
    </row>
    <row r="10178" spans="9:27">
      <c r="I10178" s="15" t="s">
        <v>80</v>
      </c>
      <c r="J10178" s="15">
        <v>0.20001349603113772</v>
      </c>
      <c r="K10178" s="15">
        <v>1.8744042886507772E-3</v>
      </c>
      <c r="L10178" s="15">
        <v>106.70776696478339</v>
      </c>
      <c r="M10178" s="15">
        <v>2.0284861037658348E-42</v>
      </c>
      <c r="N10178" s="15">
        <v>0.19619545945342945</v>
      </c>
      <c r="O10178" s="15">
        <v>0.20383153260884598</v>
      </c>
      <c r="P10178" s="15">
        <v>0.19619545945342945</v>
      </c>
      <c r="Q10178" s="15">
        <v>0.20383153260884598</v>
      </c>
      <c r="T10178" s="56"/>
      <c r="U10178" s="56"/>
      <c r="V10178" s="56"/>
      <c r="W10178" s="56"/>
      <c r="X10178" s="56"/>
      <c r="Y10178" s="56"/>
      <c r="Z10178" s="56"/>
      <c r="AA10178" s="56"/>
    </row>
    <row r="10179" spans="9:27">
      <c r="I10179" s="15" t="s">
        <v>82</v>
      </c>
      <c r="J10179" s="15">
        <v>0.16040716725257775</v>
      </c>
      <c r="K10179" s="15">
        <v>9.6827027224701094E-3</v>
      </c>
      <c r="L10179" s="15">
        <v>16.56636291025746</v>
      </c>
      <c r="M10179" s="15">
        <v>2.9458919297675835E-17</v>
      </c>
      <c r="N10179" s="15">
        <v>0.14068414731002465</v>
      </c>
      <c r="O10179" s="15">
        <v>0.18013018719513085</v>
      </c>
      <c r="P10179" s="15">
        <v>0.14068414731002465</v>
      </c>
      <c r="Q10179" s="15">
        <v>0.18013018719513085</v>
      </c>
      <c r="T10179" s="56"/>
      <c r="U10179" s="56"/>
      <c r="V10179" s="56"/>
      <c r="W10179" s="56"/>
      <c r="X10179" s="56"/>
      <c r="Y10179" s="56"/>
      <c r="Z10179" s="56"/>
      <c r="AA10179" s="56"/>
    </row>
    <row r="10180" spans="9:27" ht="15" thickBot="1">
      <c r="I10180" s="16" t="s">
        <v>86</v>
      </c>
      <c r="J10180" s="16">
        <v>0.52318494026374396</v>
      </c>
      <c r="K10180" s="16">
        <v>6.2329425765845761E-3</v>
      </c>
      <c r="L10180" s="16">
        <v>83.938674845040865</v>
      </c>
      <c r="M10180" s="16">
        <v>4.275853692949276E-39</v>
      </c>
      <c r="N10180" s="16">
        <v>0.51048885175805392</v>
      </c>
      <c r="O10180" s="16">
        <v>0.535881028769434</v>
      </c>
      <c r="P10180" s="16">
        <v>0.51048885175805392</v>
      </c>
      <c r="Q10180" s="16">
        <v>0.535881028769434</v>
      </c>
      <c r="T10180" s="56"/>
      <c r="U10180" s="56"/>
      <c r="V10180" s="56"/>
      <c r="W10180" s="56"/>
      <c r="X10180" s="56"/>
      <c r="Y10180" s="56"/>
      <c r="Z10180" s="56"/>
      <c r="AA10180" s="56"/>
    </row>
    <row r="10181" spans="9:27">
      <c r="I10181" s="65"/>
      <c r="J10181" s="65"/>
      <c r="K10181" s="65"/>
      <c r="L10181" s="65"/>
      <c r="M10181" s="65"/>
      <c r="N10181" s="65"/>
      <c r="O10181" s="65"/>
      <c r="P10181" s="65"/>
      <c r="Q10181" s="65"/>
      <c r="T10181" s="56"/>
      <c r="U10181" s="56"/>
      <c r="V10181" s="56"/>
      <c r="W10181" s="56"/>
      <c r="X10181" s="56"/>
      <c r="Y10181" s="56"/>
      <c r="Z10181" s="56"/>
      <c r="AA10181" s="56"/>
    </row>
    <row r="10182" spans="9:27">
      <c r="I10182" s="65"/>
      <c r="J10182" s="65"/>
      <c r="K10182" s="65"/>
      <c r="L10182" s="65"/>
      <c r="M10182" s="65"/>
      <c r="N10182" s="65"/>
      <c r="O10182" s="65"/>
      <c r="P10182" s="65"/>
      <c r="Q10182" s="65"/>
      <c r="T10182" s="56"/>
      <c r="U10182" s="56"/>
      <c r="V10182" s="56"/>
      <c r="W10182" s="56"/>
      <c r="X10182" s="56"/>
      <c r="Y10182" s="56"/>
      <c r="Z10182" s="56"/>
      <c r="AA10182" s="56"/>
    </row>
    <row r="10183" spans="9:27">
      <c r="I10183" s="11" t="s">
        <v>506</v>
      </c>
      <c r="J10183" s="65"/>
      <c r="K10183" s="65"/>
      <c r="L10183" s="65"/>
      <c r="M10183" s="65"/>
      <c r="N10183" s="65"/>
      <c r="O10183" s="65"/>
      <c r="P10183" s="65"/>
      <c r="Q10183" s="65"/>
      <c r="T10183" s="12" t="str">
        <f>I10183</f>
        <v>2022/4 to 2025/3</v>
      </c>
      <c r="U10183" s="14">
        <f>J10188</f>
        <v>0.99999994966646866</v>
      </c>
      <c r="V10183" s="14">
        <f>J10191</f>
        <v>36</v>
      </c>
      <c r="W10183" s="56">
        <f>J10201</f>
        <v>0.21761597623779402</v>
      </c>
      <c r="X10183" s="56">
        <f>J10202</f>
        <v>0.19937752127062663</v>
      </c>
      <c r="Y10183" s="56">
        <f>J10203</f>
        <v>0.16168293380827206</v>
      </c>
      <c r="Z10183" s="56">
        <f>J10204</f>
        <v>0.52233021048234318</v>
      </c>
      <c r="AA10183" s="58">
        <f>SUM(W10183:Z10183)</f>
        <v>1.1010066417990358</v>
      </c>
    </row>
    <row r="10184" spans="9:27">
      <c r="I10184" s="65" t="s">
        <v>42</v>
      </c>
      <c r="J10184" s="65"/>
      <c r="K10184" s="65"/>
      <c r="L10184" s="65"/>
      <c r="M10184" s="65"/>
      <c r="N10184" s="65"/>
      <c r="O10184" s="65"/>
      <c r="P10184" s="65"/>
      <c r="Q10184" s="65"/>
      <c r="T10184" s="56"/>
      <c r="U10184" s="56"/>
      <c r="V10184" s="56"/>
      <c r="W10184" s="56"/>
      <c r="X10184" s="56"/>
      <c r="Y10184" s="56"/>
      <c r="Z10184" s="56"/>
      <c r="AA10184" s="56"/>
    </row>
    <row r="10185" spans="9:27" ht="15" thickBot="1">
      <c r="I10185" s="65"/>
      <c r="J10185" s="65"/>
      <c r="K10185" s="65"/>
      <c r="L10185" s="65"/>
      <c r="M10185" s="65"/>
      <c r="N10185" s="65"/>
      <c r="O10185" s="65"/>
      <c r="P10185" s="65"/>
      <c r="Q10185" s="65"/>
      <c r="T10185" s="56"/>
      <c r="U10185" s="56"/>
      <c r="V10185" s="56"/>
      <c r="W10185" s="56"/>
      <c r="X10185" s="56"/>
      <c r="Y10185" s="56"/>
      <c r="Z10185" s="56"/>
      <c r="AA10185" s="56"/>
    </row>
    <row r="10186" spans="9:27">
      <c r="I10186" s="18" t="s">
        <v>43</v>
      </c>
      <c r="J10186" s="18"/>
      <c r="K10186" s="65"/>
      <c r="L10186" s="65"/>
      <c r="M10186" s="65"/>
      <c r="N10186" s="65"/>
      <c r="O10186" s="65"/>
      <c r="P10186" s="65"/>
      <c r="Q10186" s="65"/>
      <c r="T10186" s="56"/>
      <c r="U10186" s="56"/>
      <c r="V10186" s="56"/>
      <c r="W10186" s="56"/>
      <c r="X10186" s="56"/>
      <c r="Y10186" s="56"/>
      <c r="Z10186" s="56"/>
      <c r="AA10186" s="56"/>
    </row>
    <row r="10187" spans="9:27">
      <c r="I10187" s="15" t="s">
        <v>44</v>
      </c>
      <c r="J10187" s="15">
        <v>0.999999974833234</v>
      </c>
      <c r="K10187" s="65"/>
      <c r="L10187" s="65"/>
      <c r="M10187" s="65"/>
      <c r="N10187" s="65"/>
      <c r="O10187" s="65"/>
      <c r="P10187" s="65"/>
      <c r="Q10187" s="65"/>
      <c r="T10187" s="56"/>
      <c r="U10187" s="56"/>
      <c r="V10187" s="56"/>
      <c r="W10187" s="56"/>
      <c r="X10187" s="56"/>
      <c r="Y10187" s="56"/>
      <c r="Z10187" s="56"/>
      <c r="AA10187" s="56"/>
    </row>
    <row r="10188" spans="9:27">
      <c r="I10188" s="15" t="s">
        <v>45</v>
      </c>
      <c r="J10188" s="15">
        <v>0.99999994966646866</v>
      </c>
      <c r="K10188" s="65"/>
      <c r="L10188" s="65"/>
      <c r="M10188" s="65"/>
      <c r="N10188" s="65"/>
      <c r="O10188" s="65"/>
      <c r="P10188" s="65"/>
      <c r="Q10188" s="65"/>
      <c r="T10188" s="56"/>
      <c r="U10188" s="56"/>
      <c r="V10188" s="56"/>
      <c r="W10188" s="56"/>
      <c r="X10188" s="56"/>
      <c r="Y10188" s="56"/>
      <c r="Z10188" s="56"/>
      <c r="AA10188" s="56"/>
    </row>
    <row r="10189" spans="9:27">
      <c r="I10189" s="15" t="s">
        <v>46</v>
      </c>
      <c r="J10189" s="15">
        <v>0.96874994494770017</v>
      </c>
      <c r="K10189" s="65"/>
      <c r="L10189" s="65"/>
      <c r="M10189" s="65"/>
      <c r="N10189" s="65"/>
      <c r="O10189" s="65"/>
      <c r="P10189" s="65"/>
      <c r="Q10189" s="65"/>
      <c r="T10189" s="56"/>
      <c r="U10189" s="56"/>
      <c r="V10189" s="56"/>
      <c r="W10189" s="56"/>
      <c r="X10189" s="56"/>
      <c r="Y10189" s="56"/>
      <c r="Z10189" s="56"/>
      <c r="AA10189" s="56"/>
    </row>
    <row r="10190" spans="9:27">
      <c r="I10190" s="15" t="s">
        <v>47</v>
      </c>
      <c r="J10190" s="15">
        <v>0.10044932298299528</v>
      </c>
      <c r="K10190" s="65"/>
      <c r="L10190" s="65"/>
      <c r="M10190" s="65"/>
      <c r="N10190" s="65"/>
      <c r="O10190" s="65"/>
      <c r="P10190" s="65"/>
      <c r="Q10190" s="65"/>
      <c r="T10190" s="56"/>
      <c r="U10190" s="56"/>
      <c r="V10190" s="56"/>
      <c r="W10190" s="56"/>
      <c r="X10190" s="56"/>
      <c r="Y10190" s="56"/>
      <c r="Z10190" s="56"/>
      <c r="AA10190" s="56"/>
    </row>
    <row r="10191" spans="9:27" ht="15" thickBot="1">
      <c r="I10191" s="16" t="s">
        <v>48</v>
      </c>
      <c r="J10191" s="16">
        <v>36</v>
      </c>
      <c r="K10191" s="65"/>
      <c r="L10191" s="65"/>
      <c r="M10191" s="65"/>
      <c r="N10191" s="65"/>
      <c r="O10191" s="65"/>
      <c r="P10191" s="65"/>
      <c r="Q10191" s="65"/>
      <c r="T10191" s="56"/>
      <c r="U10191" s="56"/>
      <c r="V10191" s="56"/>
      <c r="W10191" s="56"/>
      <c r="X10191" s="56"/>
      <c r="Y10191" s="56"/>
      <c r="Z10191" s="56"/>
      <c r="AA10191" s="56"/>
    </row>
    <row r="10192" spans="9:27">
      <c r="I10192" s="65"/>
      <c r="J10192" s="65"/>
      <c r="K10192" s="65"/>
      <c r="L10192" s="65"/>
      <c r="M10192" s="65"/>
      <c r="N10192" s="65"/>
      <c r="O10192" s="65"/>
      <c r="P10192" s="65"/>
      <c r="Q10192" s="65"/>
      <c r="T10192" s="56"/>
      <c r="U10192" s="56"/>
      <c r="V10192" s="56"/>
      <c r="W10192" s="56"/>
      <c r="X10192" s="56"/>
      <c r="Y10192" s="56"/>
      <c r="Z10192" s="56"/>
      <c r="AA10192" s="56"/>
    </row>
    <row r="10193" spans="9:27" ht="15" thickBot="1">
      <c r="I10193" s="65" t="s">
        <v>49</v>
      </c>
      <c r="J10193" s="65"/>
      <c r="K10193" s="65"/>
      <c r="L10193" s="65"/>
      <c r="M10193" s="65"/>
      <c r="N10193" s="65"/>
      <c r="O10193" s="65"/>
      <c r="P10193" s="65"/>
      <c r="Q10193" s="65"/>
      <c r="T10193" s="56"/>
      <c r="U10193" s="56"/>
      <c r="V10193" s="56"/>
      <c r="W10193" s="56"/>
      <c r="X10193" s="56"/>
      <c r="Y10193" s="56"/>
      <c r="Z10193" s="56"/>
      <c r="AA10193" s="56"/>
    </row>
    <row r="10194" spans="9:27">
      <c r="I10194" s="17"/>
      <c r="J10194" s="17" t="s">
        <v>54</v>
      </c>
      <c r="K10194" s="17" t="s">
        <v>55</v>
      </c>
      <c r="L10194" s="17" t="s">
        <v>56</v>
      </c>
      <c r="M10194" s="17" t="s">
        <v>57</v>
      </c>
      <c r="N10194" s="17" t="s">
        <v>58</v>
      </c>
      <c r="O10194" s="65"/>
      <c r="P10194" s="65"/>
      <c r="Q10194" s="65"/>
      <c r="T10194" s="56"/>
      <c r="U10194" s="56"/>
      <c r="V10194" s="56"/>
      <c r="W10194" s="56"/>
      <c r="X10194" s="56"/>
      <c r="Y10194" s="56"/>
      <c r="Z10194" s="56"/>
      <c r="AA10194" s="56"/>
    </row>
    <row r="10195" spans="9:27">
      <c r="I10195" s="15" t="s">
        <v>50</v>
      </c>
      <c r="J10195" s="15">
        <v>4</v>
      </c>
      <c r="K10195" s="15">
        <v>6414851.1484448733</v>
      </c>
      <c r="L10195" s="15">
        <v>1603712.7871112183</v>
      </c>
      <c r="M10195" s="15">
        <v>158939764.07979923</v>
      </c>
      <c r="N10195" s="15">
        <v>7.6305394556226022E-113</v>
      </c>
      <c r="O10195" s="65"/>
      <c r="P10195" s="65"/>
      <c r="Q10195" s="65"/>
      <c r="T10195" s="56"/>
      <c r="U10195" s="56"/>
      <c r="V10195" s="56"/>
      <c r="W10195" s="56"/>
      <c r="X10195" s="56"/>
      <c r="Y10195" s="56"/>
      <c r="Z10195" s="56"/>
      <c r="AA10195" s="56"/>
    </row>
    <row r="10196" spans="9:27">
      <c r="I10196" s="15" t="s">
        <v>51</v>
      </c>
      <c r="J10196" s="15">
        <v>32</v>
      </c>
      <c r="K10196" s="15">
        <v>0.32288212760774732</v>
      </c>
      <c r="L10196" s="15">
        <v>1.0090066487742104E-2</v>
      </c>
      <c r="M10196" s="15"/>
      <c r="N10196" s="15"/>
      <c r="O10196" s="65"/>
      <c r="P10196" s="65"/>
      <c r="Q10196" s="65"/>
      <c r="T10196" s="56"/>
      <c r="U10196" s="56"/>
      <c r="V10196" s="56"/>
      <c r="W10196" s="56"/>
      <c r="X10196" s="56"/>
      <c r="Y10196" s="56"/>
      <c r="Z10196" s="56"/>
      <c r="AA10196" s="56"/>
    </row>
    <row r="10197" spans="9:27" ht="15" thickBot="1">
      <c r="I10197" s="16" t="s">
        <v>52</v>
      </c>
      <c r="J10197" s="16">
        <v>36</v>
      </c>
      <c r="K10197" s="16">
        <v>6414851.4713270012</v>
      </c>
      <c r="L10197" s="16"/>
      <c r="M10197" s="16"/>
      <c r="N10197" s="16"/>
      <c r="O10197" s="65"/>
      <c r="P10197" s="65"/>
      <c r="Q10197" s="65"/>
      <c r="T10197" s="56"/>
      <c r="U10197" s="56"/>
      <c r="V10197" s="56"/>
      <c r="W10197" s="56"/>
      <c r="X10197" s="56"/>
      <c r="Y10197" s="56"/>
      <c r="Z10197" s="56"/>
      <c r="AA10197" s="56"/>
    </row>
    <row r="10198" spans="9:27" ht="15" thickBot="1">
      <c r="I10198" s="65"/>
      <c r="J10198" s="65"/>
      <c r="K10198" s="65"/>
      <c r="L10198" s="65"/>
      <c r="M10198" s="65"/>
      <c r="N10198" s="65"/>
      <c r="O10198" s="65"/>
      <c r="P10198" s="65"/>
      <c r="Q10198" s="65"/>
      <c r="T10198" s="56"/>
      <c r="U10198" s="56"/>
      <c r="V10198" s="56"/>
      <c r="W10198" s="56"/>
      <c r="X10198" s="56"/>
      <c r="Y10198" s="56"/>
      <c r="Z10198" s="56"/>
      <c r="AA10198" s="56"/>
    </row>
    <row r="10199" spans="9:27">
      <c r="I10199" s="17"/>
      <c r="J10199" s="17" t="s">
        <v>59</v>
      </c>
      <c r="K10199" s="17" t="s">
        <v>47</v>
      </c>
      <c r="L10199" s="17" t="s">
        <v>60</v>
      </c>
      <c r="M10199" s="17" t="s">
        <v>61</v>
      </c>
      <c r="N10199" s="17" t="s">
        <v>62</v>
      </c>
      <c r="O10199" s="17" t="s">
        <v>63</v>
      </c>
      <c r="P10199" s="17" t="s">
        <v>64</v>
      </c>
      <c r="Q10199" s="17" t="s">
        <v>65</v>
      </c>
      <c r="T10199" s="56"/>
      <c r="U10199" s="56"/>
      <c r="V10199" s="56"/>
      <c r="W10199" s="56"/>
      <c r="X10199" s="56"/>
      <c r="Y10199" s="56"/>
      <c r="Z10199" s="56"/>
      <c r="AA10199" s="56"/>
    </row>
    <row r="10200" spans="9:27">
      <c r="I10200" s="15" t="s">
        <v>53</v>
      </c>
      <c r="J10200" s="15">
        <v>0</v>
      </c>
      <c r="K10200" s="15" t="e">
        <v>#N/A</v>
      </c>
      <c r="L10200" s="15" t="e">
        <v>#N/A</v>
      </c>
      <c r="M10200" s="15" t="e">
        <v>#N/A</v>
      </c>
      <c r="N10200" s="15" t="e">
        <v>#N/A</v>
      </c>
      <c r="O10200" s="15" t="e">
        <v>#N/A</v>
      </c>
      <c r="P10200" s="15" t="e">
        <v>#N/A</v>
      </c>
      <c r="Q10200" s="15" t="e">
        <v>#N/A</v>
      </c>
      <c r="T10200" s="56"/>
      <c r="U10200" s="56"/>
      <c r="V10200" s="56"/>
      <c r="W10200" s="56"/>
      <c r="X10200" s="56"/>
      <c r="Y10200" s="56"/>
      <c r="Z10200" s="56"/>
      <c r="AA10200" s="56"/>
    </row>
    <row r="10201" spans="9:27">
      <c r="I10201" s="15" t="s">
        <v>85</v>
      </c>
      <c r="J10201" s="15">
        <v>0.21761597623779402</v>
      </c>
      <c r="K10201" s="15">
        <v>8.80822821507477E-3</v>
      </c>
      <c r="L10201" s="15">
        <v>24.705987506699355</v>
      </c>
      <c r="M10201" s="15">
        <v>2.0609417954046709E-22</v>
      </c>
      <c r="N10201" s="15">
        <v>0.19967420256944365</v>
      </c>
      <c r="O10201" s="15">
        <v>0.23555774990614439</v>
      </c>
      <c r="P10201" s="15">
        <v>0.19967420256944365</v>
      </c>
      <c r="Q10201" s="15">
        <v>0.23555774990614439</v>
      </c>
      <c r="T10201" s="56"/>
      <c r="U10201" s="56"/>
      <c r="V10201" s="56"/>
      <c r="W10201" s="56"/>
      <c r="X10201" s="56"/>
      <c r="Y10201" s="56"/>
      <c r="Z10201" s="56"/>
      <c r="AA10201" s="56"/>
    </row>
    <row r="10202" spans="9:27">
      <c r="I10202" s="15" t="s">
        <v>80</v>
      </c>
      <c r="J10202" s="15">
        <v>0.19937752127062663</v>
      </c>
      <c r="K10202" s="15">
        <v>1.8711557038032355E-3</v>
      </c>
      <c r="L10202" s="15">
        <v>106.55314299359478</v>
      </c>
      <c r="M10202" s="15">
        <v>2.1245633627115333E-42</v>
      </c>
      <c r="N10202" s="15">
        <v>0.19556610184368398</v>
      </c>
      <c r="O10202" s="15">
        <v>0.20318894069756929</v>
      </c>
      <c r="P10202" s="15">
        <v>0.19556610184368398</v>
      </c>
      <c r="Q10202" s="15">
        <v>0.20318894069756929</v>
      </c>
      <c r="T10202" s="56"/>
      <c r="U10202" s="56"/>
      <c r="V10202" s="56"/>
      <c r="W10202" s="56"/>
      <c r="X10202" s="56"/>
      <c r="Y10202" s="56"/>
      <c r="Z10202" s="56"/>
      <c r="AA10202" s="56"/>
    </row>
    <row r="10203" spans="9:27">
      <c r="I10203" s="15" t="s">
        <v>82</v>
      </c>
      <c r="J10203" s="15">
        <v>0.16168293380827206</v>
      </c>
      <c r="K10203" s="15">
        <v>9.2114519820874017E-3</v>
      </c>
      <c r="L10203" s="15">
        <v>17.552383068671567</v>
      </c>
      <c r="M10203" s="15">
        <v>5.5346502147020409E-18</v>
      </c>
      <c r="N10203" s="15">
        <v>0.1429198202076685</v>
      </c>
      <c r="O10203" s="15">
        <v>0.18044604740887563</v>
      </c>
      <c r="P10203" s="15">
        <v>0.1429198202076685</v>
      </c>
      <c r="Q10203" s="15">
        <v>0.18044604740887563</v>
      </c>
      <c r="T10203" s="56"/>
      <c r="U10203" s="56"/>
      <c r="V10203" s="56"/>
      <c r="W10203" s="56"/>
      <c r="X10203" s="56"/>
      <c r="Y10203" s="56"/>
      <c r="Z10203" s="56"/>
      <c r="AA10203" s="56"/>
    </row>
    <row r="10204" spans="9:27" ht="15" thickBot="1">
      <c r="I10204" s="16" t="s">
        <v>86</v>
      </c>
      <c r="J10204" s="16">
        <v>0.52233021048234318</v>
      </c>
      <c r="K10204" s="16">
        <v>6.0207281360167616E-3</v>
      </c>
      <c r="L10204" s="16">
        <v>86.755322393266255</v>
      </c>
      <c r="M10204" s="16">
        <v>1.4937652848129423E-39</v>
      </c>
      <c r="N10204" s="16">
        <v>0.51006638864468834</v>
      </c>
      <c r="O10204" s="16">
        <v>0.53459403231999802</v>
      </c>
      <c r="P10204" s="16">
        <v>0.51006638864468834</v>
      </c>
      <c r="Q10204" s="16">
        <v>0.53459403231999802</v>
      </c>
      <c r="T10204" s="56"/>
      <c r="U10204" s="56"/>
      <c r="V10204" s="56"/>
      <c r="W10204" s="56"/>
      <c r="X10204" s="56"/>
      <c r="Y10204" s="56"/>
      <c r="Z10204" s="56"/>
      <c r="AA10204" s="56"/>
    </row>
    <row r="10205" spans="9:27">
      <c r="I10205" s="65"/>
      <c r="J10205" s="65"/>
      <c r="K10205" s="65"/>
      <c r="L10205" s="65"/>
      <c r="M10205" s="65"/>
      <c r="N10205" s="65"/>
      <c r="O10205" s="65"/>
      <c r="P10205" s="65"/>
      <c r="Q10205" s="65"/>
      <c r="T10205" s="56"/>
      <c r="U10205" s="56"/>
      <c r="V10205" s="56"/>
      <c r="W10205" s="56"/>
      <c r="X10205" s="56"/>
      <c r="Y10205" s="56"/>
      <c r="Z10205" s="56"/>
      <c r="AA10205" s="56"/>
    </row>
    <row r="10206" spans="9:27">
      <c r="I10206" s="65"/>
      <c r="J10206" s="65"/>
      <c r="K10206" s="65"/>
      <c r="L10206" s="65"/>
      <c r="M10206" s="65"/>
      <c r="N10206" s="65"/>
      <c r="O10206" s="65"/>
      <c r="P10206" s="65"/>
      <c r="Q10206" s="65"/>
      <c r="T10206" s="56"/>
      <c r="U10206" s="56"/>
      <c r="V10206" s="56"/>
      <c r="W10206" s="56"/>
      <c r="X10206" s="56"/>
      <c r="Y10206" s="56"/>
      <c r="Z10206" s="56"/>
      <c r="AA10206" s="56"/>
    </row>
    <row r="10207" spans="9:27">
      <c r="I10207" s="11" t="s">
        <v>507</v>
      </c>
      <c r="J10207" s="65"/>
      <c r="K10207" s="65"/>
      <c r="L10207" s="65"/>
      <c r="M10207" s="65"/>
      <c r="N10207" s="65"/>
      <c r="O10207" s="65"/>
      <c r="P10207" s="65"/>
      <c r="Q10207" s="65"/>
      <c r="T10207" s="12" t="str">
        <f>I10207</f>
        <v>2022/5 to 2025/4</v>
      </c>
      <c r="U10207" s="14">
        <f>J10212</f>
        <v>0.99999995144968401</v>
      </c>
      <c r="V10207" s="14">
        <f>J10215</f>
        <v>36</v>
      </c>
      <c r="W10207" s="56">
        <f>J10225</f>
        <v>0.2180818531792417</v>
      </c>
      <c r="X10207" s="56">
        <f>J10226</f>
        <v>0.19864205045935912</v>
      </c>
      <c r="Y10207" s="56">
        <f>J10227</f>
        <v>0.163544120371754</v>
      </c>
      <c r="Z10207" s="56">
        <f>J10228</f>
        <v>0.5221522965984936</v>
      </c>
      <c r="AA10207" s="58">
        <f>SUM(W10207:Z10207)</f>
        <v>1.1024203206088483</v>
      </c>
    </row>
    <row r="10208" spans="9:27">
      <c r="I10208" s="65" t="s">
        <v>42</v>
      </c>
      <c r="J10208" s="66"/>
      <c r="K10208" s="66"/>
      <c r="L10208" s="66"/>
      <c r="M10208" s="66"/>
      <c r="N10208" s="66"/>
      <c r="O10208" s="66"/>
      <c r="P10208" s="66"/>
      <c r="Q10208" s="66"/>
      <c r="T10208" s="56"/>
      <c r="U10208" s="56"/>
      <c r="V10208" s="56"/>
      <c r="W10208" s="56"/>
      <c r="X10208" s="56"/>
      <c r="Y10208" s="56"/>
      <c r="Z10208" s="56"/>
      <c r="AA10208" s="56"/>
    </row>
    <row r="10209" spans="9:27" ht="15" thickBot="1">
      <c r="I10209" s="65"/>
      <c r="J10209" s="66"/>
      <c r="K10209" s="66"/>
      <c r="L10209" s="66"/>
      <c r="M10209" s="66"/>
      <c r="N10209" s="66"/>
      <c r="O10209" s="66"/>
      <c r="P10209" s="66"/>
      <c r="Q10209" s="66"/>
      <c r="T10209" s="56"/>
      <c r="U10209" s="56"/>
      <c r="V10209" s="56"/>
      <c r="W10209" s="56"/>
      <c r="X10209" s="56"/>
      <c r="Y10209" s="56"/>
      <c r="Z10209" s="56"/>
      <c r="AA10209" s="56"/>
    </row>
    <row r="10210" spans="9:27">
      <c r="I10210" s="18" t="s">
        <v>43</v>
      </c>
      <c r="J10210" s="18"/>
      <c r="K10210" s="66"/>
      <c r="L10210" s="66"/>
      <c r="M10210" s="66"/>
      <c r="N10210" s="66"/>
      <c r="O10210" s="66"/>
      <c r="P10210" s="66"/>
      <c r="Q10210" s="66"/>
      <c r="T10210" s="56"/>
      <c r="U10210" s="56"/>
      <c r="V10210" s="56"/>
      <c r="W10210" s="56"/>
      <c r="X10210" s="56"/>
      <c r="Y10210" s="56"/>
      <c r="Z10210" s="56"/>
      <c r="AA10210" s="56"/>
    </row>
    <row r="10211" spans="9:27">
      <c r="I10211" s="15" t="s">
        <v>44</v>
      </c>
      <c r="J10211" s="15">
        <v>0.99999997572484167</v>
      </c>
      <c r="K10211" s="66"/>
      <c r="L10211" s="66"/>
      <c r="M10211" s="66"/>
      <c r="N10211" s="66"/>
      <c r="O10211" s="66"/>
      <c r="P10211" s="66"/>
      <c r="Q10211" s="66"/>
      <c r="T10211" s="56"/>
      <c r="U10211" s="56"/>
      <c r="V10211" s="56"/>
      <c r="W10211" s="56"/>
      <c r="X10211" s="56"/>
      <c r="Y10211" s="56"/>
      <c r="Z10211" s="56"/>
      <c r="AA10211" s="56"/>
    </row>
    <row r="10212" spans="9:27">
      <c r="I10212" s="15" t="s">
        <v>45</v>
      </c>
      <c r="J10212" s="15">
        <v>0.99999995144968401</v>
      </c>
      <c r="K10212" s="66"/>
      <c r="L10212" s="66"/>
      <c r="M10212" s="66"/>
      <c r="N10212" s="66"/>
      <c r="O10212" s="66"/>
      <c r="P10212" s="66"/>
      <c r="Q10212" s="66"/>
      <c r="T10212" s="56"/>
      <c r="U10212" s="56"/>
      <c r="V10212" s="56"/>
      <c r="W10212" s="56"/>
      <c r="X10212" s="56"/>
      <c r="Y10212" s="56"/>
      <c r="Z10212" s="56"/>
      <c r="AA10212" s="56"/>
    </row>
    <row r="10213" spans="9:27">
      <c r="I10213" s="15" t="s">
        <v>46</v>
      </c>
      <c r="J10213" s="15">
        <v>0.9687499468980918</v>
      </c>
      <c r="K10213" s="66"/>
      <c r="L10213" s="66"/>
      <c r="M10213" s="66"/>
      <c r="N10213" s="66"/>
      <c r="O10213" s="66"/>
      <c r="P10213" s="66"/>
      <c r="Q10213" s="66"/>
      <c r="T10213" s="56"/>
      <c r="U10213" s="56"/>
      <c r="V10213" s="56"/>
      <c r="W10213" s="56"/>
      <c r="X10213" s="56"/>
      <c r="Y10213" s="56"/>
      <c r="Z10213" s="56"/>
      <c r="AA10213" s="56"/>
    </row>
    <row r="10214" spans="9:27">
      <c r="I10214" s="15" t="s">
        <v>47</v>
      </c>
      <c r="J10214" s="15">
        <v>9.8839479988160839E-2</v>
      </c>
      <c r="K10214" s="66"/>
      <c r="L10214" s="66"/>
      <c r="M10214" s="66"/>
      <c r="N10214" s="66"/>
      <c r="O10214" s="66"/>
      <c r="P10214" s="66"/>
      <c r="Q10214" s="66"/>
      <c r="T10214" s="56"/>
      <c r="U10214" s="56"/>
      <c r="V10214" s="56"/>
      <c r="W10214" s="56"/>
      <c r="X10214" s="56"/>
      <c r="Y10214" s="56"/>
      <c r="Z10214" s="56"/>
      <c r="AA10214" s="56"/>
    </row>
    <row r="10215" spans="9:27" ht="15" thickBot="1">
      <c r="I10215" s="16" t="s">
        <v>48</v>
      </c>
      <c r="J10215" s="16">
        <v>36</v>
      </c>
      <c r="K10215" s="66"/>
      <c r="L10215" s="66"/>
      <c r="M10215" s="66"/>
      <c r="N10215" s="66"/>
      <c r="O10215" s="66"/>
      <c r="P10215" s="66"/>
      <c r="Q10215" s="66"/>
      <c r="T10215" s="56"/>
      <c r="U10215" s="56"/>
      <c r="V10215" s="56"/>
      <c r="W10215" s="56"/>
      <c r="X10215" s="56"/>
      <c r="Y10215" s="56"/>
      <c r="Z10215" s="56"/>
      <c r="AA10215" s="56"/>
    </row>
    <row r="10216" spans="9:27">
      <c r="I10216" s="65"/>
      <c r="J10216" s="66"/>
      <c r="K10216" s="66"/>
      <c r="L10216" s="66"/>
      <c r="M10216" s="66"/>
      <c r="N10216" s="66"/>
      <c r="O10216" s="66"/>
      <c r="P10216" s="66"/>
      <c r="Q10216" s="66"/>
      <c r="T10216" s="56"/>
      <c r="U10216" s="56"/>
      <c r="V10216" s="56"/>
      <c r="W10216" s="56"/>
      <c r="X10216" s="56"/>
      <c r="Y10216" s="56"/>
      <c r="Z10216" s="56"/>
      <c r="AA10216" s="56"/>
    </row>
    <row r="10217" spans="9:27" ht="15" thickBot="1">
      <c r="I10217" s="65" t="s">
        <v>49</v>
      </c>
      <c r="J10217" s="66"/>
      <c r="K10217" s="66"/>
      <c r="L10217" s="66"/>
      <c r="M10217" s="66"/>
      <c r="N10217" s="66"/>
      <c r="O10217" s="66"/>
      <c r="P10217" s="66"/>
      <c r="Q10217" s="66"/>
      <c r="T10217" s="56"/>
      <c r="U10217" s="56"/>
      <c r="V10217" s="56"/>
      <c r="W10217" s="56"/>
      <c r="X10217" s="56"/>
      <c r="Y10217" s="56"/>
      <c r="Z10217" s="56"/>
      <c r="AA10217" s="56"/>
    </row>
    <row r="10218" spans="9:27">
      <c r="I10218" s="17"/>
      <c r="J10218" s="17" t="s">
        <v>54</v>
      </c>
      <c r="K10218" s="17" t="s">
        <v>55</v>
      </c>
      <c r="L10218" s="17" t="s">
        <v>56</v>
      </c>
      <c r="M10218" s="17" t="s">
        <v>57</v>
      </c>
      <c r="N10218" s="17" t="s">
        <v>58</v>
      </c>
      <c r="O10218" s="66"/>
      <c r="P10218" s="66"/>
      <c r="Q10218" s="66"/>
      <c r="T10218" s="56"/>
      <c r="U10218" s="56"/>
      <c r="V10218" s="56"/>
      <c r="W10218" s="56"/>
      <c r="X10218" s="56"/>
      <c r="Y10218" s="56"/>
      <c r="Z10218" s="56"/>
      <c r="AA10218" s="56"/>
    </row>
    <row r="10219" spans="9:27">
      <c r="I10219" s="15" t="s">
        <v>50</v>
      </c>
      <c r="J10219" s="15">
        <v>4</v>
      </c>
      <c r="K10219" s="15">
        <v>6439005.5694662323</v>
      </c>
      <c r="L10219" s="15">
        <v>1609751.3923665581</v>
      </c>
      <c r="M10219" s="15">
        <v>164777498.58495313</v>
      </c>
      <c r="N10219" s="15">
        <v>4.3625705006731779E-113</v>
      </c>
      <c r="O10219" s="66"/>
      <c r="P10219" s="66"/>
      <c r="Q10219" s="66"/>
      <c r="T10219" s="56"/>
      <c r="U10219" s="56"/>
      <c r="V10219" s="56"/>
      <c r="W10219" s="56"/>
      <c r="X10219" s="56"/>
      <c r="Y10219" s="56"/>
      <c r="Z10219" s="56"/>
      <c r="AA10219" s="56"/>
    </row>
    <row r="10220" spans="9:27">
      <c r="I10220" s="15" t="s">
        <v>51</v>
      </c>
      <c r="J10220" s="15">
        <v>32</v>
      </c>
      <c r="K10220" s="15">
        <v>0.31261576973856153</v>
      </c>
      <c r="L10220" s="15">
        <v>9.7692428043300479E-3</v>
      </c>
      <c r="M10220" s="15"/>
      <c r="N10220" s="15"/>
      <c r="O10220" s="66"/>
      <c r="P10220" s="66"/>
      <c r="Q10220" s="66"/>
      <c r="T10220" s="56"/>
      <c r="U10220" s="56"/>
      <c r="V10220" s="56"/>
      <c r="W10220" s="56"/>
      <c r="X10220" s="56"/>
      <c r="Y10220" s="56"/>
      <c r="Z10220" s="56"/>
      <c r="AA10220" s="56"/>
    </row>
    <row r="10221" spans="9:27" ht="15" thickBot="1">
      <c r="I10221" s="16" t="s">
        <v>52</v>
      </c>
      <c r="J10221" s="16">
        <v>36</v>
      </c>
      <c r="K10221" s="16">
        <v>6439005.8820820022</v>
      </c>
      <c r="L10221" s="16"/>
      <c r="M10221" s="16"/>
      <c r="N10221" s="16"/>
      <c r="O10221" s="66"/>
      <c r="P10221" s="66"/>
      <c r="Q10221" s="66"/>
      <c r="T10221" s="56"/>
      <c r="U10221" s="56"/>
      <c r="V10221" s="56"/>
      <c r="W10221" s="56"/>
      <c r="X10221" s="56"/>
      <c r="Y10221" s="56"/>
      <c r="Z10221" s="56"/>
      <c r="AA10221" s="56"/>
    </row>
    <row r="10222" spans="9:27" ht="15" thickBot="1">
      <c r="I10222" s="65"/>
      <c r="J10222" s="66"/>
      <c r="K10222" s="66"/>
      <c r="L10222" s="66"/>
      <c r="M10222" s="66"/>
      <c r="N10222" s="66"/>
      <c r="O10222" s="66"/>
      <c r="P10222" s="66"/>
      <c r="Q10222" s="66"/>
      <c r="T10222" s="56"/>
      <c r="U10222" s="56"/>
      <c r="V10222" s="56"/>
      <c r="W10222" s="56"/>
      <c r="X10222" s="56"/>
      <c r="Y10222" s="56"/>
      <c r="Z10222" s="56"/>
      <c r="AA10222" s="56"/>
    </row>
    <row r="10223" spans="9:27">
      <c r="I10223" s="17"/>
      <c r="J10223" s="17" t="s">
        <v>59</v>
      </c>
      <c r="K10223" s="17" t="s">
        <v>47</v>
      </c>
      <c r="L10223" s="17" t="s">
        <v>60</v>
      </c>
      <c r="M10223" s="17" t="s">
        <v>61</v>
      </c>
      <c r="N10223" s="17" t="s">
        <v>62</v>
      </c>
      <c r="O10223" s="17" t="s">
        <v>63</v>
      </c>
      <c r="P10223" s="17" t="s">
        <v>64</v>
      </c>
      <c r="Q10223" s="17" t="s">
        <v>65</v>
      </c>
      <c r="T10223" s="56"/>
      <c r="U10223" s="56"/>
      <c r="V10223" s="56"/>
      <c r="W10223" s="56"/>
      <c r="X10223" s="56"/>
      <c r="Y10223" s="56"/>
      <c r="Z10223" s="56"/>
      <c r="AA10223" s="56"/>
    </row>
    <row r="10224" spans="9:27">
      <c r="I10224" s="15" t="s">
        <v>53</v>
      </c>
      <c r="J10224" s="15">
        <v>0</v>
      </c>
      <c r="K10224" s="15" t="e">
        <v>#N/A</v>
      </c>
      <c r="L10224" s="15" t="e">
        <v>#N/A</v>
      </c>
      <c r="M10224" s="15" t="e">
        <v>#N/A</v>
      </c>
      <c r="N10224" s="15" t="e">
        <v>#N/A</v>
      </c>
      <c r="O10224" s="15" t="e">
        <v>#N/A</v>
      </c>
      <c r="P10224" s="15" t="e">
        <v>#N/A</v>
      </c>
      <c r="Q10224" s="15" t="e">
        <v>#N/A</v>
      </c>
      <c r="T10224" s="56"/>
      <c r="U10224" s="56"/>
      <c r="V10224" s="56"/>
      <c r="W10224" s="56"/>
      <c r="X10224" s="56"/>
      <c r="Y10224" s="56"/>
      <c r="Z10224" s="56"/>
      <c r="AA10224" s="56"/>
    </row>
    <row r="10225" spans="9:27">
      <c r="I10225" s="15" t="s">
        <v>85</v>
      </c>
      <c r="J10225" s="15">
        <v>0.2180818531792417</v>
      </c>
      <c r="K10225" s="15">
        <v>8.4616052816367388E-3</v>
      </c>
      <c r="L10225" s="15">
        <v>25.773106393005591</v>
      </c>
      <c r="M10225" s="15">
        <v>5.6715582707438217E-23</v>
      </c>
      <c r="N10225" s="15">
        <v>0.20084612731848123</v>
      </c>
      <c r="O10225" s="15">
        <v>0.23531757904000217</v>
      </c>
      <c r="P10225" s="15">
        <v>0.20084612731848123</v>
      </c>
      <c r="Q10225" s="15">
        <v>0.23531757904000217</v>
      </c>
      <c r="T10225" s="56"/>
      <c r="U10225" s="56"/>
      <c r="V10225" s="56"/>
      <c r="W10225" s="56"/>
      <c r="X10225" s="56"/>
      <c r="Y10225" s="56"/>
      <c r="Z10225" s="56"/>
      <c r="AA10225" s="56"/>
    </row>
    <row r="10226" spans="9:27">
      <c r="I10226" s="15" t="s">
        <v>80</v>
      </c>
      <c r="J10226" s="15">
        <v>0.19864205045935912</v>
      </c>
      <c r="K10226" s="15">
        <v>1.9758865727011118E-3</v>
      </c>
      <c r="L10226" s="15">
        <v>100.53312432191282</v>
      </c>
      <c r="M10226" s="15">
        <v>1.3588098658785856E-41</v>
      </c>
      <c r="N10226" s="15">
        <v>0.19461730123441695</v>
      </c>
      <c r="O10226" s="15">
        <v>0.20266679968430129</v>
      </c>
      <c r="P10226" s="15">
        <v>0.19461730123441695</v>
      </c>
      <c r="Q10226" s="15">
        <v>0.20266679968430129</v>
      </c>
      <c r="T10226" s="56"/>
      <c r="U10226" s="56"/>
      <c r="V10226" s="56"/>
      <c r="W10226" s="56"/>
      <c r="X10226" s="56"/>
      <c r="Y10226" s="56"/>
      <c r="Z10226" s="56"/>
      <c r="AA10226" s="56"/>
    </row>
    <row r="10227" spans="9:27">
      <c r="I10227" s="15" t="s">
        <v>82</v>
      </c>
      <c r="J10227" s="15">
        <v>0.163544120371754</v>
      </c>
      <c r="K10227" s="15">
        <v>9.2141817330332332E-3</v>
      </c>
      <c r="L10227" s="15">
        <v>17.749174599567684</v>
      </c>
      <c r="M10227" s="15">
        <v>4.000873109226681E-18</v>
      </c>
      <c r="N10227" s="15">
        <v>0.14477544645045426</v>
      </c>
      <c r="O10227" s="15">
        <v>0.18231279429305375</v>
      </c>
      <c r="P10227" s="15">
        <v>0.14477544645045426</v>
      </c>
      <c r="Q10227" s="15">
        <v>0.18231279429305375</v>
      </c>
      <c r="T10227" s="56"/>
      <c r="U10227" s="56"/>
      <c r="V10227" s="56"/>
      <c r="W10227" s="56"/>
      <c r="X10227" s="56"/>
      <c r="Y10227" s="56"/>
      <c r="Z10227" s="56"/>
      <c r="AA10227" s="56"/>
    </row>
    <row r="10228" spans="9:27" ht="15" thickBot="1">
      <c r="I10228" s="16" t="s">
        <v>86</v>
      </c>
      <c r="J10228" s="16">
        <v>0.5221522965984936</v>
      </c>
      <c r="K10228" s="16">
        <v>5.8611118737329736E-3</v>
      </c>
      <c r="L10228" s="16">
        <v>89.08758403649648</v>
      </c>
      <c r="M10228" s="16">
        <v>6.4133400123047049E-40</v>
      </c>
      <c r="N10228" s="16">
        <v>0.51021360244619807</v>
      </c>
      <c r="O10228" s="16">
        <v>0.53409099075078914</v>
      </c>
      <c r="P10228" s="16">
        <v>0.51021360244619807</v>
      </c>
      <c r="Q10228" s="16">
        <v>0.53409099075078914</v>
      </c>
      <c r="T10228" s="56"/>
      <c r="U10228" s="56"/>
      <c r="V10228" s="56"/>
      <c r="W10228" s="56"/>
      <c r="X10228" s="56"/>
      <c r="Y10228" s="56"/>
      <c r="Z10228" s="56"/>
      <c r="AA10228" s="56"/>
    </row>
    <row r="10229" spans="9:27">
      <c r="I10229" s="65"/>
      <c r="J10229" s="65"/>
      <c r="K10229" s="65"/>
      <c r="L10229" s="65"/>
      <c r="M10229" s="65"/>
      <c r="N10229" s="65"/>
      <c r="O10229" s="65"/>
      <c r="P10229" s="65"/>
      <c r="Q10229" s="65"/>
      <c r="T10229" s="56"/>
      <c r="U10229" s="56"/>
      <c r="V10229" s="56"/>
      <c r="W10229" s="56"/>
      <c r="X10229" s="56"/>
      <c r="Y10229" s="56"/>
      <c r="Z10229" s="56"/>
      <c r="AA10229" s="56"/>
    </row>
    <row r="10230" spans="9:27">
      <c r="I10230" s="65"/>
      <c r="J10230" s="65"/>
      <c r="K10230" s="65"/>
      <c r="L10230" s="65"/>
      <c r="M10230" s="65"/>
      <c r="N10230" s="65"/>
      <c r="O10230" s="65"/>
      <c r="P10230" s="65"/>
      <c r="Q10230" s="65"/>
      <c r="T10230" s="56"/>
      <c r="U10230" s="56"/>
      <c r="V10230" s="56"/>
      <c r="W10230" s="56"/>
      <c r="X10230" s="56"/>
      <c r="Y10230" s="56"/>
      <c r="Z10230" s="56"/>
      <c r="AA10230" s="56"/>
    </row>
    <row r="10231" spans="9:27">
      <c r="I10231" s="11" t="s">
        <v>508</v>
      </c>
      <c r="J10231" s="65"/>
      <c r="K10231" s="65"/>
      <c r="L10231" s="65"/>
      <c r="M10231" s="65"/>
      <c r="N10231" s="65"/>
      <c r="O10231" s="65"/>
      <c r="P10231" s="65"/>
      <c r="Q10231" s="65"/>
      <c r="T10231" s="12" t="str">
        <f>I10231</f>
        <v>2022/6 to 2025/5</v>
      </c>
      <c r="U10231" s="14">
        <f>J10236</f>
        <v>0.99999995852220103</v>
      </c>
      <c r="V10231" s="14">
        <f>J10239</f>
        <v>36</v>
      </c>
      <c r="W10231" s="56">
        <f>J10249</f>
        <v>0.22239233034564729</v>
      </c>
      <c r="X10231" s="56">
        <f>J10250</f>
        <v>0.19679665426128984</v>
      </c>
      <c r="Y10231" s="56">
        <f>J10251</f>
        <v>0.16846199128531958</v>
      </c>
      <c r="Z10231" s="56">
        <f>J10252</f>
        <v>0.51962253507996803</v>
      </c>
      <c r="AA10231" s="58">
        <f>SUM(W10231:Z10231)</f>
        <v>1.1072735109722247</v>
      </c>
    </row>
    <row r="10232" spans="9:27">
      <c r="I10232" s="65" t="s">
        <v>42</v>
      </c>
      <c r="J10232" s="66"/>
      <c r="K10232" s="66"/>
      <c r="L10232" s="66"/>
      <c r="M10232" s="66"/>
      <c r="N10232" s="66"/>
      <c r="O10232" s="66"/>
      <c r="P10232" s="66"/>
      <c r="Q10232" s="66"/>
      <c r="T10232" s="56"/>
      <c r="U10232" s="56"/>
      <c r="V10232" s="56"/>
      <c r="W10232" s="56"/>
      <c r="X10232" s="56"/>
      <c r="Y10232" s="56"/>
      <c r="Z10232" s="56"/>
      <c r="AA10232" s="56"/>
    </row>
    <row r="10233" spans="9:27" ht="15" thickBot="1">
      <c r="I10233" s="65"/>
      <c r="J10233" s="66"/>
      <c r="K10233" s="66"/>
      <c r="L10233" s="66"/>
      <c r="M10233" s="66"/>
      <c r="N10233" s="66"/>
      <c r="O10233" s="66"/>
      <c r="P10233" s="66"/>
      <c r="Q10233" s="66"/>
      <c r="T10233" s="56"/>
      <c r="U10233" s="56"/>
      <c r="V10233" s="56"/>
      <c r="W10233" s="56"/>
      <c r="X10233" s="56"/>
      <c r="Y10233" s="56"/>
      <c r="Z10233" s="56"/>
      <c r="AA10233" s="56"/>
    </row>
    <row r="10234" spans="9:27">
      <c r="I10234" s="18" t="s">
        <v>43</v>
      </c>
      <c r="J10234" s="18"/>
      <c r="K10234" s="66"/>
      <c r="L10234" s="66"/>
      <c r="M10234" s="66"/>
      <c r="N10234" s="66"/>
      <c r="O10234" s="66"/>
      <c r="P10234" s="66"/>
      <c r="Q10234" s="66"/>
      <c r="T10234" s="56"/>
      <c r="U10234" s="56"/>
      <c r="V10234" s="56"/>
      <c r="W10234" s="56"/>
      <c r="X10234" s="56"/>
      <c r="Y10234" s="56"/>
      <c r="Z10234" s="56"/>
      <c r="AA10234" s="56"/>
    </row>
    <row r="10235" spans="9:27">
      <c r="I10235" s="15" t="s">
        <v>44</v>
      </c>
      <c r="J10235" s="15">
        <v>0.99999997926110029</v>
      </c>
      <c r="K10235" s="66"/>
      <c r="L10235" s="66"/>
      <c r="M10235" s="66"/>
      <c r="N10235" s="66"/>
      <c r="O10235" s="66"/>
      <c r="P10235" s="66"/>
      <c r="Q10235" s="66"/>
      <c r="T10235" s="56"/>
      <c r="U10235" s="56"/>
      <c r="V10235" s="56"/>
      <c r="W10235" s="56"/>
      <c r="X10235" s="56"/>
      <c r="Y10235" s="56"/>
      <c r="Z10235" s="56"/>
      <c r="AA10235" s="56"/>
    </row>
    <row r="10236" spans="9:27">
      <c r="I10236" s="15" t="s">
        <v>45</v>
      </c>
      <c r="J10236" s="15">
        <v>0.99999995852220103</v>
      </c>
      <c r="K10236" s="66"/>
      <c r="L10236" s="66"/>
      <c r="M10236" s="66"/>
      <c r="N10236" s="66"/>
      <c r="O10236" s="66"/>
      <c r="P10236" s="66"/>
      <c r="Q10236" s="66"/>
      <c r="T10236" s="56"/>
      <c r="U10236" s="56"/>
      <c r="V10236" s="56"/>
      <c r="W10236" s="56"/>
      <c r="X10236" s="56"/>
      <c r="Y10236" s="56"/>
      <c r="Z10236" s="56"/>
      <c r="AA10236" s="56"/>
    </row>
    <row r="10237" spans="9:27">
      <c r="I10237" s="15" t="s">
        <v>46</v>
      </c>
      <c r="J10237" s="15">
        <v>0.96874995463365732</v>
      </c>
      <c r="K10237" s="66"/>
      <c r="L10237" s="66"/>
      <c r="M10237" s="66"/>
      <c r="N10237" s="66"/>
      <c r="O10237" s="66"/>
      <c r="P10237" s="66"/>
      <c r="Q10237" s="66"/>
      <c r="T10237" s="56"/>
      <c r="U10237" s="56"/>
      <c r="V10237" s="56"/>
      <c r="W10237" s="56"/>
      <c r="X10237" s="56"/>
      <c r="Y10237" s="56"/>
      <c r="Z10237" s="56"/>
      <c r="AA10237" s="56"/>
    </row>
    <row r="10238" spans="9:27">
      <c r="I10238" s="15" t="s">
        <v>47</v>
      </c>
      <c r="J10238" s="15">
        <v>9.1523126073484978E-2</v>
      </c>
      <c r="K10238" s="66"/>
      <c r="L10238" s="66"/>
      <c r="M10238" s="66"/>
      <c r="N10238" s="66"/>
      <c r="O10238" s="66"/>
      <c r="P10238" s="66"/>
      <c r="Q10238" s="66"/>
      <c r="T10238" s="56"/>
      <c r="U10238" s="56"/>
      <c r="V10238" s="56"/>
      <c r="W10238" s="56"/>
      <c r="X10238" s="56"/>
      <c r="Y10238" s="56"/>
      <c r="Z10238" s="56"/>
      <c r="AA10238" s="56"/>
    </row>
    <row r="10239" spans="9:27" ht="15" thickBot="1">
      <c r="I10239" s="16" t="s">
        <v>48</v>
      </c>
      <c r="J10239" s="16">
        <v>36</v>
      </c>
      <c r="K10239" s="66"/>
      <c r="L10239" s="66"/>
      <c r="M10239" s="66"/>
      <c r="N10239" s="66"/>
      <c r="O10239" s="66"/>
      <c r="P10239" s="66"/>
      <c r="Q10239" s="66"/>
      <c r="T10239" s="56"/>
      <c r="U10239" s="56"/>
      <c r="V10239" s="56"/>
      <c r="W10239" s="56"/>
      <c r="X10239" s="56"/>
      <c r="Y10239" s="56"/>
      <c r="Z10239" s="56"/>
      <c r="AA10239" s="56"/>
    </row>
    <row r="10240" spans="9:27">
      <c r="I10240" s="65"/>
      <c r="J10240" s="66"/>
      <c r="K10240" s="66"/>
      <c r="L10240" s="66"/>
      <c r="M10240" s="66"/>
      <c r="N10240" s="66"/>
      <c r="O10240" s="66"/>
      <c r="P10240" s="66"/>
      <c r="Q10240" s="66"/>
      <c r="T10240" s="56"/>
      <c r="U10240" s="56"/>
      <c r="V10240" s="56"/>
      <c r="W10240" s="56"/>
      <c r="X10240" s="56"/>
      <c r="Y10240" s="56"/>
      <c r="Z10240" s="56"/>
      <c r="AA10240" s="56"/>
    </row>
    <row r="10241" spans="9:27" ht="15" thickBot="1">
      <c r="I10241" s="65" t="s">
        <v>49</v>
      </c>
      <c r="J10241" s="66"/>
      <c r="K10241" s="66"/>
      <c r="L10241" s="66"/>
      <c r="M10241" s="66"/>
      <c r="N10241" s="66"/>
      <c r="O10241" s="66"/>
      <c r="P10241" s="66"/>
      <c r="Q10241" s="66"/>
      <c r="T10241" s="56"/>
      <c r="U10241" s="56"/>
      <c r="V10241" s="56"/>
      <c r="W10241" s="56"/>
      <c r="X10241" s="56"/>
      <c r="Y10241" s="56"/>
      <c r="Z10241" s="56"/>
      <c r="AA10241" s="56"/>
    </row>
    <row r="10242" spans="9:27">
      <c r="I10242" s="17"/>
      <c r="J10242" s="17" t="s">
        <v>54</v>
      </c>
      <c r="K10242" s="17" t="s">
        <v>55</v>
      </c>
      <c r="L10242" s="17" t="s">
        <v>56</v>
      </c>
      <c r="M10242" s="17" t="s">
        <v>57</v>
      </c>
      <c r="N10242" s="17" t="s">
        <v>58</v>
      </c>
      <c r="O10242" s="66"/>
      <c r="P10242" s="66"/>
      <c r="Q10242" s="66"/>
      <c r="T10242" s="56"/>
      <c r="U10242" s="56"/>
      <c r="V10242" s="56"/>
      <c r="W10242" s="56"/>
      <c r="X10242" s="56"/>
      <c r="Y10242" s="56"/>
      <c r="Z10242" s="56"/>
      <c r="AA10242" s="56"/>
    </row>
    <row r="10243" spans="9:27">
      <c r="I10243" s="15" t="s">
        <v>50</v>
      </c>
      <c r="J10243" s="15">
        <v>4</v>
      </c>
      <c r="K10243" s="15">
        <v>6462431.453466557</v>
      </c>
      <c r="L10243" s="15">
        <v>1615607.8633666392</v>
      </c>
      <c r="M10243" s="15">
        <v>192874257.52650198</v>
      </c>
      <c r="N10243" s="15">
        <v>3.8010965744874193E-114</v>
      </c>
      <c r="O10243" s="66"/>
      <c r="P10243" s="66"/>
      <c r="Q10243" s="66"/>
      <c r="T10243" s="56"/>
      <c r="U10243" s="56"/>
      <c r="V10243" s="56"/>
      <c r="W10243" s="56"/>
      <c r="X10243" s="56"/>
      <c r="Y10243" s="56"/>
      <c r="Z10243" s="56"/>
      <c r="AA10243" s="56"/>
    </row>
    <row r="10244" spans="9:27">
      <c r="I10244" s="15" t="s">
        <v>51</v>
      </c>
      <c r="J10244" s="15">
        <v>32</v>
      </c>
      <c r="K10244" s="15">
        <v>0.26804744340041681</v>
      </c>
      <c r="L10244" s="15">
        <v>8.3764826062630252E-3</v>
      </c>
      <c r="M10244" s="15"/>
      <c r="N10244" s="15"/>
      <c r="O10244" s="66"/>
      <c r="P10244" s="66"/>
      <c r="Q10244" s="66"/>
      <c r="T10244" s="56"/>
      <c r="U10244" s="56"/>
      <c r="V10244" s="56"/>
      <c r="W10244" s="56"/>
      <c r="X10244" s="56"/>
      <c r="Y10244" s="56"/>
      <c r="Z10244" s="56"/>
      <c r="AA10244" s="56"/>
    </row>
    <row r="10245" spans="9:27" ht="15" thickBot="1">
      <c r="I10245" s="16" t="s">
        <v>52</v>
      </c>
      <c r="J10245" s="16">
        <v>36</v>
      </c>
      <c r="K10245" s="16">
        <v>6462431.7215140006</v>
      </c>
      <c r="L10245" s="16"/>
      <c r="M10245" s="16"/>
      <c r="N10245" s="16"/>
      <c r="O10245" s="66"/>
      <c r="P10245" s="66"/>
      <c r="Q10245" s="66"/>
      <c r="T10245" s="56"/>
      <c r="U10245" s="56"/>
      <c r="V10245" s="56"/>
      <c r="W10245" s="56"/>
      <c r="X10245" s="56"/>
      <c r="Y10245" s="56"/>
      <c r="Z10245" s="56"/>
      <c r="AA10245" s="56"/>
    </row>
    <row r="10246" spans="9:27" ht="15" thickBot="1">
      <c r="I10246" s="65"/>
      <c r="J10246" s="66"/>
      <c r="K10246" s="66"/>
      <c r="L10246" s="66"/>
      <c r="M10246" s="66"/>
      <c r="N10246" s="66"/>
      <c r="O10246" s="66"/>
      <c r="P10246" s="66"/>
      <c r="Q10246" s="66"/>
      <c r="T10246" s="56"/>
      <c r="U10246" s="56"/>
      <c r="V10246" s="56"/>
      <c r="W10246" s="56"/>
      <c r="X10246" s="56"/>
      <c r="Y10246" s="56"/>
      <c r="Z10246" s="56"/>
      <c r="AA10246" s="56"/>
    </row>
    <row r="10247" spans="9:27">
      <c r="I10247" s="17"/>
      <c r="J10247" s="17" t="s">
        <v>59</v>
      </c>
      <c r="K10247" s="17" t="s">
        <v>47</v>
      </c>
      <c r="L10247" s="17" t="s">
        <v>60</v>
      </c>
      <c r="M10247" s="17" t="s">
        <v>61</v>
      </c>
      <c r="N10247" s="17" t="s">
        <v>62</v>
      </c>
      <c r="O10247" s="17" t="s">
        <v>63</v>
      </c>
      <c r="P10247" s="17" t="s">
        <v>64</v>
      </c>
      <c r="Q10247" s="17" t="s">
        <v>65</v>
      </c>
      <c r="T10247" s="56"/>
      <c r="U10247" s="56"/>
      <c r="V10247" s="56"/>
      <c r="W10247" s="56"/>
      <c r="X10247" s="56"/>
      <c r="Y10247" s="56"/>
      <c r="Z10247" s="56"/>
      <c r="AA10247" s="56"/>
    </row>
    <row r="10248" spans="9:27">
      <c r="I10248" s="15" t="s">
        <v>53</v>
      </c>
      <c r="J10248" s="15">
        <v>0</v>
      </c>
      <c r="K10248" s="15" t="e">
        <v>#N/A</v>
      </c>
      <c r="L10248" s="15" t="e">
        <v>#N/A</v>
      </c>
      <c r="M10248" s="15" t="e">
        <v>#N/A</v>
      </c>
      <c r="N10248" s="15" t="e">
        <v>#N/A</v>
      </c>
      <c r="O10248" s="15" t="e">
        <v>#N/A</v>
      </c>
      <c r="P10248" s="15" t="e">
        <v>#N/A</v>
      </c>
      <c r="Q10248" s="15" t="e">
        <v>#N/A</v>
      </c>
      <c r="T10248" s="56"/>
      <c r="U10248" s="56"/>
      <c r="V10248" s="56"/>
      <c r="W10248" s="56"/>
      <c r="X10248" s="56"/>
      <c r="Y10248" s="56"/>
      <c r="Z10248" s="56"/>
      <c r="AA10248" s="56"/>
    </row>
    <row r="10249" spans="9:27">
      <c r="I10249" s="15" t="s">
        <v>85</v>
      </c>
      <c r="J10249" s="15">
        <v>0.22239233034564729</v>
      </c>
      <c r="K10249" s="15">
        <v>7.9998835737631249E-3</v>
      </c>
      <c r="L10249" s="15">
        <v>27.799445866314588</v>
      </c>
      <c r="M10249" s="15">
        <v>5.5663232726030161E-24</v>
      </c>
      <c r="N10249" s="15">
        <v>0.20609710082287391</v>
      </c>
      <c r="O10249" s="15">
        <v>0.23868755986842066</v>
      </c>
      <c r="P10249" s="15">
        <v>0.20609710082287391</v>
      </c>
      <c r="Q10249" s="15">
        <v>0.23868755986842066</v>
      </c>
      <c r="T10249" s="56"/>
      <c r="U10249" s="56"/>
      <c r="V10249" s="56"/>
      <c r="W10249" s="56"/>
      <c r="X10249" s="56"/>
      <c r="Y10249" s="56"/>
      <c r="Z10249" s="56"/>
      <c r="AA10249" s="56"/>
    </row>
    <row r="10250" spans="9:27">
      <c r="I10250" s="15" t="s">
        <v>80</v>
      </c>
      <c r="J10250" s="15">
        <v>0.19679665426128984</v>
      </c>
      <c r="K10250" s="15">
        <v>1.9829117906592355E-3</v>
      </c>
      <c r="L10250" s="15">
        <v>99.246297887947478</v>
      </c>
      <c r="M10250" s="15">
        <v>2.0494568911768836E-41</v>
      </c>
      <c r="N10250" s="15">
        <v>0.19275759513570731</v>
      </c>
      <c r="O10250" s="15">
        <v>0.20083571338687237</v>
      </c>
      <c r="P10250" s="15">
        <v>0.19275759513570731</v>
      </c>
      <c r="Q10250" s="15">
        <v>0.20083571338687237</v>
      </c>
      <c r="T10250" s="56"/>
      <c r="U10250" s="56"/>
      <c r="V10250" s="56"/>
      <c r="W10250" s="56"/>
      <c r="X10250" s="56"/>
      <c r="Y10250" s="56"/>
      <c r="Z10250" s="56"/>
      <c r="AA10250" s="56"/>
    </row>
    <row r="10251" spans="9:27">
      <c r="I10251" s="15" t="s">
        <v>82</v>
      </c>
      <c r="J10251" s="15">
        <v>0.16846199128531958</v>
      </c>
      <c r="K10251" s="15">
        <v>8.6557342840238652E-3</v>
      </c>
      <c r="L10251" s="15">
        <v>19.462472594180099</v>
      </c>
      <c r="M10251" s="15">
        <v>2.6731846723430772E-19</v>
      </c>
      <c r="N10251" s="15">
        <v>0.15083083758842158</v>
      </c>
      <c r="O10251" s="15">
        <v>0.18609314498221757</v>
      </c>
      <c r="P10251" s="15">
        <v>0.15083083758842158</v>
      </c>
      <c r="Q10251" s="15">
        <v>0.18609314498221757</v>
      </c>
      <c r="T10251" s="56"/>
      <c r="U10251" s="56"/>
      <c r="V10251" s="56"/>
      <c r="W10251" s="56"/>
      <c r="X10251" s="56"/>
      <c r="Y10251" s="56"/>
      <c r="Z10251" s="56"/>
      <c r="AA10251" s="56"/>
    </row>
    <row r="10252" spans="9:27" ht="15" thickBot="1">
      <c r="I10252" s="16" t="s">
        <v>86</v>
      </c>
      <c r="J10252" s="16">
        <v>0.51962253507996803</v>
      </c>
      <c r="K10252" s="16">
        <v>5.5347410892862201E-3</v>
      </c>
      <c r="L10252" s="16">
        <v>93.883801734794503</v>
      </c>
      <c r="M10252" s="16">
        <v>1.2051186638684167E-40</v>
      </c>
      <c r="N10252" s="16">
        <v>0.50834863645788864</v>
      </c>
      <c r="O10252" s="16">
        <v>0.53089643370204742</v>
      </c>
      <c r="P10252" s="16">
        <v>0.50834863645788864</v>
      </c>
      <c r="Q10252" s="16">
        <v>0.53089643370204742</v>
      </c>
      <c r="T10252" s="56"/>
      <c r="U10252" s="56"/>
      <c r="V10252" s="56"/>
      <c r="W10252" s="56"/>
      <c r="X10252" s="56"/>
      <c r="Y10252" s="56"/>
      <c r="Z10252" s="56"/>
      <c r="AA10252" s="56"/>
    </row>
    <row r="10253" spans="9:27">
      <c r="I10253" s="65"/>
      <c r="J10253" s="65"/>
      <c r="K10253" s="65"/>
      <c r="L10253" s="65"/>
      <c r="M10253" s="65"/>
      <c r="N10253" s="65"/>
      <c r="O10253" s="65"/>
      <c r="P10253" s="65"/>
      <c r="Q10253" s="65"/>
      <c r="T10253" s="56"/>
      <c r="U10253" s="56"/>
      <c r="V10253" s="56"/>
      <c r="W10253" s="56"/>
      <c r="X10253" s="56"/>
      <c r="Y10253" s="56"/>
      <c r="Z10253" s="56"/>
      <c r="AA10253" s="56"/>
    </row>
    <row r="10254" spans="9:27">
      <c r="I10254" s="65"/>
      <c r="J10254" s="65"/>
      <c r="K10254" s="65"/>
      <c r="L10254" s="65"/>
      <c r="M10254" s="65"/>
      <c r="N10254" s="65"/>
      <c r="O10254" s="65"/>
      <c r="P10254" s="65"/>
      <c r="Q10254" s="65"/>
      <c r="T10254" s="56"/>
      <c r="U10254" s="56"/>
      <c r="V10254" s="56"/>
      <c r="W10254" s="56"/>
      <c r="X10254" s="56"/>
      <c r="Y10254" s="56"/>
      <c r="Z10254" s="56"/>
      <c r="AA10254" s="56"/>
    </row>
    <row r="10255" spans="9:27">
      <c r="I10255" s="11" t="s">
        <v>509</v>
      </c>
      <c r="J10255" s="65"/>
      <c r="K10255" s="65"/>
      <c r="L10255" s="65"/>
      <c r="M10255" s="65"/>
      <c r="N10255" s="65"/>
      <c r="O10255" s="65"/>
      <c r="P10255" s="65"/>
      <c r="Q10255" s="65"/>
      <c r="T10255" s="12" t="str">
        <f>I10255</f>
        <v>2022/7 to 2025/6</v>
      </c>
      <c r="U10255" s="14">
        <f>J10260</f>
        <v>0.99999996545395997</v>
      </c>
      <c r="V10255" s="14">
        <f>J10263</f>
        <v>36</v>
      </c>
      <c r="W10255" s="56">
        <f>J10273</f>
        <v>0.22808125845350713</v>
      </c>
      <c r="X10255" s="56">
        <f>J10274</f>
        <v>0.19501009927916588</v>
      </c>
      <c r="Y10255" s="56">
        <f>J10275</f>
        <v>0.17289426341621458</v>
      </c>
      <c r="Z10255" s="56">
        <f>J10276</f>
        <v>0.5163907263069224</v>
      </c>
      <c r="AA10255" s="58">
        <f>SUM(W10255:Z10255)</f>
        <v>1.1123763474558102</v>
      </c>
    </row>
    <row r="10256" spans="9:27">
      <c r="I10256" s="65" t="s">
        <v>42</v>
      </c>
      <c r="J10256" s="66"/>
      <c r="K10256" s="66"/>
      <c r="L10256" s="66"/>
      <c r="M10256" s="66"/>
      <c r="N10256" s="66"/>
      <c r="O10256" s="66"/>
      <c r="P10256" s="66"/>
      <c r="Q10256" s="66"/>
      <c r="T10256" s="56"/>
      <c r="U10256" s="56"/>
      <c r="V10256" s="56"/>
      <c r="W10256" s="56"/>
      <c r="X10256" s="56"/>
      <c r="Y10256" s="56"/>
      <c r="Z10256" s="56"/>
      <c r="AA10256" s="56"/>
    </row>
    <row r="10257" spans="9:27" ht="15" thickBot="1">
      <c r="I10257" s="65"/>
      <c r="J10257" s="66"/>
      <c r="K10257" s="66"/>
      <c r="L10257" s="66"/>
      <c r="M10257" s="66"/>
      <c r="N10257" s="66"/>
      <c r="O10257" s="66"/>
      <c r="P10257" s="66"/>
      <c r="Q10257" s="66"/>
      <c r="T10257" s="56"/>
      <c r="U10257" s="56"/>
      <c r="V10257" s="56"/>
      <c r="W10257" s="56"/>
      <c r="X10257" s="56"/>
      <c r="Y10257" s="56"/>
      <c r="Z10257" s="56"/>
      <c r="AA10257" s="56"/>
    </row>
    <row r="10258" spans="9:27">
      <c r="I10258" s="18" t="s">
        <v>43</v>
      </c>
      <c r="J10258" s="18"/>
      <c r="K10258" s="66"/>
      <c r="L10258" s="66"/>
      <c r="M10258" s="66"/>
      <c r="N10258" s="66"/>
      <c r="O10258" s="66"/>
      <c r="P10258" s="66"/>
      <c r="Q10258" s="66"/>
      <c r="T10258" s="56"/>
      <c r="U10258" s="56"/>
      <c r="V10258" s="56"/>
      <c r="W10258" s="56"/>
      <c r="X10258" s="56"/>
      <c r="Y10258" s="56"/>
      <c r="Z10258" s="56"/>
      <c r="AA10258" s="56"/>
    </row>
    <row r="10259" spans="9:27">
      <c r="I10259" s="15" t="s">
        <v>44</v>
      </c>
      <c r="J10259" s="15">
        <v>0.99999998272697987</v>
      </c>
      <c r="K10259" s="66"/>
      <c r="L10259" s="66"/>
      <c r="M10259" s="66"/>
      <c r="N10259" s="66"/>
      <c r="O10259" s="66"/>
      <c r="P10259" s="66"/>
      <c r="Q10259" s="66"/>
      <c r="T10259" s="56"/>
      <c r="U10259" s="56"/>
      <c r="V10259" s="56"/>
      <c r="W10259" s="56"/>
      <c r="X10259" s="56"/>
      <c r="Y10259" s="56"/>
      <c r="Z10259" s="56"/>
      <c r="AA10259" s="56"/>
    </row>
    <row r="10260" spans="9:27">
      <c r="I10260" s="15" t="s">
        <v>45</v>
      </c>
      <c r="J10260" s="15">
        <v>0.99999996545395997</v>
      </c>
      <c r="K10260" s="66"/>
      <c r="L10260" s="66"/>
      <c r="M10260" s="66"/>
      <c r="N10260" s="66"/>
      <c r="O10260" s="66"/>
      <c r="P10260" s="66"/>
      <c r="Q10260" s="66"/>
      <c r="T10260" s="56"/>
      <c r="U10260" s="56"/>
      <c r="V10260" s="56"/>
      <c r="W10260" s="56"/>
      <c r="X10260" s="56"/>
      <c r="Y10260" s="56"/>
      <c r="Z10260" s="56"/>
      <c r="AA10260" s="56"/>
    </row>
    <row r="10261" spans="9:27">
      <c r="I10261" s="15" t="s">
        <v>46</v>
      </c>
      <c r="J10261" s="15">
        <v>0.96874996221526866</v>
      </c>
      <c r="K10261" s="66"/>
      <c r="L10261" s="66"/>
      <c r="M10261" s="66"/>
      <c r="N10261" s="66"/>
      <c r="O10261" s="66"/>
      <c r="P10261" s="66"/>
      <c r="Q10261" s="66"/>
      <c r="T10261" s="56"/>
      <c r="U10261" s="56"/>
      <c r="V10261" s="56"/>
      <c r="W10261" s="56"/>
      <c r="X10261" s="56"/>
      <c r="Y10261" s="56"/>
      <c r="Z10261" s="56"/>
      <c r="AA10261" s="56"/>
    </row>
    <row r="10262" spans="9:27">
      <c r="I10262" s="15" t="s">
        <v>47</v>
      </c>
      <c r="J10262" s="15">
        <v>8.3678747304245363E-2</v>
      </c>
      <c r="K10262" s="66"/>
      <c r="L10262" s="66"/>
      <c r="M10262" s="66"/>
      <c r="N10262" s="66"/>
      <c r="O10262" s="66"/>
      <c r="P10262" s="66"/>
      <c r="Q10262" s="66"/>
      <c r="T10262" s="56"/>
      <c r="U10262" s="56"/>
      <c r="V10262" s="56"/>
      <c r="W10262" s="56"/>
      <c r="X10262" s="56"/>
      <c r="Y10262" s="56"/>
      <c r="Z10262" s="56"/>
      <c r="AA10262" s="56"/>
    </row>
    <row r="10263" spans="9:27" ht="15" thickBot="1">
      <c r="I10263" s="16" t="s">
        <v>48</v>
      </c>
      <c r="J10263" s="16">
        <v>36</v>
      </c>
      <c r="K10263" s="66"/>
      <c r="L10263" s="66"/>
      <c r="M10263" s="66"/>
      <c r="N10263" s="66"/>
      <c r="O10263" s="66"/>
      <c r="P10263" s="66"/>
      <c r="Q10263" s="66"/>
      <c r="T10263" s="56"/>
      <c r="U10263" s="56"/>
      <c r="V10263" s="56"/>
      <c r="W10263" s="56"/>
      <c r="X10263" s="56"/>
      <c r="Y10263" s="56"/>
      <c r="Z10263" s="56"/>
      <c r="AA10263" s="56"/>
    </row>
    <row r="10264" spans="9:27">
      <c r="I10264" s="65"/>
      <c r="J10264" s="66"/>
      <c r="K10264" s="66"/>
      <c r="L10264" s="66"/>
      <c r="M10264" s="66"/>
      <c r="N10264" s="66"/>
      <c r="O10264" s="66"/>
      <c r="P10264" s="66"/>
      <c r="Q10264" s="66"/>
      <c r="T10264" s="56"/>
      <c r="U10264" s="56"/>
      <c r="V10264" s="56"/>
      <c r="W10264" s="56"/>
      <c r="X10264" s="56"/>
      <c r="Y10264" s="56"/>
      <c r="Z10264" s="56"/>
      <c r="AA10264" s="56"/>
    </row>
    <row r="10265" spans="9:27" ht="15" thickBot="1">
      <c r="I10265" s="65" t="s">
        <v>49</v>
      </c>
      <c r="J10265" s="66"/>
      <c r="K10265" s="66"/>
      <c r="L10265" s="66"/>
      <c r="M10265" s="66"/>
      <c r="N10265" s="66"/>
      <c r="O10265" s="66"/>
      <c r="P10265" s="66"/>
      <c r="Q10265" s="66"/>
      <c r="T10265" s="56"/>
      <c r="U10265" s="56"/>
      <c r="V10265" s="56"/>
      <c r="W10265" s="56"/>
      <c r="X10265" s="56"/>
      <c r="Y10265" s="56"/>
      <c r="Z10265" s="56"/>
      <c r="AA10265" s="56"/>
    </row>
    <row r="10266" spans="9:27">
      <c r="I10266" s="17"/>
      <c r="J10266" s="17" t="s">
        <v>54</v>
      </c>
      <c r="K10266" s="17" t="s">
        <v>55</v>
      </c>
      <c r="L10266" s="17" t="s">
        <v>56</v>
      </c>
      <c r="M10266" s="17" t="s">
        <v>57</v>
      </c>
      <c r="N10266" s="17" t="s">
        <v>58</v>
      </c>
      <c r="O10266" s="66"/>
      <c r="P10266" s="66"/>
      <c r="Q10266" s="66"/>
      <c r="T10266" s="56"/>
      <c r="U10266" s="56"/>
      <c r="V10266" s="56"/>
      <c r="W10266" s="56"/>
      <c r="X10266" s="56"/>
      <c r="Y10266" s="56"/>
      <c r="Z10266" s="56"/>
      <c r="AA10266" s="56"/>
    </row>
    <row r="10267" spans="9:27">
      <c r="I10267" s="15" t="s">
        <v>50</v>
      </c>
      <c r="J10267" s="15">
        <v>4</v>
      </c>
      <c r="K10267" s="15">
        <v>6486075.9731897535</v>
      </c>
      <c r="L10267" s="15">
        <v>1621518.9932974384</v>
      </c>
      <c r="M10267" s="15">
        <v>231575014.51297298</v>
      </c>
      <c r="N10267" s="15">
        <v>2.2332572115953232E-115</v>
      </c>
      <c r="O10267" s="66"/>
      <c r="P10267" s="66"/>
      <c r="Q10267" s="66"/>
      <c r="T10267" s="56"/>
      <c r="U10267" s="56"/>
      <c r="V10267" s="56"/>
      <c r="W10267" s="56"/>
      <c r="X10267" s="56"/>
      <c r="Y10267" s="56"/>
      <c r="Z10267" s="56"/>
      <c r="AA10267" s="56"/>
    </row>
    <row r="10268" spans="9:27">
      <c r="I10268" s="15" t="s">
        <v>51</v>
      </c>
      <c r="J10268" s="15">
        <v>32</v>
      </c>
      <c r="K10268" s="15">
        <v>0.22406824801304803</v>
      </c>
      <c r="L10268" s="15">
        <v>7.002132750407751E-3</v>
      </c>
      <c r="M10268" s="15"/>
      <c r="N10268" s="15"/>
      <c r="O10268" s="66"/>
      <c r="P10268" s="66"/>
      <c r="Q10268" s="66"/>
      <c r="T10268" s="56"/>
      <c r="U10268" s="56"/>
      <c r="V10268" s="56"/>
      <c r="W10268" s="56"/>
      <c r="X10268" s="56"/>
      <c r="Y10268" s="56"/>
      <c r="Z10268" s="56"/>
      <c r="AA10268" s="56"/>
    </row>
    <row r="10269" spans="9:27" ht="15" thickBot="1">
      <c r="I10269" s="16" t="s">
        <v>52</v>
      </c>
      <c r="J10269" s="16">
        <v>36</v>
      </c>
      <c r="K10269" s="16">
        <v>6486076.1972580012</v>
      </c>
      <c r="L10269" s="16"/>
      <c r="M10269" s="16"/>
      <c r="N10269" s="16"/>
      <c r="O10269" s="66"/>
      <c r="P10269" s="66"/>
      <c r="Q10269" s="66"/>
      <c r="T10269" s="56"/>
      <c r="U10269" s="56"/>
      <c r="V10269" s="56"/>
      <c r="W10269" s="56"/>
      <c r="X10269" s="56"/>
      <c r="Y10269" s="56"/>
      <c r="Z10269" s="56"/>
      <c r="AA10269" s="56"/>
    </row>
    <row r="10270" spans="9:27" ht="15" thickBot="1">
      <c r="I10270" s="65"/>
      <c r="J10270" s="66"/>
      <c r="K10270" s="66"/>
      <c r="L10270" s="66"/>
      <c r="M10270" s="66"/>
      <c r="N10270" s="66"/>
      <c r="O10270" s="66"/>
      <c r="P10270" s="66"/>
      <c r="Q10270" s="66"/>
      <c r="T10270" s="56"/>
      <c r="U10270" s="56"/>
      <c r="V10270" s="56"/>
      <c r="W10270" s="56"/>
      <c r="X10270" s="56"/>
      <c r="Y10270" s="56"/>
      <c r="Z10270" s="56"/>
      <c r="AA10270" s="56"/>
    </row>
    <row r="10271" spans="9:27">
      <c r="I10271" s="17"/>
      <c r="J10271" s="17" t="s">
        <v>59</v>
      </c>
      <c r="K10271" s="17" t="s">
        <v>47</v>
      </c>
      <c r="L10271" s="17" t="s">
        <v>60</v>
      </c>
      <c r="M10271" s="17" t="s">
        <v>61</v>
      </c>
      <c r="N10271" s="17" t="s">
        <v>62</v>
      </c>
      <c r="O10271" s="17" t="s">
        <v>63</v>
      </c>
      <c r="P10271" s="17" t="s">
        <v>64</v>
      </c>
      <c r="Q10271" s="17" t="s">
        <v>65</v>
      </c>
      <c r="T10271" s="56"/>
      <c r="U10271" s="56"/>
      <c r="V10271" s="56"/>
      <c r="W10271" s="56"/>
      <c r="X10271" s="56"/>
      <c r="Y10271" s="56"/>
      <c r="Z10271" s="56"/>
      <c r="AA10271" s="56"/>
    </row>
    <row r="10272" spans="9:27">
      <c r="I10272" s="15" t="s">
        <v>53</v>
      </c>
      <c r="J10272" s="15">
        <v>0</v>
      </c>
      <c r="K10272" s="15" t="e">
        <v>#N/A</v>
      </c>
      <c r="L10272" s="15" t="e">
        <v>#N/A</v>
      </c>
      <c r="M10272" s="15" t="e">
        <v>#N/A</v>
      </c>
      <c r="N10272" s="15" t="e">
        <v>#N/A</v>
      </c>
      <c r="O10272" s="15" t="e">
        <v>#N/A</v>
      </c>
      <c r="P10272" s="15" t="e">
        <v>#N/A</v>
      </c>
      <c r="Q10272" s="15" t="e">
        <v>#N/A</v>
      </c>
      <c r="T10272" s="56"/>
      <c r="U10272" s="56"/>
      <c r="V10272" s="56"/>
      <c r="W10272" s="56"/>
      <c r="X10272" s="56"/>
      <c r="Y10272" s="56"/>
      <c r="Z10272" s="56"/>
      <c r="AA10272" s="56"/>
    </row>
    <row r="10273" spans="9:27">
      <c r="I10273" s="15" t="s">
        <v>85</v>
      </c>
      <c r="J10273" s="15">
        <v>0.22808125845350713</v>
      </c>
      <c r="K10273" s="15">
        <v>7.656745939071825E-3</v>
      </c>
      <c r="L10273" s="15">
        <v>29.788275628896713</v>
      </c>
      <c r="M10273" s="15">
        <v>6.6065855016720577E-25</v>
      </c>
      <c r="N10273" s="15">
        <v>0.21248497741712605</v>
      </c>
      <c r="O10273" s="15">
        <v>0.24367753948988821</v>
      </c>
      <c r="P10273" s="15">
        <v>0.21248497741712605</v>
      </c>
      <c r="Q10273" s="15">
        <v>0.24367753948988821</v>
      </c>
      <c r="T10273" s="56"/>
      <c r="U10273" s="56"/>
      <c r="V10273" s="56"/>
      <c r="W10273" s="56"/>
      <c r="X10273" s="56"/>
      <c r="Y10273" s="56"/>
      <c r="Z10273" s="56"/>
      <c r="AA10273" s="56"/>
    </row>
    <row r="10274" spans="9:27">
      <c r="I10274" s="15" t="s">
        <v>80</v>
      </c>
      <c r="J10274" s="15">
        <v>0.19501009927916588</v>
      </c>
      <c r="K10274" s="15">
        <v>1.9477925907956807E-3</v>
      </c>
      <c r="L10274" s="15">
        <v>100.11851374765909</v>
      </c>
      <c r="M10274" s="15">
        <v>1.5502979333145789E-41</v>
      </c>
      <c r="N10274" s="15">
        <v>0.19104257562246313</v>
      </c>
      <c r="O10274" s="15">
        <v>0.19897762293586863</v>
      </c>
      <c r="P10274" s="15">
        <v>0.19104257562246313</v>
      </c>
      <c r="Q10274" s="15">
        <v>0.19897762293586863</v>
      </c>
      <c r="T10274" s="56"/>
      <c r="U10274" s="56"/>
      <c r="V10274" s="56"/>
      <c r="W10274" s="56"/>
      <c r="X10274" s="56"/>
      <c r="Y10274" s="56"/>
      <c r="Z10274" s="56"/>
      <c r="AA10274" s="56"/>
    </row>
    <row r="10275" spans="9:27">
      <c r="I10275" s="15" t="s">
        <v>82</v>
      </c>
      <c r="J10275" s="15">
        <v>0.17289426341621458</v>
      </c>
      <c r="K10275" s="15">
        <v>8.084801546045425E-3</v>
      </c>
      <c r="L10275" s="15">
        <v>21.385096768489458</v>
      </c>
      <c r="M10275" s="15">
        <v>1.6167694440000136E-20</v>
      </c>
      <c r="N10275" s="15">
        <v>0.15642606164500913</v>
      </c>
      <c r="O10275" s="15">
        <v>0.18936246518742003</v>
      </c>
      <c r="P10275" s="15">
        <v>0.15642606164500913</v>
      </c>
      <c r="Q10275" s="15">
        <v>0.18936246518742003</v>
      </c>
      <c r="T10275" s="56"/>
      <c r="U10275" s="56"/>
      <c r="V10275" s="56"/>
      <c r="W10275" s="56"/>
      <c r="X10275" s="56"/>
      <c r="Y10275" s="56"/>
      <c r="Z10275" s="56"/>
      <c r="AA10275" s="56"/>
    </row>
    <row r="10276" spans="9:27" ht="15" thickBot="1">
      <c r="I10276" s="16" t="s">
        <v>86</v>
      </c>
      <c r="J10276" s="16">
        <v>0.5163907263069224</v>
      </c>
      <c r="K10276" s="16">
        <v>5.2160034953729357E-3</v>
      </c>
      <c r="L10276" s="16">
        <v>99.001223209495052</v>
      </c>
      <c r="M10276" s="16">
        <v>2.2176381599348128E-41</v>
      </c>
      <c r="N10276" s="16">
        <v>0.50576607491481362</v>
      </c>
      <c r="O10276" s="16">
        <v>0.52701537769903117</v>
      </c>
      <c r="P10276" s="16">
        <v>0.50576607491481362</v>
      </c>
      <c r="Q10276" s="16">
        <v>0.52701537769903117</v>
      </c>
      <c r="T10276" s="56"/>
      <c r="U10276" s="56"/>
      <c r="V10276" s="56"/>
      <c r="W10276" s="56"/>
      <c r="X10276" s="56"/>
      <c r="Y10276" s="56"/>
      <c r="Z10276" s="56"/>
      <c r="AA10276" s="56"/>
    </row>
    <row r="10277" spans="9:27">
      <c r="I10277" s="65"/>
      <c r="J10277" s="65"/>
      <c r="K10277" s="65"/>
      <c r="L10277" s="65"/>
      <c r="M10277" s="65"/>
      <c r="N10277" s="65"/>
      <c r="O10277" s="65"/>
      <c r="P10277" s="65"/>
      <c r="Q10277" s="65"/>
      <c r="T10277" s="56"/>
      <c r="U10277" s="56"/>
      <c r="V10277" s="56"/>
      <c r="W10277" s="56"/>
      <c r="X10277" s="56"/>
      <c r="Y10277" s="56"/>
      <c r="Z10277" s="56"/>
      <c r="AA10277" s="56"/>
    </row>
    <row r="10278" spans="9:27">
      <c r="I10278" s="65"/>
      <c r="J10278" s="65"/>
      <c r="K10278" s="65"/>
      <c r="L10278" s="65"/>
      <c r="M10278" s="65"/>
      <c r="N10278" s="65"/>
      <c r="O10278" s="65"/>
      <c r="P10278" s="65"/>
      <c r="Q10278" s="65"/>
      <c r="T10278" s="56"/>
      <c r="U10278" s="56"/>
      <c r="V10278" s="56"/>
      <c r="W10278" s="56"/>
      <c r="X10278" s="56"/>
      <c r="Y10278" s="56"/>
      <c r="Z10278" s="56"/>
      <c r="AA10278" s="56"/>
    </row>
    <row r="10279" spans="9:27">
      <c r="I10279" s="11" t="s">
        <v>510</v>
      </c>
      <c r="J10279" s="65"/>
      <c r="K10279" s="65"/>
      <c r="L10279" s="65"/>
      <c r="M10279" s="65"/>
      <c r="N10279" s="65"/>
      <c r="O10279" s="65"/>
      <c r="P10279" s="65"/>
      <c r="Q10279" s="65"/>
      <c r="T10279" s="12" t="str">
        <f>I10279</f>
        <v>2022/8 to 2025/7</v>
      </c>
      <c r="U10279" s="14">
        <f>J10284</f>
        <v>0.99999997761198978</v>
      </c>
      <c r="V10279" s="14">
        <f>J10287</f>
        <v>36</v>
      </c>
      <c r="W10279" s="56">
        <f>J10297</f>
        <v>0.23271263124353994</v>
      </c>
      <c r="X10279" s="56">
        <f>J10298</f>
        <v>0.19341115152812119</v>
      </c>
      <c r="Y10279" s="56">
        <f>J10299</f>
        <v>0.17441170644823434</v>
      </c>
      <c r="Z10279" s="56">
        <f>J10300</f>
        <v>0.51500933191511589</v>
      </c>
      <c r="AA10279" s="58">
        <f>SUM(W10279:Z10279)</f>
        <v>1.1155448211350114</v>
      </c>
    </row>
    <row r="10280" spans="9:27">
      <c r="I10280" s="70" t="s">
        <v>42</v>
      </c>
      <c r="J10280" s="73"/>
      <c r="K10280" s="73"/>
      <c r="L10280" s="73"/>
      <c r="M10280" s="73"/>
      <c r="N10280" s="73"/>
      <c r="O10280" s="73"/>
      <c r="P10280" s="73"/>
      <c r="Q10280" s="73"/>
      <c r="T10280" s="56"/>
      <c r="U10280" s="56"/>
      <c r="V10280" s="56"/>
      <c r="W10280" s="56"/>
      <c r="X10280" s="56"/>
      <c r="Y10280" s="56"/>
      <c r="Z10280" s="56"/>
      <c r="AA10280" s="56"/>
    </row>
    <row r="10281" spans="9:27" ht="15" thickBot="1">
      <c r="J10281" s="73"/>
      <c r="K10281" s="73"/>
      <c r="L10281" s="73"/>
      <c r="M10281" s="73"/>
      <c r="N10281" s="73"/>
      <c r="O10281" s="73"/>
      <c r="P10281" s="73"/>
      <c r="Q10281" s="73"/>
      <c r="T10281" s="56"/>
      <c r="U10281" s="56"/>
      <c r="V10281" s="56"/>
      <c r="W10281" s="56"/>
      <c r="X10281" s="56"/>
      <c r="Y10281" s="56"/>
      <c r="Z10281" s="56"/>
      <c r="AA10281" s="56"/>
    </row>
    <row r="10282" spans="9:27">
      <c r="I10282" s="18" t="s">
        <v>43</v>
      </c>
      <c r="J10282" s="18"/>
      <c r="K10282" s="73"/>
      <c r="L10282" s="73"/>
      <c r="M10282" s="73"/>
      <c r="N10282" s="73"/>
      <c r="O10282" s="73"/>
      <c r="P10282" s="73"/>
      <c r="Q10282" s="73"/>
      <c r="T10282" s="56"/>
      <c r="U10282" s="56"/>
      <c r="V10282" s="56"/>
      <c r="W10282" s="56"/>
      <c r="X10282" s="56"/>
      <c r="Y10282" s="56"/>
      <c r="Z10282" s="56"/>
      <c r="AA10282" s="56"/>
    </row>
    <row r="10283" spans="9:27">
      <c r="I10283" s="15" t="s">
        <v>44</v>
      </c>
      <c r="J10283" s="15">
        <v>0.99999998880599483</v>
      </c>
      <c r="K10283" s="73"/>
      <c r="L10283" s="73"/>
      <c r="M10283" s="73"/>
      <c r="N10283" s="73"/>
      <c r="O10283" s="73"/>
      <c r="P10283" s="73"/>
      <c r="Q10283" s="73"/>
      <c r="T10283" s="56"/>
      <c r="U10283" s="56"/>
      <c r="V10283" s="56"/>
      <c r="W10283" s="56"/>
      <c r="X10283" s="56"/>
      <c r="Y10283" s="56"/>
      <c r="Z10283" s="56"/>
      <c r="AA10283" s="56"/>
    </row>
    <row r="10284" spans="9:27">
      <c r="I10284" s="15" t="s">
        <v>45</v>
      </c>
      <c r="J10284" s="15">
        <v>0.99999997761198978</v>
      </c>
      <c r="K10284" s="73"/>
      <c r="L10284" s="73"/>
      <c r="M10284" s="73"/>
      <c r="N10284" s="73"/>
      <c r="O10284" s="73"/>
      <c r="P10284" s="73"/>
      <c r="Q10284" s="73"/>
      <c r="T10284" s="56"/>
      <c r="U10284" s="56"/>
      <c r="V10284" s="56"/>
      <c r="W10284" s="56"/>
      <c r="X10284" s="56"/>
      <c r="Y10284" s="56"/>
      <c r="Z10284" s="56"/>
      <c r="AA10284" s="56"/>
    </row>
    <row r="10285" spans="9:27">
      <c r="I10285" s="15" t="s">
        <v>46</v>
      </c>
      <c r="J10285" s="15">
        <v>0.96874997551311393</v>
      </c>
      <c r="K10285" s="73"/>
      <c r="L10285" s="73"/>
      <c r="M10285" s="73"/>
      <c r="N10285" s="73"/>
      <c r="O10285" s="73"/>
      <c r="P10285" s="73"/>
      <c r="Q10285" s="73"/>
      <c r="T10285" s="56"/>
      <c r="U10285" s="56"/>
      <c r="V10285" s="56"/>
      <c r="W10285" s="56"/>
      <c r="X10285" s="56"/>
      <c r="Y10285" s="56"/>
      <c r="Z10285" s="56"/>
      <c r="AA10285" s="56"/>
    </row>
    <row r="10286" spans="9:27">
      <c r="I10286" s="15" t="s">
        <v>47</v>
      </c>
      <c r="J10286" s="15">
        <v>6.7500244191093323E-2</v>
      </c>
      <c r="K10286" s="73"/>
      <c r="L10286" s="73"/>
      <c r="M10286" s="73"/>
      <c r="N10286" s="73"/>
      <c r="O10286" s="73"/>
      <c r="P10286" s="73"/>
      <c r="Q10286" s="73"/>
      <c r="T10286" s="56"/>
      <c r="U10286" s="56"/>
      <c r="V10286" s="56"/>
      <c r="W10286" s="56"/>
      <c r="X10286" s="56"/>
      <c r="Y10286" s="56"/>
      <c r="Z10286" s="56"/>
      <c r="AA10286" s="56"/>
    </row>
    <row r="10287" spans="9:27" ht="15" thickBot="1">
      <c r="I10287" s="16" t="s">
        <v>48</v>
      </c>
      <c r="J10287" s="16">
        <v>36</v>
      </c>
      <c r="K10287" s="73"/>
      <c r="L10287" s="73"/>
      <c r="M10287" s="73"/>
      <c r="N10287" s="73"/>
      <c r="O10287" s="73"/>
      <c r="P10287" s="73"/>
      <c r="Q10287" s="73"/>
      <c r="T10287" s="56"/>
      <c r="U10287" s="56"/>
      <c r="V10287" s="56"/>
      <c r="W10287" s="56"/>
      <c r="X10287" s="56"/>
      <c r="Y10287" s="56"/>
      <c r="Z10287" s="56"/>
      <c r="AA10287" s="56"/>
    </row>
    <row r="10288" spans="9:27">
      <c r="J10288" s="73"/>
      <c r="K10288" s="73"/>
      <c r="L10288" s="73"/>
      <c r="M10288" s="73"/>
      <c r="N10288" s="73"/>
      <c r="O10288" s="73"/>
      <c r="P10288" s="73"/>
      <c r="Q10288" s="73"/>
      <c r="T10288" s="56"/>
      <c r="U10288" s="56"/>
      <c r="V10288" s="56"/>
      <c r="W10288" s="56"/>
      <c r="X10288" s="56"/>
      <c r="Y10288" s="56"/>
      <c r="Z10288" s="56"/>
      <c r="AA10288" s="56"/>
    </row>
    <row r="10289" spans="9:27" ht="15" thickBot="1">
      <c r="I10289" s="70" t="s">
        <v>49</v>
      </c>
      <c r="J10289" s="73"/>
      <c r="K10289" s="73"/>
      <c r="L10289" s="73"/>
      <c r="M10289" s="73"/>
      <c r="N10289" s="73"/>
      <c r="O10289" s="73"/>
      <c r="P10289" s="73"/>
      <c r="Q10289" s="73"/>
      <c r="T10289" s="56"/>
      <c r="U10289" s="56"/>
      <c r="V10289" s="56"/>
      <c r="W10289" s="56"/>
      <c r="X10289" s="56"/>
      <c r="Y10289" s="56"/>
      <c r="Z10289" s="56"/>
      <c r="AA10289" s="56"/>
    </row>
    <row r="10290" spans="9:27">
      <c r="I10290" s="17"/>
      <c r="J10290" s="17" t="s">
        <v>54</v>
      </c>
      <c r="K10290" s="17" t="s">
        <v>55</v>
      </c>
      <c r="L10290" s="17" t="s">
        <v>56</v>
      </c>
      <c r="M10290" s="17" t="s">
        <v>57</v>
      </c>
      <c r="N10290" s="17" t="s">
        <v>58</v>
      </c>
      <c r="O10290" s="73"/>
      <c r="P10290" s="73"/>
      <c r="Q10290" s="73"/>
      <c r="T10290" s="56"/>
      <c r="U10290" s="56"/>
      <c r="V10290" s="56"/>
      <c r="W10290" s="56"/>
      <c r="X10290" s="56"/>
      <c r="Y10290" s="56"/>
      <c r="Z10290" s="56"/>
      <c r="AA10290" s="56"/>
    </row>
    <row r="10291" spans="9:27">
      <c r="I10291" s="15" t="s">
        <v>50</v>
      </c>
      <c r="J10291" s="15">
        <v>4</v>
      </c>
      <c r="K10291" s="15">
        <v>6512461.3828699458</v>
      </c>
      <c r="L10291" s="15">
        <v>1628115.3457174865</v>
      </c>
      <c r="M10291" s="15">
        <v>357334115.97081739</v>
      </c>
      <c r="N10291" s="15">
        <v>2.6853797509811536E-118</v>
      </c>
      <c r="O10291" s="73"/>
      <c r="P10291" s="73"/>
      <c r="Q10291" s="73"/>
      <c r="T10291" s="56"/>
      <c r="U10291" s="56"/>
      <c r="V10291" s="56"/>
      <c r="W10291" s="56"/>
      <c r="X10291" s="56"/>
      <c r="Y10291" s="56"/>
      <c r="Z10291" s="56"/>
      <c r="AA10291" s="56"/>
    </row>
    <row r="10292" spans="9:27">
      <c r="I10292" s="15" t="s">
        <v>51</v>
      </c>
      <c r="J10292" s="15">
        <v>32</v>
      </c>
      <c r="K10292" s="15">
        <v>0.14580105490743128</v>
      </c>
      <c r="L10292" s="15">
        <v>4.5562829658572276E-3</v>
      </c>
      <c r="M10292" s="15"/>
      <c r="N10292" s="15"/>
      <c r="O10292" s="73"/>
      <c r="P10292" s="73"/>
      <c r="Q10292" s="73"/>
      <c r="T10292" s="56"/>
      <c r="U10292" s="56"/>
      <c r="V10292" s="56"/>
      <c r="W10292" s="56"/>
      <c r="X10292" s="56"/>
      <c r="Y10292" s="56"/>
      <c r="Z10292" s="56"/>
      <c r="AA10292" s="56"/>
    </row>
    <row r="10293" spans="9:27" ht="15" thickBot="1">
      <c r="I10293" s="16" t="s">
        <v>52</v>
      </c>
      <c r="J10293" s="16">
        <v>36</v>
      </c>
      <c r="K10293" s="16">
        <v>6512461.5286710011</v>
      </c>
      <c r="L10293" s="16"/>
      <c r="M10293" s="16"/>
      <c r="N10293" s="16"/>
      <c r="O10293" s="73"/>
      <c r="P10293" s="73"/>
      <c r="Q10293" s="73"/>
      <c r="T10293" s="56"/>
      <c r="U10293" s="56"/>
      <c r="V10293" s="56"/>
      <c r="W10293" s="56"/>
      <c r="X10293" s="56"/>
      <c r="Y10293" s="56"/>
      <c r="Z10293" s="56"/>
      <c r="AA10293" s="56"/>
    </row>
    <row r="10294" spans="9:27" ht="15" thickBot="1">
      <c r="J10294" s="73"/>
      <c r="K10294" s="73"/>
      <c r="L10294" s="73"/>
      <c r="M10294" s="73"/>
      <c r="N10294" s="73"/>
      <c r="O10294" s="73"/>
      <c r="P10294" s="73"/>
      <c r="Q10294" s="73"/>
      <c r="T10294" s="56"/>
      <c r="U10294" s="56"/>
      <c r="V10294" s="56"/>
      <c r="W10294" s="56"/>
      <c r="X10294" s="56"/>
      <c r="Y10294" s="56"/>
      <c r="Z10294" s="56"/>
      <c r="AA10294" s="56"/>
    </row>
    <row r="10295" spans="9:27">
      <c r="I10295" s="17"/>
      <c r="J10295" s="17" t="s">
        <v>59</v>
      </c>
      <c r="K10295" s="17" t="s">
        <v>47</v>
      </c>
      <c r="L10295" s="17" t="s">
        <v>60</v>
      </c>
      <c r="M10295" s="17" t="s">
        <v>61</v>
      </c>
      <c r="N10295" s="17" t="s">
        <v>62</v>
      </c>
      <c r="O10295" s="17" t="s">
        <v>63</v>
      </c>
      <c r="P10295" s="17" t="s">
        <v>64</v>
      </c>
      <c r="Q10295" s="17" t="s">
        <v>65</v>
      </c>
      <c r="T10295" s="56"/>
      <c r="U10295" s="56"/>
      <c r="V10295" s="56"/>
      <c r="W10295" s="56"/>
      <c r="X10295" s="56"/>
      <c r="Y10295" s="56"/>
      <c r="Z10295" s="56"/>
      <c r="AA10295" s="56"/>
    </row>
    <row r="10296" spans="9:27">
      <c r="I10296" s="15" t="s">
        <v>53</v>
      </c>
      <c r="J10296" s="15">
        <v>0</v>
      </c>
      <c r="K10296" s="15" t="e">
        <v>#N/A</v>
      </c>
      <c r="L10296" s="15" t="e">
        <v>#N/A</v>
      </c>
      <c r="M10296" s="15" t="e">
        <v>#N/A</v>
      </c>
      <c r="N10296" s="15" t="e">
        <v>#N/A</v>
      </c>
      <c r="O10296" s="15" t="e">
        <v>#N/A</v>
      </c>
      <c r="P10296" s="15" t="e">
        <v>#N/A</v>
      </c>
      <c r="Q10296" s="15" t="e">
        <v>#N/A</v>
      </c>
      <c r="T10296" s="56"/>
      <c r="U10296" s="56"/>
      <c r="V10296" s="56"/>
      <c r="W10296" s="56"/>
      <c r="X10296" s="56"/>
      <c r="Y10296" s="56"/>
      <c r="Z10296" s="56"/>
      <c r="AA10296" s="56"/>
    </row>
    <row r="10297" spans="9:27">
      <c r="I10297" s="15" t="s">
        <v>85</v>
      </c>
      <c r="J10297" s="15">
        <v>0.23271263124353994</v>
      </c>
      <c r="K10297" s="15">
        <v>6.1710356407797314E-3</v>
      </c>
      <c r="L10297" s="15">
        <v>37.710466247466996</v>
      </c>
      <c r="M10297" s="15">
        <v>4.2806350277782837E-28</v>
      </c>
      <c r="N10297" s="15">
        <v>0.22014264303902184</v>
      </c>
      <c r="O10297" s="15">
        <v>0.24528261944805804</v>
      </c>
      <c r="P10297" s="15">
        <v>0.22014264303902184</v>
      </c>
      <c r="Q10297" s="15">
        <v>0.24528261944805804</v>
      </c>
      <c r="T10297" s="56"/>
      <c r="U10297" s="56"/>
      <c r="V10297" s="56"/>
      <c r="W10297" s="56"/>
      <c r="X10297" s="56"/>
      <c r="Y10297" s="56"/>
      <c r="Z10297" s="56"/>
      <c r="AA10297" s="56"/>
    </row>
    <row r="10298" spans="9:27">
      <c r="I10298" s="15" t="s">
        <v>80</v>
      </c>
      <c r="J10298" s="15">
        <v>0.19341115152812119</v>
      </c>
      <c r="K10298" s="15">
        <v>1.5372592720733975E-3</v>
      </c>
      <c r="L10298" s="15">
        <v>125.81556998336104</v>
      </c>
      <c r="M10298" s="15">
        <v>1.0549981939924278E-44</v>
      </c>
      <c r="N10298" s="15">
        <v>0.19027985687320859</v>
      </c>
      <c r="O10298" s="15">
        <v>0.19654244618303379</v>
      </c>
      <c r="P10298" s="15">
        <v>0.19027985687320859</v>
      </c>
      <c r="Q10298" s="15">
        <v>0.19654244618303379</v>
      </c>
      <c r="T10298" s="56"/>
      <c r="U10298" s="56"/>
      <c r="V10298" s="56"/>
      <c r="W10298" s="56"/>
      <c r="X10298" s="56"/>
      <c r="Y10298" s="56"/>
      <c r="Z10298" s="56"/>
      <c r="AA10298" s="56"/>
    </row>
    <row r="10299" spans="9:27">
      <c r="I10299" s="15" t="s">
        <v>82</v>
      </c>
      <c r="J10299" s="15">
        <v>0.17441170644823434</v>
      </c>
      <c r="K10299" s="15">
        <v>6.4031743005967829E-3</v>
      </c>
      <c r="L10299" s="15">
        <v>27.238319349198253</v>
      </c>
      <c r="M10299" s="15">
        <v>1.0418401929930647E-23</v>
      </c>
      <c r="N10299" s="15">
        <v>0.16136886726933031</v>
      </c>
      <c r="O10299" s="15">
        <v>0.18745454562713837</v>
      </c>
      <c r="P10299" s="15">
        <v>0.16136886726933031</v>
      </c>
      <c r="Q10299" s="15">
        <v>0.18745454562713837</v>
      </c>
      <c r="T10299" s="56"/>
      <c r="U10299" s="56"/>
      <c r="V10299" s="56"/>
      <c r="W10299" s="56"/>
      <c r="X10299" s="56"/>
      <c r="Y10299" s="56"/>
      <c r="Z10299" s="56"/>
      <c r="AA10299" s="56"/>
    </row>
    <row r="10300" spans="9:27" ht="15" thickBot="1">
      <c r="I10300" s="16" t="s">
        <v>86</v>
      </c>
      <c r="J10300" s="16">
        <v>0.51500933191511589</v>
      </c>
      <c r="K10300" s="16">
        <v>4.1700329396648188E-3</v>
      </c>
      <c r="L10300" s="16">
        <v>123.50246133943287</v>
      </c>
      <c r="M10300" s="16">
        <v>1.9081746995448557E-44</v>
      </c>
      <c r="N10300" s="16">
        <v>0.5065152528147373</v>
      </c>
      <c r="O10300" s="16">
        <v>0.52350341101549447</v>
      </c>
      <c r="P10300" s="16">
        <v>0.5065152528147373</v>
      </c>
      <c r="Q10300" s="16">
        <v>0.52350341101549447</v>
      </c>
      <c r="T10300" s="56"/>
      <c r="U10300" s="56"/>
      <c r="V10300" s="56"/>
      <c r="W10300" s="56"/>
      <c r="X10300" s="56"/>
      <c r="Y10300" s="56"/>
      <c r="Z10300" s="56"/>
      <c r="AA10300" s="56"/>
    </row>
    <row r="10301" spans="9:27">
      <c r="I10301" s="70"/>
      <c r="T10301" s="56"/>
      <c r="U10301" s="56"/>
      <c r="V10301" s="56"/>
      <c r="W10301" s="56"/>
      <c r="X10301" s="56"/>
      <c r="Y10301" s="56"/>
      <c r="Z10301" s="56"/>
      <c r="AA10301" s="56"/>
    </row>
    <row r="10302" spans="9:27">
      <c r="I10302" s="70"/>
      <c r="T10302" s="56"/>
      <c r="U10302" s="56"/>
      <c r="V10302" s="56"/>
      <c r="W10302" s="56"/>
      <c r="X10302" s="56"/>
      <c r="Y10302" s="56"/>
      <c r="Z10302" s="56"/>
      <c r="AA10302" s="56"/>
    </row>
    <row r="10303" spans="9:27">
      <c r="I10303" s="11" t="s">
        <v>521</v>
      </c>
      <c r="T10303" s="12" t="str">
        <f>I10303</f>
        <v>2022/9 to 2025/8</v>
      </c>
      <c r="U10303" s="14">
        <f>J10308</f>
        <v>0.9999999917118324</v>
      </c>
      <c r="V10303" s="14">
        <f>J10311</f>
        <v>36</v>
      </c>
      <c r="W10303" s="70">
        <f>J10321</f>
        <v>0.23621830428871332</v>
      </c>
      <c r="X10303" s="70">
        <f>J10322</f>
        <v>0.19273863067244082</v>
      </c>
      <c r="Y10303" s="70">
        <f>J10323</f>
        <v>0.17124127207697223</v>
      </c>
      <c r="Z10303" s="70">
        <f>J10324</f>
        <v>0.51535662848314334</v>
      </c>
      <c r="AA10303" s="58">
        <f>SUM(W10303:Z10303)</f>
        <v>1.1155548355212699</v>
      </c>
    </row>
    <row r="10304" spans="9:27">
      <c r="I10304" s="70" t="s">
        <v>42</v>
      </c>
      <c r="J10304" s="73"/>
      <c r="K10304" s="73"/>
      <c r="L10304" s="73"/>
      <c r="M10304" s="73"/>
      <c r="N10304" s="73"/>
      <c r="O10304" s="73"/>
      <c r="P10304" s="73"/>
      <c r="Q10304" s="73"/>
      <c r="T10304" s="56"/>
      <c r="U10304" s="56"/>
      <c r="V10304" s="56"/>
      <c r="W10304" s="56"/>
      <c r="X10304" s="56"/>
      <c r="Y10304" s="56"/>
      <c r="Z10304" s="56"/>
      <c r="AA10304" s="56"/>
    </row>
    <row r="10305" spans="9:27" ht="15" thickBot="1">
      <c r="J10305" s="73"/>
      <c r="K10305" s="73"/>
      <c r="L10305" s="73"/>
      <c r="M10305" s="73"/>
      <c r="N10305" s="73"/>
      <c r="O10305" s="73"/>
      <c r="P10305" s="73"/>
      <c r="Q10305" s="73"/>
      <c r="T10305" s="56"/>
      <c r="U10305" s="56"/>
      <c r="V10305" s="56"/>
      <c r="W10305" s="56"/>
      <c r="X10305" s="56"/>
      <c r="Y10305" s="56"/>
      <c r="Z10305" s="56"/>
      <c r="AA10305" s="56"/>
    </row>
    <row r="10306" spans="9:27">
      <c r="I10306" s="18" t="s">
        <v>43</v>
      </c>
      <c r="J10306" s="18"/>
      <c r="K10306" s="73"/>
      <c r="L10306" s="73"/>
      <c r="M10306" s="73"/>
      <c r="N10306" s="73"/>
      <c r="O10306" s="73"/>
      <c r="P10306" s="73"/>
      <c r="Q10306" s="73"/>
      <c r="T10306" s="56"/>
      <c r="U10306" s="56"/>
      <c r="V10306" s="56"/>
      <c r="W10306" s="56"/>
      <c r="X10306" s="56"/>
      <c r="Y10306" s="56"/>
      <c r="Z10306" s="56"/>
      <c r="AA10306" s="56"/>
    </row>
    <row r="10307" spans="9:27">
      <c r="I10307" s="15" t="s">
        <v>44</v>
      </c>
      <c r="J10307" s="15">
        <v>0.99999999585591615</v>
      </c>
      <c r="K10307" s="73"/>
      <c r="L10307" s="73"/>
      <c r="M10307" s="73"/>
      <c r="N10307" s="73"/>
      <c r="O10307" s="73"/>
      <c r="P10307" s="73"/>
      <c r="Q10307" s="73"/>
      <c r="T10307" s="56"/>
      <c r="U10307" s="56"/>
      <c r="V10307" s="56"/>
      <c r="W10307" s="56"/>
      <c r="X10307" s="56"/>
      <c r="Y10307" s="56"/>
      <c r="Z10307" s="56"/>
      <c r="AA10307" s="56"/>
    </row>
    <row r="10308" spans="9:27">
      <c r="I10308" s="15" t="s">
        <v>45</v>
      </c>
      <c r="J10308" s="15">
        <v>0.9999999917118324</v>
      </c>
      <c r="K10308" s="73"/>
      <c r="L10308" s="73"/>
      <c r="M10308" s="73"/>
      <c r="N10308" s="73"/>
      <c r="O10308" s="73"/>
      <c r="P10308" s="73"/>
      <c r="Q10308" s="73"/>
      <c r="T10308" s="56"/>
      <c r="U10308" s="56"/>
      <c r="V10308" s="56"/>
      <c r="W10308" s="56"/>
      <c r="X10308" s="56"/>
      <c r="Y10308" s="56"/>
      <c r="Z10308" s="56"/>
      <c r="AA10308" s="56"/>
    </row>
    <row r="10309" spans="9:27">
      <c r="I10309" s="15" t="s">
        <v>46</v>
      </c>
      <c r="J10309" s="15">
        <v>0.96874999093481673</v>
      </c>
      <c r="K10309" s="73"/>
      <c r="L10309" s="73"/>
      <c r="M10309" s="73"/>
      <c r="N10309" s="73"/>
      <c r="O10309" s="73"/>
      <c r="P10309" s="73"/>
      <c r="Q10309" s="73"/>
    </row>
    <row r="10310" spans="9:27">
      <c r="I10310" s="15" t="s">
        <v>47</v>
      </c>
      <c r="J10310" s="15">
        <v>4.1149437989355678E-2</v>
      </c>
      <c r="K10310" s="73"/>
      <c r="L10310" s="73"/>
      <c r="M10310" s="73"/>
      <c r="N10310" s="73"/>
      <c r="O10310" s="73"/>
      <c r="P10310" s="73"/>
      <c r="Q10310" s="73"/>
    </row>
    <row r="10311" spans="9:27" ht="15" thickBot="1">
      <c r="I10311" s="16" t="s">
        <v>48</v>
      </c>
      <c r="J10311" s="16">
        <v>36</v>
      </c>
      <c r="K10311" s="73"/>
      <c r="L10311" s="73"/>
      <c r="M10311" s="73"/>
      <c r="N10311" s="73"/>
      <c r="O10311" s="73"/>
      <c r="P10311" s="73"/>
      <c r="Q10311" s="73"/>
    </row>
    <row r="10312" spans="9:27">
      <c r="J10312" s="73"/>
      <c r="K10312" s="73"/>
      <c r="L10312" s="73"/>
      <c r="M10312" s="73"/>
      <c r="N10312" s="73"/>
      <c r="O10312" s="73"/>
      <c r="P10312" s="73"/>
      <c r="Q10312" s="73"/>
    </row>
    <row r="10313" spans="9:27" ht="15" thickBot="1">
      <c r="I10313" s="70" t="s">
        <v>49</v>
      </c>
      <c r="J10313" s="73"/>
      <c r="K10313" s="73"/>
      <c r="L10313" s="73"/>
      <c r="M10313" s="73"/>
      <c r="N10313" s="73"/>
      <c r="O10313" s="73"/>
      <c r="P10313" s="73"/>
      <c r="Q10313" s="73"/>
    </row>
    <row r="10314" spans="9:27">
      <c r="I10314" s="17"/>
      <c r="J10314" s="17" t="s">
        <v>54</v>
      </c>
      <c r="K10314" s="17" t="s">
        <v>55</v>
      </c>
      <c r="L10314" s="17" t="s">
        <v>56</v>
      </c>
      <c r="M10314" s="17" t="s">
        <v>57</v>
      </c>
      <c r="N10314" s="17" t="s">
        <v>58</v>
      </c>
      <c r="O10314" s="73"/>
      <c r="P10314" s="73"/>
      <c r="Q10314" s="73"/>
    </row>
    <row r="10315" spans="9:27">
      <c r="I10315" s="15" t="s">
        <v>50</v>
      </c>
      <c r="J10315" s="15">
        <v>4</v>
      </c>
      <c r="K10315" s="15">
        <v>6537613.9184111599</v>
      </c>
      <c r="L10315" s="15">
        <v>1634403.47960279</v>
      </c>
      <c r="M10315" s="15">
        <v>965231445.63864696</v>
      </c>
      <c r="N10315" s="15">
        <v>5.4937970754709516E-125</v>
      </c>
      <c r="O10315" s="73"/>
      <c r="P10315" s="73"/>
      <c r="Q10315" s="73"/>
    </row>
    <row r="10316" spans="9:27">
      <c r="I10316" s="15" t="s">
        <v>51</v>
      </c>
      <c r="J10316" s="15">
        <v>32</v>
      </c>
      <c r="K10316" s="15">
        <v>5.4184839898874508E-2</v>
      </c>
      <c r="L10316" s="15">
        <v>1.6932762468398284E-3</v>
      </c>
      <c r="M10316" s="15"/>
      <c r="N10316" s="15"/>
      <c r="O10316" s="73"/>
      <c r="P10316" s="73"/>
      <c r="Q10316" s="73"/>
    </row>
    <row r="10317" spans="9:27" ht="15" thickBot="1">
      <c r="I10317" s="16" t="s">
        <v>52</v>
      </c>
      <c r="J10317" s="16">
        <v>36</v>
      </c>
      <c r="K10317" s="16">
        <v>6537613.9725959999</v>
      </c>
      <c r="L10317" s="16"/>
      <c r="M10317" s="16"/>
      <c r="N10317" s="16"/>
      <c r="O10317" s="73"/>
      <c r="P10317" s="73"/>
      <c r="Q10317" s="73"/>
    </row>
    <row r="10318" spans="9:27" ht="15" thickBot="1">
      <c r="J10318" s="73"/>
      <c r="K10318" s="73"/>
      <c r="L10318" s="73"/>
      <c r="M10318" s="73"/>
      <c r="N10318" s="73"/>
      <c r="O10318" s="73"/>
      <c r="P10318" s="73"/>
      <c r="Q10318" s="73"/>
    </row>
    <row r="10319" spans="9:27">
      <c r="I10319" s="17"/>
      <c r="J10319" s="17" t="s">
        <v>59</v>
      </c>
      <c r="K10319" s="17" t="s">
        <v>47</v>
      </c>
      <c r="L10319" s="17" t="s">
        <v>60</v>
      </c>
      <c r="M10319" s="17" t="s">
        <v>61</v>
      </c>
      <c r="N10319" s="17" t="s">
        <v>62</v>
      </c>
      <c r="O10319" s="17" t="s">
        <v>63</v>
      </c>
      <c r="P10319" s="17" t="s">
        <v>64</v>
      </c>
      <c r="Q10319" s="17" t="s">
        <v>65</v>
      </c>
    </row>
    <row r="10320" spans="9:27">
      <c r="I10320" s="15" t="s">
        <v>53</v>
      </c>
      <c r="J10320" s="15">
        <v>0</v>
      </c>
      <c r="K10320" s="15" t="e">
        <v>#N/A</v>
      </c>
      <c r="L10320" s="15" t="e">
        <v>#N/A</v>
      </c>
      <c r="M10320" s="15" t="e">
        <v>#N/A</v>
      </c>
      <c r="N10320" s="15" t="e">
        <v>#N/A</v>
      </c>
      <c r="O10320" s="15" t="e">
        <v>#N/A</v>
      </c>
      <c r="P10320" s="15" t="e">
        <v>#N/A</v>
      </c>
      <c r="Q10320" s="15" t="e">
        <v>#N/A</v>
      </c>
    </row>
    <row r="10321" spans="9:27">
      <c r="I10321" s="15" t="s">
        <v>85</v>
      </c>
      <c r="J10321" s="15">
        <v>0.23621830428871332</v>
      </c>
      <c r="K10321" s="15">
        <v>3.7158946521532385E-3</v>
      </c>
      <c r="L10321" s="15">
        <v>63.569698928852191</v>
      </c>
      <c r="M10321" s="15">
        <v>2.9591810221407481E-35</v>
      </c>
      <c r="N10321" s="15">
        <v>0.22864927460459755</v>
      </c>
      <c r="O10321" s="15">
        <v>0.24378733397282909</v>
      </c>
      <c r="P10321" s="15">
        <v>0.22864927460459755</v>
      </c>
      <c r="Q10321" s="15">
        <v>0.24378733397282909</v>
      </c>
    </row>
    <row r="10322" spans="9:27">
      <c r="I10322" s="15" t="s">
        <v>80</v>
      </c>
      <c r="J10322" s="15">
        <v>0.19273863067244082</v>
      </c>
      <c r="K10322" s="15">
        <v>9.2995106470280294E-4</v>
      </c>
      <c r="L10322" s="15">
        <v>207.25674499231516</v>
      </c>
      <c r="M10322" s="15">
        <v>1.2447221515139615E-51</v>
      </c>
      <c r="N10322" s="15">
        <v>0.19084438234938036</v>
      </c>
      <c r="O10322" s="15">
        <v>0.19463287899550127</v>
      </c>
      <c r="P10322" s="15">
        <v>0.19084438234938036</v>
      </c>
      <c r="Q10322" s="15">
        <v>0.19463287899550127</v>
      </c>
    </row>
    <row r="10323" spans="9:27">
      <c r="I10323" s="15" t="s">
        <v>82</v>
      </c>
      <c r="J10323" s="15">
        <v>0.17124127207697223</v>
      </c>
      <c r="K10323" s="15">
        <v>3.9254922447727533E-3</v>
      </c>
      <c r="L10323" s="15">
        <v>43.62287871158064</v>
      </c>
      <c r="M10323" s="15">
        <v>4.4161427399488549E-30</v>
      </c>
      <c r="N10323" s="15">
        <v>0.16324530606963833</v>
      </c>
      <c r="O10323" s="15">
        <v>0.17923723808430614</v>
      </c>
      <c r="P10323" s="15">
        <v>0.16324530606963833</v>
      </c>
      <c r="Q10323" s="15">
        <v>0.17923723808430614</v>
      </c>
    </row>
    <row r="10324" spans="9:27" ht="15" thickBot="1">
      <c r="I10324" s="16" t="s">
        <v>86</v>
      </c>
      <c r="J10324" s="16">
        <v>0.51535662848314334</v>
      </c>
      <c r="K10324" s="16">
        <v>2.5216607923250018E-3</v>
      </c>
      <c r="L10324" s="16">
        <v>204.37190840722803</v>
      </c>
      <c r="M10324" s="16">
        <v>1.9486274439745098E-51</v>
      </c>
      <c r="N10324" s="16">
        <v>0.51022017355718929</v>
      </c>
      <c r="O10324" s="16">
        <v>0.52049308340909739</v>
      </c>
      <c r="P10324" s="16">
        <v>0.51022017355718929</v>
      </c>
      <c r="Q10324" s="16">
        <v>0.52049308340909739</v>
      </c>
    </row>
    <row r="10325" spans="9:27">
      <c r="I10325" s="70"/>
    </row>
    <row r="10326" spans="9:27">
      <c r="I10326" s="70"/>
    </row>
    <row r="10327" spans="9:27">
      <c r="I10327" s="11" t="s">
        <v>522</v>
      </c>
      <c r="T10327" s="12" t="str">
        <f>I10327</f>
        <v>2022/10 to 2025/9</v>
      </c>
      <c r="U10327" s="14">
        <f>J10332</f>
        <v>0.99999999193517908</v>
      </c>
      <c r="V10327" s="14">
        <f>J10335</f>
        <v>36</v>
      </c>
      <c r="W10327" s="70">
        <f>J10345</f>
        <v>0.23654369703257352</v>
      </c>
      <c r="X10327" s="70">
        <f>J10346</f>
        <v>0.19222922237277285</v>
      </c>
      <c r="Y10327" s="70">
        <f>J10347</f>
        <v>0.17282957390240627</v>
      </c>
      <c r="Z10327" s="70">
        <f>J10348</f>
        <v>0.51508644422256677</v>
      </c>
      <c r="AA10327" s="58">
        <f>SUM(W10327:Z10327)</f>
        <v>1.1166889375303195</v>
      </c>
    </row>
    <row r="10328" spans="9:27">
      <c r="I10328" s="70" t="s">
        <v>42</v>
      </c>
    </row>
    <row r="10329" spans="9:27" ht="15" thickBot="1"/>
    <row r="10330" spans="9:27">
      <c r="I10330" s="18" t="s">
        <v>43</v>
      </c>
      <c r="J10330" s="18"/>
      <c r="K10330" s="73"/>
      <c r="L10330" s="73"/>
      <c r="M10330" s="73"/>
      <c r="N10330" s="73"/>
      <c r="O10330" s="73"/>
      <c r="P10330" s="73"/>
      <c r="Q10330" s="73"/>
    </row>
    <row r="10331" spans="9:27">
      <c r="I10331" s="15" t="s">
        <v>44</v>
      </c>
      <c r="J10331" s="15">
        <v>0.99999999596758948</v>
      </c>
      <c r="K10331" s="73"/>
      <c r="L10331" s="73"/>
      <c r="M10331" s="73"/>
      <c r="N10331" s="73"/>
      <c r="O10331" s="73"/>
      <c r="P10331" s="73"/>
      <c r="Q10331" s="73"/>
    </row>
    <row r="10332" spans="9:27">
      <c r="I10332" s="15" t="s">
        <v>45</v>
      </c>
      <c r="J10332" s="15">
        <v>0.99999999193517908</v>
      </c>
      <c r="K10332" s="73"/>
      <c r="L10332" s="73"/>
      <c r="M10332" s="73"/>
      <c r="N10332" s="73"/>
      <c r="O10332" s="73"/>
      <c r="P10332" s="73"/>
      <c r="Q10332" s="73"/>
    </row>
    <row r="10333" spans="9:27">
      <c r="I10333" s="15" t="s">
        <v>46</v>
      </c>
      <c r="J10333" s="15">
        <v>0.96874999117910221</v>
      </c>
      <c r="K10333" s="73"/>
      <c r="L10333" s="73"/>
      <c r="M10333" s="73"/>
      <c r="N10333" s="73"/>
      <c r="O10333" s="73"/>
      <c r="P10333" s="73"/>
      <c r="Q10333" s="73"/>
    </row>
    <row r="10334" spans="9:27">
      <c r="I10334" s="15" t="s">
        <v>47</v>
      </c>
      <c r="J10334" s="15">
        <v>4.0660119160810602E-2</v>
      </c>
      <c r="K10334" s="73"/>
      <c r="L10334" s="73"/>
      <c r="M10334" s="73"/>
      <c r="N10334" s="73"/>
      <c r="O10334" s="73"/>
      <c r="P10334" s="73"/>
      <c r="Q10334" s="73"/>
    </row>
    <row r="10335" spans="9:27" ht="15" thickBot="1">
      <c r="I10335" s="16" t="s">
        <v>48</v>
      </c>
      <c r="J10335" s="16">
        <v>36</v>
      </c>
      <c r="K10335" s="73"/>
      <c r="L10335" s="73"/>
      <c r="M10335" s="73"/>
      <c r="N10335" s="73"/>
      <c r="O10335" s="73"/>
      <c r="P10335" s="73"/>
      <c r="Q10335" s="73"/>
    </row>
    <row r="10336" spans="9:27">
      <c r="J10336" s="73"/>
      <c r="K10336" s="73"/>
      <c r="L10336" s="73"/>
      <c r="M10336" s="73"/>
      <c r="N10336" s="73"/>
      <c r="O10336" s="73"/>
      <c r="P10336" s="73"/>
      <c r="Q10336" s="73"/>
    </row>
    <row r="10337" spans="9:28" ht="15" thickBot="1">
      <c r="I10337" s="70" t="s">
        <v>49</v>
      </c>
      <c r="J10337" s="73"/>
      <c r="K10337" s="73"/>
      <c r="L10337" s="73"/>
      <c r="M10337" s="73"/>
      <c r="N10337" s="73"/>
      <c r="O10337" s="73"/>
      <c r="P10337" s="73"/>
      <c r="Q10337" s="73"/>
    </row>
    <row r="10338" spans="9:28">
      <c r="I10338" s="17"/>
      <c r="J10338" s="17" t="s">
        <v>54</v>
      </c>
      <c r="K10338" s="17" t="s">
        <v>55</v>
      </c>
      <c r="L10338" s="17" t="s">
        <v>56</v>
      </c>
      <c r="M10338" s="17" t="s">
        <v>57</v>
      </c>
      <c r="N10338" s="17" t="s">
        <v>58</v>
      </c>
      <c r="O10338" s="73"/>
      <c r="P10338" s="73"/>
      <c r="Q10338" s="73"/>
    </row>
    <row r="10339" spans="9:28">
      <c r="I10339" s="15" t="s">
        <v>50</v>
      </c>
      <c r="J10339" s="15">
        <v>4</v>
      </c>
      <c r="K10339" s="15">
        <v>6559829.3993801512</v>
      </c>
      <c r="L10339" s="15">
        <v>1639957.3498450378</v>
      </c>
      <c r="M10339" s="15">
        <v>991962511.30713773</v>
      </c>
      <c r="N10339" s="15">
        <v>3.5973587999112107E-125</v>
      </c>
      <c r="O10339" s="73"/>
      <c r="P10339" s="73"/>
      <c r="Q10339" s="73"/>
    </row>
    <row r="10340" spans="9:28">
      <c r="I10340" s="15" t="s">
        <v>51</v>
      </c>
      <c r="J10340" s="15">
        <v>32</v>
      </c>
      <c r="K10340" s="15">
        <v>5.2903849285482162E-2</v>
      </c>
      <c r="L10340" s="15">
        <v>1.6532452901713175E-3</v>
      </c>
      <c r="M10340" s="15"/>
      <c r="N10340" s="15"/>
      <c r="O10340" s="73"/>
      <c r="P10340" s="73"/>
      <c r="Q10340" s="73"/>
    </row>
    <row r="10341" spans="9:28" ht="15" thickBot="1">
      <c r="I10341" s="16" t="s">
        <v>52</v>
      </c>
      <c r="J10341" s="16">
        <v>36</v>
      </c>
      <c r="K10341" s="16">
        <v>6559829.4522840008</v>
      </c>
      <c r="L10341" s="16"/>
      <c r="M10341" s="16"/>
      <c r="N10341" s="16"/>
      <c r="O10341" s="73"/>
      <c r="P10341" s="73"/>
      <c r="Q10341" s="73"/>
    </row>
    <row r="10342" spans="9:28" ht="15" thickBot="1">
      <c r="J10342" s="73"/>
      <c r="K10342" s="73"/>
      <c r="L10342" s="73"/>
      <c r="M10342" s="73"/>
      <c r="N10342" s="73"/>
      <c r="O10342" s="73"/>
      <c r="P10342" s="73"/>
      <c r="Q10342" s="73"/>
    </row>
    <row r="10343" spans="9:28">
      <c r="I10343" s="17"/>
      <c r="J10343" s="17" t="s">
        <v>59</v>
      </c>
      <c r="K10343" s="17" t="s">
        <v>47</v>
      </c>
      <c r="L10343" s="17" t="s">
        <v>60</v>
      </c>
      <c r="M10343" s="17" t="s">
        <v>61</v>
      </c>
      <c r="N10343" s="17" t="s">
        <v>62</v>
      </c>
      <c r="O10343" s="17" t="s">
        <v>63</v>
      </c>
      <c r="P10343" s="17" t="s">
        <v>64</v>
      </c>
      <c r="Q10343" s="17" t="s">
        <v>65</v>
      </c>
    </row>
    <row r="10344" spans="9:28">
      <c r="I10344" s="15" t="s">
        <v>53</v>
      </c>
      <c r="J10344" s="15">
        <v>0</v>
      </c>
      <c r="K10344" s="15" t="e">
        <v>#N/A</v>
      </c>
      <c r="L10344" s="15" t="e">
        <v>#N/A</v>
      </c>
      <c r="M10344" s="15" t="e">
        <v>#N/A</v>
      </c>
      <c r="N10344" s="15" t="e">
        <v>#N/A</v>
      </c>
      <c r="O10344" s="15" t="e">
        <v>#N/A</v>
      </c>
      <c r="P10344" s="15" t="e">
        <v>#N/A</v>
      </c>
      <c r="Q10344" s="15" t="e">
        <v>#N/A</v>
      </c>
    </row>
    <row r="10345" spans="9:28">
      <c r="I10345" s="15" t="s">
        <v>85</v>
      </c>
      <c r="J10345" s="15">
        <v>0.23654369703257352</v>
      </c>
      <c r="K10345" s="15">
        <v>3.6816848353706045E-3</v>
      </c>
      <c r="L10345" s="15">
        <v>64.248763164097028</v>
      </c>
      <c r="M10345" s="15">
        <v>2.1116310116902446E-35</v>
      </c>
      <c r="N10345" s="15">
        <v>0.22904435046462626</v>
      </c>
      <c r="O10345" s="15">
        <v>0.24404304360052079</v>
      </c>
      <c r="P10345" s="15">
        <v>0.22904435046462626</v>
      </c>
      <c r="Q10345" s="15">
        <v>0.24404304360052079</v>
      </c>
    </row>
    <row r="10346" spans="9:28">
      <c r="I10346" s="15" t="s">
        <v>80</v>
      </c>
      <c r="J10346" s="15">
        <v>0.19222922237277285</v>
      </c>
      <c r="K10346" s="15">
        <v>1.0859061420074056E-3</v>
      </c>
      <c r="L10346" s="15">
        <v>177.02194962947533</v>
      </c>
      <c r="M10346" s="15">
        <v>1.925843338174456E-49</v>
      </c>
      <c r="N10346" s="15">
        <v>0.19001730395408062</v>
      </c>
      <c r="O10346" s="15">
        <v>0.19444114079146507</v>
      </c>
      <c r="P10346" s="15">
        <v>0.19001730395408062</v>
      </c>
      <c r="Q10346" s="15">
        <v>0.19444114079146507</v>
      </c>
    </row>
    <row r="10347" spans="9:28">
      <c r="I10347" s="15" t="s">
        <v>82</v>
      </c>
      <c r="J10347" s="15">
        <v>0.17282957390240627</v>
      </c>
      <c r="K10347" s="15">
        <v>4.2542138716090859E-3</v>
      </c>
      <c r="L10347" s="15">
        <v>40.625501941921961</v>
      </c>
      <c r="M10347" s="15">
        <v>4.1428297511482846E-29</v>
      </c>
      <c r="N10347" s="15">
        <v>0.16416402385562892</v>
      </c>
      <c r="O10347" s="15">
        <v>0.18149512394918363</v>
      </c>
      <c r="P10347" s="15">
        <v>0.16416402385562892</v>
      </c>
      <c r="Q10347" s="15">
        <v>0.18149512394918363</v>
      </c>
    </row>
    <row r="10348" spans="9:28" ht="15" thickBot="1">
      <c r="I10348" s="16" t="s">
        <v>86</v>
      </c>
      <c r="J10348" s="16">
        <v>0.51508644422256677</v>
      </c>
      <c r="K10348" s="16">
        <v>2.509364777378073E-3</v>
      </c>
      <c r="L10348" s="16">
        <v>205.26567076499671</v>
      </c>
      <c r="M10348" s="16">
        <v>1.6948441268198327E-51</v>
      </c>
      <c r="N10348" s="16">
        <v>0.50997503545933853</v>
      </c>
      <c r="O10348" s="16">
        <v>0.52019785298579502</v>
      </c>
      <c r="P10348" s="16">
        <v>0.50997503545933853</v>
      </c>
      <c r="Q10348" s="16">
        <v>0.52019785298579502</v>
      </c>
    </row>
    <row r="10349" spans="9:28">
      <c r="I10349" s="70"/>
    </row>
    <row r="10350" spans="9:28">
      <c r="I10350" s="70"/>
    </row>
    <row r="10351" spans="9:28">
      <c r="I10351" s="11" t="s">
        <v>523</v>
      </c>
      <c r="T10351" s="12" t="str">
        <f>I10351</f>
        <v>2022/11 to 2025/10</v>
      </c>
      <c r="U10351" s="14">
        <f>J10356</f>
        <v>0.99999999238811177</v>
      </c>
      <c r="V10351" s="14">
        <f>J10359</f>
        <v>36</v>
      </c>
      <c r="W10351" s="73">
        <f>J10369</f>
        <v>0.23735601428849873</v>
      </c>
      <c r="X10351" s="73">
        <f>J10370</f>
        <v>0.19100711404922061</v>
      </c>
      <c r="Y10351" s="73">
        <f>J10371</f>
        <v>0.17662354396435476</v>
      </c>
      <c r="Z10351" s="73">
        <f>J10372</f>
        <v>0.51442650000166745</v>
      </c>
      <c r="AA10351" s="58">
        <f>SUM(W10351:Z10351)</f>
        <v>1.1194131723037415</v>
      </c>
      <c r="AB10351" s="73"/>
    </row>
    <row r="10352" spans="9:28">
      <c r="I10352" s="70" t="s">
        <v>42</v>
      </c>
      <c r="J10352" s="73"/>
      <c r="K10352" s="73"/>
      <c r="L10352" s="73"/>
      <c r="M10352" s="73"/>
      <c r="N10352" s="73"/>
      <c r="O10352" s="73"/>
      <c r="P10352" s="73"/>
      <c r="Q10352" s="73"/>
    </row>
    <row r="10353" spans="9:17" ht="15" thickBot="1">
      <c r="J10353" s="73"/>
      <c r="K10353" s="73"/>
      <c r="L10353" s="73"/>
      <c r="M10353" s="73"/>
      <c r="N10353" s="73"/>
      <c r="O10353" s="73"/>
      <c r="P10353" s="73"/>
      <c r="Q10353" s="73"/>
    </row>
    <row r="10354" spans="9:17">
      <c r="I10354" s="18" t="s">
        <v>43</v>
      </c>
      <c r="J10354" s="18"/>
      <c r="K10354" s="73"/>
      <c r="L10354" s="73"/>
      <c r="M10354" s="73"/>
      <c r="N10354" s="73"/>
      <c r="O10354" s="73"/>
      <c r="P10354" s="73"/>
      <c r="Q10354" s="73"/>
    </row>
    <row r="10355" spans="9:17">
      <c r="I10355" s="15" t="s">
        <v>44</v>
      </c>
      <c r="J10355" s="15">
        <v>0.99999999619405588</v>
      </c>
      <c r="K10355" s="73"/>
      <c r="L10355" s="73"/>
      <c r="M10355" s="73"/>
      <c r="N10355" s="73"/>
      <c r="O10355" s="73"/>
      <c r="P10355" s="73"/>
      <c r="Q10355" s="73"/>
    </row>
    <row r="10356" spans="9:17">
      <c r="I10356" s="15" t="s">
        <v>45</v>
      </c>
      <c r="J10356" s="15">
        <v>0.99999999238811177</v>
      </c>
      <c r="K10356" s="73"/>
      <c r="L10356" s="73"/>
      <c r="M10356" s="73"/>
      <c r="N10356" s="73"/>
      <c r="O10356" s="73"/>
      <c r="P10356" s="73"/>
      <c r="Q10356" s="73"/>
    </row>
    <row r="10357" spans="9:17">
      <c r="I10357" s="15" t="s">
        <v>46</v>
      </c>
      <c r="J10357" s="15">
        <v>0.96874999167449727</v>
      </c>
      <c r="K10357" s="73"/>
      <c r="L10357" s="73"/>
      <c r="M10357" s="73"/>
      <c r="N10357" s="73"/>
      <c r="O10357" s="73"/>
      <c r="P10357" s="73"/>
      <c r="Q10357" s="73"/>
    </row>
    <row r="10358" spans="9:17">
      <c r="I10358" s="15" t="s">
        <v>47</v>
      </c>
      <c r="J10358" s="15">
        <v>3.9569777218618894E-2</v>
      </c>
      <c r="K10358" s="73"/>
      <c r="L10358" s="73"/>
      <c r="M10358" s="73"/>
      <c r="N10358" s="73"/>
      <c r="O10358" s="73"/>
      <c r="P10358" s="73"/>
      <c r="Q10358" s="73"/>
    </row>
    <row r="10359" spans="9:17" ht="15" thickBot="1">
      <c r="I10359" s="16" t="s">
        <v>48</v>
      </c>
      <c r="J10359" s="16">
        <v>36</v>
      </c>
      <c r="K10359" s="73"/>
      <c r="L10359" s="73"/>
      <c r="M10359" s="73"/>
      <c r="N10359" s="73"/>
      <c r="O10359" s="73"/>
      <c r="P10359" s="73"/>
      <c r="Q10359" s="73"/>
    </row>
    <row r="10360" spans="9:17">
      <c r="J10360" s="73"/>
      <c r="K10360" s="73"/>
      <c r="L10360" s="73"/>
      <c r="M10360" s="73"/>
      <c r="N10360" s="73"/>
      <c r="O10360" s="73"/>
      <c r="P10360" s="73"/>
      <c r="Q10360" s="73"/>
    </row>
    <row r="10361" spans="9:17" ht="15" thickBot="1">
      <c r="I10361" s="70" t="s">
        <v>49</v>
      </c>
      <c r="J10361" s="73"/>
      <c r="K10361" s="73"/>
      <c r="L10361" s="73"/>
      <c r="M10361" s="73"/>
      <c r="N10361" s="73"/>
      <c r="O10361" s="73"/>
      <c r="P10361" s="73"/>
      <c r="Q10361" s="73"/>
    </row>
    <row r="10362" spans="9:17">
      <c r="I10362" s="17"/>
      <c r="J10362" s="17" t="s">
        <v>54</v>
      </c>
      <c r="K10362" s="17" t="s">
        <v>55</v>
      </c>
      <c r="L10362" s="17" t="s">
        <v>56</v>
      </c>
      <c r="M10362" s="17" t="s">
        <v>57</v>
      </c>
      <c r="N10362" s="17" t="s">
        <v>58</v>
      </c>
      <c r="O10362" s="73"/>
      <c r="P10362" s="73"/>
      <c r="Q10362" s="73"/>
    </row>
    <row r="10363" spans="9:17">
      <c r="I10363" s="15" t="s">
        <v>50</v>
      </c>
      <c r="J10363" s="15">
        <v>4</v>
      </c>
      <c r="K10363" s="15">
        <v>6582407.7820684463</v>
      </c>
      <c r="L10363" s="15">
        <v>1645601.9455171116</v>
      </c>
      <c r="M10363" s="15">
        <v>1050987575.2034862</v>
      </c>
      <c r="N10363" s="15">
        <v>1.4685805167186511E-125</v>
      </c>
      <c r="O10363" s="73"/>
      <c r="P10363" s="73"/>
      <c r="Q10363" s="73"/>
    </row>
    <row r="10364" spans="9:17">
      <c r="I10364" s="15" t="s">
        <v>51</v>
      </c>
      <c r="J10364" s="15">
        <v>32</v>
      </c>
      <c r="K10364" s="15">
        <v>5.0104552612196186E-2</v>
      </c>
      <c r="L10364" s="15">
        <v>1.5657672691311308E-3</v>
      </c>
      <c r="M10364" s="15"/>
      <c r="N10364" s="15"/>
      <c r="O10364" s="73"/>
      <c r="P10364" s="73"/>
      <c r="Q10364" s="73"/>
    </row>
    <row r="10365" spans="9:17" ht="15" thickBot="1">
      <c r="I10365" s="16" t="s">
        <v>52</v>
      </c>
      <c r="J10365" s="16">
        <v>36</v>
      </c>
      <c r="K10365" s="16">
        <v>6582407.8321729992</v>
      </c>
      <c r="L10365" s="16"/>
      <c r="M10365" s="16"/>
      <c r="N10365" s="16"/>
      <c r="O10365" s="73"/>
      <c r="P10365" s="73"/>
      <c r="Q10365" s="73"/>
    </row>
    <row r="10366" spans="9:17" ht="15" thickBot="1">
      <c r="J10366" s="73"/>
      <c r="K10366" s="73"/>
      <c r="L10366" s="73"/>
      <c r="M10366" s="73"/>
      <c r="N10366" s="73"/>
      <c r="O10366" s="73"/>
      <c r="P10366" s="73"/>
      <c r="Q10366" s="73"/>
    </row>
    <row r="10367" spans="9:17">
      <c r="I10367" s="17"/>
      <c r="J10367" s="17" t="s">
        <v>59</v>
      </c>
      <c r="K10367" s="17" t="s">
        <v>47</v>
      </c>
      <c r="L10367" s="17" t="s">
        <v>60</v>
      </c>
      <c r="M10367" s="17" t="s">
        <v>61</v>
      </c>
      <c r="N10367" s="17" t="s">
        <v>62</v>
      </c>
      <c r="O10367" s="17" t="s">
        <v>63</v>
      </c>
      <c r="P10367" s="17" t="s">
        <v>64</v>
      </c>
      <c r="Q10367" s="17" t="s">
        <v>65</v>
      </c>
    </row>
    <row r="10368" spans="9:17">
      <c r="I10368" s="15" t="s">
        <v>53</v>
      </c>
      <c r="J10368" s="15">
        <v>0</v>
      </c>
      <c r="K10368" s="15" t="e">
        <v>#N/A</v>
      </c>
      <c r="L10368" s="15" t="e">
        <v>#N/A</v>
      </c>
      <c r="M10368" s="15" t="e">
        <v>#N/A</v>
      </c>
      <c r="N10368" s="15" t="e">
        <v>#N/A</v>
      </c>
      <c r="O10368" s="15" t="e">
        <v>#N/A</v>
      </c>
      <c r="P10368" s="15" t="e">
        <v>#N/A</v>
      </c>
      <c r="Q10368" s="15" t="e">
        <v>#N/A</v>
      </c>
    </row>
    <row r="10369" spans="9:27">
      <c r="I10369" s="15" t="s">
        <v>85</v>
      </c>
      <c r="J10369" s="15">
        <v>0.23735601428849873</v>
      </c>
      <c r="K10369" s="15">
        <v>3.6263750604852677E-3</v>
      </c>
      <c r="L10369" s="15">
        <v>65.452693207286913</v>
      </c>
      <c r="M10369" s="15">
        <v>1.1708502490029233E-35</v>
      </c>
      <c r="N10369" s="15">
        <v>0.22996933004473397</v>
      </c>
      <c r="O10369" s="15">
        <v>0.24474269853226349</v>
      </c>
      <c r="P10369" s="15">
        <v>0.22996933004473397</v>
      </c>
      <c r="Q10369" s="15">
        <v>0.24474269853226349</v>
      </c>
    </row>
    <row r="10370" spans="9:27">
      <c r="I10370" s="15" t="s">
        <v>80</v>
      </c>
      <c r="J10370" s="15">
        <v>0.19100711404922061</v>
      </c>
      <c r="K10370" s="15">
        <v>1.3962202632982121E-3</v>
      </c>
      <c r="L10370" s="15">
        <v>136.80299525091786</v>
      </c>
      <c r="M10370" s="15">
        <v>7.274295819988064E-46</v>
      </c>
      <c r="N10370" s="15">
        <v>0.1881631064527339</v>
      </c>
      <c r="O10370" s="15">
        <v>0.19385112164570731</v>
      </c>
      <c r="P10370" s="15">
        <v>0.1881631064527339</v>
      </c>
      <c r="Q10370" s="15">
        <v>0.19385112164570731</v>
      </c>
    </row>
    <row r="10371" spans="9:27">
      <c r="I10371" s="15" t="s">
        <v>82</v>
      </c>
      <c r="J10371" s="15">
        <v>0.17662354396435476</v>
      </c>
      <c r="K10371" s="15">
        <v>4.968490766432152E-3</v>
      </c>
      <c r="L10371" s="15">
        <v>35.548731449326461</v>
      </c>
      <c r="M10371" s="15">
        <v>2.7123285872016234E-27</v>
      </c>
      <c r="N10371" s="15">
        <v>0.16650305950051555</v>
      </c>
      <c r="O10371" s="15">
        <v>0.18674402842819396</v>
      </c>
      <c r="P10371" s="15">
        <v>0.16650305950051555</v>
      </c>
      <c r="Q10371" s="15">
        <v>0.18674402842819396</v>
      </c>
    </row>
    <row r="10372" spans="9:27" ht="15" thickBot="1">
      <c r="I10372" s="16" t="s">
        <v>86</v>
      </c>
      <c r="J10372" s="16">
        <v>0.51442650000166745</v>
      </c>
      <c r="K10372" s="16">
        <v>2.4881532031111923E-3</v>
      </c>
      <c r="L10372" s="16">
        <v>206.75033167508633</v>
      </c>
      <c r="M10372" s="16">
        <v>1.3460043337226027E-51</v>
      </c>
      <c r="N10372" s="16">
        <v>0.50935829780113862</v>
      </c>
      <c r="O10372" s="16">
        <v>0.51949470220219629</v>
      </c>
      <c r="P10372" s="16">
        <v>0.50935829780113862</v>
      </c>
      <c r="Q10372" s="16">
        <v>0.51949470220219629</v>
      </c>
    </row>
    <row r="10373" spans="9:27">
      <c r="I10373" s="70"/>
    </row>
    <row r="10374" spans="9:27">
      <c r="I10374" s="70"/>
    </row>
    <row r="10375" spans="9:27">
      <c r="I10375" s="11" t="s">
        <v>524</v>
      </c>
      <c r="J10375" s="73"/>
      <c r="T10375" s="12" t="str">
        <f>I10375</f>
        <v>2022/12 to 2025/11</v>
      </c>
      <c r="U10375" s="14">
        <f>J10380</f>
        <v>0.99999999639759041</v>
      </c>
      <c r="V10375" s="14">
        <f>J10383</f>
        <v>36</v>
      </c>
      <c r="W10375" s="73">
        <f>J10393</f>
        <v>0.23609802284216602</v>
      </c>
      <c r="X10375" s="73">
        <f>J10394</f>
        <v>0.19045483527754781</v>
      </c>
      <c r="Y10375" s="73">
        <f>J10395</f>
        <v>0.17552627607955312</v>
      </c>
      <c r="Z10375" s="73">
        <f>J10396</f>
        <v>0.51655125829372028</v>
      </c>
      <c r="AA10375" s="58">
        <f>SUM(W10375:Z10375)</f>
        <v>1.1186303924929872</v>
      </c>
    </row>
    <row r="10376" spans="9:27">
      <c r="I10376" s="73" t="s">
        <v>42</v>
      </c>
      <c r="J10376" s="73"/>
      <c r="K10376" s="73"/>
      <c r="L10376" s="73"/>
      <c r="M10376" s="73"/>
      <c r="N10376" s="73"/>
      <c r="O10376" s="73"/>
      <c r="P10376" s="73"/>
      <c r="Q10376" s="73"/>
    </row>
    <row r="10377" spans="9:27" ht="15" thickBot="1">
      <c r="I10377" s="73"/>
      <c r="J10377" s="73"/>
      <c r="K10377" s="73"/>
      <c r="L10377" s="73"/>
      <c r="M10377" s="73"/>
      <c r="N10377" s="73"/>
      <c r="O10377" s="73"/>
      <c r="P10377" s="73"/>
      <c r="Q10377" s="73"/>
    </row>
    <row r="10378" spans="9:27">
      <c r="I10378" s="18" t="s">
        <v>43</v>
      </c>
      <c r="J10378" s="18"/>
      <c r="K10378" s="73"/>
      <c r="L10378" s="73"/>
      <c r="M10378" s="73"/>
      <c r="N10378" s="73"/>
      <c r="O10378" s="73"/>
      <c r="P10378" s="73"/>
      <c r="Q10378" s="73"/>
    </row>
    <row r="10379" spans="9:27">
      <c r="I10379" s="15" t="s">
        <v>44</v>
      </c>
      <c r="J10379" s="15">
        <v>0.99999999819879515</v>
      </c>
      <c r="K10379" s="73"/>
      <c r="L10379" s="73"/>
      <c r="M10379" s="73"/>
      <c r="N10379" s="73"/>
      <c r="O10379" s="73"/>
      <c r="P10379" s="73"/>
      <c r="Q10379" s="73"/>
    </row>
    <row r="10380" spans="9:27">
      <c r="I10380" s="15" t="s">
        <v>45</v>
      </c>
      <c r="J10380" s="15">
        <v>0.99999999639759041</v>
      </c>
      <c r="K10380" s="73"/>
      <c r="L10380" s="73"/>
      <c r="M10380" s="73"/>
      <c r="N10380" s="73"/>
      <c r="O10380" s="73"/>
      <c r="P10380" s="73"/>
      <c r="Q10380" s="73"/>
    </row>
    <row r="10381" spans="9:27">
      <c r="I10381" s="15" t="s">
        <v>46</v>
      </c>
      <c r="J10381" s="15">
        <v>0.96874999605986445</v>
      </c>
      <c r="K10381" s="73"/>
      <c r="L10381" s="73"/>
      <c r="M10381" s="73"/>
      <c r="N10381" s="73"/>
      <c r="O10381" s="73"/>
      <c r="P10381" s="73"/>
      <c r="Q10381" s="73"/>
    </row>
    <row r="10382" spans="9:27">
      <c r="I10382" s="15" t="s">
        <v>47</v>
      </c>
      <c r="J10382" s="15">
        <v>2.7269575104955066E-2</v>
      </c>
      <c r="K10382" s="73"/>
      <c r="L10382" s="73"/>
      <c r="M10382" s="73"/>
      <c r="N10382" s="73"/>
      <c r="O10382" s="73"/>
      <c r="P10382" s="73"/>
      <c r="Q10382" s="73"/>
    </row>
    <row r="10383" spans="9:27" ht="15" thickBot="1">
      <c r="I10383" s="16" t="s">
        <v>48</v>
      </c>
      <c r="J10383" s="16">
        <v>36</v>
      </c>
      <c r="K10383" s="73"/>
      <c r="L10383" s="73"/>
      <c r="M10383" s="73"/>
      <c r="N10383" s="73"/>
      <c r="O10383" s="73"/>
      <c r="P10383" s="73"/>
      <c r="Q10383" s="73"/>
    </row>
    <row r="10384" spans="9:27">
      <c r="I10384" s="73"/>
      <c r="J10384" s="73"/>
      <c r="K10384" s="73"/>
      <c r="L10384" s="73"/>
      <c r="M10384" s="73"/>
      <c r="N10384" s="73"/>
      <c r="O10384" s="73"/>
      <c r="P10384" s="73"/>
      <c r="Q10384" s="73"/>
    </row>
    <row r="10385" spans="9:27" ht="15" thickBot="1">
      <c r="I10385" s="73" t="s">
        <v>49</v>
      </c>
      <c r="J10385" s="73"/>
      <c r="K10385" s="73"/>
      <c r="L10385" s="73"/>
      <c r="M10385" s="73"/>
      <c r="N10385" s="73"/>
      <c r="O10385" s="73"/>
      <c r="P10385" s="73"/>
      <c r="Q10385" s="73"/>
    </row>
    <row r="10386" spans="9:27">
      <c r="I10386" s="17"/>
      <c r="J10386" s="17" t="s">
        <v>54</v>
      </c>
      <c r="K10386" s="17" t="s">
        <v>55</v>
      </c>
      <c r="L10386" s="17" t="s">
        <v>56</v>
      </c>
      <c r="M10386" s="17" t="s">
        <v>57</v>
      </c>
      <c r="N10386" s="17" t="s">
        <v>58</v>
      </c>
      <c r="O10386" s="73"/>
      <c r="P10386" s="73"/>
      <c r="Q10386" s="73"/>
    </row>
    <row r="10387" spans="9:27">
      <c r="I10387" s="15" t="s">
        <v>50</v>
      </c>
      <c r="J10387" s="15">
        <v>4</v>
      </c>
      <c r="K10387" s="15">
        <v>6605620.6561818495</v>
      </c>
      <c r="L10387" s="15">
        <v>1651405.1640454624</v>
      </c>
      <c r="M10387" s="15">
        <v>2220735811.6646104</v>
      </c>
      <c r="N10387" s="15">
        <v>1.3519431170587191E-130</v>
      </c>
      <c r="O10387" s="73"/>
      <c r="P10387" s="73"/>
      <c r="Q10387" s="73"/>
    </row>
    <row r="10388" spans="9:27">
      <c r="I10388" s="15" t="s">
        <v>51</v>
      </c>
      <c r="J10388" s="15">
        <v>32</v>
      </c>
      <c r="K10388" s="15">
        <v>2.3796151244953122E-2</v>
      </c>
      <c r="L10388" s="15">
        <v>7.4362972640478506E-4</v>
      </c>
      <c r="M10388" s="15"/>
      <c r="N10388" s="15"/>
      <c r="O10388" s="73"/>
      <c r="P10388" s="73"/>
      <c r="Q10388" s="73"/>
    </row>
    <row r="10389" spans="9:27" ht="15" thickBot="1">
      <c r="I10389" s="16" t="s">
        <v>52</v>
      </c>
      <c r="J10389" s="16">
        <v>36</v>
      </c>
      <c r="K10389" s="16">
        <v>6605620.6799780009</v>
      </c>
      <c r="L10389" s="16"/>
      <c r="M10389" s="16"/>
      <c r="N10389" s="16"/>
      <c r="O10389" s="73"/>
      <c r="P10389" s="73"/>
      <c r="Q10389" s="73"/>
    </row>
    <row r="10390" spans="9:27" ht="15" thickBot="1">
      <c r="I10390" s="73"/>
      <c r="J10390" s="73"/>
      <c r="K10390" s="73"/>
      <c r="L10390" s="73"/>
      <c r="M10390" s="73"/>
      <c r="N10390" s="73"/>
      <c r="O10390" s="73"/>
      <c r="P10390" s="73"/>
      <c r="Q10390" s="73"/>
    </row>
    <row r="10391" spans="9:27">
      <c r="I10391" s="17"/>
      <c r="J10391" s="17" t="s">
        <v>59</v>
      </c>
      <c r="K10391" s="17" t="s">
        <v>47</v>
      </c>
      <c r="L10391" s="17" t="s">
        <v>60</v>
      </c>
      <c r="M10391" s="17" t="s">
        <v>61</v>
      </c>
      <c r="N10391" s="17" t="s">
        <v>62</v>
      </c>
      <c r="O10391" s="17" t="s">
        <v>63</v>
      </c>
      <c r="P10391" s="17" t="s">
        <v>64</v>
      </c>
      <c r="Q10391" s="17" t="s">
        <v>65</v>
      </c>
    </row>
    <row r="10392" spans="9:27">
      <c r="I10392" s="15" t="s">
        <v>53</v>
      </c>
      <c r="J10392" s="15">
        <v>0</v>
      </c>
      <c r="K10392" s="15" t="e">
        <v>#N/A</v>
      </c>
      <c r="L10392" s="15" t="e">
        <v>#N/A</v>
      </c>
      <c r="M10392" s="15" t="e">
        <v>#N/A</v>
      </c>
      <c r="N10392" s="15" t="e">
        <v>#N/A</v>
      </c>
      <c r="O10392" s="15" t="e">
        <v>#N/A</v>
      </c>
      <c r="P10392" s="15" t="e">
        <v>#N/A</v>
      </c>
      <c r="Q10392" s="15" t="e">
        <v>#N/A</v>
      </c>
    </row>
    <row r="10393" spans="9:27">
      <c r="I10393" s="15" t="s">
        <v>85</v>
      </c>
      <c r="J10393" s="15">
        <v>0.23609802284216602</v>
      </c>
      <c r="K10393" s="15">
        <v>2.5050972759560882E-3</v>
      </c>
      <c r="L10393" s="15">
        <v>94.247047852486105</v>
      </c>
      <c r="M10393" s="15">
        <v>1.065493250971231E-40</v>
      </c>
      <c r="N10393" s="15">
        <v>0.23099530669483881</v>
      </c>
      <c r="O10393" s="15">
        <v>0.24120073898949324</v>
      </c>
      <c r="P10393" s="15">
        <v>0.23099530669483881</v>
      </c>
      <c r="Q10393" s="15">
        <v>0.24120073898949324</v>
      </c>
    </row>
    <row r="10394" spans="9:27">
      <c r="I10394" s="15" t="s">
        <v>80</v>
      </c>
      <c r="J10394" s="15">
        <v>0.19045483527754781</v>
      </c>
      <c r="K10394" s="15">
        <v>9.589268109429387E-4</v>
      </c>
      <c r="L10394" s="15">
        <v>198.61248335550073</v>
      </c>
      <c r="M10394" s="15">
        <v>4.8606473490424966E-51</v>
      </c>
      <c r="N10394" s="15">
        <v>0.1885015652910815</v>
      </c>
      <c r="O10394" s="15">
        <v>0.19240810526401411</v>
      </c>
      <c r="P10394" s="15">
        <v>0.1885015652910815</v>
      </c>
      <c r="Q10394" s="15">
        <v>0.19240810526401411</v>
      </c>
    </row>
    <row r="10395" spans="9:27">
      <c r="I10395" s="15" t="s">
        <v>82</v>
      </c>
      <c r="J10395" s="15">
        <v>0.17552627607955312</v>
      </c>
      <c r="K10395" s="15">
        <v>3.3364045015361527E-3</v>
      </c>
      <c r="L10395" s="15">
        <v>52.609411118686907</v>
      </c>
      <c r="M10395" s="15">
        <v>1.1934729677333237E-32</v>
      </c>
      <c r="N10395" s="15">
        <v>0.16873024253330846</v>
      </c>
      <c r="O10395" s="15">
        <v>0.18232230962579779</v>
      </c>
      <c r="P10395" s="15">
        <v>0.16873024253330846</v>
      </c>
      <c r="Q10395" s="15">
        <v>0.18232230962579779</v>
      </c>
    </row>
    <row r="10396" spans="9:27" ht="15" thickBot="1">
      <c r="I10396" s="16" t="s">
        <v>86</v>
      </c>
      <c r="J10396" s="16">
        <v>0.51655125829372028</v>
      </c>
      <c r="K10396" s="16">
        <v>1.7457253917633373E-3</v>
      </c>
      <c r="L10396" s="16">
        <v>295.89491035125388</v>
      </c>
      <c r="M10396" s="16">
        <v>1.4109381498849244E-56</v>
      </c>
      <c r="N10396" s="16">
        <v>0.51299533205051673</v>
      </c>
      <c r="O10396" s="16">
        <v>0.52010718453692384</v>
      </c>
      <c r="P10396" s="16">
        <v>0.51299533205051673</v>
      </c>
      <c r="Q10396" s="16">
        <v>0.52010718453692384</v>
      </c>
    </row>
    <row r="10397" spans="9:27">
      <c r="I10397" s="73"/>
      <c r="J10397" s="73"/>
    </row>
    <row r="10399" spans="9:27">
      <c r="I10399" s="11" t="s">
        <v>525</v>
      </c>
      <c r="T10399" s="12" t="str">
        <f>I10399</f>
        <v>2023/1 to 2025/12</v>
      </c>
      <c r="U10399" s="14">
        <f>J10404</f>
        <v>0.9999999964123395</v>
      </c>
      <c r="V10399" s="14">
        <f>J10407</f>
        <v>36</v>
      </c>
      <c r="W10399" s="73">
        <f>J10417</f>
        <v>0.23621488084023548</v>
      </c>
      <c r="X10399" s="73">
        <f>J10418</f>
        <v>0.1904707287578378</v>
      </c>
      <c r="Y10399" s="73">
        <f>J10419</f>
        <v>0.17554445982690092</v>
      </c>
      <c r="Z10399" s="73">
        <f>J10420</f>
        <v>0.51644640414665521</v>
      </c>
      <c r="AA10399" s="58">
        <f>SUM(W10399:Z10399)</f>
        <v>1.1186764735716295</v>
      </c>
    </row>
    <row r="10400" spans="9:27">
      <c r="I10400" s="73" t="s">
        <v>42</v>
      </c>
      <c r="J10400" s="73"/>
      <c r="K10400" s="73"/>
      <c r="L10400" s="73"/>
      <c r="M10400" s="73"/>
      <c r="N10400" s="73"/>
      <c r="O10400" s="73"/>
      <c r="P10400" s="73"/>
      <c r="Q10400" s="73"/>
    </row>
    <row r="10401" spans="9:17" ht="15" thickBot="1">
      <c r="I10401" s="73"/>
      <c r="J10401" s="73"/>
      <c r="K10401" s="73"/>
      <c r="L10401" s="73"/>
      <c r="M10401" s="73"/>
      <c r="N10401" s="73"/>
      <c r="O10401" s="73"/>
      <c r="P10401" s="73"/>
      <c r="Q10401" s="73"/>
    </row>
    <row r="10402" spans="9:17">
      <c r="I10402" s="18" t="s">
        <v>43</v>
      </c>
      <c r="J10402" s="18"/>
      <c r="K10402" s="73"/>
      <c r="L10402" s="73"/>
      <c r="M10402" s="73"/>
      <c r="N10402" s="73"/>
      <c r="O10402" s="73"/>
      <c r="P10402" s="73"/>
      <c r="Q10402" s="73"/>
    </row>
    <row r="10403" spans="9:17">
      <c r="I10403" s="15" t="s">
        <v>44</v>
      </c>
      <c r="J10403" s="15">
        <v>0.99999999820616969</v>
      </c>
      <c r="K10403" s="73"/>
      <c r="L10403" s="73"/>
      <c r="M10403" s="73"/>
      <c r="N10403" s="73"/>
      <c r="O10403" s="73"/>
      <c r="P10403" s="73"/>
      <c r="Q10403" s="73"/>
    </row>
    <row r="10404" spans="9:17">
      <c r="I10404" s="15" t="s">
        <v>45</v>
      </c>
      <c r="J10404" s="15">
        <v>0.9999999964123395</v>
      </c>
      <c r="K10404" s="73"/>
      <c r="L10404" s="73"/>
      <c r="M10404" s="73"/>
      <c r="N10404" s="73"/>
      <c r="O10404" s="73"/>
      <c r="P10404" s="73"/>
      <c r="Q10404" s="73"/>
    </row>
    <row r="10405" spans="9:17">
      <c r="I10405" s="15" t="s">
        <v>46</v>
      </c>
      <c r="J10405" s="15">
        <v>0.96874999607599643</v>
      </c>
      <c r="K10405" s="73"/>
      <c r="L10405" s="73"/>
      <c r="M10405" s="73"/>
      <c r="N10405" s="73"/>
      <c r="O10405" s="73"/>
      <c r="P10405" s="73"/>
      <c r="Q10405" s="73"/>
    </row>
    <row r="10406" spans="9:17">
      <c r="I10406" s="15" t="s">
        <v>47</v>
      </c>
      <c r="J10406" s="15">
        <v>2.7263456090855041E-2</v>
      </c>
      <c r="K10406" s="73"/>
      <c r="L10406" s="73"/>
      <c r="M10406" s="73"/>
      <c r="N10406" s="73"/>
      <c r="O10406" s="73"/>
      <c r="P10406" s="73"/>
      <c r="Q10406" s="73"/>
    </row>
    <row r="10407" spans="9:17" ht="15" thickBot="1">
      <c r="I10407" s="16" t="s">
        <v>48</v>
      </c>
      <c r="J10407" s="16">
        <v>36</v>
      </c>
      <c r="K10407" s="73"/>
      <c r="L10407" s="73"/>
      <c r="M10407" s="73"/>
      <c r="N10407" s="73"/>
      <c r="O10407" s="73"/>
      <c r="P10407" s="73"/>
      <c r="Q10407" s="73"/>
    </row>
    <row r="10408" spans="9:17">
      <c r="I10408" s="73"/>
      <c r="J10408" s="73"/>
      <c r="K10408" s="73"/>
      <c r="L10408" s="73"/>
      <c r="M10408" s="73"/>
      <c r="N10408" s="73"/>
      <c r="O10408" s="73"/>
      <c r="P10408" s="73"/>
      <c r="Q10408" s="73"/>
    </row>
    <row r="10409" spans="9:17" ht="15" thickBot="1">
      <c r="I10409" s="73" t="s">
        <v>49</v>
      </c>
      <c r="J10409" s="73"/>
      <c r="K10409" s="73"/>
      <c r="L10409" s="73"/>
      <c r="M10409" s="73"/>
      <c r="N10409" s="73"/>
      <c r="O10409" s="73"/>
      <c r="P10409" s="73"/>
      <c r="Q10409" s="73"/>
    </row>
    <row r="10410" spans="9:17">
      <c r="I10410" s="17"/>
      <c r="J10410" s="17" t="s">
        <v>54</v>
      </c>
      <c r="K10410" s="17" t="s">
        <v>55</v>
      </c>
      <c r="L10410" s="17" t="s">
        <v>56</v>
      </c>
      <c r="M10410" s="17" t="s">
        <v>57</v>
      </c>
      <c r="N10410" s="17" t="s">
        <v>58</v>
      </c>
      <c r="O10410" s="73"/>
      <c r="P10410" s="73"/>
      <c r="Q10410" s="73"/>
    </row>
    <row r="10411" spans="9:17">
      <c r="I10411" s="15" t="s">
        <v>50</v>
      </c>
      <c r="J10411" s="15">
        <v>4</v>
      </c>
      <c r="K10411" s="15">
        <v>6629800.3571725274</v>
      </c>
      <c r="L10411" s="15">
        <v>1657450.0892931318</v>
      </c>
      <c r="M10411" s="15">
        <v>2229865362.5448718</v>
      </c>
      <c r="N10411" s="15">
        <v>1.2686486602040001E-130</v>
      </c>
      <c r="O10411" s="73"/>
      <c r="P10411" s="73"/>
      <c r="Q10411" s="73"/>
    </row>
    <row r="10412" spans="9:17">
      <c r="I10412" s="15" t="s">
        <v>51</v>
      </c>
      <c r="J10412" s="15">
        <v>32</v>
      </c>
      <c r="K10412" s="15">
        <v>2.3785473216575388E-2</v>
      </c>
      <c r="L10412" s="15">
        <v>7.4329603801798086E-4</v>
      </c>
      <c r="M10412" s="15"/>
      <c r="N10412" s="15"/>
      <c r="O10412" s="73"/>
      <c r="P10412" s="73"/>
      <c r="Q10412" s="73"/>
    </row>
    <row r="10413" spans="9:17" ht="15" thickBot="1">
      <c r="I10413" s="16" t="s">
        <v>52</v>
      </c>
      <c r="J10413" s="16">
        <v>36</v>
      </c>
      <c r="K10413" s="16">
        <v>6629800.3809580002</v>
      </c>
      <c r="L10413" s="16"/>
      <c r="M10413" s="16"/>
      <c r="N10413" s="16"/>
      <c r="O10413" s="73"/>
      <c r="P10413" s="73"/>
      <c r="Q10413" s="73"/>
    </row>
    <row r="10414" spans="9:17" ht="15" thickBot="1">
      <c r="I10414" s="73"/>
      <c r="J10414" s="73"/>
      <c r="K10414" s="73"/>
      <c r="L10414" s="73"/>
      <c r="M10414" s="73"/>
      <c r="N10414" s="73"/>
      <c r="O10414" s="73"/>
      <c r="P10414" s="73"/>
      <c r="Q10414" s="73"/>
    </row>
    <row r="10415" spans="9:17">
      <c r="I10415" s="17"/>
      <c r="J10415" s="17" t="s">
        <v>59</v>
      </c>
      <c r="K10415" s="17" t="s">
        <v>47</v>
      </c>
      <c r="L10415" s="17" t="s">
        <v>60</v>
      </c>
      <c r="M10415" s="17" t="s">
        <v>61</v>
      </c>
      <c r="N10415" s="17" t="s">
        <v>62</v>
      </c>
      <c r="O10415" s="17" t="s">
        <v>63</v>
      </c>
      <c r="P10415" s="17" t="s">
        <v>64</v>
      </c>
      <c r="Q10415" s="17" t="s">
        <v>65</v>
      </c>
    </row>
    <row r="10416" spans="9:17">
      <c r="I10416" s="15" t="s">
        <v>53</v>
      </c>
      <c r="J10416" s="15">
        <v>0</v>
      </c>
      <c r="K10416" s="15" t="e">
        <v>#N/A</v>
      </c>
      <c r="L10416" s="15" t="e">
        <v>#N/A</v>
      </c>
      <c r="M10416" s="15" t="e">
        <v>#N/A</v>
      </c>
      <c r="N10416" s="15" t="e">
        <v>#N/A</v>
      </c>
      <c r="O10416" s="15" t="e">
        <v>#N/A</v>
      </c>
      <c r="P10416" s="15" t="e">
        <v>#N/A</v>
      </c>
      <c r="Q10416" s="15" t="e">
        <v>#N/A</v>
      </c>
    </row>
    <row r="10417" spans="9:27">
      <c r="I10417" s="15" t="s">
        <v>85</v>
      </c>
      <c r="J10417" s="15">
        <v>0.23621488084023548</v>
      </c>
      <c r="K10417" s="15">
        <v>2.6716390320531418E-3</v>
      </c>
      <c r="L10417" s="15">
        <v>88.415717095847896</v>
      </c>
      <c r="M10417" s="15">
        <v>8.163525384011861E-40</v>
      </c>
      <c r="N10417" s="15">
        <v>0.2307729302383435</v>
      </c>
      <c r="O10417" s="15">
        <v>0.24165683144212746</v>
      </c>
      <c r="P10417" s="15">
        <v>0.2307729302383435</v>
      </c>
      <c r="Q10417" s="15">
        <v>0.24165683144212746</v>
      </c>
    </row>
    <row r="10418" spans="9:27">
      <c r="I10418" s="15" t="s">
        <v>80</v>
      </c>
      <c r="J10418" s="15">
        <v>0.1904707287578378</v>
      </c>
      <c r="K10418" s="15">
        <v>9.6626366512353988E-4</v>
      </c>
      <c r="L10418" s="15">
        <v>197.12086424514939</v>
      </c>
      <c r="M10418" s="15">
        <v>6.18553649516021E-51</v>
      </c>
      <c r="N10418" s="15">
        <v>0.18850251408852134</v>
      </c>
      <c r="O10418" s="15">
        <v>0.19243894342715426</v>
      </c>
      <c r="P10418" s="15">
        <v>0.18850251408852134</v>
      </c>
      <c r="Q10418" s="15">
        <v>0.19243894342715426</v>
      </c>
    </row>
    <row r="10419" spans="9:27">
      <c r="I10419" s="15" t="s">
        <v>82</v>
      </c>
      <c r="J10419" s="15">
        <v>0.17554445982690092</v>
      </c>
      <c r="K10419" s="15">
        <v>3.3358180164027515E-3</v>
      </c>
      <c r="L10419" s="15">
        <v>52.624111676272712</v>
      </c>
      <c r="M10419" s="15">
        <v>1.1829676224904537E-32</v>
      </c>
      <c r="N10419" s="15">
        <v>0.16874962091177462</v>
      </c>
      <c r="O10419" s="15">
        <v>0.18233929874202723</v>
      </c>
      <c r="P10419" s="15">
        <v>0.16874962091177462</v>
      </c>
      <c r="Q10419" s="15">
        <v>0.18233929874202723</v>
      </c>
    </row>
    <row r="10420" spans="9:27" ht="15" thickBot="1">
      <c r="I10420" s="16" t="s">
        <v>86</v>
      </c>
      <c r="J10420" s="16">
        <v>0.51644640414665521</v>
      </c>
      <c r="K10420" s="16">
        <v>1.9520360371601054E-3</v>
      </c>
      <c r="L10420" s="16">
        <v>264.56806857828332</v>
      </c>
      <c r="M10420" s="16">
        <v>5.0593194816347232E-55</v>
      </c>
      <c r="N10420" s="16">
        <v>0.51247023687259996</v>
      </c>
      <c r="O10420" s="16">
        <v>0.52042257142071047</v>
      </c>
      <c r="P10420" s="16">
        <v>0.51247023687259996</v>
      </c>
      <c r="Q10420" s="16">
        <v>0.52042257142071047</v>
      </c>
    </row>
    <row r="10423" spans="9:27">
      <c r="I10423" s="11" t="s">
        <v>526</v>
      </c>
      <c r="J10423" s="73"/>
      <c r="T10423" s="12" t="str">
        <f>I10423</f>
        <v>2023/2 to 2026/1</v>
      </c>
      <c r="U10423" s="14">
        <f>J10428</f>
        <v>0.99999999643138882</v>
      </c>
      <c r="V10423" s="14">
        <f>J10431</f>
        <v>36</v>
      </c>
      <c r="W10423" s="73">
        <f>J10441</f>
        <v>0.23597284391812609</v>
      </c>
      <c r="X10423" s="73">
        <f>J10442</f>
        <v>0.19049187458535252</v>
      </c>
      <c r="Y10423" s="73">
        <f>J10443</f>
        <v>0.17531378816592599</v>
      </c>
      <c r="Z10423" s="73">
        <f>J10444</f>
        <v>0.51668311583886284</v>
      </c>
      <c r="AA10423" s="58">
        <f>SUM(W10423:Z10423)</f>
        <v>1.1184616225082675</v>
      </c>
    </row>
    <row r="10424" spans="9:27">
      <c r="I10424" s="73" t="s">
        <v>42</v>
      </c>
      <c r="J10424" s="73"/>
      <c r="K10424" s="73"/>
      <c r="L10424" s="73"/>
      <c r="M10424" s="73"/>
      <c r="N10424" s="73"/>
      <c r="O10424" s="73"/>
      <c r="P10424" s="73"/>
      <c r="Q10424" s="73"/>
    </row>
    <row r="10425" spans="9:27" ht="15" thickBot="1">
      <c r="I10425" s="73"/>
      <c r="J10425" s="73"/>
      <c r="K10425" s="73"/>
      <c r="L10425" s="73"/>
      <c r="M10425" s="73"/>
      <c r="N10425" s="73"/>
      <c r="O10425" s="73"/>
      <c r="P10425" s="73"/>
      <c r="Q10425" s="73"/>
    </row>
    <row r="10426" spans="9:27">
      <c r="I10426" s="18" t="s">
        <v>43</v>
      </c>
      <c r="J10426" s="18"/>
      <c r="K10426" s="73"/>
      <c r="L10426" s="73"/>
      <c r="M10426" s="73"/>
      <c r="N10426" s="73"/>
      <c r="O10426" s="73"/>
      <c r="P10426" s="73"/>
      <c r="Q10426" s="73"/>
    </row>
    <row r="10427" spans="9:27">
      <c r="I10427" s="15" t="s">
        <v>44</v>
      </c>
      <c r="J10427" s="15">
        <v>0.99999999821569441</v>
      </c>
      <c r="K10427" s="73"/>
      <c r="L10427" s="73"/>
      <c r="M10427" s="73"/>
      <c r="N10427" s="73"/>
      <c r="O10427" s="73"/>
      <c r="P10427" s="73"/>
      <c r="Q10427" s="73"/>
    </row>
    <row r="10428" spans="9:27">
      <c r="I10428" s="15" t="s">
        <v>45</v>
      </c>
      <c r="J10428" s="15">
        <v>0.99999999643138882</v>
      </c>
      <c r="K10428" s="73"/>
      <c r="L10428" s="73"/>
      <c r="M10428" s="73"/>
      <c r="N10428" s="73"/>
      <c r="O10428" s="73"/>
      <c r="P10428" s="73"/>
      <c r="Q10428" s="73"/>
    </row>
    <row r="10429" spans="9:27">
      <c r="I10429" s="15" t="s">
        <v>46</v>
      </c>
      <c r="J10429" s="15">
        <v>0.96874999609683154</v>
      </c>
      <c r="K10429" s="73"/>
      <c r="L10429" s="73"/>
      <c r="M10429" s="73"/>
      <c r="N10429" s="73"/>
      <c r="O10429" s="73"/>
      <c r="P10429" s="73"/>
      <c r="Q10429" s="73"/>
    </row>
    <row r="10430" spans="9:27">
      <c r="I10430" s="15" t="s">
        <v>47</v>
      </c>
      <c r="J10430" s="15">
        <v>2.7246203440717202E-2</v>
      </c>
      <c r="K10430" s="73"/>
      <c r="L10430" s="73"/>
      <c r="M10430" s="73"/>
      <c r="N10430" s="73"/>
      <c r="O10430" s="73"/>
      <c r="P10430" s="73"/>
      <c r="Q10430" s="73"/>
    </row>
    <row r="10431" spans="9:27" ht="15" thickBot="1">
      <c r="I10431" s="16" t="s">
        <v>48</v>
      </c>
      <c r="J10431" s="16">
        <v>36</v>
      </c>
      <c r="K10431" s="73"/>
      <c r="L10431" s="73"/>
      <c r="M10431" s="73"/>
      <c r="N10431" s="73"/>
      <c r="O10431" s="73"/>
      <c r="P10431" s="73"/>
      <c r="Q10431" s="73"/>
    </row>
    <row r="10432" spans="9:27">
      <c r="I10432" s="73"/>
      <c r="J10432" s="73"/>
      <c r="K10432" s="73"/>
      <c r="L10432" s="73"/>
      <c r="M10432" s="73"/>
      <c r="N10432" s="73"/>
      <c r="O10432" s="73"/>
      <c r="P10432" s="73"/>
      <c r="Q10432" s="73"/>
    </row>
    <row r="10433" spans="9:27" ht="15" thickBot="1">
      <c r="I10433" s="73" t="s">
        <v>49</v>
      </c>
      <c r="J10433" s="73"/>
      <c r="K10433" s="73"/>
      <c r="L10433" s="73"/>
      <c r="M10433" s="73"/>
      <c r="N10433" s="73"/>
      <c r="O10433" s="73"/>
      <c r="P10433" s="73"/>
      <c r="Q10433" s="73"/>
    </row>
    <row r="10434" spans="9:27">
      <c r="I10434" s="17"/>
      <c r="J10434" s="17" t="s">
        <v>54</v>
      </c>
      <c r="K10434" s="17" t="s">
        <v>55</v>
      </c>
      <c r="L10434" s="17" t="s">
        <v>56</v>
      </c>
      <c r="M10434" s="17" t="s">
        <v>57</v>
      </c>
      <c r="N10434" s="17" t="s">
        <v>58</v>
      </c>
      <c r="O10434" s="73"/>
      <c r="P10434" s="73"/>
      <c r="Q10434" s="73"/>
    </row>
    <row r="10435" spans="9:27">
      <c r="I10435" s="15" t="s">
        <v>50</v>
      </c>
      <c r="J10435" s="15">
        <v>4</v>
      </c>
      <c r="K10435" s="15">
        <v>6656757.3384586219</v>
      </c>
      <c r="L10435" s="15">
        <v>1664189.3346146555</v>
      </c>
      <c r="M10435" s="15">
        <v>2241768406.2482042</v>
      </c>
      <c r="N10435" s="15">
        <v>1.1681638767351734E-130</v>
      </c>
      <c r="O10435" s="73"/>
      <c r="P10435" s="73"/>
      <c r="Q10435" s="73"/>
    </row>
    <row r="10436" spans="9:27">
      <c r="I10436" s="15" t="s">
        <v>51</v>
      </c>
      <c r="J10436" s="15">
        <v>32</v>
      </c>
      <c r="K10436" s="15">
        <v>2.3755379261854396E-2</v>
      </c>
      <c r="L10436" s="15">
        <v>7.4235560193294987E-4</v>
      </c>
      <c r="M10436" s="15"/>
      <c r="N10436" s="15"/>
      <c r="O10436" s="73"/>
      <c r="P10436" s="73"/>
      <c r="Q10436" s="73"/>
    </row>
    <row r="10437" spans="9:27" ht="15" thickBot="1">
      <c r="I10437" s="16" t="s">
        <v>52</v>
      </c>
      <c r="J10437" s="16">
        <v>36</v>
      </c>
      <c r="K10437" s="16">
        <v>6656757.3622140009</v>
      </c>
      <c r="L10437" s="16"/>
      <c r="M10437" s="16"/>
      <c r="N10437" s="16"/>
      <c r="O10437" s="73"/>
      <c r="P10437" s="73"/>
      <c r="Q10437" s="73"/>
    </row>
    <row r="10438" spans="9:27" ht="15" thickBot="1">
      <c r="I10438" s="73"/>
      <c r="J10438" s="73"/>
      <c r="K10438" s="73"/>
      <c r="L10438" s="73"/>
      <c r="M10438" s="73"/>
      <c r="N10438" s="73"/>
      <c r="O10438" s="73"/>
      <c r="P10438" s="73"/>
      <c r="Q10438" s="73"/>
    </row>
    <row r="10439" spans="9:27">
      <c r="I10439" s="17"/>
      <c r="J10439" s="17" t="s">
        <v>59</v>
      </c>
      <c r="K10439" s="17" t="s">
        <v>47</v>
      </c>
      <c r="L10439" s="17" t="s">
        <v>60</v>
      </c>
      <c r="M10439" s="17" t="s">
        <v>61</v>
      </c>
      <c r="N10439" s="17" t="s">
        <v>62</v>
      </c>
      <c r="O10439" s="17" t="s">
        <v>63</v>
      </c>
      <c r="P10439" s="17" t="s">
        <v>64</v>
      </c>
      <c r="Q10439" s="17" t="s">
        <v>65</v>
      </c>
    </row>
    <row r="10440" spans="9:27">
      <c r="I10440" s="15" t="s">
        <v>53</v>
      </c>
      <c r="J10440" s="15">
        <v>0</v>
      </c>
      <c r="K10440" s="15" t="e">
        <v>#N/A</v>
      </c>
      <c r="L10440" s="15" t="e">
        <v>#N/A</v>
      </c>
      <c r="M10440" s="15" t="e">
        <v>#N/A</v>
      </c>
      <c r="N10440" s="15" t="e">
        <v>#N/A</v>
      </c>
      <c r="O10440" s="15" t="e">
        <v>#N/A</v>
      </c>
      <c r="P10440" s="15" t="e">
        <v>#N/A</v>
      </c>
      <c r="Q10440" s="15" t="e">
        <v>#N/A</v>
      </c>
    </row>
    <row r="10441" spans="9:27">
      <c r="I10441" s="15" t="s">
        <v>85</v>
      </c>
      <c r="J10441" s="15">
        <v>0.23597284391812609</v>
      </c>
      <c r="K10441" s="15">
        <v>2.7001677688910874E-3</v>
      </c>
      <c r="L10441" s="15">
        <v>87.391919360268531</v>
      </c>
      <c r="M10441" s="15">
        <v>1.1832923513221636E-39</v>
      </c>
      <c r="N10441" s="15">
        <v>0.23047278218118036</v>
      </c>
      <c r="O10441" s="15">
        <v>0.24147290565507182</v>
      </c>
      <c r="P10441" s="15">
        <v>0.23047278218118036</v>
      </c>
      <c r="Q10441" s="15">
        <v>0.24147290565507182</v>
      </c>
    </row>
    <row r="10442" spans="9:27">
      <c r="I10442" s="15" t="s">
        <v>80</v>
      </c>
      <c r="J10442" s="15">
        <v>0.19049187458535252</v>
      </c>
      <c r="K10442" s="15">
        <v>9.2730750867258121E-4</v>
      </c>
      <c r="L10442" s="15">
        <v>205.42470842065879</v>
      </c>
      <c r="M10442" s="15">
        <v>1.6533860849889118E-51</v>
      </c>
      <c r="N10442" s="15">
        <v>0.1886030110096914</v>
      </c>
      <c r="O10442" s="15">
        <v>0.19238073816101364</v>
      </c>
      <c r="P10442" s="15">
        <v>0.1886030110096914</v>
      </c>
      <c r="Q10442" s="15">
        <v>0.19238073816101364</v>
      </c>
    </row>
    <row r="10443" spans="9:27">
      <c r="I10443" s="15" t="s">
        <v>82</v>
      </c>
      <c r="J10443" s="15">
        <v>0.17531378816592599</v>
      </c>
      <c r="K10443" s="15">
        <v>3.4584777769559824E-3</v>
      </c>
      <c r="L10443" s="15">
        <v>50.691026362537556</v>
      </c>
      <c r="M10443" s="15">
        <v>3.8646090088010979E-32</v>
      </c>
      <c r="N10443" s="15">
        <v>0.16826909949573843</v>
      </c>
      <c r="O10443" s="15">
        <v>0.18235847683611356</v>
      </c>
      <c r="P10443" s="15">
        <v>0.16826909949573843</v>
      </c>
      <c r="Q10443" s="15">
        <v>0.18235847683611356</v>
      </c>
    </row>
    <row r="10444" spans="9:27" ht="15" thickBot="1">
      <c r="I10444" s="16" t="s">
        <v>86</v>
      </c>
      <c r="J10444" s="16">
        <v>0.51668311583886284</v>
      </c>
      <c r="K10444" s="16">
        <v>2.1409453179450518E-3</v>
      </c>
      <c r="L10444" s="16">
        <v>241.33410204740395</v>
      </c>
      <c r="M10444" s="16">
        <v>9.5690668699630177E-54</v>
      </c>
      <c r="N10444" s="16">
        <v>0.51232215295359795</v>
      </c>
      <c r="O10444" s="16">
        <v>0.52104407872412772</v>
      </c>
      <c r="P10444" s="16">
        <v>0.51232215295359795</v>
      </c>
      <c r="Q10444" s="16">
        <v>0.52104407872412772</v>
      </c>
    </row>
    <row r="10447" spans="9:27">
      <c r="I10447" s="11" t="s">
        <v>527</v>
      </c>
      <c r="J10447" s="73"/>
      <c r="T10447" s="12" t="str">
        <f>I10447</f>
        <v>2023/3 to 2026/2</v>
      </c>
      <c r="U10447" s="14">
        <f>J10452</f>
        <v>0.99999999644797244</v>
      </c>
      <c r="V10447" s="14">
        <f>J10455</f>
        <v>36</v>
      </c>
      <c r="W10447" s="73">
        <f>J10465</f>
        <v>0.23590863994759284</v>
      </c>
      <c r="X10447" s="73">
        <f>J10466</f>
        <v>0.1905012785648296</v>
      </c>
      <c r="Y10447" s="73">
        <f>J10467</f>
        <v>0.17521915077898564</v>
      </c>
      <c r="Z10447" s="73">
        <f>J10468</f>
        <v>0.51675730149269039</v>
      </c>
      <c r="AA10447" s="58">
        <f>SUM(W10447:Z10447)</f>
        <v>1.1183863707840986</v>
      </c>
    </row>
    <row r="10448" spans="9:27">
      <c r="I10448" s="73" t="s">
        <v>42</v>
      </c>
      <c r="J10448" s="73"/>
      <c r="K10448" s="73"/>
      <c r="L10448" s="73"/>
      <c r="M10448" s="73"/>
      <c r="N10448" s="73"/>
      <c r="O10448" s="73"/>
      <c r="P10448" s="73"/>
      <c r="Q10448" s="73"/>
    </row>
    <row r="10449" spans="9:17" ht="15" thickBot="1">
      <c r="I10449" s="73"/>
      <c r="J10449" s="73"/>
      <c r="K10449" s="73"/>
      <c r="L10449" s="73"/>
      <c r="M10449" s="73"/>
      <c r="N10449" s="73"/>
      <c r="O10449" s="73"/>
      <c r="P10449" s="73"/>
      <c r="Q10449" s="73"/>
    </row>
    <row r="10450" spans="9:17">
      <c r="I10450" s="18" t="s">
        <v>43</v>
      </c>
      <c r="J10450" s="18"/>
      <c r="K10450" s="73"/>
      <c r="L10450" s="73"/>
      <c r="M10450" s="73"/>
      <c r="N10450" s="73"/>
      <c r="O10450" s="73"/>
      <c r="P10450" s="73"/>
      <c r="Q10450" s="73"/>
    </row>
    <row r="10451" spans="9:17">
      <c r="I10451" s="15" t="s">
        <v>44</v>
      </c>
      <c r="J10451" s="15">
        <v>0.99999999822398622</v>
      </c>
      <c r="K10451" s="73"/>
      <c r="L10451" s="73"/>
      <c r="M10451" s="73"/>
      <c r="N10451" s="73"/>
      <c r="O10451" s="73"/>
      <c r="P10451" s="73"/>
      <c r="Q10451" s="73"/>
    </row>
    <row r="10452" spans="9:17">
      <c r="I10452" s="15" t="s">
        <v>45</v>
      </c>
      <c r="J10452" s="15">
        <v>0.99999999644797244</v>
      </c>
      <c r="K10452" s="73"/>
      <c r="L10452" s="73"/>
      <c r="M10452" s="73"/>
      <c r="N10452" s="73"/>
      <c r="O10452" s="73"/>
      <c r="P10452" s="73"/>
      <c r="Q10452" s="73"/>
    </row>
    <row r="10453" spans="9:17">
      <c r="I10453" s="15" t="s">
        <v>46</v>
      </c>
      <c r="J10453" s="15">
        <v>0.96874999611496992</v>
      </c>
      <c r="K10453" s="73"/>
      <c r="L10453" s="73"/>
      <c r="M10453" s="73"/>
      <c r="N10453" s="73"/>
      <c r="O10453" s="73"/>
      <c r="P10453" s="73"/>
      <c r="Q10453" s="73"/>
    </row>
    <row r="10454" spans="9:17">
      <c r="I10454" s="15" t="s">
        <v>47</v>
      </c>
      <c r="J10454" s="15">
        <v>2.7243494045813006E-2</v>
      </c>
      <c r="K10454" s="73"/>
      <c r="L10454" s="73"/>
      <c r="M10454" s="73"/>
      <c r="N10454" s="73"/>
      <c r="O10454" s="73"/>
      <c r="P10454" s="73"/>
      <c r="Q10454" s="73"/>
    </row>
    <row r="10455" spans="9:17" ht="15" thickBot="1">
      <c r="I10455" s="16" t="s">
        <v>48</v>
      </c>
      <c r="J10455" s="16">
        <v>36</v>
      </c>
      <c r="K10455" s="73"/>
      <c r="L10455" s="73"/>
      <c r="M10455" s="73"/>
      <c r="N10455" s="73"/>
      <c r="O10455" s="73"/>
      <c r="P10455" s="73"/>
      <c r="Q10455" s="73"/>
    </row>
    <row r="10456" spans="9:17">
      <c r="I10456" s="73"/>
      <c r="J10456" s="73"/>
      <c r="K10456" s="73"/>
      <c r="L10456" s="73"/>
      <c r="M10456" s="73"/>
      <c r="N10456" s="73"/>
      <c r="O10456" s="73"/>
      <c r="P10456" s="73"/>
      <c r="Q10456" s="73"/>
    </row>
    <row r="10457" spans="9:17" ht="15" thickBot="1">
      <c r="I10457" s="73" t="s">
        <v>49</v>
      </c>
      <c r="J10457" s="73"/>
      <c r="K10457" s="73"/>
      <c r="L10457" s="73"/>
      <c r="M10457" s="73"/>
      <c r="N10457" s="73"/>
      <c r="O10457" s="73"/>
      <c r="P10457" s="73"/>
      <c r="Q10457" s="73"/>
    </row>
    <row r="10458" spans="9:17">
      <c r="I10458" s="17"/>
      <c r="J10458" s="17" t="s">
        <v>54</v>
      </c>
      <c r="K10458" s="17" t="s">
        <v>55</v>
      </c>
      <c r="L10458" s="17" t="s">
        <v>56</v>
      </c>
      <c r="M10458" s="17" t="s">
        <v>57</v>
      </c>
      <c r="N10458" s="17" t="s">
        <v>58</v>
      </c>
      <c r="O10458" s="73"/>
      <c r="P10458" s="73"/>
      <c r="Q10458" s="73"/>
    </row>
    <row r="10459" spans="9:17">
      <c r="I10459" s="15" t="s">
        <v>50</v>
      </c>
      <c r="J10459" s="15">
        <v>4</v>
      </c>
      <c r="K10459" s="15">
        <v>6686506.5358183468</v>
      </c>
      <c r="L10459" s="15">
        <v>1671626.6339545867</v>
      </c>
      <c r="M10459" s="15">
        <v>2252234826.9244394</v>
      </c>
      <c r="N10459" s="15">
        <v>1.0867969891543607E-130</v>
      </c>
      <c r="O10459" s="73"/>
      <c r="P10459" s="73"/>
      <c r="Q10459" s="73"/>
    </row>
    <row r="10460" spans="9:17">
      <c r="I10460" s="15" t="s">
        <v>51</v>
      </c>
      <c r="J10460" s="15">
        <v>32</v>
      </c>
      <c r="K10460" s="15">
        <v>2.3750654970375956E-2</v>
      </c>
      <c r="L10460" s="15">
        <v>7.4220796782424863E-4</v>
      </c>
      <c r="M10460" s="15"/>
      <c r="N10460" s="15"/>
      <c r="O10460" s="73"/>
      <c r="P10460" s="73"/>
      <c r="Q10460" s="73"/>
    </row>
    <row r="10461" spans="9:17" ht="15" thickBot="1">
      <c r="I10461" s="16" t="s">
        <v>52</v>
      </c>
      <c r="J10461" s="16">
        <v>36</v>
      </c>
      <c r="K10461" s="16">
        <v>6686506.5595690021</v>
      </c>
      <c r="L10461" s="16"/>
      <c r="M10461" s="16"/>
      <c r="N10461" s="16"/>
      <c r="O10461" s="73"/>
      <c r="P10461" s="73"/>
      <c r="Q10461" s="73"/>
    </row>
    <row r="10462" spans="9:17" ht="15" thickBot="1">
      <c r="I10462" s="73"/>
      <c r="J10462" s="73"/>
      <c r="K10462" s="73"/>
      <c r="L10462" s="73"/>
      <c r="M10462" s="73"/>
      <c r="N10462" s="73"/>
      <c r="O10462" s="73"/>
      <c r="P10462" s="73"/>
      <c r="Q10462" s="73"/>
    </row>
    <row r="10463" spans="9:17">
      <c r="I10463" s="17"/>
      <c r="J10463" s="17" t="s">
        <v>59</v>
      </c>
      <c r="K10463" s="17" t="s">
        <v>47</v>
      </c>
      <c r="L10463" s="17" t="s">
        <v>60</v>
      </c>
      <c r="M10463" s="17" t="s">
        <v>61</v>
      </c>
      <c r="N10463" s="17" t="s">
        <v>62</v>
      </c>
      <c r="O10463" s="17" t="s">
        <v>63</v>
      </c>
      <c r="P10463" s="17" t="s">
        <v>64</v>
      </c>
      <c r="Q10463" s="17" t="s">
        <v>65</v>
      </c>
    </row>
    <row r="10464" spans="9:17">
      <c r="I10464" s="15" t="s">
        <v>53</v>
      </c>
      <c r="J10464" s="15">
        <v>0</v>
      </c>
      <c r="K10464" s="15" t="e">
        <v>#N/A</v>
      </c>
      <c r="L10464" s="15" t="e">
        <v>#N/A</v>
      </c>
      <c r="M10464" s="15" t="e">
        <v>#N/A</v>
      </c>
      <c r="N10464" s="15" t="e">
        <v>#N/A</v>
      </c>
      <c r="O10464" s="15" t="e">
        <v>#N/A</v>
      </c>
      <c r="P10464" s="15" t="e">
        <v>#N/A</v>
      </c>
      <c r="Q10464" s="15" t="e">
        <v>#N/A</v>
      </c>
    </row>
    <row r="10465" spans="9:27">
      <c r="I10465" s="15" t="s">
        <v>85</v>
      </c>
      <c r="J10465" s="15">
        <v>0.23590863994759284</v>
      </c>
      <c r="K10465" s="15">
        <v>2.6277118129372197E-3</v>
      </c>
      <c r="L10465" s="15">
        <v>89.777211787885307</v>
      </c>
      <c r="M10465" s="15">
        <v>5.0157161433280369E-40</v>
      </c>
      <c r="N10465" s="15">
        <v>0.23055616616260588</v>
      </c>
      <c r="O10465" s="15">
        <v>0.2412611137325798</v>
      </c>
      <c r="P10465" s="15">
        <v>0.23055616616260588</v>
      </c>
      <c r="Q10465" s="15">
        <v>0.2412611137325798</v>
      </c>
    </row>
    <row r="10466" spans="9:27">
      <c r="I10466" s="15" t="s">
        <v>80</v>
      </c>
      <c r="J10466" s="15">
        <v>0.1905012785648296</v>
      </c>
      <c r="K10466" s="15">
        <v>8.8457229662437223E-4</v>
      </c>
      <c r="L10466" s="15">
        <v>215.35976119962606</v>
      </c>
      <c r="M10466" s="15">
        <v>3.6513604854436747E-52</v>
      </c>
      <c r="N10466" s="15">
        <v>0.18869946376714242</v>
      </c>
      <c r="O10466" s="15">
        <v>0.19230309336251677</v>
      </c>
      <c r="P10466" s="15">
        <v>0.18869946376714242</v>
      </c>
      <c r="Q10466" s="15">
        <v>0.19230309336251677</v>
      </c>
    </row>
    <row r="10467" spans="9:27">
      <c r="I10467" s="15" t="s">
        <v>82</v>
      </c>
      <c r="J10467" s="15">
        <v>0.17521915077898564</v>
      </c>
      <c r="K10467" s="15">
        <v>3.5958727058629713E-3</v>
      </c>
      <c r="L10467" s="15">
        <v>48.727851376189051</v>
      </c>
      <c r="M10467" s="15">
        <v>1.3465178585889668E-31</v>
      </c>
      <c r="N10467" s="15">
        <v>0.16789459779812893</v>
      </c>
      <c r="O10467" s="15">
        <v>0.18254370375984236</v>
      </c>
      <c r="P10467" s="15">
        <v>0.16789459779812893</v>
      </c>
      <c r="Q10467" s="15">
        <v>0.18254370375984236</v>
      </c>
    </row>
    <row r="10468" spans="9:27" ht="15" thickBot="1">
      <c r="I10468" s="16" t="s">
        <v>86</v>
      </c>
      <c r="J10468" s="16">
        <v>0.51675730149269039</v>
      </c>
      <c r="K10468" s="16">
        <v>2.2152731008876435E-3</v>
      </c>
      <c r="L10468" s="16">
        <v>233.27024613156254</v>
      </c>
      <c r="M10468" s="16">
        <v>2.8373194066448545E-53</v>
      </c>
      <c r="N10468" s="16">
        <v>0.51224493786867709</v>
      </c>
      <c r="O10468" s="16">
        <v>0.5212696651167037</v>
      </c>
      <c r="P10468" s="16">
        <v>0.51224493786867709</v>
      </c>
      <c r="Q10468" s="16">
        <v>0.5212696651167037</v>
      </c>
    </row>
    <row r="10471" spans="9:27">
      <c r="I10471" s="11" t="s">
        <v>528</v>
      </c>
      <c r="J10471" s="73"/>
      <c r="T10471" s="12" t="str">
        <f>I10471</f>
        <v>2023/4 to 2026/3</v>
      </c>
      <c r="U10471" s="14">
        <f>J10476</f>
        <v>0.99999999646515725</v>
      </c>
      <c r="V10471" s="14">
        <f>J10479</f>
        <v>36</v>
      </c>
      <c r="W10471" s="73">
        <f>J10489</f>
        <v>0.23587234960489142</v>
      </c>
      <c r="X10471" s="73">
        <f>J10490</f>
        <v>0.19050641062357523</v>
      </c>
      <c r="Y10471" s="73">
        <f>J10491</f>
        <v>0.17514856676329171</v>
      </c>
      <c r="Z10471" s="73">
        <f>J10492</f>
        <v>0.51680808918443477</v>
      </c>
      <c r="AA10471" s="58">
        <f>SUM(W10471:Z10471)</f>
        <v>1.1183354161761931</v>
      </c>
    </row>
    <row r="10472" spans="9:27">
      <c r="I10472" s="73" t="s">
        <v>42</v>
      </c>
      <c r="J10472" s="73"/>
      <c r="K10472" s="73"/>
      <c r="L10472" s="73"/>
      <c r="M10472" s="73"/>
      <c r="N10472" s="73"/>
      <c r="O10472" s="73"/>
      <c r="P10472" s="73"/>
      <c r="Q10472" s="73"/>
    </row>
    <row r="10473" spans="9:27" ht="15" thickBot="1">
      <c r="I10473" s="73"/>
      <c r="J10473" s="73"/>
      <c r="K10473" s="73"/>
      <c r="L10473" s="73"/>
      <c r="M10473" s="73"/>
      <c r="N10473" s="73"/>
      <c r="O10473" s="73"/>
      <c r="P10473" s="73"/>
      <c r="Q10473" s="73"/>
    </row>
    <row r="10474" spans="9:27">
      <c r="I10474" s="18" t="s">
        <v>43</v>
      </c>
      <c r="J10474" s="18"/>
      <c r="K10474" s="73"/>
      <c r="L10474" s="73"/>
      <c r="M10474" s="73"/>
      <c r="N10474" s="73"/>
      <c r="O10474" s="73"/>
      <c r="P10474" s="73"/>
      <c r="Q10474" s="73"/>
    </row>
    <row r="10475" spans="9:27">
      <c r="I10475" s="15" t="s">
        <v>44</v>
      </c>
      <c r="J10475" s="15">
        <v>0.99999999823257857</v>
      </c>
      <c r="K10475" s="73"/>
      <c r="L10475" s="73"/>
      <c r="M10475" s="73"/>
      <c r="N10475" s="73"/>
      <c r="O10475" s="73"/>
      <c r="P10475" s="73"/>
      <c r="Q10475" s="73"/>
    </row>
    <row r="10476" spans="9:27">
      <c r="I10476" s="15" t="s">
        <v>45</v>
      </c>
      <c r="J10476" s="15">
        <v>0.99999999646515725</v>
      </c>
      <c r="K10476" s="73"/>
      <c r="L10476" s="73"/>
      <c r="M10476" s="73"/>
      <c r="N10476" s="73"/>
      <c r="O10476" s="73"/>
      <c r="P10476" s="73"/>
      <c r="Q10476" s="73"/>
    </row>
    <row r="10477" spans="9:27">
      <c r="I10477" s="15" t="s">
        <v>46</v>
      </c>
      <c r="J10477" s="15">
        <v>0.96874999613376578</v>
      </c>
      <c r="K10477" s="73"/>
      <c r="L10477" s="73"/>
      <c r="M10477" s="73"/>
      <c r="N10477" s="73"/>
      <c r="O10477" s="73"/>
      <c r="P10477" s="73"/>
      <c r="Q10477" s="73"/>
    </row>
    <row r="10478" spans="9:27">
      <c r="I10478" s="15" t="s">
        <v>47</v>
      </c>
      <c r="J10478" s="15">
        <v>2.7241788178998163E-2</v>
      </c>
      <c r="K10478" s="73"/>
      <c r="L10478" s="73"/>
      <c r="M10478" s="73"/>
      <c r="N10478" s="73"/>
      <c r="O10478" s="73"/>
      <c r="P10478" s="73"/>
      <c r="Q10478" s="73"/>
    </row>
    <row r="10479" spans="9:27" ht="15" thickBot="1">
      <c r="I10479" s="16" t="s">
        <v>48</v>
      </c>
      <c r="J10479" s="16">
        <v>36</v>
      </c>
      <c r="K10479" s="73"/>
      <c r="L10479" s="73"/>
      <c r="M10479" s="73"/>
      <c r="N10479" s="73"/>
      <c r="O10479" s="73"/>
      <c r="P10479" s="73"/>
      <c r="Q10479" s="73"/>
    </row>
    <row r="10480" spans="9:27">
      <c r="I10480" s="73"/>
      <c r="J10480" s="73"/>
      <c r="K10480" s="73"/>
      <c r="L10480" s="73"/>
      <c r="M10480" s="73"/>
      <c r="N10480" s="73"/>
      <c r="O10480" s="73"/>
      <c r="P10480" s="73"/>
      <c r="Q10480" s="73"/>
    </row>
    <row r="10481" spans="9:27" ht="15" thickBot="1">
      <c r="I10481" s="73" t="s">
        <v>49</v>
      </c>
      <c r="J10481" s="73"/>
      <c r="K10481" s="73"/>
      <c r="L10481" s="73"/>
      <c r="M10481" s="73"/>
      <c r="N10481" s="73"/>
      <c r="O10481" s="73"/>
      <c r="P10481" s="73"/>
      <c r="Q10481" s="73"/>
    </row>
    <row r="10482" spans="9:27">
      <c r="I10482" s="17"/>
      <c r="J10482" s="17" t="s">
        <v>54</v>
      </c>
      <c r="K10482" s="17" t="s">
        <v>55</v>
      </c>
      <c r="L10482" s="17" t="s">
        <v>56</v>
      </c>
      <c r="M10482" s="17" t="s">
        <v>57</v>
      </c>
      <c r="N10482" s="17" t="s">
        <v>58</v>
      </c>
      <c r="O10482" s="73"/>
      <c r="P10482" s="73"/>
      <c r="Q10482" s="73"/>
    </row>
    <row r="10483" spans="9:27">
      <c r="I10483" s="15" t="s">
        <v>50</v>
      </c>
      <c r="J10483" s="15">
        <v>4</v>
      </c>
      <c r="K10483" s="15">
        <v>6718171.7705643214</v>
      </c>
      <c r="L10483" s="15">
        <v>1679542.9426410804</v>
      </c>
      <c r="M10483" s="15">
        <v>2263184129.3589125</v>
      </c>
      <c r="N10483" s="15">
        <v>1.0080963210003263E-130</v>
      </c>
      <c r="O10483" s="73"/>
      <c r="P10483" s="73"/>
      <c r="Q10483" s="73"/>
    </row>
    <row r="10484" spans="9:27">
      <c r="I10484" s="15" t="s">
        <v>51</v>
      </c>
      <c r="J10484" s="15">
        <v>32</v>
      </c>
      <c r="K10484" s="15">
        <v>2.3747680742060927E-2</v>
      </c>
      <c r="L10484" s="15">
        <v>7.4211502318940396E-4</v>
      </c>
      <c r="M10484" s="15"/>
      <c r="N10484" s="15"/>
      <c r="O10484" s="73"/>
      <c r="P10484" s="73"/>
      <c r="Q10484" s="73"/>
    </row>
    <row r="10485" spans="9:27" ht="15" thickBot="1">
      <c r="I10485" s="16" t="s">
        <v>52</v>
      </c>
      <c r="J10485" s="16">
        <v>36</v>
      </c>
      <c r="K10485" s="16">
        <v>6718171.7943120021</v>
      </c>
      <c r="L10485" s="16"/>
      <c r="M10485" s="16"/>
      <c r="N10485" s="16"/>
      <c r="O10485" s="73"/>
      <c r="P10485" s="73"/>
      <c r="Q10485" s="73"/>
    </row>
    <row r="10486" spans="9:27" ht="15" thickBot="1">
      <c r="I10486" s="73"/>
      <c r="J10486" s="73"/>
      <c r="K10486" s="73"/>
      <c r="L10486" s="73"/>
      <c r="M10486" s="73"/>
      <c r="N10486" s="73"/>
      <c r="O10486" s="73"/>
      <c r="P10486" s="73"/>
      <c r="Q10486" s="73"/>
    </row>
    <row r="10487" spans="9:27">
      <c r="I10487" s="17"/>
      <c r="J10487" s="17" t="s">
        <v>59</v>
      </c>
      <c r="K10487" s="17" t="s">
        <v>47</v>
      </c>
      <c r="L10487" s="17" t="s">
        <v>60</v>
      </c>
      <c r="M10487" s="17" t="s">
        <v>61</v>
      </c>
      <c r="N10487" s="17" t="s">
        <v>62</v>
      </c>
      <c r="O10487" s="17" t="s">
        <v>63</v>
      </c>
      <c r="P10487" s="17" t="s">
        <v>64</v>
      </c>
      <c r="Q10487" s="17" t="s">
        <v>65</v>
      </c>
    </row>
    <row r="10488" spans="9:27">
      <c r="I10488" s="15" t="s">
        <v>53</v>
      </c>
      <c r="J10488" s="15">
        <v>0</v>
      </c>
      <c r="K10488" s="15" t="e">
        <v>#N/A</v>
      </c>
      <c r="L10488" s="15" t="e">
        <v>#N/A</v>
      </c>
      <c r="M10488" s="15" t="e">
        <v>#N/A</v>
      </c>
      <c r="N10488" s="15" t="e">
        <v>#N/A</v>
      </c>
      <c r="O10488" s="15" t="e">
        <v>#N/A</v>
      </c>
      <c r="P10488" s="15" t="e">
        <v>#N/A</v>
      </c>
      <c r="Q10488" s="15" t="e">
        <v>#N/A</v>
      </c>
    </row>
    <row r="10489" spans="9:27">
      <c r="I10489" s="15" t="s">
        <v>85</v>
      </c>
      <c r="J10489" s="15">
        <v>0.23587234960489142</v>
      </c>
      <c r="K10489" s="15">
        <v>2.6878424406498558E-3</v>
      </c>
      <c r="L10489" s="15">
        <v>87.755273909531383</v>
      </c>
      <c r="M10489" s="15">
        <v>1.0367218818066783E-39</v>
      </c>
      <c r="N10489" s="15">
        <v>0.23039739373989779</v>
      </c>
      <c r="O10489" s="15">
        <v>0.24134730546988506</v>
      </c>
      <c r="P10489" s="15">
        <v>0.23039739373989779</v>
      </c>
      <c r="Q10489" s="15">
        <v>0.24134730546988506</v>
      </c>
    </row>
    <row r="10490" spans="9:27">
      <c r="I10490" s="15" t="s">
        <v>80</v>
      </c>
      <c r="J10490" s="15">
        <v>0.19050641062357523</v>
      </c>
      <c r="K10490" s="15">
        <v>8.0924788486914847E-4</v>
      </c>
      <c r="L10490" s="15">
        <v>235.4116880446085</v>
      </c>
      <c r="M10490" s="15">
        <v>2.1182755385674829E-53</v>
      </c>
      <c r="N10490" s="15">
        <v>0.18885802663108689</v>
      </c>
      <c r="O10490" s="15">
        <v>0.19215479461606358</v>
      </c>
      <c r="P10490" s="15">
        <v>0.18885802663108689</v>
      </c>
      <c r="Q10490" s="15">
        <v>0.19215479461606358</v>
      </c>
    </row>
    <row r="10491" spans="9:27">
      <c r="I10491" s="15" t="s">
        <v>82</v>
      </c>
      <c r="J10491" s="15">
        <v>0.17514856676329171</v>
      </c>
      <c r="K10491" s="15">
        <v>3.5850584967105793E-3</v>
      </c>
      <c r="L10491" s="15">
        <v>48.855148925462963</v>
      </c>
      <c r="M10491" s="15">
        <v>1.2399962078531576E-31</v>
      </c>
      <c r="N10491" s="15">
        <v>0.16784604160554276</v>
      </c>
      <c r="O10491" s="15">
        <v>0.18245109192104067</v>
      </c>
      <c r="P10491" s="15">
        <v>0.16784604160554276</v>
      </c>
      <c r="Q10491" s="15">
        <v>0.18245109192104067</v>
      </c>
    </row>
    <row r="10492" spans="9:27" ht="15" thickBot="1">
      <c r="I10492" s="16" t="s">
        <v>86</v>
      </c>
      <c r="J10492" s="16">
        <v>0.51680808918443477</v>
      </c>
      <c r="K10492" s="16">
        <v>2.3559295188637329E-3</v>
      </c>
      <c r="L10492" s="16">
        <v>219.36483457862178</v>
      </c>
      <c r="M10492" s="16">
        <v>2.0255577362700697E-52</v>
      </c>
      <c r="N10492" s="16">
        <v>0.5120092178139477</v>
      </c>
      <c r="O10492" s="16">
        <v>0.52160696055492184</v>
      </c>
      <c r="P10492" s="16">
        <v>0.5120092178139477</v>
      </c>
      <c r="Q10492" s="16">
        <v>0.52160696055492184</v>
      </c>
    </row>
    <row r="10495" spans="9:27">
      <c r="I10495" s="11" t="s">
        <v>529</v>
      </c>
      <c r="J10495" s="73"/>
      <c r="T10495" s="12" t="str">
        <f>I10495</f>
        <v>2023/5 to 2026/4</v>
      </c>
      <c r="U10495" s="14">
        <f>J10500</f>
        <v>0.99999999415059271</v>
      </c>
      <c r="V10495" s="14">
        <f>J10503</f>
        <v>36</v>
      </c>
      <c r="W10495" s="73">
        <f>J10513</f>
        <v>0.2372846649154397</v>
      </c>
      <c r="X10495" s="73">
        <f>J10514</f>
        <v>0.1891627248716643</v>
      </c>
      <c r="Y10495" s="73">
        <f>J10515</f>
        <v>0.18020371540145946</v>
      </c>
      <c r="Z10495" s="73">
        <f>J10516</f>
        <v>0.51530929683693183</v>
      </c>
      <c r="AA10495" s="58">
        <f>SUM(W10495:Z10495)</f>
        <v>1.1219604020254952</v>
      </c>
    </row>
    <row r="10496" spans="9:27">
      <c r="I10496" s="73" t="s">
        <v>42</v>
      </c>
      <c r="J10496" s="73"/>
      <c r="K10496" s="73"/>
      <c r="L10496" s="73"/>
      <c r="M10496" s="73"/>
      <c r="N10496" s="73"/>
      <c r="O10496" s="73"/>
      <c r="P10496" s="73"/>
      <c r="Q10496" s="73"/>
    </row>
    <row r="10497" spans="9:17" ht="15" thickBot="1">
      <c r="I10497" s="73"/>
      <c r="J10497" s="73"/>
      <c r="K10497" s="73"/>
      <c r="L10497" s="73"/>
      <c r="M10497" s="73"/>
      <c r="N10497" s="73"/>
      <c r="O10497" s="73"/>
      <c r="P10497" s="73"/>
      <c r="Q10497" s="73"/>
    </row>
    <row r="10498" spans="9:17">
      <c r="I10498" s="18" t="s">
        <v>43</v>
      </c>
      <c r="J10498" s="18"/>
      <c r="K10498" s="73"/>
      <c r="L10498" s="73"/>
      <c r="M10498" s="73"/>
      <c r="N10498" s="73"/>
      <c r="O10498" s="73"/>
      <c r="P10498" s="73"/>
      <c r="Q10498" s="73"/>
    </row>
    <row r="10499" spans="9:17">
      <c r="I10499" s="15" t="s">
        <v>44</v>
      </c>
      <c r="J10499" s="15">
        <v>0.9999999970752963</v>
      </c>
      <c r="K10499" s="73"/>
      <c r="L10499" s="73"/>
      <c r="M10499" s="73"/>
      <c r="N10499" s="73"/>
      <c r="O10499" s="73"/>
      <c r="P10499" s="73"/>
      <c r="Q10499" s="73"/>
    </row>
    <row r="10500" spans="9:17">
      <c r="I10500" s="15" t="s">
        <v>45</v>
      </c>
      <c r="J10500" s="15">
        <v>0.99999999415059271</v>
      </c>
      <c r="K10500" s="73"/>
      <c r="L10500" s="73"/>
      <c r="M10500" s="73"/>
      <c r="N10500" s="73"/>
      <c r="O10500" s="73"/>
      <c r="P10500" s="73"/>
      <c r="Q10500" s="73"/>
    </row>
    <row r="10501" spans="9:17">
      <c r="I10501" s="15" t="s">
        <v>46</v>
      </c>
      <c r="J10501" s="15">
        <v>0.96874999360221081</v>
      </c>
      <c r="K10501" s="73"/>
      <c r="L10501" s="73"/>
      <c r="M10501" s="73"/>
      <c r="N10501" s="73"/>
      <c r="O10501" s="73"/>
      <c r="P10501" s="73"/>
      <c r="Q10501" s="73"/>
    </row>
    <row r="10502" spans="9:17">
      <c r="I10502" s="15" t="s">
        <v>47</v>
      </c>
      <c r="J10502" s="15">
        <v>3.5127697282700057E-2</v>
      </c>
      <c r="K10502" s="73"/>
      <c r="L10502" s="73"/>
      <c r="M10502" s="73"/>
      <c r="N10502" s="73"/>
      <c r="O10502" s="73"/>
      <c r="P10502" s="73"/>
      <c r="Q10502" s="73"/>
    </row>
    <row r="10503" spans="9:17" ht="15" thickBot="1">
      <c r="I10503" s="16" t="s">
        <v>48</v>
      </c>
      <c r="J10503" s="16">
        <v>36</v>
      </c>
      <c r="K10503" s="73"/>
      <c r="L10503" s="73"/>
      <c r="M10503" s="73"/>
      <c r="N10503" s="73"/>
      <c r="O10503" s="73"/>
      <c r="P10503" s="73"/>
      <c r="Q10503" s="73"/>
    </row>
    <row r="10504" spans="9:17">
      <c r="I10504" s="73"/>
      <c r="J10504" s="73"/>
      <c r="K10504" s="73"/>
      <c r="L10504" s="73"/>
      <c r="M10504" s="73"/>
      <c r="N10504" s="73"/>
      <c r="O10504" s="73"/>
      <c r="P10504" s="73"/>
      <c r="Q10504" s="73"/>
    </row>
    <row r="10505" spans="9:17" ht="15" thickBot="1">
      <c r="I10505" s="73" t="s">
        <v>49</v>
      </c>
      <c r="J10505" s="73"/>
      <c r="K10505" s="73"/>
      <c r="L10505" s="73"/>
      <c r="M10505" s="73"/>
      <c r="N10505" s="73"/>
      <c r="O10505" s="73"/>
      <c r="P10505" s="73"/>
      <c r="Q10505" s="73"/>
    </row>
    <row r="10506" spans="9:17">
      <c r="I10506" s="17"/>
      <c r="J10506" s="17" t="s">
        <v>54</v>
      </c>
      <c r="K10506" s="17" t="s">
        <v>55</v>
      </c>
      <c r="L10506" s="17" t="s">
        <v>56</v>
      </c>
      <c r="M10506" s="17" t="s">
        <v>57</v>
      </c>
      <c r="N10506" s="17" t="s">
        <v>58</v>
      </c>
      <c r="O10506" s="73"/>
      <c r="P10506" s="73"/>
      <c r="Q10506" s="73"/>
    </row>
    <row r="10507" spans="9:17">
      <c r="I10507" s="15" t="s">
        <v>50</v>
      </c>
      <c r="J10507" s="15">
        <v>4</v>
      </c>
      <c r="K10507" s="15">
        <v>6750523.9293174371</v>
      </c>
      <c r="L10507" s="15">
        <v>1687630.9823293593</v>
      </c>
      <c r="M10507" s="15">
        <v>1367659941.532908</v>
      </c>
      <c r="N10507" s="15">
        <v>2.4774182273834975E-127</v>
      </c>
      <c r="O10507" s="73"/>
      <c r="P10507" s="73"/>
      <c r="Q10507" s="73"/>
    </row>
    <row r="10508" spans="9:17">
      <c r="I10508" s="15" t="s">
        <v>51</v>
      </c>
      <c r="J10508" s="15">
        <v>32</v>
      </c>
      <c r="K10508" s="15">
        <v>3.9486563724320412E-2</v>
      </c>
      <c r="L10508" s="15">
        <v>1.2339551163850129E-3</v>
      </c>
      <c r="M10508" s="15"/>
      <c r="N10508" s="15"/>
      <c r="O10508" s="73"/>
      <c r="P10508" s="73"/>
      <c r="Q10508" s="73"/>
    </row>
    <row r="10509" spans="9:17" ht="15" thickBot="1">
      <c r="I10509" s="16" t="s">
        <v>52</v>
      </c>
      <c r="J10509" s="16">
        <v>36</v>
      </c>
      <c r="K10509" s="16">
        <v>6750523.9688040009</v>
      </c>
      <c r="L10509" s="16"/>
      <c r="M10509" s="16"/>
      <c r="N10509" s="16"/>
      <c r="O10509" s="73"/>
      <c r="P10509" s="73"/>
      <c r="Q10509" s="73"/>
    </row>
    <row r="10510" spans="9:17" ht="15" thickBot="1">
      <c r="I10510" s="73"/>
      <c r="J10510" s="73"/>
      <c r="K10510" s="73"/>
      <c r="L10510" s="73"/>
      <c r="M10510" s="73"/>
      <c r="N10510" s="73"/>
      <c r="O10510" s="73"/>
      <c r="P10510" s="73"/>
      <c r="Q10510" s="73"/>
    </row>
    <row r="10511" spans="9:17">
      <c r="I10511" s="17"/>
      <c r="J10511" s="17" t="s">
        <v>59</v>
      </c>
      <c r="K10511" s="17" t="s">
        <v>47</v>
      </c>
      <c r="L10511" s="17" t="s">
        <v>60</v>
      </c>
      <c r="M10511" s="17" t="s">
        <v>61</v>
      </c>
      <c r="N10511" s="17" t="s">
        <v>62</v>
      </c>
      <c r="O10511" s="17" t="s">
        <v>63</v>
      </c>
      <c r="P10511" s="17" t="s">
        <v>64</v>
      </c>
      <c r="Q10511" s="17" t="s">
        <v>65</v>
      </c>
    </row>
    <row r="10512" spans="9:17">
      <c r="I10512" s="15" t="s">
        <v>53</v>
      </c>
      <c r="J10512" s="15">
        <v>0</v>
      </c>
      <c r="K10512" s="15" t="e">
        <v>#N/A</v>
      </c>
      <c r="L10512" s="15" t="e">
        <v>#N/A</v>
      </c>
      <c r="M10512" s="15" t="e">
        <v>#N/A</v>
      </c>
      <c r="N10512" s="15" t="e">
        <v>#N/A</v>
      </c>
      <c r="O10512" s="15" t="e">
        <v>#N/A</v>
      </c>
      <c r="P10512" s="15" t="e">
        <v>#N/A</v>
      </c>
      <c r="Q10512" s="15" t="e">
        <v>#N/A</v>
      </c>
    </row>
    <row r="10513" spans="9:28">
      <c r="I10513" s="15" t="s">
        <v>85</v>
      </c>
      <c r="J10513" s="15">
        <v>0.2372846649154397</v>
      </c>
      <c r="K10513" s="15">
        <v>3.5237155923669512E-3</v>
      </c>
      <c r="L10513" s="15">
        <v>67.339335055713391</v>
      </c>
      <c r="M10513" s="15">
        <v>4.7461660682164669E-36</v>
      </c>
      <c r="N10513" s="15">
        <v>0.23010709116437764</v>
      </c>
      <c r="O10513" s="15">
        <v>0.24446223866650177</v>
      </c>
      <c r="P10513" s="15">
        <v>0.23010709116437764</v>
      </c>
      <c r="Q10513" s="15">
        <v>0.24446223866650177</v>
      </c>
    </row>
    <row r="10514" spans="9:28">
      <c r="I10514" s="15" t="s">
        <v>80</v>
      </c>
      <c r="J10514" s="15">
        <v>0.1891627248716643</v>
      </c>
      <c r="K10514" s="15">
        <v>9.785477575460287E-4</v>
      </c>
      <c r="L10514" s="15">
        <v>193.3096503598768</v>
      </c>
      <c r="M10514" s="15">
        <v>1.1547455212145217E-50</v>
      </c>
      <c r="N10514" s="15">
        <v>0.18716948832500954</v>
      </c>
      <c r="O10514" s="15">
        <v>0.19115596141831906</v>
      </c>
      <c r="P10514" s="15">
        <v>0.18716948832500954</v>
      </c>
      <c r="Q10514" s="15">
        <v>0.19115596141831906</v>
      </c>
    </row>
    <row r="10515" spans="9:28">
      <c r="I10515" s="15" t="s">
        <v>82</v>
      </c>
      <c r="J10515" s="15">
        <v>0.18020371540145946</v>
      </c>
      <c r="K10515" s="15">
        <v>4.7127156067461509E-3</v>
      </c>
      <c r="L10515" s="15">
        <v>38.237765746675173</v>
      </c>
      <c r="M10515" s="15">
        <v>2.7707379921741789E-28</v>
      </c>
      <c r="N10515" s="15">
        <v>0.17060422788649796</v>
      </c>
      <c r="O10515" s="15">
        <v>0.18980320291642097</v>
      </c>
      <c r="P10515" s="15">
        <v>0.17060422788649796</v>
      </c>
      <c r="Q10515" s="15">
        <v>0.18980320291642097</v>
      </c>
    </row>
    <row r="10516" spans="9:28" ht="15" thickBot="1">
      <c r="I10516" s="16" t="s">
        <v>86</v>
      </c>
      <c r="J10516" s="16">
        <v>0.51530929683693183</v>
      </c>
      <c r="K10516" s="16">
        <v>3.2282884520176804E-3</v>
      </c>
      <c r="L10516" s="16">
        <v>159.62306482088474</v>
      </c>
      <c r="M10516" s="16">
        <v>5.2583165531368771E-48</v>
      </c>
      <c r="N10516" s="16">
        <v>0.50873348847593569</v>
      </c>
      <c r="O10516" s="16">
        <v>0.52188510519792797</v>
      </c>
      <c r="P10516" s="16">
        <v>0.50873348847593569</v>
      </c>
      <c r="Q10516" s="16">
        <v>0.52188510519792797</v>
      </c>
    </row>
    <row r="10519" spans="9:28">
      <c r="I10519" s="11" t="s">
        <v>530</v>
      </c>
      <c r="J10519" s="73"/>
      <c r="T10519" s="12" t="str">
        <f>I10519</f>
        <v>2023/6 to 2026/5</v>
      </c>
      <c r="U10519" s="14">
        <f>J10524</f>
        <v>0.99999999418641872</v>
      </c>
      <c r="V10519" s="14">
        <f>J10527</f>
        <v>36</v>
      </c>
      <c r="W10519" s="73">
        <f>J10537</f>
        <v>0.23706381601933185</v>
      </c>
      <c r="X10519" s="73">
        <f>J10538</f>
        <v>0.18921340896576258</v>
      </c>
      <c r="Y10519" s="73">
        <f>J10539</f>
        <v>0.18014392706226884</v>
      </c>
      <c r="Z10519" s="73">
        <f>J10540</f>
        <v>0.51540452766403011</v>
      </c>
      <c r="AA10519" s="58">
        <f>SUM(W10519:Z10519)</f>
        <v>1.1218256797113932</v>
      </c>
      <c r="AB10519" s="73"/>
    </row>
    <row r="10520" spans="9:28">
      <c r="I10520" s="73" t="s">
        <v>42</v>
      </c>
      <c r="J10520" s="73"/>
      <c r="K10520" s="73"/>
      <c r="L10520" s="73"/>
      <c r="M10520" s="73"/>
      <c r="N10520" s="73"/>
      <c r="O10520" s="73"/>
      <c r="P10520" s="73"/>
      <c r="Q10520" s="73"/>
    </row>
    <row r="10521" spans="9:28" ht="15" thickBot="1">
      <c r="I10521" s="73"/>
      <c r="J10521" s="73"/>
      <c r="K10521" s="73"/>
      <c r="L10521" s="73"/>
      <c r="M10521" s="73"/>
      <c r="N10521" s="73"/>
      <c r="O10521" s="73"/>
      <c r="P10521" s="73"/>
      <c r="Q10521" s="73"/>
    </row>
    <row r="10522" spans="9:28">
      <c r="I10522" s="18" t="s">
        <v>43</v>
      </c>
      <c r="J10522" s="18"/>
      <c r="K10522" s="73"/>
      <c r="L10522" s="73"/>
      <c r="M10522" s="73"/>
      <c r="N10522" s="73"/>
      <c r="O10522" s="73"/>
      <c r="P10522" s="73"/>
      <c r="Q10522" s="73"/>
    </row>
    <row r="10523" spans="9:28">
      <c r="I10523" s="15" t="s">
        <v>44</v>
      </c>
      <c r="J10523" s="15">
        <v>0.9999999970932093</v>
      </c>
      <c r="K10523" s="73"/>
      <c r="L10523" s="73"/>
      <c r="M10523" s="73"/>
      <c r="N10523" s="73"/>
      <c r="O10523" s="73"/>
      <c r="P10523" s="73"/>
      <c r="Q10523" s="73"/>
    </row>
    <row r="10524" spans="9:28">
      <c r="I10524" s="15" t="s">
        <v>45</v>
      </c>
      <c r="J10524" s="15">
        <v>0.99999999418641872</v>
      </c>
      <c r="K10524" s="73"/>
      <c r="L10524" s="73"/>
      <c r="M10524" s="73"/>
      <c r="N10524" s="73"/>
      <c r="O10524" s="73"/>
      <c r="P10524" s="73"/>
      <c r="Q10524" s="73"/>
    </row>
    <row r="10525" spans="9:28">
      <c r="I10525" s="15" t="s">
        <v>46</v>
      </c>
      <c r="J10525" s="15">
        <v>0.96874999364139547</v>
      </c>
      <c r="K10525" s="73"/>
      <c r="L10525" s="73"/>
      <c r="M10525" s="73"/>
      <c r="N10525" s="73"/>
      <c r="O10525" s="73"/>
      <c r="P10525" s="73"/>
      <c r="Q10525" s="73"/>
    </row>
    <row r="10526" spans="9:28">
      <c r="I10526" s="15" t="s">
        <v>47</v>
      </c>
      <c r="J10526" s="15">
        <v>3.5109111800025898E-2</v>
      </c>
      <c r="K10526" s="73"/>
      <c r="L10526" s="73"/>
      <c r="M10526" s="73"/>
      <c r="N10526" s="73"/>
      <c r="O10526" s="73"/>
      <c r="P10526" s="73"/>
      <c r="Q10526" s="73"/>
    </row>
    <row r="10527" spans="9:28" ht="15" thickBot="1">
      <c r="I10527" s="16" t="s">
        <v>48</v>
      </c>
      <c r="J10527" s="16">
        <v>36</v>
      </c>
      <c r="K10527" s="73"/>
      <c r="L10527" s="73"/>
      <c r="M10527" s="73"/>
      <c r="N10527" s="73"/>
      <c r="O10527" s="73"/>
      <c r="P10527" s="73"/>
      <c r="Q10527" s="73"/>
    </row>
    <row r="10528" spans="9:28">
      <c r="I10528" s="73"/>
      <c r="J10528" s="73"/>
      <c r="K10528" s="73"/>
      <c r="L10528" s="73"/>
      <c r="M10528" s="73"/>
      <c r="N10528" s="73"/>
      <c r="O10528" s="73"/>
      <c r="P10528" s="73"/>
      <c r="Q10528" s="73"/>
    </row>
    <row r="10529" spans="9:27" ht="15" thickBot="1">
      <c r="I10529" s="73" t="s">
        <v>49</v>
      </c>
      <c r="J10529" s="73"/>
      <c r="K10529" s="73"/>
      <c r="L10529" s="73"/>
      <c r="M10529" s="73"/>
      <c r="N10529" s="73"/>
      <c r="O10529" s="73"/>
      <c r="P10529" s="73"/>
      <c r="Q10529" s="73"/>
    </row>
    <row r="10530" spans="9:27">
      <c r="I10530" s="17"/>
      <c r="J10530" s="17" t="s">
        <v>54</v>
      </c>
      <c r="K10530" s="17" t="s">
        <v>55</v>
      </c>
      <c r="L10530" s="17" t="s">
        <v>56</v>
      </c>
      <c r="M10530" s="17" t="s">
        <v>57</v>
      </c>
      <c r="N10530" s="17" t="s">
        <v>58</v>
      </c>
      <c r="O10530" s="73"/>
      <c r="P10530" s="73"/>
      <c r="Q10530" s="73"/>
    </row>
    <row r="10531" spans="9:27">
      <c r="I10531" s="15" t="s">
        <v>50</v>
      </c>
      <c r="J10531" s="15">
        <v>4</v>
      </c>
      <c r="K10531" s="15">
        <v>6784938.4701562105</v>
      </c>
      <c r="L10531" s="15">
        <v>1696234.6175390526</v>
      </c>
      <c r="M10531" s="15">
        <v>1376088092.4630609</v>
      </c>
      <c r="N10531" s="15">
        <v>2.2523901625811253E-127</v>
      </c>
      <c r="O10531" s="73"/>
      <c r="P10531" s="73"/>
      <c r="Q10531" s="73"/>
    </row>
    <row r="10532" spans="9:27">
      <c r="I10532" s="15" t="s">
        <v>51</v>
      </c>
      <c r="J10532" s="15">
        <v>32</v>
      </c>
      <c r="K10532" s="15">
        <v>3.9444791404374964E-2</v>
      </c>
      <c r="L10532" s="15">
        <v>1.2326497313867176E-3</v>
      </c>
      <c r="M10532" s="15"/>
      <c r="N10532" s="15"/>
      <c r="O10532" s="73"/>
      <c r="P10532" s="73"/>
      <c r="Q10532" s="73"/>
    </row>
    <row r="10533" spans="9:27" ht="15" thickBot="1">
      <c r="I10533" s="16" t="s">
        <v>52</v>
      </c>
      <c r="J10533" s="16">
        <v>36</v>
      </c>
      <c r="K10533" s="16">
        <v>6784938.5096010016</v>
      </c>
      <c r="L10533" s="16"/>
      <c r="M10533" s="16"/>
      <c r="N10533" s="16"/>
      <c r="O10533" s="73"/>
      <c r="P10533" s="73"/>
      <c r="Q10533" s="73"/>
    </row>
    <row r="10534" spans="9:27" ht="15" thickBot="1">
      <c r="I10534" s="73"/>
      <c r="J10534" s="73"/>
      <c r="K10534" s="73"/>
      <c r="L10534" s="73"/>
      <c r="M10534" s="73"/>
      <c r="N10534" s="73"/>
      <c r="O10534" s="73"/>
      <c r="P10534" s="73"/>
      <c r="Q10534" s="73"/>
    </row>
    <row r="10535" spans="9:27">
      <c r="I10535" s="17"/>
      <c r="J10535" s="17" t="s">
        <v>59</v>
      </c>
      <c r="K10535" s="17" t="s">
        <v>47</v>
      </c>
      <c r="L10535" s="17" t="s">
        <v>60</v>
      </c>
      <c r="M10535" s="17" t="s">
        <v>61</v>
      </c>
      <c r="N10535" s="17" t="s">
        <v>62</v>
      </c>
      <c r="O10535" s="17" t="s">
        <v>63</v>
      </c>
      <c r="P10535" s="17" t="s">
        <v>64</v>
      </c>
      <c r="Q10535" s="17" t="s">
        <v>65</v>
      </c>
    </row>
    <row r="10536" spans="9:27">
      <c r="I10536" s="15" t="s">
        <v>53</v>
      </c>
      <c r="J10536" s="15">
        <v>0</v>
      </c>
      <c r="K10536" s="15" t="e">
        <v>#N/A</v>
      </c>
      <c r="L10536" s="15" t="e">
        <v>#N/A</v>
      </c>
      <c r="M10536" s="15" t="e">
        <v>#N/A</v>
      </c>
      <c r="N10536" s="15" t="e">
        <v>#N/A</v>
      </c>
      <c r="O10536" s="15" t="e">
        <v>#N/A</v>
      </c>
      <c r="P10536" s="15" t="e">
        <v>#N/A</v>
      </c>
      <c r="Q10536" s="15" t="e">
        <v>#N/A</v>
      </c>
    </row>
    <row r="10537" spans="9:27">
      <c r="I10537" s="15" t="s">
        <v>85</v>
      </c>
      <c r="J10537" s="15">
        <v>0.23706381601933185</v>
      </c>
      <c r="K10537" s="15">
        <v>3.581505884951573E-3</v>
      </c>
      <c r="L10537" s="15">
        <v>66.191100513167882</v>
      </c>
      <c r="M10537" s="15">
        <v>8.1979319604697716E-36</v>
      </c>
      <c r="N10537" s="15">
        <v>0.22976852729489902</v>
      </c>
      <c r="O10537" s="15">
        <v>0.24435910474376468</v>
      </c>
      <c r="P10537" s="15">
        <v>0.22976852729489902</v>
      </c>
      <c r="Q10537" s="15">
        <v>0.24435910474376468</v>
      </c>
    </row>
    <row r="10538" spans="9:27">
      <c r="I10538" s="15" t="s">
        <v>80</v>
      </c>
      <c r="J10538" s="15">
        <v>0.18921340896576258</v>
      </c>
      <c r="K10538" s="15">
        <v>8.5277170382274325E-4</v>
      </c>
      <c r="L10538" s="15">
        <v>221.88049640668237</v>
      </c>
      <c r="M10538" s="15">
        <v>1.4066234299419546E-52</v>
      </c>
      <c r="N10538" s="15">
        <v>0.18747636985560695</v>
      </c>
      <c r="O10538" s="15">
        <v>0.19095044807591821</v>
      </c>
      <c r="P10538" s="15">
        <v>0.18747636985560695</v>
      </c>
      <c r="Q10538" s="15">
        <v>0.19095044807591821</v>
      </c>
    </row>
    <row r="10539" spans="9:27">
      <c r="I10539" s="15" t="s">
        <v>82</v>
      </c>
      <c r="J10539" s="15">
        <v>0.18014392706226884</v>
      </c>
      <c r="K10539" s="15">
        <v>4.2097890450273207E-3</v>
      </c>
      <c r="L10539" s="15">
        <v>42.791675576964629</v>
      </c>
      <c r="M10539" s="15">
        <v>8.0915212509123151E-30</v>
      </c>
      <c r="N10539" s="15">
        <v>0.17156886742563113</v>
      </c>
      <c r="O10539" s="15">
        <v>0.18871898669890655</v>
      </c>
      <c r="P10539" s="15">
        <v>0.17156886742563113</v>
      </c>
      <c r="Q10539" s="15">
        <v>0.18871898669890655</v>
      </c>
    </row>
    <row r="10540" spans="9:27" ht="15" thickBot="1">
      <c r="I10540" s="16" t="s">
        <v>86</v>
      </c>
      <c r="J10540" s="16">
        <v>0.51540452766403011</v>
      </c>
      <c r="K10540" s="16">
        <v>3.138019744660733E-3</v>
      </c>
      <c r="L10540" s="16">
        <v>164.24515127445542</v>
      </c>
      <c r="M10540" s="16">
        <v>2.1116161921607788E-48</v>
      </c>
      <c r="N10540" s="16">
        <v>0.50901259064210325</v>
      </c>
      <c r="O10540" s="16">
        <v>0.52179646468595697</v>
      </c>
      <c r="P10540" s="16">
        <v>0.50901259064210325</v>
      </c>
      <c r="Q10540" s="16">
        <v>0.52179646468595697</v>
      </c>
    </row>
    <row r="10543" spans="9:27">
      <c r="I10543" s="11" t="s">
        <v>531</v>
      </c>
      <c r="J10543" s="73"/>
      <c r="T10543" s="12" t="str">
        <f>I10543</f>
        <v>2023/7 to 2026/6</v>
      </c>
      <c r="U10543" s="14">
        <f>J10548</f>
        <v>0.99999999229060621</v>
      </c>
      <c r="V10543" s="14">
        <f>J10551</f>
        <v>36</v>
      </c>
      <c r="W10543" s="73">
        <f>J10561</f>
        <v>0.2381304984020797</v>
      </c>
      <c r="X10543" s="73">
        <f>J10562</f>
        <v>0.18812869530626386</v>
      </c>
      <c r="Y10543" s="73">
        <f>J10563</f>
        <v>0.18352103012924842</v>
      </c>
      <c r="Z10543" s="73">
        <f>J10564</f>
        <v>0.51459598645586913</v>
      </c>
      <c r="AA10543" s="58">
        <f>SUM(W10543:Z10543)</f>
        <v>1.1243762102934611</v>
      </c>
    </row>
    <row r="10544" spans="9:27">
      <c r="I10544" s="73" t="s">
        <v>42</v>
      </c>
      <c r="J10544" s="73"/>
      <c r="K10544" s="73"/>
      <c r="L10544" s="73"/>
      <c r="M10544" s="73"/>
      <c r="N10544" s="73"/>
      <c r="O10544" s="73"/>
      <c r="P10544" s="73"/>
      <c r="Q10544" s="73"/>
    </row>
    <row r="10545" spans="9:17" ht="15" thickBot="1">
      <c r="I10545" s="73"/>
      <c r="J10545" s="73"/>
      <c r="K10545" s="73"/>
      <c r="L10545" s="73"/>
      <c r="M10545" s="73"/>
      <c r="N10545" s="73"/>
      <c r="O10545" s="73"/>
      <c r="P10545" s="73"/>
      <c r="Q10545" s="73"/>
    </row>
    <row r="10546" spans="9:17">
      <c r="I10546" s="18" t="s">
        <v>43</v>
      </c>
      <c r="J10546" s="18"/>
      <c r="K10546" s="73"/>
      <c r="L10546" s="73"/>
      <c r="M10546" s="73"/>
      <c r="N10546" s="73"/>
      <c r="O10546" s="73"/>
      <c r="P10546" s="73"/>
      <c r="Q10546" s="73"/>
    </row>
    <row r="10547" spans="9:17">
      <c r="I10547" s="15" t="s">
        <v>44</v>
      </c>
      <c r="J10547" s="15">
        <v>0.9999999961453031</v>
      </c>
      <c r="K10547" s="73"/>
      <c r="L10547" s="73"/>
      <c r="M10547" s="73"/>
      <c r="N10547" s="73"/>
      <c r="O10547" s="73"/>
      <c r="P10547" s="73"/>
      <c r="Q10547" s="73"/>
    </row>
    <row r="10548" spans="9:17">
      <c r="I10548" s="15" t="s">
        <v>45</v>
      </c>
      <c r="J10548" s="15">
        <v>0.99999999229060621</v>
      </c>
      <c r="K10548" s="73"/>
      <c r="L10548" s="73"/>
      <c r="M10548" s="73"/>
      <c r="N10548" s="73"/>
      <c r="O10548" s="73"/>
      <c r="P10548" s="73"/>
      <c r="Q10548" s="73"/>
    </row>
    <row r="10549" spans="9:17">
      <c r="I10549" s="15" t="s">
        <v>46</v>
      </c>
      <c r="J10549" s="15">
        <v>0.96874999156785058</v>
      </c>
      <c r="K10549" s="73"/>
      <c r="L10549" s="73"/>
      <c r="M10549" s="73"/>
      <c r="N10549" s="73"/>
      <c r="O10549" s="73"/>
      <c r="P10549" s="73"/>
      <c r="Q10549" s="73"/>
    </row>
    <row r="10550" spans="9:17">
      <c r="I10550" s="15" t="s">
        <v>47</v>
      </c>
      <c r="J10550" s="15">
        <v>4.0527867165407579E-2</v>
      </c>
      <c r="K10550" s="73"/>
      <c r="L10550" s="73"/>
      <c r="M10550" s="73"/>
      <c r="N10550" s="73"/>
      <c r="O10550" s="73"/>
      <c r="P10550" s="73"/>
      <c r="Q10550" s="73"/>
    </row>
    <row r="10551" spans="9:17" ht="15" thickBot="1">
      <c r="I10551" s="16" t="s">
        <v>48</v>
      </c>
      <c r="J10551" s="16">
        <v>36</v>
      </c>
      <c r="K10551" s="73"/>
      <c r="L10551" s="73"/>
      <c r="M10551" s="73"/>
      <c r="N10551" s="73"/>
      <c r="O10551" s="73"/>
      <c r="P10551" s="73"/>
      <c r="Q10551" s="73"/>
    </row>
    <row r="10552" spans="9:17">
      <c r="I10552" s="73"/>
      <c r="J10552" s="73"/>
      <c r="K10552" s="73"/>
      <c r="L10552" s="73"/>
      <c r="M10552" s="73"/>
      <c r="N10552" s="73"/>
      <c r="O10552" s="73"/>
      <c r="P10552" s="73"/>
      <c r="Q10552" s="73"/>
    </row>
    <row r="10553" spans="9:17" ht="15" thickBot="1">
      <c r="I10553" s="73" t="s">
        <v>49</v>
      </c>
      <c r="J10553" s="73"/>
      <c r="K10553" s="73"/>
      <c r="L10553" s="73"/>
      <c r="M10553" s="73"/>
      <c r="N10553" s="73"/>
      <c r="O10553" s="73"/>
      <c r="P10553" s="73"/>
      <c r="Q10553" s="73"/>
    </row>
    <row r="10554" spans="9:17">
      <c r="I10554" s="17"/>
      <c r="J10554" s="17" t="s">
        <v>54</v>
      </c>
      <c r="K10554" s="17" t="s">
        <v>55</v>
      </c>
      <c r="L10554" s="17" t="s">
        <v>56</v>
      </c>
      <c r="M10554" s="17" t="s">
        <v>57</v>
      </c>
      <c r="N10554" s="17" t="s">
        <v>58</v>
      </c>
      <c r="O10554" s="73"/>
      <c r="P10554" s="73"/>
      <c r="Q10554" s="73"/>
    </row>
    <row r="10555" spans="9:17">
      <c r="I10555" s="15" t="s">
        <v>50</v>
      </c>
      <c r="J10555" s="15">
        <v>4</v>
      </c>
      <c r="K10555" s="15">
        <v>6817689.8975817459</v>
      </c>
      <c r="L10555" s="15">
        <v>1704422.4743954365</v>
      </c>
      <c r="M10555" s="15">
        <v>1037695071.6700124</v>
      </c>
      <c r="N10555" s="15">
        <v>1.7888712757642E-125</v>
      </c>
      <c r="O10555" s="73"/>
      <c r="P10555" s="73"/>
      <c r="Q10555" s="73"/>
    </row>
    <row r="10556" spans="9:17">
      <c r="I10556" s="15" t="s">
        <v>51</v>
      </c>
      <c r="J10556" s="15">
        <v>32</v>
      </c>
      <c r="K10556" s="15">
        <v>5.2560256543261491E-2</v>
      </c>
      <c r="L10556" s="15">
        <v>1.6425080169769216E-3</v>
      </c>
      <c r="M10556" s="15"/>
      <c r="N10556" s="15"/>
      <c r="O10556" s="73"/>
      <c r="P10556" s="73"/>
      <c r="Q10556" s="73"/>
    </row>
    <row r="10557" spans="9:17" ht="15" thickBot="1">
      <c r="I10557" s="16" t="s">
        <v>52</v>
      </c>
      <c r="J10557" s="16">
        <v>36</v>
      </c>
      <c r="K10557" s="16">
        <v>6817689.9501420027</v>
      </c>
      <c r="L10557" s="16"/>
      <c r="M10557" s="16"/>
      <c r="N10557" s="16"/>
      <c r="O10557" s="73"/>
      <c r="P10557" s="73"/>
      <c r="Q10557" s="73"/>
    </row>
    <row r="10558" spans="9:17" ht="15" thickBot="1">
      <c r="I10558" s="73"/>
      <c r="J10558" s="73"/>
      <c r="K10558" s="73"/>
      <c r="L10558" s="73"/>
      <c r="M10558" s="73"/>
      <c r="N10558" s="73"/>
      <c r="O10558" s="73"/>
      <c r="P10558" s="73"/>
      <c r="Q10558" s="73"/>
    </row>
    <row r="10559" spans="9:17">
      <c r="I10559" s="17"/>
      <c r="J10559" s="17" t="s">
        <v>59</v>
      </c>
      <c r="K10559" s="17" t="s">
        <v>47</v>
      </c>
      <c r="L10559" s="17" t="s">
        <v>60</v>
      </c>
      <c r="M10559" s="17" t="s">
        <v>61</v>
      </c>
      <c r="N10559" s="17" t="s">
        <v>62</v>
      </c>
      <c r="O10559" s="17" t="s">
        <v>63</v>
      </c>
      <c r="P10559" s="17" t="s">
        <v>64</v>
      </c>
      <c r="Q10559" s="17" t="s">
        <v>65</v>
      </c>
    </row>
    <row r="10560" spans="9:17">
      <c r="I10560" s="15" t="s">
        <v>53</v>
      </c>
      <c r="J10560" s="15">
        <v>0</v>
      </c>
      <c r="K10560" s="15" t="e">
        <v>#N/A</v>
      </c>
      <c r="L10560" s="15" t="e">
        <v>#N/A</v>
      </c>
      <c r="M10560" s="15" t="e">
        <v>#N/A</v>
      </c>
      <c r="N10560" s="15" t="e">
        <v>#N/A</v>
      </c>
      <c r="O10560" s="15" t="e">
        <v>#N/A</v>
      </c>
      <c r="P10560" s="15" t="e">
        <v>#N/A</v>
      </c>
      <c r="Q10560" s="15" t="e">
        <v>#N/A</v>
      </c>
    </row>
    <row r="10561" spans="9:27">
      <c r="I10561" s="15" t="s">
        <v>85</v>
      </c>
      <c r="J10561" s="15">
        <v>0.2381304984020797</v>
      </c>
      <c r="K10561" s="15">
        <v>4.1349562374835133E-3</v>
      </c>
      <c r="L10561" s="15">
        <v>57.589605482016701</v>
      </c>
      <c r="M10561" s="15">
        <v>6.8014172663397887E-34</v>
      </c>
      <c r="N10561" s="15">
        <v>0.22970786820563524</v>
      </c>
      <c r="O10561" s="15">
        <v>0.24655312859852416</v>
      </c>
      <c r="P10561" s="15">
        <v>0.22970786820563524</v>
      </c>
      <c r="Q10561" s="15">
        <v>0.24655312859852416</v>
      </c>
    </row>
    <row r="10562" spans="9:27">
      <c r="I10562" s="15" t="s">
        <v>80</v>
      </c>
      <c r="J10562" s="15">
        <v>0.18812869530626386</v>
      </c>
      <c r="K10562" s="15">
        <v>9.2995265000648977E-4</v>
      </c>
      <c r="L10562" s="15">
        <v>202.29921954085617</v>
      </c>
      <c r="M10562" s="15">
        <v>2.6995181510841644E-51</v>
      </c>
      <c r="N10562" s="15">
        <v>0.18623444375404549</v>
      </c>
      <c r="O10562" s="15">
        <v>0.19002294685848223</v>
      </c>
      <c r="P10562" s="15">
        <v>0.18623444375404549</v>
      </c>
      <c r="Q10562" s="15">
        <v>0.19002294685848223</v>
      </c>
    </row>
    <row r="10563" spans="9:27">
      <c r="I10563" s="15" t="s">
        <v>82</v>
      </c>
      <c r="J10563" s="15">
        <v>0.18352103012924842</v>
      </c>
      <c r="K10563" s="15">
        <v>4.7464940268569841E-3</v>
      </c>
      <c r="L10563" s="15">
        <v>38.664544628274122</v>
      </c>
      <c r="M10563" s="15">
        <v>1.9566581471875746E-28</v>
      </c>
      <c r="N10563" s="15">
        <v>0.17385273822437955</v>
      </c>
      <c r="O10563" s="15">
        <v>0.19318932203411729</v>
      </c>
      <c r="P10563" s="15">
        <v>0.17385273822437955</v>
      </c>
      <c r="Q10563" s="15">
        <v>0.19318932203411729</v>
      </c>
    </row>
    <row r="10564" spans="9:27" ht="15" thickBot="1">
      <c r="I10564" s="16" t="s">
        <v>86</v>
      </c>
      <c r="J10564" s="16">
        <v>0.51459598645586913</v>
      </c>
      <c r="K10564" s="16">
        <v>3.6282301000235282E-3</v>
      </c>
      <c r="L10564" s="16">
        <v>141.83113316118846</v>
      </c>
      <c r="M10564" s="16">
        <v>2.2959470006578464E-46</v>
      </c>
      <c r="N10564" s="16">
        <v>0.50720552362023219</v>
      </c>
      <c r="O10564" s="16">
        <v>0.52198644929150606</v>
      </c>
      <c r="P10564" s="16">
        <v>0.50720552362023219</v>
      </c>
      <c r="Q10564" s="16">
        <v>0.52198644929150606</v>
      </c>
    </row>
    <row r="10567" spans="9:27">
      <c r="I10567" s="11" t="s">
        <v>532</v>
      </c>
      <c r="J10567" s="73"/>
      <c r="T10567" s="12" t="str">
        <f>I10567</f>
        <v>2023/8 to 2026/7</v>
      </c>
      <c r="U10567" s="14">
        <f>J10572</f>
        <v>0.99999999232868519</v>
      </c>
      <c r="V10567" s="14">
        <f>J10575</f>
        <v>36</v>
      </c>
      <c r="W10567" s="74">
        <f>J10585</f>
        <v>0.23809498450323946</v>
      </c>
      <c r="X10567" s="74">
        <f>J10586</f>
        <v>0.18814049800651397</v>
      </c>
      <c r="Y10567" s="74">
        <f>J10587</f>
        <v>0.18354722961287362</v>
      </c>
      <c r="Z10567" s="74">
        <f>J10588</f>
        <v>0.51458802610585996</v>
      </c>
      <c r="AA10567" s="58">
        <f>SUM(W10567:Z10567)</f>
        <v>1.1243707382284871</v>
      </c>
    </row>
    <row r="10568" spans="9:27">
      <c r="I10568" s="73" t="s">
        <v>42</v>
      </c>
      <c r="J10568" s="74"/>
      <c r="K10568" s="74"/>
      <c r="L10568" s="74"/>
      <c r="M10568" s="74"/>
      <c r="N10568" s="74"/>
      <c r="O10568" s="74"/>
      <c r="P10568" s="74"/>
      <c r="Q10568" s="74"/>
    </row>
    <row r="10569" spans="9:27" ht="15" thickBot="1">
      <c r="I10569" s="73"/>
      <c r="J10569" s="74"/>
      <c r="K10569" s="74"/>
      <c r="L10569" s="74"/>
      <c r="M10569" s="74"/>
      <c r="N10569" s="74"/>
      <c r="O10569" s="74"/>
      <c r="P10569" s="74"/>
      <c r="Q10569" s="74"/>
    </row>
    <row r="10570" spans="9:27">
      <c r="I10570" s="18" t="s">
        <v>43</v>
      </c>
      <c r="J10570" s="18"/>
      <c r="K10570" s="74"/>
      <c r="L10570" s="74"/>
      <c r="M10570" s="74"/>
      <c r="N10570" s="74"/>
      <c r="O10570" s="74"/>
      <c r="P10570" s="74"/>
      <c r="Q10570" s="74"/>
    </row>
    <row r="10571" spans="9:27">
      <c r="I10571" s="15" t="s">
        <v>44</v>
      </c>
      <c r="J10571" s="15">
        <v>0.99999999616434254</v>
      </c>
      <c r="K10571" s="74"/>
      <c r="L10571" s="74"/>
      <c r="M10571" s="74"/>
      <c r="N10571" s="74"/>
      <c r="O10571" s="74"/>
      <c r="P10571" s="74"/>
      <c r="Q10571" s="74"/>
    </row>
    <row r="10572" spans="9:27">
      <c r="I10572" s="15" t="s">
        <v>45</v>
      </c>
      <c r="J10572" s="15">
        <v>0.99999999232868519</v>
      </c>
      <c r="K10572" s="74"/>
      <c r="L10572" s="74"/>
      <c r="M10572" s="74"/>
      <c r="N10572" s="74"/>
      <c r="O10572" s="74"/>
      <c r="P10572" s="74"/>
      <c r="Q10572" s="74"/>
    </row>
    <row r="10573" spans="9:27">
      <c r="I10573" s="15" t="s">
        <v>46</v>
      </c>
      <c r="J10573" s="15">
        <v>0.96874999160949948</v>
      </c>
      <c r="K10573" s="74"/>
      <c r="L10573" s="74"/>
      <c r="M10573" s="74"/>
      <c r="N10573" s="74"/>
      <c r="O10573" s="74"/>
      <c r="P10573" s="74"/>
      <c r="Q10573" s="74"/>
    </row>
    <row r="10574" spans="9:27">
      <c r="I10574" s="15" t="s">
        <v>47</v>
      </c>
      <c r="J10574" s="15">
        <v>4.0526861137112812E-2</v>
      </c>
      <c r="K10574" s="74"/>
      <c r="L10574" s="74"/>
      <c r="M10574" s="74"/>
      <c r="N10574" s="74"/>
      <c r="O10574" s="74"/>
      <c r="P10574" s="74"/>
      <c r="Q10574" s="74"/>
    </row>
    <row r="10575" spans="9:27" ht="15" thickBot="1">
      <c r="I10575" s="16" t="s">
        <v>48</v>
      </c>
      <c r="J10575" s="16">
        <v>36</v>
      </c>
      <c r="K10575" s="74"/>
      <c r="L10575" s="74"/>
      <c r="M10575" s="74"/>
      <c r="N10575" s="74"/>
      <c r="O10575" s="74"/>
      <c r="P10575" s="74"/>
      <c r="Q10575" s="74"/>
    </row>
    <row r="10576" spans="9:27">
      <c r="I10576" s="73"/>
      <c r="J10576" s="74"/>
      <c r="K10576" s="74"/>
      <c r="L10576" s="74"/>
      <c r="M10576" s="74"/>
      <c r="N10576" s="74"/>
      <c r="O10576" s="74"/>
      <c r="P10576" s="74"/>
      <c r="Q10576" s="74"/>
    </row>
    <row r="10577" spans="9:27" ht="15" thickBot="1">
      <c r="I10577" s="73" t="s">
        <v>49</v>
      </c>
      <c r="J10577" s="74"/>
      <c r="K10577" s="74"/>
      <c r="L10577" s="74"/>
      <c r="M10577" s="74"/>
      <c r="N10577" s="74"/>
      <c r="O10577" s="74"/>
      <c r="P10577" s="74"/>
      <c r="Q10577" s="74"/>
    </row>
    <row r="10578" spans="9:27">
      <c r="I10578" s="17"/>
      <c r="J10578" s="17" t="s">
        <v>54</v>
      </c>
      <c r="K10578" s="17" t="s">
        <v>55</v>
      </c>
      <c r="L10578" s="17" t="s">
        <v>56</v>
      </c>
      <c r="M10578" s="17" t="s">
        <v>57</v>
      </c>
      <c r="N10578" s="17" t="s">
        <v>58</v>
      </c>
      <c r="O10578" s="74"/>
      <c r="P10578" s="74"/>
      <c r="Q10578" s="74"/>
    </row>
    <row r="10579" spans="9:27">
      <c r="I10579" s="15" t="s">
        <v>50</v>
      </c>
      <c r="J10579" s="15">
        <v>4</v>
      </c>
      <c r="K10579" s="15">
        <v>6851191.5436193543</v>
      </c>
      <c r="L10579" s="15">
        <v>1712797.8859048386</v>
      </c>
      <c r="M10579" s="15">
        <v>1042846004.6206019</v>
      </c>
      <c r="N10579" s="15">
        <v>1.6567137062993339E-125</v>
      </c>
      <c r="O10579" s="74"/>
      <c r="P10579" s="74"/>
      <c r="Q10579" s="74"/>
    </row>
    <row r="10580" spans="9:27">
      <c r="I10580" s="15" t="s">
        <v>51</v>
      </c>
      <c r="J10580" s="15">
        <v>32</v>
      </c>
      <c r="K10580" s="15">
        <v>5.2557647156058394E-2</v>
      </c>
      <c r="L10580" s="15">
        <v>1.6424264736268248E-3</v>
      </c>
      <c r="M10580" s="15"/>
      <c r="N10580" s="15"/>
      <c r="O10580" s="74"/>
      <c r="P10580" s="74"/>
      <c r="Q10580" s="74"/>
    </row>
    <row r="10581" spans="9:27" ht="15" thickBot="1">
      <c r="I10581" s="16" t="s">
        <v>52</v>
      </c>
      <c r="J10581" s="16">
        <v>36</v>
      </c>
      <c r="K10581" s="16">
        <v>6851191.5961770015</v>
      </c>
      <c r="L10581" s="16"/>
      <c r="M10581" s="16"/>
      <c r="N10581" s="16"/>
      <c r="O10581" s="74"/>
      <c r="P10581" s="74"/>
      <c r="Q10581" s="74"/>
    </row>
    <row r="10582" spans="9:27" ht="15" thickBot="1">
      <c r="I10582" s="73"/>
      <c r="J10582" s="74"/>
      <c r="K10582" s="74"/>
      <c r="L10582" s="74"/>
      <c r="M10582" s="74"/>
      <c r="N10582" s="74"/>
      <c r="O10582" s="74"/>
      <c r="P10582" s="74"/>
      <c r="Q10582" s="74"/>
    </row>
    <row r="10583" spans="9:27">
      <c r="I10583" s="17"/>
      <c r="J10583" s="17" t="s">
        <v>59</v>
      </c>
      <c r="K10583" s="17" t="s">
        <v>47</v>
      </c>
      <c r="L10583" s="17" t="s">
        <v>60</v>
      </c>
      <c r="M10583" s="17" t="s">
        <v>61</v>
      </c>
      <c r="N10583" s="17" t="s">
        <v>62</v>
      </c>
      <c r="O10583" s="17" t="s">
        <v>63</v>
      </c>
      <c r="P10583" s="17" t="s">
        <v>64</v>
      </c>
      <c r="Q10583" s="17" t="s">
        <v>65</v>
      </c>
    </row>
    <row r="10584" spans="9:27">
      <c r="I10584" s="15" t="s">
        <v>53</v>
      </c>
      <c r="J10584" s="15">
        <v>0</v>
      </c>
      <c r="K10584" s="15" t="e">
        <v>#N/A</v>
      </c>
      <c r="L10584" s="15" t="e">
        <v>#N/A</v>
      </c>
      <c r="M10584" s="15" t="e">
        <v>#N/A</v>
      </c>
      <c r="N10584" s="15" t="e">
        <v>#N/A</v>
      </c>
      <c r="O10584" s="15" t="e">
        <v>#N/A</v>
      </c>
      <c r="P10584" s="15" t="e">
        <v>#N/A</v>
      </c>
      <c r="Q10584" s="15" t="e">
        <v>#N/A</v>
      </c>
    </row>
    <row r="10585" spans="9:27">
      <c r="I10585" s="15" t="s">
        <v>85</v>
      </c>
      <c r="J10585" s="15">
        <v>0.23809498450323946</v>
      </c>
      <c r="K10585" s="15">
        <v>4.2188930767446189E-3</v>
      </c>
      <c r="L10585" s="15">
        <v>56.435415681821034</v>
      </c>
      <c r="M10585" s="15">
        <v>1.2920898099032175E-33</v>
      </c>
      <c r="N10585" s="15">
        <v>0.22950138056091929</v>
      </c>
      <c r="O10585" s="15">
        <v>0.24668858844555963</v>
      </c>
      <c r="P10585" s="15">
        <v>0.22950138056091929</v>
      </c>
      <c r="Q10585" s="15">
        <v>0.24668858844555963</v>
      </c>
    </row>
    <row r="10586" spans="9:27">
      <c r="I10586" s="15" t="s">
        <v>80</v>
      </c>
      <c r="J10586" s="15">
        <v>0.18814049800651397</v>
      </c>
      <c r="K10586" s="15">
        <v>9.477991595039794E-4</v>
      </c>
      <c r="L10586" s="15">
        <v>198.50249509081155</v>
      </c>
      <c r="M10586" s="15">
        <v>4.9475061802577892E-51</v>
      </c>
      <c r="N10586" s="15">
        <v>0.18620989430419735</v>
      </c>
      <c r="O10586" s="15">
        <v>0.1900711017088306</v>
      </c>
      <c r="P10586" s="15">
        <v>0.18620989430419735</v>
      </c>
      <c r="Q10586" s="15">
        <v>0.1900711017088306</v>
      </c>
    </row>
    <row r="10587" spans="9:27">
      <c r="I10587" s="15" t="s">
        <v>82</v>
      </c>
      <c r="J10587" s="15">
        <v>0.18354722961287362</v>
      </c>
      <c r="K10587" s="15">
        <v>4.7749383025340372E-3</v>
      </c>
      <c r="L10587" s="15">
        <v>38.439707067097807</v>
      </c>
      <c r="M10587" s="15">
        <v>2.3491319345727496E-28</v>
      </c>
      <c r="N10587" s="15">
        <v>0.1738209986147051</v>
      </c>
      <c r="O10587" s="15">
        <v>0.19327346061104214</v>
      </c>
      <c r="P10587" s="15">
        <v>0.1738209986147051</v>
      </c>
      <c r="Q10587" s="15">
        <v>0.19327346061104214</v>
      </c>
    </row>
    <row r="10588" spans="9:27" ht="15" thickBot="1">
      <c r="I10588" s="16" t="s">
        <v>86</v>
      </c>
      <c r="J10588" s="16">
        <v>0.51458802610585996</v>
      </c>
      <c r="K10588" s="16">
        <v>3.6193433546269273E-3</v>
      </c>
      <c r="L10588" s="16">
        <v>142.17717847852609</v>
      </c>
      <c r="M10588" s="16">
        <v>2.1239668831061083E-46</v>
      </c>
      <c r="N10588" s="16">
        <v>0.50721566497815584</v>
      </c>
      <c r="O10588" s="16">
        <v>0.52196038723356408</v>
      </c>
      <c r="P10588" s="16">
        <v>0.50721566497815584</v>
      </c>
      <c r="Q10588" s="16">
        <v>0.52196038723356408</v>
      </c>
    </row>
    <row r="10591" spans="9:27">
      <c r="I10591" s="11" t="s">
        <v>533</v>
      </c>
      <c r="J10591" s="74"/>
      <c r="T10591" s="12" t="str">
        <f>I10591</f>
        <v>2023/9 to 2026/8</v>
      </c>
      <c r="U10591" s="14">
        <f>J10596</f>
        <v>0.99999999173741971</v>
      </c>
      <c r="V10591" s="14">
        <f>J10599</f>
        <v>36</v>
      </c>
      <c r="W10591" s="74">
        <f>J10609</f>
        <v>0.23687527969965222</v>
      </c>
      <c r="X10591" s="74">
        <f>J10610</f>
        <v>0.18804282699356295</v>
      </c>
      <c r="Y10591" s="74">
        <f>J10611</f>
        <v>0.1832987506643253</v>
      </c>
      <c r="Z10591" s="74">
        <f>J10612</f>
        <v>0.51561395981637259</v>
      </c>
      <c r="AA10591" s="58">
        <f>SUM(W10591:Z10591)</f>
        <v>1.1238308171739131</v>
      </c>
    </row>
    <row r="10592" spans="9:27">
      <c r="I10592" s="74" t="s">
        <v>42</v>
      </c>
      <c r="J10592" s="74"/>
      <c r="K10592" s="74"/>
      <c r="L10592" s="74"/>
      <c r="M10592" s="74"/>
      <c r="N10592" s="74"/>
      <c r="O10592" s="74"/>
      <c r="P10592" s="74"/>
      <c r="Q10592" s="74"/>
    </row>
    <row r="10593" spans="9:17" ht="15" thickBot="1">
      <c r="I10593" s="74"/>
      <c r="J10593" s="74"/>
      <c r="K10593" s="74"/>
      <c r="L10593" s="74"/>
      <c r="M10593" s="74"/>
      <c r="N10593" s="74"/>
      <c r="O10593" s="74"/>
      <c r="P10593" s="74"/>
      <c r="Q10593" s="74"/>
    </row>
    <row r="10594" spans="9:17">
      <c r="I10594" s="18" t="s">
        <v>43</v>
      </c>
      <c r="J10594" s="18"/>
      <c r="K10594" s="74"/>
      <c r="L10594" s="74"/>
      <c r="M10594" s="74"/>
      <c r="N10594" s="74"/>
      <c r="O10594" s="74"/>
      <c r="P10594" s="74"/>
      <c r="Q10594" s="74"/>
    </row>
    <row r="10595" spans="9:17">
      <c r="I10595" s="15" t="s">
        <v>44</v>
      </c>
      <c r="J10595" s="15">
        <v>0.9999999958687098</v>
      </c>
      <c r="K10595" s="74"/>
      <c r="L10595" s="74"/>
      <c r="M10595" s="74"/>
      <c r="N10595" s="74"/>
      <c r="O10595" s="74"/>
      <c r="P10595" s="74"/>
      <c r="Q10595" s="74"/>
    </row>
    <row r="10596" spans="9:17">
      <c r="I10596" s="15" t="s">
        <v>45</v>
      </c>
      <c r="J10596" s="15">
        <v>0.99999999173741971</v>
      </c>
      <c r="K10596" s="74"/>
      <c r="L10596" s="74"/>
      <c r="M10596" s="74"/>
      <c r="N10596" s="74"/>
      <c r="O10596" s="74"/>
      <c r="P10596" s="74"/>
      <c r="Q10596" s="74"/>
    </row>
    <row r="10597" spans="9:17">
      <c r="I10597" s="15" t="s">
        <v>46</v>
      </c>
      <c r="J10597" s="15">
        <v>0.96874999096280279</v>
      </c>
      <c r="K10597" s="74"/>
      <c r="L10597" s="74"/>
      <c r="M10597" s="74"/>
      <c r="N10597" s="74"/>
      <c r="O10597" s="74"/>
      <c r="P10597" s="74"/>
      <c r="Q10597" s="74"/>
    </row>
    <row r="10598" spans="9:17">
      <c r="I10598" s="15" t="s">
        <v>47</v>
      </c>
      <c r="J10598" s="15">
        <v>4.2155798907892804E-2</v>
      </c>
      <c r="K10598" s="74"/>
      <c r="L10598" s="74"/>
      <c r="M10598" s="74"/>
      <c r="N10598" s="74"/>
      <c r="O10598" s="74"/>
      <c r="P10598" s="74"/>
      <c r="Q10598" s="74"/>
    </row>
    <row r="10599" spans="9:17" ht="15" thickBot="1">
      <c r="I10599" s="16" t="s">
        <v>48</v>
      </c>
      <c r="J10599" s="16">
        <v>36</v>
      </c>
      <c r="K10599" s="74"/>
      <c r="L10599" s="74"/>
      <c r="M10599" s="74"/>
      <c r="N10599" s="74"/>
      <c r="O10599" s="74"/>
      <c r="P10599" s="74"/>
      <c r="Q10599" s="74"/>
    </row>
    <row r="10600" spans="9:17">
      <c r="I10600" s="74"/>
      <c r="J10600" s="74"/>
      <c r="K10600" s="74"/>
      <c r="L10600" s="74"/>
      <c r="M10600" s="74"/>
      <c r="N10600" s="74"/>
      <c r="O10600" s="74"/>
      <c r="P10600" s="74"/>
      <c r="Q10600" s="74"/>
    </row>
    <row r="10601" spans="9:17" ht="15" thickBot="1">
      <c r="I10601" s="74" t="s">
        <v>49</v>
      </c>
      <c r="J10601" s="74"/>
      <c r="K10601" s="74"/>
      <c r="L10601" s="74"/>
      <c r="M10601" s="74"/>
      <c r="N10601" s="74"/>
      <c r="O10601" s="74"/>
      <c r="P10601" s="74"/>
      <c r="Q10601" s="74"/>
    </row>
    <row r="10602" spans="9:17">
      <c r="I10602" s="17"/>
      <c r="J10602" s="17" t="s">
        <v>54</v>
      </c>
      <c r="K10602" s="17" t="s">
        <v>55</v>
      </c>
      <c r="L10602" s="17" t="s">
        <v>56</v>
      </c>
      <c r="M10602" s="17" t="s">
        <v>57</v>
      </c>
      <c r="N10602" s="17" t="s">
        <v>58</v>
      </c>
      <c r="O10602" s="74"/>
      <c r="P10602" s="74"/>
      <c r="Q10602" s="74"/>
    </row>
    <row r="10603" spans="9:17">
      <c r="I10603" s="15" t="s">
        <v>50</v>
      </c>
      <c r="J10603" s="15">
        <v>4</v>
      </c>
      <c r="K10603" s="15">
        <v>6882542.9791494375</v>
      </c>
      <c r="L10603" s="15">
        <v>1720635.7447873594</v>
      </c>
      <c r="M10603" s="15">
        <v>968220541.85164511</v>
      </c>
      <c r="N10603" s="15">
        <v>5.2367126426955469E-125</v>
      </c>
      <c r="O10603" s="74"/>
      <c r="P10603" s="74"/>
      <c r="Q10603" s="74"/>
    </row>
    <row r="10604" spans="9:17">
      <c r="I10604" s="15" t="s">
        <v>51</v>
      </c>
      <c r="J10604" s="15">
        <v>32</v>
      </c>
      <c r="K10604" s="15">
        <v>5.6867564210006279E-2</v>
      </c>
      <c r="L10604" s="15">
        <v>1.7771113815626962E-3</v>
      </c>
      <c r="M10604" s="15"/>
      <c r="N10604" s="15"/>
      <c r="O10604" s="74"/>
      <c r="P10604" s="74"/>
      <c r="Q10604" s="74"/>
    </row>
    <row r="10605" spans="9:17" ht="15" thickBot="1">
      <c r="I10605" s="16" t="s">
        <v>52</v>
      </c>
      <c r="J10605" s="16">
        <v>36</v>
      </c>
      <c r="K10605" s="16">
        <v>6882543.0360170016</v>
      </c>
      <c r="L10605" s="16"/>
      <c r="M10605" s="16"/>
      <c r="N10605" s="16"/>
      <c r="O10605" s="74"/>
      <c r="P10605" s="74"/>
      <c r="Q10605" s="74"/>
    </row>
    <row r="10606" spans="9:17" ht="15" thickBot="1">
      <c r="I10606" s="74"/>
      <c r="J10606" s="74"/>
      <c r="K10606" s="74"/>
      <c r="L10606" s="74"/>
      <c r="M10606" s="74"/>
      <c r="N10606" s="74"/>
      <c r="O10606" s="74"/>
      <c r="P10606" s="74"/>
      <c r="Q10606" s="74"/>
    </row>
    <row r="10607" spans="9:17">
      <c r="I10607" s="17"/>
      <c r="J10607" s="17" t="s">
        <v>59</v>
      </c>
      <c r="K10607" s="17" t="s">
        <v>47</v>
      </c>
      <c r="L10607" s="17" t="s">
        <v>60</v>
      </c>
      <c r="M10607" s="17" t="s">
        <v>61</v>
      </c>
      <c r="N10607" s="17" t="s">
        <v>62</v>
      </c>
      <c r="O10607" s="17" t="s">
        <v>63</v>
      </c>
      <c r="P10607" s="17" t="s">
        <v>64</v>
      </c>
      <c r="Q10607" s="17" t="s">
        <v>65</v>
      </c>
    </row>
    <row r="10608" spans="9:17">
      <c r="I10608" s="15" t="s">
        <v>53</v>
      </c>
      <c r="J10608" s="15">
        <v>0</v>
      </c>
      <c r="K10608" s="15" t="e">
        <v>#N/A</v>
      </c>
      <c r="L10608" s="15" t="e">
        <v>#N/A</v>
      </c>
      <c r="M10608" s="15" t="e">
        <v>#N/A</v>
      </c>
      <c r="N10608" s="15" t="e">
        <v>#N/A</v>
      </c>
      <c r="O10608" s="15" t="e">
        <v>#N/A</v>
      </c>
      <c r="P10608" s="15" t="e">
        <v>#N/A</v>
      </c>
      <c r="Q10608" s="15" t="e">
        <v>#N/A</v>
      </c>
    </row>
    <row r="10609" spans="9:28">
      <c r="I10609" s="15" t="s">
        <v>85</v>
      </c>
      <c r="J10609" s="15">
        <v>0.23687527969965222</v>
      </c>
      <c r="K10609" s="15">
        <v>4.318067762838395E-3</v>
      </c>
      <c r="L10609" s="15">
        <v>54.856776852419522</v>
      </c>
      <c r="M10609" s="15">
        <v>3.1744106173839505E-33</v>
      </c>
      <c r="N10609" s="15">
        <v>0.22807966353329828</v>
      </c>
      <c r="O10609" s="15">
        <v>0.24567089586600616</v>
      </c>
      <c r="P10609" s="15">
        <v>0.22807966353329828</v>
      </c>
      <c r="Q10609" s="15">
        <v>0.24567089586600616</v>
      </c>
    </row>
    <row r="10610" spans="9:28">
      <c r="I10610" s="15" t="s">
        <v>80</v>
      </c>
      <c r="J10610" s="15">
        <v>0.18804282699356295</v>
      </c>
      <c r="K10610" s="15">
        <v>9.8974397005713267E-4</v>
      </c>
      <c r="L10610" s="15">
        <v>189.99138432003605</v>
      </c>
      <c r="M10610" s="15">
        <v>2.0086814317919087E-50</v>
      </c>
      <c r="N10610" s="15">
        <v>0.18602678450842522</v>
      </c>
      <c r="O10610" s="15">
        <v>0.19005886947870068</v>
      </c>
      <c r="P10610" s="15">
        <v>0.18602678450842522</v>
      </c>
      <c r="Q10610" s="15">
        <v>0.19005886947870068</v>
      </c>
    </row>
    <row r="10611" spans="9:28">
      <c r="I10611" s="15" t="s">
        <v>82</v>
      </c>
      <c r="J10611" s="15">
        <v>0.1832987506643253</v>
      </c>
      <c r="K10611" s="15">
        <v>5.0955129947865977E-3</v>
      </c>
      <c r="L10611" s="15">
        <v>35.972580356848241</v>
      </c>
      <c r="M10611" s="15">
        <v>1.8729495510202985E-27</v>
      </c>
      <c r="N10611" s="15">
        <v>0.17291953038934027</v>
      </c>
      <c r="O10611" s="15">
        <v>0.19367797093931033</v>
      </c>
      <c r="P10611" s="15">
        <v>0.17291953038934027</v>
      </c>
      <c r="Q10611" s="15">
        <v>0.19367797093931033</v>
      </c>
    </row>
    <row r="10612" spans="9:28" ht="15" thickBot="1">
      <c r="I10612" s="16" t="s">
        <v>86</v>
      </c>
      <c r="J10612" s="16">
        <v>0.51561395981637259</v>
      </c>
      <c r="K10612" s="16">
        <v>3.7760241127758904E-3</v>
      </c>
      <c r="L10612" s="16">
        <v>136.54943517755407</v>
      </c>
      <c r="M10612" s="16">
        <v>7.7184572848603643E-46</v>
      </c>
      <c r="N10612" s="16">
        <v>0.50792245042953466</v>
      </c>
      <c r="O10612" s="16">
        <v>0.52330546920321053</v>
      </c>
      <c r="P10612" s="16">
        <v>0.50792245042953466</v>
      </c>
      <c r="Q10612" s="16">
        <v>0.52330546920321053</v>
      </c>
    </row>
    <row r="10613" spans="9:28">
      <c r="I10613" s="74"/>
      <c r="J10613" s="74"/>
    </row>
    <row r="10615" spans="9:28">
      <c r="I10615" s="11" t="s">
        <v>534</v>
      </c>
      <c r="J10615" s="74"/>
      <c r="T10615" s="12" t="str">
        <f>I10615</f>
        <v>2023/10 to 2026/9</v>
      </c>
      <c r="U10615" s="14">
        <f>J10620</f>
        <v>0.99999999177919519</v>
      </c>
      <c r="V10615" s="14">
        <f>J10623</f>
        <v>36</v>
      </c>
      <c r="W10615" s="82">
        <f>J10633</f>
        <v>0.23683100049215597</v>
      </c>
      <c r="X10615" s="82">
        <f>J10634</f>
        <v>0.18806862047710335</v>
      </c>
      <c r="Y10615" s="82">
        <f>J10635</f>
        <v>0.18339110846130405</v>
      </c>
      <c r="Z10615" s="82">
        <f>J10636</f>
        <v>0.51555781639837472</v>
      </c>
      <c r="AA10615" s="58">
        <f>SUM(W10615:Z10615)</f>
        <v>1.1238485458289382</v>
      </c>
      <c r="AB10615" s="82"/>
    </row>
    <row r="10616" spans="9:28">
      <c r="I10616" s="74" t="s">
        <v>42</v>
      </c>
      <c r="J10616" s="82"/>
      <c r="K10616" s="82"/>
      <c r="L10616" s="82"/>
      <c r="M10616" s="82"/>
      <c r="N10616" s="82"/>
      <c r="O10616" s="82"/>
      <c r="P10616" s="82"/>
      <c r="Q10616" s="82"/>
    </row>
    <row r="10617" spans="9:28" ht="15" thickBot="1">
      <c r="I10617" s="74"/>
      <c r="J10617" s="82"/>
      <c r="K10617" s="82"/>
      <c r="L10617" s="82"/>
      <c r="M10617" s="82"/>
      <c r="N10617" s="82"/>
      <c r="O10617" s="82"/>
      <c r="P10617" s="82"/>
      <c r="Q10617" s="82"/>
    </row>
    <row r="10618" spans="9:28">
      <c r="I10618" s="18" t="s">
        <v>43</v>
      </c>
      <c r="J10618" s="18"/>
      <c r="K10618" s="82"/>
      <c r="L10618" s="82"/>
      <c r="M10618" s="82"/>
      <c r="N10618" s="82"/>
      <c r="O10618" s="82"/>
      <c r="P10618" s="82"/>
      <c r="Q10618" s="82"/>
    </row>
    <row r="10619" spans="9:28">
      <c r="I10619" s="15" t="s">
        <v>44</v>
      </c>
      <c r="J10619" s="15">
        <v>0.99999999588959754</v>
      </c>
      <c r="K10619" s="82"/>
      <c r="L10619" s="82"/>
      <c r="M10619" s="82"/>
      <c r="N10619" s="82"/>
      <c r="O10619" s="82"/>
      <c r="P10619" s="82"/>
      <c r="Q10619" s="82"/>
    </row>
    <row r="10620" spans="9:28">
      <c r="I10620" s="15" t="s">
        <v>45</v>
      </c>
      <c r="J10620" s="15">
        <v>0.99999999177919519</v>
      </c>
      <c r="K10620" s="82"/>
      <c r="L10620" s="82"/>
      <c r="M10620" s="82"/>
      <c r="N10620" s="82"/>
      <c r="O10620" s="82"/>
      <c r="P10620" s="82"/>
      <c r="Q10620" s="82"/>
    </row>
    <row r="10621" spans="9:28">
      <c r="I10621" s="15" t="s">
        <v>46</v>
      </c>
      <c r="J10621" s="15">
        <v>0.96874999100849468</v>
      </c>
      <c r="K10621" s="82"/>
      <c r="L10621" s="82"/>
      <c r="M10621" s="82"/>
      <c r="N10621" s="82"/>
      <c r="O10621" s="82"/>
      <c r="P10621" s="82"/>
      <c r="Q10621" s="82"/>
    </row>
    <row r="10622" spans="9:28">
      <c r="I10622" s="15" t="s">
        <v>47</v>
      </c>
      <c r="J10622" s="15">
        <v>4.214569037249815E-2</v>
      </c>
      <c r="K10622" s="82"/>
      <c r="L10622" s="82"/>
      <c r="M10622" s="82"/>
      <c r="N10622" s="82"/>
      <c r="O10622" s="82"/>
      <c r="P10622" s="82"/>
      <c r="Q10622" s="82"/>
    </row>
    <row r="10623" spans="9:28" ht="15" thickBot="1">
      <c r="I10623" s="16" t="s">
        <v>48</v>
      </c>
      <c r="J10623" s="16">
        <v>36</v>
      </c>
      <c r="K10623" s="82"/>
      <c r="L10623" s="82"/>
      <c r="M10623" s="82"/>
      <c r="N10623" s="82"/>
      <c r="O10623" s="82"/>
      <c r="P10623" s="82"/>
      <c r="Q10623" s="82"/>
    </row>
    <row r="10624" spans="9:28">
      <c r="I10624" s="74"/>
      <c r="J10624" s="82"/>
      <c r="K10624" s="82"/>
      <c r="L10624" s="82"/>
      <c r="M10624" s="82"/>
      <c r="N10624" s="82"/>
      <c r="O10624" s="82"/>
      <c r="P10624" s="82"/>
      <c r="Q10624" s="82"/>
    </row>
    <row r="10625" spans="9:17" ht="15" thickBot="1">
      <c r="I10625" s="74" t="s">
        <v>49</v>
      </c>
      <c r="J10625" s="82"/>
      <c r="K10625" s="82"/>
      <c r="L10625" s="82"/>
      <c r="M10625" s="82"/>
      <c r="N10625" s="82"/>
      <c r="O10625" s="82"/>
      <c r="P10625" s="82"/>
      <c r="Q10625" s="82"/>
    </row>
    <row r="10626" spans="9:17">
      <c r="I10626" s="17"/>
      <c r="J10626" s="17" t="s">
        <v>54</v>
      </c>
      <c r="K10626" s="17" t="s">
        <v>55</v>
      </c>
      <c r="L10626" s="17" t="s">
        <v>56</v>
      </c>
      <c r="M10626" s="17" t="s">
        <v>57</v>
      </c>
      <c r="N10626" s="17" t="s">
        <v>58</v>
      </c>
      <c r="O10626" s="82"/>
      <c r="P10626" s="82"/>
      <c r="Q10626" s="82"/>
    </row>
    <row r="10627" spans="9:17">
      <c r="I10627" s="15" t="s">
        <v>50</v>
      </c>
      <c r="J10627" s="15">
        <v>4</v>
      </c>
      <c r="K10627" s="15">
        <v>6914200.7121327072</v>
      </c>
      <c r="L10627" s="15">
        <v>1728550.1780331768</v>
      </c>
      <c r="M10627" s="15">
        <v>973140722.65726519</v>
      </c>
      <c r="N10627" s="15">
        <v>4.8410297599203463E-125</v>
      </c>
      <c r="O10627" s="82"/>
      <c r="P10627" s="82"/>
      <c r="Q10627" s="82"/>
    </row>
    <row r="10628" spans="9:17">
      <c r="I10628" s="15" t="s">
        <v>51</v>
      </c>
      <c r="J10628" s="15">
        <v>32</v>
      </c>
      <c r="K10628" s="15">
        <v>5.6840294943183468E-2</v>
      </c>
      <c r="L10628" s="15">
        <v>1.7762592169744834E-3</v>
      </c>
      <c r="M10628" s="15"/>
      <c r="N10628" s="15"/>
      <c r="O10628" s="82"/>
      <c r="P10628" s="82"/>
      <c r="Q10628" s="82"/>
    </row>
    <row r="10629" spans="9:17" ht="15" thickBot="1">
      <c r="I10629" s="16" t="s">
        <v>52</v>
      </c>
      <c r="J10629" s="16">
        <v>36</v>
      </c>
      <c r="K10629" s="16">
        <v>6914200.7689730022</v>
      </c>
      <c r="L10629" s="16"/>
      <c r="M10629" s="16"/>
      <c r="N10629" s="16"/>
      <c r="O10629" s="82"/>
      <c r="P10629" s="82"/>
      <c r="Q10629" s="82"/>
    </row>
    <row r="10630" spans="9:17" ht="15" thickBot="1">
      <c r="I10630" s="74"/>
      <c r="J10630" s="82"/>
      <c r="K10630" s="82"/>
      <c r="L10630" s="82"/>
      <c r="M10630" s="82"/>
      <c r="N10630" s="82"/>
      <c r="O10630" s="82"/>
      <c r="P10630" s="82"/>
      <c r="Q10630" s="82"/>
    </row>
    <row r="10631" spans="9:17">
      <c r="I10631" s="17"/>
      <c r="J10631" s="17" t="s">
        <v>59</v>
      </c>
      <c r="K10631" s="17" t="s">
        <v>47</v>
      </c>
      <c r="L10631" s="17" t="s">
        <v>60</v>
      </c>
      <c r="M10631" s="17" t="s">
        <v>61</v>
      </c>
      <c r="N10631" s="17" t="s">
        <v>62</v>
      </c>
      <c r="O10631" s="17" t="s">
        <v>63</v>
      </c>
      <c r="P10631" s="17" t="s">
        <v>64</v>
      </c>
      <c r="Q10631" s="17" t="s">
        <v>65</v>
      </c>
    </row>
    <row r="10632" spans="9:17">
      <c r="I10632" s="15" t="s">
        <v>53</v>
      </c>
      <c r="J10632" s="15">
        <v>0</v>
      </c>
      <c r="K10632" s="15" t="e">
        <v>#N/A</v>
      </c>
      <c r="L10632" s="15" t="e">
        <v>#N/A</v>
      </c>
      <c r="M10632" s="15" t="e">
        <v>#N/A</v>
      </c>
      <c r="N10632" s="15" t="e">
        <v>#N/A</v>
      </c>
      <c r="O10632" s="15" t="e">
        <v>#N/A</v>
      </c>
      <c r="P10632" s="15" t="e">
        <v>#N/A</v>
      </c>
      <c r="Q10632" s="15" t="e">
        <v>#N/A</v>
      </c>
    </row>
    <row r="10633" spans="9:17">
      <c r="I10633" s="15" t="s">
        <v>85</v>
      </c>
      <c r="J10633" s="15">
        <v>0.23683100049215597</v>
      </c>
      <c r="K10633" s="15">
        <v>4.3309490401121633E-3</v>
      </c>
      <c r="L10633" s="15">
        <v>54.68339578662475</v>
      </c>
      <c r="M10633" s="15">
        <v>3.5091856287219569E-33</v>
      </c>
      <c r="N10633" s="15">
        <v>0.22800914602273337</v>
      </c>
      <c r="O10633" s="15">
        <v>0.24565285496157857</v>
      </c>
      <c r="P10633" s="15">
        <v>0.22800914602273337</v>
      </c>
      <c r="Q10633" s="15">
        <v>0.24565285496157857</v>
      </c>
    </row>
    <row r="10634" spans="9:17">
      <c r="I10634" s="15" t="s">
        <v>80</v>
      </c>
      <c r="J10634" s="15">
        <v>0.18806862047710335</v>
      </c>
      <c r="K10634" s="15">
        <v>9.923761316921124E-4</v>
      </c>
      <c r="L10634" s="15">
        <v>189.51344603222702</v>
      </c>
      <c r="M10634" s="15">
        <v>2.1771332285457519E-50</v>
      </c>
      <c r="N10634" s="15">
        <v>0.18604721645418978</v>
      </c>
      <c r="O10634" s="15">
        <v>0.19009002450001691</v>
      </c>
      <c r="P10634" s="15">
        <v>0.18604721645418978</v>
      </c>
      <c r="Q10634" s="15">
        <v>0.19009002450001691</v>
      </c>
    </row>
    <row r="10635" spans="9:17">
      <c r="I10635" s="15" t="s">
        <v>82</v>
      </c>
      <c r="J10635" s="15">
        <v>0.18339110846130405</v>
      </c>
      <c r="K10635" s="15">
        <v>5.1460513175567279E-3</v>
      </c>
      <c r="L10635" s="15">
        <v>35.637248279205956</v>
      </c>
      <c r="M10635" s="15">
        <v>2.5096145696283743E-27</v>
      </c>
      <c r="N10635" s="15">
        <v>0.17290894499200352</v>
      </c>
      <c r="O10635" s="15">
        <v>0.19387327193060458</v>
      </c>
      <c r="P10635" s="15">
        <v>0.17290894499200352</v>
      </c>
      <c r="Q10635" s="15">
        <v>0.19387327193060458</v>
      </c>
    </row>
    <row r="10636" spans="9:17" ht="15" thickBot="1">
      <c r="I10636" s="16" t="s">
        <v>86</v>
      </c>
      <c r="J10636" s="16">
        <v>0.51555781639837472</v>
      </c>
      <c r="K10636" s="16">
        <v>3.7938951030397038E-3</v>
      </c>
      <c r="L10636" s="16">
        <v>135.89142619818483</v>
      </c>
      <c r="M10636" s="16">
        <v>9.0063657375019829E-46</v>
      </c>
      <c r="N10636" s="16">
        <v>0.50782990499574954</v>
      </c>
      <c r="O10636" s="16">
        <v>0.52328572780099991</v>
      </c>
      <c r="P10636" s="16">
        <v>0.50782990499574954</v>
      </c>
      <c r="Q10636" s="16">
        <v>0.52328572780099991</v>
      </c>
    </row>
    <row r="21662" spans="20:27">
      <c r="T21662" s="56"/>
      <c r="U21662" s="56"/>
      <c r="V21662" s="56"/>
      <c r="W21662" s="56"/>
      <c r="X21662" s="56"/>
      <c r="Y21662" s="56"/>
      <c r="Z21662" s="56"/>
      <c r="AA21662" s="56"/>
    </row>
    <row r="21663" spans="20:27">
      <c r="T21663" s="56"/>
      <c r="U21663" s="56"/>
      <c r="V21663" s="56"/>
      <c r="W21663" s="56"/>
      <c r="X21663" s="56"/>
      <c r="Y21663" s="56"/>
      <c r="Z21663" s="56"/>
      <c r="AA21663" s="56"/>
    </row>
    <row r="21664" spans="20:27">
      <c r="T21664" s="56"/>
      <c r="U21664" s="56"/>
      <c r="V21664" s="56"/>
      <c r="W21664" s="56"/>
      <c r="X21664" s="56"/>
      <c r="Y21664" s="56"/>
      <c r="Z21664" s="56"/>
      <c r="AA21664" s="56"/>
    </row>
    <row r="21665" spans="20:27">
      <c r="T21665" s="56"/>
      <c r="U21665" s="56"/>
      <c r="V21665" s="56"/>
      <c r="W21665" s="56"/>
      <c r="X21665" s="56"/>
      <c r="Y21665" s="56"/>
      <c r="Z21665" s="56"/>
      <c r="AA21665" s="56"/>
    </row>
    <row r="21666" spans="20:27">
      <c r="T21666" s="56"/>
      <c r="U21666" s="56"/>
      <c r="V21666" s="56"/>
      <c r="W21666" s="56"/>
      <c r="X21666" s="56"/>
      <c r="Y21666" s="56"/>
      <c r="Z21666" s="56"/>
      <c r="AA21666" s="56"/>
    </row>
    <row r="21667" spans="20:27">
      <c r="T21667" s="56"/>
      <c r="U21667" s="56"/>
      <c r="V21667" s="56"/>
      <c r="W21667" s="56"/>
      <c r="X21667" s="56"/>
      <c r="Y21667" s="56"/>
      <c r="Z21667" s="56"/>
      <c r="AA21667" s="56"/>
    </row>
    <row r="21668" spans="20:27">
      <c r="T21668" s="56"/>
      <c r="U21668" s="56"/>
      <c r="V21668" s="56"/>
      <c r="W21668" s="56"/>
      <c r="X21668" s="56"/>
      <c r="Y21668" s="56"/>
      <c r="Z21668" s="56"/>
      <c r="AA21668" s="56"/>
    </row>
    <row r="21669" spans="20:27">
      <c r="T21669" s="56"/>
      <c r="U21669" s="56"/>
      <c r="V21669" s="56"/>
      <c r="W21669" s="56"/>
      <c r="X21669" s="56"/>
      <c r="Y21669" s="56"/>
      <c r="Z21669" s="56"/>
      <c r="AA21669" s="56"/>
    </row>
    <row r="21670" spans="20:27">
      <c r="T21670" s="56"/>
      <c r="U21670" s="56"/>
      <c r="V21670" s="56"/>
      <c r="W21670" s="56"/>
      <c r="X21670" s="56"/>
      <c r="Y21670" s="56"/>
      <c r="Z21670" s="56"/>
      <c r="AA21670" s="56"/>
    </row>
    <row r="21671" spans="20:27">
      <c r="T21671" s="56"/>
      <c r="U21671" s="56"/>
      <c r="V21671" s="56"/>
      <c r="W21671" s="56"/>
      <c r="X21671" s="56"/>
      <c r="Y21671" s="56"/>
      <c r="Z21671" s="56"/>
      <c r="AA21671" s="56"/>
    </row>
    <row r="21672" spans="20:27">
      <c r="T21672" s="56"/>
      <c r="U21672" s="56"/>
      <c r="V21672" s="56"/>
      <c r="W21672" s="56"/>
      <c r="X21672" s="56"/>
      <c r="Y21672" s="56"/>
      <c r="Z21672" s="56"/>
      <c r="AA21672" s="56"/>
    </row>
    <row r="21673" spans="20:27">
      <c r="T21673" s="56"/>
      <c r="U21673" s="56"/>
      <c r="V21673" s="56"/>
      <c r="W21673" s="56"/>
      <c r="X21673" s="56"/>
      <c r="Y21673" s="56"/>
      <c r="Z21673" s="56"/>
      <c r="AA21673" s="56"/>
    </row>
    <row r="21674" spans="20:27">
      <c r="T21674" s="56"/>
      <c r="U21674" s="56"/>
      <c r="V21674" s="56"/>
      <c r="W21674" s="56"/>
      <c r="X21674" s="56"/>
      <c r="Y21674" s="56"/>
      <c r="Z21674" s="56"/>
      <c r="AA21674" s="56"/>
    </row>
    <row r="21675" spans="20:27">
      <c r="T21675" s="56"/>
      <c r="U21675" s="56"/>
      <c r="V21675" s="56"/>
      <c r="W21675" s="56"/>
      <c r="X21675" s="56"/>
      <c r="Y21675" s="56"/>
      <c r="Z21675" s="56"/>
      <c r="AA21675" s="56"/>
    </row>
    <row r="21676" spans="20:27">
      <c r="T21676" s="56"/>
      <c r="U21676" s="56"/>
      <c r="V21676" s="56"/>
      <c r="W21676" s="56"/>
      <c r="X21676" s="56"/>
      <c r="Y21676" s="56"/>
      <c r="Z21676" s="56"/>
      <c r="AA21676" s="56"/>
    </row>
    <row r="21677" spans="20:27">
      <c r="T21677" s="56"/>
      <c r="U21677" s="56"/>
      <c r="V21677" s="56"/>
      <c r="W21677" s="56"/>
      <c r="X21677" s="56"/>
      <c r="Y21677" s="56"/>
      <c r="Z21677" s="56"/>
      <c r="AA21677" s="56"/>
    </row>
    <row r="21678" spans="20:27">
      <c r="T21678" s="56"/>
      <c r="U21678" s="56"/>
      <c r="V21678" s="56"/>
      <c r="W21678" s="56"/>
      <c r="X21678" s="56"/>
      <c r="Y21678" s="56"/>
      <c r="Z21678" s="56"/>
      <c r="AA21678" s="56"/>
    </row>
    <row r="21679" spans="20:27">
      <c r="T21679" s="56"/>
      <c r="U21679" s="56"/>
      <c r="V21679" s="56"/>
      <c r="W21679" s="56"/>
      <c r="X21679" s="56"/>
      <c r="Y21679" s="56"/>
      <c r="Z21679" s="56"/>
      <c r="AA21679" s="56"/>
    </row>
    <row r="21680" spans="20:27">
      <c r="T21680" s="56"/>
      <c r="U21680" s="56"/>
      <c r="V21680" s="56"/>
      <c r="W21680" s="56"/>
      <c r="X21680" s="56"/>
      <c r="Y21680" s="56"/>
      <c r="Z21680" s="56"/>
      <c r="AA21680" s="56"/>
    </row>
    <row r="21681" spans="20:27">
      <c r="T21681" s="56"/>
      <c r="U21681" s="56"/>
      <c r="V21681" s="56"/>
      <c r="W21681" s="56"/>
      <c r="X21681" s="56"/>
      <c r="Y21681" s="56"/>
      <c r="Z21681" s="56"/>
      <c r="AA21681" s="56"/>
    </row>
    <row r="21682" spans="20:27">
      <c r="T21682" s="56"/>
      <c r="U21682" s="56"/>
      <c r="V21682" s="56"/>
      <c r="W21682" s="56"/>
      <c r="X21682" s="56"/>
      <c r="Y21682" s="56"/>
      <c r="Z21682" s="56"/>
      <c r="AA21682" s="56"/>
    </row>
    <row r="21683" spans="20:27">
      <c r="T21683" s="56"/>
      <c r="U21683" s="56"/>
      <c r="V21683" s="56"/>
      <c r="W21683" s="56"/>
      <c r="X21683" s="56"/>
      <c r="Y21683" s="56"/>
      <c r="Z21683" s="56"/>
      <c r="AA21683" s="56"/>
    </row>
    <row r="21684" spans="20:27">
      <c r="T21684" s="56"/>
      <c r="U21684" s="56"/>
      <c r="V21684" s="56"/>
      <c r="W21684" s="56"/>
      <c r="X21684" s="56"/>
      <c r="Y21684" s="56"/>
      <c r="Z21684" s="56"/>
      <c r="AA21684" s="56"/>
    </row>
    <row r="21685" spans="20:27">
      <c r="T21685" s="56"/>
      <c r="U21685" s="56"/>
      <c r="V21685" s="56"/>
      <c r="W21685" s="56"/>
      <c r="X21685" s="56"/>
      <c r="Y21685" s="56"/>
      <c r="Z21685" s="56"/>
      <c r="AA21685" s="56"/>
    </row>
    <row r="21686" spans="20:27">
      <c r="T21686" s="56"/>
      <c r="U21686" s="56"/>
      <c r="V21686" s="56"/>
      <c r="W21686" s="56"/>
      <c r="X21686" s="56"/>
      <c r="Y21686" s="56"/>
      <c r="Z21686" s="56"/>
      <c r="AA21686" s="56"/>
    </row>
    <row r="21687" spans="20:27">
      <c r="T21687" s="56"/>
      <c r="U21687" s="56"/>
      <c r="V21687" s="56"/>
      <c r="W21687" s="56"/>
      <c r="X21687" s="56"/>
      <c r="Y21687" s="56"/>
      <c r="Z21687" s="56"/>
      <c r="AA21687" s="56"/>
    </row>
    <row r="21688" spans="20:27">
      <c r="T21688" s="56"/>
      <c r="U21688" s="56"/>
      <c r="V21688" s="56"/>
      <c r="W21688" s="56"/>
      <c r="X21688" s="56"/>
      <c r="Y21688" s="56"/>
      <c r="Z21688" s="56"/>
      <c r="AA21688" s="56"/>
    </row>
    <row r="21689" spans="20:27">
      <c r="T21689" s="56"/>
      <c r="U21689" s="56"/>
      <c r="V21689" s="56"/>
      <c r="W21689" s="56"/>
      <c r="X21689" s="56"/>
      <c r="Y21689" s="56"/>
      <c r="Z21689" s="56"/>
      <c r="AA21689" s="56"/>
    </row>
    <row r="21690" spans="20:27">
      <c r="T21690" s="56"/>
      <c r="U21690" s="56"/>
      <c r="V21690" s="56"/>
      <c r="W21690" s="56"/>
      <c r="X21690" s="56"/>
      <c r="Y21690" s="56"/>
      <c r="Z21690" s="56"/>
      <c r="AA21690" s="56"/>
    </row>
    <row r="21691" spans="20:27">
      <c r="T21691" s="56"/>
      <c r="U21691" s="56"/>
      <c r="V21691" s="56"/>
      <c r="W21691" s="56"/>
      <c r="X21691" s="56"/>
      <c r="Y21691" s="56"/>
      <c r="Z21691" s="56"/>
      <c r="AA21691" s="56"/>
    </row>
    <row r="21692" spans="20:27">
      <c r="T21692" s="56"/>
      <c r="U21692" s="56"/>
      <c r="V21692" s="56"/>
      <c r="W21692" s="56"/>
      <c r="X21692" s="56"/>
      <c r="Y21692" s="56"/>
      <c r="Z21692" s="56"/>
      <c r="AA21692" s="56"/>
    </row>
    <row r="21693" spans="20:27">
      <c r="T21693" s="56"/>
      <c r="U21693" s="56"/>
      <c r="V21693" s="56"/>
      <c r="W21693" s="56"/>
      <c r="X21693" s="56"/>
      <c r="Y21693" s="56"/>
      <c r="Z21693" s="56"/>
      <c r="AA21693" s="56"/>
    </row>
    <row r="21694" spans="20:27">
      <c r="T21694" s="56"/>
      <c r="U21694" s="56"/>
      <c r="V21694" s="56"/>
      <c r="W21694" s="56"/>
      <c r="X21694" s="56"/>
      <c r="Y21694" s="56"/>
      <c r="Z21694" s="56"/>
      <c r="AA21694" s="56"/>
    </row>
    <row r="21695" spans="20:27">
      <c r="T21695" s="56"/>
      <c r="U21695" s="56"/>
      <c r="V21695" s="56"/>
      <c r="W21695" s="56"/>
      <c r="X21695" s="56"/>
      <c r="Y21695" s="56"/>
      <c r="Z21695" s="56"/>
      <c r="AA21695" s="56"/>
    </row>
    <row r="21696" spans="20:27">
      <c r="T21696" s="56"/>
      <c r="U21696" s="56"/>
      <c r="V21696" s="56"/>
      <c r="W21696" s="56"/>
      <c r="X21696" s="56"/>
      <c r="Y21696" s="56"/>
      <c r="Z21696" s="56"/>
      <c r="AA21696" s="56"/>
    </row>
    <row r="21697" spans="20:27">
      <c r="T21697" s="56"/>
      <c r="U21697" s="56"/>
      <c r="V21697" s="56"/>
      <c r="W21697" s="56"/>
      <c r="X21697" s="56"/>
      <c r="Y21697" s="56"/>
      <c r="Z21697" s="56"/>
      <c r="AA21697" s="56"/>
    </row>
    <row r="21698" spans="20:27">
      <c r="T21698" s="56"/>
      <c r="U21698" s="56"/>
      <c r="V21698" s="56"/>
      <c r="W21698" s="56"/>
      <c r="X21698" s="56"/>
      <c r="Y21698" s="56"/>
      <c r="Z21698" s="56"/>
      <c r="AA21698" s="56"/>
    </row>
    <row r="21699" spans="20:27">
      <c r="T21699" s="56"/>
      <c r="U21699" s="56"/>
      <c r="V21699" s="56"/>
      <c r="W21699" s="56"/>
      <c r="X21699" s="56"/>
      <c r="Y21699" s="56"/>
      <c r="Z21699" s="56"/>
      <c r="AA21699" s="56"/>
    </row>
    <row r="21700" spans="20:27">
      <c r="T21700" s="56"/>
      <c r="U21700" s="56"/>
      <c r="V21700" s="56"/>
      <c r="W21700" s="56"/>
      <c r="X21700" s="56"/>
      <c r="Y21700" s="56"/>
      <c r="Z21700" s="56"/>
      <c r="AA21700" s="56"/>
    </row>
    <row r="21701" spans="20:27">
      <c r="T21701" s="56"/>
      <c r="U21701" s="56"/>
      <c r="V21701" s="56"/>
      <c r="W21701" s="56"/>
      <c r="X21701" s="56"/>
      <c r="Y21701" s="56"/>
      <c r="Z21701" s="56"/>
      <c r="AA21701" s="56"/>
    </row>
    <row r="21702" spans="20:27">
      <c r="T21702" s="56"/>
      <c r="U21702" s="56"/>
      <c r="V21702" s="56"/>
      <c r="W21702" s="56"/>
      <c r="X21702" s="56"/>
      <c r="Y21702" s="56"/>
      <c r="Z21702" s="56"/>
      <c r="AA21702" s="56"/>
    </row>
    <row r="21703" spans="20:27">
      <c r="T21703" s="56"/>
      <c r="U21703" s="56"/>
      <c r="V21703" s="56"/>
      <c r="W21703" s="56"/>
      <c r="X21703" s="56"/>
      <c r="Y21703" s="56"/>
      <c r="Z21703" s="56"/>
      <c r="AA21703" s="56"/>
    </row>
    <row r="21704" spans="20:27">
      <c r="T21704" s="56"/>
      <c r="U21704" s="56"/>
      <c r="V21704" s="56"/>
      <c r="W21704" s="56"/>
      <c r="X21704" s="56"/>
      <c r="Y21704" s="56"/>
      <c r="Z21704" s="56"/>
      <c r="AA21704" s="56"/>
    </row>
    <row r="21705" spans="20:27">
      <c r="T21705" s="56"/>
      <c r="U21705" s="56"/>
      <c r="V21705" s="56"/>
      <c r="W21705" s="56"/>
      <c r="X21705" s="56"/>
      <c r="Y21705" s="56"/>
      <c r="Z21705" s="56"/>
      <c r="AA21705" s="56"/>
    </row>
    <row r="21706" spans="20:27">
      <c r="T21706" s="56"/>
      <c r="U21706" s="56"/>
      <c r="V21706" s="56"/>
      <c r="W21706" s="56"/>
      <c r="X21706" s="56"/>
      <c r="Y21706" s="56"/>
      <c r="Z21706" s="56"/>
      <c r="AA21706" s="56"/>
    </row>
    <row r="21707" spans="20:27">
      <c r="T21707" s="56"/>
      <c r="U21707" s="56"/>
      <c r="V21707" s="56"/>
      <c r="W21707" s="56"/>
      <c r="X21707" s="56"/>
      <c r="Y21707" s="56"/>
      <c r="Z21707" s="56"/>
      <c r="AA21707" s="56"/>
    </row>
    <row r="21708" spans="20:27">
      <c r="T21708" s="56"/>
      <c r="U21708" s="56"/>
      <c r="V21708" s="56"/>
      <c r="W21708" s="56"/>
      <c r="X21708" s="56"/>
      <c r="Y21708" s="56"/>
      <c r="Z21708" s="56"/>
      <c r="AA21708" s="56"/>
    </row>
    <row r="21709" spans="20:27">
      <c r="T21709" s="56"/>
      <c r="U21709" s="56"/>
      <c r="V21709" s="56"/>
      <c r="W21709" s="56"/>
      <c r="X21709" s="56"/>
      <c r="Y21709" s="56"/>
      <c r="Z21709" s="56"/>
      <c r="AA21709" s="56"/>
    </row>
    <row r="21710" spans="20:27">
      <c r="T21710" s="56"/>
      <c r="U21710" s="56"/>
      <c r="V21710" s="56"/>
      <c r="W21710" s="56"/>
      <c r="X21710" s="56"/>
      <c r="Y21710" s="56"/>
      <c r="Z21710" s="56"/>
      <c r="AA21710" s="56"/>
    </row>
    <row r="21711" spans="20:27">
      <c r="T21711" s="56"/>
      <c r="U21711" s="56"/>
      <c r="V21711" s="56"/>
      <c r="W21711" s="56"/>
      <c r="X21711" s="56"/>
      <c r="Y21711" s="56"/>
      <c r="Z21711" s="56"/>
      <c r="AA21711" s="56"/>
    </row>
    <row r="21712" spans="20:27">
      <c r="T21712" s="56"/>
      <c r="U21712" s="56"/>
      <c r="V21712" s="56"/>
      <c r="W21712" s="56"/>
      <c r="X21712" s="56"/>
      <c r="Y21712" s="56"/>
      <c r="Z21712" s="56"/>
      <c r="AA21712" s="56"/>
    </row>
    <row r="21713" spans="20:27">
      <c r="T21713" s="56"/>
      <c r="U21713" s="56"/>
      <c r="V21713" s="56"/>
      <c r="W21713" s="56"/>
      <c r="X21713" s="56"/>
      <c r="Y21713" s="56"/>
      <c r="Z21713" s="56"/>
      <c r="AA21713" s="56"/>
    </row>
    <row r="21714" spans="20:27">
      <c r="T21714" s="56"/>
      <c r="U21714" s="56"/>
      <c r="V21714" s="56"/>
      <c r="W21714" s="56"/>
      <c r="X21714" s="56"/>
      <c r="Y21714" s="56"/>
      <c r="Z21714" s="56"/>
      <c r="AA21714" s="56"/>
    </row>
    <row r="21715" spans="20:27">
      <c r="T21715" s="56"/>
      <c r="U21715" s="56"/>
      <c r="V21715" s="56"/>
      <c r="W21715" s="56"/>
      <c r="X21715" s="56"/>
      <c r="Y21715" s="56"/>
      <c r="Z21715" s="56"/>
      <c r="AA21715" s="56"/>
    </row>
    <row r="21716" spans="20:27">
      <c r="T21716" s="56"/>
      <c r="U21716" s="56"/>
      <c r="V21716" s="56"/>
      <c r="W21716" s="56"/>
      <c r="X21716" s="56"/>
      <c r="Y21716" s="56"/>
      <c r="Z21716" s="56"/>
      <c r="AA21716" s="56"/>
    </row>
    <row r="21717" spans="20:27">
      <c r="T21717" s="56"/>
      <c r="U21717" s="56"/>
      <c r="V21717" s="56"/>
      <c r="W21717" s="56"/>
      <c r="X21717" s="56"/>
      <c r="Y21717" s="56"/>
      <c r="Z21717" s="56"/>
      <c r="AA21717" s="56"/>
    </row>
    <row r="21718" spans="20:27">
      <c r="T21718" s="56"/>
      <c r="U21718" s="56"/>
      <c r="V21718" s="56"/>
      <c r="W21718" s="56"/>
      <c r="X21718" s="56"/>
      <c r="Y21718" s="56"/>
      <c r="Z21718" s="56"/>
      <c r="AA21718" s="56"/>
    </row>
    <row r="21719" spans="20:27">
      <c r="T21719" s="56"/>
      <c r="U21719" s="56"/>
      <c r="V21719" s="56"/>
      <c r="W21719" s="56"/>
      <c r="X21719" s="56"/>
      <c r="Y21719" s="56"/>
      <c r="Z21719" s="56"/>
      <c r="AA21719" s="56"/>
    </row>
    <row r="21720" spans="20:27">
      <c r="T21720" s="56"/>
      <c r="U21720" s="56"/>
      <c r="V21720" s="56"/>
      <c r="W21720" s="56"/>
      <c r="X21720" s="56"/>
      <c r="Y21720" s="56"/>
      <c r="Z21720" s="56"/>
      <c r="AA21720" s="56"/>
    </row>
    <row r="21721" spans="20:27">
      <c r="T21721" s="56"/>
      <c r="U21721" s="56"/>
      <c r="V21721" s="56"/>
      <c r="W21721" s="56"/>
      <c r="X21721" s="56"/>
      <c r="Y21721" s="56"/>
      <c r="Z21721" s="56"/>
      <c r="AA21721" s="56"/>
    </row>
    <row r="21722" spans="20:27">
      <c r="T21722" s="56"/>
      <c r="U21722" s="56"/>
      <c r="V21722" s="56"/>
      <c r="W21722" s="56"/>
      <c r="X21722" s="56"/>
      <c r="Y21722" s="56"/>
      <c r="Z21722" s="56"/>
      <c r="AA21722" s="56"/>
    </row>
    <row r="21723" spans="20:27">
      <c r="T21723" s="56"/>
      <c r="U21723" s="56"/>
      <c r="V21723" s="56"/>
      <c r="W21723" s="56"/>
      <c r="X21723" s="56"/>
      <c r="Y21723" s="56"/>
      <c r="Z21723" s="56"/>
      <c r="AA21723" s="56"/>
    </row>
    <row r="21724" spans="20:27">
      <c r="T21724" s="56"/>
      <c r="U21724" s="56"/>
      <c r="V21724" s="56"/>
      <c r="W21724" s="56"/>
      <c r="X21724" s="56"/>
      <c r="Y21724" s="56"/>
      <c r="Z21724" s="56"/>
      <c r="AA21724" s="56"/>
    </row>
    <row r="21725" spans="20:27">
      <c r="T21725" s="56"/>
      <c r="U21725" s="56"/>
      <c r="V21725" s="56"/>
      <c r="W21725" s="56"/>
      <c r="X21725" s="56"/>
      <c r="Y21725" s="56"/>
      <c r="Z21725" s="56"/>
      <c r="AA21725" s="56"/>
    </row>
    <row r="21726" spans="20:27">
      <c r="T21726" s="56"/>
      <c r="U21726" s="56"/>
      <c r="V21726" s="56"/>
      <c r="W21726" s="56"/>
      <c r="X21726" s="56"/>
      <c r="Y21726" s="56"/>
      <c r="Z21726" s="56"/>
      <c r="AA21726" s="56"/>
    </row>
    <row r="21727" spans="20:27">
      <c r="T21727" s="56"/>
      <c r="U21727" s="56"/>
      <c r="V21727" s="56"/>
      <c r="W21727" s="56"/>
      <c r="X21727" s="56"/>
      <c r="Y21727" s="56"/>
      <c r="Z21727" s="56"/>
      <c r="AA21727" s="56"/>
    </row>
    <row r="21728" spans="20:27">
      <c r="T21728" s="56"/>
      <c r="U21728" s="56"/>
      <c r="V21728" s="56"/>
      <c r="W21728" s="56"/>
      <c r="X21728" s="56"/>
      <c r="Y21728" s="56"/>
      <c r="Z21728" s="56"/>
      <c r="AA21728" s="56"/>
    </row>
    <row r="21729" spans="20:27">
      <c r="T21729" s="56"/>
      <c r="U21729" s="56"/>
      <c r="V21729" s="56"/>
      <c r="W21729" s="56"/>
      <c r="X21729" s="56"/>
      <c r="Y21729" s="56"/>
      <c r="Z21729" s="56"/>
      <c r="AA21729" s="56"/>
    </row>
    <row r="21730" spans="20:27">
      <c r="T21730" s="56"/>
      <c r="U21730" s="56"/>
      <c r="V21730" s="56"/>
      <c r="W21730" s="56"/>
      <c r="X21730" s="56"/>
      <c r="Y21730" s="56"/>
      <c r="Z21730" s="56"/>
      <c r="AA21730" s="56"/>
    </row>
    <row r="21731" spans="20:27">
      <c r="T21731" s="56"/>
      <c r="U21731" s="56"/>
      <c r="V21731" s="56"/>
      <c r="W21731" s="56"/>
      <c r="X21731" s="56"/>
      <c r="Y21731" s="56"/>
      <c r="Z21731" s="56"/>
      <c r="AA21731" s="56"/>
    </row>
    <row r="21732" spans="20:27">
      <c r="T21732" s="56"/>
      <c r="U21732" s="56"/>
      <c r="V21732" s="56"/>
      <c r="W21732" s="56"/>
      <c r="X21732" s="56"/>
      <c r="Y21732" s="56"/>
      <c r="Z21732" s="56"/>
      <c r="AA21732" s="56"/>
    </row>
    <row r="21733" spans="20:27">
      <c r="T21733" s="56"/>
      <c r="U21733" s="56"/>
      <c r="V21733" s="56"/>
      <c r="W21733" s="56"/>
      <c r="X21733" s="56"/>
      <c r="Y21733" s="56"/>
      <c r="Z21733" s="56"/>
      <c r="AA21733" s="56"/>
    </row>
    <row r="21734" spans="20:27">
      <c r="T21734" s="56"/>
      <c r="U21734" s="56"/>
      <c r="V21734" s="56"/>
      <c r="W21734" s="56"/>
      <c r="X21734" s="56"/>
      <c r="Y21734" s="56"/>
      <c r="Z21734" s="56"/>
      <c r="AA21734" s="56"/>
    </row>
    <row r="21735" spans="20:27">
      <c r="T21735" s="56"/>
      <c r="U21735" s="56"/>
      <c r="V21735" s="56"/>
      <c r="W21735" s="56"/>
      <c r="X21735" s="56"/>
      <c r="Y21735" s="56"/>
      <c r="Z21735" s="56"/>
      <c r="AA21735" s="56"/>
    </row>
    <row r="21736" spans="20:27">
      <c r="T21736" s="56"/>
      <c r="U21736" s="56"/>
      <c r="V21736" s="56"/>
      <c r="W21736" s="56"/>
      <c r="X21736" s="56"/>
      <c r="Y21736" s="56"/>
      <c r="Z21736" s="56"/>
      <c r="AA21736" s="56"/>
    </row>
    <row r="21737" spans="20:27">
      <c r="T21737" s="56"/>
      <c r="U21737" s="56"/>
      <c r="V21737" s="56"/>
      <c r="W21737" s="56"/>
      <c r="X21737" s="56"/>
      <c r="Y21737" s="56"/>
      <c r="Z21737" s="56"/>
      <c r="AA21737" s="56"/>
    </row>
    <row r="21738" spans="20:27">
      <c r="T21738" s="56"/>
      <c r="U21738" s="56"/>
      <c r="V21738" s="56"/>
      <c r="W21738" s="56"/>
      <c r="X21738" s="56"/>
      <c r="Y21738" s="56"/>
      <c r="Z21738" s="56"/>
      <c r="AA21738" s="56"/>
    </row>
    <row r="21739" spans="20:27">
      <c r="T21739" s="56"/>
      <c r="U21739" s="56"/>
      <c r="V21739" s="56"/>
      <c r="W21739" s="56"/>
      <c r="X21739" s="56"/>
      <c r="Y21739" s="56"/>
      <c r="Z21739" s="56"/>
      <c r="AA21739" s="56"/>
    </row>
    <row r="21740" spans="20:27">
      <c r="T21740" s="56"/>
      <c r="U21740" s="56"/>
      <c r="V21740" s="56"/>
      <c r="W21740" s="56"/>
      <c r="X21740" s="56"/>
      <c r="Y21740" s="56"/>
      <c r="Z21740" s="56"/>
      <c r="AA21740" s="56"/>
    </row>
    <row r="21741" spans="20:27">
      <c r="T21741" s="56"/>
      <c r="U21741" s="56"/>
      <c r="V21741" s="56"/>
      <c r="W21741" s="56"/>
      <c r="X21741" s="56"/>
      <c r="Y21741" s="56"/>
      <c r="Z21741" s="56"/>
      <c r="AA21741" s="56"/>
    </row>
    <row r="21742" spans="20:27">
      <c r="T21742" s="56"/>
      <c r="U21742" s="56"/>
      <c r="V21742" s="56"/>
      <c r="W21742" s="56"/>
      <c r="X21742" s="56"/>
      <c r="Y21742" s="56"/>
      <c r="Z21742" s="56"/>
      <c r="AA21742" s="56"/>
    </row>
    <row r="21743" spans="20:27">
      <c r="T21743" s="56"/>
      <c r="U21743" s="56"/>
      <c r="V21743" s="56"/>
      <c r="W21743" s="56"/>
      <c r="X21743" s="56"/>
      <c r="Y21743" s="56"/>
      <c r="Z21743" s="56"/>
      <c r="AA21743" s="56"/>
    </row>
    <row r="21744" spans="20:27">
      <c r="T21744" s="56"/>
      <c r="U21744" s="56"/>
      <c r="V21744" s="56"/>
      <c r="W21744" s="56"/>
      <c r="X21744" s="56"/>
      <c r="Y21744" s="56"/>
      <c r="Z21744" s="56"/>
      <c r="AA21744" s="56"/>
    </row>
    <row r="21745" spans="20:27">
      <c r="T21745" s="56"/>
      <c r="U21745" s="56"/>
      <c r="V21745" s="56"/>
      <c r="W21745" s="56"/>
      <c r="X21745" s="56"/>
      <c r="Y21745" s="56"/>
      <c r="Z21745" s="56"/>
      <c r="AA21745" s="56"/>
    </row>
    <row r="21746" spans="20:27">
      <c r="T21746" s="56"/>
      <c r="U21746" s="56"/>
      <c r="V21746" s="56"/>
      <c r="W21746" s="56"/>
      <c r="X21746" s="56"/>
      <c r="Y21746" s="56"/>
      <c r="Z21746" s="56"/>
      <c r="AA21746" s="56"/>
    </row>
    <row r="21747" spans="20:27">
      <c r="T21747" s="56"/>
      <c r="U21747" s="56"/>
      <c r="V21747" s="56"/>
      <c r="W21747" s="56"/>
      <c r="X21747" s="56"/>
      <c r="Y21747" s="56"/>
      <c r="Z21747" s="56"/>
      <c r="AA21747" s="56"/>
    </row>
    <row r="21748" spans="20:27">
      <c r="T21748" s="56"/>
      <c r="U21748" s="56"/>
      <c r="V21748" s="56"/>
      <c r="W21748" s="56"/>
      <c r="X21748" s="56"/>
      <c r="Y21748" s="56"/>
      <c r="Z21748" s="56"/>
      <c r="AA21748" s="56"/>
    </row>
    <row r="21749" spans="20:27">
      <c r="T21749" s="56"/>
      <c r="U21749" s="56"/>
      <c r="V21749" s="56"/>
      <c r="W21749" s="56"/>
      <c r="X21749" s="56"/>
      <c r="Y21749" s="56"/>
      <c r="Z21749" s="56"/>
      <c r="AA21749" s="56"/>
    </row>
    <row r="21750" spans="20:27">
      <c r="T21750" s="56"/>
      <c r="U21750" s="56"/>
      <c r="V21750" s="56"/>
      <c r="W21750" s="56"/>
      <c r="X21750" s="56"/>
      <c r="Y21750" s="56"/>
      <c r="Z21750" s="56"/>
      <c r="AA21750" s="56"/>
    </row>
    <row r="21751" spans="20:27">
      <c r="T21751" s="56"/>
      <c r="U21751" s="56"/>
      <c r="V21751" s="56"/>
      <c r="W21751" s="56"/>
      <c r="X21751" s="56"/>
      <c r="Y21751" s="56"/>
      <c r="Z21751" s="56"/>
      <c r="AA21751" s="56"/>
    </row>
    <row r="21752" spans="20:27">
      <c r="T21752" s="56"/>
      <c r="U21752" s="56"/>
      <c r="V21752" s="56"/>
      <c r="W21752" s="56"/>
      <c r="X21752" s="56"/>
      <c r="Y21752" s="56"/>
      <c r="Z21752" s="56"/>
      <c r="AA21752" s="56"/>
    </row>
    <row r="21753" spans="20:27">
      <c r="T21753" s="56"/>
      <c r="U21753" s="56"/>
      <c r="V21753" s="56"/>
      <c r="W21753" s="56"/>
      <c r="X21753" s="56"/>
      <c r="Y21753" s="56"/>
      <c r="Z21753" s="56"/>
      <c r="AA21753" s="56"/>
    </row>
    <row r="21754" spans="20:27">
      <c r="T21754" s="56"/>
      <c r="U21754" s="56"/>
      <c r="V21754" s="56"/>
      <c r="W21754" s="56"/>
      <c r="X21754" s="56"/>
      <c r="Y21754" s="56"/>
      <c r="Z21754" s="56"/>
      <c r="AA21754" s="56"/>
    </row>
    <row r="21755" spans="20:27">
      <c r="T21755" s="56"/>
      <c r="U21755" s="56"/>
      <c r="V21755" s="56"/>
      <c r="W21755" s="56"/>
      <c r="X21755" s="56"/>
      <c r="Y21755" s="56"/>
      <c r="Z21755" s="56"/>
      <c r="AA21755" s="56"/>
    </row>
    <row r="21756" spans="20:27">
      <c r="T21756" s="56"/>
      <c r="U21756" s="56"/>
      <c r="V21756" s="56"/>
      <c r="W21756" s="56"/>
      <c r="X21756" s="56"/>
      <c r="Y21756" s="56"/>
      <c r="Z21756" s="56"/>
      <c r="AA21756" s="56"/>
    </row>
    <row r="21757" spans="20:27">
      <c r="T21757" s="56"/>
      <c r="U21757" s="56"/>
      <c r="V21757" s="56"/>
      <c r="W21757" s="56"/>
      <c r="X21757" s="56"/>
      <c r="Y21757" s="56"/>
      <c r="Z21757" s="56"/>
      <c r="AA21757" s="56"/>
    </row>
    <row r="21758" spans="20:27">
      <c r="T21758" s="56"/>
      <c r="U21758" s="56"/>
      <c r="V21758" s="56"/>
      <c r="W21758" s="56"/>
      <c r="X21758" s="56"/>
      <c r="Y21758" s="56"/>
      <c r="Z21758" s="56"/>
      <c r="AA21758" s="56"/>
    </row>
    <row r="21759" spans="20:27">
      <c r="T21759" s="56"/>
      <c r="U21759" s="56"/>
      <c r="V21759" s="56"/>
      <c r="W21759" s="56"/>
      <c r="X21759" s="56"/>
      <c r="Y21759" s="56"/>
      <c r="Z21759" s="56"/>
      <c r="AA21759" s="56"/>
    </row>
    <row r="21760" spans="20:27">
      <c r="T21760" s="56"/>
      <c r="U21760" s="56"/>
      <c r="V21760" s="56"/>
      <c r="W21760" s="56"/>
      <c r="X21760" s="56"/>
      <c r="Y21760" s="56"/>
      <c r="Z21760" s="56"/>
      <c r="AA21760" s="56"/>
    </row>
    <row r="21761" spans="20:27">
      <c r="T21761" s="56"/>
      <c r="U21761" s="56"/>
      <c r="V21761" s="56"/>
      <c r="W21761" s="56"/>
      <c r="X21761" s="56"/>
      <c r="Y21761" s="56"/>
      <c r="Z21761" s="56"/>
      <c r="AA21761" s="56"/>
    </row>
    <row r="21762" spans="20:27">
      <c r="T21762" s="56"/>
      <c r="U21762" s="56"/>
      <c r="V21762" s="56"/>
      <c r="W21762" s="56"/>
      <c r="X21762" s="56"/>
      <c r="Y21762" s="56"/>
      <c r="Z21762" s="56"/>
      <c r="AA21762" s="56"/>
    </row>
    <row r="21763" spans="20:27">
      <c r="T21763" s="56"/>
      <c r="U21763" s="56"/>
      <c r="V21763" s="56"/>
      <c r="W21763" s="56"/>
      <c r="X21763" s="56"/>
      <c r="Y21763" s="56"/>
      <c r="Z21763" s="56"/>
      <c r="AA21763" s="56"/>
    </row>
    <row r="21764" spans="20:27">
      <c r="T21764" s="56"/>
      <c r="U21764" s="56"/>
      <c r="V21764" s="56"/>
      <c r="W21764" s="56"/>
      <c r="X21764" s="56"/>
      <c r="Y21764" s="56"/>
      <c r="Z21764" s="56"/>
      <c r="AA21764" s="56"/>
    </row>
    <row r="21765" spans="20:27">
      <c r="T21765" s="56"/>
      <c r="U21765" s="56"/>
      <c r="V21765" s="56"/>
      <c r="W21765" s="56"/>
      <c r="X21765" s="56"/>
      <c r="Y21765" s="56"/>
      <c r="Z21765" s="56"/>
      <c r="AA21765" s="56"/>
    </row>
    <row r="21766" spans="20:27">
      <c r="T21766" s="56"/>
      <c r="U21766" s="56"/>
      <c r="V21766" s="56"/>
      <c r="W21766" s="56"/>
      <c r="X21766" s="56"/>
      <c r="Y21766" s="56"/>
      <c r="Z21766" s="56"/>
      <c r="AA21766" s="56"/>
    </row>
    <row r="21767" spans="20:27">
      <c r="T21767" s="56"/>
      <c r="U21767" s="56"/>
      <c r="V21767" s="56"/>
      <c r="W21767" s="56"/>
      <c r="X21767" s="56"/>
      <c r="Y21767" s="56"/>
      <c r="Z21767" s="56"/>
      <c r="AA21767" s="56"/>
    </row>
    <row r="21768" spans="20:27">
      <c r="T21768" s="56"/>
      <c r="U21768" s="56"/>
      <c r="V21768" s="56"/>
      <c r="W21768" s="56"/>
      <c r="X21768" s="56"/>
      <c r="Y21768" s="56"/>
      <c r="Z21768" s="56"/>
      <c r="AA21768" s="56"/>
    </row>
    <row r="21769" spans="20:27">
      <c r="T21769" s="56"/>
      <c r="U21769" s="56"/>
      <c r="V21769" s="56"/>
      <c r="W21769" s="56"/>
      <c r="X21769" s="56"/>
      <c r="Y21769" s="56"/>
      <c r="Z21769" s="56"/>
      <c r="AA21769" s="56"/>
    </row>
    <row r="21770" spans="20:27">
      <c r="T21770" s="56"/>
      <c r="U21770" s="56"/>
      <c r="V21770" s="56"/>
      <c r="W21770" s="56"/>
      <c r="X21770" s="56"/>
      <c r="Y21770" s="56"/>
      <c r="Z21770" s="56"/>
      <c r="AA21770" s="56"/>
    </row>
    <row r="21771" spans="20:27">
      <c r="T21771" s="56"/>
      <c r="U21771" s="56"/>
      <c r="V21771" s="56"/>
      <c r="W21771" s="56"/>
      <c r="X21771" s="56"/>
      <c r="Y21771" s="56"/>
      <c r="Z21771" s="56"/>
      <c r="AA21771" s="56"/>
    </row>
    <row r="21772" spans="20:27">
      <c r="T21772" s="56"/>
      <c r="U21772" s="56"/>
      <c r="V21772" s="56"/>
      <c r="W21772" s="56"/>
      <c r="X21772" s="56"/>
      <c r="Y21772" s="56"/>
      <c r="Z21772" s="56"/>
      <c r="AA21772" s="56"/>
    </row>
    <row r="21773" spans="20:27">
      <c r="T21773" s="56"/>
      <c r="U21773" s="56"/>
      <c r="V21773" s="56"/>
      <c r="W21773" s="56"/>
      <c r="X21773" s="56"/>
      <c r="Y21773" s="56"/>
      <c r="Z21773" s="56"/>
      <c r="AA21773" s="56"/>
    </row>
    <row r="21774" spans="20:27">
      <c r="T21774" s="56"/>
      <c r="U21774" s="56"/>
      <c r="V21774" s="56"/>
      <c r="W21774" s="56"/>
      <c r="X21774" s="56"/>
      <c r="Y21774" s="56"/>
      <c r="Z21774" s="56"/>
      <c r="AA21774" s="56"/>
    </row>
    <row r="21775" spans="20:27">
      <c r="T21775" s="56"/>
      <c r="U21775" s="56"/>
      <c r="V21775" s="56"/>
      <c r="W21775" s="56"/>
      <c r="X21775" s="56"/>
      <c r="Y21775" s="56"/>
      <c r="Z21775" s="56"/>
      <c r="AA21775" s="56"/>
    </row>
    <row r="21776" spans="20:27">
      <c r="T21776" s="56"/>
      <c r="U21776" s="56"/>
      <c r="V21776" s="56"/>
      <c r="W21776" s="56"/>
      <c r="X21776" s="56"/>
      <c r="Y21776" s="56"/>
      <c r="Z21776" s="56"/>
      <c r="AA21776" s="56"/>
    </row>
    <row r="21777" spans="20:27">
      <c r="T21777" s="56"/>
      <c r="U21777" s="56"/>
      <c r="V21777" s="56"/>
      <c r="W21777" s="56"/>
      <c r="X21777" s="56"/>
      <c r="Y21777" s="56"/>
      <c r="Z21777" s="56"/>
      <c r="AA21777" s="56"/>
    </row>
    <row r="21778" spans="20:27">
      <c r="T21778" s="56"/>
      <c r="U21778" s="56"/>
      <c r="V21778" s="56"/>
      <c r="W21778" s="56"/>
      <c r="X21778" s="56"/>
      <c r="Y21778" s="56"/>
      <c r="Z21778" s="56"/>
      <c r="AA21778" s="56"/>
    </row>
    <row r="21779" spans="20:27">
      <c r="T21779" s="56"/>
      <c r="U21779" s="56"/>
      <c r="V21779" s="56"/>
      <c r="W21779" s="56"/>
      <c r="X21779" s="56"/>
      <c r="Y21779" s="56"/>
      <c r="Z21779" s="56"/>
      <c r="AA21779" s="56"/>
    </row>
    <row r="21780" spans="20:27">
      <c r="T21780" s="56"/>
      <c r="U21780" s="56"/>
      <c r="V21780" s="56"/>
      <c r="W21780" s="56"/>
      <c r="X21780" s="56"/>
      <c r="Y21780" s="56"/>
      <c r="Z21780" s="56"/>
      <c r="AA21780" s="56"/>
    </row>
    <row r="21781" spans="20:27">
      <c r="T21781" s="56"/>
      <c r="U21781" s="56"/>
      <c r="V21781" s="56"/>
      <c r="W21781" s="56"/>
      <c r="X21781" s="56"/>
      <c r="Y21781" s="56"/>
      <c r="Z21781" s="56"/>
      <c r="AA21781" s="56"/>
    </row>
    <row r="21782" spans="20:27">
      <c r="T21782" s="56"/>
      <c r="U21782" s="56"/>
      <c r="V21782" s="56"/>
      <c r="W21782" s="56"/>
      <c r="X21782" s="56"/>
      <c r="Y21782" s="56"/>
      <c r="Z21782" s="56"/>
      <c r="AA21782" s="56"/>
    </row>
    <row r="21783" spans="20:27">
      <c r="T21783" s="56"/>
      <c r="U21783" s="56"/>
      <c r="V21783" s="56"/>
      <c r="W21783" s="56"/>
      <c r="X21783" s="56"/>
      <c r="Y21783" s="56"/>
      <c r="Z21783" s="56"/>
      <c r="AA21783" s="56"/>
    </row>
    <row r="21784" spans="20:27">
      <c r="T21784" s="56"/>
      <c r="U21784" s="56"/>
      <c r="V21784" s="56"/>
      <c r="W21784" s="56"/>
      <c r="X21784" s="56"/>
      <c r="Y21784" s="56"/>
      <c r="Z21784" s="56"/>
      <c r="AA21784" s="56"/>
    </row>
    <row r="21785" spans="20:27">
      <c r="T21785" s="56"/>
      <c r="U21785" s="56"/>
      <c r="V21785" s="56"/>
      <c r="W21785" s="56"/>
      <c r="X21785" s="56"/>
      <c r="Y21785" s="56"/>
      <c r="Z21785" s="56"/>
      <c r="AA21785" s="56"/>
    </row>
    <row r="21786" spans="20:27">
      <c r="T21786" s="56"/>
      <c r="U21786" s="56"/>
      <c r="V21786" s="56"/>
      <c r="W21786" s="56"/>
      <c r="X21786" s="56"/>
      <c r="Y21786" s="56"/>
      <c r="Z21786" s="56"/>
      <c r="AA21786" s="56"/>
    </row>
    <row r="21787" spans="20:27">
      <c r="T21787" s="56"/>
      <c r="U21787" s="56"/>
      <c r="V21787" s="56"/>
      <c r="W21787" s="56"/>
      <c r="X21787" s="56"/>
      <c r="Y21787" s="56"/>
      <c r="Z21787" s="56"/>
      <c r="AA21787" s="56"/>
    </row>
    <row r="21788" spans="20:27">
      <c r="T21788" s="56"/>
      <c r="U21788" s="56"/>
      <c r="V21788" s="56"/>
      <c r="W21788" s="56"/>
      <c r="X21788" s="56"/>
      <c r="Y21788" s="56"/>
      <c r="Z21788" s="56"/>
      <c r="AA21788" s="56"/>
    </row>
    <row r="21789" spans="20:27">
      <c r="T21789" s="56"/>
      <c r="U21789" s="56"/>
      <c r="V21789" s="56"/>
      <c r="W21789" s="56"/>
      <c r="X21789" s="56"/>
      <c r="Y21789" s="56"/>
      <c r="Z21789" s="56"/>
      <c r="AA21789" s="56"/>
    </row>
    <row r="21790" spans="20:27">
      <c r="T21790" s="56"/>
      <c r="U21790" s="56"/>
      <c r="V21790" s="56"/>
      <c r="W21790" s="56"/>
      <c r="X21790" s="56"/>
      <c r="Y21790" s="56"/>
      <c r="Z21790" s="56"/>
      <c r="AA21790" s="56"/>
    </row>
    <row r="21791" spans="20:27">
      <c r="T21791" s="56"/>
      <c r="U21791" s="56"/>
      <c r="V21791" s="56"/>
      <c r="W21791" s="56"/>
      <c r="X21791" s="56"/>
      <c r="Y21791" s="56"/>
      <c r="Z21791" s="56"/>
      <c r="AA21791" s="56"/>
    </row>
    <row r="21792" spans="20:27">
      <c r="T21792" s="56"/>
      <c r="U21792" s="56"/>
      <c r="V21792" s="56"/>
      <c r="W21792" s="56"/>
      <c r="X21792" s="56"/>
      <c r="Y21792" s="56"/>
      <c r="Z21792" s="56"/>
      <c r="AA21792" s="56"/>
    </row>
    <row r="21793" spans="20:27">
      <c r="T21793" s="56"/>
      <c r="U21793" s="56"/>
      <c r="V21793" s="56"/>
      <c r="W21793" s="56"/>
      <c r="X21793" s="56"/>
      <c r="Y21793" s="56"/>
      <c r="Z21793" s="56"/>
      <c r="AA21793" s="56"/>
    </row>
    <row r="21794" spans="20:27">
      <c r="T21794" s="56"/>
      <c r="U21794" s="56"/>
      <c r="V21794" s="56"/>
      <c r="W21794" s="56"/>
      <c r="X21794" s="56"/>
      <c r="Y21794" s="56"/>
      <c r="Z21794" s="56"/>
      <c r="AA21794" s="56"/>
    </row>
    <row r="21795" spans="20:27">
      <c r="T21795" s="56"/>
      <c r="U21795" s="56"/>
      <c r="V21795" s="56"/>
      <c r="W21795" s="56"/>
      <c r="X21795" s="56"/>
      <c r="Y21795" s="56"/>
      <c r="Z21795" s="56"/>
      <c r="AA21795" s="56"/>
    </row>
    <row r="21796" spans="20:27">
      <c r="T21796" s="56"/>
      <c r="U21796" s="56"/>
      <c r="V21796" s="56"/>
      <c r="W21796" s="56"/>
      <c r="X21796" s="56"/>
      <c r="Y21796" s="56"/>
      <c r="Z21796" s="56"/>
      <c r="AA21796" s="56"/>
    </row>
    <row r="21797" spans="20:27">
      <c r="T21797" s="56"/>
      <c r="U21797" s="56"/>
      <c r="V21797" s="56"/>
      <c r="W21797" s="56"/>
      <c r="X21797" s="56"/>
      <c r="Y21797" s="56"/>
      <c r="Z21797" s="56"/>
      <c r="AA21797" s="56"/>
    </row>
    <row r="21798" spans="20:27">
      <c r="T21798" s="56"/>
      <c r="U21798" s="56"/>
      <c r="V21798" s="56"/>
      <c r="W21798" s="56"/>
      <c r="X21798" s="56"/>
      <c r="Y21798" s="56"/>
      <c r="Z21798" s="56"/>
      <c r="AA21798" s="56"/>
    </row>
    <row r="21799" spans="20:27">
      <c r="T21799" s="56"/>
      <c r="U21799" s="56"/>
      <c r="V21799" s="56"/>
      <c r="W21799" s="56"/>
      <c r="X21799" s="56"/>
      <c r="Y21799" s="56"/>
      <c r="Z21799" s="56"/>
      <c r="AA21799" s="56"/>
    </row>
    <row r="21800" spans="20:27">
      <c r="T21800" s="56"/>
      <c r="U21800" s="56"/>
      <c r="V21800" s="56"/>
      <c r="W21800" s="56"/>
      <c r="X21800" s="56"/>
      <c r="Y21800" s="56"/>
      <c r="Z21800" s="56"/>
      <c r="AA21800" s="56"/>
    </row>
    <row r="21801" spans="20:27">
      <c r="T21801" s="56"/>
      <c r="U21801" s="56"/>
      <c r="V21801" s="56"/>
      <c r="W21801" s="56"/>
      <c r="X21801" s="56"/>
      <c r="Y21801" s="56"/>
      <c r="Z21801" s="56"/>
      <c r="AA21801" s="56"/>
    </row>
    <row r="21802" spans="20:27">
      <c r="T21802" s="56"/>
      <c r="U21802" s="56"/>
      <c r="V21802" s="56"/>
      <c r="W21802" s="56"/>
      <c r="X21802" s="56"/>
      <c r="Y21802" s="56"/>
      <c r="Z21802" s="56"/>
      <c r="AA21802" s="56"/>
    </row>
    <row r="21803" spans="20:27">
      <c r="T21803" s="56"/>
      <c r="U21803" s="56"/>
      <c r="V21803" s="56"/>
      <c r="W21803" s="56"/>
      <c r="X21803" s="56"/>
      <c r="Y21803" s="56"/>
      <c r="Z21803" s="56"/>
      <c r="AA21803" s="56"/>
    </row>
    <row r="21804" spans="20:27">
      <c r="T21804" s="56"/>
      <c r="U21804" s="56"/>
      <c r="V21804" s="56"/>
      <c r="W21804" s="56"/>
      <c r="X21804" s="56"/>
      <c r="Y21804" s="56"/>
      <c r="Z21804" s="56"/>
      <c r="AA21804" s="56"/>
    </row>
    <row r="21805" spans="20:27">
      <c r="T21805" s="56"/>
      <c r="U21805" s="56"/>
      <c r="V21805" s="56"/>
      <c r="W21805" s="56"/>
      <c r="X21805" s="56"/>
      <c r="Y21805" s="56"/>
      <c r="Z21805" s="56"/>
      <c r="AA21805" s="56"/>
    </row>
    <row r="21806" spans="20:27">
      <c r="T21806" s="56"/>
      <c r="U21806" s="56"/>
      <c r="V21806" s="56"/>
      <c r="W21806" s="56"/>
      <c r="X21806" s="56"/>
      <c r="Y21806" s="56"/>
      <c r="Z21806" s="56"/>
      <c r="AA21806" s="56"/>
    </row>
    <row r="21807" spans="20:27">
      <c r="T21807" s="56"/>
      <c r="U21807" s="56"/>
      <c r="V21807" s="56"/>
      <c r="W21807" s="56"/>
      <c r="X21807" s="56"/>
      <c r="Y21807" s="56"/>
      <c r="Z21807" s="56"/>
      <c r="AA21807" s="56"/>
    </row>
    <row r="21808" spans="20:27">
      <c r="T21808" s="56"/>
      <c r="U21808" s="56"/>
      <c r="V21808" s="56"/>
      <c r="W21808" s="56"/>
      <c r="X21808" s="56"/>
      <c r="Y21808" s="56"/>
      <c r="Z21808" s="56"/>
      <c r="AA21808" s="56"/>
    </row>
    <row r="21809" spans="20:27">
      <c r="T21809" s="56"/>
      <c r="U21809" s="56"/>
      <c r="V21809" s="56"/>
      <c r="W21809" s="56"/>
      <c r="X21809" s="56"/>
      <c r="Y21809" s="56"/>
      <c r="Z21809" s="56"/>
      <c r="AA21809" s="56"/>
    </row>
    <row r="21810" spans="20:27">
      <c r="T21810" s="56"/>
      <c r="U21810" s="56"/>
      <c r="V21810" s="56"/>
      <c r="W21810" s="56"/>
      <c r="X21810" s="56"/>
      <c r="Y21810" s="56"/>
      <c r="Z21810" s="56"/>
      <c r="AA21810" s="56"/>
    </row>
    <row r="21811" spans="20:27">
      <c r="T21811" s="56"/>
      <c r="U21811" s="56"/>
      <c r="V21811" s="56"/>
      <c r="W21811" s="56"/>
      <c r="X21811" s="56"/>
      <c r="Y21811" s="56"/>
      <c r="Z21811" s="56"/>
      <c r="AA21811" s="56"/>
    </row>
    <row r="21812" spans="20:27">
      <c r="T21812" s="56"/>
      <c r="U21812" s="56"/>
      <c r="V21812" s="56"/>
      <c r="W21812" s="56"/>
      <c r="X21812" s="56"/>
      <c r="Y21812" s="56"/>
      <c r="Z21812" s="56"/>
      <c r="AA21812" s="56"/>
    </row>
    <row r="21813" spans="20:27">
      <c r="T21813" s="56"/>
      <c r="U21813" s="56"/>
      <c r="V21813" s="56"/>
      <c r="W21813" s="56"/>
      <c r="X21813" s="56"/>
      <c r="Y21813" s="56"/>
      <c r="Z21813" s="56"/>
      <c r="AA21813" s="56"/>
    </row>
    <row r="21814" spans="20:27">
      <c r="T21814" s="56"/>
      <c r="U21814" s="56"/>
      <c r="V21814" s="56"/>
      <c r="W21814" s="56"/>
      <c r="X21814" s="56"/>
      <c r="Y21814" s="56"/>
      <c r="Z21814" s="56"/>
      <c r="AA21814" s="56"/>
    </row>
    <row r="21815" spans="20:27">
      <c r="T21815" s="56"/>
      <c r="U21815" s="56"/>
      <c r="V21815" s="56"/>
      <c r="W21815" s="56"/>
      <c r="X21815" s="56"/>
      <c r="Y21815" s="56"/>
      <c r="Z21815" s="56"/>
      <c r="AA21815" s="56"/>
    </row>
    <row r="21816" spans="20:27">
      <c r="T21816" s="56"/>
      <c r="U21816" s="56"/>
      <c r="V21816" s="56"/>
      <c r="W21816" s="56"/>
      <c r="X21816" s="56"/>
      <c r="Y21816" s="56"/>
      <c r="Z21816" s="56"/>
      <c r="AA21816" s="56"/>
    </row>
    <row r="21817" spans="20:27">
      <c r="T21817" s="56"/>
      <c r="U21817" s="56"/>
      <c r="V21817" s="56"/>
      <c r="W21817" s="56"/>
      <c r="X21817" s="56"/>
      <c r="Y21817" s="56"/>
      <c r="Z21817" s="56"/>
      <c r="AA21817" s="56"/>
    </row>
    <row r="21818" spans="20:27">
      <c r="T21818" s="56"/>
      <c r="U21818" s="56"/>
      <c r="V21818" s="56"/>
      <c r="W21818" s="56"/>
      <c r="X21818" s="56"/>
      <c r="Y21818" s="56"/>
      <c r="Z21818" s="56"/>
      <c r="AA21818" s="56"/>
    </row>
    <row r="21819" spans="20:27">
      <c r="T21819" s="56"/>
      <c r="U21819" s="56"/>
      <c r="V21819" s="56"/>
      <c r="W21819" s="56"/>
      <c r="X21819" s="56"/>
      <c r="Y21819" s="56"/>
      <c r="Z21819" s="56"/>
      <c r="AA21819" s="56"/>
    </row>
    <row r="21820" spans="20:27">
      <c r="T21820" s="56"/>
      <c r="U21820" s="56"/>
      <c r="V21820" s="56"/>
      <c r="W21820" s="56"/>
      <c r="X21820" s="56"/>
      <c r="Y21820" s="56"/>
      <c r="Z21820" s="56"/>
      <c r="AA21820" s="56"/>
    </row>
    <row r="21821" spans="20:27">
      <c r="T21821" s="56"/>
      <c r="U21821" s="56"/>
      <c r="V21821" s="56"/>
      <c r="W21821" s="56"/>
      <c r="X21821" s="56"/>
      <c r="Y21821" s="56"/>
      <c r="Z21821" s="56"/>
      <c r="AA21821" s="56"/>
    </row>
    <row r="21822" spans="20:27">
      <c r="T21822" s="56"/>
      <c r="U21822" s="56"/>
      <c r="V21822" s="56"/>
      <c r="W21822" s="56"/>
      <c r="X21822" s="56"/>
      <c r="Y21822" s="56"/>
      <c r="Z21822" s="56"/>
      <c r="AA21822" s="56"/>
    </row>
    <row r="21823" spans="20:27">
      <c r="T21823" s="56"/>
      <c r="U21823" s="56"/>
      <c r="V21823" s="56"/>
      <c r="W21823" s="56"/>
      <c r="X21823" s="56"/>
      <c r="Y21823" s="56"/>
      <c r="Z21823" s="56"/>
      <c r="AA21823" s="56"/>
    </row>
    <row r="21824" spans="20:27">
      <c r="T21824" s="56"/>
      <c r="U21824" s="56"/>
      <c r="V21824" s="56"/>
      <c r="W21824" s="56"/>
      <c r="X21824" s="56"/>
      <c r="Y21824" s="56"/>
      <c r="Z21824" s="56"/>
      <c r="AA21824" s="56"/>
    </row>
    <row r="21825" spans="20:27">
      <c r="T21825" s="56"/>
      <c r="U21825" s="56"/>
      <c r="V21825" s="56"/>
      <c r="W21825" s="56"/>
      <c r="X21825" s="56"/>
      <c r="Y21825" s="56"/>
      <c r="Z21825" s="56"/>
      <c r="AA21825" s="56"/>
    </row>
    <row r="21826" spans="20:27">
      <c r="T21826" s="56"/>
      <c r="U21826" s="56"/>
      <c r="V21826" s="56"/>
      <c r="W21826" s="56"/>
      <c r="X21826" s="56"/>
      <c r="Y21826" s="56"/>
      <c r="Z21826" s="56"/>
      <c r="AA21826" s="56"/>
    </row>
    <row r="21827" spans="20:27">
      <c r="T21827" s="56"/>
      <c r="U21827" s="56"/>
      <c r="V21827" s="56"/>
      <c r="W21827" s="56"/>
      <c r="X21827" s="56"/>
      <c r="Y21827" s="56"/>
      <c r="Z21827" s="56"/>
      <c r="AA21827" s="56"/>
    </row>
    <row r="21828" spans="20:27">
      <c r="T21828" s="56"/>
      <c r="U21828" s="56"/>
      <c r="V21828" s="56"/>
      <c r="W21828" s="56"/>
      <c r="X21828" s="56"/>
      <c r="Y21828" s="56"/>
      <c r="Z21828" s="56"/>
      <c r="AA21828" s="56"/>
    </row>
    <row r="21829" spans="20:27">
      <c r="T21829" s="56"/>
      <c r="U21829" s="56"/>
      <c r="V21829" s="56"/>
      <c r="W21829" s="56"/>
      <c r="X21829" s="56"/>
      <c r="Y21829" s="56"/>
      <c r="Z21829" s="56"/>
      <c r="AA21829" s="56"/>
    </row>
    <row r="21830" spans="20:27">
      <c r="T21830" s="56"/>
      <c r="U21830" s="56"/>
      <c r="V21830" s="56"/>
      <c r="W21830" s="56"/>
      <c r="X21830" s="56"/>
      <c r="Y21830" s="56"/>
      <c r="Z21830" s="56"/>
      <c r="AA21830" s="56"/>
    </row>
    <row r="21831" spans="20:27">
      <c r="T21831" s="56"/>
      <c r="U21831" s="56"/>
      <c r="V21831" s="56"/>
      <c r="W21831" s="56"/>
      <c r="X21831" s="56"/>
      <c r="Y21831" s="56"/>
      <c r="Z21831" s="56"/>
      <c r="AA21831" s="56"/>
    </row>
    <row r="21832" spans="20:27">
      <c r="T21832" s="56"/>
      <c r="U21832" s="56"/>
      <c r="V21832" s="56"/>
      <c r="W21832" s="56"/>
      <c r="X21832" s="56"/>
      <c r="Y21832" s="56"/>
      <c r="Z21832" s="56"/>
      <c r="AA21832" s="56"/>
    </row>
    <row r="21833" spans="20:27">
      <c r="T21833" s="56"/>
      <c r="U21833" s="56"/>
      <c r="V21833" s="56"/>
      <c r="W21833" s="56"/>
      <c r="X21833" s="56"/>
      <c r="Y21833" s="56"/>
      <c r="Z21833" s="56"/>
      <c r="AA21833" s="56"/>
    </row>
    <row r="21834" spans="20:27">
      <c r="T21834" s="56"/>
      <c r="U21834" s="56"/>
      <c r="V21834" s="56"/>
      <c r="W21834" s="56"/>
      <c r="X21834" s="56"/>
      <c r="Y21834" s="56"/>
      <c r="Z21834" s="56"/>
      <c r="AA21834" s="56"/>
    </row>
    <row r="21835" spans="20:27">
      <c r="T21835" s="56"/>
      <c r="U21835" s="56"/>
      <c r="V21835" s="56"/>
      <c r="W21835" s="56"/>
      <c r="X21835" s="56"/>
      <c r="Y21835" s="56"/>
      <c r="Z21835" s="56"/>
      <c r="AA21835" s="56"/>
    </row>
    <row r="21836" spans="20:27">
      <c r="T21836" s="56"/>
      <c r="U21836" s="56"/>
      <c r="V21836" s="56"/>
      <c r="W21836" s="56"/>
      <c r="X21836" s="56"/>
      <c r="Y21836" s="56"/>
      <c r="Z21836" s="56"/>
      <c r="AA21836" s="56"/>
    </row>
    <row r="21837" spans="20:27">
      <c r="T21837" s="56"/>
      <c r="U21837" s="56"/>
      <c r="V21837" s="56"/>
      <c r="W21837" s="56"/>
      <c r="X21837" s="56"/>
      <c r="Y21837" s="56"/>
      <c r="Z21837" s="56"/>
      <c r="AA21837" s="56"/>
    </row>
    <row r="21838" spans="20:27">
      <c r="T21838" s="56"/>
      <c r="U21838" s="56"/>
      <c r="V21838" s="56"/>
      <c r="W21838" s="56"/>
      <c r="X21838" s="56"/>
      <c r="Y21838" s="56"/>
      <c r="Z21838" s="56"/>
      <c r="AA21838" s="56"/>
    </row>
    <row r="21839" spans="20:27">
      <c r="T21839" s="56"/>
      <c r="U21839" s="56"/>
      <c r="V21839" s="56"/>
      <c r="W21839" s="56"/>
      <c r="X21839" s="56"/>
      <c r="Y21839" s="56"/>
      <c r="Z21839" s="56"/>
      <c r="AA21839" s="56"/>
    </row>
    <row r="21840" spans="20:27">
      <c r="T21840" s="56"/>
      <c r="U21840" s="56"/>
      <c r="V21840" s="56"/>
      <c r="W21840" s="56"/>
      <c r="X21840" s="56"/>
      <c r="Y21840" s="56"/>
      <c r="Z21840" s="56"/>
      <c r="AA21840" s="56"/>
    </row>
    <row r="21841" spans="20:27">
      <c r="T21841" s="56"/>
      <c r="U21841" s="56"/>
      <c r="V21841" s="56"/>
      <c r="W21841" s="56"/>
      <c r="X21841" s="56"/>
      <c r="Y21841" s="56"/>
      <c r="Z21841" s="56"/>
      <c r="AA21841" s="56"/>
    </row>
    <row r="21842" spans="20:27">
      <c r="T21842" s="56"/>
      <c r="U21842" s="56"/>
      <c r="V21842" s="56"/>
      <c r="W21842" s="56"/>
      <c r="X21842" s="56"/>
      <c r="Y21842" s="56"/>
      <c r="Z21842" s="56"/>
      <c r="AA21842" s="56"/>
    </row>
    <row r="21843" spans="20:27">
      <c r="T21843" s="56"/>
      <c r="U21843" s="56"/>
      <c r="V21843" s="56"/>
      <c r="W21843" s="56"/>
      <c r="X21843" s="56"/>
      <c r="Y21843" s="56"/>
      <c r="Z21843" s="56"/>
      <c r="AA21843" s="56"/>
    </row>
    <row r="21844" spans="20:27">
      <c r="T21844" s="56"/>
      <c r="U21844" s="56"/>
      <c r="V21844" s="56"/>
      <c r="W21844" s="56"/>
      <c r="X21844" s="56"/>
      <c r="Y21844" s="56"/>
      <c r="Z21844" s="56"/>
      <c r="AA21844" s="56"/>
    </row>
    <row r="21845" spans="20:27">
      <c r="T21845" s="56"/>
      <c r="U21845" s="56"/>
      <c r="V21845" s="56"/>
      <c r="W21845" s="56"/>
      <c r="X21845" s="56"/>
      <c r="Y21845" s="56"/>
      <c r="Z21845" s="56"/>
      <c r="AA21845" s="56"/>
    </row>
    <row r="21846" spans="20:27">
      <c r="T21846" s="56"/>
      <c r="U21846" s="56"/>
      <c r="V21846" s="56"/>
      <c r="W21846" s="56"/>
      <c r="X21846" s="56"/>
      <c r="Y21846" s="56"/>
      <c r="Z21846" s="56"/>
      <c r="AA21846" s="56"/>
    </row>
    <row r="21847" spans="20:27">
      <c r="T21847" s="56"/>
      <c r="U21847" s="56"/>
      <c r="V21847" s="56"/>
      <c r="W21847" s="56"/>
      <c r="X21847" s="56"/>
      <c r="Y21847" s="56"/>
      <c r="Z21847" s="56"/>
      <c r="AA21847" s="56"/>
    </row>
    <row r="21848" spans="20:27">
      <c r="T21848" s="56"/>
      <c r="U21848" s="56"/>
      <c r="V21848" s="56"/>
      <c r="W21848" s="56"/>
      <c r="X21848" s="56"/>
      <c r="Y21848" s="56"/>
      <c r="Z21848" s="56"/>
      <c r="AA21848" s="56"/>
    </row>
    <row r="21849" spans="20:27">
      <c r="T21849" s="56"/>
      <c r="U21849" s="56"/>
      <c r="V21849" s="56"/>
      <c r="W21849" s="56"/>
      <c r="X21849" s="56"/>
      <c r="Y21849" s="56"/>
      <c r="Z21849" s="56"/>
      <c r="AA21849" s="56"/>
    </row>
    <row r="21850" spans="20:27">
      <c r="T21850" s="56"/>
      <c r="U21850" s="56"/>
      <c r="V21850" s="56"/>
      <c r="W21850" s="56"/>
      <c r="X21850" s="56"/>
      <c r="Y21850" s="56"/>
      <c r="Z21850" s="56"/>
      <c r="AA21850" s="56"/>
    </row>
    <row r="21851" spans="20:27">
      <c r="T21851" s="56"/>
      <c r="U21851" s="56"/>
      <c r="V21851" s="56"/>
      <c r="W21851" s="56"/>
      <c r="X21851" s="56"/>
      <c r="Y21851" s="56"/>
      <c r="Z21851" s="56"/>
      <c r="AA21851" s="56"/>
    </row>
    <row r="21852" spans="20:27">
      <c r="T21852" s="56"/>
      <c r="U21852" s="56"/>
      <c r="V21852" s="56"/>
      <c r="W21852" s="56"/>
      <c r="X21852" s="56"/>
      <c r="Y21852" s="56"/>
      <c r="Z21852" s="56"/>
      <c r="AA21852" s="56"/>
    </row>
    <row r="21853" spans="20:27">
      <c r="T21853" s="56"/>
      <c r="U21853" s="56"/>
      <c r="V21853" s="56"/>
      <c r="W21853" s="56"/>
      <c r="X21853" s="56"/>
      <c r="Y21853" s="56"/>
      <c r="Z21853" s="56"/>
      <c r="AA21853" s="56"/>
    </row>
    <row r="21854" spans="20:27">
      <c r="T21854" s="56"/>
      <c r="U21854" s="56"/>
      <c r="V21854" s="56"/>
      <c r="W21854" s="56"/>
      <c r="X21854" s="56"/>
      <c r="Y21854" s="56"/>
      <c r="Z21854" s="56"/>
      <c r="AA21854" s="56"/>
    </row>
    <row r="21855" spans="20:27">
      <c r="T21855" s="56"/>
      <c r="U21855" s="56"/>
      <c r="V21855" s="56"/>
      <c r="W21855" s="56"/>
      <c r="X21855" s="56"/>
      <c r="Y21855" s="56"/>
      <c r="Z21855" s="56"/>
      <c r="AA21855" s="56"/>
    </row>
    <row r="21856" spans="20:27">
      <c r="T21856" s="56"/>
      <c r="U21856" s="56"/>
      <c r="V21856" s="56"/>
      <c r="W21856" s="56"/>
      <c r="X21856" s="56"/>
      <c r="Y21856" s="56"/>
      <c r="Z21856" s="56"/>
      <c r="AA21856" s="56"/>
    </row>
    <row r="21857" spans="20:27">
      <c r="T21857" s="56"/>
      <c r="U21857" s="56"/>
      <c r="V21857" s="56"/>
      <c r="W21857" s="56"/>
      <c r="X21857" s="56"/>
      <c r="Y21857" s="56"/>
      <c r="Z21857" s="56"/>
      <c r="AA21857" s="56"/>
    </row>
    <row r="21858" spans="20:27">
      <c r="T21858" s="56"/>
      <c r="U21858" s="56"/>
      <c r="V21858" s="56"/>
      <c r="W21858" s="56"/>
      <c r="X21858" s="56"/>
      <c r="Y21858" s="56"/>
      <c r="Z21858" s="56"/>
      <c r="AA21858" s="56"/>
    </row>
    <row r="21859" spans="20:27">
      <c r="T21859" s="56"/>
      <c r="U21859" s="56"/>
      <c r="V21859" s="56"/>
      <c r="W21859" s="56"/>
      <c r="X21859" s="56"/>
      <c r="Y21859" s="56"/>
      <c r="Z21859" s="56"/>
      <c r="AA21859" s="56"/>
    </row>
    <row r="21860" spans="20:27">
      <c r="T21860" s="56"/>
      <c r="U21860" s="56"/>
      <c r="V21860" s="56"/>
      <c r="W21860" s="56"/>
      <c r="X21860" s="56"/>
      <c r="Y21860" s="56"/>
      <c r="Z21860" s="56"/>
      <c r="AA21860" s="56"/>
    </row>
    <row r="21861" spans="20:27">
      <c r="T21861" s="56"/>
      <c r="U21861" s="56"/>
      <c r="V21861" s="56"/>
      <c r="W21861" s="56"/>
      <c r="X21861" s="56"/>
      <c r="Y21861" s="56"/>
      <c r="Z21861" s="56"/>
      <c r="AA21861" s="56"/>
    </row>
    <row r="21862" spans="20:27">
      <c r="T21862" s="56"/>
      <c r="U21862" s="56"/>
      <c r="V21862" s="56"/>
      <c r="W21862" s="56"/>
      <c r="X21862" s="56"/>
      <c r="Y21862" s="56"/>
      <c r="Z21862" s="56"/>
      <c r="AA21862" s="56"/>
    </row>
    <row r="21863" spans="20:27">
      <c r="T21863" s="56"/>
      <c r="U21863" s="56"/>
      <c r="V21863" s="56"/>
      <c r="W21863" s="56"/>
      <c r="X21863" s="56"/>
      <c r="Y21863" s="56"/>
      <c r="Z21863" s="56"/>
      <c r="AA21863" s="56"/>
    </row>
    <row r="21864" spans="20:27">
      <c r="T21864" s="56"/>
      <c r="U21864" s="56"/>
      <c r="V21864" s="56"/>
      <c r="W21864" s="56"/>
      <c r="X21864" s="56"/>
      <c r="Y21864" s="56"/>
      <c r="Z21864" s="56"/>
      <c r="AA21864" s="56"/>
    </row>
    <row r="21865" spans="20:27">
      <c r="T21865" s="56"/>
      <c r="U21865" s="56"/>
      <c r="V21865" s="56"/>
      <c r="W21865" s="56"/>
      <c r="X21865" s="56"/>
      <c r="Y21865" s="56"/>
      <c r="Z21865" s="56"/>
      <c r="AA21865" s="56"/>
    </row>
    <row r="21866" spans="20:27">
      <c r="T21866" s="56"/>
      <c r="U21866" s="56"/>
      <c r="V21866" s="56"/>
      <c r="W21866" s="56"/>
      <c r="X21866" s="56"/>
      <c r="Y21866" s="56"/>
      <c r="Z21866" s="56"/>
      <c r="AA21866" s="56"/>
    </row>
    <row r="21867" spans="20:27">
      <c r="T21867" s="56"/>
      <c r="U21867" s="56"/>
      <c r="V21867" s="56"/>
      <c r="W21867" s="56"/>
      <c r="X21867" s="56"/>
      <c r="Y21867" s="56"/>
      <c r="Z21867" s="56"/>
      <c r="AA21867" s="56"/>
    </row>
    <row r="21868" spans="20:27">
      <c r="T21868" s="56"/>
      <c r="U21868" s="56"/>
      <c r="V21868" s="56"/>
      <c r="W21868" s="56"/>
      <c r="X21868" s="56"/>
      <c r="Y21868" s="56"/>
      <c r="Z21868" s="56"/>
      <c r="AA21868" s="56"/>
    </row>
    <row r="21869" spans="20:27">
      <c r="T21869" s="56"/>
      <c r="U21869" s="56"/>
      <c r="V21869" s="56"/>
      <c r="W21869" s="56"/>
      <c r="X21869" s="56"/>
      <c r="Y21869" s="56"/>
      <c r="Z21869" s="56"/>
      <c r="AA21869" s="56"/>
    </row>
    <row r="21870" spans="20:27">
      <c r="T21870" s="56"/>
      <c r="U21870" s="56"/>
      <c r="V21870" s="56"/>
      <c r="W21870" s="56"/>
      <c r="X21870" s="56"/>
      <c r="Y21870" s="56"/>
      <c r="Z21870" s="56"/>
      <c r="AA21870" s="56"/>
    </row>
    <row r="21871" spans="20:27">
      <c r="T21871" s="56"/>
      <c r="U21871" s="56"/>
      <c r="V21871" s="56"/>
      <c r="W21871" s="56"/>
      <c r="X21871" s="56"/>
      <c r="Y21871" s="56"/>
      <c r="Z21871" s="56"/>
      <c r="AA21871" s="56"/>
    </row>
    <row r="21872" spans="20:27">
      <c r="T21872" s="56"/>
      <c r="U21872" s="56"/>
      <c r="V21872" s="56"/>
      <c r="W21872" s="56"/>
      <c r="X21872" s="56"/>
      <c r="Y21872" s="56"/>
      <c r="Z21872" s="56"/>
      <c r="AA21872" s="56"/>
    </row>
    <row r="21873" spans="20:27">
      <c r="T21873" s="56"/>
      <c r="U21873" s="56"/>
      <c r="V21873" s="56"/>
      <c r="W21873" s="56"/>
      <c r="X21873" s="56"/>
      <c r="Y21873" s="56"/>
      <c r="Z21873" s="56"/>
      <c r="AA21873" s="56"/>
    </row>
    <row r="21874" spans="20:27">
      <c r="T21874" s="56"/>
      <c r="U21874" s="56"/>
      <c r="V21874" s="56"/>
      <c r="W21874" s="56"/>
      <c r="X21874" s="56"/>
      <c r="Y21874" s="56"/>
      <c r="Z21874" s="56"/>
      <c r="AA21874" s="56"/>
    </row>
    <row r="21875" spans="20:27">
      <c r="T21875" s="56"/>
      <c r="U21875" s="56"/>
      <c r="V21875" s="56"/>
      <c r="W21875" s="56"/>
      <c r="X21875" s="56"/>
      <c r="Y21875" s="56"/>
      <c r="Z21875" s="56"/>
      <c r="AA21875" s="56"/>
    </row>
    <row r="21876" spans="20:27">
      <c r="T21876" s="56"/>
      <c r="U21876" s="56"/>
      <c r="V21876" s="56"/>
      <c r="W21876" s="56"/>
      <c r="X21876" s="56"/>
      <c r="Y21876" s="56"/>
      <c r="Z21876" s="56"/>
      <c r="AA21876" s="56"/>
    </row>
    <row r="21877" spans="20:27">
      <c r="T21877" s="56"/>
      <c r="U21877" s="56"/>
      <c r="V21877" s="56"/>
      <c r="W21877" s="56"/>
      <c r="X21877" s="56"/>
      <c r="Y21877" s="56"/>
      <c r="Z21877" s="56"/>
      <c r="AA21877" s="56"/>
    </row>
    <row r="21878" spans="20:27">
      <c r="T21878" s="56"/>
      <c r="U21878" s="56"/>
      <c r="V21878" s="56"/>
      <c r="W21878" s="56"/>
      <c r="X21878" s="56"/>
      <c r="Y21878" s="56"/>
      <c r="Z21878" s="56"/>
      <c r="AA21878" s="56"/>
    </row>
    <row r="21879" spans="20:27">
      <c r="T21879" s="56"/>
      <c r="U21879" s="56"/>
      <c r="V21879" s="56"/>
      <c r="W21879" s="56"/>
      <c r="X21879" s="56"/>
      <c r="Y21879" s="56"/>
      <c r="Z21879" s="56"/>
      <c r="AA21879" s="56"/>
    </row>
    <row r="21880" spans="20:27">
      <c r="T21880" s="56"/>
      <c r="U21880" s="56"/>
      <c r="V21880" s="56"/>
      <c r="W21880" s="56"/>
      <c r="X21880" s="56"/>
      <c r="Y21880" s="56"/>
      <c r="Z21880" s="56"/>
      <c r="AA21880" s="56"/>
    </row>
    <row r="21881" spans="20:27">
      <c r="T21881" s="56"/>
      <c r="U21881" s="56"/>
      <c r="V21881" s="56"/>
      <c r="W21881" s="56"/>
      <c r="X21881" s="56"/>
      <c r="Y21881" s="56"/>
      <c r="Z21881" s="56"/>
      <c r="AA21881" s="56"/>
    </row>
    <row r="21882" spans="20:27">
      <c r="T21882" s="56"/>
      <c r="U21882" s="56"/>
      <c r="V21882" s="56"/>
      <c r="W21882" s="56"/>
      <c r="X21882" s="56"/>
      <c r="Y21882" s="56"/>
      <c r="Z21882" s="56"/>
      <c r="AA21882" s="56"/>
    </row>
    <row r="21883" spans="20:27">
      <c r="T21883" s="56"/>
      <c r="U21883" s="56"/>
      <c r="V21883" s="56"/>
      <c r="W21883" s="56"/>
      <c r="X21883" s="56"/>
      <c r="Y21883" s="56"/>
      <c r="Z21883" s="56"/>
      <c r="AA21883" s="56"/>
    </row>
    <row r="21884" spans="20:27">
      <c r="T21884" s="56"/>
      <c r="U21884" s="56"/>
      <c r="V21884" s="56"/>
      <c r="W21884" s="56"/>
      <c r="X21884" s="56"/>
      <c r="Y21884" s="56"/>
      <c r="Z21884" s="56"/>
      <c r="AA21884" s="56"/>
    </row>
    <row r="21885" spans="20:27">
      <c r="T21885" s="56"/>
      <c r="U21885" s="56"/>
      <c r="V21885" s="56"/>
      <c r="W21885" s="56"/>
      <c r="X21885" s="56"/>
      <c r="Y21885" s="56"/>
      <c r="Z21885" s="56"/>
      <c r="AA21885" s="56"/>
    </row>
    <row r="21886" spans="20:27">
      <c r="T21886" s="56"/>
      <c r="U21886" s="56"/>
      <c r="V21886" s="56"/>
      <c r="W21886" s="56"/>
      <c r="X21886" s="56"/>
      <c r="Y21886" s="56"/>
      <c r="Z21886" s="56"/>
      <c r="AA21886" s="56"/>
    </row>
    <row r="21887" spans="20:27">
      <c r="T21887" s="56"/>
      <c r="U21887" s="56"/>
      <c r="V21887" s="56"/>
      <c r="W21887" s="56"/>
      <c r="X21887" s="56"/>
      <c r="Y21887" s="56"/>
      <c r="Z21887" s="56"/>
      <c r="AA21887" s="56"/>
    </row>
    <row r="21888" spans="20:27">
      <c r="T21888" s="56"/>
      <c r="U21888" s="56"/>
      <c r="V21888" s="56"/>
      <c r="W21888" s="56"/>
      <c r="X21888" s="56"/>
      <c r="Y21888" s="56"/>
      <c r="Z21888" s="56"/>
      <c r="AA21888" s="56"/>
    </row>
    <row r="21889" spans="20:27">
      <c r="T21889" s="56"/>
      <c r="U21889" s="56"/>
      <c r="V21889" s="56"/>
      <c r="W21889" s="56"/>
      <c r="X21889" s="56"/>
      <c r="Y21889" s="56"/>
      <c r="Z21889" s="56"/>
      <c r="AA21889" s="56"/>
    </row>
    <row r="21890" spans="20:27">
      <c r="T21890" s="56"/>
      <c r="U21890" s="56"/>
      <c r="V21890" s="56"/>
      <c r="W21890" s="56"/>
      <c r="X21890" s="56"/>
      <c r="Y21890" s="56"/>
      <c r="Z21890" s="56"/>
      <c r="AA21890" s="56"/>
    </row>
    <row r="21891" spans="20:27">
      <c r="T21891" s="56"/>
      <c r="U21891" s="56"/>
      <c r="V21891" s="56"/>
      <c r="W21891" s="56"/>
      <c r="X21891" s="56"/>
      <c r="Y21891" s="56"/>
      <c r="Z21891" s="56"/>
      <c r="AA21891" s="56"/>
    </row>
    <row r="21892" spans="20:27">
      <c r="T21892" s="56"/>
      <c r="U21892" s="56"/>
      <c r="V21892" s="56"/>
      <c r="W21892" s="56"/>
      <c r="X21892" s="56"/>
      <c r="Y21892" s="56"/>
      <c r="Z21892" s="56"/>
      <c r="AA21892" s="56"/>
    </row>
    <row r="21893" spans="20:27">
      <c r="T21893" s="56"/>
      <c r="U21893" s="56"/>
      <c r="V21893" s="56"/>
      <c r="W21893" s="56"/>
      <c r="X21893" s="56"/>
      <c r="Y21893" s="56"/>
      <c r="Z21893" s="56"/>
      <c r="AA21893" s="56"/>
    </row>
    <row r="21894" spans="20:27">
      <c r="T21894" s="56"/>
      <c r="U21894" s="56"/>
      <c r="V21894" s="56"/>
      <c r="W21894" s="56"/>
      <c r="X21894" s="56"/>
      <c r="Y21894" s="56"/>
      <c r="Z21894" s="56"/>
      <c r="AA21894" s="56"/>
    </row>
    <row r="21895" spans="20:27">
      <c r="T21895" s="56"/>
      <c r="U21895" s="56"/>
      <c r="V21895" s="56"/>
      <c r="W21895" s="56"/>
      <c r="X21895" s="56"/>
      <c r="Y21895" s="56"/>
      <c r="Z21895" s="56"/>
      <c r="AA21895" s="56"/>
    </row>
    <row r="21896" spans="20:27">
      <c r="T21896" s="56"/>
      <c r="U21896" s="56"/>
      <c r="V21896" s="56"/>
      <c r="W21896" s="56"/>
      <c r="X21896" s="56"/>
      <c r="Y21896" s="56"/>
      <c r="Z21896" s="56"/>
      <c r="AA21896" s="56"/>
    </row>
    <row r="21897" spans="20:27">
      <c r="T21897" s="56"/>
      <c r="U21897" s="56"/>
      <c r="V21897" s="56"/>
      <c r="W21897" s="56"/>
      <c r="X21897" s="56"/>
      <c r="Y21897" s="56"/>
      <c r="Z21897" s="56"/>
      <c r="AA21897" s="56"/>
    </row>
    <row r="21898" spans="20:27">
      <c r="T21898" s="56"/>
      <c r="U21898" s="56"/>
      <c r="V21898" s="56"/>
      <c r="W21898" s="56"/>
      <c r="X21898" s="56"/>
      <c r="Y21898" s="56"/>
      <c r="Z21898" s="56"/>
      <c r="AA21898" s="56"/>
    </row>
    <row r="21899" spans="20:27">
      <c r="T21899" s="56"/>
      <c r="U21899" s="56"/>
      <c r="V21899" s="56"/>
      <c r="W21899" s="56"/>
      <c r="X21899" s="56"/>
      <c r="Y21899" s="56"/>
      <c r="Z21899" s="56"/>
      <c r="AA21899" s="56"/>
    </row>
    <row r="21900" spans="20:27">
      <c r="T21900" s="56"/>
      <c r="U21900" s="56"/>
      <c r="V21900" s="56"/>
      <c r="W21900" s="56"/>
      <c r="X21900" s="56"/>
      <c r="Y21900" s="56"/>
      <c r="Z21900" s="56"/>
      <c r="AA21900" s="56"/>
    </row>
    <row r="21901" spans="20:27">
      <c r="T21901" s="56"/>
      <c r="U21901" s="56"/>
      <c r="V21901" s="56"/>
      <c r="W21901" s="56"/>
      <c r="X21901" s="56"/>
      <c r="Y21901" s="56"/>
      <c r="Z21901" s="56"/>
      <c r="AA21901" s="56"/>
    </row>
    <row r="21902" spans="20:27">
      <c r="T21902" s="56"/>
      <c r="U21902" s="56"/>
      <c r="V21902" s="56"/>
      <c r="W21902" s="56"/>
      <c r="X21902" s="56"/>
      <c r="Y21902" s="56"/>
      <c r="Z21902" s="56"/>
      <c r="AA21902" s="56"/>
    </row>
    <row r="21903" spans="20:27">
      <c r="T21903" s="56"/>
      <c r="U21903" s="56"/>
      <c r="V21903" s="56"/>
      <c r="W21903" s="56"/>
      <c r="X21903" s="56"/>
      <c r="Y21903" s="56"/>
      <c r="Z21903" s="56"/>
      <c r="AA21903" s="56"/>
    </row>
    <row r="21904" spans="20:27">
      <c r="T21904" s="56"/>
      <c r="U21904" s="56"/>
      <c r="V21904" s="56"/>
      <c r="W21904" s="56"/>
      <c r="X21904" s="56"/>
      <c r="Y21904" s="56"/>
      <c r="Z21904" s="56"/>
      <c r="AA21904" s="56"/>
    </row>
    <row r="21905" spans="20:27">
      <c r="T21905" s="56"/>
      <c r="U21905" s="56"/>
      <c r="V21905" s="56"/>
      <c r="W21905" s="56"/>
      <c r="X21905" s="56"/>
      <c r="Y21905" s="56"/>
      <c r="Z21905" s="56"/>
      <c r="AA21905" s="56"/>
    </row>
    <row r="21906" spans="20:27">
      <c r="T21906" s="56"/>
      <c r="U21906" s="56"/>
      <c r="V21906" s="56"/>
      <c r="W21906" s="56"/>
      <c r="X21906" s="56"/>
      <c r="Y21906" s="56"/>
      <c r="Z21906" s="56"/>
      <c r="AA21906" s="56"/>
    </row>
    <row r="21907" spans="20:27">
      <c r="T21907" s="56"/>
      <c r="U21907" s="56"/>
      <c r="V21907" s="56"/>
      <c r="W21907" s="56"/>
      <c r="X21907" s="56"/>
      <c r="Y21907" s="56"/>
      <c r="Z21907" s="56"/>
      <c r="AA21907" s="56"/>
    </row>
    <row r="21908" spans="20:27">
      <c r="T21908" s="56"/>
      <c r="U21908" s="56"/>
      <c r="V21908" s="56"/>
      <c r="W21908" s="56"/>
      <c r="X21908" s="56"/>
      <c r="Y21908" s="56"/>
      <c r="Z21908" s="56"/>
      <c r="AA21908" s="56"/>
    </row>
    <row r="21909" spans="20:27">
      <c r="T21909" s="56"/>
      <c r="U21909" s="56"/>
      <c r="V21909" s="56"/>
      <c r="W21909" s="56"/>
      <c r="X21909" s="56"/>
      <c r="Y21909" s="56"/>
      <c r="Z21909" s="56"/>
      <c r="AA21909" s="56"/>
    </row>
    <row r="21910" spans="20:27">
      <c r="T21910" s="56"/>
      <c r="U21910" s="56"/>
      <c r="V21910" s="56"/>
      <c r="W21910" s="56"/>
      <c r="X21910" s="56"/>
      <c r="Y21910" s="56"/>
      <c r="Z21910" s="56"/>
      <c r="AA21910" s="56"/>
    </row>
    <row r="21911" spans="20:27">
      <c r="T21911" s="56"/>
      <c r="U21911" s="56"/>
      <c r="V21911" s="56"/>
      <c r="W21911" s="56"/>
      <c r="X21911" s="56"/>
      <c r="Y21911" s="56"/>
      <c r="Z21911" s="56"/>
      <c r="AA21911" s="56"/>
    </row>
    <row r="21912" spans="20:27">
      <c r="T21912" s="56"/>
      <c r="U21912" s="56"/>
      <c r="V21912" s="56"/>
      <c r="W21912" s="56"/>
      <c r="X21912" s="56"/>
      <c r="Y21912" s="56"/>
      <c r="Z21912" s="56"/>
      <c r="AA21912" s="56"/>
    </row>
    <row r="21913" spans="20:27">
      <c r="T21913" s="56"/>
      <c r="U21913" s="56"/>
      <c r="V21913" s="56"/>
      <c r="W21913" s="56"/>
      <c r="X21913" s="56"/>
      <c r="Y21913" s="56"/>
      <c r="Z21913" s="56"/>
      <c r="AA21913" s="56"/>
    </row>
    <row r="21914" spans="20:27">
      <c r="T21914" s="56"/>
      <c r="U21914" s="56"/>
      <c r="V21914" s="56"/>
      <c r="W21914" s="56"/>
      <c r="X21914" s="56"/>
      <c r="Y21914" s="56"/>
      <c r="Z21914" s="56"/>
      <c r="AA21914" s="56"/>
    </row>
    <row r="21915" spans="20:27">
      <c r="T21915" s="56"/>
      <c r="U21915" s="56"/>
      <c r="V21915" s="56"/>
      <c r="W21915" s="56"/>
      <c r="X21915" s="56"/>
      <c r="Y21915" s="56"/>
      <c r="Z21915" s="56"/>
      <c r="AA21915" s="56"/>
    </row>
    <row r="21916" spans="20:27">
      <c r="T21916" s="56"/>
      <c r="U21916" s="56"/>
      <c r="V21916" s="56"/>
      <c r="W21916" s="56"/>
      <c r="X21916" s="56"/>
      <c r="Y21916" s="56"/>
      <c r="Z21916" s="56"/>
      <c r="AA21916" s="56"/>
    </row>
    <row r="21917" spans="20:27">
      <c r="T21917" s="56"/>
      <c r="U21917" s="56"/>
      <c r="V21917" s="56"/>
      <c r="W21917" s="56"/>
      <c r="X21917" s="56"/>
      <c r="Y21917" s="56"/>
      <c r="Z21917" s="56"/>
      <c r="AA21917" s="56"/>
    </row>
    <row r="21918" spans="20:27">
      <c r="T21918" s="56"/>
      <c r="U21918" s="56"/>
      <c r="V21918" s="56"/>
      <c r="W21918" s="56"/>
      <c r="X21918" s="56"/>
      <c r="Y21918" s="56"/>
      <c r="Z21918" s="56"/>
      <c r="AA21918" s="56"/>
    </row>
    <row r="21919" spans="20:27">
      <c r="T21919" s="56"/>
      <c r="U21919" s="56"/>
      <c r="V21919" s="56"/>
      <c r="W21919" s="56"/>
      <c r="X21919" s="56"/>
      <c r="Y21919" s="56"/>
      <c r="Z21919" s="56"/>
      <c r="AA21919" s="56"/>
    </row>
    <row r="21920" spans="20:27">
      <c r="T21920" s="56"/>
      <c r="U21920" s="56"/>
      <c r="V21920" s="56"/>
      <c r="W21920" s="56"/>
      <c r="X21920" s="56"/>
      <c r="Y21920" s="56"/>
      <c r="Z21920" s="56"/>
      <c r="AA21920" s="56"/>
    </row>
    <row r="21921" spans="20:27">
      <c r="T21921" s="56"/>
      <c r="U21921" s="56"/>
      <c r="V21921" s="56"/>
      <c r="W21921" s="56"/>
      <c r="X21921" s="56"/>
      <c r="Y21921" s="56"/>
      <c r="Z21921" s="56"/>
      <c r="AA21921" s="56"/>
    </row>
    <row r="21922" spans="20:27">
      <c r="T21922" s="56"/>
      <c r="U21922" s="56"/>
      <c r="V21922" s="56"/>
      <c r="W21922" s="56"/>
      <c r="X21922" s="56"/>
      <c r="Y21922" s="56"/>
      <c r="Z21922" s="56"/>
      <c r="AA21922" s="56"/>
    </row>
    <row r="21923" spans="20:27">
      <c r="T21923" s="56"/>
      <c r="U21923" s="56"/>
      <c r="V21923" s="56"/>
      <c r="W21923" s="56"/>
      <c r="X21923" s="56"/>
      <c r="Y21923" s="56"/>
      <c r="Z21923" s="56"/>
      <c r="AA21923" s="56"/>
    </row>
    <row r="21924" spans="20:27">
      <c r="T21924" s="56"/>
      <c r="U21924" s="56"/>
      <c r="V21924" s="56"/>
      <c r="W21924" s="56"/>
      <c r="X21924" s="56"/>
      <c r="Y21924" s="56"/>
      <c r="Z21924" s="56"/>
      <c r="AA21924" s="56"/>
    </row>
    <row r="21925" spans="20:27">
      <c r="T21925" s="56"/>
      <c r="U21925" s="56"/>
      <c r="V21925" s="56"/>
      <c r="W21925" s="56"/>
      <c r="X21925" s="56"/>
      <c r="Y21925" s="56"/>
      <c r="Z21925" s="56"/>
      <c r="AA21925" s="56"/>
    </row>
    <row r="21926" spans="20:27">
      <c r="T21926" s="56"/>
      <c r="U21926" s="56"/>
      <c r="V21926" s="56"/>
      <c r="W21926" s="56"/>
      <c r="X21926" s="56"/>
      <c r="Y21926" s="56"/>
      <c r="Z21926" s="56"/>
      <c r="AA21926" s="56"/>
    </row>
    <row r="21927" spans="20:27">
      <c r="T21927" s="56"/>
      <c r="U21927" s="56"/>
      <c r="V21927" s="56"/>
      <c r="W21927" s="56"/>
      <c r="X21927" s="56"/>
      <c r="Y21927" s="56"/>
      <c r="Z21927" s="56"/>
      <c r="AA21927" s="56"/>
    </row>
    <row r="21928" spans="20:27">
      <c r="T21928" s="56"/>
      <c r="U21928" s="56"/>
      <c r="V21928" s="56"/>
      <c r="W21928" s="56"/>
      <c r="X21928" s="56"/>
      <c r="Y21928" s="56"/>
      <c r="Z21928" s="56"/>
      <c r="AA21928" s="56"/>
    </row>
    <row r="21929" spans="20:27">
      <c r="T21929" s="56"/>
      <c r="U21929" s="56"/>
      <c r="V21929" s="56"/>
      <c r="W21929" s="56"/>
      <c r="X21929" s="56"/>
      <c r="Y21929" s="56"/>
      <c r="Z21929" s="56"/>
      <c r="AA21929" s="56"/>
    </row>
    <row r="21930" spans="20:27">
      <c r="T21930" s="56"/>
      <c r="U21930" s="56"/>
      <c r="V21930" s="56"/>
      <c r="W21930" s="56"/>
      <c r="X21930" s="56"/>
      <c r="Y21930" s="56"/>
      <c r="Z21930" s="56"/>
      <c r="AA21930" s="56"/>
    </row>
    <row r="21931" spans="20:27">
      <c r="T21931" s="56"/>
      <c r="U21931" s="56"/>
      <c r="V21931" s="56"/>
      <c r="W21931" s="56"/>
      <c r="X21931" s="56"/>
      <c r="Y21931" s="56"/>
      <c r="Z21931" s="56"/>
      <c r="AA21931" s="56"/>
    </row>
    <row r="21932" spans="20:27">
      <c r="T21932" s="56"/>
      <c r="U21932" s="56"/>
      <c r="V21932" s="56"/>
      <c r="W21932" s="56"/>
      <c r="X21932" s="56"/>
      <c r="Y21932" s="56"/>
      <c r="Z21932" s="56"/>
      <c r="AA21932" s="56"/>
    </row>
    <row r="21933" spans="20:27">
      <c r="T21933" s="56"/>
      <c r="U21933" s="56"/>
      <c r="V21933" s="56"/>
      <c r="W21933" s="56"/>
      <c r="X21933" s="56"/>
      <c r="Y21933" s="56"/>
      <c r="Z21933" s="56"/>
      <c r="AA21933" s="56"/>
    </row>
    <row r="21934" spans="20:27">
      <c r="T21934" s="56"/>
      <c r="U21934" s="56"/>
      <c r="V21934" s="56"/>
      <c r="W21934" s="56"/>
      <c r="X21934" s="56"/>
      <c r="Y21934" s="56"/>
      <c r="Z21934" s="56"/>
      <c r="AA21934" s="56"/>
    </row>
    <row r="21935" spans="20:27">
      <c r="T21935" s="56"/>
      <c r="U21935" s="56"/>
      <c r="V21935" s="56"/>
      <c r="W21935" s="56"/>
      <c r="X21935" s="56"/>
      <c r="Y21935" s="56"/>
      <c r="Z21935" s="56"/>
      <c r="AA21935" s="56"/>
    </row>
    <row r="21936" spans="20:27">
      <c r="T21936" s="56"/>
      <c r="U21936" s="56"/>
      <c r="V21936" s="56"/>
      <c r="W21936" s="56"/>
      <c r="X21936" s="56"/>
      <c r="Y21936" s="56"/>
      <c r="Z21936" s="56"/>
      <c r="AA21936" s="56"/>
    </row>
    <row r="21937" spans="20:27">
      <c r="T21937" s="56"/>
      <c r="U21937" s="56"/>
      <c r="V21937" s="56"/>
      <c r="W21937" s="56"/>
      <c r="X21937" s="56"/>
      <c r="Y21937" s="56"/>
      <c r="Z21937" s="56"/>
      <c r="AA21937" s="56"/>
    </row>
    <row r="21938" spans="20:27">
      <c r="T21938" s="56"/>
      <c r="U21938" s="56"/>
      <c r="V21938" s="56"/>
      <c r="W21938" s="56"/>
      <c r="X21938" s="56"/>
      <c r="Y21938" s="56"/>
      <c r="Z21938" s="56"/>
      <c r="AA21938" s="56"/>
    </row>
    <row r="21939" spans="20:27">
      <c r="T21939" s="56"/>
      <c r="U21939" s="56"/>
      <c r="V21939" s="56"/>
      <c r="W21939" s="56"/>
      <c r="X21939" s="56"/>
      <c r="Y21939" s="56"/>
      <c r="Z21939" s="56"/>
      <c r="AA21939" s="56"/>
    </row>
    <row r="21940" spans="20:27">
      <c r="T21940" s="56"/>
      <c r="U21940" s="56"/>
      <c r="V21940" s="56"/>
      <c r="W21940" s="56"/>
      <c r="X21940" s="56"/>
      <c r="Y21940" s="56"/>
      <c r="Z21940" s="56"/>
      <c r="AA21940" s="56"/>
    </row>
    <row r="21941" spans="20:27">
      <c r="T21941" s="56"/>
      <c r="U21941" s="56"/>
      <c r="V21941" s="56"/>
      <c r="W21941" s="56"/>
      <c r="X21941" s="56"/>
      <c r="Y21941" s="56"/>
      <c r="Z21941" s="56"/>
      <c r="AA21941" s="56"/>
    </row>
    <row r="21942" spans="20:27">
      <c r="T21942" s="56"/>
      <c r="U21942" s="56"/>
      <c r="V21942" s="56"/>
      <c r="W21942" s="56"/>
      <c r="X21942" s="56"/>
      <c r="Y21942" s="56"/>
      <c r="Z21942" s="56"/>
      <c r="AA21942" s="56"/>
    </row>
    <row r="21943" spans="20:27">
      <c r="T21943" s="56"/>
      <c r="U21943" s="56"/>
      <c r="V21943" s="56"/>
      <c r="W21943" s="56"/>
      <c r="X21943" s="56"/>
      <c r="Y21943" s="56"/>
      <c r="Z21943" s="56"/>
      <c r="AA21943" s="56"/>
    </row>
    <row r="21944" spans="20:27">
      <c r="T21944" s="56"/>
      <c r="U21944" s="56"/>
      <c r="V21944" s="56"/>
      <c r="W21944" s="56"/>
      <c r="X21944" s="56"/>
      <c r="Y21944" s="56"/>
      <c r="Z21944" s="56"/>
      <c r="AA21944" s="56"/>
    </row>
    <row r="21945" spans="20:27">
      <c r="T21945" s="56"/>
      <c r="U21945" s="56"/>
      <c r="V21945" s="56"/>
      <c r="W21945" s="56"/>
      <c r="X21945" s="56"/>
      <c r="Y21945" s="56"/>
      <c r="Z21945" s="56"/>
      <c r="AA21945" s="56"/>
    </row>
    <row r="21946" spans="20:27">
      <c r="T21946" s="56"/>
      <c r="U21946" s="56"/>
      <c r="V21946" s="56"/>
      <c r="W21946" s="56"/>
      <c r="X21946" s="56"/>
      <c r="Y21946" s="56"/>
      <c r="Z21946" s="56"/>
      <c r="AA21946" s="56"/>
    </row>
    <row r="21947" spans="20:27">
      <c r="T21947" s="56"/>
      <c r="U21947" s="56"/>
      <c r="V21947" s="56"/>
      <c r="W21947" s="56"/>
      <c r="X21947" s="56"/>
      <c r="Y21947" s="56"/>
      <c r="Z21947" s="56"/>
      <c r="AA21947" s="56"/>
    </row>
    <row r="21948" spans="20:27">
      <c r="T21948" s="56"/>
      <c r="U21948" s="56"/>
      <c r="V21948" s="56"/>
      <c r="W21948" s="56"/>
      <c r="X21948" s="56"/>
      <c r="Y21948" s="56"/>
      <c r="Z21948" s="56"/>
      <c r="AA21948" s="56"/>
    </row>
    <row r="21949" spans="20:27">
      <c r="T21949" s="56"/>
      <c r="U21949" s="56"/>
      <c r="V21949" s="56"/>
      <c r="W21949" s="56"/>
      <c r="X21949" s="56"/>
      <c r="Y21949" s="56"/>
      <c r="Z21949" s="56"/>
      <c r="AA21949" s="56"/>
    </row>
    <row r="21950" spans="20:27">
      <c r="T21950" s="56"/>
      <c r="U21950" s="56"/>
      <c r="V21950" s="56"/>
      <c r="W21950" s="56"/>
      <c r="X21950" s="56"/>
      <c r="Y21950" s="56"/>
      <c r="Z21950" s="56"/>
      <c r="AA21950" s="56"/>
    </row>
    <row r="21951" spans="20:27">
      <c r="T21951" s="56"/>
      <c r="U21951" s="56"/>
      <c r="V21951" s="56"/>
      <c r="W21951" s="56"/>
      <c r="X21951" s="56"/>
      <c r="Y21951" s="56"/>
      <c r="Z21951" s="56"/>
      <c r="AA21951" s="56"/>
    </row>
    <row r="21952" spans="20:27">
      <c r="T21952" s="56"/>
      <c r="U21952" s="56"/>
      <c r="V21952" s="56"/>
      <c r="W21952" s="56"/>
      <c r="X21952" s="56"/>
      <c r="Y21952" s="56"/>
      <c r="Z21952" s="56"/>
      <c r="AA21952" s="56"/>
    </row>
    <row r="21953" spans="20:27">
      <c r="T21953" s="56"/>
      <c r="U21953" s="56"/>
      <c r="V21953" s="56"/>
      <c r="W21953" s="56"/>
      <c r="X21953" s="56"/>
      <c r="Y21953" s="56"/>
      <c r="Z21953" s="56"/>
      <c r="AA21953" s="56"/>
    </row>
    <row r="21954" spans="20:27">
      <c r="T21954" s="56"/>
      <c r="U21954" s="56"/>
      <c r="V21954" s="56"/>
      <c r="W21954" s="56"/>
      <c r="X21954" s="56"/>
      <c r="Y21954" s="56"/>
      <c r="Z21954" s="56"/>
      <c r="AA21954" s="56"/>
    </row>
    <row r="21955" spans="20:27">
      <c r="T21955" s="56"/>
      <c r="U21955" s="56"/>
      <c r="V21955" s="56"/>
      <c r="W21955" s="56"/>
      <c r="X21955" s="56"/>
      <c r="Y21955" s="56"/>
      <c r="Z21955" s="56"/>
      <c r="AA21955" s="56"/>
    </row>
    <row r="21956" spans="20:27">
      <c r="T21956" s="56"/>
      <c r="U21956" s="56"/>
      <c r="V21956" s="56"/>
      <c r="W21956" s="56"/>
      <c r="X21956" s="56"/>
      <c r="Y21956" s="56"/>
      <c r="Z21956" s="56"/>
      <c r="AA21956" s="56"/>
    </row>
    <row r="21957" spans="20:27">
      <c r="T21957" s="56"/>
      <c r="U21957" s="56"/>
      <c r="V21957" s="56"/>
      <c r="W21957" s="56"/>
      <c r="X21957" s="56"/>
      <c r="Y21957" s="56"/>
      <c r="Z21957" s="56"/>
      <c r="AA21957" s="56"/>
    </row>
    <row r="21958" spans="20:27">
      <c r="T21958" s="56"/>
      <c r="U21958" s="56"/>
      <c r="V21958" s="56"/>
      <c r="W21958" s="56"/>
      <c r="X21958" s="56"/>
      <c r="Y21958" s="56"/>
      <c r="Z21958" s="56"/>
      <c r="AA21958" s="56"/>
    </row>
    <row r="21959" spans="20:27">
      <c r="T21959" s="56"/>
      <c r="U21959" s="56"/>
      <c r="V21959" s="56"/>
      <c r="W21959" s="56"/>
      <c r="X21959" s="56"/>
      <c r="Y21959" s="56"/>
      <c r="Z21959" s="56"/>
      <c r="AA21959" s="56"/>
    </row>
    <row r="21960" spans="20:27">
      <c r="T21960" s="56"/>
      <c r="U21960" s="56"/>
      <c r="V21960" s="56"/>
      <c r="W21960" s="56"/>
      <c r="X21960" s="56"/>
      <c r="Y21960" s="56"/>
      <c r="Z21960" s="56"/>
      <c r="AA21960" s="56"/>
    </row>
    <row r="21961" spans="20:27">
      <c r="T21961" s="56"/>
      <c r="U21961" s="56"/>
      <c r="V21961" s="56"/>
      <c r="W21961" s="56"/>
      <c r="X21961" s="56"/>
      <c r="Y21961" s="56"/>
      <c r="Z21961" s="56"/>
      <c r="AA21961" s="56"/>
    </row>
    <row r="21962" spans="20:27">
      <c r="T21962" s="56"/>
      <c r="U21962" s="56"/>
      <c r="V21962" s="56"/>
      <c r="W21962" s="56"/>
      <c r="X21962" s="56"/>
      <c r="Y21962" s="56"/>
      <c r="Z21962" s="56"/>
      <c r="AA21962" s="56"/>
    </row>
    <row r="21963" spans="20:27">
      <c r="T21963" s="56"/>
      <c r="U21963" s="56"/>
      <c r="V21963" s="56"/>
      <c r="W21963" s="56"/>
      <c r="X21963" s="56"/>
      <c r="Y21963" s="56"/>
      <c r="Z21963" s="56"/>
      <c r="AA21963" s="56"/>
    </row>
    <row r="21964" spans="20:27">
      <c r="T21964" s="56"/>
      <c r="U21964" s="56"/>
      <c r="V21964" s="56"/>
      <c r="W21964" s="56"/>
      <c r="X21964" s="56"/>
      <c r="Y21964" s="56"/>
      <c r="Z21964" s="56"/>
      <c r="AA21964" s="56"/>
    </row>
    <row r="21965" spans="20:27">
      <c r="T21965" s="56"/>
      <c r="U21965" s="56"/>
      <c r="V21965" s="56"/>
      <c r="W21965" s="56"/>
      <c r="X21965" s="56"/>
      <c r="Y21965" s="56"/>
      <c r="Z21965" s="56"/>
      <c r="AA21965" s="56"/>
    </row>
    <row r="21966" spans="20:27">
      <c r="T21966" s="56"/>
      <c r="U21966" s="56"/>
      <c r="V21966" s="56"/>
      <c r="W21966" s="56"/>
      <c r="X21966" s="56"/>
      <c r="Y21966" s="56"/>
      <c r="Z21966" s="56"/>
      <c r="AA21966" s="56"/>
    </row>
    <row r="21967" spans="20:27">
      <c r="T21967" s="56"/>
      <c r="U21967" s="56"/>
      <c r="V21967" s="56"/>
      <c r="W21967" s="56"/>
      <c r="X21967" s="56"/>
      <c r="Y21967" s="56"/>
      <c r="Z21967" s="56"/>
      <c r="AA21967" s="56"/>
    </row>
    <row r="21968" spans="20:27">
      <c r="T21968" s="56"/>
      <c r="U21968" s="56"/>
      <c r="V21968" s="56"/>
      <c r="W21968" s="56"/>
      <c r="X21968" s="56"/>
      <c r="Y21968" s="56"/>
      <c r="Z21968" s="56"/>
      <c r="AA21968" s="56"/>
    </row>
    <row r="21969" spans="20:27">
      <c r="T21969" s="56"/>
      <c r="U21969" s="56"/>
      <c r="V21969" s="56"/>
      <c r="W21969" s="56"/>
      <c r="X21969" s="56"/>
      <c r="Y21969" s="56"/>
      <c r="Z21969" s="56"/>
      <c r="AA21969" s="56"/>
    </row>
    <row r="21970" spans="20:27">
      <c r="T21970" s="56"/>
      <c r="U21970" s="56"/>
      <c r="V21970" s="56"/>
      <c r="W21970" s="56"/>
      <c r="X21970" s="56"/>
      <c r="Y21970" s="56"/>
      <c r="Z21970" s="56"/>
      <c r="AA21970" s="56"/>
    </row>
    <row r="21971" spans="20:27">
      <c r="T21971" s="56"/>
      <c r="U21971" s="56"/>
      <c r="V21971" s="56"/>
      <c r="W21971" s="56"/>
      <c r="X21971" s="56"/>
      <c r="Y21971" s="56"/>
      <c r="Z21971" s="56"/>
      <c r="AA21971" s="56"/>
    </row>
    <row r="21972" spans="20:27">
      <c r="T21972" s="56"/>
      <c r="U21972" s="56"/>
      <c r="V21972" s="56"/>
      <c r="W21972" s="56"/>
      <c r="X21972" s="56"/>
      <c r="Y21972" s="56"/>
      <c r="Z21972" s="56"/>
      <c r="AA21972" s="56"/>
    </row>
    <row r="21973" spans="20:27">
      <c r="T21973" s="56"/>
      <c r="U21973" s="56"/>
      <c r="V21973" s="56"/>
      <c r="W21973" s="56"/>
      <c r="X21973" s="56"/>
      <c r="Y21973" s="56"/>
      <c r="Z21973" s="56"/>
      <c r="AA21973" s="56"/>
    </row>
    <row r="21974" spans="20:27">
      <c r="T21974" s="56"/>
      <c r="U21974" s="56"/>
      <c r="V21974" s="56"/>
      <c r="W21974" s="56"/>
      <c r="X21974" s="56"/>
      <c r="Y21974" s="56"/>
      <c r="Z21974" s="56"/>
      <c r="AA21974" s="56"/>
    </row>
    <row r="21975" spans="20:27">
      <c r="T21975" s="56"/>
      <c r="U21975" s="56"/>
      <c r="V21975" s="56"/>
      <c r="W21975" s="56"/>
      <c r="X21975" s="56"/>
      <c r="Y21975" s="56"/>
      <c r="Z21975" s="56"/>
      <c r="AA21975" s="56"/>
    </row>
    <row r="21976" spans="20:27">
      <c r="T21976" s="56"/>
      <c r="U21976" s="56"/>
      <c r="V21976" s="56"/>
      <c r="W21976" s="56"/>
      <c r="X21976" s="56"/>
      <c r="Y21976" s="56"/>
      <c r="Z21976" s="56"/>
      <c r="AA21976" s="56"/>
    </row>
    <row r="21977" spans="20:27">
      <c r="T21977" s="56"/>
      <c r="U21977" s="56"/>
      <c r="V21977" s="56"/>
      <c r="W21977" s="56"/>
      <c r="X21977" s="56"/>
      <c r="Y21977" s="56"/>
      <c r="Z21977" s="56"/>
      <c r="AA21977" s="56"/>
    </row>
    <row r="21978" spans="20:27">
      <c r="T21978" s="56"/>
      <c r="U21978" s="56"/>
      <c r="V21978" s="56"/>
      <c r="W21978" s="56"/>
      <c r="X21978" s="56"/>
      <c r="Y21978" s="56"/>
      <c r="Z21978" s="56"/>
      <c r="AA21978" s="56"/>
    </row>
    <row r="21979" spans="20:27">
      <c r="T21979" s="56"/>
      <c r="U21979" s="56"/>
      <c r="V21979" s="56"/>
      <c r="W21979" s="56"/>
      <c r="X21979" s="56"/>
      <c r="Y21979" s="56"/>
      <c r="Z21979" s="56"/>
      <c r="AA21979" s="56"/>
    </row>
    <row r="21980" spans="20:27">
      <c r="T21980" s="56"/>
      <c r="U21980" s="56"/>
      <c r="V21980" s="56"/>
      <c r="W21980" s="56"/>
      <c r="X21980" s="56"/>
      <c r="Y21980" s="56"/>
      <c r="Z21980" s="56"/>
      <c r="AA21980" s="56"/>
    </row>
    <row r="21981" spans="20:27">
      <c r="T21981" s="56"/>
      <c r="U21981" s="56"/>
      <c r="V21981" s="56"/>
      <c r="W21981" s="56"/>
      <c r="X21981" s="56"/>
      <c r="Y21981" s="56"/>
      <c r="Z21981" s="56"/>
      <c r="AA21981" s="56"/>
    </row>
    <row r="21982" spans="20:27">
      <c r="T21982" s="56"/>
      <c r="U21982" s="56"/>
      <c r="V21982" s="56"/>
      <c r="W21982" s="56"/>
      <c r="X21982" s="56"/>
      <c r="Y21982" s="56"/>
      <c r="Z21982" s="56"/>
      <c r="AA21982" s="56"/>
    </row>
    <row r="21983" spans="20:27">
      <c r="T21983" s="56"/>
      <c r="U21983" s="56"/>
      <c r="V21983" s="56"/>
      <c r="W21983" s="56"/>
      <c r="X21983" s="56"/>
      <c r="Y21983" s="56"/>
      <c r="Z21983" s="56"/>
      <c r="AA21983" s="56"/>
    </row>
    <row r="21984" spans="20:27">
      <c r="T21984" s="56"/>
      <c r="U21984" s="56"/>
      <c r="V21984" s="56"/>
      <c r="W21984" s="56"/>
      <c r="X21984" s="56"/>
      <c r="Y21984" s="56"/>
      <c r="Z21984" s="56"/>
      <c r="AA21984" s="56"/>
    </row>
    <row r="21985" spans="20:27">
      <c r="T21985" s="56"/>
      <c r="U21985" s="56"/>
      <c r="V21985" s="56"/>
      <c r="W21985" s="56"/>
      <c r="X21985" s="56"/>
      <c r="Y21985" s="56"/>
      <c r="Z21985" s="56"/>
      <c r="AA21985" s="56"/>
    </row>
    <row r="21986" spans="20:27">
      <c r="T21986" s="56"/>
      <c r="U21986" s="56"/>
      <c r="V21986" s="56"/>
      <c r="W21986" s="56"/>
      <c r="X21986" s="56"/>
      <c r="Y21986" s="56"/>
      <c r="Z21986" s="56"/>
      <c r="AA21986" s="56"/>
    </row>
    <row r="21987" spans="20:27">
      <c r="T21987" s="56"/>
      <c r="U21987" s="56"/>
      <c r="V21987" s="56"/>
      <c r="W21987" s="56"/>
      <c r="X21987" s="56"/>
      <c r="Y21987" s="56"/>
      <c r="Z21987" s="56"/>
      <c r="AA21987" s="56"/>
    </row>
    <row r="21988" spans="20:27">
      <c r="T21988" s="56"/>
      <c r="U21988" s="56"/>
      <c r="V21988" s="56"/>
      <c r="W21988" s="56"/>
      <c r="X21988" s="56"/>
      <c r="Y21988" s="56"/>
      <c r="Z21988" s="56"/>
      <c r="AA21988" s="56"/>
    </row>
    <row r="21989" spans="20:27">
      <c r="T21989" s="56"/>
      <c r="U21989" s="56"/>
      <c r="V21989" s="56"/>
      <c r="W21989" s="56"/>
      <c r="X21989" s="56"/>
      <c r="Y21989" s="56"/>
      <c r="Z21989" s="56"/>
      <c r="AA21989" s="56"/>
    </row>
    <row r="21990" spans="20:27">
      <c r="T21990" s="56"/>
      <c r="U21990" s="56"/>
      <c r="V21990" s="56"/>
      <c r="W21990" s="56"/>
      <c r="X21990" s="56"/>
      <c r="Y21990" s="56"/>
      <c r="Z21990" s="56"/>
      <c r="AA21990" s="56"/>
    </row>
    <row r="21991" spans="20:27">
      <c r="T21991" s="56"/>
      <c r="U21991" s="56"/>
      <c r="V21991" s="56"/>
      <c r="W21991" s="56"/>
      <c r="X21991" s="56"/>
      <c r="Y21991" s="56"/>
      <c r="Z21991" s="56"/>
      <c r="AA21991" s="56"/>
    </row>
    <row r="21992" spans="20:27">
      <c r="T21992" s="56"/>
      <c r="U21992" s="56"/>
      <c r="V21992" s="56"/>
      <c r="W21992" s="56"/>
      <c r="X21992" s="56"/>
      <c r="Y21992" s="56"/>
      <c r="Z21992" s="56"/>
      <c r="AA21992" s="56"/>
    </row>
    <row r="21993" spans="20:27">
      <c r="T21993" s="56"/>
      <c r="U21993" s="56"/>
      <c r="V21993" s="56"/>
      <c r="W21993" s="56"/>
      <c r="X21993" s="56"/>
      <c r="Y21993" s="56"/>
      <c r="Z21993" s="56"/>
      <c r="AA21993" s="56"/>
    </row>
    <row r="21994" spans="20:27">
      <c r="T21994" s="56"/>
      <c r="U21994" s="56"/>
      <c r="V21994" s="56"/>
      <c r="W21994" s="56"/>
      <c r="X21994" s="56"/>
      <c r="Y21994" s="56"/>
      <c r="Z21994" s="56"/>
      <c r="AA21994" s="56"/>
    </row>
    <row r="21995" spans="20:27">
      <c r="T21995" s="56"/>
      <c r="U21995" s="56"/>
      <c r="V21995" s="56"/>
      <c r="W21995" s="56"/>
      <c r="X21995" s="56"/>
      <c r="Y21995" s="56"/>
      <c r="Z21995" s="56"/>
      <c r="AA21995" s="56"/>
    </row>
    <row r="21996" spans="20:27">
      <c r="T21996" s="56"/>
      <c r="U21996" s="56"/>
      <c r="V21996" s="56"/>
      <c r="W21996" s="56"/>
      <c r="X21996" s="56"/>
      <c r="Y21996" s="56"/>
      <c r="Z21996" s="56"/>
      <c r="AA21996" s="56"/>
    </row>
    <row r="21997" spans="20:27">
      <c r="T21997" s="56"/>
      <c r="U21997" s="56"/>
      <c r="V21997" s="56"/>
      <c r="W21997" s="56"/>
      <c r="X21997" s="56"/>
      <c r="Y21997" s="56"/>
      <c r="Z21997" s="56"/>
      <c r="AA21997" s="56"/>
    </row>
    <row r="21998" spans="20:27">
      <c r="T21998" s="56"/>
      <c r="U21998" s="56"/>
      <c r="V21998" s="56"/>
      <c r="W21998" s="56"/>
      <c r="X21998" s="56"/>
      <c r="Y21998" s="56"/>
      <c r="Z21998" s="56"/>
      <c r="AA21998" s="56"/>
    </row>
    <row r="21999" spans="20:27">
      <c r="T21999" s="56"/>
      <c r="U21999" s="56"/>
      <c r="V21999" s="56"/>
      <c r="W21999" s="56"/>
      <c r="X21999" s="56"/>
      <c r="Y21999" s="56"/>
      <c r="Z21999" s="56"/>
      <c r="AA21999" s="56"/>
    </row>
    <row r="22000" spans="20:27">
      <c r="T22000" s="56"/>
      <c r="U22000" s="56"/>
      <c r="V22000" s="56"/>
      <c r="W22000" s="56"/>
      <c r="X22000" s="56"/>
      <c r="Y22000" s="56"/>
      <c r="Z22000" s="56"/>
      <c r="AA22000" s="56"/>
    </row>
    <row r="22001" spans="20:27">
      <c r="T22001" s="56"/>
      <c r="U22001" s="56"/>
      <c r="V22001" s="56"/>
      <c r="W22001" s="56"/>
      <c r="X22001" s="56"/>
      <c r="Y22001" s="56"/>
      <c r="Z22001" s="56"/>
      <c r="AA22001" s="56"/>
    </row>
    <row r="22002" spans="20:27">
      <c r="T22002" s="56"/>
      <c r="U22002" s="56"/>
      <c r="V22002" s="56"/>
      <c r="W22002" s="56"/>
      <c r="X22002" s="56"/>
      <c r="Y22002" s="56"/>
      <c r="Z22002" s="56"/>
      <c r="AA22002" s="56"/>
    </row>
    <row r="22003" spans="20:27">
      <c r="T22003" s="56"/>
      <c r="U22003" s="56"/>
      <c r="V22003" s="56"/>
      <c r="W22003" s="56"/>
      <c r="X22003" s="56"/>
      <c r="Y22003" s="56"/>
      <c r="Z22003" s="56"/>
      <c r="AA22003" s="56"/>
    </row>
    <row r="22004" spans="20:27">
      <c r="T22004" s="56"/>
      <c r="U22004" s="56"/>
      <c r="V22004" s="56"/>
      <c r="W22004" s="56"/>
      <c r="X22004" s="56"/>
      <c r="Y22004" s="56"/>
      <c r="Z22004" s="56"/>
      <c r="AA22004" s="56"/>
    </row>
    <row r="22005" spans="20:27">
      <c r="T22005" s="56"/>
      <c r="U22005" s="56"/>
      <c r="V22005" s="56"/>
      <c r="W22005" s="56"/>
      <c r="X22005" s="56"/>
      <c r="Y22005" s="56"/>
      <c r="Z22005" s="56"/>
      <c r="AA22005" s="56"/>
    </row>
    <row r="22006" spans="20:27">
      <c r="T22006" s="56"/>
      <c r="U22006" s="56"/>
      <c r="V22006" s="56"/>
      <c r="W22006" s="56"/>
      <c r="X22006" s="56"/>
      <c r="Y22006" s="56"/>
      <c r="Z22006" s="56"/>
      <c r="AA22006" s="56"/>
    </row>
    <row r="22007" spans="20:27">
      <c r="T22007" s="56"/>
      <c r="U22007" s="56"/>
      <c r="V22007" s="56"/>
      <c r="W22007" s="56"/>
      <c r="X22007" s="56"/>
      <c r="Y22007" s="56"/>
      <c r="Z22007" s="56"/>
      <c r="AA22007" s="56"/>
    </row>
    <row r="22008" spans="20:27">
      <c r="T22008" s="56"/>
      <c r="U22008" s="56"/>
      <c r="V22008" s="56"/>
      <c r="W22008" s="56"/>
      <c r="X22008" s="56"/>
      <c r="Y22008" s="56"/>
      <c r="Z22008" s="56"/>
      <c r="AA22008" s="56"/>
    </row>
    <row r="22009" spans="20:27">
      <c r="T22009" s="56"/>
      <c r="U22009" s="56"/>
      <c r="V22009" s="56"/>
      <c r="W22009" s="56"/>
      <c r="X22009" s="56"/>
      <c r="Y22009" s="56"/>
      <c r="Z22009" s="56"/>
      <c r="AA22009" s="56"/>
    </row>
    <row r="22010" spans="20:27">
      <c r="T22010" s="56"/>
      <c r="U22010" s="56"/>
      <c r="V22010" s="56"/>
      <c r="W22010" s="56"/>
      <c r="X22010" s="56"/>
      <c r="Y22010" s="56"/>
      <c r="Z22010" s="56"/>
      <c r="AA22010" s="56"/>
    </row>
    <row r="22011" spans="20:27">
      <c r="T22011" s="56"/>
      <c r="U22011" s="56"/>
      <c r="V22011" s="56"/>
      <c r="W22011" s="56"/>
      <c r="X22011" s="56"/>
      <c r="Y22011" s="56"/>
      <c r="Z22011" s="56"/>
      <c r="AA22011" s="56"/>
    </row>
    <row r="22012" spans="20:27">
      <c r="T22012" s="56"/>
      <c r="U22012" s="56"/>
      <c r="V22012" s="56"/>
      <c r="W22012" s="56"/>
      <c r="X22012" s="56"/>
      <c r="Y22012" s="56"/>
      <c r="Z22012" s="56"/>
      <c r="AA22012" s="56"/>
    </row>
    <row r="22013" spans="20:27">
      <c r="T22013" s="56"/>
      <c r="U22013" s="56"/>
      <c r="V22013" s="56"/>
      <c r="W22013" s="56"/>
      <c r="X22013" s="56"/>
      <c r="Y22013" s="56"/>
      <c r="Z22013" s="56"/>
      <c r="AA22013" s="56"/>
    </row>
    <row r="22014" spans="20:27">
      <c r="T22014" s="56"/>
      <c r="U22014" s="56"/>
      <c r="V22014" s="56"/>
      <c r="W22014" s="56"/>
      <c r="X22014" s="56"/>
      <c r="Y22014" s="56"/>
      <c r="Z22014" s="56"/>
      <c r="AA22014" s="56"/>
    </row>
    <row r="22015" spans="20:27">
      <c r="T22015" s="56"/>
      <c r="U22015" s="56"/>
      <c r="V22015" s="56"/>
      <c r="W22015" s="56"/>
      <c r="X22015" s="56"/>
      <c r="Y22015" s="56"/>
      <c r="Z22015" s="56"/>
      <c r="AA22015" s="56"/>
    </row>
    <row r="22016" spans="20:27">
      <c r="T22016" s="56"/>
      <c r="U22016" s="56"/>
      <c r="V22016" s="56"/>
      <c r="W22016" s="56"/>
      <c r="X22016" s="56"/>
      <c r="Y22016" s="56"/>
      <c r="Z22016" s="56"/>
      <c r="AA22016" s="56"/>
    </row>
    <row r="22017" spans="20:27">
      <c r="T22017" s="56"/>
      <c r="U22017" s="56"/>
      <c r="V22017" s="56"/>
      <c r="W22017" s="56"/>
      <c r="X22017" s="56"/>
      <c r="Y22017" s="56"/>
      <c r="Z22017" s="56"/>
      <c r="AA22017" s="56"/>
    </row>
    <row r="22018" spans="20:27">
      <c r="T22018" s="56"/>
      <c r="U22018" s="56"/>
      <c r="V22018" s="56"/>
      <c r="W22018" s="56"/>
      <c r="X22018" s="56"/>
      <c r="Y22018" s="56"/>
      <c r="Z22018" s="56"/>
      <c r="AA22018" s="56"/>
    </row>
    <row r="22019" spans="20:27">
      <c r="T22019" s="56"/>
      <c r="U22019" s="56"/>
      <c r="V22019" s="56"/>
      <c r="W22019" s="56"/>
      <c r="X22019" s="56"/>
      <c r="Y22019" s="56"/>
      <c r="Z22019" s="56"/>
      <c r="AA22019" s="56"/>
    </row>
    <row r="22020" spans="20:27">
      <c r="T22020" s="56"/>
      <c r="U22020" s="56"/>
      <c r="V22020" s="56"/>
      <c r="W22020" s="56"/>
      <c r="X22020" s="56"/>
      <c r="Y22020" s="56"/>
      <c r="Z22020" s="56"/>
      <c r="AA22020" s="56"/>
    </row>
    <row r="22021" spans="20:27">
      <c r="T22021" s="56"/>
      <c r="U22021" s="56"/>
      <c r="V22021" s="56"/>
      <c r="W22021" s="56"/>
      <c r="X22021" s="56"/>
      <c r="Y22021" s="56"/>
      <c r="Z22021" s="56"/>
      <c r="AA22021" s="56"/>
    </row>
    <row r="22022" spans="20:27">
      <c r="T22022" s="56"/>
      <c r="U22022" s="56"/>
      <c r="V22022" s="56"/>
      <c r="W22022" s="56"/>
      <c r="X22022" s="56"/>
      <c r="Y22022" s="56"/>
      <c r="Z22022" s="56"/>
      <c r="AA22022" s="56"/>
    </row>
    <row r="22023" spans="20:27">
      <c r="T22023" s="56"/>
      <c r="U22023" s="56"/>
      <c r="V22023" s="56"/>
      <c r="W22023" s="56"/>
      <c r="X22023" s="56"/>
      <c r="Y22023" s="56"/>
      <c r="Z22023" s="56"/>
      <c r="AA22023" s="56"/>
    </row>
    <row r="22024" spans="20:27">
      <c r="T22024" s="56"/>
      <c r="U22024" s="56"/>
      <c r="V22024" s="56"/>
      <c r="W22024" s="56"/>
      <c r="X22024" s="56"/>
      <c r="Y22024" s="56"/>
      <c r="Z22024" s="56"/>
      <c r="AA22024" s="56"/>
    </row>
    <row r="22025" spans="20:27">
      <c r="T22025" s="56"/>
      <c r="U22025" s="56"/>
      <c r="V22025" s="56"/>
      <c r="W22025" s="56"/>
      <c r="X22025" s="56"/>
      <c r="Y22025" s="56"/>
      <c r="Z22025" s="56"/>
      <c r="AA22025" s="56"/>
    </row>
    <row r="22026" spans="20:27">
      <c r="T22026" s="56"/>
      <c r="U22026" s="56"/>
      <c r="V22026" s="56"/>
      <c r="W22026" s="56"/>
      <c r="X22026" s="56"/>
      <c r="Y22026" s="56"/>
      <c r="Z22026" s="56"/>
      <c r="AA22026" s="56"/>
    </row>
    <row r="22027" spans="20:27">
      <c r="T22027" s="56"/>
      <c r="U22027" s="56"/>
      <c r="V22027" s="56"/>
      <c r="W22027" s="56"/>
      <c r="X22027" s="56"/>
      <c r="Y22027" s="56"/>
      <c r="Z22027" s="56"/>
      <c r="AA22027" s="56"/>
    </row>
    <row r="22028" spans="20:27">
      <c r="T22028" s="56"/>
      <c r="U22028" s="56"/>
      <c r="V22028" s="56"/>
      <c r="W22028" s="56"/>
      <c r="X22028" s="56"/>
      <c r="Y22028" s="56"/>
      <c r="Z22028" s="56"/>
      <c r="AA22028" s="56"/>
    </row>
    <row r="22029" spans="20:27">
      <c r="T22029" s="56"/>
      <c r="U22029" s="56"/>
      <c r="V22029" s="56"/>
      <c r="W22029" s="56"/>
      <c r="X22029" s="56"/>
      <c r="Y22029" s="56"/>
      <c r="Z22029" s="56"/>
      <c r="AA22029" s="56"/>
    </row>
    <row r="22030" spans="20:27">
      <c r="T22030" s="56"/>
      <c r="U22030" s="56"/>
      <c r="V22030" s="56"/>
      <c r="W22030" s="56"/>
      <c r="X22030" s="56"/>
      <c r="Y22030" s="56"/>
      <c r="Z22030" s="56"/>
      <c r="AA22030" s="56"/>
    </row>
    <row r="22031" spans="20:27">
      <c r="T22031" s="56"/>
      <c r="U22031" s="56"/>
      <c r="V22031" s="56"/>
      <c r="W22031" s="56"/>
      <c r="X22031" s="56"/>
      <c r="Y22031" s="56"/>
      <c r="Z22031" s="56"/>
      <c r="AA22031" s="56"/>
    </row>
    <row r="22032" spans="20:27">
      <c r="T22032" s="56"/>
      <c r="U22032" s="56"/>
      <c r="V22032" s="56"/>
      <c r="W22032" s="56"/>
      <c r="X22032" s="56"/>
      <c r="Y22032" s="56"/>
      <c r="Z22032" s="56"/>
      <c r="AA22032" s="56"/>
    </row>
    <row r="22033" spans="20:27">
      <c r="T22033" s="56"/>
      <c r="U22033" s="56"/>
      <c r="V22033" s="56"/>
      <c r="W22033" s="56"/>
      <c r="X22033" s="56"/>
      <c r="Y22033" s="56"/>
      <c r="Z22033" s="56"/>
      <c r="AA22033" s="56"/>
    </row>
    <row r="22034" spans="20:27">
      <c r="T22034" s="56"/>
      <c r="U22034" s="56"/>
      <c r="V22034" s="56"/>
      <c r="W22034" s="56"/>
      <c r="X22034" s="56"/>
      <c r="Y22034" s="56"/>
      <c r="Z22034" s="56"/>
      <c r="AA22034" s="56"/>
    </row>
    <row r="22035" spans="20:27">
      <c r="T22035" s="56"/>
      <c r="U22035" s="56"/>
      <c r="V22035" s="56"/>
      <c r="W22035" s="56"/>
      <c r="X22035" s="56"/>
      <c r="Y22035" s="56"/>
      <c r="Z22035" s="56"/>
      <c r="AA22035" s="56"/>
    </row>
    <row r="22036" spans="20:27">
      <c r="T22036" s="56"/>
      <c r="U22036" s="56"/>
      <c r="V22036" s="56"/>
      <c r="W22036" s="56"/>
      <c r="X22036" s="56"/>
      <c r="Y22036" s="56"/>
      <c r="Z22036" s="56"/>
      <c r="AA22036" s="56"/>
    </row>
    <row r="22037" spans="20:27">
      <c r="T22037" s="56"/>
      <c r="U22037" s="56"/>
      <c r="V22037" s="56"/>
      <c r="W22037" s="56"/>
      <c r="X22037" s="56"/>
      <c r="Y22037" s="56"/>
      <c r="Z22037" s="56"/>
      <c r="AA22037" s="56"/>
    </row>
    <row r="22038" spans="20:27">
      <c r="T22038" s="56"/>
      <c r="U22038" s="56"/>
      <c r="V22038" s="56"/>
      <c r="W22038" s="56"/>
      <c r="X22038" s="56"/>
      <c r="Y22038" s="56"/>
      <c r="Z22038" s="56"/>
      <c r="AA22038" s="56"/>
    </row>
    <row r="22039" spans="20:27">
      <c r="T22039" s="56"/>
      <c r="U22039" s="56"/>
      <c r="V22039" s="56"/>
      <c r="W22039" s="56"/>
      <c r="X22039" s="56"/>
      <c r="Y22039" s="56"/>
      <c r="Z22039" s="56"/>
      <c r="AA22039" s="56"/>
    </row>
    <row r="22040" spans="20:27">
      <c r="T22040" s="56"/>
      <c r="U22040" s="56"/>
      <c r="V22040" s="56"/>
      <c r="W22040" s="56"/>
      <c r="X22040" s="56"/>
      <c r="Y22040" s="56"/>
      <c r="Z22040" s="56"/>
      <c r="AA22040" s="56"/>
    </row>
    <row r="22041" spans="20:27">
      <c r="T22041" s="56"/>
      <c r="U22041" s="56"/>
      <c r="V22041" s="56"/>
      <c r="W22041" s="56"/>
      <c r="X22041" s="56"/>
      <c r="Y22041" s="56"/>
      <c r="Z22041" s="56"/>
      <c r="AA22041" s="56"/>
    </row>
    <row r="22042" spans="20:27">
      <c r="T22042" s="56"/>
      <c r="U22042" s="56"/>
      <c r="V22042" s="56"/>
      <c r="W22042" s="56"/>
      <c r="X22042" s="56"/>
      <c r="Y22042" s="56"/>
      <c r="Z22042" s="56"/>
      <c r="AA22042" s="56"/>
    </row>
    <row r="22043" spans="20:27">
      <c r="T22043" s="56"/>
      <c r="U22043" s="56"/>
      <c r="V22043" s="56"/>
      <c r="W22043" s="56"/>
      <c r="X22043" s="56"/>
      <c r="Y22043" s="56"/>
      <c r="Z22043" s="56"/>
      <c r="AA22043" s="56"/>
    </row>
    <row r="22044" spans="20:27">
      <c r="T22044" s="56"/>
      <c r="U22044" s="56"/>
      <c r="V22044" s="56"/>
      <c r="W22044" s="56"/>
      <c r="X22044" s="56"/>
      <c r="Y22044" s="56"/>
      <c r="Z22044" s="56"/>
      <c r="AA22044" s="56"/>
    </row>
    <row r="22045" spans="20:27">
      <c r="T22045" s="56"/>
      <c r="U22045" s="56"/>
      <c r="V22045" s="56"/>
      <c r="W22045" s="56"/>
      <c r="X22045" s="56"/>
      <c r="Y22045" s="56"/>
      <c r="Z22045" s="56"/>
      <c r="AA22045" s="56"/>
    </row>
    <row r="22046" spans="20:27">
      <c r="T22046" s="56"/>
      <c r="U22046" s="56"/>
      <c r="V22046" s="56"/>
      <c r="W22046" s="56"/>
      <c r="X22046" s="56"/>
      <c r="Y22046" s="56"/>
      <c r="Z22046" s="56"/>
      <c r="AA22046" s="56"/>
    </row>
    <row r="22047" spans="20:27">
      <c r="T22047" s="56"/>
      <c r="U22047" s="56"/>
      <c r="V22047" s="56"/>
      <c r="W22047" s="56"/>
      <c r="X22047" s="56"/>
      <c r="Y22047" s="56"/>
      <c r="Z22047" s="56"/>
      <c r="AA22047" s="56"/>
    </row>
    <row r="22048" spans="20:27">
      <c r="T22048" s="56"/>
      <c r="U22048" s="56"/>
      <c r="V22048" s="56"/>
      <c r="W22048" s="56"/>
      <c r="X22048" s="56"/>
      <c r="Y22048" s="56"/>
      <c r="Z22048" s="56"/>
      <c r="AA22048" s="56"/>
    </row>
    <row r="22049" spans="20:27">
      <c r="T22049" s="56"/>
      <c r="U22049" s="56"/>
      <c r="V22049" s="56"/>
      <c r="W22049" s="56"/>
      <c r="X22049" s="56"/>
      <c r="Y22049" s="56"/>
      <c r="Z22049" s="56"/>
      <c r="AA22049" s="56"/>
    </row>
    <row r="22050" spans="20:27">
      <c r="T22050" s="56"/>
      <c r="U22050" s="56"/>
      <c r="V22050" s="56"/>
      <c r="W22050" s="56"/>
      <c r="X22050" s="56"/>
      <c r="Y22050" s="56"/>
      <c r="Z22050" s="56"/>
      <c r="AA22050" s="56"/>
    </row>
    <row r="22051" spans="20:27">
      <c r="T22051" s="56"/>
      <c r="U22051" s="56"/>
      <c r="V22051" s="56"/>
      <c r="W22051" s="56"/>
      <c r="X22051" s="56"/>
      <c r="Y22051" s="56"/>
      <c r="Z22051" s="56"/>
      <c r="AA22051" s="56"/>
    </row>
    <row r="22052" spans="20:27">
      <c r="T22052" s="56"/>
      <c r="U22052" s="56"/>
      <c r="V22052" s="56"/>
      <c r="W22052" s="56"/>
      <c r="X22052" s="56"/>
      <c r="Y22052" s="56"/>
      <c r="Z22052" s="56"/>
      <c r="AA22052" s="56"/>
    </row>
    <row r="22053" spans="20:27">
      <c r="T22053" s="56"/>
      <c r="U22053" s="56"/>
      <c r="V22053" s="56"/>
      <c r="W22053" s="56"/>
      <c r="X22053" s="56"/>
      <c r="Y22053" s="56"/>
      <c r="Z22053" s="56"/>
      <c r="AA22053" s="56"/>
    </row>
    <row r="22054" spans="20:27">
      <c r="T22054" s="56"/>
      <c r="U22054" s="56"/>
      <c r="V22054" s="56"/>
      <c r="W22054" s="56"/>
      <c r="X22054" s="56"/>
      <c r="Y22054" s="56"/>
      <c r="Z22054" s="56"/>
      <c r="AA22054" s="56"/>
    </row>
    <row r="22055" spans="20:27">
      <c r="T22055" s="56"/>
      <c r="U22055" s="56"/>
      <c r="V22055" s="56"/>
      <c r="W22055" s="56"/>
      <c r="X22055" s="56"/>
      <c r="Y22055" s="56"/>
      <c r="Z22055" s="56"/>
      <c r="AA22055" s="56"/>
    </row>
    <row r="22056" spans="20:27">
      <c r="T22056" s="56"/>
      <c r="U22056" s="56"/>
      <c r="V22056" s="56"/>
      <c r="W22056" s="56"/>
      <c r="X22056" s="56"/>
      <c r="Y22056" s="56"/>
      <c r="Z22056" s="56"/>
      <c r="AA22056" s="56"/>
    </row>
    <row r="22057" spans="20:27">
      <c r="T22057" s="56"/>
      <c r="U22057" s="56"/>
      <c r="V22057" s="56"/>
      <c r="W22057" s="56"/>
      <c r="X22057" s="56"/>
      <c r="Y22057" s="56"/>
      <c r="Z22057" s="56"/>
      <c r="AA22057" s="56"/>
    </row>
    <row r="22058" spans="20:27">
      <c r="T22058" s="56"/>
      <c r="U22058" s="56"/>
      <c r="V22058" s="56"/>
      <c r="W22058" s="56"/>
      <c r="X22058" s="56"/>
      <c r="Y22058" s="56"/>
      <c r="Z22058" s="56"/>
      <c r="AA22058" s="56"/>
    </row>
    <row r="22059" spans="20:27">
      <c r="T22059" s="56"/>
      <c r="U22059" s="56"/>
      <c r="V22059" s="56"/>
      <c r="W22059" s="56"/>
      <c r="X22059" s="56"/>
      <c r="Y22059" s="56"/>
      <c r="Z22059" s="56"/>
      <c r="AA22059" s="56"/>
    </row>
    <row r="22060" spans="20:27">
      <c r="T22060" s="56"/>
      <c r="U22060" s="56"/>
      <c r="V22060" s="56"/>
      <c r="W22060" s="56"/>
      <c r="X22060" s="56"/>
      <c r="Y22060" s="56"/>
      <c r="Z22060" s="56"/>
      <c r="AA22060" s="56"/>
    </row>
    <row r="22061" spans="20:27">
      <c r="T22061" s="56"/>
      <c r="U22061" s="56"/>
      <c r="V22061" s="56"/>
      <c r="W22061" s="56"/>
      <c r="X22061" s="56"/>
      <c r="Y22061" s="56"/>
      <c r="Z22061" s="56"/>
      <c r="AA22061" s="56"/>
    </row>
    <row r="22062" spans="20:27">
      <c r="T22062" s="56"/>
      <c r="U22062" s="56"/>
      <c r="V22062" s="56"/>
      <c r="W22062" s="56"/>
      <c r="X22062" s="56"/>
      <c r="Y22062" s="56"/>
      <c r="Z22062" s="56"/>
      <c r="AA22062" s="56"/>
    </row>
    <row r="22063" spans="20:27">
      <c r="T22063" s="56"/>
      <c r="U22063" s="56"/>
      <c r="V22063" s="56"/>
      <c r="W22063" s="56"/>
      <c r="X22063" s="56"/>
      <c r="Y22063" s="56"/>
      <c r="Z22063" s="56"/>
      <c r="AA22063" s="56"/>
    </row>
    <row r="22064" spans="20:27">
      <c r="T22064" s="56"/>
      <c r="U22064" s="56"/>
      <c r="V22064" s="56"/>
      <c r="W22064" s="56"/>
      <c r="X22064" s="56"/>
      <c r="Y22064" s="56"/>
      <c r="Z22064" s="56"/>
      <c r="AA22064" s="56"/>
    </row>
    <row r="22065" spans="20:27">
      <c r="T22065" s="56"/>
      <c r="U22065" s="56"/>
      <c r="V22065" s="56"/>
      <c r="W22065" s="56"/>
      <c r="X22065" s="56"/>
      <c r="Y22065" s="56"/>
      <c r="Z22065" s="56"/>
      <c r="AA22065" s="56"/>
    </row>
    <row r="22066" spans="20:27">
      <c r="T22066" s="56"/>
      <c r="U22066" s="56"/>
      <c r="V22066" s="56"/>
      <c r="W22066" s="56"/>
      <c r="X22066" s="56"/>
      <c r="Y22066" s="56"/>
      <c r="Z22066" s="56"/>
      <c r="AA22066" s="56"/>
    </row>
    <row r="22067" spans="20:27">
      <c r="T22067" s="56"/>
      <c r="U22067" s="56"/>
      <c r="V22067" s="56"/>
      <c r="W22067" s="56"/>
      <c r="X22067" s="56"/>
      <c r="Y22067" s="56"/>
      <c r="Z22067" s="56"/>
      <c r="AA22067" s="56"/>
    </row>
    <row r="22068" spans="20:27">
      <c r="T22068" s="56"/>
      <c r="U22068" s="56"/>
      <c r="V22068" s="56"/>
      <c r="W22068" s="56"/>
      <c r="X22068" s="56"/>
      <c r="Y22068" s="56"/>
      <c r="Z22068" s="56"/>
      <c r="AA22068" s="56"/>
    </row>
    <row r="22069" spans="20:27">
      <c r="T22069" s="56"/>
      <c r="U22069" s="56"/>
      <c r="V22069" s="56"/>
      <c r="W22069" s="56"/>
      <c r="X22069" s="56"/>
      <c r="Y22069" s="56"/>
      <c r="Z22069" s="56"/>
      <c r="AA22069" s="56"/>
    </row>
    <row r="22070" spans="20:27">
      <c r="T22070" s="56"/>
      <c r="U22070" s="56"/>
      <c r="V22070" s="56"/>
      <c r="W22070" s="56"/>
      <c r="X22070" s="56"/>
      <c r="Y22070" s="56"/>
      <c r="Z22070" s="56"/>
      <c r="AA22070" s="56"/>
    </row>
    <row r="22071" spans="20:27">
      <c r="T22071" s="56"/>
      <c r="U22071" s="56"/>
      <c r="V22071" s="56"/>
      <c r="W22071" s="56"/>
      <c r="X22071" s="56"/>
      <c r="Y22071" s="56"/>
      <c r="Z22071" s="56"/>
      <c r="AA22071" s="56"/>
    </row>
    <row r="22072" spans="20:27">
      <c r="T22072" s="56"/>
      <c r="U22072" s="56"/>
      <c r="V22072" s="56"/>
      <c r="W22072" s="56"/>
      <c r="X22072" s="56"/>
      <c r="Y22072" s="56"/>
      <c r="Z22072" s="56"/>
      <c r="AA22072" s="56"/>
    </row>
    <row r="22073" spans="20:27">
      <c r="T22073" s="56"/>
      <c r="U22073" s="56"/>
      <c r="V22073" s="56"/>
      <c r="W22073" s="56"/>
      <c r="X22073" s="56"/>
      <c r="Y22073" s="56"/>
      <c r="Z22073" s="56"/>
      <c r="AA22073" s="56"/>
    </row>
    <row r="22074" spans="20:27">
      <c r="T22074" s="56"/>
      <c r="U22074" s="56"/>
      <c r="V22074" s="56"/>
      <c r="W22074" s="56"/>
      <c r="X22074" s="56"/>
      <c r="Y22074" s="56"/>
      <c r="Z22074" s="56"/>
      <c r="AA22074" s="56"/>
    </row>
    <row r="22075" spans="20:27">
      <c r="T22075" s="56"/>
      <c r="U22075" s="56"/>
      <c r="V22075" s="56"/>
      <c r="W22075" s="56"/>
      <c r="X22075" s="56"/>
      <c r="Y22075" s="56"/>
      <c r="Z22075" s="56"/>
      <c r="AA22075" s="56"/>
    </row>
    <row r="22076" spans="20:27">
      <c r="T22076" s="56"/>
      <c r="U22076" s="56"/>
      <c r="V22076" s="56"/>
      <c r="W22076" s="56"/>
      <c r="X22076" s="56"/>
      <c r="Y22076" s="56"/>
      <c r="Z22076" s="56"/>
      <c r="AA22076" s="56"/>
    </row>
    <row r="22077" spans="20:27">
      <c r="T22077" s="56"/>
      <c r="U22077" s="56"/>
      <c r="V22077" s="56"/>
      <c r="W22077" s="56"/>
      <c r="X22077" s="56"/>
      <c r="Y22077" s="56"/>
      <c r="Z22077" s="56"/>
      <c r="AA22077" s="56"/>
    </row>
    <row r="22078" spans="20:27">
      <c r="T22078" s="56"/>
      <c r="U22078" s="56"/>
      <c r="V22078" s="56"/>
      <c r="W22078" s="56"/>
      <c r="X22078" s="56"/>
      <c r="Y22078" s="56"/>
      <c r="Z22078" s="56"/>
      <c r="AA22078" s="56"/>
    </row>
    <row r="22079" spans="20:27">
      <c r="T22079" s="56"/>
      <c r="U22079" s="56"/>
      <c r="V22079" s="56"/>
      <c r="W22079" s="56"/>
      <c r="X22079" s="56"/>
      <c r="Y22079" s="56"/>
      <c r="Z22079" s="56"/>
      <c r="AA22079" s="56"/>
    </row>
    <row r="22080" spans="20:27">
      <c r="T22080" s="56"/>
      <c r="U22080" s="56"/>
      <c r="V22080" s="56"/>
      <c r="W22080" s="56"/>
      <c r="X22080" s="56"/>
      <c r="Y22080" s="56"/>
      <c r="Z22080" s="56"/>
      <c r="AA22080" s="56"/>
    </row>
    <row r="22081" spans="20:27">
      <c r="T22081" s="56"/>
      <c r="U22081" s="56"/>
      <c r="V22081" s="56"/>
      <c r="W22081" s="56"/>
      <c r="X22081" s="56"/>
      <c r="Y22081" s="56"/>
      <c r="Z22081" s="56"/>
      <c r="AA22081" s="56"/>
    </row>
    <row r="22082" spans="20:27">
      <c r="T22082" s="56"/>
      <c r="U22082" s="56"/>
      <c r="V22082" s="56"/>
      <c r="W22082" s="56"/>
      <c r="X22082" s="56"/>
      <c r="Y22082" s="56"/>
      <c r="Z22082" s="56"/>
      <c r="AA22082" s="56"/>
    </row>
    <row r="22083" spans="20:27">
      <c r="T22083" s="56"/>
      <c r="U22083" s="56"/>
      <c r="V22083" s="56"/>
      <c r="W22083" s="56"/>
      <c r="X22083" s="56"/>
      <c r="Y22083" s="56"/>
      <c r="Z22083" s="56"/>
      <c r="AA22083" s="56"/>
    </row>
    <row r="22084" spans="20:27">
      <c r="T22084" s="56"/>
      <c r="U22084" s="56"/>
      <c r="V22084" s="56"/>
      <c r="W22084" s="56"/>
      <c r="X22084" s="56"/>
      <c r="Y22084" s="56"/>
      <c r="Z22084" s="56"/>
      <c r="AA22084" s="56"/>
    </row>
    <row r="22085" spans="20:27">
      <c r="T22085" s="56"/>
      <c r="U22085" s="56"/>
      <c r="V22085" s="56"/>
      <c r="W22085" s="56"/>
      <c r="X22085" s="56"/>
      <c r="Y22085" s="56"/>
      <c r="Z22085" s="56"/>
      <c r="AA22085" s="56"/>
    </row>
    <row r="22086" spans="20:27">
      <c r="T22086" s="56"/>
      <c r="U22086" s="56"/>
      <c r="V22086" s="56"/>
      <c r="W22086" s="56"/>
      <c r="X22086" s="56"/>
      <c r="Y22086" s="56"/>
      <c r="Z22086" s="56"/>
      <c r="AA22086" s="56"/>
    </row>
    <row r="22087" spans="20:27">
      <c r="T22087" s="56"/>
      <c r="U22087" s="56"/>
      <c r="V22087" s="56"/>
      <c r="W22087" s="56"/>
      <c r="X22087" s="56"/>
      <c r="Y22087" s="56"/>
      <c r="Z22087" s="56"/>
      <c r="AA22087" s="56"/>
    </row>
    <row r="22088" spans="20:27">
      <c r="T22088" s="56"/>
      <c r="U22088" s="56"/>
      <c r="V22088" s="56"/>
      <c r="W22088" s="56"/>
      <c r="X22088" s="56"/>
      <c r="Y22088" s="56"/>
      <c r="Z22088" s="56"/>
      <c r="AA22088" s="56"/>
    </row>
    <row r="22089" spans="20:27">
      <c r="T22089" s="56"/>
      <c r="U22089" s="56"/>
      <c r="V22089" s="56"/>
      <c r="W22089" s="56"/>
      <c r="X22089" s="56"/>
      <c r="Y22089" s="56"/>
      <c r="Z22089" s="56"/>
      <c r="AA22089" s="56"/>
    </row>
    <row r="22090" spans="20:27">
      <c r="T22090" s="56"/>
      <c r="U22090" s="56"/>
      <c r="V22090" s="56"/>
      <c r="W22090" s="56"/>
      <c r="X22090" s="56"/>
      <c r="Y22090" s="56"/>
      <c r="Z22090" s="56"/>
      <c r="AA22090" s="56"/>
    </row>
    <row r="22091" spans="20:27">
      <c r="T22091" s="56"/>
      <c r="U22091" s="56"/>
      <c r="V22091" s="56"/>
      <c r="W22091" s="56"/>
      <c r="X22091" s="56"/>
      <c r="Y22091" s="56"/>
      <c r="Z22091" s="56"/>
      <c r="AA22091" s="56"/>
    </row>
    <row r="22092" spans="20:27">
      <c r="T22092" s="56"/>
      <c r="U22092" s="56"/>
      <c r="V22092" s="56"/>
      <c r="W22092" s="56"/>
      <c r="X22092" s="56"/>
      <c r="Y22092" s="56"/>
      <c r="Z22092" s="56"/>
      <c r="AA22092" s="56"/>
    </row>
    <row r="22093" spans="20:27">
      <c r="T22093" s="56"/>
      <c r="U22093" s="56"/>
      <c r="V22093" s="56"/>
      <c r="W22093" s="56"/>
      <c r="X22093" s="56"/>
      <c r="Y22093" s="56"/>
      <c r="Z22093" s="56"/>
      <c r="AA22093" s="56"/>
    </row>
    <row r="22094" spans="20:27">
      <c r="T22094" s="56"/>
      <c r="U22094" s="56"/>
      <c r="V22094" s="56"/>
      <c r="W22094" s="56"/>
      <c r="X22094" s="56"/>
      <c r="Y22094" s="56"/>
      <c r="Z22094" s="56"/>
      <c r="AA22094" s="56"/>
    </row>
    <row r="22095" spans="20:27">
      <c r="T22095" s="56"/>
      <c r="U22095" s="56"/>
      <c r="V22095" s="56"/>
      <c r="W22095" s="56"/>
      <c r="X22095" s="56"/>
      <c r="Y22095" s="56"/>
      <c r="Z22095" s="56"/>
      <c r="AA22095" s="56"/>
    </row>
    <row r="22096" spans="20:27">
      <c r="T22096" s="56"/>
      <c r="U22096" s="56"/>
      <c r="V22096" s="56"/>
      <c r="W22096" s="56"/>
      <c r="X22096" s="56"/>
      <c r="Y22096" s="56"/>
      <c r="Z22096" s="56"/>
      <c r="AA22096" s="56"/>
    </row>
    <row r="22097" spans="20:27">
      <c r="T22097" s="56"/>
      <c r="U22097" s="56"/>
      <c r="V22097" s="56"/>
      <c r="W22097" s="56"/>
      <c r="X22097" s="56"/>
      <c r="Y22097" s="56"/>
      <c r="Z22097" s="56"/>
      <c r="AA22097" s="56"/>
    </row>
    <row r="22098" spans="20:27">
      <c r="T22098" s="56"/>
      <c r="U22098" s="56"/>
      <c r="V22098" s="56"/>
      <c r="W22098" s="56"/>
      <c r="X22098" s="56"/>
      <c r="Y22098" s="56"/>
      <c r="Z22098" s="56"/>
      <c r="AA22098" s="56"/>
    </row>
    <row r="22099" spans="20:27">
      <c r="T22099" s="56"/>
      <c r="U22099" s="56"/>
      <c r="V22099" s="56"/>
      <c r="W22099" s="56"/>
      <c r="X22099" s="56"/>
      <c r="Y22099" s="56"/>
      <c r="Z22099" s="56"/>
      <c r="AA22099" s="56"/>
    </row>
    <row r="22100" spans="20:27">
      <c r="T22100" s="56"/>
      <c r="U22100" s="56"/>
      <c r="V22100" s="56"/>
      <c r="W22100" s="56"/>
      <c r="X22100" s="56"/>
      <c r="Y22100" s="56"/>
      <c r="Z22100" s="56"/>
      <c r="AA22100" s="56"/>
    </row>
    <row r="22101" spans="20:27">
      <c r="T22101" s="56"/>
      <c r="U22101" s="56"/>
      <c r="V22101" s="56"/>
      <c r="W22101" s="56"/>
      <c r="X22101" s="56"/>
      <c r="Y22101" s="56"/>
      <c r="Z22101" s="56"/>
      <c r="AA22101" s="56"/>
    </row>
    <row r="22102" spans="20:27">
      <c r="T22102" s="56"/>
      <c r="U22102" s="56"/>
      <c r="V22102" s="56"/>
      <c r="W22102" s="56"/>
      <c r="X22102" s="56"/>
      <c r="Y22102" s="56"/>
      <c r="Z22102" s="56"/>
      <c r="AA22102" s="56"/>
    </row>
    <row r="22103" spans="20:27">
      <c r="T22103" s="56"/>
      <c r="U22103" s="56"/>
      <c r="V22103" s="56"/>
      <c r="W22103" s="56"/>
      <c r="X22103" s="56"/>
      <c r="Y22103" s="56"/>
      <c r="Z22103" s="56"/>
      <c r="AA22103" s="56"/>
    </row>
    <row r="22104" spans="20:27">
      <c r="T22104" s="56"/>
      <c r="U22104" s="56"/>
      <c r="V22104" s="56"/>
      <c r="W22104" s="56"/>
      <c r="X22104" s="56"/>
      <c r="Y22104" s="56"/>
      <c r="Z22104" s="56"/>
      <c r="AA22104" s="56"/>
    </row>
    <row r="22105" spans="20:27">
      <c r="T22105" s="56"/>
      <c r="U22105" s="56"/>
      <c r="V22105" s="56"/>
      <c r="W22105" s="56"/>
      <c r="X22105" s="56"/>
      <c r="Y22105" s="56"/>
      <c r="Z22105" s="56"/>
      <c r="AA22105" s="56"/>
    </row>
    <row r="22106" spans="20:27">
      <c r="T22106" s="56"/>
      <c r="U22106" s="56"/>
      <c r="V22106" s="56"/>
      <c r="W22106" s="56"/>
      <c r="X22106" s="56"/>
      <c r="Y22106" s="56"/>
      <c r="Z22106" s="56"/>
      <c r="AA22106" s="56"/>
    </row>
    <row r="22107" spans="20:27">
      <c r="T22107" s="56"/>
      <c r="U22107" s="56"/>
      <c r="V22107" s="56"/>
      <c r="W22107" s="56"/>
      <c r="X22107" s="56"/>
      <c r="Y22107" s="56"/>
      <c r="Z22107" s="56"/>
      <c r="AA22107" s="56"/>
    </row>
    <row r="22108" spans="20:27">
      <c r="T22108" s="56"/>
      <c r="U22108" s="56"/>
      <c r="V22108" s="56"/>
      <c r="W22108" s="56"/>
      <c r="X22108" s="56"/>
      <c r="Y22108" s="56"/>
      <c r="Z22108" s="56"/>
      <c r="AA22108" s="56"/>
    </row>
    <row r="22109" spans="20:27">
      <c r="T22109" s="56"/>
      <c r="U22109" s="56"/>
      <c r="V22109" s="56"/>
      <c r="W22109" s="56"/>
      <c r="X22109" s="56"/>
      <c r="Y22109" s="56"/>
      <c r="Z22109" s="56"/>
      <c r="AA22109" s="56"/>
    </row>
    <row r="22110" spans="20:27">
      <c r="T22110" s="56"/>
      <c r="U22110" s="56"/>
      <c r="V22110" s="56"/>
      <c r="W22110" s="56"/>
      <c r="X22110" s="56"/>
      <c r="Y22110" s="56"/>
      <c r="Z22110" s="56"/>
      <c r="AA22110" s="56"/>
    </row>
    <row r="22111" spans="20:27">
      <c r="T22111" s="56"/>
      <c r="U22111" s="56"/>
      <c r="V22111" s="56"/>
      <c r="W22111" s="56"/>
      <c r="X22111" s="56"/>
      <c r="Y22111" s="56"/>
      <c r="Z22111" s="56"/>
      <c r="AA22111" s="56"/>
    </row>
    <row r="22112" spans="20:27">
      <c r="T22112" s="56"/>
      <c r="U22112" s="56"/>
      <c r="V22112" s="56"/>
      <c r="W22112" s="56"/>
      <c r="X22112" s="56"/>
      <c r="Y22112" s="56"/>
      <c r="Z22112" s="56"/>
      <c r="AA22112" s="56"/>
    </row>
    <row r="22113" spans="20:27">
      <c r="T22113" s="56"/>
      <c r="U22113" s="56"/>
      <c r="V22113" s="56"/>
      <c r="W22113" s="56"/>
      <c r="X22113" s="56"/>
      <c r="Y22113" s="56"/>
      <c r="Z22113" s="56"/>
      <c r="AA22113" s="56"/>
    </row>
    <row r="22114" spans="20:27">
      <c r="T22114" s="56"/>
      <c r="U22114" s="56"/>
      <c r="V22114" s="56"/>
      <c r="W22114" s="56"/>
      <c r="X22114" s="56"/>
      <c r="Y22114" s="56"/>
      <c r="Z22114" s="56"/>
      <c r="AA22114" s="56"/>
    </row>
    <row r="22115" spans="20:27">
      <c r="T22115" s="56"/>
      <c r="U22115" s="56"/>
      <c r="V22115" s="56"/>
      <c r="W22115" s="56"/>
      <c r="X22115" s="56"/>
      <c r="Y22115" s="56"/>
      <c r="Z22115" s="56"/>
      <c r="AA22115" s="56"/>
    </row>
    <row r="22116" spans="20:27">
      <c r="T22116" s="56"/>
      <c r="U22116" s="56"/>
      <c r="V22116" s="56"/>
      <c r="W22116" s="56"/>
      <c r="X22116" s="56"/>
      <c r="Y22116" s="56"/>
      <c r="Z22116" s="56"/>
      <c r="AA22116" s="56"/>
    </row>
    <row r="22117" spans="20:27">
      <c r="T22117" s="56"/>
      <c r="U22117" s="56"/>
      <c r="V22117" s="56"/>
      <c r="W22117" s="56"/>
      <c r="X22117" s="56"/>
      <c r="Y22117" s="56"/>
      <c r="Z22117" s="56"/>
      <c r="AA22117" s="56"/>
    </row>
    <row r="22118" spans="20:27">
      <c r="T22118" s="56"/>
      <c r="U22118" s="56"/>
      <c r="V22118" s="56"/>
      <c r="W22118" s="56"/>
      <c r="X22118" s="56"/>
      <c r="Y22118" s="56"/>
      <c r="Z22118" s="56"/>
      <c r="AA22118" s="56"/>
    </row>
    <row r="22119" spans="20:27">
      <c r="T22119" s="56"/>
      <c r="U22119" s="56"/>
      <c r="V22119" s="56"/>
      <c r="W22119" s="56"/>
      <c r="X22119" s="56"/>
      <c r="Y22119" s="56"/>
      <c r="Z22119" s="56"/>
      <c r="AA22119" s="56"/>
    </row>
    <row r="22120" spans="20:27">
      <c r="T22120" s="56"/>
      <c r="U22120" s="56"/>
      <c r="V22120" s="56"/>
      <c r="W22120" s="56"/>
      <c r="X22120" s="56"/>
      <c r="Y22120" s="56"/>
      <c r="Z22120" s="56"/>
      <c r="AA22120" s="56"/>
    </row>
    <row r="22121" spans="20:27">
      <c r="T22121" s="56"/>
      <c r="U22121" s="56"/>
      <c r="V22121" s="56"/>
      <c r="W22121" s="56"/>
      <c r="X22121" s="56"/>
      <c r="Y22121" s="56"/>
      <c r="Z22121" s="56"/>
      <c r="AA22121" s="56"/>
    </row>
    <row r="22122" spans="20:27">
      <c r="T22122" s="56"/>
      <c r="U22122" s="56"/>
      <c r="V22122" s="56"/>
      <c r="W22122" s="56"/>
      <c r="X22122" s="56"/>
      <c r="Y22122" s="56"/>
      <c r="Z22122" s="56"/>
      <c r="AA22122" s="56"/>
    </row>
    <row r="22123" spans="20:27">
      <c r="T22123" s="56"/>
      <c r="U22123" s="56"/>
      <c r="V22123" s="56"/>
      <c r="W22123" s="56"/>
      <c r="X22123" s="56"/>
      <c r="Y22123" s="56"/>
      <c r="Z22123" s="56"/>
      <c r="AA22123" s="56"/>
    </row>
    <row r="22124" spans="20:27">
      <c r="T22124" s="56"/>
      <c r="U22124" s="56"/>
      <c r="V22124" s="56"/>
      <c r="W22124" s="56"/>
      <c r="X22124" s="56"/>
      <c r="Y22124" s="56"/>
      <c r="Z22124" s="56"/>
      <c r="AA22124" s="56"/>
    </row>
    <row r="22125" spans="20:27">
      <c r="T22125" s="56"/>
      <c r="U22125" s="56"/>
      <c r="V22125" s="56"/>
      <c r="W22125" s="56"/>
      <c r="X22125" s="56"/>
      <c r="Y22125" s="56"/>
      <c r="Z22125" s="56"/>
      <c r="AA22125" s="56"/>
    </row>
    <row r="22126" spans="20:27">
      <c r="T22126" s="56"/>
      <c r="U22126" s="56"/>
      <c r="V22126" s="56"/>
      <c r="W22126" s="56"/>
      <c r="X22126" s="56"/>
      <c r="Y22126" s="56"/>
      <c r="Z22126" s="56"/>
      <c r="AA22126" s="56"/>
    </row>
    <row r="22127" spans="20:27">
      <c r="T22127" s="56"/>
      <c r="U22127" s="56"/>
      <c r="V22127" s="56"/>
      <c r="W22127" s="56"/>
      <c r="X22127" s="56"/>
      <c r="Y22127" s="56"/>
      <c r="Z22127" s="56"/>
      <c r="AA22127" s="56"/>
    </row>
    <row r="22128" spans="20:27">
      <c r="T22128" s="56"/>
      <c r="U22128" s="56"/>
      <c r="V22128" s="56"/>
      <c r="W22128" s="56"/>
      <c r="X22128" s="56"/>
      <c r="Y22128" s="56"/>
      <c r="Z22128" s="56"/>
      <c r="AA22128" s="56"/>
    </row>
    <row r="22129" spans="20:27">
      <c r="T22129" s="56"/>
      <c r="U22129" s="56"/>
      <c r="V22129" s="56"/>
      <c r="W22129" s="56"/>
      <c r="X22129" s="56"/>
      <c r="Y22129" s="56"/>
      <c r="Z22129" s="56"/>
      <c r="AA22129" s="56"/>
    </row>
    <row r="22130" spans="20:27">
      <c r="T22130" s="56"/>
      <c r="U22130" s="56"/>
      <c r="V22130" s="56"/>
      <c r="W22130" s="56"/>
      <c r="X22130" s="56"/>
      <c r="Y22130" s="56"/>
      <c r="Z22130" s="56"/>
      <c r="AA22130" s="56"/>
    </row>
    <row r="22131" spans="20:27">
      <c r="T22131" s="56"/>
      <c r="U22131" s="56"/>
      <c r="V22131" s="56"/>
      <c r="W22131" s="56"/>
      <c r="X22131" s="56"/>
      <c r="Y22131" s="56"/>
      <c r="Z22131" s="56"/>
      <c r="AA22131" s="56"/>
    </row>
    <row r="22132" spans="20:27">
      <c r="T22132" s="56"/>
      <c r="U22132" s="56"/>
      <c r="V22132" s="56"/>
      <c r="W22132" s="56"/>
      <c r="X22132" s="56"/>
      <c r="Y22132" s="56"/>
      <c r="Z22132" s="56"/>
      <c r="AA22132" s="56"/>
    </row>
    <row r="22133" spans="20:27">
      <c r="T22133" s="56"/>
      <c r="U22133" s="56"/>
      <c r="V22133" s="56"/>
      <c r="W22133" s="56"/>
      <c r="X22133" s="56"/>
      <c r="Y22133" s="56"/>
      <c r="Z22133" s="56"/>
      <c r="AA22133" s="56"/>
    </row>
    <row r="22134" spans="20:27">
      <c r="T22134" s="56"/>
      <c r="U22134" s="56"/>
      <c r="V22134" s="56"/>
      <c r="W22134" s="56"/>
      <c r="X22134" s="56"/>
      <c r="Y22134" s="56"/>
      <c r="Z22134" s="56"/>
      <c r="AA22134" s="56"/>
    </row>
    <row r="22135" spans="20:27">
      <c r="T22135" s="56"/>
      <c r="U22135" s="56"/>
      <c r="V22135" s="56"/>
      <c r="W22135" s="56"/>
      <c r="X22135" s="56"/>
      <c r="Y22135" s="56"/>
      <c r="Z22135" s="56"/>
      <c r="AA22135" s="56"/>
    </row>
    <row r="22136" spans="20:27">
      <c r="T22136" s="56"/>
      <c r="U22136" s="56"/>
      <c r="V22136" s="56"/>
      <c r="W22136" s="56"/>
      <c r="X22136" s="56"/>
      <c r="Y22136" s="56"/>
      <c r="Z22136" s="56"/>
      <c r="AA22136" s="56"/>
    </row>
    <row r="22137" spans="20:27">
      <c r="T22137" s="56"/>
      <c r="U22137" s="56"/>
      <c r="V22137" s="56"/>
      <c r="W22137" s="56"/>
      <c r="X22137" s="56"/>
      <c r="Y22137" s="56"/>
      <c r="Z22137" s="56"/>
      <c r="AA22137" s="56"/>
    </row>
    <row r="22138" spans="20:27">
      <c r="T22138" s="56"/>
      <c r="U22138" s="56"/>
      <c r="V22138" s="56"/>
      <c r="W22138" s="56"/>
      <c r="X22138" s="56"/>
      <c r="Y22138" s="56"/>
      <c r="Z22138" s="56"/>
      <c r="AA22138" s="56"/>
    </row>
    <row r="22139" spans="20:27">
      <c r="T22139" s="56"/>
      <c r="U22139" s="56"/>
      <c r="V22139" s="56"/>
      <c r="W22139" s="56"/>
      <c r="X22139" s="56"/>
      <c r="Y22139" s="56"/>
      <c r="Z22139" s="56"/>
      <c r="AA22139" s="56"/>
    </row>
    <row r="22140" spans="20:27">
      <c r="T22140" s="56"/>
      <c r="U22140" s="56"/>
      <c r="V22140" s="56"/>
      <c r="W22140" s="56"/>
      <c r="X22140" s="56"/>
      <c r="Y22140" s="56"/>
      <c r="Z22140" s="56"/>
      <c r="AA22140" s="56"/>
    </row>
    <row r="22141" spans="20:27">
      <c r="T22141" s="56"/>
      <c r="U22141" s="56"/>
      <c r="V22141" s="56"/>
      <c r="W22141" s="56"/>
      <c r="X22141" s="56"/>
      <c r="Y22141" s="56"/>
      <c r="Z22141" s="56"/>
      <c r="AA22141" s="56"/>
    </row>
    <row r="22142" spans="20:27">
      <c r="T22142" s="56"/>
      <c r="U22142" s="56"/>
      <c r="V22142" s="56"/>
      <c r="W22142" s="56"/>
      <c r="X22142" s="56"/>
      <c r="Y22142" s="56"/>
      <c r="Z22142" s="56"/>
      <c r="AA22142" s="56"/>
    </row>
    <row r="22143" spans="20:27">
      <c r="T22143" s="56"/>
      <c r="U22143" s="56"/>
      <c r="V22143" s="56"/>
      <c r="W22143" s="56"/>
      <c r="X22143" s="56"/>
      <c r="Y22143" s="56"/>
      <c r="Z22143" s="56"/>
      <c r="AA22143" s="56"/>
    </row>
    <row r="22144" spans="20:27">
      <c r="T22144" s="56"/>
      <c r="U22144" s="56"/>
      <c r="V22144" s="56"/>
      <c r="W22144" s="56"/>
      <c r="X22144" s="56"/>
      <c r="Y22144" s="56"/>
      <c r="Z22144" s="56"/>
      <c r="AA22144" s="56"/>
    </row>
    <row r="22145" spans="20:27">
      <c r="T22145" s="56"/>
      <c r="U22145" s="56"/>
      <c r="V22145" s="56"/>
      <c r="W22145" s="56"/>
      <c r="X22145" s="56"/>
      <c r="Y22145" s="56"/>
      <c r="Z22145" s="56"/>
      <c r="AA22145" s="56"/>
    </row>
    <row r="22146" spans="20:27">
      <c r="T22146" s="56"/>
      <c r="U22146" s="56"/>
      <c r="V22146" s="56"/>
      <c r="W22146" s="56"/>
      <c r="X22146" s="56"/>
      <c r="Y22146" s="56"/>
      <c r="Z22146" s="56"/>
      <c r="AA22146" s="56"/>
    </row>
    <row r="22147" spans="20:27">
      <c r="T22147" s="56"/>
      <c r="U22147" s="56"/>
      <c r="V22147" s="56"/>
      <c r="W22147" s="56"/>
      <c r="X22147" s="56"/>
      <c r="Y22147" s="56"/>
      <c r="Z22147" s="56"/>
      <c r="AA22147" s="56"/>
    </row>
    <row r="22148" spans="20:27">
      <c r="T22148" s="56"/>
      <c r="U22148" s="56"/>
      <c r="V22148" s="56"/>
      <c r="W22148" s="56"/>
      <c r="X22148" s="56"/>
      <c r="Y22148" s="56"/>
      <c r="Z22148" s="56"/>
      <c r="AA22148" s="56"/>
    </row>
    <row r="22149" spans="20:27">
      <c r="T22149" s="56"/>
      <c r="U22149" s="56"/>
      <c r="V22149" s="56"/>
      <c r="W22149" s="56"/>
      <c r="X22149" s="56"/>
      <c r="Y22149" s="56"/>
      <c r="Z22149" s="56"/>
      <c r="AA22149" s="56"/>
    </row>
    <row r="22150" spans="20:27">
      <c r="T22150" s="56"/>
      <c r="U22150" s="56"/>
      <c r="V22150" s="56"/>
      <c r="W22150" s="56"/>
      <c r="X22150" s="56"/>
      <c r="Y22150" s="56"/>
      <c r="Z22150" s="56"/>
      <c r="AA22150" s="56"/>
    </row>
    <row r="22151" spans="20:27">
      <c r="T22151" s="56"/>
      <c r="U22151" s="56"/>
      <c r="V22151" s="56"/>
      <c r="W22151" s="56"/>
      <c r="X22151" s="56"/>
      <c r="Y22151" s="56"/>
      <c r="Z22151" s="56"/>
      <c r="AA22151" s="56"/>
    </row>
    <row r="22152" spans="20:27">
      <c r="T22152" s="56"/>
      <c r="U22152" s="56"/>
      <c r="V22152" s="56"/>
      <c r="W22152" s="56"/>
      <c r="X22152" s="56"/>
      <c r="Y22152" s="56"/>
      <c r="Z22152" s="56"/>
      <c r="AA22152" s="56"/>
    </row>
    <row r="22153" spans="20:27">
      <c r="T22153" s="56"/>
      <c r="U22153" s="56"/>
      <c r="V22153" s="56"/>
      <c r="W22153" s="56"/>
      <c r="X22153" s="56"/>
      <c r="Y22153" s="56"/>
      <c r="Z22153" s="56"/>
      <c r="AA22153" s="56"/>
    </row>
    <row r="22154" spans="20:27">
      <c r="T22154" s="56"/>
      <c r="U22154" s="56"/>
      <c r="V22154" s="56"/>
      <c r="W22154" s="56"/>
      <c r="X22154" s="56"/>
      <c r="Y22154" s="56"/>
      <c r="Z22154" s="56"/>
      <c r="AA22154" s="56"/>
    </row>
    <row r="22155" spans="20:27">
      <c r="T22155" s="56"/>
      <c r="U22155" s="56"/>
      <c r="V22155" s="56"/>
      <c r="W22155" s="56"/>
      <c r="X22155" s="56"/>
      <c r="Y22155" s="56"/>
      <c r="Z22155" s="56"/>
      <c r="AA22155" s="56"/>
    </row>
    <row r="22156" spans="20:27">
      <c r="T22156" s="56"/>
      <c r="U22156" s="56"/>
      <c r="V22156" s="56"/>
      <c r="W22156" s="56"/>
      <c r="X22156" s="56"/>
      <c r="Y22156" s="56"/>
      <c r="Z22156" s="56"/>
      <c r="AA22156" s="56"/>
    </row>
    <row r="22157" spans="20:27">
      <c r="T22157" s="56"/>
      <c r="U22157" s="56"/>
      <c r="V22157" s="56"/>
      <c r="W22157" s="56"/>
      <c r="X22157" s="56"/>
      <c r="Y22157" s="56"/>
      <c r="Z22157" s="56"/>
      <c r="AA22157" s="56"/>
    </row>
    <row r="22158" spans="20:27">
      <c r="T22158" s="56"/>
      <c r="U22158" s="56"/>
      <c r="V22158" s="56"/>
      <c r="W22158" s="56"/>
      <c r="X22158" s="56"/>
      <c r="Y22158" s="56"/>
      <c r="Z22158" s="56"/>
      <c r="AA22158" s="56"/>
    </row>
    <row r="22159" spans="20:27">
      <c r="T22159" s="56"/>
      <c r="U22159" s="56"/>
      <c r="V22159" s="56"/>
      <c r="W22159" s="56"/>
      <c r="X22159" s="56"/>
      <c r="Y22159" s="56"/>
      <c r="Z22159" s="56"/>
      <c r="AA22159" s="56"/>
    </row>
    <row r="22160" spans="20:27">
      <c r="T22160" s="56"/>
      <c r="U22160" s="56"/>
      <c r="V22160" s="56"/>
      <c r="W22160" s="56"/>
      <c r="X22160" s="56"/>
      <c r="Y22160" s="56"/>
      <c r="Z22160" s="56"/>
      <c r="AA22160" s="56"/>
    </row>
    <row r="22161" spans="20:27">
      <c r="T22161" s="56"/>
      <c r="U22161" s="56"/>
      <c r="V22161" s="56"/>
      <c r="W22161" s="56"/>
      <c r="X22161" s="56"/>
      <c r="Y22161" s="56"/>
      <c r="Z22161" s="56"/>
      <c r="AA22161" s="56"/>
    </row>
    <row r="22162" spans="20:27">
      <c r="T22162" s="56"/>
      <c r="U22162" s="56"/>
      <c r="V22162" s="56"/>
      <c r="W22162" s="56"/>
      <c r="X22162" s="56"/>
      <c r="Y22162" s="56"/>
      <c r="Z22162" s="56"/>
      <c r="AA22162" s="56"/>
    </row>
    <row r="22163" spans="20:27">
      <c r="T22163" s="56"/>
      <c r="U22163" s="56"/>
      <c r="V22163" s="56"/>
      <c r="W22163" s="56"/>
      <c r="X22163" s="56"/>
      <c r="Y22163" s="56"/>
      <c r="Z22163" s="56"/>
      <c r="AA22163" s="56"/>
    </row>
    <row r="22164" spans="20:27">
      <c r="T22164" s="56"/>
      <c r="U22164" s="56"/>
      <c r="V22164" s="56"/>
      <c r="W22164" s="56"/>
      <c r="X22164" s="56"/>
      <c r="Y22164" s="56"/>
      <c r="Z22164" s="56"/>
      <c r="AA22164" s="56"/>
    </row>
    <row r="22165" spans="20:27">
      <c r="T22165" s="56"/>
      <c r="U22165" s="56"/>
      <c r="V22165" s="56"/>
      <c r="W22165" s="56"/>
      <c r="X22165" s="56"/>
      <c r="Y22165" s="56"/>
      <c r="Z22165" s="56"/>
      <c r="AA22165" s="56"/>
    </row>
    <row r="22166" spans="20:27">
      <c r="T22166" s="56"/>
      <c r="U22166" s="56"/>
      <c r="V22166" s="56"/>
      <c r="W22166" s="56"/>
      <c r="X22166" s="56"/>
      <c r="Y22166" s="56"/>
      <c r="Z22166" s="56"/>
      <c r="AA22166" s="56"/>
    </row>
    <row r="22167" spans="20:27">
      <c r="T22167" s="56"/>
      <c r="U22167" s="56"/>
      <c r="V22167" s="56"/>
      <c r="W22167" s="56"/>
      <c r="X22167" s="56"/>
      <c r="Y22167" s="56"/>
      <c r="Z22167" s="56"/>
      <c r="AA22167" s="56"/>
    </row>
    <row r="22168" spans="20:27">
      <c r="T22168" s="56"/>
      <c r="U22168" s="56"/>
      <c r="V22168" s="56"/>
      <c r="W22168" s="56"/>
      <c r="X22168" s="56"/>
      <c r="Y22168" s="56"/>
      <c r="Z22168" s="56"/>
      <c r="AA22168" s="56"/>
    </row>
    <row r="22169" spans="20:27">
      <c r="T22169" s="56"/>
      <c r="U22169" s="56"/>
      <c r="V22169" s="56"/>
      <c r="W22169" s="56"/>
      <c r="X22169" s="56"/>
      <c r="Y22169" s="56"/>
      <c r="Z22169" s="56"/>
      <c r="AA22169" s="56"/>
    </row>
    <row r="22170" spans="20:27">
      <c r="T22170" s="56"/>
      <c r="U22170" s="56"/>
      <c r="V22170" s="56"/>
      <c r="W22170" s="56"/>
      <c r="X22170" s="56"/>
      <c r="Y22170" s="56"/>
      <c r="Z22170" s="56"/>
      <c r="AA22170" s="56"/>
    </row>
    <row r="22171" spans="20:27">
      <c r="T22171" s="56"/>
      <c r="U22171" s="56"/>
      <c r="V22171" s="56"/>
      <c r="W22171" s="56"/>
      <c r="X22171" s="56"/>
      <c r="Y22171" s="56"/>
      <c r="Z22171" s="56"/>
      <c r="AA22171" s="56"/>
    </row>
    <row r="22172" spans="20:27">
      <c r="T22172" s="56"/>
      <c r="U22172" s="56"/>
      <c r="V22172" s="56"/>
      <c r="W22172" s="56"/>
      <c r="X22172" s="56"/>
      <c r="Y22172" s="56"/>
      <c r="Z22172" s="56"/>
      <c r="AA22172" s="56"/>
    </row>
    <row r="22173" spans="20:27">
      <c r="T22173" s="56"/>
      <c r="U22173" s="56"/>
      <c r="V22173" s="56"/>
      <c r="W22173" s="56"/>
      <c r="X22173" s="56"/>
      <c r="Y22173" s="56"/>
      <c r="Z22173" s="56"/>
      <c r="AA22173" s="56"/>
    </row>
    <row r="22174" spans="20:27">
      <c r="T22174" s="56"/>
      <c r="U22174" s="56"/>
      <c r="V22174" s="56"/>
      <c r="W22174" s="56"/>
      <c r="X22174" s="56"/>
      <c r="Y22174" s="56"/>
      <c r="Z22174" s="56"/>
      <c r="AA22174" s="56"/>
    </row>
    <row r="22175" spans="20:27">
      <c r="T22175" s="56"/>
      <c r="U22175" s="56"/>
      <c r="V22175" s="56"/>
      <c r="W22175" s="56"/>
      <c r="X22175" s="56"/>
      <c r="Y22175" s="56"/>
      <c r="Z22175" s="56"/>
      <c r="AA22175" s="56"/>
    </row>
    <row r="22176" spans="20:27">
      <c r="T22176" s="56"/>
      <c r="U22176" s="56"/>
      <c r="V22176" s="56"/>
      <c r="W22176" s="56"/>
      <c r="X22176" s="56"/>
      <c r="Y22176" s="56"/>
      <c r="Z22176" s="56"/>
      <c r="AA22176" s="56"/>
    </row>
    <row r="22177" spans="20:27">
      <c r="T22177" s="56"/>
      <c r="U22177" s="56"/>
      <c r="V22177" s="56"/>
      <c r="W22177" s="56"/>
      <c r="X22177" s="56"/>
      <c r="Y22177" s="56"/>
      <c r="Z22177" s="56"/>
      <c r="AA22177" s="56"/>
    </row>
    <row r="22178" spans="20:27">
      <c r="T22178" s="56"/>
      <c r="U22178" s="56"/>
      <c r="V22178" s="56"/>
      <c r="W22178" s="56"/>
      <c r="X22178" s="56"/>
      <c r="Y22178" s="56"/>
      <c r="Z22178" s="56"/>
      <c r="AA22178" s="56"/>
    </row>
    <row r="22179" spans="20:27">
      <c r="T22179" s="56"/>
      <c r="U22179" s="56"/>
      <c r="V22179" s="56"/>
      <c r="W22179" s="56"/>
      <c r="X22179" s="56"/>
      <c r="Y22179" s="56"/>
      <c r="Z22179" s="56"/>
      <c r="AA22179" s="56"/>
    </row>
    <row r="22180" spans="20:27">
      <c r="T22180" s="56"/>
      <c r="U22180" s="56"/>
      <c r="V22180" s="56"/>
      <c r="W22180" s="56"/>
      <c r="X22180" s="56"/>
      <c r="Y22180" s="56"/>
      <c r="Z22180" s="56"/>
      <c r="AA22180" s="56"/>
    </row>
    <row r="22181" spans="20:27">
      <c r="T22181" s="56"/>
      <c r="U22181" s="56"/>
      <c r="V22181" s="56"/>
      <c r="W22181" s="56"/>
      <c r="X22181" s="56"/>
      <c r="Y22181" s="56"/>
      <c r="Z22181" s="56"/>
      <c r="AA22181" s="56"/>
    </row>
    <row r="22182" spans="20:27">
      <c r="T22182" s="56"/>
      <c r="U22182" s="56"/>
      <c r="V22182" s="56"/>
      <c r="W22182" s="56"/>
      <c r="X22182" s="56"/>
      <c r="Y22182" s="56"/>
      <c r="Z22182" s="56"/>
      <c r="AA22182" s="56"/>
    </row>
    <row r="22183" spans="20:27">
      <c r="T22183" s="56"/>
      <c r="U22183" s="56"/>
      <c r="V22183" s="56"/>
      <c r="W22183" s="56"/>
      <c r="X22183" s="56"/>
      <c r="Y22183" s="56"/>
      <c r="Z22183" s="56"/>
      <c r="AA22183" s="56"/>
    </row>
    <row r="22184" spans="20:27">
      <c r="T22184" s="56"/>
      <c r="U22184" s="56"/>
      <c r="V22184" s="56"/>
      <c r="W22184" s="56"/>
      <c r="X22184" s="56"/>
      <c r="Y22184" s="56"/>
      <c r="Z22184" s="56"/>
      <c r="AA22184" s="56"/>
    </row>
    <row r="22185" spans="20:27">
      <c r="T22185" s="56"/>
      <c r="U22185" s="56"/>
      <c r="V22185" s="56"/>
      <c r="W22185" s="56"/>
      <c r="X22185" s="56"/>
      <c r="Y22185" s="56"/>
      <c r="Z22185" s="56"/>
      <c r="AA22185" s="56"/>
    </row>
    <row r="22186" spans="20:27">
      <c r="T22186" s="56"/>
      <c r="U22186" s="56"/>
      <c r="V22186" s="56"/>
      <c r="W22186" s="56"/>
      <c r="X22186" s="56"/>
      <c r="Y22186" s="56"/>
      <c r="Z22186" s="56"/>
      <c r="AA22186" s="56"/>
    </row>
    <row r="22187" spans="20:27">
      <c r="T22187" s="56"/>
      <c r="U22187" s="56"/>
      <c r="V22187" s="56"/>
      <c r="W22187" s="56"/>
      <c r="X22187" s="56"/>
      <c r="Y22187" s="56"/>
      <c r="Z22187" s="56"/>
      <c r="AA22187" s="56"/>
    </row>
    <row r="22188" spans="20:27">
      <c r="T22188" s="56"/>
      <c r="U22188" s="56"/>
      <c r="V22188" s="56"/>
      <c r="W22188" s="56"/>
      <c r="X22188" s="56"/>
      <c r="Y22188" s="56"/>
      <c r="Z22188" s="56"/>
      <c r="AA22188" s="56"/>
    </row>
    <row r="22189" spans="20:27">
      <c r="T22189" s="56"/>
      <c r="U22189" s="56"/>
      <c r="V22189" s="56"/>
      <c r="W22189" s="56"/>
      <c r="X22189" s="56"/>
      <c r="Y22189" s="56"/>
      <c r="Z22189" s="56"/>
      <c r="AA22189" s="56"/>
    </row>
    <row r="22190" spans="20:27">
      <c r="T22190" s="56"/>
      <c r="U22190" s="56"/>
      <c r="V22190" s="56"/>
      <c r="W22190" s="56"/>
      <c r="X22190" s="56"/>
      <c r="Y22190" s="56"/>
      <c r="Z22190" s="56"/>
      <c r="AA22190" s="56"/>
    </row>
    <row r="22191" spans="20:27">
      <c r="T22191" s="56"/>
      <c r="U22191" s="56"/>
      <c r="V22191" s="56"/>
      <c r="W22191" s="56"/>
      <c r="X22191" s="56"/>
      <c r="Y22191" s="56"/>
      <c r="Z22191" s="56"/>
      <c r="AA22191" s="56"/>
    </row>
    <row r="22192" spans="20:27">
      <c r="T22192" s="56"/>
      <c r="U22192" s="56"/>
      <c r="V22192" s="56"/>
      <c r="W22192" s="56"/>
      <c r="X22192" s="56"/>
      <c r="Y22192" s="56"/>
      <c r="Z22192" s="56"/>
      <c r="AA22192" s="56"/>
    </row>
    <row r="22193" spans="20:27">
      <c r="T22193" s="56"/>
      <c r="U22193" s="56"/>
      <c r="V22193" s="56"/>
      <c r="W22193" s="56"/>
      <c r="X22193" s="56"/>
      <c r="Y22193" s="56"/>
      <c r="Z22193" s="56"/>
      <c r="AA22193" s="56"/>
    </row>
    <row r="22194" spans="20:27">
      <c r="T22194" s="56"/>
      <c r="U22194" s="56"/>
      <c r="V22194" s="56"/>
      <c r="W22194" s="56"/>
      <c r="X22194" s="56"/>
      <c r="Y22194" s="56"/>
      <c r="Z22194" s="56"/>
      <c r="AA22194" s="56"/>
    </row>
    <row r="22195" spans="20:27">
      <c r="T22195" s="56"/>
      <c r="U22195" s="56"/>
      <c r="V22195" s="56"/>
      <c r="W22195" s="56"/>
      <c r="X22195" s="56"/>
      <c r="Y22195" s="56"/>
      <c r="Z22195" s="56"/>
      <c r="AA22195" s="56"/>
    </row>
    <row r="22196" spans="20:27">
      <c r="T22196" s="56"/>
      <c r="U22196" s="56"/>
      <c r="V22196" s="56"/>
      <c r="W22196" s="56"/>
      <c r="X22196" s="56"/>
      <c r="Y22196" s="56"/>
      <c r="Z22196" s="56"/>
      <c r="AA22196" s="56"/>
    </row>
    <row r="22197" spans="20:27">
      <c r="T22197" s="56"/>
      <c r="U22197" s="56"/>
      <c r="V22197" s="56"/>
      <c r="W22197" s="56"/>
      <c r="X22197" s="56"/>
      <c r="Y22197" s="56"/>
      <c r="Z22197" s="56"/>
      <c r="AA22197" s="56"/>
    </row>
    <row r="22198" spans="20:27">
      <c r="T22198" s="56"/>
      <c r="U22198" s="56"/>
      <c r="V22198" s="56"/>
      <c r="W22198" s="56"/>
      <c r="X22198" s="56"/>
      <c r="Y22198" s="56"/>
      <c r="Z22198" s="56"/>
      <c r="AA22198" s="56"/>
    </row>
    <row r="22199" spans="20:27">
      <c r="T22199" s="56"/>
      <c r="U22199" s="56"/>
      <c r="V22199" s="56"/>
      <c r="W22199" s="56"/>
      <c r="X22199" s="56"/>
      <c r="Y22199" s="56"/>
      <c r="Z22199" s="56"/>
      <c r="AA22199" s="56"/>
    </row>
    <row r="22200" spans="20:27">
      <c r="T22200" s="56"/>
      <c r="U22200" s="56"/>
      <c r="V22200" s="56"/>
      <c r="W22200" s="56"/>
      <c r="X22200" s="56"/>
      <c r="Y22200" s="56"/>
      <c r="Z22200" s="56"/>
      <c r="AA22200" s="56"/>
    </row>
    <row r="22201" spans="20:27">
      <c r="T22201" s="56"/>
      <c r="U22201" s="56"/>
      <c r="V22201" s="56"/>
      <c r="W22201" s="56"/>
      <c r="X22201" s="56"/>
      <c r="Y22201" s="56"/>
      <c r="Z22201" s="56"/>
      <c r="AA22201" s="56"/>
    </row>
    <row r="22202" spans="20:27">
      <c r="T22202" s="56"/>
      <c r="U22202" s="56"/>
      <c r="V22202" s="56"/>
      <c r="W22202" s="56"/>
      <c r="X22202" s="56"/>
      <c r="Y22202" s="56"/>
      <c r="Z22202" s="56"/>
      <c r="AA22202" s="56"/>
    </row>
    <row r="22203" spans="20:27">
      <c r="T22203" s="56"/>
      <c r="U22203" s="56"/>
      <c r="V22203" s="56"/>
      <c r="W22203" s="56"/>
      <c r="X22203" s="56"/>
      <c r="Y22203" s="56"/>
      <c r="Z22203" s="56"/>
      <c r="AA22203" s="56"/>
    </row>
    <row r="22204" spans="20:27">
      <c r="T22204" s="56"/>
      <c r="U22204" s="56"/>
      <c r="V22204" s="56"/>
      <c r="W22204" s="56"/>
      <c r="X22204" s="56"/>
      <c r="Y22204" s="56"/>
      <c r="Z22204" s="56"/>
      <c r="AA22204" s="56"/>
    </row>
    <row r="22205" spans="20:27">
      <c r="T22205" s="56"/>
      <c r="U22205" s="56"/>
      <c r="V22205" s="56"/>
      <c r="W22205" s="56"/>
      <c r="X22205" s="56"/>
      <c r="Y22205" s="56"/>
      <c r="Z22205" s="56"/>
      <c r="AA22205" s="56"/>
    </row>
    <row r="22206" spans="20:27">
      <c r="T22206" s="56"/>
      <c r="U22206" s="56"/>
      <c r="V22206" s="56"/>
      <c r="W22206" s="56"/>
      <c r="X22206" s="56"/>
      <c r="Y22206" s="56"/>
      <c r="Z22206" s="56"/>
      <c r="AA22206" s="56"/>
    </row>
    <row r="22207" spans="20:27">
      <c r="T22207" s="56"/>
      <c r="U22207" s="56"/>
      <c r="V22207" s="56"/>
      <c r="W22207" s="56"/>
      <c r="X22207" s="56"/>
      <c r="Y22207" s="56"/>
      <c r="Z22207" s="56"/>
      <c r="AA22207" s="56"/>
    </row>
    <row r="22208" spans="20:27">
      <c r="T22208" s="56"/>
      <c r="U22208" s="56"/>
      <c r="V22208" s="56"/>
      <c r="W22208" s="56"/>
      <c r="X22208" s="56"/>
      <c r="Y22208" s="56"/>
      <c r="Z22208" s="56"/>
      <c r="AA22208" s="56"/>
    </row>
    <row r="22209" spans="20:27">
      <c r="T22209" s="56"/>
      <c r="U22209" s="56"/>
      <c r="V22209" s="56"/>
      <c r="W22209" s="56"/>
      <c r="X22209" s="56"/>
      <c r="Y22209" s="56"/>
      <c r="Z22209" s="56"/>
      <c r="AA22209" s="56"/>
    </row>
    <row r="22210" spans="20:27">
      <c r="T22210" s="56"/>
      <c r="U22210" s="56"/>
      <c r="V22210" s="56"/>
      <c r="W22210" s="56"/>
      <c r="X22210" s="56"/>
      <c r="Y22210" s="56"/>
      <c r="Z22210" s="56"/>
      <c r="AA22210" s="56"/>
    </row>
    <row r="22211" spans="20:27">
      <c r="T22211" s="56"/>
      <c r="U22211" s="56"/>
      <c r="V22211" s="56"/>
      <c r="W22211" s="56"/>
      <c r="X22211" s="56"/>
      <c r="Y22211" s="56"/>
      <c r="Z22211" s="56"/>
      <c r="AA22211" s="56"/>
    </row>
    <row r="22212" spans="20:27">
      <c r="T22212" s="56"/>
      <c r="U22212" s="56"/>
      <c r="V22212" s="56"/>
      <c r="W22212" s="56"/>
      <c r="X22212" s="56"/>
      <c r="Y22212" s="56"/>
      <c r="Z22212" s="56"/>
      <c r="AA22212" s="56"/>
    </row>
    <row r="22213" spans="20:27">
      <c r="T22213" s="56"/>
      <c r="U22213" s="56"/>
      <c r="V22213" s="56"/>
      <c r="W22213" s="56"/>
      <c r="X22213" s="56"/>
      <c r="Y22213" s="56"/>
      <c r="Z22213" s="56"/>
      <c r="AA22213" s="56"/>
    </row>
    <row r="22214" spans="20:27">
      <c r="T22214" s="56"/>
      <c r="U22214" s="56"/>
      <c r="V22214" s="56"/>
      <c r="W22214" s="56"/>
      <c r="X22214" s="56"/>
      <c r="Y22214" s="56"/>
      <c r="Z22214" s="56"/>
      <c r="AA22214" s="56"/>
    </row>
    <row r="22215" spans="20:27">
      <c r="T22215" s="56"/>
      <c r="U22215" s="56"/>
      <c r="V22215" s="56"/>
      <c r="W22215" s="56"/>
      <c r="X22215" s="56"/>
      <c r="Y22215" s="56"/>
      <c r="Z22215" s="56"/>
      <c r="AA22215" s="56"/>
    </row>
    <row r="22216" spans="20:27">
      <c r="T22216" s="56"/>
      <c r="U22216" s="56"/>
      <c r="V22216" s="56"/>
      <c r="W22216" s="56"/>
      <c r="X22216" s="56"/>
      <c r="Y22216" s="56"/>
      <c r="Z22216" s="56"/>
      <c r="AA22216" s="56"/>
    </row>
    <row r="22217" spans="20:27">
      <c r="T22217" s="56"/>
      <c r="U22217" s="56"/>
      <c r="V22217" s="56"/>
      <c r="W22217" s="56"/>
      <c r="X22217" s="56"/>
      <c r="Y22217" s="56"/>
      <c r="Z22217" s="56"/>
      <c r="AA22217" s="56"/>
    </row>
    <row r="22218" spans="20:27">
      <c r="T22218" s="56"/>
      <c r="U22218" s="56"/>
      <c r="V22218" s="56"/>
      <c r="W22218" s="56"/>
      <c r="X22218" s="56"/>
      <c r="Y22218" s="56"/>
      <c r="Z22218" s="56"/>
      <c r="AA22218" s="56"/>
    </row>
    <row r="22219" spans="20:27">
      <c r="T22219" s="56"/>
      <c r="U22219" s="56"/>
      <c r="V22219" s="56"/>
      <c r="W22219" s="56"/>
      <c r="X22219" s="56"/>
      <c r="Y22219" s="56"/>
      <c r="Z22219" s="56"/>
      <c r="AA22219" s="56"/>
    </row>
    <row r="22220" spans="20:27">
      <c r="T22220" s="56"/>
      <c r="U22220" s="56"/>
      <c r="V22220" s="56"/>
      <c r="W22220" s="56"/>
      <c r="X22220" s="56"/>
      <c r="Y22220" s="56"/>
      <c r="Z22220" s="56"/>
      <c r="AA22220" s="56"/>
    </row>
    <row r="22221" spans="20:27">
      <c r="T22221" s="56"/>
      <c r="U22221" s="56"/>
      <c r="V22221" s="56"/>
      <c r="W22221" s="56"/>
      <c r="X22221" s="56"/>
      <c r="Y22221" s="56"/>
      <c r="Z22221" s="56"/>
      <c r="AA22221" s="56"/>
    </row>
    <row r="22222" spans="20:27">
      <c r="T22222" s="56"/>
      <c r="U22222" s="56"/>
      <c r="V22222" s="56"/>
      <c r="W22222" s="56"/>
      <c r="X22222" s="56"/>
      <c r="Y22222" s="56"/>
      <c r="Z22222" s="56"/>
      <c r="AA22222" s="56"/>
    </row>
    <row r="22223" spans="20:27">
      <c r="T22223" s="56"/>
      <c r="U22223" s="56"/>
      <c r="V22223" s="56"/>
      <c r="W22223" s="56"/>
      <c r="X22223" s="56"/>
      <c r="Y22223" s="56"/>
      <c r="Z22223" s="56"/>
      <c r="AA22223" s="56"/>
    </row>
    <row r="22224" spans="20:27">
      <c r="T22224" s="56"/>
      <c r="U22224" s="56"/>
      <c r="V22224" s="56"/>
      <c r="W22224" s="56"/>
      <c r="X22224" s="56"/>
      <c r="Y22224" s="56"/>
      <c r="Z22224" s="56"/>
      <c r="AA22224" s="56"/>
    </row>
    <row r="22225" spans="20:27">
      <c r="T22225" s="56"/>
      <c r="U22225" s="56"/>
      <c r="V22225" s="56"/>
      <c r="W22225" s="56"/>
      <c r="X22225" s="56"/>
      <c r="Y22225" s="56"/>
      <c r="Z22225" s="56"/>
      <c r="AA22225" s="56"/>
    </row>
    <row r="22226" spans="20:27">
      <c r="T22226" s="56"/>
      <c r="U22226" s="56"/>
      <c r="V22226" s="56"/>
      <c r="W22226" s="56"/>
      <c r="X22226" s="56"/>
      <c r="Y22226" s="56"/>
      <c r="Z22226" s="56"/>
      <c r="AA22226" s="56"/>
    </row>
    <row r="22227" spans="20:27">
      <c r="T22227" s="56"/>
      <c r="U22227" s="56"/>
      <c r="V22227" s="56"/>
      <c r="W22227" s="56"/>
      <c r="X22227" s="56"/>
      <c r="Y22227" s="56"/>
      <c r="Z22227" s="56"/>
      <c r="AA22227" s="56"/>
    </row>
    <row r="22228" spans="20:27">
      <c r="T22228" s="56"/>
      <c r="U22228" s="56"/>
      <c r="V22228" s="56"/>
      <c r="W22228" s="56"/>
      <c r="X22228" s="56"/>
      <c r="Y22228" s="56"/>
      <c r="Z22228" s="56"/>
      <c r="AA22228" s="56"/>
    </row>
    <row r="22229" spans="20:27">
      <c r="T22229" s="56"/>
      <c r="U22229" s="56"/>
      <c r="V22229" s="56"/>
      <c r="W22229" s="56"/>
      <c r="X22229" s="56"/>
      <c r="Y22229" s="56"/>
      <c r="Z22229" s="56"/>
      <c r="AA22229" s="56"/>
    </row>
    <row r="22230" spans="20:27">
      <c r="T22230" s="56"/>
      <c r="U22230" s="56"/>
      <c r="V22230" s="56"/>
      <c r="W22230" s="56"/>
      <c r="X22230" s="56"/>
      <c r="Y22230" s="56"/>
      <c r="Z22230" s="56"/>
      <c r="AA22230" s="56"/>
    </row>
    <row r="22231" spans="20:27">
      <c r="T22231" s="56"/>
      <c r="U22231" s="56"/>
      <c r="V22231" s="56"/>
      <c r="W22231" s="56"/>
      <c r="X22231" s="56"/>
      <c r="Y22231" s="56"/>
      <c r="Z22231" s="56"/>
      <c r="AA22231" s="56"/>
    </row>
    <row r="22232" spans="20:27">
      <c r="T22232" s="56"/>
      <c r="U22232" s="56"/>
      <c r="V22232" s="56"/>
      <c r="W22232" s="56"/>
      <c r="X22232" s="56"/>
      <c r="Y22232" s="56"/>
      <c r="Z22232" s="56"/>
      <c r="AA22232" s="56"/>
    </row>
    <row r="22233" spans="20:27">
      <c r="T22233" s="56"/>
      <c r="U22233" s="56"/>
      <c r="V22233" s="56"/>
      <c r="W22233" s="56"/>
      <c r="X22233" s="56"/>
      <c r="Y22233" s="56"/>
      <c r="Z22233" s="56"/>
      <c r="AA22233" s="56"/>
    </row>
    <row r="22234" spans="20:27">
      <c r="T22234" s="56"/>
      <c r="U22234" s="56"/>
      <c r="V22234" s="56"/>
      <c r="W22234" s="56"/>
      <c r="X22234" s="56"/>
      <c r="Y22234" s="56"/>
      <c r="Z22234" s="56"/>
      <c r="AA22234" s="56"/>
    </row>
    <row r="22235" spans="20:27">
      <c r="T22235" s="56"/>
      <c r="U22235" s="56"/>
      <c r="V22235" s="56"/>
      <c r="W22235" s="56"/>
      <c r="X22235" s="56"/>
      <c r="Y22235" s="56"/>
      <c r="Z22235" s="56"/>
      <c r="AA22235" s="56"/>
    </row>
    <row r="22236" spans="20:27">
      <c r="T22236" s="56"/>
      <c r="U22236" s="56"/>
      <c r="V22236" s="56"/>
      <c r="W22236" s="56"/>
      <c r="X22236" s="56"/>
      <c r="Y22236" s="56"/>
      <c r="Z22236" s="56"/>
      <c r="AA22236" s="56"/>
    </row>
    <row r="22237" spans="20:27">
      <c r="T22237" s="56"/>
      <c r="U22237" s="56"/>
      <c r="V22237" s="56"/>
      <c r="W22237" s="56"/>
      <c r="X22237" s="56"/>
      <c r="Y22237" s="56"/>
      <c r="Z22237" s="56"/>
      <c r="AA22237" s="56"/>
    </row>
    <row r="22238" spans="20:27">
      <c r="T22238" s="56"/>
      <c r="U22238" s="56"/>
      <c r="V22238" s="56"/>
      <c r="W22238" s="56"/>
      <c r="X22238" s="56"/>
      <c r="Y22238" s="56"/>
      <c r="Z22238" s="56"/>
      <c r="AA22238" s="56"/>
    </row>
    <row r="22239" spans="20:27">
      <c r="T22239" s="56"/>
      <c r="U22239" s="56"/>
      <c r="V22239" s="56"/>
      <c r="W22239" s="56"/>
      <c r="X22239" s="56"/>
      <c r="Y22239" s="56"/>
      <c r="Z22239" s="56"/>
      <c r="AA22239" s="56"/>
    </row>
    <row r="22240" spans="20:27">
      <c r="T22240" s="56"/>
      <c r="U22240" s="56"/>
      <c r="V22240" s="56"/>
      <c r="W22240" s="56"/>
      <c r="X22240" s="56"/>
      <c r="Y22240" s="56"/>
      <c r="Z22240" s="56"/>
      <c r="AA22240" s="56"/>
    </row>
    <row r="22241" spans="20:27">
      <c r="T22241" s="56"/>
      <c r="U22241" s="56"/>
      <c r="V22241" s="56"/>
      <c r="W22241" s="56"/>
      <c r="X22241" s="56"/>
      <c r="Y22241" s="56"/>
      <c r="Z22241" s="56"/>
      <c r="AA22241" s="56"/>
    </row>
    <row r="22242" spans="20:27">
      <c r="T22242" s="56"/>
      <c r="U22242" s="56"/>
      <c r="V22242" s="56"/>
      <c r="W22242" s="56"/>
      <c r="X22242" s="56"/>
      <c r="Y22242" s="56"/>
      <c r="Z22242" s="56"/>
      <c r="AA22242" s="56"/>
    </row>
    <row r="22243" spans="20:27">
      <c r="T22243" s="56"/>
      <c r="U22243" s="56"/>
      <c r="V22243" s="56"/>
      <c r="W22243" s="56"/>
      <c r="X22243" s="56"/>
      <c r="Y22243" s="56"/>
      <c r="Z22243" s="56"/>
      <c r="AA22243" s="56"/>
    </row>
    <row r="22244" spans="20:27">
      <c r="T22244" s="56"/>
      <c r="U22244" s="56"/>
      <c r="V22244" s="56"/>
      <c r="W22244" s="56"/>
      <c r="X22244" s="56"/>
      <c r="Y22244" s="56"/>
      <c r="Z22244" s="56"/>
      <c r="AA22244" s="56"/>
    </row>
    <row r="22245" spans="20:27">
      <c r="T22245" s="56"/>
      <c r="U22245" s="56"/>
      <c r="V22245" s="56"/>
      <c r="W22245" s="56"/>
      <c r="X22245" s="56"/>
      <c r="Y22245" s="56"/>
      <c r="Z22245" s="56"/>
      <c r="AA22245" s="56"/>
    </row>
    <row r="22246" spans="20:27">
      <c r="T22246" s="56"/>
      <c r="U22246" s="56"/>
      <c r="V22246" s="56"/>
      <c r="W22246" s="56"/>
      <c r="X22246" s="56"/>
      <c r="Y22246" s="56"/>
      <c r="Z22246" s="56"/>
      <c r="AA22246" s="56"/>
    </row>
    <row r="22247" spans="20:27">
      <c r="T22247" s="56"/>
      <c r="U22247" s="56"/>
      <c r="V22247" s="56"/>
      <c r="W22247" s="56"/>
      <c r="X22247" s="56"/>
      <c r="Y22247" s="56"/>
      <c r="Z22247" s="56"/>
      <c r="AA22247" s="56"/>
    </row>
    <row r="22248" spans="20:27">
      <c r="T22248" s="56"/>
      <c r="U22248" s="56"/>
      <c r="V22248" s="56"/>
      <c r="W22248" s="56"/>
      <c r="X22248" s="56"/>
      <c r="Y22248" s="56"/>
      <c r="Z22248" s="56"/>
      <c r="AA22248" s="56"/>
    </row>
    <row r="22249" spans="20:27">
      <c r="T22249" s="56"/>
      <c r="U22249" s="56"/>
      <c r="V22249" s="56"/>
      <c r="W22249" s="56"/>
      <c r="X22249" s="56"/>
      <c r="Y22249" s="56"/>
      <c r="Z22249" s="56"/>
      <c r="AA22249" s="56"/>
    </row>
    <row r="22250" spans="20:27">
      <c r="T22250" s="56"/>
      <c r="U22250" s="56"/>
      <c r="V22250" s="56"/>
      <c r="W22250" s="56"/>
      <c r="X22250" s="56"/>
      <c r="Y22250" s="56"/>
      <c r="Z22250" s="56"/>
      <c r="AA22250" s="56"/>
    </row>
    <row r="22251" spans="20:27">
      <c r="T22251" s="56"/>
      <c r="U22251" s="56"/>
      <c r="V22251" s="56"/>
      <c r="W22251" s="56"/>
      <c r="X22251" s="56"/>
      <c r="Y22251" s="56"/>
      <c r="Z22251" s="56"/>
      <c r="AA22251" s="56"/>
    </row>
    <row r="22252" spans="20:27">
      <c r="T22252" s="56"/>
      <c r="U22252" s="56"/>
      <c r="V22252" s="56"/>
      <c r="W22252" s="56"/>
      <c r="X22252" s="56"/>
      <c r="Y22252" s="56"/>
      <c r="Z22252" s="56"/>
      <c r="AA22252" s="56"/>
    </row>
    <row r="22253" spans="20:27">
      <c r="T22253" s="56"/>
      <c r="U22253" s="56"/>
      <c r="V22253" s="56"/>
      <c r="W22253" s="56"/>
      <c r="X22253" s="56"/>
      <c r="Y22253" s="56"/>
      <c r="Z22253" s="56"/>
      <c r="AA22253" s="56"/>
    </row>
    <row r="22254" spans="20:27">
      <c r="T22254" s="56"/>
      <c r="U22254" s="56"/>
      <c r="V22254" s="56"/>
      <c r="W22254" s="56"/>
      <c r="X22254" s="56"/>
      <c r="Y22254" s="56"/>
      <c r="Z22254" s="56"/>
      <c r="AA22254" s="56"/>
    </row>
    <row r="22255" spans="20:27">
      <c r="T22255" s="56"/>
      <c r="U22255" s="56"/>
      <c r="V22255" s="56"/>
      <c r="W22255" s="56"/>
      <c r="X22255" s="56"/>
      <c r="Y22255" s="56"/>
      <c r="Z22255" s="56"/>
      <c r="AA22255" s="56"/>
    </row>
    <row r="22256" spans="20:27">
      <c r="T22256" s="56"/>
      <c r="U22256" s="56"/>
      <c r="V22256" s="56"/>
      <c r="W22256" s="56"/>
      <c r="X22256" s="56"/>
      <c r="Y22256" s="56"/>
      <c r="Z22256" s="56"/>
      <c r="AA22256" s="56"/>
    </row>
    <row r="22257" spans="20:27">
      <c r="T22257" s="56"/>
      <c r="U22257" s="56"/>
      <c r="V22257" s="56"/>
      <c r="W22257" s="56"/>
      <c r="X22257" s="56"/>
      <c r="Y22257" s="56"/>
      <c r="Z22257" s="56"/>
      <c r="AA22257" s="56"/>
    </row>
    <row r="22258" spans="20:27">
      <c r="T22258" s="56"/>
      <c r="U22258" s="56"/>
      <c r="V22258" s="56"/>
      <c r="W22258" s="56"/>
      <c r="X22258" s="56"/>
      <c r="Y22258" s="56"/>
      <c r="Z22258" s="56"/>
      <c r="AA22258" s="56"/>
    </row>
    <row r="22259" spans="20:27">
      <c r="T22259" s="56"/>
      <c r="U22259" s="56"/>
      <c r="V22259" s="56"/>
      <c r="W22259" s="56"/>
      <c r="X22259" s="56"/>
      <c r="Y22259" s="56"/>
      <c r="Z22259" s="56"/>
      <c r="AA22259" s="56"/>
    </row>
    <row r="22260" spans="20:27">
      <c r="T22260" s="56"/>
      <c r="U22260" s="56"/>
      <c r="V22260" s="56"/>
      <c r="W22260" s="56"/>
      <c r="X22260" s="56"/>
      <c r="Y22260" s="56"/>
      <c r="Z22260" s="56"/>
      <c r="AA22260" s="56"/>
    </row>
    <row r="22261" spans="20:27">
      <c r="T22261" s="56"/>
      <c r="U22261" s="56"/>
      <c r="V22261" s="56"/>
      <c r="W22261" s="56"/>
      <c r="X22261" s="56"/>
      <c r="Y22261" s="56"/>
      <c r="Z22261" s="56"/>
      <c r="AA22261" s="56"/>
    </row>
    <row r="22262" spans="20:27">
      <c r="T22262" s="56"/>
      <c r="U22262" s="56"/>
      <c r="V22262" s="56"/>
      <c r="W22262" s="56"/>
      <c r="X22262" s="56"/>
      <c r="Y22262" s="56"/>
      <c r="Z22262" s="56"/>
      <c r="AA22262" s="56"/>
    </row>
    <row r="22263" spans="20:27">
      <c r="T22263" s="56"/>
      <c r="U22263" s="56"/>
      <c r="V22263" s="56"/>
      <c r="W22263" s="56"/>
      <c r="X22263" s="56"/>
      <c r="Y22263" s="56"/>
      <c r="Z22263" s="56"/>
      <c r="AA22263" s="56"/>
    </row>
    <row r="22264" spans="20:27">
      <c r="T22264" s="56"/>
      <c r="U22264" s="56"/>
      <c r="V22264" s="56"/>
      <c r="W22264" s="56"/>
      <c r="X22264" s="56"/>
      <c r="Y22264" s="56"/>
      <c r="Z22264" s="56"/>
      <c r="AA22264" s="56"/>
    </row>
    <row r="22265" spans="20:27">
      <c r="T22265" s="56"/>
      <c r="U22265" s="56"/>
      <c r="V22265" s="56"/>
      <c r="W22265" s="56"/>
      <c r="X22265" s="56"/>
      <c r="Y22265" s="56"/>
      <c r="Z22265" s="56"/>
      <c r="AA22265" s="56"/>
    </row>
    <row r="22266" spans="20:27">
      <c r="T22266" s="56"/>
      <c r="U22266" s="56"/>
      <c r="V22266" s="56"/>
      <c r="W22266" s="56"/>
      <c r="X22266" s="56"/>
      <c r="Y22266" s="56"/>
      <c r="Z22266" s="56"/>
      <c r="AA22266" s="56"/>
    </row>
    <row r="22267" spans="20:27">
      <c r="T22267" s="56"/>
      <c r="U22267" s="56"/>
      <c r="V22267" s="56"/>
      <c r="W22267" s="56"/>
      <c r="X22267" s="56"/>
      <c r="Y22267" s="56"/>
      <c r="Z22267" s="56"/>
      <c r="AA22267" s="56"/>
    </row>
    <row r="22268" spans="20:27">
      <c r="T22268" s="56"/>
      <c r="U22268" s="56"/>
      <c r="V22268" s="56"/>
      <c r="W22268" s="56"/>
      <c r="X22268" s="56"/>
      <c r="Y22268" s="56"/>
      <c r="Z22268" s="56"/>
      <c r="AA22268" s="56"/>
    </row>
    <row r="22269" spans="20:27">
      <c r="T22269" s="56"/>
      <c r="U22269" s="56"/>
      <c r="V22269" s="56"/>
      <c r="W22269" s="56"/>
      <c r="X22269" s="56"/>
      <c r="Y22269" s="56"/>
      <c r="Z22269" s="56"/>
      <c r="AA22269" s="56"/>
    </row>
    <row r="22270" spans="20:27">
      <c r="T22270" s="56"/>
      <c r="U22270" s="56"/>
      <c r="V22270" s="56"/>
      <c r="W22270" s="56"/>
      <c r="X22270" s="56"/>
      <c r="Y22270" s="56"/>
      <c r="Z22270" s="56"/>
      <c r="AA22270" s="56"/>
    </row>
    <row r="22271" spans="20:27">
      <c r="T22271" s="56"/>
      <c r="U22271" s="56"/>
      <c r="V22271" s="56"/>
      <c r="W22271" s="56"/>
      <c r="X22271" s="56"/>
      <c r="Y22271" s="56"/>
      <c r="Z22271" s="56"/>
      <c r="AA22271" s="56"/>
    </row>
    <row r="22272" spans="20:27">
      <c r="T22272" s="56"/>
      <c r="U22272" s="56"/>
      <c r="V22272" s="56"/>
      <c r="W22272" s="56"/>
      <c r="X22272" s="56"/>
      <c r="Y22272" s="56"/>
      <c r="Z22272" s="56"/>
      <c r="AA22272" s="56"/>
    </row>
    <row r="22273" spans="20:27">
      <c r="T22273" s="56"/>
      <c r="U22273" s="56"/>
      <c r="V22273" s="56"/>
      <c r="W22273" s="56"/>
      <c r="X22273" s="56"/>
      <c r="Y22273" s="56"/>
      <c r="Z22273" s="56"/>
      <c r="AA22273" s="56"/>
    </row>
    <row r="22274" spans="20:27">
      <c r="T22274" s="56"/>
      <c r="U22274" s="56"/>
      <c r="V22274" s="56"/>
      <c r="W22274" s="56"/>
      <c r="X22274" s="56"/>
      <c r="Y22274" s="56"/>
      <c r="Z22274" s="56"/>
      <c r="AA22274" s="56"/>
    </row>
    <row r="22275" spans="20:27">
      <c r="T22275" s="56"/>
      <c r="U22275" s="56"/>
      <c r="V22275" s="56"/>
      <c r="W22275" s="56"/>
      <c r="X22275" s="56"/>
      <c r="Y22275" s="56"/>
      <c r="Z22275" s="56"/>
      <c r="AA22275" s="56"/>
    </row>
    <row r="22276" spans="20:27">
      <c r="T22276" s="56"/>
      <c r="U22276" s="56"/>
      <c r="V22276" s="56"/>
      <c r="W22276" s="56"/>
      <c r="X22276" s="56"/>
      <c r="Y22276" s="56"/>
      <c r="Z22276" s="56"/>
      <c r="AA22276" s="56"/>
    </row>
    <row r="22277" spans="20:27">
      <c r="T22277" s="56"/>
      <c r="U22277" s="56"/>
      <c r="V22277" s="56"/>
      <c r="W22277" s="56"/>
      <c r="X22277" s="56"/>
      <c r="Y22277" s="56"/>
      <c r="Z22277" s="56"/>
      <c r="AA22277" s="56"/>
    </row>
    <row r="22278" spans="20:27">
      <c r="T22278" s="56"/>
      <c r="U22278" s="56"/>
      <c r="V22278" s="56"/>
      <c r="W22278" s="56"/>
      <c r="X22278" s="56"/>
      <c r="Y22278" s="56"/>
      <c r="Z22278" s="56"/>
      <c r="AA22278" s="56"/>
    </row>
    <row r="22279" spans="20:27">
      <c r="T22279" s="56"/>
      <c r="U22279" s="56"/>
      <c r="V22279" s="56"/>
      <c r="W22279" s="56"/>
      <c r="X22279" s="56"/>
      <c r="Y22279" s="56"/>
      <c r="Z22279" s="56"/>
      <c r="AA22279" s="56"/>
    </row>
    <row r="22280" spans="20:27">
      <c r="T22280" s="56"/>
      <c r="U22280" s="56"/>
      <c r="V22280" s="56"/>
      <c r="W22280" s="56"/>
      <c r="X22280" s="56"/>
      <c r="Y22280" s="56"/>
      <c r="Z22280" s="56"/>
      <c r="AA22280" s="56"/>
    </row>
    <row r="22281" spans="20:27">
      <c r="T22281" s="56"/>
      <c r="U22281" s="56"/>
      <c r="V22281" s="56"/>
      <c r="W22281" s="56"/>
      <c r="X22281" s="56"/>
      <c r="Y22281" s="56"/>
      <c r="Z22281" s="56"/>
      <c r="AA22281" s="56"/>
    </row>
    <row r="22282" spans="20:27">
      <c r="T22282" s="56"/>
      <c r="U22282" s="56"/>
      <c r="V22282" s="56"/>
      <c r="W22282" s="56"/>
      <c r="X22282" s="56"/>
      <c r="Y22282" s="56"/>
      <c r="Z22282" s="56"/>
      <c r="AA22282" s="56"/>
    </row>
    <row r="22283" spans="20:27">
      <c r="T22283" s="56"/>
      <c r="U22283" s="56"/>
      <c r="V22283" s="56"/>
      <c r="W22283" s="56"/>
      <c r="X22283" s="56"/>
      <c r="Y22283" s="56"/>
      <c r="Z22283" s="56"/>
      <c r="AA22283" s="56"/>
    </row>
    <row r="22284" spans="20:27">
      <c r="T22284" s="56"/>
      <c r="U22284" s="56"/>
      <c r="V22284" s="56"/>
      <c r="W22284" s="56"/>
      <c r="X22284" s="56"/>
      <c r="Y22284" s="56"/>
      <c r="Z22284" s="56"/>
      <c r="AA22284" s="56"/>
    </row>
    <row r="22285" spans="20:27">
      <c r="T22285" s="56"/>
      <c r="U22285" s="56"/>
      <c r="V22285" s="56"/>
      <c r="W22285" s="56"/>
      <c r="X22285" s="56"/>
      <c r="Y22285" s="56"/>
      <c r="Z22285" s="56"/>
      <c r="AA22285" s="56"/>
    </row>
    <row r="22286" spans="20:27">
      <c r="T22286" s="56"/>
      <c r="U22286" s="56"/>
      <c r="V22286" s="56"/>
      <c r="W22286" s="56"/>
      <c r="X22286" s="56"/>
      <c r="Y22286" s="56"/>
      <c r="Z22286" s="56"/>
      <c r="AA22286" s="56"/>
    </row>
    <row r="22287" spans="20:27">
      <c r="T22287" s="56"/>
      <c r="U22287" s="56"/>
      <c r="V22287" s="56"/>
      <c r="W22287" s="56"/>
      <c r="X22287" s="56"/>
      <c r="Y22287" s="56"/>
      <c r="Z22287" s="56"/>
      <c r="AA22287" s="56"/>
    </row>
    <row r="22288" spans="20:27">
      <c r="T22288" s="56"/>
      <c r="U22288" s="56"/>
      <c r="V22288" s="56"/>
      <c r="W22288" s="56"/>
      <c r="X22288" s="56"/>
      <c r="Y22288" s="56"/>
      <c r="Z22288" s="56"/>
      <c r="AA22288" s="56"/>
    </row>
    <row r="22289" spans="20:27">
      <c r="T22289" s="56"/>
      <c r="U22289" s="56"/>
      <c r="V22289" s="56"/>
      <c r="W22289" s="56"/>
      <c r="X22289" s="56"/>
      <c r="Y22289" s="56"/>
      <c r="Z22289" s="56"/>
      <c r="AA22289" s="56"/>
    </row>
    <row r="22290" spans="20:27">
      <c r="T22290" s="56"/>
      <c r="U22290" s="56"/>
      <c r="V22290" s="56"/>
      <c r="W22290" s="56"/>
      <c r="X22290" s="56"/>
      <c r="Y22290" s="56"/>
      <c r="Z22290" s="56"/>
      <c r="AA22290" s="56"/>
    </row>
    <row r="22291" spans="20:27">
      <c r="T22291" s="56"/>
      <c r="U22291" s="56"/>
      <c r="V22291" s="56"/>
      <c r="W22291" s="56"/>
      <c r="X22291" s="56"/>
      <c r="Y22291" s="56"/>
      <c r="Z22291" s="56"/>
      <c r="AA22291" s="56"/>
    </row>
    <row r="22292" spans="20:27">
      <c r="T22292" s="56"/>
      <c r="U22292" s="56"/>
      <c r="V22292" s="56"/>
      <c r="W22292" s="56"/>
      <c r="X22292" s="56"/>
      <c r="Y22292" s="56"/>
      <c r="Z22292" s="56"/>
      <c r="AA22292" s="56"/>
    </row>
    <row r="22293" spans="20:27">
      <c r="T22293" s="56"/>
      <c r="U22293" s="56"/>
      <c r="V22293" s="56"/>
      <c r="W22293" s="56"/>
      <c r="X22293" s="56"/>
      <c r="Y22293" s="56"/>
      <c r="Z22293" s="56"/>
      <c r="AA22293" s="56"/>
    </row>
    <row r="22294" spans="20:27">
      <c r="T22294" s="56"/>
      <c r="U22294" s="56"/>
      <c r="V22294" s="56"/>
      <c r="W22294" s="56"/>
      <c r="X22294" s="56"/>
      <c r="Y22294" s="56"/>
      <c r="Z22294" s="56"/>
      <c r="AA22294" s="56"/>
    </row>
    <row r="22295" spans="20:27">
      <c r="T22295" s="56"/>
      <c r="U22295" s="56"/>
      <c r="V22295" s="56"/>
      <c r="W22295" s="56"/>
      <c r="X22295" s="56"/>
      <c r="Y22295" s="56"/>
      <c r="Z22295" s="56"/>
      <c r="AA22295" s="56"/>
    </row>
    <row r="22296" spans="20:27">
      <c r="T22296" s="56"/>
      <c r="U22296" s="56"/>
      <c r="V22296" s="56"/>
      <c r="W22296" s="56"/>
      <c r="X22296" s="56"/>
      <c r="Y22296" s="56"/>
      <c r="Z22296" s="56"/>
      <c r="AA22296" s="56"/>
    </row>
    <row r="22297" spans="20:27">
      <c r="T22297" s="56"/>
      <c r="U22297" s="56"/>
      <c r="V22297" s="56"/>
      <c r="W22297" s="56"/>
      <c r="X22297" s="56"/>
      <c r="Y22297" s="56"/>
      <c r="Z22297" s="56"/>
      <c r="AA22297" s="56"/>
    </row>
    <row r="22298" spans="20:27">
      <c r="T22298" s="56"/>
      <c r="U22298" s="56"/>
      <c r="V22298" s="56"/>
      <c r="W22298" s="56"/>
      <c r="X22298" s="56"/>
      <c r="Y22298" s="56"/>
      <c r="Z22298" s="56"/>
      <c r="AA22298" s="56"/>
    </row>
    <row r="22299" spans="20:27">
      <c r="T22299" s="56"/>
      <c r="U22299" s="56"/>
      <c r="V22299" s="56"/>
      <c r="W22299" s="56"/>
      <c r="X22299" s="56"/>
      <c r="Y22299" s="56"/>
      <c r="Z22299" s="56"/>
      <c r="AA22299" s="56"/>
    </row>
    <row r="22300" spans="20:27">
      <c r="T22300" s="56"/>
      <c r="U22300" s="56"/>
      <c r="V22300" s="56"/>
      <c r="W22300" s="56"/>
      <c r="X22300" s="56"/>
      <c r="Y22300" s="56"/>
      <c r="Z22300" s="56"/>
      <c r="AA22300" s="56"/>
    </row>
    <row r="22301" spans="20:27">
      <c r="T22301" s="56"/>
      <c r="U22301" s="56"/>
      <c r="V22301" s="56"/>
      <c r="W22301" s="56"/>
      <c r="X22301" s="56"/>
      <c r="Y22301" s="56"/>
      <c r="Z22301" s="56"/>
      <c r="AA22301" s="56"/>
    </row>
    <row r="22302" spans="20:27">
      <c r="T22302" s="56"/>
      <c r="U22302" s="56"/>
      <c r="V22302" s="56"/>
      <c r="W22302" s="56"/>
      <c r="X22302" s="56"/>
      <c r="Y22302" s="56"/>
      <c r="Z22302" s="56"/>
      <c r="AA22302" s="56"/>
    </row>
    <row r="22303" spans="20:27">
      <c r="T22303" s="56"/>
      <c r="U22303" s="56"/>
      <c r="V22303" s="56"/>
      <c r="W22303" s="56"/>
      <c r="X22303" s="56"/>
      <c r="Y22303" s="56"/>
      <c r="Z22303" s="56"/>
      <c r="AA22303" s="56"/>
    </row>
    <row r="22304" spans="20:27">
      <c r="T22304" s="56"/>
      <c r="U22304" s="56"/>
      <c r="V22304" s="56"/>
      <c r="W22304" s="56"/>
      <c r="X22304" s="56"/>
      <c r="Y22304" s="56"/>
      <c r="Z22304" s="56"/>
      <c r="AA22304" s="56"/>
    </row>
    <row r="22305" spans="20:27">
      <c r="T22305" s="56"/>
      <c r="U22305" s="56"/>
      <c r="V22305" s="56"/>
      <c r="W22305" s="56"/>
      <c r="X22305" s="56"/>
      <c r="Y22305" s="56"/>
      <c r="Z22305" s="56"/>
      <c r="AA22305" s="56"/>
    </row>
    <row r="22306" spans="20:27">
      <c r="T22306" s="56"/>
      <c r="U22306" s="56"/>
      <c r="V22306" s="56"/>
      <c r="W22306" s="56"/>
      <c r="X22306" s="56"/>
      <c r="Y22306" s="56"/>
      <c r="Z22306" s="56"/>
      <c r="AA22306" s="56"/>
    </row>
    <row r="22307" spans="20:27">
      <c r="T22307" s="56"/>
      <c r="U22307" s="56"/>
      <c r="V22307" s="56"/>
      <c r="W22307" s="56"/>
      <c r="X22307" s="56"/>
      <c r="Y22307" s="56"/>
      <c r="Z22307" s="56"/>
      <c r="AA22307" s="56"/>
    </row>
    <row r="22308" spans="20:27">
      <c r="T22308" s="56"/>
      <c r="U22308" s="56"/>
      <c r="V22308" s="56"/>
      <c r="W22308" s="56"/>
      <c r="X22308" s="56"/>
      <c r="Y22308" s="56"/>
      <c r="Z22308" s="56"/>
      <c r="AA22308" s="56"/>
    </row>
    <row r="22309" spans="20:27">
      <c r="T22309" s="56"/>
      <c r="U22309" s="56"/>
      <c r="V22309" s="56"/>
      <c r="W22309" s="56"/>
      <c r="X22309" s="56"/>
      <c r="Y22309" s="56"/>
      <c r="Z22309" s="56"/>
      <c r="AA22309" s="56"/>
    </row>
    <row r="22310" spans="20:27">
      <c r="T22310" s="56"/>
      <c r="U22310" s="56"/>
      <c r="V22310" s="56"/>
      <c r="W22310" s="56"/>
      <c r="X22310" s="56"/>
      <c r="Y22310" s="56"/>
      <c r="Z22310" s="56"/>
      <c r="AA22310" s="56"/>
    </row>
    <row r="22311" spans="20:27">
      <c r="T22311" s="56"/>
      <c r="U22311" s="56"/>
      <c r="V22311" s="56"/>
      <c r="W22311" s="56"/>
      <c r="X22311" s="56"/>
      <c r="Y22311" s="56"/>
      <c r="Z22311" s="56"/>
      <c r="AA22311" s="56"/>
    </row>
    <row r="22312" spans="20:27">
      <c r="T22312" s="56"/>
      <c r="U22312" s="56"/>
      <c r="V22312" s="56"/>
      <c r="W22312" s="56"/>
      <c r="X22312" s="56"/>
      <c r="Y22312" s="56"/>
      <c r="Z22312" s="56"/>
      <c r="AA22312" s="56"/>
    </row>
    <row r="22313" spans="20:27">
      <c r="T22313" s="56"/>
      <c r="U22313" s="56"/>
      <c r="V22313" s="56"/>
      <c r="W22313" s="56"/>
      <c r="X22313" s="56"/>
      <c r="Y22313" s="56"/>
      <c r="Z22313" s="56"/>
      <c r="AA22313" s="56"/>
    </row>
    <row r="22314" spans="20:27">
      <c r="T22314" s="56"/>
      <c r="U22314" s="56"/>
      <c r="V22314" s="56"/>
      <c r="W22314" s="56"/>
      <c r="X22314" s="56"/>
      <c r="Y22314" s="56"/>
      <c r="Z22314" s="56"/>
      <c r="AA22314" s="56"/>
    </row>
    <row r="22315" spans="20:27">
      <c r="T22315" s="56"/>
      <c r="U22315" s="56"/>
      <c r="V22315" s="56"/>
      <c r="W22315" s="56"/>
      <c r="X22315" s="56"/>
      <c r="Y22315" s="56"/>
      <c r="Z22315" s="56"/>
      <c r="AA22315" s="56"/>
    </row>
    <row r="22316" spans="20:27">
      <c r="T22316" s="56"/>
      <c r="U22316" s="56"/>
      <c r="V22316" s="56"/>
      <c r="W22316" s="56"/>
      <c r="X22316" s="56"/>
      <c r="Y22316" s="56"/>
      <c r="Z22316" s="56"/>
      <c r="AA22316" s="56"/>
    </row>
    <row r="22317" spans="20:27">
      <c r="T22317" s="56"/>
      <c r="U22317" s="56"/>
      <c r="V22317" s="56"/>
      <c r="W22317" s="56"/>
      <c r="X22317" s="56"/>
      <c r="Y22317" s="56"/>
      <c r="Z22317" s="56"/>
      <c r="AA22317" s="56"/>
    </row>
    <row r="22318" spans="20:27">
      <c r="T22318" s="56"/>
      <c r="U22318" s="56"/>
      <c r="V22318" s="56"/>
      <c r="W22318" s="56"/>
      <c r="X22318" s="56"/>
      <c r="Y22318" s="56"/>
      <c r="Z22318" s="56"/>
      <c r="AA22318" s="56"/>
    </row>
    <row r="22319" spans="20:27">
      <c r="T22319" s="56"/>
      <c r="U22319" s="56"/>
      <c r="V22319" s="56"/>
      <c r="W22319" s="56"/>
      <c r="X22319" s="56"/>
      <c r="Y22319" s="56"/>
      <c r="Z22319" s="56"/>
      <c r="AA22319" s="56"/>
    </row>
    <row r="22320" spans="20:27">
      <c r="T22320" s="56"/>
      <c r="U22320" s="56"/>
      <c r="V22320" s="56"/>
      <c r="W22320" s="56"/>
      <c r="X22320" s="56"/>
      <c r="Y22320" s="56"/>
      <c r="Z22320" s="56"/>
      <c r="AA22320" s="56"/>
    </row>
    <row r="22321" spans="20:27">
      <c r="T22321" s="56"/>
      <c r="U22321" s="56"/>
      <c r="V22321" s="56"/>
      <c r="W22321" s="56"/>
      <c r="X22321" s="56"/>
      <c r="Y22321" s="56"/>
      <c r="Z22321" s="56"/>
      <c r="AA22321" s="56"/>
    </row>
    <row r="22322" spans="20:27">
      <c r="T22322" s="56"/>
      <c r="U22322" s="56"/>
      <c r="V22322" s="56"/>
      <c r="W22322" s="56"/>
      <c r="X22322" s="56"/>
      <c r="Y22322" s="56"/>
      <c r="Z22322" s="56"/>
      <c r="AA22322" s="56"/>
    </row>
    <row r="22323" spans="20:27">
      <c r="T22323" s="56"/>
      <c r="U22323" s="56"/>
      <c r="V22323" s="56"/>
      <c r="W22323" s="56"/>
      <c r="X22323" s="56"/>
      <c r="Y22323" s="56"/>
      <c r="Z22323" s="56"/>
      <c r="AA22323" s="56"/>
    </row>
    <row r="22324" spans="20:27">
      <c r="T22324" s="56"/>
      <c r="U22324" s="56"/>
      <c r="V22324" s="56"/>
      <c r="W22324" s="56"/>
      <c r="X22324" s="56"/>
      <c r="Y22324" s="56"/>
      <c r="Z22324" s="56"/>
      <c r="AA22324" s="56"/>
    </row>
    <row r="22325" spans="20:27">
      <c r="T22325" s="56"/>
      <c r="U22325" s="56"/>
      <c r="V22325" s="56"/>
      <c r="W22325" s="56"/>
      <c r="X22325" s="56"/>
      <c r="Y22325" s="56"/>
      <c r="Z22325" s="56"/>
      <c r="AA22325" s="56"/>
    </row>
    <row r="22326" spans="20:27">
      <c r="T22326" s="56"/>
      <c r="U22326" s="56"/>
      <c r="V22326" s="56"/>
      <c r="W22326" s="56"/>
      <c r="X22326" s="56"/>
      <c r="Y22326" s="56"/>
      <c r="Z22326" s="56"/>
      <c r="AA22326" s="56"/>
    </row>
    <row r="22327" spans="20:27">
      <c r="T22327" s="56"/>
      <c r="U22327" s="56"/>
      <c r="V22327" s="56"/>
      <c r="W22327" s="56"/>
      <c r="X22327" s="56"/>
      <c r="Y22327" s="56"/>
      <c r="Z22327" s="56"/>
      <c r="AA22327" s="56"/>
    </row>
    <row r="22328" spans="20:27">
      <c r="T22328" s="56"/>
      <c r="U22328" s="56"/>
      <c r="V22328" s="56"/>
      <c r="W22328" s="56"/>
      <c r="X22328" s="56"/>
      <c r="Y22328" s="56"/>
      <c r="Z22328" s="56"/>
      <c r="AA22328" s="56"/>
    </row>
    <row r="22329" spans="20:27">
      <c r="T22329" s="56"/>
      <c r="U22329" s="56"/>
      <c r="V22329" s="56"/>
      <c r="W22329" s="56"/>
      <c r="X22329" s="56"/>
      <c r="Y22329" s="56"/>
      <c r="Z22329" s="56"/>
      <c r="AA22329" s="56"/>
    </row>
    <row r="22330" spans="20:27">
      <c r="T22330" s="56"/>
      <c r="U22330" s="56"/>
      <c r="V22330" s="56"/>
      <c r="W22330" s="56"/>
      <c r="X22330" s="56"/>
      <c r="Y22330" s="56"/>
      <c r="Z22330" s="56"/>
      <c r="AA22330" s="56"/>
    </row>
    <row r="22331" spans="20:27">
      <c r="T22331" s="56"/>
      <c r="U22331" s="56"/>
      <c r="V22331" s="56"/>
      <c r="W22331" s="56"/>
      <c r="X22331" s="56"/>
      <c r="Y22331" s="56"/>
      <c r="Z22331" s="56"/>
      <c r="AA22331" s="56"/>
    </row>
    <row r="22332" spans="20:27">
      <c r="T22332" s="56"/>
      <c r="U22332" s="56"/>
      <c r="V22332" s="56"/>
      <c r="W22332" s="56"/>
      <c r="X22332" s="56"/>
      <c r="Y22332" s="56"/>
      <c r="Z22332" s="56"/>
      <c r="AA22332" s="56"/>
    </row>
    <row r="22333" spans="20:27">
      <c r="T22333" s="56"/>
      <c r="U22333" s="56"/>
      <c r="V22333" s="56"/>
      <c r="W22333" s="56"/>
      <c r="X22333" s="56"/>
      <c r="Y22333" s="56"/>
      <c r="Z22333" s="56"/>
      <c r="AA22333" s="56"/>
    </row>
    <row r="22334" spans="20:27">
      <c r="T22334" s="56"/>
      <c r="U22334" s="56"/>
      <c r="V22334" s="56"/>
      <c r="W22334" s="56"/>
      <c r="X22334" s="56"/>
      <c r="Y22334" s="56"/>
      <c r="Z22334" s="56"/>
      <c r="AA22334" s="56"/>
    </row>
    <row r="22335" spans="20:27">
      <c r="T22335" s="56"/>
      <c r="U22335" s="56"/>
      <c r="V22335" s="56"/>
      <c r="W22335" s="56"/>
      <c r="X22335" s="56"/>
      <c r="Y22335" s="56"/>
      <c r="Z22335" s="56"/>
      <c r="AA22335" s="56"/>
    </row>
    <row r="22336" spans="20:27">
      <c r="T22336" s="56"/>
      <c r="U22336" s="56"/>
      <c r="V22336" s="56"/>
      <c r="W22336" s="56"/>
      <c r="X22336" s="56"/>
      <c r="Y22336" s="56"/>
      <c r="Z22336" s="56"/>
      <c r="AA22336" s="56"/>
    </row>
    <row r="22337" spans="20:27">
      <c r="T22337" s="56"/>
      <c r="U22337" s="56"/>
      <c r="V22337" s="56"/>
      <c r="W22337" s="56"/>
      <c r="X22337" s="56"/>
      <c r="Y22337" s="56"/>
      <c r="Z22337" s="56"/>
      <c r="AA22337" s="56"/>
    </row>
    <row r="22338" spans="20:27">
      <c r="T22338" s="56"/>
      <c r="U22338" s="56"/>
      <c r="V22338" s="56"/>
      <c r="W22338" s="56"/>
      <c r="X22338" s="56"/>
      <c r="Y22338" s="56"/>
      <c r="Z22338" s="56"/>
      <c r="AA22338" s="56"/>
    </row>
    <row r="22339" spans="20:27">
      <c r="T22339" s="56"/>
      <c r="U22339" s="56"/>
      <c r="V22339" s="56"/>
      <c r="W22339" s="56"/>
      <c r="X22339" s="56"/>
      <c r="Y22339" s="56"/>
      <c r="Z22339" s="56"/>
      <c r="AA22339" s="56"/>
    </row>
    <row r="22340" spans="20:27">
      <c r="T22340" s="56"/>
      <c r="U22340" s="56"/>
      <c r="V22340" s="56"/>
      <c r="W22340" s="56"/>
      <c r="X22340" s="56"/>
      <c r="Y22340" s="56"/>
      <c r="Z22340" s="56"/>
      <c r="AA22340" s="56"/>
    </row>
    <row r="22341" spans="20:27">
      <c r="T22341" s="56"/>
      <c r="U22341" s="56"/>
      <c r="V22341" s="56"/>
      <c r="W22341" s="56"/>
      <c r="X22341" s="56"/>
      <c r="Y22341" s="56"/>
      <c r="Z22341" s="56"/>
      <c r="AA22341" s="56"/>
    </row>
    <row r="22342" spans="20:27">
      <c r="T22342" s="56"/>
      <c r="U22342" s="56"/>
      <c r="V22342" s="56"/>
      <c r="W22342" s="56"/>
      <c r="X22342" s="56"/>
      <c r="Y22342" s="56"/>
      <c r="Z22342" s="56"/>
      <c r="AA22342" s="56"/>
    </row>
    <row r="22343" spans="20:27">
      <c r="T22343" s="56"/>
      <c r="U22343" s="56"/>
      <c r="V22343" s="56"/>
      <c r="W22343" s="56"/>
      <c r="X22343" s="56"/>
      <c r="Y22343" s="56"/>
      <c r="Z22343" s="56"/>
      <c r="AA22343" s="56"/>
    </row>
    <row r="22344" spans="20:27">
      <c r="T22344" s="56"/>
      <c r="U22344" s="56"/>
      <c r="V22344" s="56"/>
      <c r="W22344" s="56"/>
      <c r="X22344" s="56"/>
      <c r="Y22344" s="56"/>
      <c r="Z22344" s="56"/>
      <c r="AA22344" s="56"/>
    </row>
    <row r="22345" spans="20:27">
      <c r="T22345" s="56"/>
      <c r="U22345" s="56"/>
      <c r="V22345" s="56"/>
      <c r="W22345" s="56"/>
      <c r="X22345" s="56"/>
      <c r="Y22345" s="56"/>
      <c r="Z22345" s="56"/>
      <c r="AA22345" s="56"/>
    </row>
    <row r="22346" spans="20:27">
      <c r="T22346" s="56"/>
      <c r="U22346" s="56"/>
      <c r="V22346" s="56"/>
      <c r="W22346" s="56"/>
      <c r="X22346" s="56"/>
      <c r="Y22346" s="56"/>
      <c r="Z22346" s="56"/>
      <c r="AA22346" s="56"/>
    </row>
    <row r="22347" spans="20:27">
      <c r="T22347" s="56"/>
      <c r="U22347" s="56"/>
      <c r="V22347" s="56"/>
      <c r="W22347" s="56"/>
      <c r="X22347" s="56"/>
      <c r="Y22347" s="56"/>
      <c r="Z22347" s="56"/>
      <c r="AA22347" s="56"/>
    </row>
    <row r="22348" spans="20:27">
      <c r="T22348" s="56"/>
      <c r="U22348" s="56"/>
      <c r="V22348" s="56"/>
      <c r="W22348" s="56"/>
      <c r="X22348" s="56"/>
      <c r="Y22348" s="56"/>
      <c r="Z22348" s="56"/>
      <c r="AA22348" s="56"/>
    </row>
    <row r="22349" spans="20:27">
      <c r="T22349" s="56"/>
      <c r="U22349" s="56"/>
      <c r="V22349" s="56"/>
      <c r="W22349" s="56"/>
      <c r="X22349" s="56"/>
      <c r="Y22349" s="56"/>
      <c r="Z22349" s="56"/>
      <c r="AA22349" s="56"/>
    </row>
    <row r="22350" spans="20:27">
      <c r="T22350" s="56"/>
      <c r="U22350" s="56"/>
      <c r="V22350" s="56"/>
      <c r="W22350" s="56"/>
      <c r="X22350" s="56"/>
      <c r="Y22350" s="56"/>
      <c r="Z22350" s="56"/>
      <c r="AA22350" s="56"/>
    </row>
    <row r="22351" spans="20:27">
      <c r="T22351" s="56"/>
      <c r="U22351" s="56"/>
      <c r="V22351" s="56"/>
      <c r="W22351" s="56"/>
      <c r="X22351" s="56"/>
      <c r="Y22351" s="56"/>
      <c r="Z22351" s="56"/>
      <c r="AA22351" s="56"/>
    </row>
    <row r="22352" spans="20:27">
      <c r="T22352" s="56"/>
      <c r="U22352" s="56"/>
      <c r="V22352" s="56"/>
      <c r="W22352" s="56"/>
      <c r="X22352" s="56"/>
      <c r="Y22352" s="56"/>
      <c r="Z22352" s="56"/>
      <c r="AA22352" s="56"/>
    </row>
    <row r="22353" spans="20:27">
      <c r="T22353" s="56"/>
      <c r="U22353" s="56"/>
      <c r="V22353" s="56"/>
      <c r="W22353" s="56"/>
      <c r="X22353" s="56"/>
      <c r="Y22353" s="56"/>
      <c r="Z22353" s="56"/>
      <c r="AA22353" s="56"/>
    </row>
    <row r="22354" spans="20:27">
      <c r="T22354" s="56"/>
      <c r="U22354" s="56"/>
      <c r="V22354" s="56"/>
      <c r="W22354" s="56"/>
      <c r="X22354" s="56"/>
      <c r="Y22354" s="56"/>
      <c r="Z22354" s="56"/>
      <c r="AA22354" s="56"/>
    </row>
    <row r="22355" spans="20:27">
      <c r="T22355" s="56"/>
      <c r="U22355" s="56"/>
      <c r="V22355" s="56"/>
      <c r="W22355" s="56"/>
      <c r="X22355" s="56"/>
      <c r="Y22355" s="56"/>
      <c r="Z22355" s="56"/>
      <c r="AA22355" s="56"/>
    </row>
    <row r="22356" spans="20:27">
      <c r="T22356" s="56"/>
      <c r="U22356" s="56"/>
      <c r="V22356" s="56"/>
      <c r="W22356" s="56"/>
      <c r="X22356" s="56"/>
      <c r="Y22356" s="56"/>
      <c r="Z22356" s="56"/>
      <c r="AA22356" s="56"/>
    </row>
    <row r="22357" spans="20:27">
      <c r="T22357" s="56"/>
      <c r="U22357" s="56"/>
      <c r="V22357" s="56"/>
      <c r="W22357" s="56"/>
      <c r="X22357" s="56"/>
      <c r="Y22357" s="56"/>
      <c r="Z22357" s="56"/>
      <c r="AA22357" s="56"/>
    </row>
    <row r="22358" spans="20:27">
      <c r="T22358" s="56"/>
      <c r="U22358" s="56"/>
      <c r="V22358" s="56"/>
      <c r="W22358" s="56"/>
      <c r="X22358" s="56"/>
      <c r="Y22358" s="56"/>
      <c r="Z22358" s="56"/>
      <c r="AA22358" s="56"/>
    </row>
    <row r="22359" spans="20:27">
      <c r="T22359" s="56"/>
      <c r="U22359" s="56"/>
      <c r="V22359" s="56"/>
      <c r="W22359" s="56"/>
      <c r="X22359" s="56"/>
      <c r="Y22359" s="56"/>
      <c r="Z22359" s="56"/>
      <c r="AA22359" s="56"/>
    </row>
    <row r="22360" spans="20:27">
      <c r="T22360" s="56"/>
      <c r="U22360" s="56"/>
      <c r="V22360" s="56"/>
      <c r="W22360" s="56"/>
      <c r="X22360" s="56"/>
      <c r="Y22360" s="56"/>
      <c r="Z22360" s="56"/>
      <c r="AA22360" s="56"/>
    </row>
    <row r="22361" spans="20:27">
      <c r="T22361" s="56"/>
      <c r="U22361" s="56"/>
      <c r="V22361" s="56"/>
      <c r="W22361" s="56"/>
      <c r="X22361" s="56"/>
      <c r="Y22361" s="56"/>
      <c r="Z22361" s="56"/>
      <c r="AA22361" s="56"/>
    </row>
    <row r="22362" spans="20:27">
      <c r="T22362" s="56"/>
      <c r="U22362" s="56"/>
      <c r="V22362" s="56"/>
      <c r="W22362" s="56"/>
      <c r="X22362" s="56"/>
      <c r="Y22362" s="56"/>
      <c r="Z22362" s="56"/>
      <c r="AA22362" s="56"/>
    </row>
    <row r="22363" spans="20:27">
      <c r="T22363" s="56"/>
      <c r="U22363" s="56"/>
      <c r="V22363" s="56"/>
      <c r="W22363" s="56"/>
      <c r="X22363" s="56"/>
      <c r="Y22363" s="56"/>
      <c r="Z22363" s="56"/>
      <c r="AA22363" s="56"/>
    </row>
    <row r="22364" spans="20:27">
      <c r="T22364" s="56"/>
      <c r="U22364" s="56"/>
      <c r="V22364" s="56"/>
      <c r="W22364" s="56"/>
      <c r="X22364" s="56"/>
      <c r="Y22364" s="56"/>
      <c r="Z22364" s="56"/>
      <c r="AA22364" s="56"/>
    </row>
    <row r="22365" spans="20:27">
      <c r="T22365" s="56"/>
      <c r="U22365" s="56"/>
      <c r="V22365" s="56"/>
      <c r="W22365" s="56"/>
      <c r="X22365" s="56"/>
      <c r="Y22365" s="56"/>
      <c r="Z22365" s="56"/>
      <c r="AA22365" s="56"/>
    </row>
    <row r="22366" spans="20:27">
      <c r="T22366" s="56"/>
      <c r="U22366" s="56"/>
      <c r="V22366" s="56"/>
      <c r="W22366" s="56"/>
      <c r="X22366" s="56"/>
      <c r="Y22366" s="56"/>
      <c r="Z22366" s="56"/>
      <c r="AA22366" s="56"/>
    </row>
    <row r="22367" spans="20:27">
      <c r="T22367" s="56"/>
      <c r="U22367" s="56"/>
      <c r="V22367" s="56"/>
      <c r="W22367" s="56"/>
      <c r="X22367" s="56"/>
      <c r="Y22367" s="56"/>
      <c r="Z22367" s="56"/>
      <c r="AA22367" s="56"/>
    </row>
    <row r="22368" spans="20:27">
      <c r="T22368" s="56"/>
      <c r="U22368" s="56"/>
      <c r="V22368" s="56"/>
      <c r="W22368" s="56"/>
      <c r="X22368" s="56"/>
      <c r="Y22368" s="56"/>
      <c r="Z22368" s="56"/>
      <c r="AA22368" s="56"/>
    </row>
    <row r="22369" spans="20:27">
      <c r="T22369" s="56"/>
      <c r="U22369" s="56"/>
      <c r="V22369" s="56"/>
      <c r="W22369" s="56"/>
      <c r="X22369" s="56"/>
      <c r="Y22369" s="56"/>
      <c r="Z22369" s="56"/>
      <c r="AA22369" s="56"/>
    </row>
    <row r="22370" spans="20:27">
      <c r="T22370" s="56"/>
      <c r="U22370" s="56"/>
      <c r="V22370" s="56"/>
      <c r="W22370" s="56"/>
      <c r="X22370" s="56"/>
      <c r="Y22370" s="56"/>
      <c r="Z22370" s="56"/>
      <c r="AA22370" s="56"/>
    </row>
    <row r="22371" spans="20:27">
      <c r="T22371" s="56"/>
      <c r="U22371" s="56"/>
      <c r="V22371" s="56"/>
      <c r="W22371" s="56"/>
      <c r="X22371" s="56"/>
      <c r="Y22371" s="56"/>
      <c r="Z22371" s="56"/>
      <c r="AA22371" s="56"/>
    </row>
    <row r="22372" spans="20:27">
      <c r="T22372" s="56"/>
      <c r="U22372" s="56"/>
      <c r="V22372" s="56"/>
      <c r="W22372" s="56"/>
      <c r="X22372" s="56"/>
      <c r="Y22372" s="56"/>
      <c r="Z22372" s="56"/>
      <c r="AA22372" s="56"/>
    </row>
    <row r="22373" spans="20:27">
      <c r="T22373" s="56"/>
      <c r="U22373" s="56"/>
      <c r="V22373" s="56"/>
      <c r="W22373" s="56"/>
      <c r="X22373" s="56"/>
      <c r="Y22373" s="56"/>
      <c r="Z22373" s="56"/>
      <c r="AA22373" s="56"/>
    </row>
    <row r="22374" spans="20:27">
      <c r="T22374" s="56"/>
      <c r="U22374" s="56"/>
      <c r="V22374" s="56"/>
      <c r="W22374" s="56"/>
      <c r="X22374" s="56"/>
      <c r="Y22374" s="56"/>
      <c r="Z22374" s="56"/>
      <c r="AA22374" s="56"/>
    </row>
    <row r="22375" spans="20:27">
      <c r="T22375" s="56"/>
      <c r="U22375" s="56"/>
      <c r="V22375" s="56"/>
      <c r="W22375" s="56"/>
      <c r="X22375" s="56"/>
      <c r="Y22375" s="56"/>
      <c r="Z22375" s="56"/>
      <c r="AA22375" s="56"/>
    </row>
    <row r="22376" spans="20:27">
      <c r="T22376" s="56"/>
      <c r="U22376" s="56"/>
      <c r="V22376" s="56"/>
      <c r="W22376" s="56"/>
      <c r="X22376" s="56"/>
      <c r="Y22376" s="56"/>
      <c r="Z22376" s="56"/>
      <c r="AA22376" s="56"/>
    </row>
    <row r="22377" spans="20:27">
      <c r="T22377" s="56"/>
      <c r="U22377" s="56"/>
      <c r="V22377" s="56"/>
      <c r="W22377" s="56"/>
      <c r="X22377" s="56"/>
      <c r="Y22377" s="56"/>
      <c r="Z22377" s="56"/>
      <c r="AA22377" s="56"/>
    </row>
    <row r="22378" spans="20:27">
      <c r="T22378" s="56"/>
      <c r="U22378" s="56"/>
      <c r="V22378" s="56"/>
      <c r="W22378" s="56"/>
      <c r="X22378" s="56"/>
      <c r="Y22378" s="56"/>
      <c r="Z22378" s="56"/>
      <c r="AA22378" s="56"/>
    </row>
    <row r="22379" spans="20:27">
      <c r="T22379" s="56"/>
      <c r="U22379" s="56"/>
      <c r="V22379" s="56"/>
      <c r="W22379" s="56"/>
      <c r="X22379" s="56"/>
      <c r="Y22379" s="56"/>
      <c r="Z22379" s="56"/>
      <c r="AA22379" s="56"/>
    </row>
    <row r="22380" spans="20:27">
      <c r="T22380" s="56"/>
      <c r="U22380" s="56"/>
      <c r="V22380" s="56"/>
      <c r="W22380" s="56"/>
      <c r="X22380" s="56"/>
      <c r="Y22380" s="56"/>
      <c r="Z22380" s="56"/>
      <c r="AA22380" s="56"/>
    </row>
    <row r="22381" spans="20:27">
      <c r="T22381" s="56"/>
      <c r="U22381" s="56"/>
      <c r="V22381" s="56"/>
      <c r="W22381" s="56"/>
      <c r="X22381" s="56"/>
      <c r="Y22381" s="56"/>
      <c r="Z22381" s="56"/>
      <c r="AA22381" s="56"/>
    </row>
    <row r="22382" spans="20:27">
      <c r="T22382" s="56"/>
      <c r="U22382" s="56"/>
      <c r="V22382" s="56"/>
      <c r="W22382" s="56"/>
      <c r="X22382" s="56"/>
      <c r="Y22382" s="56"/>
      <c r="Z22382" s="56"/>
      <c r="AA22382" s="56"/>
    </row>
    <row r="22383" spans="20:27">
      <c r="T22383" s="56"/>
      <c r="U22383" s="56"/>
      <c r="V22383" s="56"/>
      <c r="W22383" s="56"/>
      <c r="X22383" s="56"/>
      <c r="Y22383" s="56"/>
      <c r="Z22383" s="56"/>
      <c r="AA22383" s="56"/>
    </row>
    <row r="22384" spans="20:27">
      <c r="T22384" s="56"/>
      <c r="U22384" s="56"/>
      <c r="V22384" s="56"/>
      <c r="W22384" s="56"/>
      <c r="X22384" s="56"/>
      <c r="Y22384" s="56"/>
      <c r="Z22384" s="56"/>
      <c r="AA22384" s="56"/>
    </row>
    <row r="22385" spans="20:27">
      <c r="T22385" s="56"/>
      <c r="U22385" s="56"/>
      <c r="V22385" s="56"/>
      <c r="W22385" s="56"/>
      <c r="X22385" s="56"/>
      <c r="Y22385" s="56"/>
      <c r="Z22385" s="56"/>
      <c r="AA22385" s="56"/>
    </row>
    <row r="22386" spans="20:27">
      <c r="T22386" s="56"/>
      <c r="U22386" s="56"/>
      <c r="V22386" s="56"/>
      <c r="W22386" s="56"/>
      <c r="X22386" s="56"/>
      <c r="Y22386" s="56"/>
      <c r="Z22386" s="56"/>
      <c r="AA22386" s="56"/>
    </row>
    <row r="22387" spans="20:27">
      <c r="T22387" s="56"/>
      <c r="U22387" s="56"/>
      <c r="V22387" s="56"/>
      <c r="W22387" s="56"/>
      <c r="X22387" s="56"/>
      <c r="Y22387" s="56"/>
      <c r="Z22387" s="56"/>
      <c r="AA22387" s="56"/>
    </row>
    <row r="22388" spans="20:27">
      <c r="T22388" s="56"/>
      <c r="U22388" s="56"/>
      <c r="V22388" s="56"/>
      <c r="W22388" s="56"/>
      <c r="X22388" s="56"/>
      <c r="Y22388" s="56"/>
      <c r="Z22388" s="56"/>
      <c r="AA22388" s="56"/>
    </row>
    <row r="22389" spans="20:27">
      <c r="T22389" s="56"/>
      <c r="U22389" s="56"/>
      <c r="V22389" s="56"/>
      <c r="W22389" s="56"/>
      <c r="X22389" s="56"/>
      <c r="Y22389" s="56"/>
      <c r="Z22389" s="56"/>
      <c r="AA22389" s="56"/>
    </row>
    <row r="22390" spans="20:27">
      <c r="T22390" s="56"/>
      <c r="U22390" s="56"/>
      <c r="V22390" s="56"/>
      <c r="W22390" s="56"/>
      <c r="X22390" s="56"/>
      <c r="Y22390" s="56"/>
      <c r="Z22390" s="56"/>
      <c r="AA22390" s="56"/>
    </row>
    <row r="22391" spans="20:27">
      <c r="T22391" s="56"/>
      <c r="U22391" s="56"/>
      <c r="V22391" s="56"/>
      <c r="W22391" s="56"/>
      <c r="X22391" s="56"/>
      <c r="Y22391" s="56"/>
      <c r="Z22391" s="56"/>
      <c r="AA22391" s="56"/>
    </row>
    <row r="22392" spans="20:27">
      <c r="T22392" s="56"/>
      <c r="U22392" s="56"/>
      <c r="V22392" s="56"/>
      <c r="W22392" s="56"/>
      <c r="X22392" s="56"/>
      <c r="Y22392" s="56"/>
      <c r="Z22392" s="56"/>
      <c r="AA22392" s="56"/>
    </row>
    <row r="22393" spans="20:27">
      <c r="T22393" s="56"/>
      <c r="U22393" s="56"/>
      <c r="V22393" s="56"/>
      <c r="W22393" s="56"/>
      <c r="X22393" s="56"/>
      <c r="Y22393" s="56"/>
      <c r="Z22393" s="56"/>
      <c r="AA22393" s="56"/>
    </row>
    <row r="22394" spans="20:27">
      <c r="T22394" s="56"/>
      <c r="U22394" s="56"/>
      <c r="V22394" s="56"/>
      <c r="W22394" s="56"/>
      <c r="X22394" s="56"/>
      <c r="Y22394" s="56"/>
      <c r="Z22394" s="56"/>
      <c r="AA22394" s="56"/>
    </row>
    <row r="22395" spans="20:27">
      <c r="T22395" s="56"/>
      <c r="U22395" s="56"/>
      <c r="V22395" s="56"/>
      <c r="W22395" s="56"/>
      <c r="X22395" s="56"/>
      <c r="Y22395" s="56"/>
      <c r="Z22395" s="56"/>
      <c r="AA22395" s="56"/>
    </row>
    <row r="22396" spans="20:27">
      <c r="T22396" s="56"/>
      <c r="U22396" s="56"/>
      <c r="V22396" s="56"/>
      <c r="W22396" s="56"/>
      <c r="X22396" s="56"/>
      <c r="Y22396" s="56"/>
      <c r="Z22396" s="56"/>
      <c r="AA22396" s="56"/>
    </row>
    <row r="22397" spans="20:27">
      <c r="T22397" s="56"/>
      <c r="U22397" s="56"/>
      <c r="V22397" s="56"/>
      <c r="W22397" s="56"/>
      <c r="X22397" s="56"/>
      <c r="Y22397" s="56"/>
      <c r="Z22397" s="56"/>
      <c r="AA22397" s="56"/>
    </row>
    <row r="22398" spans="20:27">
      <c r="T22398" s="56"/>
      <c r="U22398" s="56"/>
      <c r="V22398" s="56"/>
      <c r="W22398" s="56"/>
      <c r="X22398" s="56"/>
      <c r="Y22398" s="56"/>
      <c r="Z22398" s="56"/>
      <c r="AA22398" s="56"/>
    </row>
    <row r="22399" spans="20:27">
      <c r="T22399" s="56"/>
      <c r="U22399" s="56"/>
      <c r="V22399" s="56"/>
      <c r="W22399" s="56"/>
      <c r="X22399" s="56"/>
      <c r="Y22399" s="56"/>
      <c r="Z22399" s="56"/>
      <c r="AA22399" s="56"/>
    </row>
    <row r="22400" spans="20:27">
      <c r="T22400" s="56"/>
      <c r="U22400" s="56"/>
      <c r="V22400" s="56"/>
      <c r="W22400" s="56"/>
      <c r="X22400" s="56"/>
      <c r="Y22400" s="56"/>
      <c r="Z22400" s="56"/>
      <c r="AA22400" s="56"/>
    </row>
    <row r="22401" spans="20:27">
      <c r="T22401" s="56"/>
      <c r="U22401" s="56"/>
      <c r="V22401" s="56"/>
      <c r="W22401" s="56"/>
      <c r="X22401" s="56"/>
      <c r="Y22401" s="56"/>
      <c r="Z22401" s="56"/>
      <c r="AA22401" s="56"/>
    </row>
    <row r="22402" spans="20:27">
      <c r="T22402" s="56"/>
      <c r="U22402" s="56"/>
      <c r="V22402" s="56"/>
      <c r="W22402" s="56"/>
      <c r="X22402" s="56"/>
      <c r="Y22402" s="56"/>
      <c r="Z22402" s="56"/>
      <c r="AA22402" s="56"/>
    </row>
    <row r="22403" spans="20:27">
      <c r="T22403" s="56"/>
      <c r="U22403" s="56"/>
      <c r="V22403" s="56"/>
      <c r="W22403" s="56"/>
      <c r="X22403" s="56"/>
      <c r="Y22403" s="56"/>
      <c r="Z22403" s="56"/>
      <c r="AA22403" s="56"/>
    </row>
    <row r="22404" spans="20:27">
      <c r="T22404" s="56"/>
      <c r="U22404" s="56"/>
      <c r="V22404" s="56"/>
      <c r="W22404" s="56"/>
      <c r="X22404" s="56"/>
      <c r="Y22404" s="56"/>
      <c r="Z22404" s="56"/>
      <c r="AA22404" s="56"/>
    </row>
    <row r="22405" spans="20:27">
      <c r="T22405" s="56"/>
      <c r="U22405" s="56"/>
      <c r="V22405" s="56"/>
      <c r="W22405" s="56"/>
      <c r="X22405" s="56"/>
      <c r="Y22405" s="56"/>
      <c r="Z22405" s="56"/>
      <c r="AA22405" s="56"/>
    </row>
    <row r="22406" spans="20:27">
      <c r="T22406" s="56"/>
      <c r="U22406" s="56"/>
      <c r="V22406" s="56"/>
      <c r="W22406" s="56"/>
      <c r="X22406" s="56"/>
      <c r="Y22406" s="56"/>
      <c r="Z22406" s="56"/>
      <c r="AA22406" s="56"/>
    </row>
    <row r="22407" spans="20:27">
      <c r="T22407" s="56"/>
      <c r="U22407" s="56"/>
      <c r="V22407" s="56"/>
      <c r="W22407" s="56"/>
      <c r="X22407" s="56"/>
      <c r="Y22407" s="56"/>
      <c r="Z22407" s="56"/>
      <c r="AA22407" s="56"/>
    </row>
    <row r="22408" spans="20:27">
      <c r="T22408" s="56"/>
      <c r="U22408" s="56"/>
      <c r="V22408" s="56"/>
      <c r="W22408" s="56"/>
      <c r="X22408" s="56"/>
      <c r="Y22408" s="56"/>
      <c r="Z22408" s="56"/>
      <c r="AA22408" s="56"/>
    </row>
    <row r="22409" spans="20:27">
      <c r="T22409" s="56"/>
      <c r="U22409" s="56"/>
      <c r="V22409" s="56"/>
      <c r="W22409" s="56"/>
      <c r="X22409" s="56"/>
      <c r="Y22409" s="56"/>
      <c r="Z22409" s="56"/>
      <c r="AA22409" s="56"/>
    </row>
    <row r="22410" spans="20:27">
      <c r="T22410" s="56"/>
      <c r="U22410" s="56"/>
      <c r="V22410" s="56"/>
      <c r="W22410" s="56"/>
      <c r="X22410" s="56"/>
      <c r="Y22410" s="56"/>
      <c r="Z22410" s="56"/>
      <c r="AA22410" s="56"/>
    </row>
    <row r="22411" spans="20:27">
      <c r="T22411" s="56"/>
      <c r="U22411" s="56"/>
      <c r="V22411" s="56"/>
      <c r="W22411" s="56"/>
      <c r="X22411" s="56"/>
      <c r="Y22411" s="56"/>
      <c r="Z22411" s="56"/>
      <c r="AA22411" s="56"/>
    </row>
    <row r="22412" spans="20:27">
      <c r="T22412" s="56"/>
      <c r="U22412" s="56"/>
      <c r="V22412" s="56"/>
      <c r="W22412" s="56"/>
      <c r="X22412" s="56"/>
      <c r="Y22412" s="56"/>
      <c r="Z22412" s="56"/>
      <c r="AA22412" s="56"/>
    </row>
    <row r="22413" spans="20:27">
      <c r="T22413" s="56"/>
      <c r="U22413" s="56"/>
      <c r="V22413" s="56"/>
      <c r="W22413" s="56"/>
      <c r="X22413" s="56"/>
      <c r="Y22413" s="56"/>
      <c r="Z22413" s="56"/>
      <c r="AA22413" s="56"/>
    </row>
    <row r="22414" spans="20:27">
      <c r="T22414" s="56"/>
      <c r="U22414" s="56"/>
      <c r="V22414" s="56"/>
      <c r="W22414" s="56"/>
      <c r="X22414" s="56"/>
      <c r="Y22414" s="56"/>
      <c r="Z22414" s="56"/>
      <c r="AA22414" s="56"/>
    </row>
    <row r="22415" spans="20:27">
      <c r="T22415" s="56"/>
      <c r="U22415" s="56"/>
      <c r="V22415" s="56"/>
      <c r="W22415" s="56"/>
      <c r="X22415" s="56"/>
      <c r="Y22415" s="56"/>
      <c r="Z22415" s="56"/>
      <c r="AA22415" s="56"/>
    </row>
    <row r="22416" spans="20:27">
      <c r="T22416" s="56"/>
      <c r="U22416" s="56"/>
      <c r="V22416" s="56"/>
      <c r="W22416" s="56"/>
      <c r="X22416" s="56"/>
      <c r="Y22416" s="56"/>
      <c r="Z22416" s="56"/>
      <c r="AA22416" s="56"/>
    </row>
    <row r="22417" spans="20:27">
      <c r="T22417" s="56"/>
      <c r="U22417" s="56"/>
      <c r="V22417" s="56"/>
      <c r="W22417" s="56"/>
      <c r="X22417" s="56"/>
      <c r="Y22417" s="56"/>
      <c r="Z22417" s="56"/>
      <c r="AA22417" s="56"/>
    </row>
    <row r="22418" spans="20:27">
      <c r="T22418" s="56"/>
      <c r="U22418" s="56"/>
      <c r="V22418" s="56"/>
      <c r="W22418" s="56"/>
      <c r="X22418" s="56"/>
      <c r="Y22418" s="56"/>
      <c r="Z22418" s="56"/>
      <c r="AA22418" s="56"/>
    </row>
    <row r="22419" spans="20:27">
      <c r="T22419" s="56"/>
      <c r="U22419" s="56"/>
      <c r="V22419" s="56"/>
      <c r="W22419" s="56"/>
      <c r="X22419" s="56"/>
      <c r="Y22419" s="56"/>
      <c r="Z22419" s="56"/>
      <c r="AA22419" s="56"/>
    </row>
    <row r="22420" spans="20:27">
      <c r="T22420" s="56"/>
      <c r="U22420" s="56"/>
      <c r="V22420" s="56"/>
      <c r="W22420" s="56"/>
      <c r="X22420" s="56"/>
      <c r="Y22420" s="56"/>
      <c r="Z22420" s="56"/>
      <c r="AA22420" s="56"/>
    </row>
    <row r="22421" spans="20:27">
      <c r="T22421" s="56"/>
      <c r="U22421" s="56"/>
      <c r="V22421" s="56"/>
      <c r="W22421" s="56"/>
      <c r="X22421" s="56"/>
      <c r="Y22421" s="56"/>
      <c r="Z22421" s="56"/>
      <c r="AA22421" s="56"/>
    </row>
    <row r="22422" spans="20:27">
      <c r="T22422" s="56"/>
      <c r="U22422" s="56"/>
      <c r="V22422" s="56"/>
      <c r="W22422" s="56"/>
      <c r="X22422" s="56"/>
      <c r="Y22422" s="56"/>
      <c r="Z22422" s="56"/>
      <c r="AA22422" s="56"/>
    </row>
    <row r="22423" spans="20:27">
      <c r="T22423" s="56"/>
      <c r="U22423" s="56"/>
      <c r="V22423" s="56"/>
      <c r="W22423" s="56"/>
      <c r="X22423" s="56"/>
      <c r="Y22423" s="56"/>
      <c r="Z22423" s="56"/>
      <c r="AA22423" s="56"/>
    </row>
    <row r="22424" spans="20:27">
      <c r="T22424" s="56"/>
      <c r="U22424" s="56"/>
      <c r="V22424" s="56"/>
      <c r="W22424" s="56"/>
      <c r="X22424" s="56"/>
      <c r="Y22424" s="56"/>
      <c r="Z22424" s="56"/>
      <c r="AA22424" s="56"/>
    </row>
    <row r="22425" spans="20:27">
      <c r="T22425" s="56"/>
      <c r="U22425" s="56"/>
      <c r="V22425" s="56"/>
      <c r="W22425" s="56"/>
      <c r="X22425" s="56"/>
      <c r="Y22425" s="56"/>
      <c r="Z22425" s="56"/>
      <c r="AA22425" s="56"/>
    </row>
    <row r="22426" spans="20:27">
      <c r="T22426" s="56"/>
      <c r="U22426" s="56"/>
      <c r="V22426" s="56"/>
      <c r="W22426" s="56"/>
      <c r="X22426" s="56"/>
      <c r="Y22426" s="56"/>
      <c r="Z22426" s="56"/>
      <c r="AA22426" s="56"/>
    </row>
    <row r="22427" spans="20:27">
      <c r="T22427" s="56"/>
      <c r="U22427" s="56"/>
      <c r="V22427" s="56"/>
      <c r="W22427" s="56"/>
      <c r="X22427" s="56"/>
      <c r="Y22427" s="56"/>
      <c r="Z22427" s="56"/>
      <c r="AA22427" s="56"/>
    </row>
    <row r="22428" spans="20:27">
      <c r="T22428" s="56"/>
      <c r="U22428" s="56"/>
      <c r="V22428" s="56"/>
      <c r="W22428" s="56"/>
      <c r="X22428" s="56"/>
      <c r="Y22428" s="56"/>
      <c r="Z22428" s="56"/>
      <c r="AA22428" s="56"/>
    </row>
    <row r="22429" spans="20:27">
      <c r="T22429" s="56"/>
      <c r="U22429" s="56"/>
      <c r="V22429" s="56"/>
      <c r="W22429" s="56"/>
      <c r="X22429" s="56"/>
      <c r="Y22429" s="56"/>
      <c r="Z22429" s="56"/>
      <c r="AA22429" s="56"/>
    </row>
    <row r="22430" spans="20:27">
      <c r="T22430" s="56"/>
      <c r="U22430" s="56"/>
      <c r="V22430" s="56"/>
      <c r="W22430" s="56"/>
      <c r="X22430" s="56"/>
      <c r="Y22430" s="56"/>
      <c r="Z22430" s="56"/>
      <c r="AA22430" s="56"/>
    </row>
    <row r="22431" spans="20:27">
      <c r="T22431" s="56"/>
      <c r="U22431" s="56"/>
      <c r="V22431" s="56"/>
      <c r="W22431" s="56"/>
      <c r="X22431" s="56"/>
      <c r="Y22431" s="56"/>
      <c r="Z22431" s="56"/>
      <c r="AA22431" s="56"/>
    </row>
    <row r="22432" spans="20:27">
      <c r="T22432" s="56"/>
      <c r="U22432" s="56"/>
      <c r="V22432" s="56"/>
      <c r="W22432" s="56"/>
      <c r="X22432" s="56"/>
      <c r="Y22432" s="56"/>
      <c r="Z22432" s="56"/>
      <c r="AA22432" s="56"/>
    </row>
    <row r="22433" spans="20:27">
      <c r="T22433" s="56"/>
      <c r="U22433" s="56"/>
      <c r="V22433" s="56"/>
      <c r="W22433" s="56"/>
      <c r="X22433" s="56"/>
      <c r="Y22433" s="56"/>
      <c r="Z22433" s="56"/>
      <c r="AA22433" s="56"/>
    </row>
    <row r="22434" spans="20:27">
      <c r="T22434" s="56"/>
      <c r="U22434" s="56"/>
      <c r="V22434" s="56"/>
      <c r="W22434" s="56"/>
      <c r="X22434" s="56"/>
      <c r="Y22434" s="56"/>
      <c r="Z22434" s="56"/>
      <c r="AA22434" s="56"/>
    </row>
    <row r="22435" spans="20:27">
      <c r="T22435" s="56"/>
      <c r="U22435" s="56"/>
      <c r="V22435" s="56"/>
      <c r="W22435" s="56"/>
      <c r="X22435" s="56"/>
      <c r="Y22435" s="56"/>
      <c r="Z22435" s="56"/>
      <c r="AA22435" s="56"/>
    </row>
    <row r="22436" spans="20:27">
      <c r="T22436" s="56"/>
      <c r="U22436" s="56"/>
      <c r="V22436" s="56"/>
      <c r="W22436" s="56"/>
      <c r="X22436" s="56"/>
      <c r="Y22436" s="56"/>
      <c r="Z22436" s="56"/>
      <c r="AA22436" s="56"/>
    </row>
    <row r="22437" spans="20:27">
      <c r="T22437" s="56"/>
      <c r="U22437" s="56"/>
      <c r="V22437" s="56"/>
      <c r="W22437" s="56"/>
      <c r="X22437" s="56"/>
      <c r="Y22437" s="56"/>
      <c r="Z22437" s="56"/>
      <c r="AA22437" s="56"/>
    </row>
    <row r="22438" spans="20:27">
      <c r="T22438" s="56"/>
      <c r="U22438" s="56"/>
      <c r="V22438" s="56"/>
      <c r="W22438" s="56"/>
      <c r="X22438" s="56"/>
      <c r="Y22438" s="56"/>
      <c r="Z22438" s="56"/>
      <c r="AA22438" s="56"/>
    </row>
    <row r="22439" spans="20:27">
      <c r="T22439" s="56"/>
      <c r="U22439" s="56"/>
      <c r="V22439" s="56"/>
      <c r="W22439" s="56"/>
      <c r="X22439" s="56"/>
      <c r="Y22439" s="56"/>
      <c r="Z22439" s="56"/>
      <c r="AA22439" s="56"/>
    </row>
    <row r="22440" spans="20:27">
      <c r="T22440" s="56"/>
      <c r="U22440" s="56"/>
      <c r="V22440" s="56"/>
      <c r="W22440" s="56"/>
      <c r="X22440" s="56"/>
      <c r="Y22440" s="56"/>
      <c r="Z22440" s="56"/>
      <c r="AA22440" s="56"/>
    </row>
    <row r="22441" spans="20:27">
      <c r="T22441" s="56"/>
      <c r="U22441" s="56"/>
      <c r="V22441" s="56"/>
      <c r="W22441" s="56"/>
      <c r="X22441" s="56"/>
      <c r="Y22441" s="56"/>
      <c r="Z22441" s="56"/>
      <c r="AA22441" s="56"/>
    </row>
    <row r="22442" spans="20:27">
      <c r="T22442" s="56"/>
      <c r="U22442" s="56"/>
      <c r="V22442" s="56"/>
      <c r="W22442" s="56"/>
      <c r="X22442" s="56"/>
      <c r="Y22442" s="56"/>
      <c r="Z22442" s="56"/>
      <c r="AA22442" s="56"/>
    </row>
    <row r="22443" spans="20:27">
      <c r="T22443" s="56"/>
      <c r="U22443" s="56"/>
      <c r="V22443" s="56"/>
      <c r="W22443" s="56"/>
      <c r="X22443" s="56"/>
      <c r="Y22443" s="56"/>
      <c r="Z22443" s="56"/>
      <c r="AA22443" s="56"/>
    </row>
    <row r="22444" spans="20:27">
      <c r="T22444" s="56"/>
      <c r="U22444" s="56"/>
      <c r="V22444" s="56"/>
      <c r="W22444" s="56"/>
      <c r="X22444" s="56"/>
      <c r="Y22444" s="56"/>
      <c r="Z22444" s="56"/>
      <c r="AA22444" s="56"/>
    </row>
    <row r="22445" spans="20:27">
      <c r="T22445" s="56"/>
      <c r="U22445" s="56"/>
      <c r="V22445" s="56"/>
      <c r="W22445" s="56"/>
      <c r="X22445" s="56"/>
      <c r="Y22445" s="56"/>
      <c r="Z22445" s="56"/>
      <c r="AA22445" s="56"/>
    </row>
    <row r="22446" spans="20:27">
      <c r="T22446" s="56"/>
      <c r="U22446" s="56"/>
      <c r="V22446" s="56"/>
      <c r="W22446" s="56"/>
      <c r="X22446" s="56"/>
      <c r="Y22446" s="56"/>
      <c r="Z22446" s="56"/>
      <c r="AA22446" s="56"/>
    </row>
    <row r="22447" spans="20:27">
      <c r="T22447" s="56"/>
      <c r="U22447" s="56"/>
      <c r="V22447" s="56"/>
      <c r="W22447" s="56"/>
      <c r="X22447" s="56"/>
      <c r="Y22447" s="56"/>
      <c r="Z22447" s="56"/>
      <c r="AA22447" s="56"/>
    </row>
    <row r="22448" spans="20:27">
      <c r="T22448" s="56"/>
      <c r="U22448" s="56"/>
      <c r="V22448" s="56"/>
      <c r="W22448" s="56"/>
      <c r="X22448" s="56"/>
      <c r="Y22448" s="56"/>
      <c r="Z22448" s="56"/>
      <c r="AA22448" s="56"/>
    </row>
    <row r="22449" spans="20:27">
      <c r="T22449" s="56"/>
      <c r="U22449" s="56"/>
      <c r="V22449" s="56"/>
      <c r="W22449" s="56"/>
      <c r="X22449" s="56"/>
      <c r="Y22449" s="56"/>
      <c r="Z22449" s="56"/>
      <c r="AA22449" s="56"/>
    </row>
    <row r="22450" spans="20:27">
      <c r="T22450" s="56"/>
      <c r="U22450" s="56"/>
      <c r="V22450" s="56"/>
      <c r="W22450" s="56"/>
      <c r="X22450" s="56"/>
      <c r="Y22450" s="56"/>
      <c r="Z22450" s="56"/>
      <c r="AA22450" s="56"/>
    </row>
    <row r="22451" spans="20:27">
      <c r="T22451" s="56"/>
      <c r="U22451" s="56"/>
      <c r="V22451" s="56"/>
      <c r="W22451" s="56"/>
      <c r="X22451" s="56"/>
      <c r="Y22451" s="56"/>
      <c r="Z22451" s="56"/>
      <c r="AA22451" s="56"/>
    </row>
    <row r="22452" spans="20:27">
      <c r="T22452" s="56"/>
      <c r="U22452" s="56"/>
      <c r="V22452" s="56"/>
      <c r="W22452" s="56"/>
      <c r="X22452" s="56"/>
      <c r="Y22452" s="56"/>
      <c r="Z22452" s="56"/>
      <c r="AA22452" s="56"/>
    </row>
    <row r="22453" spans="20:27">
      <c r="T22453" s="56"/>
      <c r="U22453" s="56"/>
      <c r="V22453" s="56"/>
      <c r="W22453" s="56"/>
      <c r="X22453" s="56"/>
      <c r="Y22453" s="56"/>
      <c r="Z22453" s="56"/>
      <c r="AA22453" s="56"/>
    </row>
    <row r="22454" spans="20:27">
      <c r="T22454" s="56"/>
      <c r="U22454" s="56"/>
      <c r="V22454" s="56"/>
      <c r="W22454" s="56"/>
      <c r="X22454" s="56"/>
      <c r="Y22454" s="56"/>
      <c r="Z22454" s="56"/>
      <c r="AA22454" s="56"/>
    </row>
    <row r="22455" spans="20:27">
      <c r="T22455" s="56"/>
      <c r="U22455" s="56"/>
      <c r="V22455" s="56"/>
      <c r="W22455" s="56"/>
      <c r="X22455" s="56"/>
      <c r="Y22455" s="56"/>
      <c r="Z22455" s="56"/>
      <c r="AA22455" s="56"/>
    </row>
    <row r="22456" spans="20:27">
      <c r="T22456" s="56"/>
      <c r="U22456" s="56"/>
      <c r="V22456" s="56"/>
      <c r="W22456" s="56"/>
      <c r="X22456" s="56"/>
      <c r="Y22456" s="56"/>
      <c r="Z22456" s="56"/>
      <c r="AA22456" s="56"/>
    </row>
    <row r="22457" spans="20:27">
      <c r="T22457" s="56"/>
      <c r="U22457" s="56"/>
      <c r="V22457" s="56"/>
      <c r="W22457" s="56"/>
      <c r="X22457" s="56"/>
      <c r="Y22457" s="56"/>
      <c r="Z22457" s="56"/>
      <c r="AA22457" s="56"/>
    </row>
    <row r="22458" spans="20:27">
      <c r="T22458" s="56"/>
      <c r="U22458" s="56"/>
      <c r="V22458" s="56"/>
      <c r="W22458" s="56"/>
      <c r="X22458" s="56"/>
      <c r="Y22458" s="56"/>
      <c r="Z22458" s="56"/>
      <c r="AA22458" s="56"/>
    </row>
    <row r="22459" spans="20:27">
      <c r="T22459" s="56"/>
      <c r="U22459" s="56"/>
      <c r="V22459" s="56"/>
      <c r="W22459" s="56"/>
      <c r="X22459" s="56"/>
      <c r="Y22459" s="56"/>
      <c r="Z22459" s="56"/>
      <c r="AA22459" s="56"/>
    </row>
    <row r="22460" spans="20:27">
      <c r="T22460" s="56"/>
      <c r="U22460" s="56"/>
      <c r="V22460" s="56"/>
      <c r="W22460" s="56"/>
      <c r="X22460" s="56"/>
      <c r="Y22460" s="56"/>
      <c r="Z22460" s="56"/>
      <c r="AA22460" s="56"/>
    </row>
    <row r="22461" spans="20:27">
      <c r="T22461" s="56"/>
      <c r="U22461" s="56"/>
      <c r="V22461" s="56"/>
      <c r="W22461" s="56"/>
      <c r="X22461" s="56"/>
      <c r="Y22461" s="56"/>
      <c r="Z22461" s="56"/>
      <c r="AA22461" s="56"/>
    </row>
    <row r="22462" spans="20:27">
      <c r="T22462" s="56"/>
      <c r="U22462" s="56"/>
      <c r="V22462" s="56"/>
      <c r="W22462" s="56"/>
      <c r="X22462" s="56"/>
      <c r="Y22462" s="56"/>
      <c r="Z22462" s="56"/>
      <c r="AA22462" s="56"/>
    </row>
    <row r="22463" spans="20:27">
      <c r="T22463" s="56"/>
      <c r="U22463" s="56"/>
      <c r="V22463" s="56"/>
      <c r="W22463" s="56"/>
      <c r="X22463" s="56"/>
      <c r="Y22463" s="56"/>
      <c r="Z22463" s="56"/>
      <c r="AA22463" s="56"/>
    </row>
    <row r="22464" spans="20:27">
      <c r="T22464" s="56"/>
      <c r="U22464" s="56"/>
      <c r="V22464" s="56"/>
      <c r="W22464" s="56"/>
      <c r="X22464" s="56"/>
      <c r="Y22464" s="56"/>
      <c r="Z22464" s="56"/>
      <c r="AA22464" s="56"/>
    </row>
    <row r="22465" spans="20:27">
      <c r="T22465" s="56"/>
      <c r="U22465" s="56"/>
      <c r="V22465" s="56"/>
      <c r="W22465" s="56"/>
      <c r="X22465" s="56"/>
      <c r="Y22465" s="56"/>
      <c r="Z22465" s="56"/>
      <c r="AA22465" s="56"/>
    </row>
    <row r="22466" spans="20:27">
      <c r="T22466" s="56"/>
      <c r="U22466" s="56"/>
      <c r="V22466" s="56"/>
      <c r="W22466" s="56"/>
      <c r="X22466" s="56"/>
      <c r="Y22466" s="56"/>
      <c r="Z22466" s="56"/>
      <c r="AA22466" s="56"/>
    </row>
    <row r="22467" spans="20:27">
      <c r="T22467" s="56"/>
      <c r="U22467" s="56"/>
      <c r="V22467" s="56"/>
      <c r="W22467" s="56"/>
      <c r="X22467" s="56"/>
      <c r="Y22467" s="56"/>
      <c r="Z22467" s="56"/>
      <c r="AA22467" s="56"/>
    </row>
    <row r="22468" spans="20:27">
      <c r="T22468" s="56"/>
      <c r="U22468" s="56"/>
      <c r="V22468" s="56"/>
      <c r="W22468" s="56"/>
      <c r="X22468" s="56"/>
      <c r="Y22468" s="56"/>
      <c r="Z22468" s="56"/>
      <c r="AA22468" s="56"/>
    </row>
    <row r="22469" spans="20:27">
      <c r="T22469" s="56"/>
      <c r="U22469" s="56"/>
      <c r="V22469" s="56"/>
      <c r="W22469" s="56"/>
      <c r="X22469" s="56"/>
      <c r="Y22469" s="56"/>
      <c r="Z22469" s="56"/>
      <c r="AA22469" s="56"/>
    </row>
    <row r="22470" spans="20:27">
      <c r="T22470" s="56"/>
      <c r="U22470" s="56"/>
      <c r="V22470" s="56"/>
      <c r="W22470" s="56"/>
      <c r="X22470" s="56"/>
      <c r="Y22470" s="56"/>
      <c r="Z22470" s="56"/>
      <c r="AA22470" s="56"/>
    </row>
    <row r="22471" spans="20:27">
      <c r="T22471" s="56"/>
      <c r="U22471" s="56"/>
      <c r="V22471" s="56"/>
      <c r="W22471" s="56"/>
      <c r="X22471" s="56"/>
      <c r="Y22471" s="56"/>
      <c r="Z22471" s="56"/>
      <c r="AA22471" s="56"/>
    </row>
    <row r="22472" spans="20:27">
      <c r="T22472" s="56"/>
      <c r="U22472" s="56"/>
      <c r="V22472" s="56"/>
      <c r="W22472" s="56"/>
      <c r="X22472" s="56"/>
      <c r="Y22472" s="56"/>
      <c r="Z22472" s="56"/>
      <c r="AA22472" s="56"/>
    </row>
    <row r="22473" spans="20:27">
      <c r="T22473" s="56"/>
      <c r="U22473" s="56"/>
      <c r="V22473" s="56"/>
      <c r="W22473" s="56"/>
      <c r="X22473" s="56"/>
      <c r="Y22473" s="56"/>
      <c r="Z22473" s="56"/>
      <c r="AA22473" s="56"/>
    </row>
    <row r="22474" spans="20:27">
      <c r="T22474" s="56"/>
      <c r="U22474" s="56"/>
      <c r="V22474" s="56"/>
      <c r="W22474" s="56"/>
      <c r="X22474" s="56"/>
      <c r="Y22474" s="56"/>
      <c r="Z22474" s="56"/>
      <c r="AA22474" s="56"/>
    </row>
    <row r="22475" spans="20:27">
      <c r="T22475" s="56"/>
      <c r="U22475" s="56"/>
      <c r="V22475" s="56"/>
      <c r="W22475" s="56"/>
      <c r="X22475" s="56"/>
      <c r="Y22475" s="56"/>
      <c r="Z22475" s="56"/>
      <c r="AA22475" s="56"/>
    </row>
    <row r="22476" spans="20:27">
      <c r="T22476" s="56"/>
      <c r="U22476" s="56"/>
      <c r="V22476" s="56"/>
      <c r="W22476" s="56"/>
      <c r="X22476" s="56"/>
      <c r="Y22476" s="56"/>
      <c r="Z22476" s="56"/>
      <c r="AA22476" s="56"/>
    </row>
    <row r="22477" spans="20:27">
      <c r="T22477" s="56"/>
      <c r="U22477" s="56"/>
      <c r="V22477" s="56"/>
      <c r="W22477" s="56"/>
      <c r="X22477" s="56"/>
      <c r="Y22477" s="56"/>
      <c r="Z22477" s="56"/>
      <c r="AA22477" s="56"/>
    </row>
    <row r="22478" spans="20:27">
      <c r="T22478" s="56"/>
      <c r="U22478" s="56"/>
      <c r="V22478" s="56"/>
      <c r="W22478" s="56"/>
      <c r="X22478" s="56"/>
      <c r="Y22478" s="56"/>
      <c r="Z22478" s="56"/>
      <c r="AA22478" s="56"/>
    </row>
    <row r="22479" spans="20:27">
      <c r="T22479" s="56"/>
      <c r="U22479" s="56"/>
      <c r="V22479" s="56"/>
      <c r="W22479" s="56"/>
      <c r="X22479" s="56"/>
      <c r="Y22479" s="56"/>
      <c r="Z22479" s="56"/>
      <c r="AA22479" s="56"/>
    </row>
    <row r="22480" spans="20:27">
      <c r="T22480" s="56"/>
      <c r="U22480" s="56"/>
      <c r="V22480" s="56"/>
      <c r="W22480" s="56"/>
      <c r="X22480" s="56"/>
      <c r="Y22480" s="56"/>
      <c r="Z22480" s="56"/>
      <c r="AA22480" s="56"/>
    </row>
    <row r="22481" spans="20:27">
      <c r="T22481" s="56"/>
      <c r="U22481" s="56"/>
      <c r="V22481" s="56"/>
      <c r="W22481" s="56"/>
      <c r="X22481" s="56"/>
      <c r="Y22481" s="56"/>
      <c r="Z22481" s="56"/>
      <c r="AA22481" s="56"/>
    </row>
    <row r="22482" spans="20:27">
      <c r="T22482" s="56"/>
      <c r="U22482" s="56"/>
      <c r="V22482" s="56"/>
      <c r="W22482" s="56"/>
      <c r="X22482" s="56"/>
      <c r="Y22482" s="56"/>
      <c r="Z22482" s="56"/>
      <c r="AA22482" s="56"/>
    </row>
    <row r="22483" spans="20:27">
      <c r="T22483" s="56"/>
      <c r="U22483" s="56"/>
      <c r="V22483" s="56"/>
      <c r="W22483" s="56"/>
      <c r="X22483" s="56"/>
      <c r="Y22483" s="56"/>
      <c r="Z22483" s="56"/>
      <c r="AA22483" s="56"/>
    </row>
    <row r="22484" spans="20:27">
      <c r="T22484" s="56"/>
      <c r="U22484" s="56"/>
      <c r="V22484" s="56"/>
      <c r="W22484" s="56"/>
      <c r="X22484" s="56"/>
      <c r="Y22484" s="56"/>
      <c r="Z22484" s="56"/>
      <c r="AA22484" s="56"/>
    </row>
    <row r="22485" spans="20:27">
      <c r="T22485" s="56"/>
      <c r="U22485" s="56"/>
      <c r="V22485" s="56"/>
      <c r="W22485" s="56"/>
      <c r="X22485" s="56"/>
      <c r="Y22485" s="56"/>
      <c r="Z22485" s="56"/>
      <c r="AA22485" s="56"/>
    </row>
    <row r="22486" spans="20:27">
      <c r="T22486" s="56"/>
      <c r="U22486" s="56"/>
      <c r="V22486" s="56"/>
      <c r="W22486" s="56"/>
      <c r="X22486" s="56"/>
      <c r="Y22486" s="56"/>
      <c r="Z22486" s="56"/>
      <c r="AA22486" s="56"/>
    </row>
    <row r="22487" spans="20:27">
      <c r="T22487" s="56"/>
      <c r="U22487" s="56"/>
      <c r="V22487" s="56"/>
      <c r="W22487" s="56"/>
      <c r="X22487" s="56"/>
      <c r="Y22487" s="56"/>
      <c r="Z22487" s="56"/>
      <c r="AA22487" s="56"/>
    </row>
    <row r="22488" spans="20:27">
      <c r="T22488" s="56"/>
      <c r="U22488" s="56"/>
      <c r="V22488" s="56"/>
      <c r="W22488" s="56"/>
      <c r="X22488" s="56"/>
      <c r="Y22488" s="56"/>
      <c r="Z22488" s="56"/>
      <c r="AA22488" s="56"/>
    </row>
    <row r="22489" spans="20:27">
      <c r="T22489" s="56"/>
      <c r="U22489" s="56"/>
      <c r="V22489" s="56"/>
      <c r="W22489" s="56"/>
      <c r="X22489" s="56"/>
      <c r="Y22489" s="56"/>
      <c r="Z22489" s="56"/>
      <c r="AA22489" s="56"/>
    </row>
    <row r="22490" spans="20:27">
      <c r="T22490" s="56"/>
      <c r="U22490" s="56"/>
      <c r="V22490" s="56"/>
      <c r="W22490" s="56"/>
      <c r="X22490" s="56"/>
      <c r="Y22490" s="56"/>
      <c r="Z22490" s="56"/>
      <c r="AA22490" s="56"/>
    </row>
    <row r="22491" spans="20:27">
      <c r="T22491" s="56"/>
      <c r="U22491" s="56"/>
      <c r="V22491" s="56"/>
      <c r="W22491" s="56"/>
      <c r="X22491" s="56"/>
      <c r="Y22491" s="56"/>
      <c r="Z22491" s="56"/>
      <c r="AA22491" s="56"/>
    </row>
    <row r="22492" spans="20:27">
      <c r="T22492" s="56"/>
      <c r="U22492" s="56"/>
      <c r="V22492" s="56"/>
      <c r="W22492" s="56"/>
      <c r="X22492" s="56"/>
      <c r="Y22492" s="56"/>
      <c r="Z22492" s="56"/>
      <c r="AA22492" s="56"/>
    </row>
    <row r="22493" spans="20:27">
      <c r="T22493" s="56"/>
      <c r="U22493" s="56"/>
      <c r="V22493" s="56"/>
      <c r="W22493" s="56"/>
      <c r="X22493" s="56"/>
      <c r="Y22493" s="56"/>
      <c r="Z22493" s="56"/>
      <c r="AA22493" s="56"/>
    </row>
    <row r="22494" spans="20:27">
      <c r="T22494" s="56"/>
      <c r="U22494" s="56"/>
      <c r="V22494" s="56"/>
      <c r="W22494" s="56"/>
      <c r="X22494" s="56"/>
      <c r="Y22494" s="56"/>
      <c r="Z22494" s="56"/>
      <c r="AA22494" s="56"/>
    </row>
    <row r="22495" spans="20:27">
      <c r="T22495" s="56"/>
      <c r="U22495" s="56"/>
      <c r="V22495" s="56"/>
      <c r="W22495" s="56"/>
      <c r="X22495" s="56"/>
      <c r="Y22495" s="56"/>
      <c r="Z22495" s="56"/>
      <c r="AA22495" s="56"/>
    </row>
    <row r="22496" spans="20:27">
      <c r="T22496" s="56"/>
      <c r="U22496" s="56"/>
      <c r="V22496" s="56"/>
      <c r="W22496" s="56"/>
      <c r="X22496" s="56"/>
      <c r="Y22496" s="56"/>
      <c r="Z22496" s="56"/>
      <c r="AA22496" s="56"/>
    </row>
    <row r="22497" spans="20:27">
      <c r="T22497" s="56"/>
      <c r="U22497" s="56"/>
      <c r="V22497" s="56"/>
      <c r="W22497" s="56"/>
      <c r="X22497" s="56"/>
      <c r="Y22497" s="56"/>
      <c r="Z22497" s="56"/>
      <c r="AA22497" s="56"/>
    </row>
    <row r="22498" spans="20:27">
      <c r="T22498" s="56"/>
      <c r="U22498" s="56"/>
      <c r="V22498" s="56"/>
      <c r="W22498" s="56"/>
      <c r="X22498" s="56"/>
      <c r="Y22498" s="56"/>
      <c r="Z22498" s="56"/>
      <c r="AA22498" s="56"/>
    </row>
    <row r="22499" spans="20:27">
      <c r="T22499" s="56"/>
      <c r="U22499" s="56"/>
      <c r="V22499" s="56"/>
      <c r="W22499" s="56"/>
      <c r="X22499" s="56"/>
      <c r="Y22499" s="56"/>
      <c r="Z22499" s="56"/>
      <c r="AA22499" s="56"/>
    </row>
    <row r="22500" spans="20:27">
      <c r="T22500" s="56"/>
      <c r="U22500" s="56"/>
      <c r="V22500" s="56"/>
      <c r="W22500" s="56"/>
      <c r="X22500" s="56"/>
      <c r="Y22500" s="56"/>
      <c r="Z22500" s="56"/>
      <c r="AA22500" s="56"/>
    </row>
    <row r="22501" spans="20:27">
      <c r="T22501" s="56"/>
      <c r="U22501" s="56"/>
      <c r="V22501" s="56"/>
      <c r="W22501" s="56"/>
      <c r="X22501" s="56"/>
      <c r="Y22501" s="56"/>
      <c r="Z22501" s="56"/>
      <c r="AA22501" s="56"/>
    </row>
    <row r="22502" spans="20:27">
      <c r="T22502" s="56"/>
      <c r="U22502" s="56"/>
      <c r="V22502" s="56"/>
      <c r="W22502" s="56"/>
      <c r="X22502" s="56"/>
      <c r="Y22502" s="56"/>
      <c r="Z22502" s="56"/>
      <c r="AA22502" s="56"/>
    </row>
    <row r="22503" spans="20:27">
      <c r="T22503" s="56"/>
      <c r="U22503" s="56"/>
      <c r="V22503" s="56"/>
      <c r="W22503" s="56"/>
      <c r="X22503" s="56"/>
      <c r="Y22503" s="56"/>
      <c r="Z22503" s="56"/>
      <c r="AA22503" s="56"/>
    </row>
    <row r="22504" spans="20:27">
      <c r="T22504" s="56"/>
      <c r="U22504" s="56"/>
      <c r="V22504" s="56"/>
      <c r="W22504" s="56"/>
      <c r="X22504" s="56"/>
      <c r="Y22504" s="56"/>
      <c r="Z22504" s="56"/>
      <c r="AA22504" s="56"/>
    </row>
    <row r="22505" spans="20:27">
      <c r="T22505" s="56"/>
      <c r="U22505" s="56"/>
      <c r="V22505" s="56"/>
      <c r="W22505" s="56"/>
      <c r="X22505" s="56"/>
      <c r="Y22505" s="56"/>
      <c r="Z22505" s="56"/>
      <c r="AA22505" s="56"/>
    </row>
    <row r="22506" spans="20:27">
      <c r="T22506" s="56"/>
      <c r="U22506" s="56"/>
      <c r="V22506" s="56"/>
      <c r="W22506" s="56"/>
      <c r="X22506" s="56"/>
      <c r="Y22506" s="56"/>
      <c r="Z22506" s="56"/>
      <c r="AA22506" s="56"/>
    </row>
    <row r="22507" spans="20:27">
      <c r="T22507" s="56"/>
      <c r="U22507" s="56"/>
      <c r="V22507" s="56"/>
      <c r="W22507" s="56"/>
      <c r="X22507" s="56"/>
      <c r="Y22507" s="56"/>
      <c r="Z22507" s="56"/>
      <c r="AA22507" s="56"/>
    </row>
    <row r="22508" spans="20:27">
      <c r="T22508" s="56"/>
      <c r="U22508" s="56"/>
      <c r="V22508" s="56"/>
      <c r="W22508" s="56"/>
      <c r="X22508" s="56"/>
      <c r="Y22508" s="56"/>
      <c r="Z22508" s="56"/>
      <c r="AA22508" s="56"/>
    </row>
    <row r="22509" spans="20:27">
      <c r="T22509" s="56"/>
      <c r="U22509" s="56"/>
      <c r="V22509" s="56"/>
      <c r="W22509" s="56"/>
      <c r="X22509" s="56"/>
      <c r="Y22509" s="56"/>
      <c r="Z22509" s="56"/>
      <c r="AA22509" s="56"/>
    </row>
    <row r="22510" spans="20:27">
      <c r="T22510" s="56"/>
      <c r="U22510" s="56"/>
      <c r="V22510" s="56"/>
      <c r="W22510" s="56"/>
      <c r="X22510" s="56"/>
      <c r="Y22510" s="56"/>
      <c r="Z22510" s="56"/>
      <c r="AA22510" s="56"/>
    </row>
    <row r="22511" spans="20:27">
      <c r="T22511" s="56"/>
      <c r="U22511" s="56"/>
      <c r="V22511" s="56"/>
      <c r="W22511" s="56"/>
      <c r="X22511" s="56"/>
      <c r="Y22511" s="56"/>
      <c r="Z22511" s="56"/>
      <c r="AA22511" s="56"/>
    </row>
    <row r="22512" spans="20:27">
      <c r="T22512" s="56"/>
      <c r="U22512" s="56"/>
      <c r="V22512" s="56"/>
      <c r="W22512" s="56"/>
      <c r="X22512" s="56"/>
      <c r="Y22512" s="56"/>
      <c r="Z22512" s="56"/>
      <c r="AA22512" s="56"/>
    </row>
    <row r="22513" spans="20:27">
      <c r="T22513" s="56"/>
      <c r="U22513" s="56"/>
      <c r="V22513" s="56"/>
      <c r="W22513" s="56"/>
      <c r="X22513" s="56"/>
      <c r="Y22513" s="56"/>
      <c r="Z22513" s="56"/>
      <c r="AA22513" s="56"/>
    </row>
    <row r="22514" spans="20:27">
      <c r="T22514" s="56"/>
      <c r="U22514" s="56"/>
      <c r="V22514" s="56"/>
      <c r="W22514" s="56"/>
      <c r="X22514" s="56"/>
      <c r="Y22514" s="56"/>
      <c r="Z22514" s="56"/>
      <c r="AA22514" s="56"/>
    </row>
    <row r="22515" spans="20:27">
      <c r="T22515" s="56"/>
      <c r="U22515" s="56"/>
      <c r="V22515" s="56"/>
      <c r="W22515" s="56"/>
      <c r="X22515" s="56"/>
      <c r="Y22515" s="56"/>
      <c r="Z22515" s="56"/>
      <c r="AA22515" s="56"/>
    </row>
    <row r="22516" spans="20:27">
      <c r="T22516" s="56"/>
      <c r="U22516" s="56"/>
      <c r="V22516" s="56"/>
      <c r="W22516" s="56"/>
      <c r="X22516" s="56"/>
      <c r="Y22516" s="56"/>
      <c r="Z22516" s="56"/>
      <c r="AA22516" s="56"/>
    </row>
    <row r="22517" spans="20:27">
      <c r="T22517" s="56"/>
      <c r="U22517" s="56"/>
      <c r="V22517" s="56"/>
      <c r="W22517" s="56"/>
      <c r="X22517" s="56"/>
      <c r="Y22517" s="56"/>
      <c r="Z22517" s="56"/>
      <c r="AA22517" s="56"/>
    </row>
    <row r="22518" spans="20:27">
      <c r="T22518" s="56"/>
      <c r="U22518" s="56"/>
      <c r="V22518" s="56"/>
      <c r="W22518" s="56"/>
      <c r="X22518" s="56"/>
      <c r="Y22518" s="56"/>
      <c r="Z22518" s="56"/>
      <c r="AA22518" s="56"/>
    </row>
    <row r="22519" spans="20:27">
      <c r="T22519" s="56"/>
      <c r="U22519" s="56"/>
      <c r="V22519" s="56"/>
      <c r="W22519" s="56"/>
      <c r="X22519" s="56"/>
      <c r="Y22519" s="56"/>
      <c r="Z22519" s="56"/>
      <c r="AA22519" s="56"/>
    </row>
    <row r="22520" spans="20:27">
      <c r="T22520" s="56"/>
      <c r="U22520" s="56"/>
      <c r="V22520" s="56"/>
      <c r="W22520" s="56"/>
      <c r="X22520" s="56"/>
      <c r="Y22520" s="56"/>
      <c r="Z22520" s="56"/>
      <c r="AA22520" s="56"/>
    </row>
    <row r="22521" spans="20:27">
      <c r="T22521" s="56"/>
      <c r="U22521" s="56"/>
      <c r="V22521" s="56"/>
      <c r="W22521" s="56"/>
      <c r="X22521" s="56"/>
      <c r="Y22521" s="56"/>
      <c r="Z22521" s="56"/>
      <c r="AA22521" s="56"/>
    </row>
    <row r="22522" spans="20:27">
      <c r="T22522" s="56"/>
      <c r="U22522" s="56"/>
      <c r="V22522" s="56"/>
      <c r="W22522" s="56"/>
      <c r="X22522" s="56"/>
      <c r="Y22522" s="56"/>
      <c r="Z22522" s="56"/>
      <c r="AA22522" s="56"/>
    </row>
    <row r="22523" spans="20:27">
      <c r="T22523" s="56"/>
      <c r="U22523" s="56"/>
      <c r="V22523" s="56"/>
      <c r="W22523" s="56"/>
      <c r="X22523" s="56"/>
      <c r="Y22523" s="56"/>
      <c r="Z22523" s="56"/>
      <c r="AA22523" s="56"/>
    </row>
    <row r="22524" spans="20:27">
      <c r="T22524" s="56"/>
      <c r="U22524" s="56"/>
      <c r="V22524" s="56"/>
      <c r="W22524" s="56"/>
      <c r="X22524" s="56"/>
      <c r="Y22524" s="56"/>
      <c r="Z22524" s="56"/>
      <c r="AA22524" s="56"/>
    </row>
    <row r="22525" spans="20:27">
      <c r="T22525" s="56"/>
      <c r="U22525" s="56"/>
      <c r="V22525" s="56"/>
      <c r="W22525" s="56"/>
      <c r="X22525" s="56"/>
      <c r="Y22525" s="56"/>
      <c r="Z22525" s="56"/>
      <c r="AA22525" s="56"/>
    </row>
    <row r="22526" spans="20:27">
      <c r="T22526" s="56"/>
      <c r="U22526" s="56"/>
      <c r="V22526" s="56"/>
      <c r="W22526" s="56"/>
      <c r="X22526" s="56"/>
      <c r="Y22526" s="56"/>
      <c r="Z22526" s="56"/>
      <c r="AA22526" s="56"/>
    </row>
    <row r="22527" spans="20:27">
      <c r="T22527" s="56"/>
      <c r="U22527" s="56"/>
      <c r="V22527" s="56"/>
      <c r="W22527" s="56"/>
      <c r="X22527" s="56"/>
      <c r="Y22527" s="56"/>
      <c r="Z22527" s="56"/>
      <c r="AA22527" s="56"/>
    </row>
    <row r="22528" spans="20:27">
      <c r="T22528" s="56"/>
      <c r="U22528" s="56"/>
      <c r="V22528" s="56"/>
      <c r="W22528" s="56"/>
      <c r="X22528" s="56"/>
      <c r="Y22528" s="56"/>
      <c r="Z22528" s="56"/>
      <c r="AA22528" s="56"/>
    </row>
    <row r="22529" spans="20:27">
      <c r="T22529" s="56"/>
      <c r="U22529" s="56"/>
      <c r="V22529" s="56"/>
      <c r="W22529" s="56"/>
      <c r="X22529" s="56"/>
      <c r="Y22529" s="56"/>
      <c r="Z22529" s="56"/>
      <c r="AA22529" s="56"/>
    </row>
    <row r="22530" spans="20:27">
      <c r="T22530" s="56"/>
      <c r="U22530" s="56"/>
      <c r="V22530" s="56"/>
      <c r="W22530" s="56"/>
      <c r="X22530" s="56"/>
      <c r="Y22530" s="56"/>
      <c r="Z22530" s="56"/>
      <c r="AA22530" s="56"/>
    </row>
    <row r="22531" spans="20:27">
      <c r="T22531" s="56"/>
      <c r="U22531" s="56"/>
      <c r="V22531" s="56"/>
      <c r="W22531" s="56"/>
      <c r="X22531" s="56"/>
      <c r="Y22531" s="56"/>
      <c r="Z22531" s="56"/>
      <c r="AA22531" s="56"/>
    </row>
    <row r="22532" spans="20:27">
      <c r="T22532" s="56"/>
      <c r="U22532" s="56"/>
      <c r="V22532" s="56"/>
      <c r="W22532" s="56"/>
      <c r="X22532" s="56"/>
      <c r="Y22532" s="56"/>
      <c r="Z22532" s="56"/>
      <c r="AA22532" s="56"/>
    </row>
    <row r="22533" spans="20:27">
      <c r="T22533" s="56"/>
      <c r="U22533" s="56"/>
      <c r="V22533" s="56"/>
      <c r="W22533" s="56"/>
      <c r="X22533" s="56"/>
      <c r="Y22533" s="56"/>
      <c r="Z22533" s="56"/>
      <c r="AA22533" s="56"/>
    </row>
    <row r="22534" spans="20:27">
      <c r="T22534" s="56"/>
      <c r="U22534" s="56"/>
      <c r="V22534" s="56"/>
      <c r="W22534" s="56"/>
      <c r="X22534" s="56"/>
      <c r="Y22534" s="56"/>
      <c r="Z22534" s="56"/>
      <c r="AA22534" s="56"/>
    </row>
    <row r="22535" spans="20:27">
      <c r="T22535" s="56"/>
      <c r="U22535" s="56"/>
      <c r="V22535" s="56"/>
      <c r="W22535" s="56"/>
      <c r="X22535" s="56"/>
      <c r="Y22535" s="56"/>
      <c r="Z22535" s="56"/>
      <c r="AA22535" s="56"/>
    </row>
    <row r="22536" spans="20:27">
      <c r="T22536" s="56"/>
      <c r="U22536" s="56"/>
      <c r="V22536" s="56"/>
      <c r="W22536" s="56"/>
      <c r="X22536" s="56"/>
      <c r="Y22536" s="56"/>
      <c r="Z22536" s="56"/>
      <c r="AA22536" s="56"/>
    </row>
    <row r="22537" spans="20:27">
      <c r="T22537" s="56"/>
      <c r="U22537" s="56"/>
      <c r="V22537" s="56"/>
      <c r="W22537" s="56"/>
      <c r="X22537" s="56"/>
      <c r="Y22537" s="56"/>
      <c r="Z22537" s="56"/>
      <c r="AA22537" s="56"/>
    </row>
    <row r="22538" spans="20:27">
      <c r="T22538" s="56"/>
      <c r="U22538" s="56"/>
      <c r="V22538" s="56"/>
      <c r="W22538" s="56"/>
      <c r="X22538" s="56"/>
      <c r="Y22538" s="56"/>
      <c r="Z22538" s="56"/>
      <c r="AA22538" s="56"/>
    </row>
    <row r="22539" spans="20:27">
      <c r="T22539" s="56"/>
      <c r="U22539" s="56"/>
      <c r="V22539" s="56"/>
      <c r="W22539" s="56"/>
      <c r="X22539" s="56"/>
      <c r="Y22539" s="56"/>
      <c r="Z22539" s="56"/>
      <c r="AA22539" s="56"/>
    </row>
    <row r="22540" spans="20:27">
      <c r="T22540" s="56"/>
      <c r="U22540" s="56"/>
      <c r="V22540" s="56"/>
      <c r="W22540" s="56"/>
      <c r="X22540" s="56"/>
      <c r="Y22540" s="56"/>
      <c r="Z22540" s="56"/>
      <c r="AA22540" s="56"/>
    </row>
    <row r="22541" spans="20:27">
      <c r="T22541" s="56"/>
      <c r="U22541" s="56"/>
      <c r="V22541" s="56"/>
      <c r="W22541" s="56"/>
      <c r="X22541" s="56"/>
      <c r="Y22541" s="56"/>
      <c r="Z22541" s="56"/>
      <c r="AA22541" s="56"/>
    </row>
    <row r="22542" spans="20:27">
      <c r="T22542" s="56"/>
      <c r="U22542" s="56"/>
      <c r="V22542" s="56"/>
      <c r="W22542" s="56"/>
      <c r="X22542" s="56"/>
      <c r="Y22542" s="56"/>
      <c r="Z22542" s="56"/>
      <c r="AA22542" s="56"/>
    </row>
    <row r="22543" spans="20:27">
      <c r="T22543" s="56"/>
      <c r="U22543" s="56"/>
      <c r="V22543" s="56"/>
      <c r="W22543" s="56"/>
      <c r="X22543" s="56"/>
      <c r="Y22543" s="56"/>
      <c r="Z22543" s="56"/>
      <c r="AA22543" s="56"/>
    </row>
    <row r="22544" spans="20:27">
      <c r="T22544" s="56"/>
      <c r="U22544" s="56"/>
      <c r="V22544" s="56"/>
      <c r="W22544" s="56"/>
      <c r="X22544" s="56"/>
      <c r="Y22544" s="56"/>
      <c r="Z22544" s="56"/>
      <c r="AA22544" s="56"/>
    </row>
    <row r="22545" spans="20:27">
      <c r="T22545" s="56"/>
      <c r="U22545" s="56"/>
      <c r="V22545" s="56"/>
      <c r="W22545" s="56"/>
      <c r="X22545" s="56"/>
      <c r="Y22545" s="56"/>
      <c r="Z22545" s="56"/>
      <c r="AA22545" s="56"/>
    </row>
    <row r="22546" spans="20:27">
      <c r="T22546" s="56"/>
      <c r="U22546" s="56"/>
      <c r="V22546" s="56"/>
      <c r="W22546" s="56"/>
      <c r="X22546" s="56"/>
      <c r="Y22546" s="56"/>
      <c r="Z22546" s="56"/>
      <c r="AA22546" s="56"/>
    </row>
    <row r="22547" spans="20:27">
      <c r="T22547" s="56"/>
      <c r="U22547" s="56"/>
      <c r="V22547" s="56"/>
      <c r="W22547" s="56"/>
      <c r="X22547" s="56"/>
      <c r="Y22547" s="56"/>
      <c r="Z22547" s="56"/>
      <c r="AA22547" s="56"/>
    </row>
    <row r="22548" spans="20:27">
      <c r="T22548" s="56"/>
      <c r="U22548" s="56"/>
      <c r="V22548" s="56"/>
      <c r="W22548" s="56"/>
      <c r="X22548" s="56"/>
      <c r="Y22548" s="56"/>
      <c r="Z22548" s="56"/>
      <c r="AA22548" s="56"/>
    </row>
    <row r="22549" spans="20:27">
      <c r="T22549" s="56"/>
      <c r="U22549" s="56"/>
      <c r="V22549" s="56"/>
      <c r="W22549" s="56"/>
      <c r="X22549" s="56"/>
      <c r="Y22549" s="56"/>
      <c r="Z22549" s="56"/>
      <c r="AA22549" s="56"/>
    </row>
    <row r="22550" spans="20:27">
      <c r="T22550" s="56"/>
      <c r="U22550" s="56"/>
      <c r="V22550" s="56"/>
      <c r="W22550" s="56"/>
      <c r="X22550" s="56"/>
      <c r="Y22550" s="56"/>
      <c r="Z22550" s="56"/>
      <c r="AA22550" s="56"/>
    </row>
    <row r="22551" spans="20:27">
      <c r="T22551" s="56"/>
      <c r="U22551" s="56"/>
      <c r="V22551" s="56"/>
      <c r="W22551" s="56"/>
      <c r="X22551" s="56"/>
      <c r="Y22551" s="56"/>
      <c r="Z22551" s="56"/>
      <c r="AA22551" s="56"/>
    </row>
    <row r="22552" spans="20:27">
      <c r="T22552" s="56"/>
      <c r="U22552" s="56"/>
      <c r="V22552" s="56"/>
      <c r="W22552" s="56"/>
      <c r="X22552" s="56"/>
      <c r="Y22552" s="56"/>
      <c r="Z22552" s="56"/>
      <c r="AA22552" s="56"/>
    </row>
    <row r="22553" spans="20:27">
      <c r="T22553" s="56"/>
      <c r="U22553" s="56"/>
      <c r="V22553" s="56"/>
      <c r="W22553" s="56"/>
      <c r="X22553" s="56"/>
      <c r="Y22553" s="56"/>
      <c r="Z22553" s="56"/>
      <c r="AA22553" s="56"/>
    </row>
    <row r="22554" spans="20:27">
      <c r="T22554" s="56"/>
      <c r="U22554" s="56"/>
      <c r="V22554" s="56"/>
      <c r="W22554" s="56"/>
      <c r="X22554" s="56"/>
      <c r="Y22554" s="56"/>
      <c r="Z22554" s="56"/>
      <c r="AA22554" s="56"/>
    </row>
    <row r="22555" spans="20:27">
      <c r="T22555" s="56"/>
      <c r="U22555" s="56"/>
      <c r="V22555" s="56"/>
      <c r="W22555" s="56"/>
      <c r="X22555" s="56"/>
      <c r="Y22555" s="56"/>
      <c r="Z22555" s="56"/>
      <c r="AA22555" s="56"/>
    </row>
    <row r="22556" spans="20:27">
      <c r="T22556" s="56"/>
      <c r="U22556" s="56"/>
      <c r="V22556" s="56"/>
      <c r="W22556" s="56"/>
      <c r="X22556" s="56"/>
      <c r="Y22556" s="56"/>
      <c r="Z22556" s="56"/>
      <c r="AA22556" s="56"/>
    </row>
    <row r="22557" spans="20:27">
      <c r="T22557" s="56"/>
      <c r="U22557" s="56"/>
      <c r="V22557" s="56"/>
      <c r="W22557" s="56"/>
      <c r="X22557" s="56"/>
      <c r="Y22557" s="56"/>
      <c r="Z22557" s="56"/>
      <c r="AA22557" s="56"/>
    </row>
    <row r="22558" spans="20:27">
      <c r="T22558" s="56"/>
      <c r="U22558" s="56"/>
      <c r="V22558" s="56"/>
      <c r="W22558" s="56"/>
      <c r="X22558" s="56"/>
      <c r="Y22558" s="56"/>
      <c r="Z22558" s="56"/>
      <c r="AA22558" s="56"/>
    </row>
    <row r="22559" spans="20:27">
      <c r="T22559" s="56"/>
      <c r="U22559" s="56"/>
      <c r="V22559" s="56"/>
      <c r="W22559" s="56"/>
      <c r="X22559" s="56"/>
      <c r="Y22559" s="56"/>
      <c r="Z22559" s="56"/>
      <c r="AA22559" s="56"/>
    </row>
    <row r="22560" spans="20:27">
      <c r="T22560" s="56"/>
      <c r="U22560" s="56"/>
      <c r="V22560" s="56"/>
      <c r="W22560" s="56"/>
      <c r="X22560" s="56"/>
      <c r="Y22560" s="56"/>
      <c r="Z22560" s="56"/>
      <c r="AA22560" s="56"/>
    </row>
    <row r="22561" spans="20:27">
      <c r="T22561" s="56"/>
      <c r="U22561" s="56"/>
      <c r="V22561" s="56"/>
      <c r="W22561" s="56"/>
      <c r="X22561" s="56"/>
      <c r="Y22561" s="56"/>
      <c r="Z22561" s="56"/>
      <c r="AA22561" s="56"/>
    </row>
    <row r="22562" spans="20:27">
      <c r="T22562" s="56"/>
      <c r="U22562" s="56"/>
      <c r="V22562" s="56"/>
      <c r="W22562" s="56"/>
      <c r="X22562" s="56"/>
      <c r="Y22562" s="56"/>
      <c r="Z22562" s="56"/>
      <c r="AA22562" s="56"/>
    </row>
    <row r="22563" spans="20:27">
      <c r="T22563" s="56"/>
      <c r="U22563" s="56"/>
      <c r="V22563" s="56"/>
      <c r="W22563" s="56"/>
      <c r="X22563" s="56"/>
      <c r="Y22563" s="56"/>
      <c r="Z22563" s="56"/>
      <c r="AA22563" s="56"/>
    </row>
    <row r="22564" spans="20:27">
      <c r="T22564" s="56"/>
      <c r="U22564" s="56"/>
      <c r="V22564" s="56"/>
      <c r="W22564" s="56"/>
      <c r="X22564" s="56"/>
      <c r="Y22564" s="56"/>
      <c r="Z22564" s="56"/>
      <c r="AA22564" s="56"/>
    </row>
    <row r="22565" spans="20:27">
      <c r="T22565" s="56"/>
      <c r="U22565" s="56"/>
      <c r="V22565" s="56"/>
      <c r="W22565" s="56"/>
      <c r="X22565" s="56"/>
      <c r="Y22565" s="56"/>
      <c r="Z22565" s="56"/>
      <c r="AA22565" s="56"/>
    </row>
    <row r="22566" spans="20:27">
      <c r="T22566" s="56"/>
      <c r="U22566" s="56"/>
      <c r="V22566" s="56"/>
      <c r="W22566" s="56"/>
      <c r="X22566" s="56"/>
      <c r="Y22566" s="56"/>
      <c r="Z22566" s="56"/>
      <c r="AA22566" s="56"/>
    </row>
    <row r="22567" spans="20:27">
      <c r="T22567" s="56"/>
      <c r="U22567" s="56"/>
      <c r="V22567" s="56"/>
      <c r="W22567" s="56"/>
      <c r="X22567" s="56"/>
      <c r="Y22567" s="56"/>
      <c r="Z22567" s="56"/>
      <c r="AA22567" s="56"/>
    </row>
    <row r="22568" spans="20:27">
      <c r="T22568" s="56"/>
      <c r="U22568" s="56"/>
      <c r="V22568" s="56"/>
      <c r="W22568" s="56"/>
      <c r="X22568" s="56"/>
      <c r="Y22568" s="56"/>
      <c r="Z22568" s="56"/>
      <c r="AA22568" s="56"/>
    </row>
    <row r="22569" spans="20:27">
      <c r="T22569" s="56"/>
      <c r="U22569" s="56"/>
      <c r="V22569" s="56"/>
      <c r="W22569" s="56"/>
      <c r="X22569" s="56"/>
      <c r="Y22569" s="56"/>
      <c r="Z22569" s="56"/>
      <c r="AA22569" s="56"/>
    </row>
    <row r="22570" spans="20:27">
      <c r="T22570" s="56"/>
      <c r="U22570" s="56"/>
      <c r="V22570" s="56"/>
      <c r="W22570" s="56"/>
      <c r="X22570" s="56"/>
      <c r="Y22570" s="56"/>
      <c r="Z22570" s="56"/>
      <c r="AA22570" s="56"/>
    </row>
    <row r="22571" spans="20:27">
      <c r="T22571" s="56"/>
      <c r="U22571" s="56"/>
      <c r="V22571" s="56"/>
      <c r="W22571" s="56"/>
      <c r="X22571" s="56"/>
      <c r="Y22571" s="56"/>
      <c r="Z22571" s="56"/>
      <c r="AA22571" s="56"/>
    </row>
    <row r="22572" spans="20:27">
      <c r="T22572" s="56"/>
      <c r="U22572" s="56"/>
      <c r="V22572" s="56"/>
      <c r="W22572" s="56"/>
      <c r="X22572" s="56"/>
      <c r="Y22572" s="56"/>
      <c r="Z22572" s="56"/>
      <c r="AA22572" s="56"/>
    </row>
    <row r="22573" spans="20:27">
      <c r="T22573" s="56"/>
      <c r="U22573" s="56"/>
      <c r="V22573" s="56"/>
      <c r="W22573" s="56"/>
      <c r="X22573" s="56"/>
      <c r="Y22573" s="56"/>
      <c r="Z22573" s="56"/>
      <c r="AA22573" s="56"/>
    </row>
    <row r="22574" spans="20:27">
      <c r="T22574" s="56"/>
      <c r="U22574" s="56"/>
      <c r="V22574" s="56"/>
      <c r="W22574" s="56"/>
      <c r="X22574" s="56"/>
      <c r="Y22574" s="56"/>
      <c r="Z22574" s="56"/>
      <c r="AA22574" s="56"/>
    </row>
    <row r="22575" spans="20:27">
      <c r="T22575" s="56"/>
      <c r="U22575" s="56"/>
      <c r="V22575" s="56"/>
      <c r="W22575" s="56"/>
      <c r="X22575" s="56"/>
      <c r="Y22575" s="56"/>
      <c r="Z22575" s="56"/>
      <c r="AA22575" s="56"/>
    </row>
    <row r="22576" spans="20:27">
      <c r="T22576" s="56"/>
      <c r="U22576" s="56"/>
      <c r="V22576" s="56"/>
      <c r="W22576" s="56"/>
      <c r="X22576" s="56"/>
      <c r="Y22576" s="56"/>
      <c r="Z22576" s="56"/>
      <c r="AA22576" s="56"/>
    </row>
    <row r="22577" spans="20:27">
      <c r="T22577" s="56"/>
      <c r="U22577" s="56"/>
      <c r="V22577" s="56"/>
      <c r="W22577" s="56"/>
      <c r="X22577" s="56"/>
      <c r="Y22577" s="56"/>
      <c r="Z22577" s="56"/>
      <c r="AA22577" s="56"/>
    </row>
    <row r="22578" spans="20:27">
      <c r="T22578" s="56"/>
      <c r="U22578" s="56"/>
      <c r="V22578" s="56"/>
      <c r="W22578" s="56"/>
      <c r="X22578" s="56"/>
      <c r="Y22578" s="56"/>
      <c r="Z22578" s="56"/>
      <c r="AA22578" s="56"/>
    </row>
    <row r="22579" spans="20:27">
      <c r="T22579" s="56"/>
      <c r="U22579" s="56"/>
      <c r="V22579" s="56"/>
      <c r="W22579" s="56"/>
      <c r="X22579" s="56"/>
      <c r="Y22579" s="56"/>
      <c r="Z22579" s="56"/>
      <c r="AA22579" s="56"/>
    </row>
    <row r="22580" spans="20:27">
      <c r="T22580" s="56"/>
      <c r="U22580" s="56"/>
      <c r="V22580" s="56"/>
      <c r="W22580" s="56"/>
      <c r="X22580" s="56"/>
      <c r="Y22580" s="56"/>
      <c r="Z22580" s="56"/>
      <c r="AA22580" s="56"/>
    </row>
    <row r="22581" spans="20:27">
      <c r="T22581" s="56"/>
      <c r="U22581" s="56"/>
      <c r="V22581" s="56"/>
      <c r="W22581" s="56"/>
      <c r="X22581" s="56"/>
      <c r="Y22581" s="56"/>
      <c r="Z22581" s="56"/>
      <c r="AA22581" s="56"/>
    </row>
    <row r="22582" spans="20:27">
      <c r="T22582" s="56"/>
      <c r="U22582" s="56"/>
      <c r="V22582" s="56"/>
      <c r="W22582" s="56"/>
      <c r="X22582" s="56"/>
      <c r="Y22582" s="56"/>
      <c r="Z22582" s="56"/>
      <c r="AA22582" s="56"/>
    </row>
    <row r="22583" spans="20:27">
      <c r="T22583" s="56"/>
      <c r="U22583" s="56"/>
      <c r="V22583" s="56"/>
      <c r="W22583" s="56"/>
      <c r="X22583" s="56"/>
      <c r="Y22583" s="56"/>
      <c r="Z22583" s="56"/>
      <c r="AA22583" s="56"/>
    </row>
    <row r="22584" spans="20:27">
      <c r="T22584" s="56"/>
      <c r="U22584" s="56"/>
      <c r="V22584" s="56"/>
      <c r="W22584" s="56"/>
      <c r="X22584" s="56"/>
      <c r="Y22584" s="56"/>
      <c r="Z22584" s="56"/>
      <c r="AA22584" s="56"/>
    </row>
    <row r="22585" spans="20:27">
      <c r="T22585" s="56"/>
      <c r="U22585" s="56"/>
      <c r="V22585" s="56"/>
      <c r="W22585" s="56"/>
      <c r="X22585" s="56"/>
      <c r="Y22585" s="56"/>
      <c r="Z22585" s="56"/>
      <c r="AA22585" s="56"/>
    </row>
    <row r="22586" spans="20:27">
      <c r="T22586" s="56"/>
      <c r="U22586" s="56"/>
      <c r="V22586" s="56"/>
      <c r="W22586" s="56"/>
      <c r="X22586" s="56"/>
      <c r="Y22586" s="56"/>
      <c r="Z22586" s="56"/>
      <c r="AA22586" s="56"/>
    </row>
    <row r="22587" spans="20:27">
      <c r="T22587" s="56"/>
      <c r="U22587" s="56"/>
      <c r="V22587" s="56"/>
      <c r="W22587" s="56"/>
      <c r="X22587" s="56"/>
      <c r="Y22587" s="56"/>
      <c r="Z22587" s="56"/>
      <c r="AA22587" s="56"/>
    </row>
    <row r="22588" spans="20:27">
      <c r="T22588" s="56"/>
      <c r="U22588" s="56"/>
      <c r="V22588" s="56"/>
      <c r="W22588" s="56"/>
      <c r="X22588" s="56"/>
      <c r="Y22588" s="56"/>
      <c r="Z22588" s="56"/>
      <c r="AA22588" s="56"/>
    </row>
    <row r="22589" spans="20:27">
      <c r="T22589" s="56"/>
      <c r="U22589" s="56"/>
      <c r="V22589" s="56"/>
      <c r="W22589" s="56"/>
      <c r="X22589" s="56"/>
      <c r="Y22589" s="56"/>
      <c r="Z22589" s="56"/>
      <c r="AA22589" s="56"/>
    </row>
    <row r="22590" spans="20:27">
      <c r="T22590" s="56"/>
      <c r="U22590" s="56"/>
      <c r="V22590" s="56"/>
      <c r="W22590" s="56"/>
      <c r="X22590" s="56"/>
      <c r="Y22590" s="56"/>
      <c r="Z22590" s="56"/>
      <c r="AA22590" s="56"/>
    </row>
    <row r="22591" spans="20:27">
      <c r="T22591" s="56"/>
      <c r="U22591" s="56"/>
      <c r="V22591" s="56"/>
      <c r="W22591" s="56"/>
      <c r="X22591" s="56"/>
      <c r="Y22591" s="56"/>
      <c r="Z22591" s="56"/>
      <c r="AA22591" s="56"/>
    </row>
    <row r="22592" spans="20:27">
      <c r="T22592" s="56"/>
      <c r="U22592" s="56"/>
      <c r="V22592" s="56"/>
      <c r="W22592" s="56"/>
      <c r="X22592" s="56"/>
      <c r="Y22592" s="56"/>
      <c r="Z22592" s="56"/>
      <c r="AA22592" s="56"/>
    </row>
    <row r="22593" spans="20:27">
      <c r="T22593" s="56"/>
      <c r="U22593" s="56"/>
      <c r="V22593" s="56"/>
      <c r="W22593" s="56"/>
      <c r="X22593" s="56"/>
      <c r="Y22593" s="56"/>
      <c r="Z22593" s="56"/>
      <c r="AA22593" s="56"/>
    </row>
    <row r="22594" spans="20:27">
      <c r="T22594" s="56"/>
      <c r="U22594" s="56"/>
      <c r="V22594" s="56"/>
      <c r="W22594" s="56"/>
      <c r="X22594" s="56"/>
      <c r="Y22594" s="56"/>
      <c r="Z22594" s="56"/>
      <c r="AA22594" s="56"/>
    </row>
    <row r="22595" spans="20:27">
      <c r="T22595" s="56"/>
      <c r="U22595" s="56"/>
      <c r="V22595" s="56"/>
      <c r="W22595" s="56"/>
      <c r="X22595" s="56"/>
      <c r="Y22595" s="56"/>
      <c r="Z22595" s="56"/>
      <c r="AA22595" s="56"/>
    </row>
    <row r="22596" spans="20:27">
      <c r="T22596" s="56"/>
      <c r="U22596" s="56"/>
      <c r="V22596" s="56"/>
      <c r="W22596" s="56"/>
      <c r="X22596" s="56"/>
      <c r="Y22596" s="56"/>
      <c r="Z22596" s="56"/>
      <c r="AA22596" s="56"/>
    </row>
    <row r="22597" spans="20:27">
      <c r="T22597" s="56"/>
      <c r="U22597" s="56"/>
      <c r="V22597" s="56"/>
      <c r="W22597" s="56"/>
      <c r="X22597" s="56"/>
      <c r="Y22597" s="56"/>
      <c r="Z22597" s="56"/>
      <c r="AA22597" s="56"/>
    </row>
    <row r="22598" spans="20:27">
      <c r="T22598" s="56"/>
      <c r="U22598" s="56"/>
      <c r="V22598" s="56"/>
      <c r="W22598" s="56"/>
      <c r="X22598" s="56"/>
      <c r="Y22598" s="56"/>
      <c r="Z22598" s="56"/>
      <c r="AA22598" s="56"/>
    </row>
    <row r="22599" spans="20:27">
      <c r="T22599" s="56"/>
      <c r="U22599" s="56"/>
      <c r="V22599" s="56"/>
      <c r="W22599" s="56"/>
      <c r="X22599" s="56"/>
      <c r="Y22599" s="56"/>
      <c r="Z22599" s="56"/>
      <c r="AA22599" s="56"/>
    </row>
    <row r="22600" spans="20:27">
      <c r="T22600" s="56"/>
      <c r="U22600" s="56"/>
      <c r="V22600" s="56"/>
      <c r="W22600" s="56"/>
      <c r="X22600" s="56"/>
      <c r="Y22600" s="56"/>
      <c r="Z22600" s="56"/>
      <c r="AA22600" s="56"/>
    </row>
    <row r="22601" spans="20:27">
      <c r="T22601" s="56"/>
      <c r="U22601" s="56"/>
      <c r="V22601" s="56"/>
      <c r="W22601" s="56"/>
      <c r="X22601" s="56"/>
      <c r="Y22601" s="56"/>
      <c r="Z22601" s="56"/>
      <c r="AA22601" s="56"/>
    </row>
    <row r="22602" spans="20:27">
      <c r="T22602" s="56"/>
      <c r="U22602" s="56"/>
      <c r="V22602" s="56"/>
      <c r="W22602" s="56"/>
      <c r="X22602" s="56"/>
      <c r="Y22602" s="56"/>
      <c r="Z22602" s="56"/>
      <c r="AA22602" s="56"/>
    </row>
    <row r="22603" spans="20:27">
      <c r="T22603" s="56"/>
      <c r="U22603" s="56"/>
      <c r="V22603" s="56"/>
      <c r="W22603" s="56"/>
      <c r="X22603" s="56"/>
      <c r="Y22603" s="56"/>
      <c r="Z22603" s="56"/>
      <c r="AA22603" s="56"/>
    </row>
    <row r="22604" spans="20:27">
      <c r="T22604" s="56"/>
      <c r="U22604" s="56"/>
      <c r="V22604" s="56"/>
      <c r="W22604" s="56"/>
      <c r="X22604" s="56"/>
      <c r="Y22604" s="56"/>
      <c r="Z22604" s="56"/>
      <c r="AA22604" s="56"/>
    </row>
    <row r="22605" spans="20:27">
      <c r="T22605" s="56"/>
      <c r="U22605" s="56"/>
      <c r="V22605" s="56"/>
      <c r="W22605" s="56"/>
      <c r="X22605" s="56"/>
      <c r="Y22605" s="56"/>
      <c r="Z22605" s="56"/>
      <c r="AA22605" s="56"/>
    </row>
    <row r="22606" spans="20:27">
      <c r="T22606" s="56"/>
      <c r="U22606" s="56"/>
      <c r="V22606" s="56"/>
      <c r="W22606" s="56"/>
      <c r="X22606" s="56"/>
      <c r="Y22606" s="56"/>
      <c r="Z22606" s="56"/>
      <c r="AA22606" s="56"/>
    </row>
    <row r="22607" spans="20:27">
      <c r="T22607" s="56"/>
      <c r="U22607" s="56"/>
      <c r="V22607" s="56"/>
      <c r="W22607" s="56"/>
      <c r="X22607" s="56"/>
      <c r="Y22607" s="56"/>
      <c r="Z22607" s="56"/>
      <c r="AA22607" s="56"/>
    </row>
    <row r="22608" spans="20:27">
      <c r="T22608" s="56"/>
      <c r="U22608" s="56"/>
      <c r="V22608" s="56"/>
      <c r="W22608" s="56"/>
      <c r="X22608" s="56"/>
      <c r="Y22608" s="56"/>
      <c r="Z22608" s="56"/>
      <c r="AA22608" s="56"/>
    </row>
    <row r="22609" spans="20:27">
      <c r="T22609" s="56"/>
      <c r="U22609" s="56"/>
      <c r="V22609" s="56"/>
      <c r="W22609" s="56"/>
      <c r="X22609" s="56"/>
      <c r="Y22609" s="56"/>
      <c r="Z22609" s="56"/>
      <c r="AA22609" s="56"/>
    </row>
    <row r="22610" spans="20:27">
      <c r="T22610" s="56"/>
      <c r="U22610" s="56"/>
      <c r="V22610" s="56"/>
      <c r="W22610" s="56"/>
      <c r="X22610" s="56"/>
      <c r="Y22610" s="56"/>
      <c r="Z22610" s="56"/>
      <c r="AA22610" s="56"/>
    </row>
    <row r="22611" spans="20:27">
      <c r="T22611" s="56"/>
      <c r="U22611" s="56"/>
      <c r="V22611" s="56"/>
      <c r="W22611" s="56"/>
      <c r="X22611" s="56"/>
      <c r="Y22611" s="56"/>
      <c r="Z22611" s="56"/>
      <c r="AA22611" s="56"/>
    </row>
    <row r="22612" spans="20:27">
      <c r="T22612" s="56"/>
      <c r="U22612" s="56"/>
      <c r="V22612" s="56"/>
      <c r="W22612" s="56"/>
      <c r="X22612" s="56"/>
      <c r="Y22612" s="56"/>
      <c r="Z22612" s="56"/>
      <c r="AA22612" s="56"/>
    </row>
    <row r="22613" spans="20:27">
      <c r="T22613" s="56"/>
      <c r="U22613" s="56"/>
      <c r="V22613" s="56"/>
      <c r="W22613" s="56"/>
      <c r="X22613" s="56"/>
      <c r="Y22613" s="56"/>
      <c r="Z22613" s="56"/>
      <c r="AA22613" s="56"/>
    </row>
    <row r="22614" spans="20:27">
      <c r="T22614" s="56"/>
      <c r="U22614" s="56"/>
      <c r="V22614" s="56"/>
      <c r="W22614" s="56"/>
      <c r="X22614" s="56"/>
      <c r="Y22614" s="56"/>
      <c r="Z22614" s="56"/>
      <c r="AA22614" s="56"/>
    </row>
    <row r="22615" spans="20:27">
      <c r="T22615" s="56"/>
      <c r="U22615" s="56"/>
      <c r="V22615" s="56"/>
      <c r="W22615" s="56"/>
      <c r="X22615" s="56"/>
      <c r="Y22615" s="56"/>
      <c r="Z22615" s="56"/>
      <c r="AA22615" s="56"/>
    </row>
    <row r="22616" spans="20:27">
      <c r="T22616" s="56"/>
      <c r="U22616" s="56"/>
      <c r="V22616" s="56"/>
      <c r="W22616" s="56"/>
      <c r="X22616" s="56"/>
      <c r="Y22616" s="56"/>
      <c r="Z22616" s="56"/>
      <c r="AA22616" s="56"/>
    </row>
    <row r="22617" spans="20:27">
      <c r="T22617" s="56"/>
      <c r="U22617" s="56"/>
      <c r="V22617" s="56"/>
      <c r="W22617" s="56"/>
      <c r="X22617" s="56"/>
      <c r="Y22617" s="56"/>
      <c r="Z22617" s="56"/>
      <c r="AA22617" s="56"/>
    </row>
    <row r="22618" spans="20:27">
      <c r="T22618" s="56"/>
      <c r="U22618" s="56"/>
      <c r="V22618" s="56"/>
      <c r="W22618" s="56"/>
      <c r="X22618" s="56"/>
      <c r="Y22618" s="56"/>
      <c r="Z22618" s="56"/>
      <c r="AA22618" s="56"/>
    </row>
    <row r="22619" spans="20:27">
      <c r="T22619" s="56"/>
      <c r="U22619" s="56"/>
      <c r="V22619" s="56"/>
      <c r="W22619" s="56"/>
      <c r="X22619" s="56"/>
      <c r="Y22619" s="56"/>
      <c r="Z22619" s="56"/>
      <c r="AA22619" s="56"/>
    </row>
    <row r="22620" spans="20:27">
      <c r="T22620" s="56"/>
      <c r="U22620" s="56"/>
      <c r="V22620" s="56"/>
      <c r="W22620" s="56"/>
      <c r="X22620" s="56"/>
      <c r="Y22620" s="56"/>
      <c r="Z22620" s="56"/>
      <c r="AA22620" s="56"/>
    </row>
    <row r="22621" spans="20:27">
      <c r="T22621" s="56"/>
      <c r="U22621" s="56"/>
      <c r="V22621" s="56"/>
      <c r="W22621" s="56"/>
      <c r="X22621" s="56"/>
      <c r="Y22621" s="56"/>
      <c r="Z22621" s="56"/>
      <c r="AA22621" s="56"/>
    </row>
    <row r="22622" spans="20:27">
      <c r="T22622" s="56"/>
      <c r="U22622" s="56"/>
      <c r="V22622" s="56"/>
      <c r="W22622" s="56"/>
      <c r="X22622" s="56"/>
      <c r="Y22622" s="56"/>
      <c r="Z22622" s="56"/>
      <c r="AA22622" s="56"/>
    </row>
    <row r="22623" spans="20:27">
      <c r="T22623" s="56"/>
      <c r="U22623" s="56"/>
      <c r="V22623" s="56"/>
      <c r="W22623" s="56"/>
      <c r="X22623" s="56"/>
      <c r="Y22623" s="56"/>
      <c r="Z22623" s="56"/>
      <c r="AA22623" s="56"/>
    </row>
    <row r="22624" spans="20:27">
      <c r="T22624" s="56"/>
      <c r="U22624" s="56"/>
      <c r="V22624" s="56"/>
      <c r="W22624" s="56"/>
      <c r="X22624" s="56"/>
      <c r="Y22624" s="56"/>
      <c r="Z22624" s="56"/>
      <c r="AA22624" s="56"/>
    </row>
    <row r="22625" spans="20:27">
      <c r="T22625" s="56"/>
      <c r="U22625" s="56"/>
      <c r="V22625" s="56"/>
      <c r="W22625" s="56"/>
      <c r="X22625" s="56"/>
      <c r="Y22625" s="56"/>
      <c r="Z22625" s="56"/>
      <c r="AA22625" s="56"/>
    </row>
    <row r="22626" spans="20:27">
      <c r="T22626" s="56"/>
      <c r="U22626" s="56"/>
      <c r="V22626" s="56"/>
      <c r="W22626" s="56"/>
      <c r="X22626" s="56"/>
      <c r="Y22626" s="56"/>
      <c r="Z22626" s="56"/>
      <c r="AA22626" s="56"/>
    </row>
    <row r="22627" spans="20:27">
      <c r="T22627" s="56"/>
      <c r="U22627" s="56"/>
      <c r="V22627" s="56"/>
      <c r="W22627" s="56"/>
      <c r="X22627" s="56"/>
      <c r="Y22627" s="56"/>
      <c r="Z22627" s="56"/>
      <c r="AA22627" s="56"/>
    </row>
    <row r="22628" spans="20:27">
      <c r="T22628" s="56"/>
      <c r="U22628" s="56"/>
      <c r="V22628" s="56"/>
      <c r="W22628" s="56"/>
      <c r="X22628" s="56"/>
      <c r="Y22628" s="56"/>
      <c r="Z22628" s="56"/>
      <c r="AA22628" s="56"/>
    </row>
    <row r="22629" spans="20:27">
      <c r="T22629" s="56"/>
      <c r="U22629" s="56"/>
      <c r="V22629" s="56"/>
      <c r="W22629" s="56"/>
      <c r="X22629" s="56"/>
      <c r="Y22629" s="56"/>
      <c r="Z22629" s="56"/>
      <c r="AA22629" s="56"/>
    </row>
    <row r="22630" spans="20:27">
      <c r="T22630" s="56"/>
      <c r="U22630" s="56"/>
      <c r="V22630" s="56"/>
      <c r="W22630" s="56"/>
      <c r="X22630" s="56"/>
      <c r="Y22630" s="56"/>
      <c r="Z22630" s="56"/>
      <c r="AA22630" s="56"/>
    </row>
    <row r="22631" spans="20:27">
      <c r="T22631" s="56"/>
      <c r="U22631" s="56"/>
      <c r="V22631" s="56"/>
      <c r="W22631" s="56"/>
      <c r="X22631" s="56"/>
      <c r="Y22631" s="56"/>
      <c r="Z22631" s="56"/>
      <c r="AA22631" s="56"/>
    </row>
    <row r="22632" spans="20:27">
      <c r="T22632" s="56"/>
      <c r="U22632" s="56"/>
      <c r="V22632" s="56"/>
      <c r="W22632" s="56"/>
      <c r="X22632" s="56"/>
      <c r="Y22632" s="56"/>
      <c r="Z22632" s="56"/>
      <c r="AA22632" s="56"/>
    </row>
    <row r="22633" spans="20:27">
      <c r="T22633" s="56"/>
      <c r="U22633" s="56"/>
      <c r="V22633" s="56"/>
      <c r="W22633" s="56"/>
      <c r="X22633" s="56"/>
      <c r="Y22633" s="56"/>
      <c r="Z22633" s="56"/>
      <c r="AA22633" s="56"/>
    </row>
    <row r="22634" spans="20:27">
      <c r="T22634" s="56"/>
      <c r="U22634" s="56"/>
      <c r="V22634" s="56"/>
      <c r="W22634" s="56"/>
      <c r="X22634" s="56"/>
      <c r="Y22634" s="56"/>
      <c r="Z22634" s="56"/>
      <c r="AA22634" s="56"/>
    </row>
    <row r="22635" spans="20:27">
      <c r="T22635" s="56"/>
      <c r="U22635" s="56"/>
      <c r="V22635" s="56"/>
      <c r="W22635" s="56"/>
      <c r="X22635" s="56"/>
      <c r="Y22635" s="56"/>
      <c r="Z22635" s="56"/>
      <c r="AA22635" s="56"/>
    </row>
    <row r="22636" spans="20:27">
      <c r="T22636" s="56"/>
      <c r="U22636" s="56"/>
      <c r="V22636" s="56"/>
      <c r="W22636" s="56"/>
      <c r="X22636" s="56"/>
      <c r="Y22636" s="56"/>
      <c r="Z22636" s="56"/>
      <c r="AA22636" s="56"/>
    </row>
    <row r="22637" spans="20:27">
      <c r="T22637" s="56"/>
      <c r="U22637" s="56"/>
      <c r="V22637" s="56"/>
      <c r="W22637" s="56"/>
      <c r="X22637" s="56"/>
      <c r="Y22637" s="56"/>
      <c r="Z22637" s="56"/>
      <c r="AA22637" s="56"/>
    </row>
    <row r="22638" spans="20:27">
      <c r="T22638" s="56"/>
      <c r="U22638" s="56"/>
      <c r="V22638" s="56"/>
      <c r="W22638" s="56"/>
      <c r="X22638" s="56"/>
      <c r="Y22638" s="56"/>
      <c r="Z22638" s="56"/>
      <c r="AA22638" s="56"/>
    </row>
    <row r="22639" spans="20:27">
      <c r="T22639" s="56"/>
      <c r="U22639" s="56"/>
      <c r="V22639" s="56"/>
      <c r="W22639" s="56"/>
      <c r="X22639" s="56"/>
      <c r="Y22639" s="56"/>
      <c r="Z22639" s="56"/>
      <c r="AA22639" s="56"/>
    </row>
    <row r="22640" spans="20:27">
      <c r="T22640" s="56"/>
      <c r="U22640" s="56"/>
      <c r="V22640" s="56"/>
      <c r="W22640" s="56"/>
      <c r="X22640" s="56"/>
      <c r="Y22640" s="56"/>
      <c r="Z22640" s="56"/>
      <c r="AA22640" s="56"/>
    </row>
    <row r="22641" spans="20:27">
      <c r="T22641" s="56"/>
      <c r="U22641" s="56"/>
      <c r="V22641" s="56"/>
      <c r="W22641" s="56"/>
      <c r="X22641" s="56"/>
      <c r="Y22641" s="56"/>
      <c r="Z22641" s="56"/>
      <c r="AA22641" s="56"/>
    </row>
    <row r="22642" spans="20:27">
      <c r="T22642" s="56"/>
      <c r="U22642" s="56"/>
      <c r="V22642" s="56"/>
      <c r="W22642" s="56"/>
      <c r="X22642" s="56"/>
      <c r="Y22642" s="56"/>
      <c r="Z22642" s="56"/>
      <c r="AA22642" s="56"/>
    </row>
    <row r="22643" spans="20:27">
      <c r="T22643" s="56"/>
      <c r="U22643" s="56"/>
      <c r="V22643" s="56"/>
      <c r="W22643" s="56"/>
      <c r="X22643" s="56"/>
      <c r="Y22643" s="56"/>
      <c r="Z22643" s="56"/>
      <c r="AA22643" s="56"/>
    </row>
    <row r="22644" spans="20:27">
      <c r="T22644" s="56"/>
      <c r="U22644" s="56"/>
      <c r="V22644" s="56"/>
      <c r="W22644" s="56"/>
      <c r="X22644" s="56"/>
      <c r="Y22644" s="56"/>
      <c r="Z22644" s="56"/>
      <c r="AA22644" s="56"/>
    </row>
    <row r="22645" spans="20:27">
      <c r="T22645" s="56"/>
      <c r="U22645" s="56"/>
      <c r="V22645" s="56"/>
      <c r="W22645" s="56"/>
      <c r="X22645" s="56"/>
      <c r="Y22645" s="56"/>
      <c r="Z22645" s="56"/>
      <c r="AA22645" s="56"/>
    </row>
    <row r="22646" spans="20:27">
      <c r="T22646" s="56"/>
      <c r="U22646" s="56"/>
      <c r="V22646" s="56"/>
      <c r="W22646" s="56"/>
      <c r="X22646" s="56"/>
      <c r="Y22646" s="56"/>
      <c r="Z22646" s="56"/>
      <c r="AA22646" s="56"/>
    </row>
    <row r="22647" spans="20:27">
      <c r="T22647" s="56"/>
      <c r="U22647" s="56"/>
      <c r="V22647" s="56"/>
      <c r="W22647" s="56"/>
      <c r="X22647" s="56"/>
      <c r="Y22647" s="56"/>
      <c r="Z22647" s="56"/>
      <c r="AA22647" s="56"/>
    </row>
    <row r="22648" spans="20:27">
      <c r="T22648" s="56"/>
      <c r="U22648" s="56"/>
      <c r="V22648" s="56"/>
      <c r="W22648" s="56"/>
      <c r="X22648" s="56"/>
      <c r="Y22648" s="56"/>
      <c r="Z22648" s="56"/>
      <c r="AA22648" s="56"/>
    </row>
    <row r="22649" spans="20:27">
      <c r="T22649" s="56"/>
      <c r="U22649" s="56"/>
      <c r="V22649" s="56"/>
      <c r="W22649" s="56"/>
      <c r="X22649" s="56"/>
      <c r="Y22649" s="56"/>
      <c r="Z22649" s="56"/>
      <c r="AA22649" s="56"/>
    </row>
    <row r="22650" spans="20:27">
      <c r="T22650" s="56"/>
      <c r="U22650" s="56"/>
      <c r="V22650" s="56"/>
      <c r="W22650" s="56"/>
      <c r="X22650" s="56"/>
      <c r="Y22650" s="56"/>
      <c r="Z22650" s="56"/>
      <c r="AA22650" s="56"/>
    </row>
    <row r="22651" spans="20:27">
      <c r="T22651" s="56"/>
      <c r="U22651" s="56"/>
      <c r="V22651" s="56"/>
      <c r="W22651" s="56"/>
      <c r="X22651" s="56"/>
      <c r="Y22651" s="56"/>
      <c r="Z22651" s="56"/>
      <c r="AA22651" s="56"/>
    </row>
    <row r="22652" spans="20:27">
      <c r="T22652" s="56"/>
      <c r="U22652" s="56"/>
      <c r="V22652" s="56"/>
      <c r="W22652" s="56"/>
      <c r="X22652" s="56"/>
      <c r="Y22652" s="56"/>
      <c r="Z22652" s="56"/>
      <c r="AA22652" s="56"/>
    </row>
    <row r="22653" spans="20:27">
      <c r="T22653" s="56"/>
      <c r="U22653" s="56"/>
      <c r="V22653" s="56"/>
      <c r="W22653" s="56"/>
      <c r="X22653" s="56"/>
      <c r="Y22653" s="56"/>
      <c r="Z22653" s="56"/>
      <c r="AA22653" s="56"/>
    </row>
    <row r="22654" spans="20:27">
      <c r="T22654" s="56"/>
      <c r="U22654" s="56"/>
      <c r="V22654" s="56"/>
      <c r="W22654" s="56"/>
      <c r="X22654" s="56"/>
      <c r="Y22654" s="56"/>
      <c r="Z22654" s="56"/>
      <c r="AA22654" s="56"/>
    </row>
    <row r="22655" spans="20:27">
      <c r="T22655" s="56"/>
      <c r="U22655" s="56"/>
      <c r="V22655" s="56"/>
      <c r="W22655" s="56"/>
      <c r="X22655" s="56"/>
      <c r="Y22655" s="56"/>
      <c r="Z22655" s="56"/>
      <c r="AA22655" s="56"/>
    </row>
    <row r="22656" spans="20:27">
      <c r="T22656" s="56"/>
      <c r="U22656" s="56"/>
      <c r="V22656" s="56"/>
      <c r="W22656" s="56"/>
      <c r="X22656" s="56"/>
      <c r="Y22656" s="56"/>
      <c r="Z22656" s="56"/>
      <c r="AA22656" s="56"/>
    </row>
    <row r="22657" spans="20:27">
      <c r="T22657" s="56"/>
      <c r="U22657" s="56"/>
      <c r="V22657" s="56"/>
      <c r="W22657" s="56"/>
      <c r="X22657" s="56"/>
      <c r="Y22657" s="56"/>
      <c r="Z22657" s="56"/>
      <c r="AA22657" s="56"/>
    </row>
    <row r="22658" spans="20:27">
      <c r="T22658" s="56"/>
      <c r="U22658" s="56"/>
      <c r="V22658" s="56"/>
      <c r="W22658" s="56"/>
      <c r="X22658" s="56"/>
      <c r="Y22658" s="56"/>
      <c r="Z22658" s="56"/>
      <c r="AA22658" s="56"/>
    </row>
    <row r="22659" spans="20:27">
      <c r="T22659" s="56"/>
      <c r="U22659" s="56"/>
      <c r="V22659" s="56"/>
      <c r="W22659" s="56"/>
      <c r="X22659" s="56"/>
      <c r="Y22659" s="56"/>
      <c r="Z22659" s="56"/>
      <c r="AA22659" s="56"/>
    </row>
    <row r="22660" spans="20:27">
      <c r="T22660" s="56"/>
      <c r="U22660" s="56"/>
      <c r="V22660" s="56"/>
      <c r="W22660" s="56"/>
      <c r="X22660" s="56"/>
      <c r="Y22660" s="56"/>
      <c r="Z22660" s="56"/>
      <c r="AA22660" s="56"/>
    </row>
    <row r="22661" spans="20:27">
      <c r="T22661" s="56"/>
      <c r="U22661" s="56"/>
      <c r="V22661" s="56"/>
      <c r="W22661" s="56"/>
      <c r="X22661" s="56"/>
      <c r="Y22661" s="56"/>
      <c r="Z22661" s="56"/>
      <c r="AA22661" s="56"/>
    </row>
    <row r="22662" spans="20:27">
      <c r="T22662" s="56"/>
      <c r="U22662" s="56"/>
      <c r="V22662" s="56"/>
      <c r="W22662" s="56"/>
      <c r="X22662" s="56"/>
      <c r="Y22662" s="56"/>
      <c r="Z22662" s="56"/>
      <c r="AA22662" s="56"/>
    </row>
    <row r="22663" spans="20:27">
      <c r="T22663" s="56"/>
      <c r="U22663" s="56"/>
      <c r="V22663" s="56"/>
      <c r="W22663" s="56"/>
      <c r="X22663" s="56"/>
      <c r="Y22663" s="56"/>
      <c r="Z22663" s="56"/>
      <c r="AA22663" s="56"/>
    </row>
    <row r="22664" spans="20:27">
      <c r="T22664" s="56"/>
      <c r="U22664" s="56"/>
      <c r="V22664" s="56"/>
      <c r="W22664" s="56"/>
      <c r="X22664" s="56"/>
      <c r="Y22664" s="56"/>
      <c r="Z22664" s="56"/>
      <c r="AA22664" s="56"/>
    </row>
    <row r="22665" spans="20:27">
      <c r="T22665" s="56"/>
      <c r="U22665" s="56"/>
      <c r="V22665" s="56"/>
      <c r="W22665" s="56"/>
      <c r="X22665" s="56"/>
      <c r="Y22665" s="56"/>
      <c r="Z22665" s="56"/>
      <c r="AA22665" s="56"/>
    </row>
    <row r="22666" spans="20:27">
      <c r="T22666" s="56"/>
      <c r="U22666" s="56"/>
      <c r="V22666" s="56"/>
      <c r="W22666" s="56"/>
      <c r="X22666" s="56"/>
      <c r="Y22666" s="56"/>
      <c r="Z22666" s="56"/>
      <c r="AA22666" s="56"/>
    </row>
    <row r="22667" spans="20:27">
      <c r="T22667" s="56"/>
      <c r="U22667" s="56"/>
      <c r="V22667" s="56"/>
      <c r="W22667" s="56"/>
      <c r="X22667" s="56"/>
      <c r="Y22667" s="56"/>
      <c r="Z22667" s="56"/>
      <c r="AA22667" s="56"/>
    </row>
    <row r="22668" spans="20:27">
      <c r="T22668" s="56"/>
      <c r="U22668" s="56"/>
      <c r="V22668" s="56"/>
      <c r="W22668" s="56"/>
      <c r="X22668" s="56"/>
      <c r="Y22668" s="56"/>
      <c r="Z22668" s="56"/>
      <c r="AA22668" s="56"/>
    </row>
    <row r="22669" spans="20:27">
      <c r="T22669" s="56"/>
      <c r="U22669" s="56"/>
      <c r="V22669" s="56"/>
      <c r="W22669" s="56"/>
      <c r="X22669" s="56"/>
      <c r="Y22669" s="56"/>
      <c r="Z22669" s="56"/>
      <c r="AA22669" s="56"/>
    </row>
    <row r="22670" spans="20:27">
      <c r="T22670" s="56"/>
      <c r="U22670" s="56"/>
      <c r="V22670" s="56"/>
      <c r="W22670" s="56"/>
      <c r="X22670" s="56"/>
      <c r="Y22670" s="56"/>
      <c r="Z22670" s="56"/>
      <c r="AA22670" s="56"/>
    </row>
    <row r="22671" spans="20:27">
      <c r="T22671" s="56"/>
      <c r="U22671" s="56"/>
      <c r="V22671" s="56"/>
      <c r="W22671" s="56"/>
      <c r="X22671" s="56"/>
      <c r="Y22671" s="56"/>
      <c r="Z22671" s="56"/>
      <c r="AA22671" s="56"/>
    </row>
    <row r="22672" spans="20:27">
      <c r="T22672" s="56"/>
      <c r="U22672" s="56"/>
      <c r="V22672" s="56"/>
      <c r="W22672" s="56"/>
      <c r="X22672" s="56"/>
      <c r="Y22672" s="56"/>
      <c r="Z22672" s="56"/>
      <c r="AA22672" s="56"/>
    </row>
    <row r="22673" spans="20:27">
      <c r="T22673" s="56"/>
      <c r="U22673" s="56"/>
      <c r="V22673" s="56"/>
      <c r="W22673" s="56"/>
      <c r="X22673" s="56"/>
      <c r="Y22673" s="56"/>
      <c r="Z22673" s="56"/>
      <c r="AA22673" s="56"/>
    </row>
    <row r="22674" spans="20:27">
      <c r="T22674" s="56"/>
      <c r="U22674" s="56"/>
      <c r="V22674" s="56"/>
      <c r="W22674" s="56"/>
      <c r="X22674" s="56"/>
      <c r="Y22674" s="56"/>
      <c r="Z22674" s="56"/>
      <c r="AA22674" s="56"/>
    </row>
    <row r="22675" spans="20:27">
      <c r="T22675" s="56"/>
      <c r="U22675" s="56"/>
      <c r="V22675" s="56"/>
      <c r="W22675" s="56"/>
      <c r="X22675" s="56"/>
      <c r="Y22675" s="56"/>
      <c r="Z22675" s="56"/>
      <c r="AA22675" s="56"/>
    </row>
    <row r="22676" spans="20:27">
      <c r="T22676" s="56"/>
      <c r="U22676" s="56"/>
      <c r="V22676" s="56"/>
      <c r="W22676" s="56"/>
      <c r="X22676" s="56"/>
      <c r="Y22676" s="56"/>
      <c r="Z22676" s="56"/>
      <c r="AA22676" s="56"/>
    </row>
    <row r="22677" spans="20:27">
      <c r="T22677" s="56"/>
      <c r="U22677" s="56"/>
      <c r="V22677" s="56"/>
      <c r="W22677" s="56"/>
      <c r="X22677" s="56"/>
      <c r="Y22677" s="56"/>
      <c r="Z22677" s="56"/>
      <c r="AA22677" s="56"/>
    </row>
    <row r="22678" spans="20:27">
      <c r="T22678" s="56"/>
      <c r="U22678" s="56"/>
      <c r="V22678" s="56"/>
      <c r="W22678" s="56"/>
      <c r="X22678" s="56"/>
      <c r="Y22678" s="56"/>
      <c r="Z22678" s="56"/>
      <c r="AA22678" s="56"/>
    </row>
    <row r="22679" spans="20:27">
      <c r="T22679" s="56"/>
      <c r="U22679" s="56"/>
      <c r="V22679" s="56"/>
      <c r="W22679" s="56"/>
      <c r="X22679" s="56"/>
      <c r="Y22679" s="56"/>
      <c r="Z22679" s="56"/>
      <c r="AA22679" s="56"/>
    </row>
    <row r="22680" spans="20:27">
      <c r="T22680" s="56"/>
      <c r="U22680" s="56"/>
      <c r="V22680" s="56"/>
      <c r="W22680" s="56"/>
      <c r="X22680" s="56"/>
      <c r="Y22680" s="56"/>
      <c r="Z22680" s="56"/>
      <c r="AA22680" s="56"/>
    </row>
    <row r="22681" spans="20:27">
      <c r="T22681" s="56"/>
      <c r="U22681" s="56"/>
      <c r="V22681" s="56"/>
      <c r="W22681" s="56"/>
      <c r="X22681" s="56"/>
      <c r="Y22681" s="56"/>
      <c r="Z22681" s="56"/>
      <c r="AA22681" s="56"/>
    </row>
    <row r="22682" spans="20:27">
      <c r="T22682" s="56"/>
      <c r="U22682" s="56"/>
      <c r="V22682" s="56"/>
      <c r="W22682" s="56"/>
      <c r="X22682" s="56"/>
      <c r="Y22682" s="56"/>
      <c r="Z22682" s="56"/>
      <c r="AA22682" s="56"/>
    </row>
    <row r="22683" spans="20:27">
      <c r="T22683" s="56"/>
      <c r="U22683" s="56"/>
      <c r="V22683" s="56"/>
      <c r="W22683" s="56"/>
      <c r="X22683" s="56"/>
      <c r="Y22683" s="56"/>
      <c r="Z22683" s="56"/>
      <c r="AA22683" s="56"/>
    </row>
    <row r="22684" spans="20:27">
      <c r="T22684" s="56"/>
      <c r="U22684" s="56"/>
      <c r="V22684" s="56"/>
      <c r="W22684" s="56"/>
      <c r="X22684" s="56"/>
      <c r="Y22684" s="56"/>
      <c r="Z22684" s="56"/>
      <c r="AA22684" s="56"/>
    </row>
    <row r="22685" spans="20:27">
      <c r="T22685" s="56"/>
      <c r="U22685" s="56"/>
      <c r="V22685" s="56"/>
      <c r="W22685" s="56"/>
      <c r="X22685" s="56"/>
      <c r="Y22685" s="56"/>
      <c r="Z22685" s="56"/>
      <c r="AA22685" s="56"/>
    </row>
    <row r="22686" spans="20:27">
      <c r="T22686" s="56"/>
      <c r="U22686" s="56"/>
      <c r="V22686" s="56"/>
      <c r="W22686" s="56"/>
      <c r="X22686" s="56"/>
      <c r="Y22686" s="56"/>
      <c r="Z22686" s="56"/>
      <c r="AA22686" s="56"/>
    </row>
    <row r="22687" spans="20:27">
      <c r="T22687" s="56"/>
      <c r="U22687" s="56"/>
      <c r="V22687" s="56"/>
      <c r="W22687" s="56"/>
      <c r="X22687" s="56"/>
      <c r="Y22687" s="56"/>
      <c r="Z22687" s="56"/>
      <c r="AA22687" s="56"/>
    </row>
    <row r="22688" spans="20:27">
      <c r="T22688" s="56"/>
      <c r="U22688" s="56"/>
      <c r="V22688" s="56"/>
      <c r="W22688" s="56"/>
      <c r="X22688" s="56"/>
      <c r="Y22688" s="56"/>
      <c r="Z22688" s="56"/>
      <c r="AA22688" s="56"/>
    </row>
    <row r="22689" spans="20:27">
      <c r="T22689" s="56"/>
      <c r="U22689" s="56"/>
      <c r="V22689" s="56"/>
      <c r="W22689" s="56"/>
      <c r="X22689" s="56"/>
      <c r="Y22689" s="56"/>
      <c r="Z22689" s="56"/>
      <c r="AA22689" s="56"/>
    </row>
    <row r="22690" spans="20:27">
      <c r="T22690" s="56"/>
      <c r="U22690" s="56"/>
      <c r="V22690" s="56"/>
      <c r="W22690" s="56"/>
      <c r="X22690" s="56"/>
      <c r="Y22690" s="56"/>
      <c r="Z22690" s="56"/>
      <c r="AA22690" s="56"/>
    </row>
    <row r="22691" spans="20:27">
      <c r="T22691" s="56"/>
      <c r="U22691" s="56"/>
      <c r="V22691" s="56"/>
      <c r="W22691" s="56"/>
      <c r="X22691" s="56"/>
      <c r="Y22691" s="56"/>
      <c r="Z22691" s="56"/>
      <c r="AA22691" s="56"/>
    </row>
    <row r="22692" spans="20:27">
      <c r="T22692" s="56"/>
      <c r="U22692" s="56"/>
      <c r="V22692" s="56"/>
      <c r="W22692" s="56"/>
      <c r="X22692" s="56"/>
      <c r="Y22692" s="56"/>
      <c r="Z22692" s="56"/>
      <c r="AA22692" s="56"/>
    </row>
    <row r="22693" spans="20:27">
      <c r="T22693" s="56"/>
      <c r="U22693" s="56"/>
      <c r="V22693" s="56"/>
      <c r="W22693" s="56"/>
      <c r="X22693" s="56"/>
      <c r="Y22693" s="56"/>
      <c r="Z22693" s="56"/>
      <c r="AA22693" s="56"/>
    </row>
    <row r="22694" spans="20:27">
      <c r="T22694" s="56"/>
      <c r="U22694" s="56"/>
      <c r="V22694" s="56"/>
      <c r="W22694" s="56"/>
      <c r="X22694" s="56"/>
      <c r="Y22694" s="56"/>
      <c r="Z22694" s="56"/>
      <c r="AA22694" s="56"/>
    </row>
    <row r="22695" spans="20:27">
      <c r="T22695" s="56"/>
      <c r="U22695" s="56"/>
      <c r="V22695" s="56"/>
      <c r="W22695" s="56"/>
      <c r="X22695" s="56"/>
      <c r="Y22695" s="56"/>
      <c r="Z22695" s="56"/>
      <c r="AA22695" s="56"/>
    </row>
    <row r="22696" spans="20:27">
      <c r="T22696" s="56"/>
      <c r="U22696" s="56"/>
      <c r="V22696" s="56"/>
      <c r="W22696" s="56"/>
      <c r="X22696" s="56"/>
      <c r="Y22696" s="56"/>
      <c r="Z22696" s="56"/>
      <c r="AA22696" s="56"/>
    </row>
    <row r="22697" spans="20:27">
      <c r="T22697" s="56"/>
      <c r="U22697" s="56"/>
      <c r="V22697" s="56"/>
      <c r="W22697" s="56"/>
      <c r="X22697" s="56"/>
      <c r="Y22697" s="56"/>
      <c r="Z22697" s="56"/>
      <c r="AA22697" s="56"/>
    </row>
    <row r="22698" spans="20:27">
      <c r="T22698" s="56"/>
      <c r="U22698" s="56"/>
      <c r="V22698" s="56"/>
      <c r="W22698" s="56"/>
      <c r="X22698" s="56"/>
      <c r="Y22698" s="56"/>
      <c r="Z22698" s="56"/>
      <c r="AA22698" s="56"/>
    </row>
    <row r="22699" spans="20:27">
      <c r="T22699" s="56"/>
      <c r="U22699" s="56"/>
      <c r="V22699" s="56"/>
      <c r="W22699" s="56"/>
      <c r="X22699" s="56"/>
      <c r="Y22699" s="56"/>
      <c r="Z22699" s="56"/>
      <c r="AA22699" s="56"/>
    </row>
    <row r="22700" spans="20:27">
      <c r="T22700" s="56"/>
      <c r="U22700" s="56"/>
      <c r="V22700" s="56"/>
      <c r="W22700" s="56"/>
      <c r="X22700" s="56"/>
      <c r="Y22700" s="56"/>
      <c r="Z22700" s="56"/>
      <c r="AA22700" s="56"/>
    </row>
    <row r="22701" spans="20:27">
      <c r="T22701" s="56"/>
      <c r="U22701" s="56"/>
      <c r="V22701" s="56"/>
      <c r="W22701" s="56"/>
      <c r="X22701" s="56"/>
      <c r="Y22701" s="56"/>
      <c r="Z22701" s="56"/>
      <c r="AA22701" s="56"/>
    </row>
    <row r="22702" spans="20:27">
      <c r="T22702" s="56"/>
      <c r="U22702" s="56"/>
      <c r="V22702" s="56"/>
      <c r="W22702" s="56"/>
      <c r="X22702" s="56"/>
      <c r="Y22702" s="56"/>
      <c r="Z22702" s="56"/>
      <c r="AA22702" s="56"/>
    </row>
    <row r="22703" spans="20:27">
      <c r="T22703" s="56"/>
      <c r="U22703" s="56"/>
      <c r="V22703" s="56"/>
      <c r="W22703" s="56"/>
      <c r="X22703" s="56"/>
      <c r="Y22703" s="56"/>
      <c r="Z22703" s="56"/>
      <c r="AA22703" s="56"/>
    </row>
    <row r="22704" spans="20:27">
      <c r="T22704" s="56"/>
      <c r="U22704" s="56"/>
      <c r="V22704" s="56"/>
      <c r="W22704" s="56"/>
      <c r="X22704" s="56"/>
      <c r="Y22704" s="56"/>
      <c r="Z22704" s="56"/>
      <c r="AA22704" s="56"/>
    </row>
    <row r="22705" spans="20:27">
      <c r="T22705" s="56"/>
      <c r="U22705" s="56"/>
      <c r="V22705" s="56"/>
      <c r="W22705" s="56"/>
      <c r="X22705" s="56"/>
      <c r="Y22705" s="56"/>
      <c r="Z22705" s="56"/>
      <c r="AA22705" s="56"/>
    </row>
    <row r="22706" spans="20:27">
      <c r="T22706" s="56"/>
      <c r="U22706" s="56"/>
      <c r="V22706" s="56"/>
      <c r="W22706" s="56"/>
      <c r="X22706" s="56"/>
      <c r="Y22706" s="56"/>
      <c r="Z22706" s="56"/>
      <c r="AA22706" s="56"/>
    </row>
    <row r="22707" spans="20:27">
      <c r="T22707" s="56"/>
      <c r="U22707" s="56"/>
      <c r="V22707" s="56"/>
      <c r="W22707" s="56"/>
      <c r="X22707" s="56"/>
      <c r="Y22707" s="56"/>
      <c r="Z22707" s="56"/>
      <c r="AA22707" s="56"/>
    </row>
    <row r="22708" spans="20:27">
      <c r="T22708" s="56"/>
      <c r="U22708" s="56"/>
      <c r="V22708" s="56"/>
      <c r="W22708" s="56"/>
      <c r="X22708" s="56"/>
      <c r="Y22708" s="56"/>
      <c r="Z22708" s="56"/>
      <c r="AA22708" s="56"/>
    </row>
    <row r="22709" spans="20:27">
      <c r="T22709" s="56"/>
      <c r="U22709" s="56"/>
      <c r="V22709" s="56"/>
      <c r="W22709" s="56"/>
      <c r="X22709" s="56"/>
      <c r="Y22709" s="56"/>
      <c r="Z22709" s="56"/>
      <c r="AA22709" s="56"/>
    </row>
    <row r="22710" spans="20:27">
      <c r="T22710" s="56"/>
      <c r="U22710" s="56"/>
      <c r="V22710" s="56"/>
      <c r="W22710" s="56"/>
      <c r="X22710" s="56"/>
      <c r="Y22710" s="56"/>
      <c r="Z22710" s="56"/>
      <c r="AA22710" s="56"/>
    </row>
    <row r="22711" spans="20:27">
      <c r="T22711" s="56"/>
      <c r="U22711" s="56"/>
      <c r="V22711" s="56"/>
      <c r="W22711" s="56"/>
      <c r="X22711" s="56"/>
      <c r="Y22711" s="56"/>
      <c r="Z22711" s="56"/>
      <c r="AA22711" s="56"/>
    </row>
    <row r="22712" spans="20:27">
      <c r="T22712" s="56"/>
      <c r="U22712" s="56"/>
      <c r="V22712" s="56"/>
      <c r="W22712" s="56"/>
      <c r="X22712" s="56"/>
      <c r="Y22712" s="56"/>
      <c r="Z22712" s="56"/>
      <c r="AA22712" s="56"/>
    </row>
    <row r="22713" spans="20:27">
      <c r="T22713" s="56"/>
      <c r="U22713" s="56"/>
      <c r="V22713" s="56"/>
      <c r="W22713" s="56"/>
      <c r="X22713" s="56"/>
      <c r="Y22713" s="56"/>
      <c r="Z22713" s="56"/>
      <c r="AA22713" s="56"/>
    </row>
    <row r="22714" spans="20:27">
      <c r="T22714" s="56"/>
      <c r="U22714" s="56"/>
      <c r="V22714" s="56"/>
      <c r="W22714" s="56"/>
      <c r="X22714" s="56"/>
      <c r="Y22714" s="56"/>
      <c r="Z22714" s="56"/>
      <c r="AA22714" s="56"/>
    </row>
    <row r="22715" spans="20:27">
      <c r="T22715" s="56"/>
      <c r="U22715" s="56"/>
      <c r="V22715" s="56"/>
      <c r="W22715" s="56"/>
      <c r="X22715" s="56"/>
      <c r="Y22715" s="56"/>
      <c r="Z22715" s="56"/>
      <c r="AA22715" s="56"/>
    </row>
    <row r="22716" spans="20:27">
      <c r="T22716" s="56"/>
      <c r="U22716" s="56"/>
      <c r="V22716" s="56"/>
      <c r="W22716" s="56"/>
      <c r="X22716" s="56"/>
      <c r="Y22716" s="56"/>
      <c r="Z22716" s="56"/>
      <c r="AA22716" s="56"/>
    </row>
    <row r="22717" spans="20:27">
      <c r="T22717" s="56"/>
      <c r="U22717" s="56"/>
      <c r="V22717" s="56"/>
      <c r="W22717" s="56"/>
      <c r="X22717" s="56"/>
      <c r="Y22717" s="56"/>
      <c r="Z22717" s="56"/>
      <c r="AA22717" s="56"/>
    </row>
    <row r="22718" spans="20:27">
      <c r="T22718" s="56"/>
      <c r="U22718" s="56"/>
      <c r="V22718" s="56"/>
      <c r="W22718" s="56"/>
      <c r="X22718" s="56"/>
      <c r="Y22718" s="56"/>
      <c r="Z22718" s="56"/>
      <c r="AA22718" s="56"/>
    </row>
    <row r="22719" spans="20:27">
      <c r="T22719" s="56"/>
      <c r="U22719" s="56"/>
      <c r="V22719" s="56"/>
      <c r="W22719" s="56"/>
      <c r="X22719" s="56"/>
      <c r="Y22719" s="56"/>
      <c r="Z22719" s="56"/>
      <c r="AA22719" s="56"/>
    </row>
    <row r="22720" spans="20:27">
      <c r="T22720" s="56"/>
      <c r="U22720" s="56"/>
      <c r="V22720" s="56"/>
      <c r="W22720" s="56"/>
      <c r="X22720" s="56"/>
      <c r="Y22720" s="56"/>
      <c r="Z22720" s="56"/>
      <c r="AA22720" s="56"/>
    </row>
    <row r="22721" spans="20:27">
      <c r="T22721" s="56"/>
      <c r="U22721" s="56"/>
      <c r="V22721" s="56"/>
      <c r="W22721" s="56"/>
      <c r="X22721" s="56"/>
      <c r="Y22721" s="56"/>
      <c r="Z22721" s="56"/>
      <c r="AA22721" s="56"/>
    </row>
    <row r="22722" spans="20:27">
      <c r="T22722" s="56"/>
      <c r="U22722" s="56"/>
      <c r="V22722" s="56"/>
      <c r="W22722" s="56"/>
      <c r="X22722" s="56"/>
      <c r="Y22722" s="56"/>
      <c r="Z22722" s="56"/>
      <c r="AA22722" s="56"/>
    </row>
    <row r="22723" spans="20:27">
      <c r="T22723" s="56"/>
      <c r="U22723" s="56"/>
      <c r="V22723" s="56"/>
      <c r="W22723" s="56"/>
      <c r="X22723" s="56"/>
      <c r="Y22723" s="56"/>
      <c r="Z22723" s="56"/>
      <c r="AA22723" s="56"/>
    </row>
    <row r="22724" spans="20:27">
      <c r="T22724" s="56"/>
      <c r="U22724" s="56"/>
      <c r="V22724" s="56"/>
      <c r="W22724" s="56"/>
      <c r="X22724" s="56"/>
      <c r="Y22724" s="56"/>
      <c r="Z22724" s="56"/>
      <c r="AA22724" s="56"/>
    </row>
    <row r="22725" spans="20:27">
      <c r="T22725" s="56"/>
      <c r="U22725" s="56"/>
      <c r="V22725" s="56"/>
      <c r="W22725" s="56"/>
      <c r="X22725" s="56"/>
      <c r="Y22725" s="56"/>
      <c r="Z22725" s="56"/>
      <c r="AA22725" s="56"/>
    </row>
    <row r="22726" spans="20:27">
      <c r="T22726" s="56"/>
      <c r="U22726" s="56"/>
      <c r="V22726" s="56"/>
      <c r="W22726" s="56"/>
      <c r="X22726" s="56"/>
      <c r="Y22726" s="56"/>
      <c r="Z22726" s="56"/>
      <c r="AA22726" s="56"/>
    </row>
    <row r="22727" spans="20:27">
      <c r="T22727" s="56"/>
      <c r="U22727" s="56"/>
      <c r="V22727" s="56"/>
      <c r="W22727" s="56"/>
      <c r="X22727" s="56"/>
      <c r="Y22727" s="56"/>
      <c r="Z22727" s="56"/>
      <c r="AA22727" s="56"/>
    </row>
    <row r="22728" spans="20:27">
      <c r="T22728" s="56"/>
      <c r="U22728" s="56"/>
      <c r="V22728" s="56"/>
      <c r="W22728" s="56"/>
      <c r="X22728" s="56"/>
      <c r="Y22728" s="56"/>
      <c r="Z22728" s="56"/>
      <c r="AA22728" s="56"/>
    </row>
    <row r="22729" spans="20:27">
      <c r="T22729" s="56"/>
      <c r="U22729" s="56"/>
      <c r="V22729" s="56"/>
      <c r="W22729" s="56"/>
      <c r="X22729" s="56"/>
      <c r="Y22729" s="56"/>
      <c r="Z22729" s="56"/>
      <c r="AA22729" s="56"/>
    </row>
    <row r="22730" spans="20:27">
      <c r="T22730" s="56"/>
      <c r="U22730" s="56"/>
      <c r="V22730" s="56"/>
      <c r="W22730" s="56"/>
      <c r="X22730" s="56"/>
      <c r="Y22730" s="56"/>
      <c r="Z22730" s="56"/>
      <c r="AA22730" s="56"/>
    </row>
    <row r="22731" spans="20:27">
      <c r="T22731" s="56"/>
      <c r="U22731" s="56"/>
      <c r="V22731" s="56"/>
      <c r="W22731" s="56"/>
      <c r="X22731" s="56"/>
      <c r="Y22731" s="56"/>
      <c r="Z22731" s="56"/>
      <c r="AA22731" s="56"/>
    </row>
    <row r="22732" spans="20:27">
      <c r="T22732" s="56"/>
      <c r="U22732" s="56"/>
      <c r="V22732" s="56"/>
      <c r="W22732" s="56"/>
      <c r="X22732" s="56"/>
      <c r="Y22732" s="56"/>
      <c r="Z22732" s="56"/>
      <c r="AA22732" s="56"/>
    </row>
    <row r="22733" spans="20:27">
      <c r="T22733" s="56"/>
      <c r="U22733" s="56"/>
      <c r="V22733" s="56"/>
      <c r="W22733" s="56"/>
      <c r="X22733" s="56"/>
      <c r="Y22733" s="56"/>
      <c r="Z22733" s="56"/>
      <c r="AA22733" s="56"/>
    </row>
    <row r="22734" spans="20:27">
      <c r="T22734" s="56"/>
      <c r="U22734" s="56"/>
      <c r="V22734" s="56"/>
      <c r="W22734" s="56"/>
      <c r="X22734" s="56"/>
      <c r="Y22734" s="56"/>
      <c r="Z22734" s="56"/>
      <c r="AA22734" s="56"/>
    </row>
    <row r="22735" spans="20:27">
      <c r="T22735" s="56"/>
      <c r="U22735" s="56"/>
      <c r="V22735" s="56"/>
      <c r="W22735" s="56"/>
      <c r="X22735" s="56"/>
      <c r="Y22735" s="56"/>
      <c r="Z22735" s="56"/>
      <c r="AA22735" s="56"/>
    </row>
    <row r="22736" spans="20:27">
      <c r="T22736" s="56"/>
      <c r="U22736" s="56"/>
      <c r="V22736" s="56"/>
      <c r="W22736" s="56"/>
      <c r="X22736" s="56"/>
      <c r="Y22736" s="56"/>
      <c r="Z22736" s="56"/>
      <c r="AA22736" s="56"/>
    </row>
    <row r="22737" spans="20:27">
      <c r="T22737" s="56"/>
      <c r="U22737" s="56"/>
      <c r="V22737" s="56"/>
      <c r="W22737" s="56"/>
      <c r="X22737" s="56"/>
      <c r="Y22737" s="56"/>
      <c r="Z22737" s="56"/>
      <c r="AA22737" s="56"/>
    </row>
    <row r="22738" spans="20:27">
      <c r="T22738" s="56"/>
      <c r="U22738" s="56"/>
      <c r="V22738" s="56"/>
      <c r="W22738" s="56"/>
      <c r="X22738" s="56"/>
      <c r="Y22738" s="56"/>
      <c r="Z22738" s="56"/>
      <c r="AA22738" s="56"/>
    </row>
    <row r="22739" spans="20:27">
      <c r="T22739" s="56"/>
      <c r="U22739" s="56"/>
      <c r="V22739" s="56"/>
      <c r="W22739" s="56"/>
      <c r="X22739" s="56"/>
      <c r="Y22739" s="56"/>
      <c r="Z22739" s="56"/>
      <c r="AA22739" s="56"/>
    </row>
    <row r="22740" spans="20:27">
      <c r="T22740" s="56"/>
      <c r="U22740" s="56"/>
      <c r="V22740" s="56"/>
      <c r="W22740" s="56"/>
      <c r="X22740" s="56"/>
      <c r="Y22740" s="56"/>
      <c r="Z22740" s="56"/>
      <c r="AA22740" s="56"/>
    </row>
    <row r="22741" spans="20:27">
      <c r="T22741" s="56"/>
      <c r="U22741" s="56"/>
      <c r="V22741" s="56"/>
      <c r="W22741" s="56"/>
      <c r="X22741" s="56"/>
      <c r="Y22741" s="56"/>
      <c r="Z22741" s="56"/>
      <c r="AA22741" s="56"/>
    </row>
    <row r="22742" spans="20:27">
      <c r="T22742" s="56"/>
      <c r="U22742" s="56"/>
      <c r="V22742" s="56"/>
      <c r="W22742" s="56"/>
      <c r="X22742" s="56"/>
      <c r="Y22742" s="56"/>
      <c r="Z22742" s="56"/>
      <c r="AA22742" s="56"/>
    </row>
    <row r="22743" spans="20:27">
      <c r="T22743" s="56"/>
      <c r="U22743" s="56"/>
      <c r="V22743" s="56"/>
      <c r="W22743" s="56"/>
      <c r="X22743" s="56"/>
      <c r="Y22743" s="56"/>
      <c r="Z22743" s="56"/>
      <c r="AA22743" s="56"/>
    </row>
    <row r="22744" spans="20:27">
      <c r="T22744" s="56"/>
      <c r="U22744" s="56"/>
      <c r="V22744" s="56"/>
      <c r="W22744" s="56"/>
      <c r="X22744" s="56"/>
      <c r="Y22744" s="56"/>
      <c r="Z22744" s="56"/>
      <c r="AA22744" s="56"/>
    </row>
    <row r="22745" spans="20:27">
      <c r="T22745" s="56"/>
      <c r="U22745" s="56"/>
      <c r="V22745" s="56"/>
      <c r="W22745" s="56"/>
      <c r="X22745" s="56"/>
      <c r="Y22745" s="56"/>
      <c r="Z22745" s="56"/>
      <c r="AA22745" s="56"/>
    </row>
    <row r="22746" spans="20:27">
      <c r="T22746" s="56"/>
      <c r="U22746" s="56"/>
      <c r="V22746" s="56"/>
      <c r="W22746" s="56"/>
      <c r="X22746" s="56"/>
      <c r="Y22746" s="56"/>
      <c r="Z22746" s="56"/>
      <c r="AA22746" s="56"/>
    </row>
    <row r="22747" spans="20:27">
      <c r="T22747" s="56"/>
      <c r="U22747" s="56"/>
      <c r="V22747" s="56"/>
      <c r="W22747" s="56"/>
      <c r="X22747" s="56"/>
      <c r="Y22747" s="56"/>
      <c r="Z22747" s="56"/>
      <c r="AA22747" s="56"/>
    </row>
    <row r="22748" spans="20:27">
      <c r="T22748" s="56"/>
      <c r="U22748" s="56"/>
      <c r="V22748" s="56"/>
      <c r="W22748" s="56"/>
      <c r="X22748" s="56"/>
      <c r="Y22748" s="56"/>
      <c r="Z22748" s="56"/>
      <c r="AA22748" s="56"/>
    </row>
    <row r="22749" spans="20:27">
      <c r="T22749" s="56"/>
      <c r="U22749" s="56"/>
      <c r="V22749" s="56"/>
      <c r="W22749" s="56"/>
      <c r="X22749" s="56"/>
      <c r="Y22749" s="56"/>
      <c r="Z22749" s="56"/>
      <c r="AA22749" s="56"/>
    </row>
    <row r="22750" spans="20:27">
      <c r="T22750" s="56"/>
      <c r="U22750" s="56"/>
      <c r="V22750" s="56"/>
      <c r="W22750" s="56"/>
      <c r="X22750" s="56"/>
      <c r="Y22750" s="56"/>
      <c r="Z22750" s="56"/>
      <c r="AA22750" s="56"/>
    </row>
    <row r="22751" spans="20:27">
      <c r="T22751" s="56"/>
      <c r="U22751" s="56"/>
      <c r="V22751" s="56"/>
      <c r="W22751" s="56"/>
      <c r="X22751" s="56"/>
      <c r="Y22751" s="56"/>
      <c r="Z22751" s="56"/>
      <c r="AA22751" s="56"/>
    </row>
    <row r="22752" spans="20:27">
      <c r="T22752" s="56"/>
      <c r="U22752" s="56"/>
      <c r="V22752" s="56"/>
      <c r="W22752" s="56"/>
      <c r="X22752" s="56"/>
      <c r="Y22752" s="56"/>
      <c r="Z22752" s="56"/>
      <c r="AA22752" s="56"/>
    </row>
    <row r="22753" spans="20:27">
      <c r="T22753" s="56"/>
      <c r="U22753" s="56"/>
      <c r="V22753" s="56"/>
      <c r="W22753" s="56"/>
      <c r="X22753" s="56"/>
      <c r="Y22753" s="56"/>
      <c r="Z22753" s="56"/>
      <c r="AA22753" s="56"/>
    </row>
    <row r="22754" spans="20:27">
      <c r="T22754" s="56"/>
      <c r="U22754" s="56"/>
      <c r="V22754" s="56"/>
      <c r="W22754" s="56"/>
      <c r="X22754" s="56"/>
      <c r="Y22754" s="56"/>
      <c r="Z22754" s="56"/>
      <c r="AA22754" s="56"/>
    </row>
    <row r="22755" spans="20:27">
      <c r="T22755" s="56"/>
      <c r="U22755" s="56"/>
      <c r="V22755" s="56"/>
      <c r="W22755" s="56"/>
      <c r="X22755" s="56"/>
      <c r="Y22755" s="56"/>
      <c r="Z22755" s="56"/>
      <c r="AA22755" s="56"/>
    </row>
    <row r="22756" spans="20:27">
      <c r="T22756" s="56"/>
      <c r="U22756" s="56"/>
      <c r="V22756" s="56"/>
      <c r="W22756" s="56"/>
      <c r="X22756" s="56"/>
      <c r="Y22756" s="56"/>
      <c r="Z22756" s="56"/>
      <c r="AA22756" s="56"/>
    </row>
    <row r="22757" spans="20:27">
      <c r="T22757" s="56"/>
      <c r="U22757" s="56"/>
      <c r="V22757" s="56"/>
      <c r="W22757" s="56"/>
      <c r="X22757" s="56"/>
      <c r="Y22757" s="56"/>
      <c r="Z22757" s="56"/>
      <c r="AA22757" s="56"/>
    </row>
    <row r="22758" spans="20:27">
      <c r="T22758" s="56"/>
      <c r="U22758" s="56"/>
      <c r="V22758" s="56"/>
      <c r="W22758" s="56"/>
      <c r="X22758" s="56"/>
      <c r="Y22758" s="56"/>
      <c r="Z22758" s="56"/>
      <c r="AA22758" s="56"/>
    </row>
    <row r="22759" spans="20:27">
      <c r="T22759" s="56"/>
      <c r="U22759" s="56"/>
      <c r="V22759" s="56"/>
      <c r="W22759" s="56"/>
      <c r="X22759" s="56"/>
      <c r="Y22759" s="56"/>
      <c r="Z22759" s="56"/>
      <c r="AA22759" s="56"/>
    </row>
    <row r="22760" spans="20:27">
      <c r="T22760" s="56"/>
      <c r="U22760" s="56"/>
      <c r="V22760" s="56"/>
      <c r="W22760" s="56"/>
      <c r="X22760" s="56"/>
      <c r="Y22760" s="56"/>
      <c r="Z22760" s="56"/>
      <c r="AA22760" s="56"/>
    </row>
    <row r="22761" spans="20:27">
      <c r="T22761" s="56"/>
      <c r="U22761" s="56"/>
      <c r="V22761" s="56"/>
      <c r="W22761" s="56"/>
      <c r="X22761" s="56"/>
      <c r="Y22761" s="56"/>
      <c r="Z22761" s="56"/>
      <c r="AA22761" s="56"/>
    </row>
    <row r="22762" spans="20:27">
      <c r="T22762" s="56"/>
      <c r="U22762" s="56"/>
      <c r="V22762" s="56"/>
      <c r="W22762" s="56"/>
      <c r="X22762" s="56"/>
      <c r="Y22762" s="56"/>
      <c r="Z22762" s="56"/>
      <c r="AA22762" s="56"/>
    </row>
    <row r="22763" spans="20:27">
      <c r="T22763" s="56"/>
      <c r="U22763" s="56"/>
      <c r="V22763" s="56"/>
      <c r="W22763" s="56"/>
      <c r="X22763" s="56"/>
      <c r="Y22763" s="56"/>
      <c r="Z22763" s="56"/>
      <c r="AA22763" s="56"/>
    </row>
    <row r="22764" spans="20:27">
      <c r="T22764" s="56"/>
      <c r="U22764" s="56"/>
      <c r="V22764" s="56"/>
      <c r="W22764" s="56"/>
      <c r="X22764" s="56"/>
      <c r="Y22764" s="56"/>
      <c r="Z22764" s="56"/>
      <c r="AA22764" s="56"/>
    </row>
    <row r="22765" spans="20:27">
      <c r="T22765" s="56"/>
      <c r="U22765" s="56"/>
      <c r="V22765" s="56"/>
      <c r="W22765" s="56"/>
      <c r="X22765" s="56"/>
      <c r="Y22765" s="56"/>
      <c r="Z22765" s="56"/>
      <c r="AA22765" s="56"/>
    </row>
    <row r="22766" spans="20:27">
      <c r="T22766" s="56"/>
      <c r="U22766" s="56"/>
      <c r="V22766" s="56"/>
      <c r="W22766" s="56"/>
      <c r="X22766" s="56"/>
      <c r="Y22766" s="56"/>
      <c r="Z22766" s="56"/>
      <c r="AA22766" s="56"/>
    </row>
    <row r="22767" spans="20:27">
      <c r="T22767" s="56"/>
      <c r="U22767" s="56"/>
      <c r="V22767" s="56"/>
      <c r="W22767" s="56"/>
      <c r="X22767" s="56"/>
      <c r="Y22767" s="56"/>
      <c r="Z22767" s="56"/>
      <c r="AA22767" s="56"/>
    </row>
    <row r="22768" spans="20:27">
      <c r="T22768" s="56"/>
      <c r="U22768" s="56"/>
      <c r="V22768" s="56"/>
      <c r="W22768" s="56"/>
      <c r="X22768" s="56"/>
      <c r="Y22768" s="56"/>
      <c r="Z22768" s="56"/>
      <c r="AA22768" s="56"/>
    </row>
    <row r="22769" spans="20:27">
      <c r="T22769" s="56"/>
      <c r="U22769" s="56"/>
      <c r="V22769" s="56"/>
      <c r="W22769" s="56"/>
      <c r="X22769" s="56"/>
      <c r="Y22769" s="56"/>
      <c r="Z22769" s="56"/>
      <c r="AA22769" s="56"/>
    </row>
    <row r="22770" spans="20:27">
      <c r="T22770" s="56"/>
      <c r="U22770" s="56"/>
      <c r="V22770" s="56"/>
      <c r="W22770" s="56"/>
      <c r="X22770" s="56"/>
      <c r="Y22770" s="56"/>
      <c r="Z22770" s="56"/>
      <c r="AA22770" s="56"/>
    </row>
    <row r="22771" spans="20:27">
      <c r="T22771" s="56"/>
      <c r="U22771" s="56"/>
      <c r="V22771" s="56"/>
      <c r="W22771" s="56"/>
      <c r="X22771" s="56"/>
      <c r="Y22771" s="56"/>
      <c r="Z22771" s="56"/>
      <c r="AA22771" s="56"/>
    </row>
    <row r="22772" spans="20:27">
      <c r="T22772" s="56"/>
      <c r="U22772" s="56"/>
      <c r="V22772" s="56"/>
      <c r="W22772" s="56"/>
      <c r="X22772" s="56"/>
      <c r="Y22772" s="56"/>
      <c r="Z22772" s="56"/>
      <c r="AA22772" s="56"/>
    </row>
    <row r="22773" spans="20:27">
      <c r="T22773" s="56"/>
      <c r="U22773" s="56"/>
      <c r="V22773" s="56"/>
      <c r="W22773" s="56"/>
      <c r="X22773" s="56"/>
      <c r="Y22773" s="56"/>
      <c r="Z22773" s="56"/>
      <c r="AA22773" s="56"/>
    </row>
    <row r="22774" spans="20:27">
      <c r="T22774" s="56"/>
      <c r="U22774" s="56"/>
      <c r="V22774" s="56"/>
      <c r="W22774" s="56"/>
      <c r="X22774" s="56"/>
      <c r="Y22774" s="56"/>
      <c r="Z22774" s="56"/>
      <c r="AA22774" s="56"/>
    </row>
    <row r="22775" spans="20:27">
      <c r="T22775" s="56"/>
      <c r="U22775" s="56"/>
      <c r="V22775" s="56"/>
      <c r="W22775" s="56"/>
      <c r="X22775" s="56"/>
      <c r="Y22775" s="56"/>
      <c r="Z22775" s="56"/>
      <c r="AA22775" s="56"/>
    </row>
    <row r="22776" spans="20:27">
      <c r="T22776" s="56"/>
      <c r="U22776" s="56"/>
      <c r="V22776" s="56"/>
      <c r="W22776" s="56"/>
      <c r="X22776" s="56"/>
      <c r="Y22776" s="56"/>
      <c r="Z22776" s="56"/>
      <c r="AA22776" s="56"/>
    </row>
    <row r="22777" spans="20:27">
      <c r="T22777" s="56"/>
      <c r="U22777" s="56"/>
      <c r="V22777" s="56"/>
      <c r="W22777" s="56"/>
      <c r="X22777" s="56"/>
      <c r="Y22777" s="56"/>
      <c r="Z22777" s="56"/>
      <c r="AA22777" s="56"/>
    </row>
    <row r="22778" spans="20:27">
      <c r="T22778" s="56"/>
      <c r="U22778" s="56"/>
      <c r="V22778" s="56"/>
      <c r="W22778" s="56"/>
      <c r="X22778" s="56"/>
      <c r="Y22778" s="56"/>
      <c r="Z22778" s="56"/>
      <c r="AA22778" s="56"/>
    </row>
    <row r="22779" spans="20:27">
      <c r="T22779" s="56"/>
      <c r="U22779" s="56"/>
      <c r="V22779" s="56"/>
      <c r="W22779" s="56"/>
      <c r="X22779" s="56"/>
      <c r="Y22779" s="56"/>
      <c r="Z22779" s="56"/>
      <c r="AA22779" s="56"/>
    </row>
    <row r="22780" spans="20:27">
      <c r="T22780" s="56"/>
      <c r="U22780" s="56"/>
      <c r="V22780" s="56"/>
      <c r="W22780" s="56"/>
      <c r="X22780" s="56"/>
      <c r="Y22780" s="56"/>
      <c r="Z22780" s="56"/>
      <c r="AA22780" s="56"/>
    </row>
    <row r="22781" spans="20:27">
      <c r="T22781" s="56"/>
      <c r="U22781" s="56"/>
      <c r="V22781" s="56"/>
      <c r="W22781" s="56"/>
      <c r="X22781" s="56"/>
      <c r="Y22781" s="56"/>
      <c r="Z22781" s="56"/>
      <c r="AA22781" s="56"/>
    </row>
    <row r="22782" spans="20:27">
      <c r="T22782" s="56"/>
      <c r="U22782" s="56"/>
      <c r="V22782" s="56"/>
      <c r="W22782" s="56"/>
      <c r="X22782" s="56"/>
      <c r="Y22782" s="56"/>
      <c r="Z22782" s="56"/>
      <c r="AA22782" s="56"/>
    </row>
    <row r="22783" spans="20:27">
      <c r="T22783" s="56"/>
      <c r="U22783" s="56"/>
      <c r="V22783" s="56"/>
      <c r="W22783" s="56"/>
      <c r="X22783" s="56"/>
      <c r="Y22783" s="56"/>
      <c r="Z22783" s="56"/>
      <c r="AA22783" s="56"/>
    </row>
    <row r="22784" spans="20:27">
      <c r="T22784" s="56"/>
      <c r="U22784" s="56"/>
      <c r="V22784" s="56"/>
      <c r="W22784" s="56"/>
      <c r="X22784" s="56"/>
      <c r="Y22784" s="56"/>
      <c r="Z22784" s="56"/>
      <c r="AA22784" s="56"/>
    </row>
    <row r="22785" spans="20:27">
      <c r="T22785" s="56"/>
      <c r="U22785" s="56"/>
      <c r="V22785" s="56"/>
      <c r="W22785" s="56"/>
      <c r="X22785" s="56"/>
      <c r="Y22785" s="56"/>
      <c r="Z22785" s="56"/>
      <c r="AA22785" s="56"/>
    </row>
    <row r="22786" spans="20:27">
      <c r="T22786" s="56"/>
      <c r="U22786" s="56"/>
      <c r="V22786" s="56"/>
      <c r="W22786" s="56"/>
      <c r="X22786" s="56"/>
      <c r="Y22786" s="56"/>
      <c r="Z22786" s="56"/>
      <c r="AA22786" s="56"/>
    </row>
    <row r="22787" spans="20:27">
      <c r="T22787" s="56"/>
      <c r="U22787" s="56"/>
      <c r="V22787" s="56"/>
      <c r="W22787" s="56"/>
      <c r="X22787" s="56"/>
      <c r="Y22787" s="56"/>
      <c r="Z22787" s="56"/>
      <c r="AA22787" s="56"/>
    </row>
    <row r="22788" spans="20:27">
      <c r="T22788" s="56"/>
      <c r="U22788" s="56"/>
      <c r="V22788" s="56"/>
      <c r="W22788" s="56"/>
      <c r="X22788" s="56"/>
      <c r="Y22788" s="56"/>
      <c r="Z22788" s="56"/>
      <c r="AA22788" s="56"/>
    </row>
    <row r="22789" spans="20:27">
      <c r="T22789" s="56"/>
      <c r="U22789" s="56"/>
      <c r="V22789" s="56"/>
      <c r="W22789" s="56"/>
      <c r="X22789" s="56"/>
      <c r="Y22789" s="56"/>
      <c r="Z22789" s="56"/>
      <c r="AA22789" s="56"/>
    </row>
    <row r="22790" spans="20:27">
      <c r="T22790" s="56"/>
      <c r="U22790" s="56"/>
      <c r="V22790" s="56"/>
      <c r="W22790" s="56"/>
      <c r="X22790" s="56"/>
      <c r="Y22790" s="56"/>
      <c r="Z22790" s="56"/>
      <c r="AA22790" s="56"/>
    </row>
    <row r="22791" spans="20:27">
      <c r="T22791" s="56"/>
      <c r="U22791" s="56"/>
      <c r="V22791" s="56"/>
      <c r="W22791" s="56"/>
      <c r="X22791" s="56"/>
      <c r="Y22791" s="56"/>
      <c r="Z22791" s="56"/>
      <c r="AA22791" s="56"/>
    </row>
    <row r="22792" spans="20:27">
      <c r="T22792" s="56"/>
      <c r="U22792" s="56"/>
      <c r="V22792" s="56"/>
      <c r="W22792" s="56"/>
      <c r="X22792" s="56"/>
      <c r="Y22792" s="56"/>
      <c r="Z22792" s="56"/>
      <c r="AA22792" s="56"/>
    </row>
    <row r="22793" spans="20:27">
      <c r="T22793" s="56"/>
      <c r="U22793" s="56"/>
      <c r="V22793" s="56"/>
      <c r="W22793" s="56"/>
      <c r="X22793" s="56"/>
      <c r="Y22793" s="56"/>
      <c r="Z22793" s="56"/>
      <c r="AA22793" s="56"/>
    </row>
    <row r="22794" spans="20:27">
      <c r="T22794" s="56"/>
      <c r="U22794" s="56"/>
      <c r="V22794" s="56"/>
      <c r="W22794" s="56"/>
      <c r="X22794" s="56"/>
      <c r="Y22794" s="56"/>
      <c r="Z22794" s="56"/>
      <c r="AA22794" s="56"/>
    </row>
    <row r="22795" spans="20:27">
      <c r="T22795" s="56"/>
      <c r="U22795" s="56"/>
      <c r="V22795" s="56"/>
      <c r="W22795" s="56"/>
      <c r="X22795" s="56"/>
      <c r="Y22795" s="56"/>
      <c r="Z22795" s="56"/>
      <c r="AA22795" s="56"/>
    </row>
    <row r="22796" spans="20:27">
      <c r="T22796" s="56"/>
      <c r="U22796" s="56"/>
      <c r="V22796" s="56"/>
      <c r="W22796" s="56"/>
      <c r="X22796" s="56"/>
      <c r="Y22796" s="56"/>
      <c r="Z22796" s="56"/>
      <c r="AA22796" s="56"/>
    </row>
    <row r="22797" spans="20:27">
      <c r="T22797" s="56"/>
      <c r="U22797" s="56"/>
      <c r="V22797" s="56"/>
      <c r="W22797" s="56"/>
      <c r="X22797" s="56"/>
      <c r="Y22797" s="56"/>
      <c r="Z22797" s="56"/>
      <c r="AA22797" s="56"/>
    </row>
    <row r="22798" spans="20:27">
      <c r="T22798" s="56"/>
      <c r="U22798" s="56"/>
      <c r="V22798" s="56"/>
      <c r="W22798" s="56"/>
      <c r="X22798" s="56"/>
      <c r="Y22798" s="56"/>
      <c r="Z22798" s="56"/>
      <c r="AA22798" s="56"/>
    </row>
    <row r="22799" spans="20:27">
      <c r="T22799" s="56"/>
      <c r="U22799" s="56"/>
      <c r="V22799" s="56"/>
      <c r="W22799" s="56"/>
      <c r="X22799" s="56"/>
      <c r="Y22799" s="56"/>
      <c r="Z22799" s="56"/>
      <c r="AA22799" s="56"/>
    </row>
    <row r="22800" spans="20:27">
      <c r="T22800" s="56"/>
      <c r="U22800" s="56"/>
      <c r="V22800" s="56"/>
      <c r="W22800" s="56"/>
      <c r="X22800" s="56"/>
      <c r="Y22800" s="56"/>
      <c r="Z22800" s="56"/>
      <c r="AA22800" s="56"/>
    </row>
    <row r="22801" spans="20:27">
      <c r="T22801" s="56"/>
      <c r="U22801" s="56"/>
      <c r="V22801" s="56"/>
      <c r="W22801" s="56"/>
      <c r="X22801" s="56"/>
      <c r="Y22801" s="56"/>
      <c r="Z22801" s="56"/>
      <c r="AA22801" s="56"/>
    </row>
    <row r="22802" spans="20:27">
      <c r="T22802" s="56"/>
      <c r="U22802" s="56"/>
      <c r="V22802" s="56"/>
      <c r="W22802" s="56"/>
      <c r="X22802" s="56"/>
      <c r="Y22802" s="56"/>
      <c r="Z22802" s="56"/>
      <c r="AA22802" s="56"/>
    </row>
    <row r="22803" spans="20:27">
      <c r="T22803" s="56"/>
      <c r="U22803" s="56"/>
      <c r="V22803" s="56"/>
      <c r="W22803" s="56"/>
      <c r="X22803" s="56"/>
      <c r="Y22803" s="56"/>
      <c r="Z22803" s="56"/>
      <c r="AA22803" s="56"/>
    </row>
    <row r="22804" spans="20:27">
      <c r="T22804" s="56"/>
      <c r="U22804" s="56"/>
      <c r="V22804" s="56"/>
      <c r="W22804" s="56"/>
      <c r="X22804" s="56"/>
      <c r="Y22804" s="56"/>
      <c r="Z22804" s="56"/>
      <c r="AA22804" s="56"/>
    </row>
    <row r="22805" spans="20:27">
      <c r="T22805" s="56"/>
      <c r="U22805" s="56"/>
      <c r="V22805" s="56"/>
      <c r="W22805" s="56"/>
      <c r="X22805" s="56"/>
      <c r="Y22805" s="56"/>
      <c r="Z22805" s="56"/>
      <c r="AA22805" s="56"/>
    </row>
    <row r="22806" spans="20:27">
      <c r="T22806" s="56"/>
      <c r="U22806" s="56"/>
      <c r="V22806" s="56"/>
      <c r="W22806" s="56"/>
      <c r="X22806" s="56"/>
      <c r="Y22806" s="56"/>
      <c r="Z22806" s="56"/>
      <c r="AA22806" s="56"/>
    </row>
    <row r="22807" spans="20:27">
      <c r="T22807" s="56"/>
      <c r="U22807" s="56"/>
      <c r="V22807" s="56"/>
      <c r="W22807" s="56"/>
      <c r="X22807" s="56"/>
      <c r="Y22807" s="56"/>
      <c r="Z22807" s="56"/>
      <c r="AA22807" s="56"/>
    </row>
    <row r="22808" spans="20:27">
      <c r="T22808" s="56"/>
      <c r="U22808" s="56"/>
      <c r="V22808" s="56"/>
      <c r="W22808" s="56"/>
      <c r="X22808" s="56"/>
      <c r="Y22808" s="56"/>
      <c r="Z22808" s="56"/>
      <c r="AA22808" s="56"/>
    </row>
    <row r="22809" spans="20:27">
      <c r="T22809" s="56"/>
      <c r="U22809" s="56"/>
      <c r="V22809" s="56"/>
      <c r="W22809" s="56"/>
      <c r="X22809" s="56"/>
      <c r="Y22809" s="56"/>
      <c r="Z22809" s="56"/>
      <c r="AA22809" s="56"/>
    </row>
    <row r="22810" spans="20:27">
      <c r="T22810" s="56"/>
      <c r="U22810" s="56"/>
      <c r="V22810" s="56"/>
      <c r="W22810" s="56"/>
      <c r="X22810" s="56"/>
      <c r="Y22810" s="56"/>
      <c r="Z22810" s="56"/>
      <c r="AA22810" s="56"/>
    </row>
    <row r="22811" spans="20:27">
      <c r="T22811" s="56"/>
      <c r="U22811" s="56"/>
      <c r="V22811" s="56"/>
      <c r="W22811" s="56"/>
      <c r="X22811" s="56"/>
      <c r="Y22811" s="56"/>
      <c r="Z22811" s="56"/>
      <c r="AA22811" s="56"/>
    </row>
    <row r="22812" spans="20:27">
      <c r="T22812" s="56"/>
      <c r="U22812" s="56"/>
      <c r="V22812" s="56"/>
      <c r="W22812" s="56"/>
      <c r="X22812" s="56"/>
      <c r="Y22812" s="56"/>
      <c r="Z22812" s="56"/>
      <c r="AA22812" s="56"/>
    </row>
    <row r="22813" spans="20:27">
      <c r="T22813" s="56"/>
      <c r="U22813" s="56"/>
      <c r="V22813" s="56"/>
      <c r="W22813" s="56"/>
      <c r="X22813" s="56"/>
      <c r="Y22813" s="56"/>
      <c r="Z22813" s="56"/>
      <c r="AA22813" s="56"/>
    </row>
    <row r="22814" spans="20:27">
      <c r="T22814" s="56"/>
      <c r="U22814" s="56"/>
      <c r="V22814" s="56"/>
      <c r="W22814" s="56"/>
      <c r="X22814" s="56"/>
      <c r="Y22814" s="56"/>
      <c r="Z22814" s="56"/>
      <c r="AA22814" s="56"/>
    </row>
    <row r="22815" spans="20:27">
      <c r="T22815" s="56"/>
      <c r="U22815" s="56"/>
      <c r="V22815" s="56"/>
      <c r="W22815" s="56"/>
      <c r="X22815" s="56"/>
      <c r="Y22815" s="56"/>
      <c r="Z22815" s="56"/>
      <c r="AA22815" s="56"/>
    </row>
    <row r="22816" spans="20:27">
      <c r="T22816" s="56"/>
      <c r="U22816" s="56"/>
      <c r="V22816" s="56"/>
      <c r="W22816" s="56"/>
      <c r="X22816" s="56"/>
      <c r="Y22816" s="56"/>
      <c r="Z22816" s="56"/>
      <c r="AA22816" s="56"/>
    </row>
    <row r="22817" spans="20:27">
      <c r="T22817" s="56"/>
      <c r="U22817" s="56"/>
      <c r="V22817" s="56"/>
      <c r="W22817" s="56"/>
      <c r="X22817" s="56"/>
      <c r="Y22817" s="56"/>
      <c r="Z22817" s="56"/>
      <c r="AA22817" s="56"/>
    </row>
    <row r="22818" spans="20:27">
      <c r="T22818" s="56"/>
      <c r="U22818" s="56"/>
      <c r="V22818" s="56"/>
      <c r="W22818" s="56"/>
      <c r="X22818" s="56"/>
      <c r="Y22818" s="56"/>
      <c r="Z22818" s="56"/>
      <c r="AA22818" s="56"/>
    </row>
    <row r="22819" spans="20:27">
      <c r="T22819" s="56"/>
      <c r="U22819" s="56"/>
      <c r="V22819" s="56"/>
      <c r="W22819" s="56"/>
      <c r="X22819" s="56"/>
      <c r="Y22819" s="56"/>
      <c r="Z22819" s="56"/>
      <c r="AA22819" s="56"/>
    </row>
    <row r="22820" spans="20:27">
      <c r="T22820" s="56"/>
      <c r="U22820" s="56"/>
      <c r="V22820" s="56"/>
      <c r="W22820" s="56"/>
      <c r="X22820" s="56"/>
      <c r="Y22820" s="56"/>
      <c r="Z22820" s="56"/>
      <c r="AA22820" s="56"/>
    </row>
    <row r="22821" spans="20:27">
      <c r="T22821" s="56"/>
      <c r="U22821" s="56"/>
      <c r="V22821" s="56"/>
      <c r="W22821" s="56"/>
      <c r="X22821" s="56"/>
      <c r="Y22821" s="56"/>
      <c r="Z22821" s="56"/>
      <c r="AA22821" s="56"/>
    </row>
    <row r="22822" spans="20:27">
      <c r="T22822" s="56"/>
      <c r="U22822" s="56"/>
      <c r="V22822" s="56"/>
      <c r="W22822" s="56"/>
      <c r="X22822" s="56"/>
      <c r="Y22822" s="56"/>
      <c r="Z22822" s="56"/>
      <c r="AA22822" s="56"/>
    </row>
    <row r="22823" spans="20:27">
      <c r="T22823" s="56"/>
      <c r="U22823" s="56"/>
      <c r="V22823" s="56"/>
      <c r="W22823" s="56"/>
      <c r="X22823" s="56"/>
      <c r="Y22823" s="56"/>
      <c r="Z22823" s="56"/>
      <c r="AA22823" s="56"/>
    </row>
    <row r="22824" spans="20:27">
      <c r="T22824" s="56"/>
      <c r="U22824" s="56"/>
      <c r="V22824" s="56"/>
      <c r="W22824" s="56"/>
      <c r="X22824" s="56"/>
      <c r="Y22824" s="56"/>
      <c r="Z22824" s="56"/>
      <c r="AA22824" s="56"/>
    </row>
    <row r="22825" spans="20:27">
      <c r="T22825" s="56"/>
      <c r="U22825" s="56"/>
      <c r="V22825" s="56"/>
      <c r="W22825" s="56"/>
      <c r="X22825" s="56"/>
      <c r="Y22825" s="56"/>
      <c r="Z22825" s="56"/>
      <c r="AA22825" s="56"/>
    </row>
    <row r="22826" spans="20:27">
      <c r="T22826" s="56"/>
      <c r="U22826" s="56"/>
      <c r="V22826" s="56"/>
      <c r="W22826" s="56"/>
      <c r="X22826" s="56"/>
      <c r="Y22826" s="56"/>
      <c r="Z22826" s="56"/>
      <c r="AA22826" s="56"/>
    </row>
    <row r="22827" spans="20:27">
      <c r="T22827" s="56"/>
      <c r="U22827" s="56"/>
      <c r="V22827" s="56"/>
      <c r="W22827" s="56"/>
      <c r="X22827" s="56"/>
      <c r="Y22827" s="56"/>
      <c r="Z22827" s="56"/>
      <c r="AA22827" s="56"/>
    </row>
    <row r="22828" spans="20:27">
      <c r="T22828" s="56"/>
      <c r="U22828" s="56"/>
      <c r="V22828" s="56"/>
      <c r="W22828" s="56"/>
      <c r="X22828" s="56"/>
      <c r="Y22828" s="56"/>
      <c r="Z22828" s="56"/>
      <c r="AA22828" s="56"/>
    </row>
    <row r="22829" spans="20:27">
      <c r="T22829" s="56"/>
      <c r="U22829" s="56"/>
      <c r="V22829" s="56"/>
      <c r="W22829" s="56"/>
      <c r="X22829" s="56"/>
      <c r="Y22829" s="56"/>
      <c r="Z22829" s="56"/>
      <c r="AA22829" s="56"/>
    </row>
    <row r="22830" spans="20:27">
      <c r="T22830" s="56"/>
      <c r="U22830" s="56"/>
      <c r="V22830" s="56"/>
      <c r="W22830" s="56"/>
      <c r="X22830" s="56"/>
      <c r="Y22830" s="56"/>
      <c r="Z22830" s="56"/>
      <c r="AA22830" s="56"/>
    </row>
    <row r="22831" spans="20:27">
      <c r="T22831" s="56"/>
      <c r="U22831" s="56"/>
      <c r="V22831" s="56"/>
      <c r="W22831" s="56"/>
      <c r="X22831" s="56"/>
      <c r="Y22831" s="56"/>
      <c r="Z22831" s="56"/>
      <c r="AA22831" s="56"/>
    </row>
    <row r="22832" spans="20:27">
      <c r="T22832" s="56"/>
      <c r="U22832" s="56"/>
      <c r="V22832" s="56"/>
      <c r="W22832" s="56"/>
      <c r="X22832" s="56"/>
      <c r="Y22832" s="56"/>
      <c r="Z22832" s="56"/>
      <c r="AA22832" s="56"/>
    </row>
    <row r="22833" spans="20:27">
      <c r="T22833" s="56"/>
      <c r="U22833" s="56"/>
      <c r="V22833" s="56"/>
      <c r="W22833" s="56"/>
      <c r="X22833" s="56"/>
      <c r="Y22833" s="56"/>
      <c r="Z22833" s="56"/>
      <c r="AA22833" s="56"/>
    </row>
    <row r="22834" spans="20:27">
      <c r="T22834" s="56"/>
      <c r="U22834" s="56"/>
      <c r="V22834" s="56"/>
      <c r="W22834" s="56"/>
      <c r="X22834" s="56"/>
      <c r="Y22834" s="56"/>
      <c r="Z22834" s="56"/>
      <c r="AA22834" s="56"/>
    </row>
    <row r="22835" spans="20:27">
      <c r="T22835" s="56"/>
      <c r="U22835" s="56"/>
      <c r="V22835" s="56"/>
      <c r="W22835" s="56"/>
      <c r="X22835" s="56"/>
      <c r="Y22835" s="56"/>
      <c r="Z22835" s="56"/>
      <c r="AA22835" s="56"/>
    </row>
    <row r="22836" spans="20:27">
      <c r="T22836" s="56"/>
      <c r="U22836" s="56"/>
      <c r="V22836" s="56"/>
      <c r="W22836" s="56"/>
      <c r="X22836" s="56"/>
      <c r="Y22836" s="56"/>
      <c r="Z22836" s="56"/>
      <c r="AA22836" s="56"/>
    </row>
    <row r="22837" spans="20:27">
      <c r="T22837" s="56"/>
      <c r="U22837" s="56"/>
      <c r="V22837" s="56"/>
      <c r="W22837" s="56"/>
      <c r="X22837" s="56"/>
      <c r="Y22837" s="56"/>
      <c r="Z22837" s="56"/>
      <c r="AA22837" s="56"/>
    </row>
    <row r="22838" spans="20:27">
      <c r="T22838" s="56"/>
      <c r="U22838" s="56"/>
      <c r="V22838" s="56"/>
      <c r="W22838" s="56"/>
      <c r="X22838" s="56"/>
      <c r="Y22838" s="56"/>
      <c r="Z22838" s="56"/>
      <c r="AA22838" s="56"/>
    </row>
    <row r="22839" spans="20:27">
      <c r="T22839" s="56"/>
      <c r="U22839" s="56"/>
      <c r="V22839" s="56"/>
      <c r="W22839" s="56"/>
      <c r="X22839" s="56"/>
      <c r="Y22839" s="56"/>
      <c r="Z22839" s="56"/>
      <c r="AA22839" s="56"/>
    </row>
    <row r="22840" spans="20:27">
      <c r="T22840" s="56"/>
      <c r="U22840" s="56"/>
      <c r="V22840" s="56"/>
      <c r="W22840" s="56"/>
      <c r="X22840" s="56"/>
      <c r="Y22840" s="56"/>
      <c r="Z22840" s="56"/>
      <c r="AA22840" s="56"/>
    </row>
    <row r="22841" spans="20:27">
      <c r="T22841" s="56"/>
      <c r="U22841" s="56"/>
      <c r="V22841" s="56"/>
      <c r="W22841" s="56"/>
      <c r="X22841" s="56"/>
      <c r="Y22841" s="56"/>
      <c r="Z22841" s="56"/>
      <c r="AA22841" s="56"/>
    </row>
    <row r="22842" spans="20:27">
      <c r="T22842" s="56"/>
      <c r="U22842" s="56"/>
      <c r="V22842" s="56"/>
      <c r="W22842" s="56"/>
      <c r="X22842" s="56"/>
      <c r="Y22842" s="56"/>
      <c r="Z22842" s="56"/>
      <c r="AA22842" s="56"/>
    </row>
    <row r="22843" spans="20:27">
      <c r="T22843" s="56"/>
      <c r="U22843" s="56"/>
      <c r="V22843" s="56"/>
      <c r="W22843" s="56"/>
      <c r="X22843" s="56"/>
      <c r="Y22843" s="56"/>
      <c r="Z22843" s="56"/>
      <c r="AA22843" s="56"/>
    </row>
    <row r="22844" spans="20:27">
      <c r="T22844" s="56"/>
      <c r="U22844" s="56"/>
      <c r="V22844" s="56"/>
      <c r="W22844" s="56"/>
      <c r="X22844" s="56"/>
      <c r="Y22844" s="56"/>
      <c r="Z22844" s="56"/>
      <c r="AA22844" s="56"/>
    </row>
    <row r="22845" spans="20:27">
      <c r="T22845" s="56"/>
      <c r="U22845" s="56"/>
      <c r="V22845" s="56"/>
      <c r="W22845" s="56"/>
      <c r="X22845" s="56"/>
      <c r="Y22845" s="56"/>
      <c r="Z22845" s="56"/>
      <c r="AA22845" s="56"/>
    </row>
    <row r="22846" spans="20:27">
      <c r="T22846" s="56"/>
      <c r="U22846" s="56"/>
      <c r="V22846" s="56"/>
      <c r="W22846" s="56"/>
      <c r="X22846" s="56"/>
      <c r="Y22846" s="56"/>
      <c r="Z22846" s="56"/>
      <c r="AA22846" s="56"/>
    </row>
    <row r="22847" spans="20:27">
      <c r="T22847" s="56"/>
      <c r="U22847" s="56"/>
      <c r="V22847" s="56"/>
      <c r="W22847" s="56"/>
      <c r="X22847" s="56"/>
      <c r="Y22847" s="56"/>
      <c r="Z22847" s="56"/>
      <c r="AA22847" s="56"/>
    </row>
    <row r="22848" spans="20:27">
      <c r="T22848" s="56"/>
      <c r="U22848" s="56"/>
      <c r="V22848" s="56"/>
      <c r="W22848" s="56"/>
      <c r="X22848" s="56"/>
      <c r="Y22848" s="56"/>
      <c r="Z22848" s="56"/>
      <c r="AA22848" s="56"/>
    </row>
    <row r="22849" spans="20:27">
      <c r="T22849" s="56"/>
      <c r="U22849" s="56"/>
      <c r="V22849" s="56"/>
      <c r="W22849" s="56"/>
      <c r="X22849" s="56"/>
      <c r="Y22849" s="56"/>
      <c r="Z22849" s="56"/>
      <c r="AA22849" s="56"/>
    </row>
    <row r="22850" spans="20:27">
      <c r="T22850" s="56"/>
      <c r="U22850" s="56"/>
      <c r="V22850" s="56"/>
      <c r="W22850" s="56"/>
      <c r="X22850" s="56"/>
      <c r="Y22850" s="56"/>
      <c r="Z22850" s="56"/>
      <c r="AA22850" s="56"/>
    </row>
    <row r="22851" spans="20:27">
      <c r="T22851" s="56"/>
      <c r="U22851" s="56"/>
      <c r="V22851" s="56"/>
      <c r="W22851" s="56"/>
      <c r="X22851" s="56"/>
      <c r="Y22851" s="56"/>
      <c r="Z22851" s="56"/>
      <c r="AA22851" s="56"/>
    </row>
    <row r="22852" spans="20:27">
      <c r="T22852" s="56"/>
      <c r="U22852" s="56"/>
      <c r="V22852" s="56"/>
      <c r="W22852" s="56"/>
      <c r="X22852" s="56"/>
      <c r="Y22852" s="56"/>
      <c r="Z22852" s="56"/>
      <c r="AA22852" s="56"/>
    </row>
    <row r="22853" spans="20:27">
      <c r="T22853" s="56"/>
      <c r="U22853" s="56"/>
      <c r="V22853" s="56"/>
      <c r="W22853" s="56"/>
      <c r="X22853" s="56"/>
      <c r="Y22853" s="56"/>
      <c r="Z22853" s="56"/>
      <c r="AA22853" s="56"/>
    </row>
    <row r="22854" spans="20:27">
      <c r="T22854" s="56"/>
      <c r="U22854" s="56"/>
      <c r="V22854" s="56"/>
      <c r="W22854" s="56"/>
      <c r="X22854" s="56"/>
      <c r="Y22854" s="56"/>
      <c r="Z22854" s="56"/>
      <c r="AA22854" s="56"/>
    </row>
    <row r="22855" spans="20:27">
      <c r="T22855" s="56"/>
      <c r="U22855" s="56"/>
      <c r="V22855" s="56"/>
      <c r="W22855" s="56"/>
      <c r="X22855" s="56"/>
      <c r="Y22855" s="56"/>
      <c r="Z22855" s="56"/>
      <c r="AA22855" s="56"/>
    </row>
    <row r="22856" spans="20:27">
      <c r="T22856" s="56"/>
      <c r="U22856" s="56"/>
      <c r="V22856" s="56"/>
      <c r="W22856" s="56"/>
      <c r="X22856" s="56"/>
      <c r="Y22856" s="56"/>
      <c r="Z22856" s="56"/>
      <c r="AA22856" s="56"/>
    </row>
    <row r="22857" spans="20:27">
      <c r="T22857" s="56"/>
      <c r="U22857" s="56"/>
      <c r="V22857" s="56"/>
      <c r="W22857" s="56"/>
      <c r="X22857" s="56"/>
      <c r="Y22857" s="56"/>
      <c r="Z22857" s="56"/>
      <c r="AA22857" s="56"/>
    </row>
    <row r="22858" spans="20:27">
      <c r="T22858" s="56"/>
      <c r="U22858" s="56"/>
      <c r="V22858" s="56"/>
      <c r="W22858" s="56"/>
      <c r="X22858" s="56"/>
      <c r="Y22858" s="56"/>
      <c r="Z22858" s="56"/>
      <c r="AA22858" s="56"/>
    </row>
    <row r="22859" spans="20:27">
      <c r="T22859" s="56"/>
      <c r="U22859" s="56"/>
      <c r="V22859" s="56"/>
      <c r="W22859" s="56"/>
      <c r="X22859" s="56"/>
      <c r="Y22859" s="56"/>
      <c r="Z22859" s="56"/>
      <c r="AA22859" s="56"/>
    </row>
    <row r="22860" spans="20:27">
      <c r="T22860" s="56"/>
      <c r="U22860" s="56"/>
      <c r="V22860" s="56"/>
      <c r="W22860" s="56"/>
      <c r="X22860" s="56"/>
      <c r="Y22860" s="56"/>
      <c r="Z22860" s="56"/>
      <c r="AA22860" s="56"/>
    </row>
    <row r="22861" spans="20:27">
      <c r="T22861" s="56"/>
      <c r="U22861" s="56"/>
      <c r="V22861" s="56"/>
      <c r="W22861" s="56"/>
      <c r="X22861" s="56"/>
      <c r="Y22861" s="56"/>
      <c r="Z22861" s="56"/>
      <c r="AA22861" s="56"/>
    </row>
    <row r="22862" spans="20:27">
      <c r="T22862" s="56"/>
      <c r="U22862" s="56"/>
      <c r="V22862" s="56"/>
      <c r="W22862" s="56"/>
      <c r="X22862" s="56"/>
      <c r="Y22862" s="56"/>
      <c r="Z22862" s="56"/>
      <c r="AA22862" s="56"/>
    </row>
    <row r="22863" spans="20:27">
      <c r="T22863" s="56"/>
      <c r="U22863" s="56"/>
      <c r="V22863" s="56"/>
      <c r="W22863" s="56"/>
      <c r="X22863" s="56"/>
      <c r="Y22863" s="56"/>
      <c r="Z22863" s="56"/>
      <c r="AA22863" s="56"/>
    </row>
    <row r="22864" spans="20:27">
      <c r="T22864" s="56"/>
      <c r="U22864" s="56"/>
      <c r="V22864" s="56"/>
      <c r="W22864" s="56"/>
      <c r="X22864" s="56"/>
      <c r="Y22864" s="56"/>
      <c r="Z22864" s="56"/>
      <c r="AA22864" s="56"/>
    </row>
    <row r="22865" spans="20:27">
      <c r="T22865" s="56"/>
      <c r="U22865" s="56"/>
      <c r="V22865" s="56"/>
      <c r="W22865" s="56"/>
      <c r="X22865" s="56"/>
      <c r="Y22865" s="56"/>
      <c r="Z22865" s="56"/>
      <c r="AA22865" s="56"/>
    </row>
    <row r="22866" spans="20:27">
      <c r="T22866" s="56"/>
      <c r="U22866" s="56"/>
      <c r="V22866" s="56"/>
      <c r="W22866" s="56"/>
      <c r="X22866" s="56"/>
      <c r="Y22866" s="56"/>
      <c r="Z22866" s="56"/>
      <c r="AA22866" s="56"/>
    </row>
    <row r="22867" spans="20:27">
      <c r="T22867" s="56"/>
      <c r="U22867" s="56"/>
      <c r="V22867" s="56"/>
      <c r="W22867" s="56"/>
      <c r="X22867" s="56"/>
      <c r="Y22867" s="56"/>
      <c r="Z22867" s="56"/>
      <c r="AA22867" s="56"/>
    </row>
    <row r="22868" spans="20:27">
      <c r="T22868" s="56"/>
      <c r="U22868" s="56"/>
      <c r="V22868" s="56"/>
      <c r="W22868" s="56"/>
      <c r="X22868" s="56"/>
      <c r="Y22868" s="56"/>
      <c r="Z22868" s="56"/>
      <c r="AA22868" s="56"/>
    </row>
    <row r="22869" spans="20:27">
      <c r="T22869" s="56"/>
      <c r="U22869" s="56"/>
      <c r="V22869" s="56"/>
      <c r="W22869" s="56"/>
      <c r="X22869" s="56"/>
      <c r="Y22869" s="56"/>
      <c r="Z22869" s="56"/>
      <c r="AA22869" s="56"/>
    </row>
    <row r="22870" spans="20:27">
      <c r="T22870" s="56"/>
      <c r="U22870" s="56"/>
      <c r="V22870" s="56"/>
      <c r="W22870" s="56"/>
      <c r="X22870" s="56"/>
      <c r="Y22870" s="56"/>
      <c r="Z22870" s="56"/>
      <c r="AA22870" s="56"/>
    </row>
    <row r="22871" spans="20:27">
      <c r="T22871" s="56"/>
      <c r="U22871" s="56"/>
      <c r="V22871" s="56"/>
      <c r="W22871" s="56"/>
      <c r="X22871" s="56"/>
      <c r="Y22871" s="56"/>
      <c r="Z22871" s="56"/>
      <c r="AA22871" s="56"/>
    </row>
    <row r="22872" spans="20:27">
      <c r="T22872" s="56"/>
      <c r="U22872" s="56"/>
      <c r="V22872" s="56"/>
      <c r="W22872" s="56"/>
      <c r="X22872" s="56"/>
      <c r="Y22872" s="56"/>
      <c r="Z22872" s="56"/>
      <c r="AA22872" s="56"/>
    </row>
    <row r="22873" spans="20:27">
      <c r="T22873" s="56"/>
      <c r="U22873" s="56"/>
      <c r="V22873" s="56"/>
      <c r="W22873" s="56"/>
      <c r="X22873" s="56"/>
      <c r="Y22873" s="56"/>
      <c r="Z22873" s="56"/>
      <c r="AA22873" s="56"/>
    </row>
    <row r="22874" spans="20:27">
      <c r="T22874" s="56"/>
      <c r="U22874" s="56"/>
      <c r="V22874" s="56"/>
      <c r="W22874" s="56"/>
      <c r="X22874" s="56"/>
      <c r="Y22874" s="56"/>
      <c r="Z22874" s="56"/>
      <c r="AA22874" s="56"/>
    </row>
    <row r="22875" spans="20:27">
      <c r="T22875" s="56"/>
      <c r="U22875" s="56"/>
      <c r="V22875" s="56"/>
      <c r="W22875" s="56"/>
      <c r="X22875" s="56"/>
      <c r="Y22875" s="56"/>
      <c r="Z22875" s="56"/>
      <c r="AA22875" s="56"/>
    </row>
    <row r="22876" spans="20:27">
      <c r="T22876" s="56"/>
      <c r="U22876" s="56"/>
      <c r="V22876" s="56"/>
      <c r="W22876" s="56"/>
      <c r="X22876" s="56"/>
      <c r="Y22876" s="56"/>
      <c r="Z22876" s="56"/>
      <c r="AA22876" s="56"/>
    </row>
    <row r="22877" spans="20:27">
      <c r="T22877" s="56"/>
      <c r="U22877" s="56"/>
      <c r="V22877" s="56"/>
      <c r="W22877" s="56"/>
      <c r="X22877" s="56"/>
      <c r="Y22877" s="56"/>
      <c r="Z22877" s="56"/>
      <c r="AA22877" s="56"/>
    </row>
    <row r="22878" spans="20:27">
      <c r="T22878" s="56"/>
      <c r="U22878" s="56"/>
      <c r="V22878" s="56"/>
      <c r="W22878" s="56"/>
      <c r="X22878" s="56"/>
      <c r="Y22878" s="56"/>
      <c r="Z22878" s="56"/>
      <c r="AA22878" s="56"/>
    </row>
    <row r="22879" spans="20:27">
      <c r="T22879" s="56"/>
      <c r="U22879" s="56"/>
      <c r="V22879" s="56"/>
      <c r="W22879" s="56"/>
      <c r="X22879" s="56"/>
      <c r="Y22879" s="56"/>
      <c r="Z22879" s="56"/>
      <c r="AA22879" s="56"/>
    </row>
    <row r="22880" spans="20:27">
      <c r="T22880" s="56"/>
      <c r="U22880" s="56"/>
      <c r="V22880" s="56"/>
      <c r="W22880" s="56"/>
      <c r="X22880" s="56"/>
      <c r="Y22880" s="56"/>
      <c r="Z22880" s="56"/>
      <c r="AA22880" s="56"/>
    </row>
    <row r="22881" spans="20:27">
      <c r="T22881" s="56"/>
      <c r="U22881" s="56"/>
      <c r="V22881" s="56"/>
      <c r="W22881" s="56"/>
      <c r="X22881" s="56"/>
      <c r="Y22881" s="56"/>
      <c r="Z22881" s="56"/>
      <c r="AA22881" s="56"/>
    </row>
    <row r="22882" spans="20:27">
      <c r="T22882" s="56"/>
      <c r="U22882" s="56"/>
      <c r="V22882" s="56"/>
      <c r="W22882" s="56"/>
      <c r="X22882" s="56"/>
      <c r="Y22882" s="56"/>
      <c r="Z22882" s="56"/>
      <c r="AA22882" s="56"/>
    </row>
    <row r="22883" spans="20:27">
      <c r="T22883" s="56"/>
      <c r="U22883" s="56"/>
      <c r="V22883" s="56"/>
      <c r="W22883" s="56"/>
      <c r="X22883" s="56"/>
      <c r="Y22883" s="56"/>
      <c r="Z22883" s="56"/>
      <c r="AA22883" s="56"/>
    </row>
    <row r="22884" spans="20:27">
      <c r="T22884" s="56"/>
      <c r="U22884" s="56"/>
      <c r="V22884" s="56"/>
      <c r="W22884" s="56"/>
      <c r="X22884" s="56"/>
      <c r="Y22884" s="56"/>
      <c r="Z22884" s="56"/>
      <c r="AA22884" s="56"/>
    </row>
    <row r="22885" spans="20:27">
      <c r="T22885" s="56"/>
      <c r="U22885" s="56"/>
      <c r="V22885" s="56"/>
      <c r="W22885" s="56"/>
      <c r="X22885" s="56"/>
      <c r="Y22885" s="56"/>
      <c r="Z22885" s="56"/>
      <c r="AA22885" s="56"/>
    </row>
    <row r="22886" spans="20:27">
      <c r="T22886" s="56"/>
      <c r="U22886" s="56"/>
      <c r="V22886" s="56"/>
      <c r="W22886" s="56"/>
      <c r="X22886" s="56"/>
      <c r="Y22886" s="56"/>
      <c r="Z22886" s="56"/>
      <c r="AA22886" s="56"/>
    </row>
    <row r="22887" spans="20:27">
      <c r="T22887" s="56"/>
      <c r="U22887" s="56"/>
      <c r="V22887" s="56"/>
      <c r="W22887" s="56"/>
      <c r="X22887" s="56"/>
      <c r="Y22887" s="56"/>
      <c r="Z22887" s="56"/>
      <c r="AA22887" s="56"/>
    </row>
    <row r="22888" spans="20:27">
      <c r="T22888" s="56"/>
      <c r="U22888" s="56"/>
      <c r="V22888" s="56"/>
      <c r="W22888" s="56"/>
      <c r="X22888" s="56"/>
      <c r="Y22888" s="56"/>
      <c r="Z22888" s="56"/>
      <c r="AA22888" s="56"/>
    </row>
    <row r="22889" spans="20:27">
      <c r="T22889" s="56"/>
      <c r="U22889" s="56"/>
      <c r="V22889" s="56"/>
      <c r="W22889" s="56"/>
      <c r="X22889" s="56"/>
      <c r="Y22889" s="56"/>
      <c r="Z22889" s="56"/>
      <c r="AA22889" s="56"/>
    </row>
    <row r="22890" spans="20:27">
      <c r="T22890" s="56"/>
      <c r="U22890" s="56"/>
      <c r="V22890" s="56"/>
      <c r="W22890" s="56"/>
      <c r="X22890" s="56"/>
      <c r="Y22890" s="56"/>
      <c r="Z22890" s="56"/>
      <c r="AA22890" s="56"/>
    </row>
    <row r="22891" spans="20:27">
      <c r="T22891" s="56"/>
      <c r="U22891" s="56"/>
      <c r="V22891" s="56"/>
      <c r="W22891" s="56"/>
      <c r="X22891" s="56"/>
      <c r="Y22891" s="56"/>
      <c r="Z22891" s="56"/>
      <c r="AA22891" s="56"/>
    </row>
    <row r="22892" spans="20:27">
      <c r="T22892" s="56"/>
      <c r="U22892" s="56"/>
      <c r="V22892" s="56"/>
      <c r="W22892" s="56"/>
      <c r="X22892" s="56"/>
      <c r="Y22892" s="56"/>
      <c r="Z22892" s="56"/>
      <c r="AA22892" s="56"/>
    </row>
    <row r="22893" spans="20:27">
      <c r="T22893" s="56"/>
      <c r="U22893" s="56"/>
      <c r="V22893" s="56"/>
      <c r="W22893" s="56"/>
      <c r="X22893" s="56"/>
      <c r="Y22893" s="56"/>
      <c r="Z22893" s="56"/>
      <c r="AA22893" s="56"/>
    </row>
    <row r="22894" spans="20:27">
      <c r="T22894" s="56"/>
      <c r="U22894" s="56"/>
      <c r="V22894" s="56"/>
      <c r="W22894" s="56"/>
      <c r="X22894" s="56"/>
      <c r="Y22894" s="56"/>
      <c r="Z22894" s="56"/>
      <c r="AA22894" s="56"/>
    </row>
    <row r="22895" spans="20:27">
      <c r="T22895" s="56"/>
      <c r="U22895" s="56"/>
      <c r="V22895" s="56"/>
      <c r="W22895" s="56"/>
      <c r="X22895" s="56"/>
      <c r="Y22895" s="56"/>
      <c r="Z22895" s="56"/>
      <c r="AA22895" s="56"/>
    </row>
    <row r="22896" spans="20:27">
      <c r="T22896" s="56"/>
      <c r="U22896" s="56"/>
      <c r="V22896" s="56"/>
      <c r="W22896" s="56"/>
      <c r="X22896" s="56"/>
      <c r="Y22896" s="56"/>
      <c r="Z22896" s="56"/>
      <c r="AA22896" s="56"/>
    </row>
    <row r="22897" spans="20:27">
      <c r="T22897" s="56"/>
      <c r="U22897" s="56"/>
      <c r="V22897" s="56"/>
      <c r="W22897" s="56"/>
      <c r="X22897" s="56"/>
      <c r="Y22897" s="56"/>
      <c r="Z22897" s="56"/>
      <c r="AA22897" s="56"/>
    </row>
    <row r="22898" spans="20:27">
      <c r="T22898" s="56"/>
      <c r="U22898" s="56"/>
      <c r="V22898" s="56"/>
      <c r="W22898" s="56"/>
      <c r="X22898" s="56"/>
      <c r="Y22898" s="56"/>
      <c r="Z22898" s="56"/>
      <c r="AA22898" s="56"/>
    </row>
    <row r="22899" spans="20:27">
      <c r="T22899" s="56"/>
      <c r="U22899" s="56"/>
      <c r="V22899" s="56"/>
      <c r="W22899" s="56"/>
      <c r="X22899" s="56"/>
      <c r="Y22899" s="56"/>
      <c r="Z22899" s="56"/>
      <c r="AA22899" s="56"/>
    </row>
    <row r="22900" spans="20:27">
      <c r="T22900" s="56"/>
      <c r="U22900" s="56"/>
      <c r="V22900" s="56"/>
      <c r="W22900" s="56"/>
      <c r="X22900" s="56"/>
      <c r="Y22900" s="56"/>
      <c r="Z22900" s="56"/>
      <c r="AA22900" s="56"/>
    </row>
    <row r="22901" spans="20:27">
      <c r="T22901" s="56"/>
      <c r="U22901" s="56"/>
      <c r="V22901" s="56"/>
      <c r="W22901" s="56"/>
      <c r="X22901" s="56"/>
      <c r="Y22901" s="56"/>
      <c r="Z22901" s="56"/>
      <c r="AA22901" s="56"/>
    </row>
    <row r="22902" spans="20:27">
      <c r="T22902" s="56"/>
      <c r="U22902" s="56"/>
      <c r="V22902" s="56"/>
      <c r="W22902" s="56"/>
      <c r="X22902" s="56"/>
      <c r="Y22902" s="56"/>
      <c r="Z22902" s="56"/>
      <c r="AA22902" s="56"/>
    </row>
    <row r="22903" spans="20:27">
      <c r="T22903" s="56"/>
      <c r="U22903" s="56"/>
      <c r="V22903" s="56"/>
      <c r="W22903" s="56"/>
      <c r="X22903" s="56"/>
      <c r="Y22903" s="56"/>
      <c r="Z22903" s="56"/>
      <c r="AA22903" s="56"/>
    </row>
    <row r="22904" spans="20:27">
      <c r="T22904" s="56"/>
      <c r="U22904" s="56"/>
      <c r="V22904" s="56"/>
      <c r="W22904" s="56"/>
      <c r="X22904" s="56"/>
      <c r="Y22904" s="56"/>
      <c r="Z22904" s="56"/>
      <c r="AA22904" s="56"/>
    </row>
    <row r="22905" spans="20:27">
      <c r="T22905" s="56"/>
      <c r="U22905" s="56"/>
      <c r="V22905" s="56"/>
      <c r="W22905" s="56"/>
      <c r="X22905" s="56"/>
      <c r="Y22905" s="56"/>
      <c r="Z22905" s="56"/>
      <c r="AA22905" s="56"/>
    </row>
    <row r="22906" spans="20:27">
      <c r="T22906" s="56"/>
      <c r="U22906" s="56"/>
      <c r="V22906" s="56"/>
      <c r="W22906" s="56"/>
      <c r="X22906" s="56"/>
      <c r="Y22906" s="56"/>
      <c r="Z22906" s="56"/>
      <c r="AA22906" s="56"/>
    </row>
    <row r="22907" spans="20:27">
      <c r="T22907" s="56"/>
      <c r="U22907" s="56"/>
      <c r="V22907" s="56"/>
      <c r="W22907" s="56"/>
      <c r="X22907" s="56"/>
      <c r="Y22907" s="56"/>
      <c r="Z22907" s="56"/>
      <c r="AA22907" s="56"/>
    </row>
    <row r="22908" spans="20:27">
      <c r="T22908" s="56"/>
      <c r="U22908" s="56"/>
      <c r="V22908" s="56"/>
      <c r="W22908" s="56"/>
      <c r="X22908" s="56"/>
      <c r="Y22908" s="56"/>
      <c r="Z22908" s="56"/>
      <c r="AA22908" s="56"/>
    </row>
    <row r="22909" spans="20:27">
      <c r="T22909" s="56"/>
      <c r="U22909" s="56"/>
      <c r="V22909" s="56"/>
      <c r="W22909" s="56"/>
      <c r="X22909" s="56"/>
      <c r="Y22909" s="56"/>
      <c r="Z22909" s="56"/>
      <c r="AA22909" s="56"/>
    </row>
    <row r="22910" spans="20:27">
      <c r="T22910" s="56"/>
      <c r="U22910" s="56"/>
      <c r="V22910" s="56"/>
      <c r="W22910" s="56"/>
      <c r="X22910" s="56"/>
      <c r="Y22910" s="56"/>
      <c r="Z22910" s="56"/>
      <c r="AA22910" s="56"/>
    </row>
    <row r="22911" spans="20:27">
      <c r="T22911" s="56"/>
      <c r="U22911" s="56"/>
      <c r="V22911" s="56"/>
      <c r="W22911" s="56"/>
      <c r="X22911" s="56"/>
      <c r="Y22911" s="56"/>
      <c r="Z22911" s="56"/>
      <c r="AA22911" s="56"/>
    </row>
    <row r="22912" spans="20:27">
      <c r="T22912" s="56"/>
      <c r="U22912" s="56"/>
      <c r="V22912" s="56"/>
      <c r="W22912" s="56"/>
      <c r="X22912" s="56"/>
      <c r="Y22912" s="56"/>
      <c r="Z22912" s="56"/>
      <c r="AA22912" s="56"/>
    </row>
    <row r="22913" spans="20:27">
      <c r="T22913" s="56"/>
      <c r="U22913" s="56"/>
      <c r="V22913" s="56"/>
      <c r="W22913" s="56"/>
      <c r="X22913" s="56"/>
      <c r="Y22913" s="56"/>
      <c r="Z22913" s="56"/>
      <c r="AA22913" s="56"/>
    </row>
    <row r="22914" spans="20:27">
      <c r="T22914" s="56"/>
      <c r="U22914" s="56"/>
      <c r="V22914" s="56"/>
      <c r="W22914" s="56"/>
      <c r="X22914" s="56"/>
      <c r="Y22914" s="56"/>
      <c r="Z22914" s="56"/>
      <c r="AA22914" s="56"/>
    </row>
    <row r="22915" spans="20:27">
      <c r="T22915" s="56"/>
      <c r="U22915" s="56"/>
      <c r="V22915" s="56"/>
      <c r="W22915" s="56"/>
      <c r="X22915" s="56"/>
      <c r="Y22915" s="56"/>
      <c r="Z22915" s="56"/>
      <c r="AA22915" s="56"/>
    </row>
    <row r="22916" spans="20:27">
      <c r="T22916" s="56"/>
      <c r="U22916" s="56"/>
      <c r="V22916" s="56"/>
      <c r="W22916" s="56"/>
      <c r="X22916" s="56"/>
      <c r="Y22916" s="56"/>
      <c r="Z22916" s="56"/>
      <c r="AA22916" s="56"/>
    </row>
    <row r="22917" spans="20:27">
      <c r="T22917" s="56"/>
      <c r="U22917" s="56"/>
      <c r="V22917" s="56"/>
      <c r="W22917" s="56"/>
      <c r="X22917" s="56"/>
      <c r="Y22917" s="56"/>
      <c r="Z22917" s="56"/>
      <c r="AA22917" s="56"/>
    </row>
    <row r="22918" spans="20:27">
      <c r="T22918" s="56"/>
      <c r="U22918" s="56"/>
      <c r="V22918" s="56"/>
      <c r="W22918" s="56"/>
      <c r="X22918" s="56"/>
      <c r="Y22918" s="56"/>
      <c r="Z22918" s="56"/>
      <c r="AA22918" s="56"/>
    </row>
    <row r="22919" spans="20:27">
      <c r="T22919" s="56"/>
      <c r="U22919" s="56"/>
      <c r="V22919" s="56"/>
      <c r="W22919" s="56"/>
      <c r="X22919" s="56"/>
      <c r="Y22919" s="56"/>
      <c r="Z22919" s="56"/>
      <c r="AA22919" s="56"/>
    </row>
    <row r="22920" spans="20:27">
      <c r="T22920" s="56"/>
      <c r="U22920" s="56"/>
      <c r="V22920" s="56"/>
      <c r="W22920" s="56"/>
      <c r="X22920" s="56"/>
      <c r="Y22920" s="56"/>
      <c r="Z22920" s="56"/>
      <c r="AA22920" s="56"/>
    </row>
    <row r="22921" spans="20:27">
      <c r="T22921" s="56"/>
      <c r="U22921" s="56"/>
      <c r="V22921" s="56"/>
      <c r="W22921" s="56"/>
      <c r="X22921" s="56"/>
      <c r="Y22921" s="56"/>
      <c r="Z22921" s="56"/>
      <c r="AA22921" s="56"/>
    </row>
    <row r="22922" spans="20:27">
      <c r="T22922" s="56"/>
      <c r="U22922" s="56"/>
      <c r="V22922" s="56"/>
      <c r="W22922" s="56"/>
      <c r="X22922" s="56"/>
      <c r="Y22922" s="56"/>
      <c r="Z22922" s="56"/>
      <c r="AA22922" s="56"/>
    </row>
    <row r="22923" spans="20:27">
      <c r="T22923" s="56"/>
      <c r="U22923" s="56"/>
      <c r="V22923" s="56"/>
      <c r="W22923" s="56"/>
      <c r="X22923" s="56"/>
      <c r="Y22923" s="56"/>
      <c r="Z22923" s="56"/>
      <c r="AA22923" s="56"/>
    </row>
    <row r="22924" spans="20:27">
      <c r="T22924" s="56"/>
      <c r="U22924" s="56"/>
      <c r="V22924" s="56"/>
      <c r="W22924" s="56"/>
      <c r="X22924" s="56"/>
      <c r="Y22924" s="56"/>
      <c r="Z22924" s="56"/>
      <c r="AA22924" s="56"/>
    </row>
    <row r="22925" spans="20:27">
      <c r="T22925" s="56"/>
      <c r="U22925" s="56"/>
      <c r="V22925" s="56"/>
      <c r="W22925" s="56"/>
      <c r="X22925" s="56"/>
      <c r="Y22925" s="56"/>
      <c r="Z22925" s="56"/>
      <c r="AA22925" s="56"/>
    </row>
    <row r="22926" spans="20:27">
      <c r="T22926" s="56"/>
      <c r="U22926" s="56"/>
      <c r="V22926" s="56"/>
      <c r="W22926" s="56"/>
      <c r="X22926" s="56"/>
      <c r="Y22926" s="56"/>
      <c r="Z22926" s="56"/>
      <c r="AA22926" s="56"/>
    </row>
    <row r="22927" spans="20:27">
      <c r="T22927" s="56"/>
      <c r="U22927" s="56"/>
      <c r="V22927" s="56"/>
      <c r="W22927" s="56"/>
      <c r="X22927" s="56"/>
      <c r="Y22927" s="56"/>
      <c r="Z22927" s="56"/>
      <c r="AA22927" s="56"/>
    </row>
    <row r="22928" spans="20:27">
      <c r="T22928" s="56"/>
      <c r="U22928" s="56"/>
      <c r="V22928" s="56"/>
      <c r="W22928" s="56"/>
      <c r="X22928" s="56"/>
      <c r="Y22928" s="56"/>
      <c r="Z22928" s="56"/>
      <c r="AA22928" s="56"/>
    </row>
    <row r="22929" spans="20:27">
      <c r="T22929" s="56"/>
      <c r="U22929" s="56"/>
      <c r="V22929" s="56"/>
      <c r="W22929" s="56"/>
      <c r="X22929" s="56"/>
      <c r="Y22929" s="56"/>
      <c r="Z22929" s="56"/>
      <c r="AA22929" s="56"/>
    </row>
    <row r="22930" spans="20:27">
      <c r="T22930" s="56"/>
      <c r="U22930" s="56"/>
      <c r="V22930" s="56"/>
      <c r="W22930" s="56"/>
      <c r="X22930" s="56"/>
      <c r="Y22930" s="56"/>
      <c r="Z22930" s="56"/>
      <c r="AA22930" s="56"/>
    </row>
    <row r="22931" spans="20:27">
      <c r="T22931" s="56"/>
      <c r="U22931" s="56"/>
      <c r="V22931" s="56"/>
      <c r="W22931" s="56"/>
      <c r="X22931" s="56"/>
      <c r="Y22931" s="56"/>
      <c r="Z22931" s="56"/>
      <c r="AA22931" s="56"/>
    </row>
    <row r="22932" spans="20:27">
      <c r="T22932" s="56"/>
      <c r="U22932" s="56"/>
      <c r="V22932" s="56"/>
      <c r="W22932" s="56"/>
      <c r="X22932" s="56"/>
      <c r="Y22932" s="56"/>
      <c r="Z22932" s="56"/>
      <c r="AA22932" s="56"/>
    </row>
    <row r="22933" spans="20:27">
      <c r="T22933" s="56"/>
      <c r="U22933" s="56"/>
      <c r="V22933" s="56"/>
      <c r="W22933" s="56"/>
      <c r="X22933" s="56"/>
      <c r="Y22933" s="56"/>
      <c r="Z22933" s="56"/>
      <c r="AA22933" s="56"/>
    </row>
    <row r="22934" spans="20:27">
      <c r="T22934" s="56"/>
      <c r="U22934" s="56"/>
      <c r="V22934" s="56"/>
      <c r="W22934" s="56"/>
      <c r="X22934" s="56"/>
      <c r="Y22934" s="56"/>
      <c r="Z22934" s="56"/>
      <c r="AA22934" s="56"/>
    </row>
    <row r="22935" spans="20:27">
      <c r="T22935" s="56"/>
      <c r="U22935" s="56"/>
      <c r="V22935" s="56"/>
      <c r="W22935" s="56"/>
      <c r="X22935" s="56"/>
      <c r="Y22935" s="56"/>
      <c r="Z22935" s="56"/>
      <c r="AA22935" s="56"/>
    </row>
    <row r="22936" spans="20:27">
      <c r="T22936" s="56"/>
      <c r="U22936" s="56"/>
      <c r="V22936" s="56"/>
      <c r="W22936" s="56"/>
      <c r="X22936" s="56"/>
      <c r="Y22936" s="56"/>
      <c r="Z22936" s="56"/>
      <c r="AA22936" s="56"/>
    </row>
    <row r="22937" spans="20:27">
      <c r="T22937" s="56"/>
      <c r="U22937" s="56"/>
      <c r="V22937" s="56"/>
      <c r="W22937" s="56"/>
      <c r="X22937" s="56"/>
      <c r="Y22937" s="56"/>
      <c r="Z22937" s="56"/>
      <c r="AA22937" s="56"/>
    </row>
    <row r="22938" spans="20:27">
      <c r="T22938" s="56"/>
      <c r="U22938" s="56"/>
      <c r="V22938" s="56"/>
      <c r="W22938" s="56"/>
      <c r="X22938" s="56"/>
      <c r="Y22938" s="56"/>
      <c r="Z22938" s="56"/>
      <c r="AA22938" s="56"/>
    </row>
    <row r="22939" spans="20:27">
      <c r="T22939" s="56"/>
      <c r="U22939" s="56"/>
      <c r="V22939" s="56"/>
      <c r="W22939" s="56"/>
      <c r="X22939" s="56"/>
      <c r="Y22939" s="56"/>
      <c r="Z22939" s="56"/>
      <c r="AA22939" s="56"/>
    </row>
    <row r="22940" spans="20:27">
      <c r="T22940" s="56"/>
      <c r="U22940" s="56"/>
      <c r="V22940" s="56"/>
      <c r="W22940" s="56"/>
      <c r="X22940" s="56"/>
      <c r="Y22940" s="56"/>
      <c r="Z22940" s="56"/>
      <c r="AA22940" s="56"/>
    </row>
    <row r="22941" spans="20:27">
      <c r="T22941" s="56"/>
      <c r="U22941" s="56"/>
      <c r="V22941" s="56"/>
      <c r="W22941" s="56"/>
      <c r="X22941" s="56"/>
      <c r="Y22941" s="56"/>
      <c r="Z22941" s="56"/>
      <c r="AA22941" s="56"/>
    </row>
    <row r="22942" spans="20:27">
      <c r="T22942" s="56"/>
      <c r="U22942" s="56"/>
      <c r="V22942" s="56"/>
      <c r="W22942" s="56"/>
      <c r="X22942" s="56"/>
      <c r="Y22942" s="56"/>
      <c r="Z22942" s="56"/>
      <c r="AA22942" s="56"/>
    </row>
    <row r="22943" spans="20:27">
      <c r="T22943" s="56"/>
      <c r="U22943" s="56"/>
      <c r="V22943" s="56"/>
      <c r="W22943" s="56"/>
      <c r="X22943" s="56"/>
      <c r="Y22943" s="56"/>
      <c r="Z22943" s="56"/>
      <c r="AA22943" s="56"/>
    </row>
    <row r="22944" spans="20:27">
      <c r="T22944" s="56"/>
      <c r="U22944" s="56"/>
      <c r="V22944" s="56"/>
      <c r="W22944" s="56"/>
      <c r="X22944" s="56"/>
      <c r="Y22944" s="56"/>
      <c r="Z22944" s="56"/>
      <c r="AA22944" s="56"/>
    </row>
    <row r="22945" spans="20:27">
      <c r="T22945" s="56"/>
      <c r="U22945" s="56"/>
      <c r="V22945" s="56"/>
      <c r="W22945" s="56"/>
      <c r="X22945" s="56"/>
      <c r="Y22945" s="56"/>
      <c r="Z22945" s="56"/>
      <c r="AA22945" s="56"/>
    </row>
    <row r="22946" spans="20:27">
      <c r="T22946" s="56"/>
      <c r="U22946" s="56"/>
      <c r="V22946" s="56"/>
      <c r="W22946" s="56"/>
      <c r="X22946" s="56"/>
      <c r="Y22946" s="56"/>
      <c r="Z22946" s="56"/>
      <c r="AA22946" s="56"/>
    </row>
    <row r="22947" spans="20:27">
      <c r="T22947" s="56"/>
      <c r="U22947" s="56"/>
      <c r="V22947" s="56"/>
      <c r="W22947" s="56"/>
      <c r="X22947" s="56"/>
      <c r="Y22947" s="56"/>
      <c r="Z22947" s="56"/>
      <c r="AA22947" s="56"/>
    </row>
    <row r="22948" spans="20:27">
      <c r="T22948" s="56"/>
      <c r="U22948" s="56"/>
      <c r="V22948" s="56"/>
      <c r="W22948" s="56"/>
      <c r="X22948" s="56"/>
      <c r="Y22948" s="56"/>
      <c r="Z22948" s="56"/>
      <c r="AA22948" s="56"/>
    </row>
    <row r="22949" spans="20:27">
      <c r="T22949" s="56"/>
      <c r="U22949" s="56"/>
      <c r="V22949" s="56"/>
      <c r="W22949" s="56"/>
      <c r="X22949" s="56"/>
      <c r="Y22949" s="56"/>
      <c r="Z22949" s="56"/>
      <c r="AA22949" s="56"/>
    </row>
    <row r="22950" spans="20:27">
      <c r="T22950" s="56"/>
      <c r="U22950" s="56"/>
      <c r="V22950" s="56"/>
      <c r="W22950" s="56"/>
      <c r="X22950" s="56"/>
      <c r="Y22950" s="56"/>
      <c r="Z22950" s="56"/>
      <c r="AA22950" s="56"/>
    </row>
    <row r="22951" spans="20:27">
      <c r="T22951" s="56"/>
      <c r="U22951" s="56"/>
      <c r="V22951" s="56"/>
      <c r="W22951" s="56"/>
      <c r="X22951" s="56"/>
      <c r="Y22951" s="56"/>
      <c r="Z22951" s="56"/>
      <c r="AA22951" s="56"/>
    </row>
    <row r="22952" spans="20:27">
      <c r="T22952" s="56"/>
      <c r="U22952" s="56"/>
      <c r="V22952" s="56"/>
      <c r="W22952" s="56"/>
      <c r="X22952" s="56"/>
      <c r="Y22952" s="56"/>
      <c r="Z22952" s="56"/>
      <c r="AA22952" s="56"/>
    </row>
    <row r="22953" spans="20:27">
      <c r="T22953" s="56"/>
      <c r="U22953" s="56"/>
      <c r="V22953" s="56"/>
      <c r="W22953" s="56"/>
      <c r="X22953" s="56"/>
      <c r="Y22953" s="56"/>
      <c r="Z22953" s="56"/>
      <c r="AA22953" s="56"/>
    </row>
    <row r="22954" spans="20:27">
      <c r="T22954" s="56"/>
      <c r="U22954" s="56"/>
      <c r="V22954" s="56"/>
      <c r="W22954" s="56"/>
      <c r="X22954" s="56"/>
      <c r="Y22954" s="56"/>
      <c r="Z22954" s="56"/>
      <c r="AA22954" s="56"/>
    </row>
    <row r="22955" spans="20:27">
      <c r="T22955" s="56"/>
      <c r="U22955" s="56"/>
      <c r="V22955" s="56"/>
      <c r="W22955" s="56"/>
      <c r="X22955" s="56"/>
      <c r="Y22955" s="56"/>
      <c r="Z22955" s="56"/>
      <c r="AA22955" s="56"/>
    </row>
    <row r="22956" spans="20:27">
      <c r="T22956" s="56"/>
      <c r="U22956" s="56"/>
      <c r="V22956" s="56"/>
      <c r="W22956" s="56"/>
      <c r="X22956" s="56"/>
      <c r="Y22956" s="56"/>
      <c r="Z22956" s="56"/>
      <c r="AA22956" s="56"/>
    </row>
    <row r="22957" spans="20:27">
      <c r="T22957" s="56"/>
      <c r="U22957" s="56"/>
      <c r="V22957" s="56"/>
      <c r="W22957" s="56"/>
      <c r="X22957" s="56"/>
      <c r="Y22957" s="56"/>
      <c r="Z22957" s="56"/>
      <c r="AA22957" s="56"/>
    </row>
    <row r="22958" spans="20:27">
      <c r="T22958" s="56"/>
      <c r="U22958" s="56"/>
      <c r="V22958" s="56"/>
      <c r="W22958" s="56"/>
      <c r="X22958" s="56"/>
      <c r="Y22958" s="56"/>
      <c r="Z22958" s="56"/>
      <c r="AA22958" s="56"/>
    </row>
    <row r="22959" spans="20:27">
      <c r="T22959" s="56"/>
      <c r="U22959" s="56"/>
      <c r="V22959" s="56"/>
      <c r="W22959" s="56"/>
      <c r="X22959" s="56"/>
      <c r="Y22959" s="56"/>
      <c r="Z22959" s="56"/>
      <c r="AA22959" s="56"/>
    </row>
    <row r="22960" spans="20:27">
      <c r="T22960" s="56"/>
      <c r="U22960" s="56"/>
      <c r="V22960" s="56"/>
      <c r="W22960" s="56"/>
      <c r="X22960" s="56"/>
      <c r="Y22960" s="56"/>
      <c r="Z22960" s="56"/>
      <c r="AA22960" s="56"/>
    </row>
    <row r="22961" spans="20:27">
      <c r="T22961" s="56"/>
      <c r="U22961" s="56"/>
      <c r="V22961" s="56"/>
      <c r="W22961" s="56"/>
      <c r="X22961" s="56"/>
      <c r="Y22961" s="56"/>
      <c r="Z22961" s="56"/>
      <c r="AA22961" s="56"/>
    </row>
    <row r="22962" spans="20:27">
      <c r="T22962" s="56"/>
      <c r="U22962" s="56"/>
      <c r="V22962" s="56"/>
      <c r="W22962" s="56"/>
      <c r="X22962" s="56"/>
      <c r="Y22962" s="56"/>
      <c r="Z22962" s="56"/>
      <c r="AA22962" s="56"/>
    </row>
    <row r="22963" spans="20:27">
      <c r="T22963" s="56"/>
      <c r="U22963" s="56"/>
      <c r="V22963" s="56"/>
      <c r="W22963" s="56"/>
      <c r="X22963" s="56"/>
      <c r="Y22963" s="56"/>
      <c r="Z22963" s="56"/>
      <c r="AA22963" s="56"/>
    </row>
    <row r="22964" spans="20:27">
      <c r="T22964" s="56"/>
      <c r="U22964" s="56"/>
      <c r="V22964" s="56"/>
      <c r="W22964" s="56"/>
      <c r="X22964" s="56"/>
      <c r="Y22964" s="56"/>
      <c r="Z22964" s="56"/>
      <c r="AA22964" s="56"/>
    </row>
    <row r="22965" spans="20:27">
      <c r="T22965" s="56"/>
      <c r="U22965" s="56"/>
      <c r="V22965" s="56"/>
      <c r="W22965" s="56"/>
      <c r="X22965" s="56"/>
      <c r="Y22965" s="56"/>
      <c r="Z22965" s="56"/>
      <c r="AA22965" s="56"/>
    </row>
    <row r="22966" spans="20:27">
      <c r="T22966" s="56"/>
      <c r="U22966" s="56"/>
      <c r="V22966" s="56"/>
      <c r="W22966" s="56"/>
      <c r="X22966" s="56"/>
      <c r="Y22966" s="56"/>
      <c r="Z22966" s="56"/>
      <c r="AA22966" s="56"/>
    </row>
    <row r="22967" spans="20:27">
      <c r="T22967" s="56"/>
      <c r="U22967" s="56"/>
      <c r="V22967" s="56"/>
      <c r="W22967" s="56"/>
      <c r="X22967" s="56"/>
      <c r="Y22967" s="56"/>
      <c r="Z22967" s="56"/>
      <c r="AA22967" s="56"/>
    </row>
    <row r="22968" spans="20:27">
      <c r="T22968" s="56"/>
      <c r="U22968" s="56"/>
      <c r="V22968" s="56"/>
      <c r="W22968" s="56"/>
      <c r="X22968" s="56"/>
      <c r="Y22968" s="56"/>
      <c r="Z22968" s="56"/>
      <c r="AA22968" s="56"/>
    </row>
    <row r="22969" spans="20:27">
      <c r="T22969" s="56"/>
      <c r="U22969" s="56"/>
      <c r="V22969" s="56"/>
      <c r="W22969" s="56"/>
      <c r="X22969" s="56"/>
      <c r="Y22969" s="56"/>
      <c r="Z22969" s="56"/>
      <c r="AA22969" s="56"/>
    </row>
    <row r="22970" spans="20:27">
      <c r="T22970" s="56"/>
      <c r="U22970" s="56"/>
      <c r="V22970" s="56"/>
      <c r="W22970" s="56"/>
      <c r="X22970" s="56"/>
      <c r="Y22970" s="56"/>
      <c r="Z22970" s="56"/>
      <c r="AA22970" s="56"/>
    </row>
    <row r="22971" spans="20:27">
      <c r="T22971" s="56"/>
      <c r="U22971" s="56"/>
      <c r="V22971" s="56"/>
      <c r="W22971" s="56"/>
      <c r="X22971" s="56"/>
      <c r="Y22971" s="56"/>
      <c r="Z22971" s="56"/>
      <c r="AA22971" s="56"/>
    </row>
    <row r="22972" spans="20:27">
      <c r="T22972" s="56"/>
      <c r="U22972" s="56"/>
      <c r="V22972" s="56"/>
      <c r="W22972" s="56"/>
      <c r="X22972" s="56"/>
      <c r="Y22972" s="56"/>
      <c r="Z22972" s="56"/>
      <c r="AA22972" s="56"/>
    </row>
    <row r="22973" spans="20:27">
      <c r="T22973" s="56"/>
      <c r="U22973" s="56"/>
      <c r="V22973" s="56"/>
      <c r="W22973" s="56"/>
      <c r="X22973" s="56"/>
      <c r="Y22973" s="56"/>
      <c r="Z22973" s="56"/>
      <c r="AA22973" s="56"/>
    </row>
    <row r="22974" spans="20:27">
      <c r="T22974" s="56"/>
      <c r="U22974" s="56"/>
      <c r="V22974" s="56"/>
      <c r="W22974" s="56"/>
      <c r="X22974" s="56"/>
      <c r="Y22974" s="56"/>
      <c r="Z22974" s="56"/>
      <c r="AA22974" s="56"/>
    </row>
    <row r="22975" spans="20:27">
      <c r="T22975" s="56"/>
      <c r="U22975" s="56"/>
      <c r="V22975" s="56"/>
      <c r="W22975" s="56"/>
      <c r="X22975" s="56"/>
      <c r="Y22975" s="56"/>
      <c r="Z22975" s="56"/>
      <c r="AA22975" s="56"/>
    </row>
    <row r="22976" spans="20:27">
      <c r="T22976" s="56"/>
      <c r="U22976" s="56"/>
      <c r="V22976" s="56"/>
      <c r="W22976" s="56"/>
      <c r="X22976" s="56"/>
      <c r="Y22976" s="56"/>
      <c r="Z22976" s="56"/>
      <c r="AA22976" s="56"/>
    </row>
    <row r="22977" spans="20:27">
      <c r="T22977" s="56"/>
      <c r="U22977" s="56"/>
      <c r="V22977" s="56"/>
      <c r="W22977" s="56"/>
      <c r="X22977" s="56"/>
      <c r="Y22977" s="56"/>
      <c r="Z22977" s="56"/>
      <c r="AA22977" s="56"/>
    </row>
    <row r="22978" spans="20:27">
      <c r="T22978" s="56"/>
      <c r="U22978" s="56"/>
      <c r="V22978" s="56"/>
      <c r="W22978" s="56"/>
      <c r="X22978" s="56"/>
      <c r="Y22978" s="56"/>
      <c r="Z22978" s="56"/>
      <c r="AA22978" s="56"/>
    </row>
    <row r="22979" spans="20:27">
      <c r="T22979" s="56"/>
      <c r="U22979" s="56"/>
      <c r="V22979" s="56"/>
      <c r="W22979" s="56"/>
      <c r="X22979" s="56"/>
      <c r="Y22979" s="56"/>
      <c r="Z22979" s="56"/>
      <c r="AA22979" s="56"/>
    </row>
    <row r="22980" spans="20:27">
      <c r="T22980" s="56"/>
      <c r="U22980" s="56"/>
      <c r="V22980" s="56"/>
      <c r="W22980" s="56"/>
      <c r="X22980" s="56"/>
      <c r="Y22980" s="56"/>
      <c r="Z22980" s="56"/>
      <c r="AA22980" s="56"/>
    </row>
    <row r="22981" spans="20:27">
      <c r="T22981" s="56"/>
      <c r="U22981" s="56"/>
      <c r="V22981" s="56"/>
      <c r="W22981" s="56"/>
      <c r="X22981" s="56"/>
      <c r="Y22981" s="56"/>
      <c r="Z22981" s="56"/>
      <c r="AA22981" s="56"/>
    </row>
    <row r="22982" spans="20:27">
      <c r="T22982" s="56"/>
      <c r="U22982" s="56"/>
      <c r="V22982" s="56"/>
      <c r="W22982" s="56"/>
      <c r="X22982" s="56"/>
      <c r="Y22982" s="56"/>
      <c r="Z22982" s="56"/>
      <c r="AA22982" s="56"/>
    </row>
    <row r="22983" spans="20:27">
      <c r="T22983" s="56"/>
      <c r="U22983" s="56"/>
      <c r="V22983" s="56"/>
      <c r="W22983" s="56"/>
      <c r="X22983" s="56"/>
      <c r="Y22983" s="56"/>
      <c r="Z22983" s="56"/>
      <c r="AA22983" s="56"/>
    </row>
    <row r="22984" spans="20:27">
      <c r="T22984" s="56"/>
      <c r="U22984" s="56"/>
      <c r="V22984" s="56"/>
      <c r="W22984" s="56"/>
      <c r="X22984" s="56"/>
      <c r="Y22984" s="56"/>
      <c r="Z22984" s="56"/>
      <c r="AA22984" s="56"/>
    </row>
    <row r="22985" spans="20:27">
      <c r="T22985" s="56"/>
      <c r="U22985" s="56"/>
      <c r="V22985" s="56"/>
      <c r="W22985" s="56"/>
      <c r="X22985" s="56"/>
      <c r="Y22985" s="56"/>
      <c r="Z22985" s="56"/>
      <c r="AA22985" s="56"/>
    </row>
    <row r="22986" spans="20:27">
      <c r="T22986" s="56"/>
      <c r="U22986" s="56"/>
      <c r="V22986" s="56"/>
      <c r="W22986" s="56"/>
      <c r="X22986" s="56"/>
      <c r="Y22986" s="56"/>
      <c r="Z22986" s="56"/>
      <c r="AA22986" s="56"/>
    </row>
    <row r="22987" spans="20:27">
      <c r="T22987" s="56"/>
      <c r="U22987" s="56"/>
      <c r="V22987" s="56"/>
      <c r="W22987" s="56"/>
      <c r="X22987" s="56"/>
      <c r="Y22987" s="56"/>
      <c r="Z22987" s="56"/>
      <c r="AA22987" s="56"/>
    </row>
    <row r="22988" spans="20:27">
      <c r="T22988" s="56"/>
      <c r="U22988" s="56"/>
      <c r="V22988" s="56"/>
      <c r="W22988" s="56"/>
      <c r="X22988" s="56"/>
      <c r="Y22988" s="56"/>
      <c r="Z22988" s="56"/>
      <c r="AA22988" s="56"/>
    </row>
    <row r="22989" spans="20:27">
      <c r="T22989" s="56"/>
      <c r="U22989" s="56"/>
      <c r="V22989" s="56"/>
      <c r="W22989" s="56"/>
      <c r="X22989" s="56"/>
      <c r="Y22989" s="56"/>
      <c r="Z22989" s="56"/>
      <c r="AA22989" s="56"/>
    </row>
    <row r="22990" spans="20:27">
      <c r="T22990" s="56"/>
      <c r="U22990" s="56"/>
      <c r="V22990" s="56"/>
      <c r="W22990" s="56"/>
      <c r="X22990" s="56"/>
      <c r="Y22990" s="56"/>
      <c r="Z22990" s="56"/>
      <c r="AA22990" s="56"/>
    </row>
    <row r="22991" spans="20:27">
      <c r="T22991" s="56"/>
      <c r="U22991" s="56"/>
      <c r="V22991" s="56"/>
      <c r="W22991" s="56"/>
      <c r="X22991" s="56"/>
      <c r="Y22991" s="56"/>
      <c r="Z22991" s="56"/>
      <c r="AA22991" s="56"/>
    </row>
    <row r="22992" spans="20:27">
      <c r="T22992" s="56"/>
      <c r="U22992" s="56"/>
      <c r="V22992" s="56"/>
      <c r="W22992" s="56"/>
      <c r="X22992" s="56"/>
      <c r="Y22992" s="56"/>
      <c r="Z22992" s="56"/>
      <c r="AA22992" s="56"/>
    </row>
    <row r="22993" spans="20:27">
      <c r="T22993" s="56"/>
      <c r="U22993" s="56"/>
      <c r="V22993" s="56"/>
      <c r="W22993" s="56"/>
      <c r="X22993" s="56"/>
      <c r="Y22993" s="56"/>
      <c r="Z22993" s="56"/>
      <c r="AA22993" s="56"/>
    </row>
    <row r="22994" spans="20:27">
      <c r="T22994" s="56"/>
      <c r="U22994" s="56"/>
      <c r="V22994" s="56"/>
      <c r="W22994" s="56"/>
      <c r="X22994" s="56"/>
      <c r="Y22994" s="56"/>
      <c r="Z22994" s="56"/>
      <c r="AA22994" s="56"/>
    </row>
    <row r="22995" spans="20:27">
      <c r="T22995" s="56"/>
      <c r="U22995" s="56"/>
      <c r="V22995" s="56"/>
      <c r="W22995" s="56"/>
      <c r="X22995" s="56"/>
      <c r="Y22995" s="56"/>
      <c r="Z22995" s="56"/>
      <c r="AA22995" s="56"/>
    </row>
    <row r="22996" spans="20:27">
      <c r="T22996" s="56"/>
      <c r="U22996" s="56"/>
      <c r="V22996" s="56"/>
      <c r="W22996" s="56"/>
      <c r="X22996" s="56"/>
      <c r="Y22996" s="56"/>
      <c r="Z22996" s="56"/>
      <c r="AA22996" s="56"/>
    </row>
    <row r="22997" spans="20:27">
      <c r="T22997" s="56"/>
      <c r="U22997" s="56"/>
      <c r="V22997" s="56"/>
      <c r="W22997" s="56"/>
      <c r="X22997" s="56"/>
      <c r="Y22997" s="56"/>
      <c r="Z22997" s="56"/>
      <c r="AA22997" s="56"/>
    </row>
    <row r="22998" spans="20:27">
      <c r="T22998" s="56"/>
      <c r="U22998" s="56"/>
      <c r="V22998" s="56"/>
      <c r="W22998" s="56"/>
      <c r="X22998" s="56"/>
      <c r="Y22998" s="56"/>
      <c r="Z22998" s="56"/>
      <c r="AA22998" s="56"/>
    </row>
    <row r="22999" spans="20:27">
      <c r="T22999" s="56"/>
      <c r="U22999" s="56"/>
      <c r="V22999" s="56"/>
      <c r="W22999" s="56"/>
      <c r="X22999" s="56"/>
      <c r="Y22999" s="56"/>
      <c r="Z22999" s="56"/>
      <c r="AA22999" s="56"/>
    </row>
    <row r="23000" spans="20:27">
      <c r="T23000" s="56"/>
      <c r="U23000" s="56"/>
      <c r="V23000" s="56"/>
      <c r="W23000" s="56"/>
      <c r="X23000" s="56"/>
      <c r="Y23000" s="56"/>
      <c r="Z23000" s="56"/>
      <c r="AA23000" s="56"/>
    </row>
    <row r="23001" spans="20:27">
      <c r="T23001" s="56"/>
      <c r="U23001" s="56"/>
      <c r="V23001" s="56"/>
      <c r="W23001" s="56"/>
      <c r="X23001" s="56"/>
      <c r="Y23001" s="56"/>
      <c r="Z23001" s="56"/>
      <c r="AA23001" s="56"/>
    </row>
    <row r="23002" spans="20:27">
      <c r="T23002" s="56"/>
      <c r="U23002" s="56"/>
      <c r="V23002" s="56"/>
      <c r="W23002" s="56"/>
      <c r="X23002" s="56"/>
      <c r="Y23002" s="56"/>
      <c r="Z23002" s="56"/>
      <c r="AA23002" s="56"/>
    </row>
    <row r="23003" spans="20:27">
      <c r="T23003" s="56"/>
      <c r="U23003" s="56"/>
      <c r="V23003" s="56"/>
      <c r="W23003" s="56"/>
      <c r="X23003" s="56"/>
      <c r="Y23003" s="56"/>
      <c r="Z23003" s="56"/>
      <c r="AA23003" s="56"/>
    </row>
    <row r="23004" spans="20:27">
      <c r="T23004" s="56"/>
      <c r="U23004" s="56"/>
      <c r="V23004" s="56"/>
      <c r="W23004" s="56"/>
      <c r="X23004" s="56"/>
      <c r="Y23004" s="56"/>
      <c r="Z23004" s="56"/>
      <c r="AA23004" s="56"/>
    </row>
    <row r="23005" spans="20:27">
      <c r="T23005" s="56"/>
      <c r="U23005" s="56"/>
      <c r="V23005" s="56"/>
      <c r="W23005" s="56"/>
      <c r="X23005" s="56"/>
      <c r="Y23005" s="56"/>
      <c r="Z23005" s="56"/>
      <c r="AA23005" s="56"/>
    </row>
    <row r="23006" spans="20:27">
      <c r="T23006" s="56"/>
      <c r="U23006" s="56"/>
      <c r="V23006" s="56"/>
      <c r="W23006" s="56"/>
      <c r="X23006" s="56"/>
      <c r="Y23006" s="56"/>
      <c r="Z23006" s="56"/>
      <c r="AA23006" s="56"/>
    </row>
    <row r="23007" spans="20:27">
      <c r="T23007" s="56"/>
      <c r="U23007" s="56"/>
      <c r="V23007" s="56"/>
      <c r="W23007" s="56"/>
      <c r="X23007" s="56"/>
      <c r="Y23007" s="56"/>
      <c r="Z23007" s="56"/>
      <c r="AA23007" s="56"/>
    </row>
    <row r="23008" spans="20:27">
      <c r="T23008" s="56"/>
      <c r="U23008" s="56"/>
      <c r="V23008" s="56"/>
      <c r="W23008" s="56"/>
      <c r="X23008" s="56"/>
      <c r="Y23008" s="56"/>
      <c r="Z23008" s="56"/>
      <c r="AA23008" s="56"/>
    </row>
    <row r="23009" spans="20:27">
      <c r="T23009" s="56"/>
      <c r="U23009" s="56"/>
      <c r="V23009" s="56"/>
      <c r="W23009" s="56"/>
      <c r="X23009" s="56"/>
      <c r="Y23009" s="56"/>
      <c r="Z23009" s="56"/>
      <c r="AA23009" s="56"/>
    </row>
    <row r="23010" spans="20:27">
      <c r="T23010" s="56"/>
      <c r="U23010" s="56"/>
      <c r="V23010" s="56"/>
      <c r="W23010" s="56"/>
      <c r="X23010" s="56"/>
      <c r="Y23010" s="56"/>
      <c r="Z23010" s="56"/>
      <c r="AA23010" s="56"/>
    </row>
    <row r="23011" spans="20:27">
      <c r="T23011" s="56"/>
      <c r="U23011" s="56"/>
      <c r="V23011" s="56"/>
      <c r="W23011" s="56"/>
      <c r="X23011" s="56"/>
      <c r="Y23011" s="56"/>
      <c r="Z23011" s="56"/>
      <c r="AA23011" s="56"/>
    </row>
    <row r="23012" spans="20:27">
      <c r="T23012" s="56"/>
      <c r="U23012" s="56"/>
      <c r="V23012" s="56"/>
      <c r="W23012" s="56"/>
      <c r="X23012" s="56"/>
      <c r="Y23012" s="56"/>
      <c r="Z23012" s="56"/>
      <c r="AA23012" s="56"/>
    </row>
    <row r="23013" spans="20:27">
      <c r="T23013" s="56"/>
      <c r="U23013" s="56"/>
      <c r="V23013" s="56"/>
      <c r="W23013" s="56"/>
      <c r="X23013" s="56"/>
      <c r="Y23013" s="56"/>
      <c r="Z23013" s="56"/>
      <c r="AA23013" s="56"/>
    </row>
    <row r="23014" spans="20:27">
      <c r="T23014" s="56"/>
      <c r="U23014" s="56"/>
      <c r="V23014" s="56"/>
      <c r="W23014" s="56"/>
      <c r="X23014" s="56"/>
      <c r="Y23014" s="56"/>
      <c r="Z23014" s="56"/>
      <c r="AA23014" s="56"/>
    </row>
    <row r="23015" spans="20:27">
      <c r="T23015" s="56"/>
      <c r="U23015" s="56"/>
      <c r="V23015" s="56"/>
      <c r="W23015" s="56"/>
      <c r="X23015" s="56"/>
      <c r="Y23015" s="56"/>
      <c r="Z23015" s="56"/>
      <c r="AA23015" s="56"/>
    </row>
    <row r="23016" spans="20:27">
      <c r="T23016" s="56"/>
      <c r="U23016" s="56"/>
      <c r="V23016" s="56"/>
      <c r="W23016" s="56"/>
      <c r="X23016" s="56"/>
      <c r="Y23016" s="56"/>
      <c r="Z23016" s="56"/>
      <c r="AA23016" s="56"/>
    </row>
    <row r="23017" spans="20:27">
      <c r="T23017" s="56"/>
      <c r="U23017" s="56"/>
      <c r="V23017" s="56"/>
      <c r="W23017" s="56"/>
      <c r="X23017" s="56"/>
      <c r="Y23017" s="56"/>
      <c r="Z23017" s="56"/>
      <c r="AA23017" s="56"/>
    </row>
    <row r="23018" spans="20:27">
      <c r="T23018" s="56"/>
      <c r="U23018" s="56"/>
      <c r="V23018" s="56"/>
      <c r="W23018" s="56"/>
      <c r="X23018" s="56"/>
      <c r="Y23018" s="56"/>
      <c r="Z23018" s="56"/>
      <c r="AA23018" s="56"/>
    </row>
    <row r="23019" spans="20:27">
      <c r="T23019" s="56"/>
      <c r="U23019" s="56"/>
      <c r="V23019" s="56"/>
      <c r="W23019" s="56"/>
      <c r="X23019" s="56"/>
      <c r="Y23019" s="56"/>
      <c r="Z23019" s="56"/>
      <c r="AA23019" s="56"/>
    </row>
    <row r="23020" spans="20:27">
      <c r="T23020" s="56"/>
      <c r="U23020" s="56"/>
      <c r="V23020" s="56"/>
      <c r="W23020" s="56"/>
      <c r="X23020" s="56"/>
      <c r="Y23020" s="56"/>
      <c r="Z23020" s="56"/>
      <c r="AA23020" s="56"/>
    </row>
    <row r="23021" spans="20:27">
      <c r="T23021" s="56"/>
      <c r="U23021" s="56"/>
      <c r="V23021" s="56"/>
      <c r="W23021" s="56"/>
      <c r="X23021" s="56"/>
      <c r="Y23021" s="56"/>
      <c r="Z23021" s="56"/>
      <c r="AA23021" s="56"/>
    </row>
    <row r="23022" spans="20:27">
      <c r="T23022" s="56"/>
      <c r="U23022" s="56"/>
      <c r="V23022" s="56"/>
      <c r="W23022" s="56"/>
      <c r="X23022" s="56"/>
      <c r="Y23022" s="56"/>
      <c r="Z23022" s="56"/>
      <c r="AA23022" s="56"/>
    </row>
    <row r="23023" spans="20:27">
      <c r="T23023" s="56"/>
      <c r="U23023" s="56"/>
      <c r="V23023" s="56"/>
      <c r="W23023" s="56"/>
      <c r="X23023" s="56"/>
      <c r="Y23023" s="56"/>
      <c r="Z23023" s="56"/>
      <c r="AA23023" s="56"/>
    </row>
    <row r="23024" spans="20:27">
      <c r="T23024" s="56"/>
      <c r="U23024" s="56"/>
      <c r="V23024" s="56"/>
      <c r="W23024" s="56"/>
      <c r="X23024" s="56"/>
      <c r="Y23024" s="56"/>
      <c r="Z23024" s="56"/>
      <c r="AA23024" s="56"/>
    </row>
    <row r="23025" spans="20:27">
      <c r="T23025" s="56"/>
      <c r="U23025" s="56"/>
      <c r="V23025" s="56"/>
      <c r="W23025" s="56"/>
      <c r="X23025" s="56"/>
      <c r="Y23025" s="56"/>
      <c r="Z23025" s="56"/>
      <c r="AA23025" s="56"/>
    </row>
    <row r="23026" spans="20:27">
      <c r="T23026" s="56"/>
      <c r="U23026" s="56"/>
      <c r="V23026" s="56"/>
      <c r="W23026" s="56"/>
      <c r="X23026" s="56"/>
      <c r="Y23026" s="56"/>
      <c r="Z23026" s="56"/>
      <c r="AA23026" s="56"/>
    </row>
    <row r="23027" spans="20:27">
      <c r="T23027" s="56"/>
      <c r="U23027" s="56"/>
      <c r="V23027" s="56"/>
      <c r="W23027" s="56"/>
      <c r="X23027" s="56"/>
      <c r="Y23027" s="56"/>
      <c r="Z23027" s="56"/>
      <c r="AA23027" s="56"/>
    </row>
    <row r="23028" spans="20:27">
      <c r="T23028" s="56"/>
      <c r="U23028" s="56"/>
      <c r="V23028" s="56"/>
      <c r="W23028" s="56"/>
      <c r="X23028" s="56"/>
      <c r="Y23028" s="56"/>
      <c r="Z23028" s="56"/>
      <c r="AA23028" s="56"/>
    </row>
    <row r="23029" spans="20:27">
      <c r="T23029" s="56"/>
      <c r="U23029" s="56"/>
      <c r="V23029" s="56"/>
      <c r="W23029" s="56"/>
      <c r="X23029" s="56"/>
      <c r="Y23029" s="56"/>
      <c r="Z23029" s="56"/>
      <c r="AA23029" s="56"/>
    </row>
    <row r="23030" spans="20:27">
      <c r="T23030" s="56"/>
      <c r="U23030" s="56"/>
      <c r="V23030" s="56"/>
      <c r="W23030" s="56"/>
      <c r="X23030" s="56"/>
      <c r="Y23030" s="56"/>
      <c r="Z23030" s="56"/>
      <c r="AA23030" s="56"/>
    </row>
    <row r="23031" spans="20:27">
      <c r="T23031" s="56"/>
      <c r="U23031" s="56"/>
      <c r="V23031" s="56"/>
      <c r="W23031" s="56"/>
      <c r="X23031" s="56"/>
      <c r="Y23031" s="56"/>
      <c r="Z23031" s="56"/>
      <c r="AA23031" s="56"/>
    </row>
    <row r="23032" spans="20:27">
      <c r="T23032" s="56"/>
      <c r="U23032" s="56"/>
      <c r="V23032" s="56"/>
      <c r="W23032" s="56"/>
      <c r="X23032" s="56"/>
      <c r="Y23032" s="56"/>
      <c r="Z23032" s="56"/>
      <c r="AA23032" s="56"/>
    </row>
    <row r="23033" spans="20:27">
      <c r="T23033" s="56"/>
      <c r="U23033" s="56"/>
      <c r="V23033" s="56"/>
      <c r="W23033" s="56"/>
      <c r="X23033" s="56"/>
      <c r="Y23033" s="56"/>
      <c r="Z23033" s="56"/>
      <c r="AA23033" s="56"/>
    </row>
    <row r="23034" spans="20:27">
      <c r="T23034" s="56"/>
      <c r="U23034" s="56"/>
      <c r="V23034" s="56"/>
      <c r="W23034" s="56"/>
      <c r="X23034" s="56"/>
      <c r="Y23034" s="56"/>
      <c r="Z23034" s="56"/>
      <c r="AA23034" s="56"/>
    </row>
    <row r="23035" spans="20:27">
      <c r="T23035" s="56"/>
      <c r="U23035" s="56"/>
      <c r="V23035" s="56"/>
      <c r="W23035" s="56"/>
      <c r="X23035" s="56"/>
      <c r="Y23035" s="56"/>
      <c r="Z23035" s="56"/>
      <c r="AA23035" s="56"/>
    </row>
    <row r="23036" spans="20:27">
      <c r="T23036" s="56"/>
      <c r="U23036" s="56"/>
      <c r="V23036" s="56"/>
      <c r="W23036" s="56"/>
      <c r="X23036" s="56"/>
      <c r="Y23036" s="56"/>
      <c r="Z23036" s="56"/>
      <c r="AA23036" s="56"/>
    </row>
    <row r="23037" spans="20:27">
      <c r="T23037" s="56"/>
      <c r="U23037" s="56"/>
      <c r="V23037" s="56"/>
      <c r="W23037" s="56"/>
      <c r="X23037" s="56"/>
      <c r="Y23037" s="56"/>
      <c r="Z23037" s="56"/>
      <c r="AA23037" s="56"/>
    </row>
    <row r="23038" spans="20:27">
      <c r="T23038" s="56"/>
      <c r="U23038" s="56"/>
      <c r="V23038" s="56"/>
      <c r="W23038" s="56"/>
      <c r="X23038" s="56"/>
      <c r="Y23038" s="56"/>
      <c r="Z23038" s="56"/>
      <c r="AA23038" s="56"/>
    </row>
    <row r="23039" spans="20:27">
      <c r="T23039" s="56"/>
      <c r="U23039" s="56"/>
      <c r="V23039" s="56"/>
      <c r="W23039" s="56"/>
      <c r="X23039" s="56"/>
      <c r="Y23039" s="56"/>
      <c r="Z23039" s="56"/>
      <c r="AA23039" s="56"/>
    </row>
    <row r="23040" spans="20:27">
      <c r="T23040" s="56"/>
      <c r="U23040" s="56"/>
      <c r="V23040" s="56"/>
      <c r="W23040" s="56"/>
      <c r="X23040" s="56"/>
      <c r="Y23040" s="56"/>
      <c r="Z23040" s="56"/>
      <c r="AA23040" s="56"/>
    </row>
    <row r="23041" spans="20:27">
      <c r="T23041" s="56"/>
      <c r="U23041" s="56"/>
      <c r="V23041" s="56"/>
      <c r="W23041" s="56"/>
      <c r="X23041" s="56"/>
      <c r="Y23041" s="56"/>
      <c r="Z23041" s="56"/>
      <c r="AA23041" s="56"/>
    </row>
    <row r="23042" spans="20:27">
      <c r="T23042" s="56"/>
      <c r="U23042" s="56"/>
      <c r="V23042" s="56"/>
      <c r="W23042" s="56"/>
      <c r="X23042" s="56"/>
      <c r="Y23042" s="56"/>
      <c r="Z23042" s="56"/>
      <c r="AA23042" s="56"/>
    </row>
    <row r="23043" spans="20:27">
      <c r="T23043" s="56"/>
      <c r="U23043" s="56"/>
      <c r="V23043" s="56"/>
      <c r="W23043" s="56"/>
      <c r="X23043" s="56"/>
      <c r="Y23043" s="56"/>
      <c r="Z23043" s="56"/>
      <c r="AA23043" s="56"/>
    </row>
    <row r="23044" spans="20:27">
      <c r="T23044" s="56"/>
      <c r="U23044" s="56"/>
      <c r="V23044" s="56"/>
      <c r="W23044" s="56"/>
      <c r="X23044" s="56"/>
      <c r="Y23044" s="56"/>
      <c r="Z23044" s="56"/>
      <c r="AA23044" s="56"/>
    </row>
    <row r="23045" spans="20:27">
      <c r="T23045" s="56"/>
      <c r="U23045" s="56"/>
      <c r="V23045" s="56"/>
      <c r="W23045" s="56"/>
      <c r="X23045" s="56"/>
      <c r="Y23045" s="56"/>
      <c r="Z23045" s="56"/>
      <c r="AA23045" s="56"/>
    </row>
    <row r="23046" spans="20:27">
      <c r="T23046" s="56"/>
      <c r="U23046" s="56"/>
      <c r="V23046" s="56"/>
      <c r="W23046" s="56"/>
      <c r="X23046" s="56"/>
      <c r="Y23046" s="56"/>
      <c r="Z23046" s="56"/>
      <c r="AA23046" s="56"/>
    </row>
    <row r="23047" spans="20:27">
      <c r="T23047" s="56"/>
      <c r="U23047" s="56"/>
      <c r="V23047" s="56"/>
      <c r="W23047" s="56"/>
      <c r="X23047" s="56"/>
      <c r="Y23047" s="56"/>
      <c r="Z23047" s="56"/>
      <c r="AA23047" s="56"/>
    </row>
    <row r="23048" spans="20:27">
      <c r="T23048" s="56"/>
      <c r="U23048" s="56"/>
      <c r="V23048" s="56"/>
      <c r="W23048" s="56"/>
      <c r="X23048" s="56"/>
      <c r="Y23048" s="56"/>
      <c r="Z23048" s="56"/>
      <c r="AA23048" s="56"/>
    </row>
    <row r="23049" spans="20:27">
      <c r="T23049" s="56"/>
      <c r="U23049" s="56"/>
      <c r="V23049" s="56"/>
      <c r="W23049" s="56"/>
      <c r="X23049" s="56"/>
      <c r="Y23049" s="56"/>
      <c r="Z23049" s="56"/>
      <c r="AA23049" s="56"/>
    </row>
    <row r="23050" spans="20:27">
      <c r="T23050" s="56"/>
      <c r="U23050" s="56"/>
      <c r="V23050" s="56"/>
      <c r="W23050" s="56"/>
      <c r="X23050" s="56"/>
      <c r="Y23050" s="56"/>
      <c r="Z23050" s="56"/>
      <c r="AA23050" s="56"/>
    </row>
    <row r="23051" spans="20:27">
      <c r="T23051" s="56"/>
      <c r="U23051" s="56"/>
      <c r="V23051" s="56"/>
      <c r="W23051" s="56"/>
      <c r="X23051" s="56"/>
      <c r="Y23051" s="56"/>
      <c r="Z23051" s="56"/>
      <c r="AA23051" s="56"/>
    </row>
    <row r="23052" spans="20:27">
      <c r="T23052" s="56"/>
      <c r="U23052" s="56"/>
      <c r="V23052" s="56"/>
      <c r="W23052" s="56"/>
      <c r="X23052" s="56"/>
      <c r="Y23052" s="56"/>
      <c r="Z23052" s="56"/>
      <c r="AA23052" s="56"/>
    </row>
    <row r="23053" spans="20:27">
      <c r="T23053" s="56"/>
      <c r="U23053" s="56"/>
      <c r="V23053" s="56"/>
      <c r="W23053" s="56"/>
      <c r="X23053" s="56"/>
      <c r="Y23053" s="56"/>
      <c r="Z23053" s="56"/>
      <c r="AA23053" s="56"/>
    </row>
    <row r="23054" spans="20:27">
      <c r="T23054" s="56"/>
      <c r="U23054" s="56"/>
      <c r="V23054" s="56"/>
      <c r="W23054" s="56"/>
      <c r="X23054" s="56"/>
      <c r="Y23054" s="56"/>
      <c r="Z23054" s="56"/>
      <c r="AA23054" s="56"/>
    </row>
    <row r="23055" spans="20:27">
      <c r="T23055" s="56"/>
      <c r="U23055" s="56"/>
      <c r="V23055" s="56"/>
      <c r="W23055" s="56"/>
      <c r="X23055" s="56"/>
      <c r="Y23055" s="56"/>
      <c r="Z23055" s="56"/>
      <c r="AA23055" s="56"/>
    </row>
    <row r="23056" spans="20:27">
      <c r="T23056" s="56"/>
      <c r="U23056" s="56"/>
      <c r="V23056" s="56"/>
      <c r="W23056" s="56"/>
      <c r="X23056" s="56"/>
      <c r="Y23056" s="56"/>
      <c r="Z23056" s="56"/>
      <c r="AA23056" s="56"/>
    </row>
    <row r="23057" spans="20:27">
      <c r="T23057" s="56"/>
      <c r="U23057" s="56"/>
      <c r="V23057" s="56"/>
      <c r="W23057" s="56"/>
      <c r="X23057" s="56"/>
      <c r="Y23057" s="56"/>
      <c r="Z23057" s="56"/>
      <c r="AA23057" s="56"/>
    </row>
    <row r="23058" spans="20:27">
      <c r="T23058" s="56"/>
      <c r="U23058" s="56"/>
      <c r="V23058" s="56"/>
      <c r="W23058" s="56"/>
      <c r="X23058" s="56"/>
      <c r="Y23058" s="56"/>
      <c r="Z23058" s="56"/>
      <c r="AA23058" s="56"/>
    </row>
    <row r="23059" spans="20:27">
      <c r="T23059" s="56"/>
      <c r="U23059" s="56"/>
      <c r="V23059" s="56"/>
      <c r="W23059" s="56"/>
      <c r="X23059" s="56"/>
      <c r="Y23059" s="56"/>
      <c r="Z23059" s="56"/>
      <c r="AA23059" s="56"/>
    </row>
    <row r="23060" spans="20:27">
      <c r="T23060" s="56"/>
      <c r="U23060" s="56"/>
      <c r="V23060" s="56"/>
      <c r="W23060" s="56"/>
      <c r="X23060" s="56"/>
      <c r="Y23060" s="56"/>
      <c r="Z23060" s="56"/>
      <c r="AA23060" s="56"/>
    </row>
    <row r="23061" spans="20:27">
      <c r="T23061" s="56"/>
      <c r="U23061" s="56"/>
      <c r="V23061" s="56"/>
      <c r="W23061" s="56"/>
      <c r="X23061" s="56"/>
      <c r="Y23061" s="56"/>
      <c r="Z23061" s="56"/>
      <c r="AA23061" s="56"/>
    </row>
    <row r="23062" spans="20:27">
      <c r="T23062" s="56"/>
      <c r="U23062" s="56"/>
      <c r="V23062" s="56"/>
      <c r="W23062" s="56"/>
      <c r="X23062" s="56"/>
      <c r="Y23062" s="56"/>
      <c r="Z23062" s="56"/>
      <c r="AA23062" s="56"/>
    </row>
    <row r="23063" spans="20:27">
      <c r="T23063" s="56"/>
      <c r="U23063" s="56"/>
      <c r="V23063" s="56"/>
      <c r="W23063" s="56"/>
      <c r="X23063" s="56"/>
      <c r="Y23063" s="56"/>
      <c r="Z23063" s="56"/>
      <c r="AA23063" s="56"/>
    </row>
    <row r="23064" spans="20:27">
      <c r="T23064" s="56"/>
      <c r="U23064" s="56"/>
      <c r="V23064" s="56"/>
      <c r="W23064" s="56"/>
      <c r="X23064" s="56"/>
      <c r="Y23064" s="56"/>
      <c r="Z23064" s="56"/>
      <c r="AA23064" s="56"/>
    </row>
    <row r="23065" spans="20:27">
      <c r="T23065" s="56"/>
      <c r="U23065" s="56"/>
      <c r="V23065" s="56"/>
      <c r="W23065" s="56"/>
      <c r="X23065" s="56"/>
      <c r="Y23065" s="56"/>
      <c r="Z23065" s="56"/>
      <c r="AA23065" s="56"/>
    </row>
    <row r="23066" spans="20:27">
      <c r="T23066" s="56"/>
      <c r="U23066" s="56"/>
      <c r="V23066" s="56"/>
      <c r="W23066" s="56"/>
      <c r="X23066" s="56"/>
      <c r="Y23066" s="56"/>
      <c r="Z23066" s="56"/>
      <c r="AA23066" s="56"/>
    </row>
    <row r="23067" spans="20:27">
      <c r="T23067" s="56"/>
      <c r="U23067" s="56"/>
      <c r="V23067" s="56"/>
      <c r="W23067" s="56"/>
      <c r="X23067" s="56"/>
      <c r="Y23067" s="56"/>
      <c r="Z23067" s="56"/>
      <c r="AA23067" s="56"/>
    </row>
    <row r="23068" spans="20:27">
      <c r="T23068" s="56"/>
      <c r="U23068" s="56"/>
      <c r="V23068" s="56"/>
      <c r="W23068" s="56"/>
      <c r="X23068" s="56"/>
      <c r="Y23068" s="56"/>
      <c r="Z23068" s="56"/>
      <c r="AA23068" s="56"/>
    </row>
    <row r="23069" spans="20:27">
      <c r="T23069" s="56"/>
      <c r="U23069" s="56"/>
      <c r="V23069" s="56"/>
      <c r="W23069" s="56"/>
      <c r="X23069" s="56"/>
      <c r="Y23069" s="56"/>
      <c r="Z23069" s="56"/>
      <c r="AA23069" s="56"/>
    </row>
    <row r="23070" spans="20:27">
      <c r="T23070" s="56"/>
      <c r="U23070" s="56"/>
      <c r="V23070" s="56"/>
      <c r="W23070" s="56"/>
      <c r="X23070" s="56"/>
      <c r="Y23070" s="56"/>
      <c r="Z23070" s="56"/>
      <c r="AA23070" s="56"/>
    </row>
    <row r="23071" spans="20:27">
      <c r="T23071" s="56"/>
      <c r="U23071" s="56"/>
      <c r="V23071" s="56"/>
      <c r="W23071" s="56"/>
      <c r="X23071" s="56"/>
      <c r="Y23071" s="56"/>
      <c r="Z23071" s="56"/>
      <c r="AA23071" s="56"/>
    </row>
    <row r="23072" spans="20:27">
      <c r="T23072" s="56"/>
      <c r="U23072" s="56"/>
      <c r="V23072" s="56"/>
      <c r="W23072" s="56"/>
      <c r="X23072" s="56"/>
      <c r="Y23072" s="56"/>
      <c r="Z23072" s="56"/>
      <c r="AA23072" s="56"/>
    </row>
    <row r="23073" spans="20:27">
      <c r="T23073" s="56"/>
      <c r="U23073" s="56"/>
      <c r="V23073" s="56"/>
      <c r="W23073" s="56"/>
      <c r="X23073" s="56"/>
      <c r="Y23073" s="56"/>
      <c r="Z23073" s="56"/>
      <c r="AA23073" s="56"/>
    </row>
    <row r="23074" spans="20:27">
      <c r="T23074" s="56"/>
      <c r="U23074" s="56"/>
      <c r="V23074" s="56"/>
      <c r="W23074" s="56"/>
      <c r="X23074" s="56"/>
      <c r="Y23074" s="56"/>
      <c r="Z23074" s="56"/>
      <c r="AA23074" s="56"/>
    </row>
    <row r="23075" spans="20:27">
      <c r="T23075" s="56"/>
      <c r="U23075" s="56"/>
      <c r="V23075" s="56"/>
      <c r="W23075" s="56"/>
      <c r="X23075" s="56"/>
      <c r="Y23075" s="56"/>
      <c r="Z23075" s="56"/>
      <c r="AA23075" s="56"/>
    </row>
    <row r="23076" spans="20:27">
      <c r="T23076" s="56"/>
      <c r="U23076" s="56"/>
      <c r="V23076" s="56"/>
      <c r="W23076" s="56"/>
      <c r="X23076" s="56"/>
      <c r="Y23076" s="56"/>
      <c r="Z23076" s="56"/>
      <c r="AA23076" s="56"/>
    </row>
    <row r="23077" spans="20:27">
      <c r="T23077" s="56"/>
      <c r="U23077" s="56"/>
      <c r="V23077" s="56"/>
      <c r="W23077" s="56"/>
      <c r="X23077" s="56"/>
      <c r="Y23077" s="56"/>
      <c r="Z23077" s="56"/>
      <c r="AA23077" s="56"/>
    </row>
    <row r="23078" spans="20:27">
      <c r="T23078" s="56"/>
      <c r="U23078" s="56"/>
      <c r="V23078" s="56"/>
      <c r="W23078" s="56"/>
      <c r="X23078" s="56"/>
      <c r="Y23078" s="56"/>
      <c r="Z23078" s="56"/>
      <c r="AA23078" s="56"/>
    </row>
    <row r="23079" spans="20:27">
      <c r="T23079" s="56"/>
      <c r="U23079" s="56"/>
      <c r="V23079" s="56"/>
      <c r="W23079" s="56"/>
      <c r="X23079" s="56"/>
      <c r="Y23079" s="56"/>
      <c r="Z23079" s="56"/>
      <c r="AA23079" s="56"/>
    </row>
    <row r="23080" spans="20:27">
      <c r="T23080" s="56"/>
      <c r="U23080" s="56"/>
      <c r="V23080" s="56"/>
      <c r="W23080" s="56"/>
      <c r="X23080" s="56"/>
      <c r="Y23080" s="56"/>
      <c r="Z23080" s="56"/>
      <c r="AA23080" s="56"/>
    </row>
    <row r="23081" spans="20:27">
      <c r="T23081" s="56"/>
      <c r="U23081" s="56"/>
      <c r="V23081" s="56"/>
      <c r="W23081" s="56"/>
      <c r="X23081" s="56"/>
      <c r="Y23081" s="56"/>
      <c r="Z23081" s="56"/>
      <c r="AA23081" s="56"/>
    </row>
    <row r="23082" spans="20:27">
      <c r="T23082" s="56"/>
      <c r="U23082" s="56"/>
      <c r="V23082" s="56"/>
      <c r="W23082" s="56"/>
      <c r="X23082" s="56"/>
      <c r="Y23082" s="56"/>
      <c r="Z23082" s="56"/>
      <c r="AA23082" s="56"/>
    </row>
    <row r="23083" spans="20:27">
      <c r="T23083" s="56"/>
      <c r="U23083" s="56"/>
      <c r="V23083" s="56"/>
      <c r="W23083" s="56"/>
      <c r="X23083" s="56"/>
      <c r="Y23083" s="56"/>
      <c r="Z23083" s="56"/>
      <c r="AA23083" s="56"/>
    </row>
    <row r="23084" spans="20:27">
      <c r="T23084" s="56"/>
      <c r="U23084" s="56"/>
      <c r="V23084" s="56"/>
      <c r="W23084" s="56"/>
      <c r="X23084" s="56"/>
      <c r="Y23084" s="56"/>
      <c r="Z23084" s="56"/>
      <c r="AA23084" s="56"/>
    </row>
    <row r="23085" spans="20:27">
      <c r="T23085" s="56"/>
      <c r="U23085" s="56"/>
      <c r="V23085" s="56"/>
      <c r="W23085" s="56"/>
      <c r="X23085" s="56"/>
      <c r="Y23085" s="56"/>
      <c r="Z23085" s="56"/>
      <c r="AA23085" s="56"/>
    </row>
    <row r="23086" spans="20:27">
      <c r="T23086" s="56"/>
      <c r="U23086" s="56"/>
      <c r="V23086" s="56"/>
      <c r="W23086" s="56"/>
      <c r="X23086" s="56"/>
      <c r="Y23086" s="56"/>
      <c r="Z23086" s="56"/>
      <c r="AA23086" s="56"/>
    </row>
    <row r="23087" spans="20:27">
      <c r="T23087" s="56"/>
      <c r="U23087" s="56"/>
      <c r="V23087" s="56"/>
      <c r="W23087" s="56"/>
      <c r="X23087" s="56"/>
      <c r="Y23087" s="56"/>
      <c r="Z23087" s="56"/>
      <c r="AA23087" s="56"/>
    </row>
    <row r="23088" spans="20:27">
      <c r="T23088" s="56"/>
      <c r="U23088" s="56"/>
      <c r="V23088" s="56"/>
      <c r="W23088" s="56"/>
      <c r="X23088" s="56"/>
      <c r="Y23088" s="56"/>
      <c r="Z23088" s="56"/>
      <c r="AA23088" s="56"/>
    </row>
    <row r="23089" spans="20:27">
      <c r="T23089" s="56"/>
      <c r="U23089" s="56"/>
      <c r="V23089" s="56"/>
      <c r="W23089" s="56"/>
      <c r="X23089" s="56"/>
      <c r="Y23089" s="56"/>
      <c r="Z23089" s="56"/>
      <c r="AA23089" s="56"/>
    </row>
    <row r="23090" spans="20:27">
      <c r="T23090" s="56"/>
      <c r="U23090" s="56"/>
      <c r="V23090" s="56"/>
      <c r="W23090" s="56"/>
      <c r="X23090" s="56"/>
      <c r="Y23090" s="56"/>
      <c r="Z23090" s="56"/>
      <c r="AA23090" s="56"/>
    </row>
    <row r="23091" spans="20:27">
      <c r="T23091" s="56"/>
      <c r="U23091" s="56"/>
      <c r="V23091" s="56"/>
      <c r="W23091" s="56"/>
      <c r="X23091" s="56"/>
      <c r="Y23091" s="56"/>
      <c r="Z23091" s="56"/>
      <c r="AA23091" s="56"/>
    </row>
    <row r="23092" spans="20:27">
      <c r="T23092" s="56"/>
      <c r="U23092" s="56"/>
      <c r="V23092" s="56"/>
      <c r="W23092" s="56"/>
      <c r="X23092" s="56"/>
      <c r="Y23092" s="56"/>
      <c r="Z23092" s="56"/>
      <c r="AA23092" s="56"/>
    </row>
    <row r="23093" spans="20:27">
      <c r="T23093" s="56"/>
      <c r="U23093" s="56"/>
      <c r="V23093" s="56"/>
      <c r="W23093" s="56"/>
      <c r="X23093" s="56"/>
      <c r="Y23093" s="56"/>
      <c r="Z23093" s="56"/>
      <c r="AA23093" s="56"/>
    </row>
    <row r="23094" spans="20:27">
      <c r="T23094" s="56"/>
      <c r="U23094" s="56"/>
      <c r="V23094" s="56"/>
      <c r="W23094" s="56"/>
      <c r="X23094" s="56"/>
      <c r="Y23094" s="56"/>
      <c r="Z23094" s="56"/>
      <c r="AA23094" s="56"/>
    </row>
    <row r="23095" spans="20:27">
      <c r="T23095" s="56"/>
      <c r="U23095" s="56"/>
      <c r="V23095" s="56"/>
      <c r="W23095" s="56"/>
      <c r="X23095" s="56"/>
      <c r="Y23095" s="56"/>
      <c r="Z23095" s="56"/>
      <c r="AA23095" s="56"/>
    </row>
    <row r="23096" spans="20:27">
      <c r="T23096" s="56"/>
      <c r="U23096" s="56"/>
      <c r="V23096" s="56"/>
      <c r="W23096" s="56"/>
      <c r="X23096" s="56"/>
      <c r="Y23096" s="56"/>
      <c r="Z23096" s="56"/>
      <c r="AA23096" s="56"/>
    </row>
    <row r="23097" spans="20:27">
      <c r="T23097" s="56"/>
      <c r="U23097" s="56"/>
      <c r="V23097" s="56"/>
      <c r="W23097" s="56"/>
      <c r="X23097" s="56"/>
      <c r="Y23097" s="56"/>
      <c r="Z23097" s="56"/>
      <c r="AA23097" s="56"/>
    </row>
    <row r="23098" spans="20:27">
      <c r="T23098" s="56"/>
      <c r="U23098" s="56"/>
      <c r="V23098" s="56"/>
      <c r="W23098" s="56"/>
      <c r="X23098" s="56"/>
      <c r="Y23098" s="56"/>
      <c r="Z23098" s="56"/>
      <c r="AA23098" s="56"/>
    </row>
    <row r="23099" spans="20:27">
      <c r="T23099" s="56"/>
      <c r="U23099" s="56"/>
      <c r="V23099" s="56"/>
      <c r="W23099" s="56"/>
      <c r="X23099" s="56"/>
      <c r="Y23099" s="56"/>
      <c r="Z23099" s="56"/>
      <c r="AA23099" s="56"/>
    </row>
    <row r="23100" spans="20:27">
      <c r="T23100" s="56"/>
      <c r="U23100" s="56"/>
      <c r="V23100" s="56"/>
      <c r="W23100" s="56"/>
      <c r="X23100" s="56"/>
      <c r="Y23100" s="56"/>
      <c r="Z23100" s="56"/>
      <c r="AA23100" s="56"/>
    </row>
    <row r="23101" spans="20:27">
      <c r="T23101" s="56"/>
      <c r="U23101" s="56"/>
      <c r="V23101" s="56"/>
      <c r="W23101" s="56"/>
      <c r="X23101" s="56"/>
      <c r="Y23101" s="56"/>
      <c r="Z23101" s="56"/>
      <c r="AA23101" s="56"/>
    </row>
    <row r="23102" spans="20:27">
      <c r="T23102" s="56"/>
      <c r="U23102" s="56"/>
      <c r="V23102" s="56"/>
      <c r="W23102" s="56"/>
      <c r="X23102" s="56"/>
      <c r="Y23102" s="56"/>
      <c r="Z23102" s="56"/>
      <c r="AA23102" s="56"/>
    </row>
    <row r="23103" spans="20:27">
      <c r="T23103" s="56"/>
      <c r="U23103" s="56"/>
      <c r="V23103" s="56"/>
      <c r="W23103" s="56"/>
      <c r="X23103" s="56"/>
      <c r="Y23103" s="56"/>
      <c r="Z23103" s="56"/>
      <c r="AA23103" s="56"/>
    </row>
    <row r="23104" spans="20:27">
      <c r="T23104" s="56"/>
      <c r="U23104" s="56"/>
      <c r="V23104" s="56"/>
      <c r="W23104" s="56"/>
      <c r="X23104" s="56"/>
      <c r="Y23104" s="56"/>
      <c r="Z23104" s="56"/>
      <c r="AA23104" s="56"/>
    </row>
    <row r="23105" spans="20:27">
      <c r="T23105" s="56"/>
      <c r="U23105" s="56"/>
      <c r="V23105" s="56"/>
      <c r="W23105" s="56"/>
      <c r="X23105" s="56"/>
      <c r="Y23105" s="56"/>
      <c r="Z23105" s="56"/>
      <c r="AA23105" s="56"/>
    </row>
    <row r="23106" spans="20:27">
      <c r="T23106" s="56"/>
      <c r="U23106" s="56"/>
      <c r="V23106" s="56"/>
      <c r="W23106" s="56"/>
      <c r="X23106" s="56"/>
      <c r="Y23106" s="56"/>
      <c r="Z23106" s="56"/>
      <c r="AA23106" s="56"/>
    </row>
    <row r="23107" spans="20:27">
      <c r="T23107" s="56"/>
      <c r="U23107" s="56"/>
      <c r="V23107" s="56"/>
      <c r="W23107" s="56"/>
      <c r="X23107" s="56"/>
      <c r="Y23107" s="56"/>
      <c r="Z23107" s="56"/>
      <c r="AA23107" s="56"/>
    </row>
    <row r="23108" spans="20:27">
      <c r="T23108" s="56"/>
      <c r="U23108" s="56"/>
      <c r="V23108" s="56"/>
      <c r="W23108" s="56"/>
      <c r="X23108" s="56"/>
      <c r="Y23108" s="56"/>
      <c r="Z23108" s="56"/>
      <c r="AA23108" s="56"/>
    </row>
    <row r="23109" spans="20:27">
      <c r="T23109" s="56"/>
      <c r="U23109" s="56"/>
      <c r="V23109" s="56"/>
      <c r="W23109" s="56"/>
      <c r="X23109" s="56"/>
      <c r="Y23109" s="56"/>
      <c r="Z23109" s="56"/>
      <c r="AA23109" s="56"/>
    </row>
    <row r="23110" spans="20:27">
      <c r="T23110" s="56"/>
      <c r="U23110" s="56"/>
      <c r="V23110" s="56"/>
      <c r="W23110" s="56"/>
      <c r="X23110" s="56"/>
      <c r="Y23110" s="56"/>
      <c r="Z23110" s="56"/>
      <c r="AA23110" s="56"/>
    </row>
    <row r="23111" spans="20:27">
      <c r="T23111" s="56"/>
      <c r="U23111" s="56"/>
      <c r="V23111" s="56"/>
      <c r="W23111" s="56"/>
      <c r="X23111" s="56"/>
      <c r="Y23111" s="56"/>
      <c r="Z23111" s="56"/>
      <c r="AA23111" s="56"/>
    </row>
    <row r="23112" spans="20:27">
      <c r="T23112" s="56"/>
      <c r="U23112" s="56"/>
      <c r="V23112" s="56"/>
      <c r="W23112" s="56"/>
      <c r="X23112" s="56"/>
      <c r="Y23112" s="56"/>
      <c r="Z23112" s="56"/>
      <c r="AA23112" s="56"/>
    </row>
    <row r="23113" spans="20:27">
      <c r="T23113" s="56"/>
      <c r="U23113" s="56"/>
      <c r="V23113" s="56"/>
      <c r="W23113" s="56"/>
      <c r="X23113" s="56"/>
      <c r="Y23113" s="56"/>
      <c r="Z23113" s="56"/>
      <c r="AA23113" s="56"/>
    </row>
    <row r="23114" spans="20:27">
      <c r="T23114" s="56"/>
      <c r="U23114" s="56"/>
      <c r="V23114" s="56"/>
      <c r="W23114" s="56"/>
      <c r="X23114" s="56"/>
      <c r="Y23114" s="56"/>
      <c r="Z23114" s="56"/>
      <c r="AA23114" s="56"/>
    </row>
    <row r="23115" spans="20:27">
      <c r="T23115" s="56"/>
      <c r="U23115" s="56"/>
      <c r="V23115" s="56"/>
      <c r="W23115" s="56"/>
      <c r="X23115" s="56"/>
      <c r="Y23115" s="56"/>
      <c r="Z23115" s="56"/>
      <c r="AA23115" s="56"/>
    </row>
    <row r="23116" spans="20:27">
      <c r="T23116" s="56"/>
      <c r="U23116" s="56"/>
      <c r="V23116" s="56"/>
      <c r="W23116" s="56"/>
      <c r="X23116" s="56"/>
      <c r="Y23116" s="56"/>
      <c r="Z23116" s="56"/>
      <c r="AA23116" s="56"/>
    </row>
    <row r="23117" spans="20:27">
      <c r="T23117" s="56"/>
      <c r="U23117" s="56"/>
      <c r="V23117" s="56"/>
      <c r="W23117" s="56"/>
      <c r="X23117" s="56"/>
      <c r="Y23117" s="56"/>
      <c r="Z23117" s="56"/>
      <c r="AA23117" s="56"/>
    </row>
    <row r="23118" spans="20:27">
      <c r="T23118" s="56"/>
      <c r="U23118" s="56"/>
      <c r="V23118" s="56"/>
      <c r="W23118" s="56"/>
      <c r="X23118" s="56"/>
      <c r="Y23118" s="56"/>
      <c r="Z23118" s="56"/>
      <c r="AA23118" s="56"/>
    </row>
    <row r="23119" spans="20:27">
      <c r="T23119" s="56"/>
      <c r="U23119" s="56"/>
      <c r="V23119" s="56"/>
      <c r="W23119" s="56"/>
      <c r="X23119" s="56"/>
      <c r="Y23119" s="56"/>
      <c r="Z23119" s="56"/>
      <c r="AA23119" s="56"/>
    </row>
    <row r="23120" spans="20:27">
      <c r="T23120" s="56"/>
      <c r="U23120" s="56"/>
      <c r="V23120" s="56"/>
      <c r="W23120" s="56"/>
      <c r="X23120" s="56"/>
      <c r="Y23120" s="56"/>
      <c r="Z23120" s="56"/>
      <c r="AA23120" s="56"/>
    </row>
    <row r="23121" spans="20:27">
      <c r="T23121" s="56"/>
      <c r="U23121" s="56"/>
      <c r="V23121" s="56"/>
      <c r="W23121" s="56"/>
      <c r="X23121" s="56"/>
      <c r="Y23121" s="56"/>
      <c r="Z23121" s="56"/>
      <c r="AA23121" s="56"/>
    </row>
    <row r="23122" spans="20:27">
      <c r="T23122" s="56"/>
      <c r="U23122" s="56"/>
      <c r="V23122" s="56"/>
      <c r="W23122" s="56"/>
      <c r="X23122" s="56"/>
      <c r="Y23122" s="56"/>
      <c r="Z23122" s="56"/>
      <c r="AA23122" s="56"/>
    </row>
    <row r="23123" spans="20:27">
      <c r="T23123" s="56"/>
      <c r="U23123" s="56"/>
      <c r="V23123" s="56"/>
      <c r="W23123" s="56"/>
      <c r="X23123" s="56"/>
      <c r="Y23123" s="56"/>
      <c r="Z23123" s="56"/>
      <c r="AA23123" s="56"/>
    </row>
    <row r="23124" spans="20:27">
      <c r="T23124" s="56"/>
      <c r="U23124" s="56"/>
      <c r="V23124" s="56"/>
      <c r="W23124" s="56"/>
      <c r="X23124" s="56"/>
      <c r="Y23124" s="56"/>
      <c r="Z23124" s="56"/>
      <c r="AA23124" s="56"/>
    </row>
    <row r="23125" spans="20:27">
      <c r="T23125" s="56"/>
      <c r="U23125" s="56"/>
      <c r="V23125" s="56"/>
      <c r="W23125" s="56"/>
      <c r="X23125" s="56"/>
      <c r="Y23125" s="56"/>
      <c r="Z23125" s="56"/>
      <c r="AA23125" s="56"/>
    </row>
    <row r="23126" spans="20:27">
      <c r="T23126" s="56"/>
      <c r="U23126" s="56"/>
      <c r="V23126" s="56"/>
      <c r="W23126" s="56"/>
      <c r="X23126" s="56"/>
      <c r="Y23126" s="56"/>
      <c r="Z23126" s="56"/>
      <c r="AA23126" s="56"/>
    </row>
    <row r="23127" spans="20:27">
      <c r="T23127" s="56"/>
      <c r="U23127" s="56"/>
      <c r="V23127" s="56"/>
      <c r="W23127" s="56"/>
      <c r="X23127" s="56"/>
      <c r="Y23127" s="56"/>
      <c r="Z23127" s="56"/>
      <c r="AA23127" s="56"/>
    </row>
    <row r="23128" spans="20:27">
      <c r="T23128" s="56"/>
      <c r="U23128" s="56"/>
      <c r="V23128" s="56"/>
      <c r="W23128" s="56"/>
      <c r="X23128" s="56"/>
      <c r="Y23128" s="56"/>
      <c r="Z23128" s="56"/>
      <c r="AA23128" s="56"/>
    </row>
    <row r="23129" spans="20:27">
      <c r="T23129" s="56"/>
      <c r="U23129" s="56"/>
      <c r="V23129" s="56"/>
      <c r="W23129" s="56"/>
      <c r="X23129" s="56"/>
      <c r="Y23129" s="56"/>
      <c r="Z23129" s="56"/>
      <c r="AA23129" s="56"/>
    </row>
    <row r="23130" spans="20:27">
      <c r="T23130" s="56"/>
      <c r="U23130" s="56"/>
      <c r="V23130" s="56"/>
      <c r="W23130" s="56"/>
      <c r="X23130" s="56"/>
      <c r="Y23130" s="56"/>
      <c r="Z23130" s="56"/>
      <c r="AA23130" s="56"/>
    </row>
    <row r="23131" spans="20:27">
      <c r="T23131" s="56"/>
      <c r="U23131" s="56"/>
      <c r="V23131" s="56"/>
      <c r="W23131" s="56"/>
      <c r="X23131" s="56"/>
      <c r="Y23131" s="56"/>
      <c r="Z23131" s="56"/>
      <c r="AA23131" s="56"/>
    </row>
    <row r="23132" spans="20:27">
      <c r="T23132" s="56"/>
      <c r="U23132" s="56"/>
      <c r="V23132" s="56"/>
      <c r="W23132" s="56"/>
      <c r="X23132" s="56"/>
      <c r="Y23132" s="56"/>
      <c r="Z23132" s="56"/>
      <c r="AA23132" s="56"/>
    </row>
    <row r="23133" spans="20:27">
      <c r="T23133" s="56"/>
      <c r="U23133" s="56"/>
      <c r="V23133" s="56"/>
      <c r="W23133" s="56"/>
      <c r="X23133" s="56"/>
      <c r="Y23133" s="56"/>
      <c r="Z23133" s="56"/>
      <c r="AA23133" s="56"/>
    </row>
    <row r="23134" spans="20:27">
      <c r="T23134" s="56"/>
      <c r="U23134" s="56"/>
      <c r="V23134" s="56"/>
      <c r="W23134" s="56"/>
      <c r="X23134" s="56"/>
      <c r="Y23134" s="56"/>
      <c r="Z23134" s="56"/>
      <c r="AA23134" s="56"/>
    </row>
    <row r="23135" spans="20:27">
      <c r="T23135" s="56"/>
      <c r="U23135" s="56"/>
      <c r="V23135" s="56"/>
      <c r="W23135" s="56"/>
      <c r="X23135" s="56"/>
      <c r="Y23135" s="56"/>
      <c r="Z23135" s="56"/>
      <c r="AA23135" s="56"/>
    </row>
    <row r="23136" spans="20:27">
      <c r="T23136" s="56"/>
      <c r="U23136" s="56"/>
      <c r="V23136" s="56"/>
      <c r="W23136" s="56"/>
      <c r="X23136" s="56"/>
      <c r="Y23136" s="56"/>
      <c r="Z23136" s="56"/>
      <c r="AA23136" s="56"/>
    </row>
    <row r="23137" spans="20:27">
      <c r="T23137" s="56"/>
      <c r="U23137" s="56"/>
      <c r="V23137" s="56"/>
      <c r="W23137" s="56"/>
      <c r="X23137" s="56"/>
      <c r="Y23137" s="56"/>
      <c r="Z23137" s="56"/>
      <c r="AA23137" s="56"/>
    </row>
    <row r="23138" spans="20:27">
      <c r="T23138" s="56"/>
      <c r="U23138" s="56"/>
      <c r="V23138" s="56"/>
      <c r="W23138" s="56"/>
      <c r="X23138" s="56"/>
      <c r="Y23138" s="56"/>
      <c r="Z23138" s="56"/>
      <c r="AA23138" s="56"/>
    </row>
    <row r="23139" spans="20:27">
      <c r="T23139" s="56"/>
      <c r="U23139" s="56"/>
      <c r="V23139" s="56"/>
      <c r="W23139" s="56"/>
      <c r="X23139" s="56"/>
      <c r="Y23139" s="56"/>
      <c r="Z23139" s="56"/>
      <c r="AA23139" s="56"/>
    </row>
    <row r="23140" spans="20:27">
      <c r="T23140" s="56"/>
      <c r="U23140" s="56"/>
      <c r="V23140" s="56"/>
      <c r="W23140" s="56"/>
      <c r="X23140" s="56"/>
      <c r="Y23140" s="56"/>
      <c r="Z23140" s="56"/>
      <c r="AA23140" s="56"/>
    </row>
    <row r="23141" spans="20:27">
      <c r="T23141" s="56"/>
      <c r="U23141" s="56"/>
      <c r="V23141" s="56"/>
      <c r="W23141" s="56"/>
      <c r="X23141" s="56"/>
      <c r="Y23141" s="56"/>
      <c r="Z23141" s="56"/>
      <c r="AA23141" s="56"/>
    </row>
    <row r="23142" spans="20:27">
      <c r="T23142" s="56"/>
      <c r="U23142" s="56"/>
      <c r="V23142" s="56"/>
      <c r="W23142" s="56"/>
      <c r="X23142" s="56"/>
      <c r="Y23142" s="56"/>
      <c r="Z23142" s="56"/>
      <c r="AA23142" s="56"/>
    </row>
    <row r="23143" spans="20:27">
      <c r="T23143" s="56"/>
      <c r="U23143" s="56"/>
      <c r="V23143" s="56"/>
      <c r="W23143" s="56"/>
      <c r="X23143" s="56"/>
      <c r="Y23143" s="56"/>
      <c r="Z23143" s="56"/>
      <c r="AA23143" s="56"/>
    </row>
    <row r="23144" spans="20:27">
      <c r="T23144" s="56"/>
      <c r="U23144" s="56"/>
      <c r="V23144" s="56"/>
      <c r="W23144" s="56"/>
      <c r="X23144" s="56"/>
      <c r="Y23144" s="56"/>
      <c r="Z23144" s="56"/>
      <c r="AA23144" s="56"/>
    </row>
    <row r="23145" spans="20:27">
      <c r="T23145" s="56"/>
      <c r="U23145" s="56"/>
      <c r="V23145" s="56"/>
      <c r="W23145" s="56"/>
      <c r="X23145" s="56"/>
      <c r="Y23145" s="56"/>
      <c r="Z23145" s="56"/>
      <c r="AA23145" s="56"/>
    </row>
    <row r="23146" spans="20:27">
      <c r="T23146" s="56"/>
      <c r="U23146" s="56"/>
      <c r="V23146" s="56"/>
      <c r="W23146" s="56"/>
      <c r="X23146" s="56"/>
      <c r="Y23146" s="56"/>
      <c r="Z23146" s="56"/>
      <c r="AA23146" s="56"/>
    </row>
    <row r="23147" spans="20:27">
      <c r="T23147" s="56"/>
      <c r="U23147" s="56"/>
      <c r="V23147" s="56"/>
      <c r="W23147" s="56"/>
      <c r="X23147" s="56"/>
      <c r="Y23147" s="56"/>
      <c r="Z23147" s="56"/>
      <c r="AA23147" s="56"/>
    </row>
    <row r="23148" spans="20:27">
      <c r="T23148" s="56"/>
      <c r="U23148" s="56"/>
      <c r="V23148" s="56"/>
      <c r="W23148" s="56"/>
      <c r="X23148" s="56"/>
      <c r="Y23148" s="56"/>
      <c r="Z23148" s="56"/>
      <c r="AA23148" s="56"/>
    </row>
    <row r="23149" spans="20:27">
      <c r="T23149" s="56"/>
      <c r="U23149" s="56"/>
      <c r="V23149" s="56"/>
      <c r="W23149" s="56"/>
      <c r="X23149" s="56"/>
      <c r="Y23149" s="56"/>
      <c r="Z23149" s="56"/>
      <c r="AA23149" s="56"/>
    </row>
    <row r="23150" spans="20:27">
      <c r="T23150" s="56"/>
      <c r="U23150" s="56"/>
      <c r="V23150" s="56"/>
      <c r="W23150" s="56"/>
      <c r="X23150" s="56"/>
      <c r="Y23150" s="56"/>
      <c r="Z23150" s="56"/>
      <c r="AA23150" s="56"/>
    </row>
    <row r="23151" spans="20:27">
      <c r="T23151" s="56"/>
      <c r="U23151" s="56"/>
      <c r="V23151" s="56"/>
      <c r="W23151" s="56"/>
      <c r="X23151" s="56"/>
      <c r="Y23151" s="56"/>
      <c r="Z23151" s="56"/>
      <c r="AA23151" s="56"/>
    </row>
    <row r="23152" spans="20:27">
      <c r="T23152" s="56"/>
      <c r="U23152" s="56"/>
      <c r="V23152" s="56"/>
      <c r="W23152" s="56"/>
      <c r="X23152" s="56"/>
      <c r="Y23152" s="56"/>
      <c r="Z23152" s="56"/>
      <c r="AA23152" s="56"/>
    </row>
    <row r="23153" spans="20:27">
      <c r="T23153" s="56"/>
      <c r="U23153" s="56"/>
      <c r="V23153" s="56"/>
      <c r="W23153" s="56"/>
      <c r="X23153" s="56"/>
      <c r="Y23153" s="56"/>
      <c r="Z23153" s="56"/>
      <c r="AA23153" s="56"/>
    </row>
    <row r="23154" spans="20:27">
      <c r="T23154" s="56"/>
      <c r="U23154" s="56"/>
      <c r="V23154" s="56"/>
      <c r="W23154" s="56"/>
      <c r="X23154" s="56"/>
      <c r="Y23154" s="56"/>
      <c r="Z23154" s="56"/>
      <c r="AA23154" s="56"/>
    </row>
    <row r="23155" spans="20:27">
      <c r="T23155" s="56"/>
      <c r="U23155" s="56"/>
      <c r="V23155" s="56"/>
      <c r="W23155" s="56"/>
      <c r="X23155" s="56"/>
      <c r="Y23155" s="56"/>
      <c r="Z23155" s="56"/>
      <c r="AA23155" s="56"/>
    </row>
    <row r="23156" spans="20:27">
      <c r="T23156" s="56"/>
      <c r="U23156" s="56"/>
      <c r="V23156" s="56"/>
      <c r="W23156" s="56"/>
      <c r="X23156" s="56"/>
      <c r="Y23156" s="56"/>
      <c r="Z23156" s="56"/>
      <c r="AA23156" s="56"/>
    </row>
    <row r="23157" spans="20:27">
      <c r="T23157" s="56"/>
      <c r="U23157" s="56"/>
      <c r="V23157" s="56"/>
      <c r="W23157" s="56"/>
      <c r="X23157" s="56"/>
      <c r="Y23157" s="56"/>
      <c r="Z23157" s="56"/>
      <c r="AA23157" s="56"/>
    </row>
    <row r="23158" spans="20:27">
      <c r="T23158" s="56"/>
      <c r="U23158" s="56"/>
      <c r="V23158" s="56"/>
      <c r="W23158" s="56"/>
      <c r="X23158" s="56"/>
      <c r="Y23158" s="56"/>
      <c r="Z23158" s="56"/>
      <c r="AA23158" s="56"/>
    </row>
    <row r="23159" spans="20:27">
      <c r="T23159" s="56"/>
      <c r="U23159" s="56"/>
      <c r="V23159" s="56"/>
      <c r="W23159" s="56"/>
      <c r="X23159" s="56"/>
      <c r="Y23159" s="56"/>
      <c r="Z23159" s="56"/>
      <c r="AA23159" s="56"/>
    </row>
    <row r="23160" spans="20:27">
      <c r="T23160" s="56"/>
      <c r="U23160" s="56"/>
      <c r="V23160" s="56"/>
      <c r="W23160" s="56"/>
      <c r="X23160" s="56"/>
      <c r="Y23160" s="56"/>
      <c r="Z23160" s="56"/>
      <c r="AA23160" s="56"/>
    </row>
    <row r="23161" spans="20:27">
      <c r="T23161" s="56"/>
      <c r="U23161" s="56"/>
      <c r="V23161" s="56"/>
      <c r="W23161" s="56"/>
      <c r="X23161" s="56"/>
      <c r="Y23161" s="56"/>
      <c r="Z23161" s="56"/>
      <c r="AA23161" s="56"/>
    </row>
    <row r="23162" spans="20:27">
      <c r="T23162" s="56"/>
      <c r="U23162" s="56"/>
      <c r="V23162" s="56"/>
      <c r="W23162" s="56"/>
      <c r="X23162" s="56"/>
      <c r="Y23162" s="56"/>
      <c r="Z23162" s="56"/>
      <c r="AA23162" s="56"/>
    </row>
    <row r="23163" spans="20:27">
      <c r="T23163" s="56"/>
      <c r="U23163" s="56"/>
      <c r="V23163" s="56"/>
      <c r="W23163" s="56"/>
      <c r="X23163" s="56"/>
      <c r="Y23163" s="56"/>
      <c r="Z23163" s="56"/>
      <c r="AA23163" s="56"/>
    </row>
    <row r="23164" spans="20:27">
      <c r="T23164" s="56"/>
      <c r="U23164" s="56"/>
      <c r="V23164" s="56"/>
      <c r="W23164" s="56"/>
      <c r="X23164" s="56"/>
      <c r="Y23164" s="56"/>
      <c r="Z23164" s="56"/>
      <c r="AA23164" s="56"/>
    </row>
    <row r="23165" spans="20:27">
      <c r="T23165" s="56"/>
      <c r="U23165" s="56"/>
      <c r="V23165" s="56"/>
      <c r="W23165" s="56"/>
      <c r="X23165" s="56"/>
      <c r="Y23165" s="56"/>
      <c r="Z23165" s="56"/>
      <c r="AA23165" s="56"/>
    </row>
    <row r="23166" spans="20:27">
      <c r="T23166" s="56"/>
      <c r="U23166" s="56"/>
      <c r="V23166" s="56"/>
      <c r="W23166" s="56"/>
      <c r="X23166" s="56"/>
      <c r="Y23166" s="56"/>
      <c r="Z23166" s="56"/>
      <c r="AA23166" s="56"/>
    </row>
    <row r="23167" spans="20:27">
      <c r="T23167" s="56"/>
      <c r="U23167" s="56"/>
      <c r="V23167" s="56"/>
      <c r="W23167" s="56"/>
      <c r="X23167" s="56"/>
      <c r="Y23167" s="56"/>
      <c r="Z23167" s="56"/>
      <c r="AA23167" s="56"/>
    </row>
    <row r="23168" spans="20:27">
      <c r="T23168" s="56"/>
      <c r="U23168" s="56"/>
      <c r="V23168" s="56"/>
      <c r="W23168" s="56"/>
      <c r="X23168" s="56"/>
      <c r="Y23168" s="56"/>
      <c r="Z23168" s="56"/>
      <c r="AA23168" s="56"/>
    </row>
    <row r="23169" spans="20:27">
      <c r="T23169" s="56"/>
      <c r="U23169" s="56"/>
      <c r="V23169" s="56"/>
      <c r="W23169" s="56"/>
      <c r="X23169" s="56"/>
      <c r="Y23169" s="56"/>
      <c r="Z23169" s="56"/>
      <c r="AA23169" s="56"/>
    </row>
    <row r="23170" spans="20:27">
      <c r="T23170" s="56"/>
      <c r="U23170" s="56"/>
      <c r="V23170" s="56"/>
      <c r="W23170" s="56"/>
      <c r="X23170" s="56"/>
      <c r="Y23170" s="56"/>
      <c r="Z23170" s="56"/>
      <c r="AA23170" s="56"/>
    </row>
    <row r="23171" spans="20:27">
      <c r="T23171" s="56"/>
      <c r="U23171" s="56"/>
      <c r="V23171" s="56"/>
      <c r="W23171" s="56"/>
      <c r="X23171" s="56"/>
      <c r="Y23171" s="56"/>
      <c r="Z23171" s="56"/>
      <c r="AA23171" s="56"/>
    </row>
    <row r="23172" spans="20:27">
      <c r="T23172" s="56"/>
      <c r="U23172" s="56"/>
      <c r="V23172" s="56"/>
      <c r="W23172" s="56"/>
      <c r="X23172" s="56"/>
      <c r="Y23172" s="56"/>
      <c r="Z23172" s="56"/>
      <c r="AA23172" s="56"/>
    </row>
    <row r="23173" spans="20:27">
      <c r="T23173" s="56"/>
      <c r="U23173" s="56"/>
      <c r="V23173" s="56"/>
      <c r="W23173" s="56"/>
      <c r="X23173" s="56"/>
      <c r="Y23173" s="56"/>
      <c r="Z23173" s="56"/>
      <c r="AA23173" s="56"/>
    </row>
    <row r="23174" spans="20:27">
      <c r="T23174" s="56"/>
      <c r="U23174" s="56"/>
      <c r="V23174" s="56"/>
      <c r="W23174" s="56"/>
      <c r="X23174" s="56"/>
      <c r="Y23174" s="56"/>
      <c r="Z23174" s="56"/>
      <c r="AA23174" s="56"/>
    </row>
    <row r="23175" spans="20:27">
      <c r="T23175" s="56"/>
      <c r="U23175" s="56"/>
      <c r="V23175" s="56"/>
      <c r="W23175" s="56"/>
      <c r="X23175" s="56"/>
      <c r="Y23175" s="56"/>
      <c r="Z23175" s="56"/>
      <c r="AA23175" s="56"/>
    </row>
    <row r="23176" spans="20:27">
      <c r="T23176" s="56"/>
      <c r="U23176" s="56"/>
      <c r="V23176" s="56"/>
      <c r="W23176" s="56"/>
      <c r="X23176" s="56"/>
      <c r="Y23176" s="56"/>
      <c r="Z23176" s="56"/>
      <c r="AA23176" s="56"/>
    </row>
    <row r="23177" spans="20:27">
      <c r="T23177" s="56"/>
      <c r="U23177" s="56"/>
      <c r="V23177" s="56"/>
      <c r="W23177" s="56"/>
      <c r="X23177" s="56"/>
      <c r="Y23177" s="56"/>
      <c r="Z23177" s="56"/>
      <c r="AA23177" s="56"/>
    </row>
    <row r="23178" spans="20:27">
      <c r="T23178" s="56"/>
      <c r="U23178" s="56"/>
      <c r="V23178" s="56"/>
      <c r="W23178" s="56"/>
      <c r="X23178" s="56"/>
      <c r="Y23178" s="56"/>
      <c r="Z23178" s="56"/>
      <c r="AA23178" s="56"/>
    </row>
    <row r="23179" spans="20:27">
      <c r="T23179" s="56"/>
      <c r="U23179" s="56"/>
      <c r="V23179" s="56"/>
      <c r="W23179" s="56"/>
      <c r="X23179" s="56"/>
      <c r="Y23179" s="56"/>
      <c r="Z23179" s="56"/>
      <c r="AA23179" s="56"/>
    </row>
    <row r="23180" spans="20:27">
      <c r="T23180" s="56"/>
      <c r="U23180" s="56"/>
      <c r="V23180" s="56"/>
      <c r="W23180" s="56"/>
      <c r="X23180" s="56"/>
      <c r="Y23180" s="56"/>
      <c r="Z23180" s="56"/>
      <c r="AA23180" s="56"/>
    </row>
    <row r="23181" spans="20:27">
      <c r="T23181" s="56"/>
      <c r="U23181" s="56"/>
      <c r="V23181" s="56"/>
      <c r="W23181" s="56"/>
      <c r="X23181" s="56"/>
      <c r="Y23181" s="56"/>
      <c r="Z23181" s="56"/>
      <c r="AA23181" s="56"/>
    </row>
    <row r="23182" spans="20:27">
      <c r="T23182" s="56"/>
      <c r="U23182" s="56"/>
      <c r="V23182" s="56"/>
      <c r="W23182" s="56"/>
      <c r="X23182" s="56"/>
      <c r="Y23182" s="56"/>
      <c r="Z23182" s="56"/>
      <c r="AA23182" s="56"/>
    </row>
    <row r="23183" spans="20:27">
      <c r="T23183" s="56"/>
      <c r="U23183" s="56"/>
      <c r="V23183" s="56"/>
      <c r="W23183" s="56"/>
      <c r="X23183" s="56"/>
      <c r="Y23183" s="56"/>
      <c r="Z23183" s="56"/>
      <c r="AA23183" s="56"/>
    </row>
    <row r="23184" spans="20:27">
      <c r="T23184" s="56"/>
      <c r="U23184" s="56"/>
      <c r="V23184" s="56"/>
      <c r="W23184" s="56"/>
      <c r="X23184" s="56"/>
      <c r="Y23184" s="56"/>
      <c r="Z23184" s="56"/>
      <c r="AA23184" s="56"/>
    </row>
    <row r="23185" spans="20:27">
      <c r="T23185" s="56"/>
      <c r="U23185" s="56"/>
      <c r="V23185" s="56"/>
      <c r="W23185" s="56"/>
      <c r="X23185" s="56"/>
      <c r="Y23185" s="56"/>
      <c r="Z23185" s="56"/>
      <c r="AA23185" s="56"/>
    </row>
    <row r="23186" spans="20:27">
      <c r="T23186" s="56"/>
      <c r="U23186" s="56"/>
      <c r="V23186" s="56"/>
      <c r="W23186" s="56"/>
      <c r="X23186" s="56"/>
      <c r="Y23186" s="56"/>
      <c r="Z23186" s="56"/>
      <c r="AA23186" s="56"/>
    </row>
    <row r="23187" spans="20:27">
      <c r="T23187" s="56"/>
      <c r="U23187" s="56"/>
      <c r="V23187" s="56"/>
      <c r="W23187" s="56"/>
      <c r="X23187" s="56"/>
      <c r="Y23187" s="56"/>
      <c r="Z23187" s="56"/>
      <c r="AA23187" s="56"/>
    </row>
    <row r="23188" spans="20:27">
      <c r="T23188" s="56"/>
      <c r="U23188" s="56"/>
      <c r="V23188" s="56"/>
      <c r="W23188" s="56"/>
      <c r="X23188" s="56"/>
      <c r="Y23188" s="56"/>
      <c r="Z23188" s="56"/>
      <c r="AA23188" s="56"/>
    </row>
    <row r="23189" spans="20:27">
      <c r="T23189" s="56"/>
      <c r="U23189" s="56"/>
      <c r="V23189" s="56"/>
      <c r="W23189" s="56"/>
      <c r="X23189" s="56"/>
      <c r="Y23189" s="56"/>
      <c r="Z23189" s="56"/>
      <c r="AA23189" s="56"/>
    </row>
    <row r="23190" spans="20:27">
      <c r="T23190" s="56"/>
      <c r="U23190" s="56"/>
      <c r="V23190" s="56"/>
      <c r="W23190" s="56"/>
      <c r="X23190" s="56"/>
      <c r="Y23190" s="56"/>
      <c r="Z23190" s="56"/>
      <c r="AA23190" s="56"/>
    </row>
    <row r="23191" spans="20:27">
      <c r="T23191" s="56"/>
      <c r="U23191" s="56"/>
      <c r="V23191" s="56"/>
      <c r="W23191" s="56"/>
      <c r="X23191" s="56"/>
      <c r="Y23191" s="56"/>
      <c r="Z23191" s="56"/>
      <c r="AA23191" s="56"/>
    </row>
    <row r="23192" spans="20:27">
      <c r="T23192" s="56"/>
      <c r="U23192" s="56"/>
      <c r="V23192" s="56"/>
      <c r="W23192" s="56"/>
      <c r="X23192" s="56"/>
      <c r="Y23192" s="56"/>
      <c r="Z23192" s="56"/>
      <c r="AA23192" s="56"/>
    </row>
    <row r="23193" spans="20:27">
      <c r="T23193" s="56"/>
      <c r="U23193" s="56"/>
      <c r="V23193" s="56"/>
      <c r="W23193" s="56"/>
      <c r="X23193" s="56"/>
      <c r="Y23193" s="56"/>
      <c r="Z23193" s="56"/>
      <c r="AA23193" s="56"/>
    </row>
    <row r="23194" spans="20:27">
      <c r="T23194" s="56"/>
      <c r="U23194" s="56"/>
      <c r="V23194" s="56"/>
      <c r="W23194" s="56"/>
      <c r="X23194" s="56"/>
      <c r="Y23194" s="56"/>
      <c r="Z23194" s="56"/>
      <c r="AA23194" s="56"/>
    </row>
    <row r="23195" spans="20:27">
      <c r="T23195" s="56"/>
      <c r="U23195" s="56"/>
      <c r="V23195" s="56"/>
      <c r="W23195" s="56"/>
      <c r="X23195" s="56"/>
      <c r="Y23195" s="56"/>
      <c r="Z23195" s="56"/>
      <c r="AA23195" s="56"/>
    </row>
    <row r="23196" spans="20:27">
      <c r="T23196" s="56"/>
      <c r="U23196" s="56"/>
      <c r="V23196" s="56"/>
      <c r="W23196" s="56"/>
      <c r="X23196" s="56"/>
      <c r="Y23196" s="56"/>
      <c r="Z23196" s="56"/>
      <c r="AA23196" s="56"/>
    </row>
    <row r="23197" spans="20:27">
      <c r="T23197" s="56"/>
      <c r="U23197" s="56"/>
      <c r="V23197" s="56"/>
      <c r="W23197" s="56"/>
      <c r="X23197" s="56"/>
      <c r="Y23197" s="56"/>
      <c r="Z23197" s="56"/>
      <c r="AA23197" s="56"/>
    </row>
    <row r="23198" spans="20:27">
      <c r="T23198" s="56"/>
      <c r="U23198" s="56"/>
      <c r="V23198" s="56"/>
      <c r="W23198" s="56"/>
      <c r="X23198" s="56"/>
      <c r="Y23198" s="56"/>
      <c r="Z23198" s="56"/>
      <c r="AA23198" s="56"/>
    </row>
    <row r="23199" spans="20:27">
      <c r="T23199" s="56"/>
      <c r="U23199" s="56"/>
      <c r="V23199" s="56"/>
      <c r="W23199" s="56"/>
      <c r="X23199" s="56"/>
      <c r="Y23199" s="56"/>
      <c r="Z23199" s="56"/>
      <c r="AA23199" s="56"/>
    </row>
    <row r="23200" spans="20:27">
      <c r="T23200" s="56"/>
      <c r="U23200" s="56"/>
      <c r="V23200" s="56"/>
      <c r="W23200" s="56"/>
      <c r="X23200" s="56"/>
      <c r="Y23200" s="56"/>
      <c r="Z23200" s="56"/>
      <c r="AA23200" s="56"/>
    </row>
    <row r="23201" spans="20:27">
      <c r="T23201" s="56"/>
      <c r="U23201" s="56"/>
      <c r="V23201" s="56"/>
      <c r="W23201" s="56"/>
      <c r="X23201" s="56"/>
      <c r="Y23201" s="56"/>
      <c r="Z23201" s="56"/>
      <c r="AA23201" s="56"/>
    </row>
    <row r="23202" spans="20:27">
      <c r="T23202" s="56"/>
      <c r="U23202" s="56"/>
      <c r="V23202" s="56"/>
      <c r="W23202" s="56"/>
      <c r="X23202" s="56"/>
      <c r="Y23202" s="56"/>
      <c r="Z23202" s="56"/>
      <c r="AA23202" s="56"/>
    </row>
    <row r="23203" spans="20:27">
      <c r="T23203" s="56"/>
      <c r="U23203" s="56"/>
      <c r="V23203" s="56"/>
      <c r="W23203" s="56"/>
      <c r="X23203" s="56"/>
      <c r="Y23203" s="56"/>
      <c r="Z23203" s="56"/>
      <c r="AA23203" s="56"/>
    </row>
    <row r="23204" spans="20:27">
      <c r="T23204" s="56"/>
      <c r="U23204" s="56"/>
      <c r="V23204" s="56"/>
      <c r="W23204" s="56"/>
      <c r="X23204" s="56"/>
      <c r="Y23204" s="56"/>
      <c r="Z23204" s="56"/>
      <c r="AA23204" s="56"/>
    </row>
    <row r="23205" spans="20:27">
      <c r="T23205" s="56"/>
      <c r="U23205" s="56"/>
      <c r="V23205" s="56"/>
      <c r="W23205" s="56"/>
      <c r="X23205" s="56"/>
      <c r="Y23205" s="56"/>
      <c r="Z23205" s="56"/>
      <c r="AA23205" s="56"/>
    </row>
    <row r="23206" spans="20:27">
      <c r="T23206" s="56"/>
      <c r="U23206" s="56"/>
      <c r="V23206" s="56"/>
      <c r="W23206" s="56"/>
      <c r="X23206" s="56"/>
      <c r="Y23206" s="56"/>
      <c r="Z23206" s="56"/>
      <c r="AA23206" s="56"/>
    </row>
    <row r="23207" spans="20:27">
      <c r="T23207" s="56"/>
      <c r="U23207" s="56"/>
      <c r="V23207" s="56"/>
      <c r="W23207" s="56"/>
      <c r="X23207" s="56"/>
      <c r="Y23207" s="56"/>
      <c r="Z23207" s="56"/>
      <c r="AA23207" s="56"/>
    </row>
    <row r="23208" spans="20:27">
      <c r="T23208" s="56"/>
      <c r="U23208" s="56"/>
      <c r="V23208" s="56"/>
      <c r="W23208" s="56"/>
      <c r="X23208" s="56"/>
      <c r="Y23208" s="56"/>
      <c r="Z23208" s="56"/>
      <c r="AA23208" s="56"/>
    </row>
    <row r="23209" spans="20:27">
      <c r="T23209" s="56"/>
      <c r="U23209" s="56"/>
      <c r="V23209" s="56"/>
      <c r="W23209" s="56"/>
      <c r="X23209" s="56"/>
      <c r="Y23209" s="56"/>
      <c r="Z23209" s="56"/>
      <c r="AA23209" s="56"/>
    </row>
    <row r="23210" spans="20:27">
      <c r="T23210" s="56"/>
      <c r="U23210" s="56"/>
      <c r="V23210" s="56"/>
      <c r="W23210" s="56"/>
      <c r="X23210" s="56"/>
      <c r="Y23210" s="56"/>
      <c r="Z23210" s="56"/>
      <c r="AA23210" s="56"/>
    </row>
    <row r="23211" spans="20:27">
      <c r="T23211" s="56"/>
      <c r="U23211" s="56"/>
      <c r="V23211" s="56"/>
      <c r="W23211" s="56"/>
      <c r="X23211" s="56"/>
      <c r="Y23211" s="56"/>
      <c r="Z23211" s="56"/>
      <c r="AA23211" s="56"/>
    </row>
    <row r="23212" spans="20:27">
      <c r="T23212" s="56"/>
      <c r="U23212" s="56"/>
      <c r="V23212" s="56"/>
      <c r="W23212" s="56"/>
      <c r="X23212" s="56"/>
      <c r="Y23212" s="56"/>
      <c r="Z23212" s="56"/>
      <c r="AA23212" s="56"/>
    </row>
    <row r="23213" spans="20:27">
      <c r="T23213" s="56"/>
      <c r="U23213" s="56"/>
      <c r="V23213" s="56"/>
      <c r="W23213" s="56"/>
      <c r="X23213" s="56"/>
      <c r="Y23213" s="56"/>
      <c r="Z23213" s="56"/>
      <c r="AA23213" s="56"/>
    </row>
    <row r="23214" spans="20:27">
      <c r="T23214" s="56"/>
      <c r="U23214" s="56"/>
      <c r="V23214" s="56"/>
      <c r="W23214" s="56"/>
      <c r="X23214" s="56"/>
      <c r="Y23214" s="56"/>
      <c r="Z23214" s="56"/>
      <c r="AA23214" s="56"/>
    </row>
    <row r="23215" spans="20:27">
      <c r="T23215" s="56"/>
      <c r="U23215" s="56"/>
      <c r="V23215" s="56"/>
      <c r="W23215" s="56"/>
      <c r="X23215" s="56"/>
      <c r="Y23215" s="56"/>
      <c r="Z23215" s="56"/>
      <c r="AA23215" s="56"/>
    </row>
    <row r="23216" spans="20:27">
      <c r="T23216" s="56"/>
      <c r="U23216" s="56"/>
      <c r="V23216" s="56"/>
      <c r="W23216" s="56"/>
      <c r="X23216" s="56"/>
      <c r="Y23216" s="56"/>
      <c r="Z23216" s="56"/>
      <c r="AA23216" s="56"/>
    </row>
    <row r="23217" spans="20:27">
      <c r="T23217" s="56"/>
      <c r="U23217" s="56"/>
      <c r="V23217" s="56"/>
      <c r="W23217" s="56"/>
      <c r="X23217" s="56"/>
      <c r="Y23217" s="56"/>
      <c r="Z23217" s="56"/>
      <c r="AA23217" s="56"/>
    </row>
    <row r="23218" spans="20:27">
      <c r="T23218" s="56"/>
      <c r="U23218" s="56"/>
      <c r="V23218" s="56"/>
      <c r="W23218" s="56"/>
      <c r="X23218" s="56"/>
      <c r="Y23218" s="56"/>
      <c r="Z23218" s="56"/>
      <c r="AA23218" s="56"/>
    </row>
    <row r="23219" spans="20:27">
      <c r="T23219" s="56"/>
      <c r="U23219" s="56"/>
      <c r="V23219" s="56"/>
      <c r="W23219" s="56"/>
      <c r="X23219" s="56"/>
      <c r="Y23219" s="56"/>
      <c r="Z23219" s="56"/>
      <c r="AA23219" s="56"/>
    </row>
    <row r="23220" spans="20:27">
      <c r="T23220" s="56"/>
      <c r="U23220" s="56"/>
      <c r="V23220" s="56"/>
      <c r="W23220" s="56"/>
      <c r="X23220" s="56"/>
      <c r="Y23220" s="56"/>
      <c r="Z23220" s="56"/>
      <c r="AA23220" s="56"/>
    </row>
    <row r="23221" spans="20:27">
      <c r="T23221" s="56"/>
      <c r="U23221" s="56"/>
      <c r="V23221" s="56"/>
      <c r="W23221" s="56"/>
      <c r="X23221" s="56"/>
      <c r="Y23221" s="56"/>
      <c r="Z23221" s="56"/>
      <c r="AA23221" s="56"/>
    </row>
    <row r="23222" spans="20:27">
      <c r="T23222" s="56"/>
      <c r="U23222" s="56"/>
      <c r="V23222" s="56"/>
      <c r="W23222" s="56"/>
      <c r="X23222" s="56"/>
      <c r="Y23222" s="56"/>
      <c r="Z23222" s="56"/>
      <c r="AA23222" s="56"/>
    </row>
    <row r="23223" spans="20:27">
      <c r="T23223" s="56"/>
      <c r="U23223" s="56"/>
      <c r="V23223" s="56"/>
      <c r="W23223" s="56"/>
      <c r="X23223" s="56"/>
      <c r="Y23223" s="56"/>
      <c r="Z23223" s="56"/>
      <c r="AA23223" s="56"/>
    </row>
    <row r="23224" spans="20:27">
      <c r="T23224" s="56"/>
      <c r="U23224" s="56"/>
      <c r="V23224" s="56"/>
      <c r="W23224" s="56"/>
      <c r="X23224" s="56"/>
      <c r="Y23224" s="56"/>
      <c r="Z23224" s="56"/>
      <c r="AA23224" s="56"/>
    </row>
    <row r="23225" spans="20:27">
      <c r="T23225" s="56"/>
      <c r="U23225" s="56"/>
      <c r="V23225" s="56"/>
      <c r="W23225" s="56"/>
      <c r="X23225" s="56"/>
      <c r="Y23225" s="56"/>
      <c r="Z23225" s="56"/>
      <c r="AA23225" s="56"/>
    </row>
    <row r="23226" spans="20:27">
      <c r="T23226" s="56"/>
      <c r="U23226" s="56"/>
      <c r="V23226" s="56"/>
      <c r="W23226" s="56"/>
      <c r="X23226" s="56"/>
      <c r="Y23226" s="56"/>
      <c r="Z23226" s="56"/>
      <c r="AA23226" s="56"/>
    </row>
    <row r="23227" spans="20:27">
      <c r="T23227" s="56"/>
      <c r="U23227" s="56"/>
      <c r="V23227" s="56"/>
      <c r="W23227" s="56"/>
      <c r="X23227" s="56"/>
      <c r="Y23227" s="56"/>
      <c r="Z23227" s="56"/>
      <c r="AA23227" s="56"/>
    </row>
    <row r="23228" spans="20:27">
      <c r="T23228" s="56"/>
      <c r="U23228" s="56"/>
      <c r="V23228" s="56"/>
      <c r="W23228" s="56"/>
      <c r="X23228" s="56"/>
      <c r="Y23228" s="56"/>
      <c r="Z23228" s="56"/>
      <c r="AA23228" s="56"/>
    </row>
    <row r="23229" spans="20:27">
      <c r="T23229" s="56"/>
      <c r="U23229" s="56"/>
      <c r="V23229" s="56"/>
      <c r="W23229" s="56"/>
      <c r="X23229" s="56"/>
      <c r="Y23229" s="56"/>
      <c r="Z23229" s="56"/>
      <c r="AA23229" s="56"/>
    </row>
    <row r="23230" spans="20:27">
      <c r="T23230" s="56"/>
      <c r="U23230" s="56"/>
      <c r="V23230" s="56"/>
      <c r="W23230" s="56"/>
      <c r="X23230" s="56"/>
      <c r="Y23230" s="56"/>
      <c r="Z23230" s="56"/>
      <c r="AA23230" s="56"/>
    </row>
    <row r="23231" spans="20:27">
      <c r="T23231" s="56"/>
      <c r="U23231" s="56"/>
      <c r="V23231" s="56"/>
      <c r="W23231" s="56"/>
      <c r="X23231" s="56"/>
      <c r="Y23231" s="56"/>
      <c r="Z23231" s="56"/>
      <c r="AA23231" s="56"/>
    </row>
    <row r="23232" spans="20:27">
      <c r="T23232" s="56"/>
      <c r="U23232" s="56"/>
      <c r="V23232" s="56"/>
      <c r="W23232" s="56"/>
      <c r="X23232" s="56"/>
      <c r="Y23232" s="56"/>
      <c r="Z23232" s="56"/>
      <c r="AA23232" s="56"/>
    </row>
    <row r="23233" spans="20:27">
      <c r="T23233" s="56"/>
      <c r="U23233" s="56"/>
      <c r="V23233" s="56"/>
      <c r="W23233" s="56"/>
      <c r="X23233" s="56"/>
      <c r="Y23233" s="56"/>
      <c r="Z23233" s="56"/>
      <c r="AA23233" s="56"/>
    </row>
    <row r="23234" spans="20:27">
      <c r="T23234" s="56"/>
      <c r="U23234" s="56"/>
      <c r="V23234" s="56"/>
      <c r="W23234" s="56"/>
      <c r="X23234" s="56"/>
      <c r="Y23234" s="56"/>
      <c r="Z23234" s="56"/>
      <c r="AA23234" s="56"/>
    </row>
    <row r="23235" spans="20:27">
      <c r="T23235" s="56"/>
      <c r="U23235" s="56"/>
      <c r="V23235" s="56"/>
      <c r="W23235" s="56"/>
      <c r="X23235" s="56"/>
      <c r="Y23235" s="56"/>
      <c r="Z23235" s="56"/>
      <c r="AA23235" s="56"/>
    </row>
    <row r="23236" spans="20:27">
      <c r="T23236" s="56"/>
      <c r="U23236" s="56"/>
      <c r="V23236" s="56"/>
      <c r="W23236" s="56"/>
      <c r="X23236" s="56"/>
      <c r="Y23236" s="56"/>
      <c r="Z23236" s="56"/>
      <c r="AA23236" s="56"/>
    </row>
    <row r="23237" spans="20:27">
      <c r="T23237" s="56"/>
      <c r="U23237" s="56"/>
      <c r="V23237" s="56"/>
      <c r="W23237" s="56"/>
      <c r="X23237" s="56"/>
      <c r="Y23237" s="56"/>
      <c r="Z23237" s="56"/>
      <c r="AA23237" s="56"/>
    </row>
    <row r="23238" spans="20:27">
      <c r="T23238" s="56"/>
      <c r="U23238" s="56"/>
      <c r="V23238" s="56"/>
      <c r="W23238" s="56"/>
      <c r="X23238" s="56"/>
      <c r="Y23238" s="56"/>
      <c r="Z23238" s="56"/>
      <c r="AA23238" s="56"/>
    </row>
    <row r="23239" spans="20:27">
      <c r="T23239" s="56"/>
      <c r="U23239" s="56"/>
      <c r="V23239" s="56"/>
      <c r="W23239" s="56"/>
      <c r="X23239" s="56"/>
      <c r="Y23239" s="56"/>
      <c r="Z23239" s="56"/>
      <c r="AA23239" s="56"/>
    </row>
    <row r="23240" spans="20:27">
      <c r="T23240" s="56"/>
      <c r="U23240" s="56"/>
      <c r="V23240" s="56"/>
      <c r="W23240" s="56"/>
      <c r="X23240" s="56"/>
      <c r="Y23240" s="56"/>
      <c r="Z23240" s="56"/>
      <c r="AA23240" s="56"/>
    </row>
    <row r="23241" spans="20:27">
      <c r="T23241" s="56"/>
      <c r="U23241" s="56"/>
      <c r="V23241" s="56"/>
      <c r="W23241" s="56"/>
      <c r="X23241" s="56"/>
      <c r="Y23241" s="56"/>
      <c r="Z23241" s="56"/>
      <c r="AA23241" s="56"/>
    </row>
    <row r="23242" spans="20:27">
      <c r="T23242" s="56"/>
      <c r="U23242" s="56"/>
      <c r="V23242" s="56"/>
      <c r="W23242" s="56"/>
      <c r="X23242" s="56"/>
      <c r="Y23242" s="56"/>
      <c r="Z23242" s="56"/>
      <c r="AA23242" s="56"/>
    </row>
    <row r="23243" spans="20:27">
      <c r="T23243" s="56"/>
      <c r="U23243" s="56"/>
      <c r="V23243" s="56"/>
      <c r="W23243" s="56"/>
      <c r="X23243" s="56"/>
      <c r="Y23243" s="56"/>
      <c r="Z23243" s="56"/>
      <c r="AA23243" s="56"/>
    </row>
    <row r="23244" spans="20:27">
      <c r="T23244" s="56"/>
      <c r="U23244" s="56"/>
      <c r="V23244" s="56"/>
      <c r="W23244" s="56"/>
      <c r="X23244" s="56"/>
      <c r="Y23244" s="56"/>
      <c r="Z23244" s="56"/>
      <c r="AA23244" s="56"/>
    </row>
    <row r="23245" spans="20:27">
      <c r="T23245" s="56"/>
      <c r="U23245" s="56"/>
      <c r="V23245" s="56"/>
      <c r="W23245" s="56"/>
      <c r="X23245" s="56"/>
      <c r="Y23245" s="56"/>
      <c r="Z23245" s="56"/>
      <c r="AA23245" s="56"/>
    </row>
    <row r="23246" spans="20:27">
      <c r="T23246" s="56"/>
      <c r="U23246" s="56"/>
      <c r="V23246" s="56"/>
      <c r="W23246" s="56"/>
      <c r="X23246" s="56"/>
      <c r="Y23246" s="56"/>
      <c r="Z23246" s="56"/>
      <c r="AA23246" s="56"/>
    </row>
    <row r="23247" spans="20:27">
      <c r="T23247" s="56"/>
      <c r="U23247" s="56"/>
      <c r="V23247" s="56"/>
      <c r="W23247" s="56"/>
      <c r="X23247" s="56"/>
      <c r="Y23247" s="56"/>
      <c r="Z23247" s="56"/>
      <c r="AA23247" s="56"/>
    </row>
    <row r="23248" spans="20:27">
      <c r="T23248" s="56"/>
      <c r="U23248" s="56"/>
      <c r="V23248" s="56"/>
      <c r="W23248" s="56"/>
      <c r="X23248" s="56"/>
      <c r="Y23248" s="56"/>
      <c r="Z23248" s="56"/>
      <c r="AA23248" s="56"/>
    </row>
    <row r="23249" spans="20:27">
      <c r="T23249" s="56"/>
      <c r="U23249" s="56"/>
      <c r="V23249" s="56"/>
      <c r="W23249" s="56"/>
      <c r="X23249" s="56"/>
      <c r="Y23249" s="56"/>
      <c r="Z23249" s="56"/>
      <c r="AA23249" s="56"/>
    </row>
    <row r="23250" spans="20:27">
      <c r="T23250" s="56"/>
      <c r="U23250" s="56"/>
      <c r="V23250" s="56"/>
      <c r="W23250" s="56"/>
      <c r="X23250" s="56"/>
      <c r="Y23250" s="56"/>
      <c r="Z23250" s="56"/>
      <c r="AA23250" s="56"/>
    </row>
    <row r="23251" spans="20:27">
      <c r="T23251" s="56"/>
      <c r="U23251" s="56"/>
      <c r="V23251" s="56"/>
      <c r="W23251" s="56"/>
      <c r="X23251" s="56"/>
      <c r="Y23251" s="56"/>
      <c r="Z23251" s="56"/>
      <c r="AA23251" s="56"/>
    </row>
    <row r="23252" spans="20:27">
      <c r="T23252" s="56"/>
      <c r="U23252" s="56"/>
      <c r="V23252" s="56"/>
      <c r="W23252" s="56"/>
      <c r="X23252" s="56"/>
      <c r="Y23252" s="56"/>
      <c r="Z23252" s="56"/>
      <c r="AA23252" s="56"/>
    </row>
    <row r="23253" spans="20:27">
      <c r="T23253" s="56"/>
      <c r="U23253" s="56"/>
      <c r="V23253" s="56"/>
      <c r="W23253" s="56"/>
      <c r="X23253" s="56"/>
      <c r="Y23253" s="56"/>
      <c r="Z23253" s="56"/>
      <c r="AA23253" s="56"/>
    </row>
    <row r="23254" spans="20:27">
      <c r="T23254" s="56"/>
      <c r="U23254" s="56"/>
      <c r="V23254" s="56"/>
      <c r="W23254" s="56"/>
      <c r="X23254" s="56"/>
      <c r="Y23254" s="56"/>
      <c r="Z23254" s="56"/>
      <c r="AA23254" s="56"/>
    </row>
    <row r="23255" spans="20:27">
      <c r="T23255" s="56"/>
      <c r="U23255" s="56"/>
      <c r="V23255" s="56"/>
      <c r="W23255" s="56"/>
      <c r="X23255" s="56"/>
      <c r="Y23255" s="56"/>
      <c r="Z23255" s="56"/>
      <c r="AA23255" s="56"/>
    </row>
    <row r="23256" spans="20:27">
      <c r="T23256" s="56"/>
      <c r="U23256" s="56"/>
      <c r="V23256" s="56"/>
      <c r="W23256" s="56"/>
      <c r="X23256" s="56"/>
      <c r="Y23256" s="56"/>
      <c r="Z23256" s="56"/>
      <c r="AA23256" s="56"/>
    </row>
    <row r="23257" spans="20:27">
      <c r="T23257" s="56"/>
      <c r="U23257" s="56"/>
      <c r="V23257" s="56"/>
      <c r="W23257" s="56"/>
      <c r="X23257" s="56"/>
      <c r="Y23257" s="56"/>
      <c r="Z23257" s="56"/>
      <c r="AA23257" s="56"/>
    </row>
    <row r="23258" spans="20:27">
      <c r="T23258" s="56"/>
      <c r="U23258" s="56"/>
      <c r="V23258" s="56"/>
      <c r="W23258" s="56"/>
      <c r="X23258" s="56"/>
      <c r="Y23258" s="56"/>
      <c r="Z23258" s="56"/>
      <c r="AA23258" s="56"/>
    </row>
    <row r="23259" spans="20:27">
      <c r="T23259" s="56"/>
      <c r="U23259" s="56"/>
      <c r="V23259" s="56"/>
      <c r="W23259" s="56"/>
      <c r="X23259" s="56"/>
      <c r="Y23259" s="56"/>
      <c r="Z23259" s="56"/>
      <c r="AA23259" s="56"/>
    </row>
    <row r="23260" spans="20:27">
      <c r="T23260" s="56"/>
      <c r="U23260" s="56"/>
      <c r="V23260" s="56"/>
      <c r="W23260" s="56"/>
      <c r="X23260" s="56"/>
      <c r="Y23260" s="56"/>
      <c r="Z23260" s="56"/>
      <c r="AA23260" s="56"/>
    </row>
    <row r="23261" spans="20:27">
      <c r="T23261" s="56"/>
      <c r="U23261" s="56"/>
      <c r="V23261" s="56"/>
      <c r="W23261" s="56"/>
      <c r="X23261" s="56"/>
      <c r="Y23261" s="56"/>
      <c r="Z23261" s="56"/>
      <c r="AA23261" s="56"/>
    </row>
    <row r="23262" spans="20:27">
      <c r="T23262" s="56"/>
      <c r="U23262" s="56"/>
      <c r="V23262" s="56"/>
      <c r="W23262" s="56"/>
      <c r="X23262" s="56"/>
      <c r="Y23262" s="56"/>
      <c r="Z23262" s="56"/>
      <c r="AA23262" s="56"/>
    </row>
    <row r="23263" spans="20:27">
      <c r="T23263" s="56"/>
      <c r="U23263" s="56"/>
      <c r="V23263" s="56"/>
      <c r="W23263" s="56"/>
      <c r="X23263" s="56"/>
      <c r="Y23263" s="56"/>
      <c r="Z23263" s="56"/>
      <c r="AA23263" s="56"/>
    </row>
    <row r="23264" spans="20:27">
      <c r="T23264" s="56"/>
      <c r="U23264" s="56"/>
      <c r="V23264" s="56"/>
      <c r="W23264" s="56"/>
      <c r="X23264" s="56"/>
      <c r="Y23264" s="56"/>
      <c r="Z23264" s="56"/>
      <c r="AA23264" s="56"/>
    </row>
    <row r="23265" spans="20:27">
      <c r="T23265" s="56"/>
      <c r="U23265" s="56"/>
      <c r="V23265" s="56"/>
      <c r="W23265" s="56"/>
      <c r="X23265" s="56"/>
      <c r="Y23265" s="56"/>
      <c r="Z23265" s="56"/>
      <c r="AA23265" s="56"/>
    </row>
    <row r="23266" spans="20:27">
      <c r="T23266" s="56"/>
      <c r="U23266" s="56"/>
      <c r="V23266" s="56"/>
      <c r="W23266" s="56"/>
      <c r="X23266" s="56"/>
      <c r="Y23266" s="56"/>
      <c r="Z23266" s="56"/>
      <c r="AA23266" s="56"/>
    </row>
    <row r="23267" spans="20:27">
      <c r="T23267" s="56"/>
      <c r="U23267" s="56"/>
      <c r="V23267" s="56"/>
      <c r="W23267" s="56"/>
      <c r="X23267" s="56"/>
      <c r="Y23267" s="56"/>
      <c r="Z23267" s="56"/>
      <c r="AA23267" s="56"/>
    </row>
    <row r="23268" spans="20:27">
      <c r="T23268" s="56"/>
      <c r="U23268" s="56"/>
      <c r="V23268" s="56"/>
      <c r="W23268" s="56"/>
      <c r="X23268" s="56"/>
      <c r="Y23268" s="56"/>
      <c r="Z23268" s="56"/>
      <c r="AA23268" s="56"/>
    </row>
    <row r="23269" spans="20:27">
      <c r="T23269" s="56"/>
      <c r="U23269" s="56"/>
      <c r="V23269" s="56"/>
      <c r="W23269" s="56"/>
      <c r="X23269" s="56"/>
      <c r="Y23269" s="56"/>
      <c r="Z23269" s="56"/>
      <c r="AA23269" s="56"/>
    </row>
    <row r="23270" spans="20:27">
      <c r="T23270" s="56"/>
      <c r="U23270" s="56"/>
      <c r="V23270" s="56"/>
      <c r="W23270" s="56"/>
      <c r="X23270" s="56"/>
      <c r="Y23270" s="56"/>
      <c r="Z23270" s="56"/>
      <c r="AA23270" s="56"/>
    </row>
    <row r="23271" spans="20:27">
      <c r="T23271" s="56"/>
      <c r="U23271" s="56"/>
      <c r="V23271" s="56"/>
      <c r="W23271" s="56"/>
      <c r="X23271" s="56"/>
      <c r="Y23271" s="56"/>
      <c r="Z23271" s="56"/>
      <c r="AA23271" s="56"/>
    </row>
    <row r="23272" spans="20:27">
      <c r="T23272" s="56"/>
      <c r="U23272" s="56"/>
      <c r="V23272" s="56"/>
      <c r="W23272" s="56"/>
      <c r="X23272" s="56"/>
      <c r="Y23272" s="56"/>
      <c r="Z23272" s="56"/>
      <c r="AA23272" s="56"/>
    </row>
    <row r="23273" spans="20:27">
      <c r="T23273" s="56"/>
      <c r="U23273" s="56"/>
      <c r="V23273" s="56"/>
      <c r="W23273" s="56"/>
      <c r="X23273" s="56"/>
      <c r="Y23273" s="56"/>
      <c r="Z23273" s="56"/>
      <c r="AA23273" s="56"/>
    </row>
    <row r="23274" spans="20:27">
      <c r="T23274" s="56"/>
      <c r="U23274" s="56"/>
      <c r="V23274" s="56"/>
      <c r="W23274" s="56"/>
      <c r="X23274" s="56"/>
      <c r="Y23274" s="56"/>
      <c r="Z23274" s="56"/>
      <c r="AA23274" s="56"/>
    </row>
    <row r="23275" spans="20:27">
      <c r="T23275" s="56"/>
      <c r="U23275" s="56"/>
      <c r="V23275" s="56"/>
      <c r="W23275" s="56"/>
      <c r="X23275" s="56"/>
      <c r="Y23275" s="56"/>
      <c r="Z23275" s="56"/>
      <c r="AA23275" s="56"/>
    </row>
    <row r="23276" spans="20:27">
      <c r="T23276" s="56"/>
      <c r="U23276" s="56"/>
      <c r="V23276" s="56"/>
      <c r="W23276" s="56"/>
      <c r="X23276" s="56"/>
      <c r="Y23276" s="56"/>
      <c r="Z23276" s="56"/>
      <c r="AA23276" s="56"/>
    </row>
    <row r="23277" spans="20:27">
      <c r="T23277" s="56"/>
      <c r="U23277" s="56"/>
      <c r="V23277" s="56"/>
      <c r="W23277" s="56"/>
      <c r="X23277" s="56"/>
      <c r="Y23277" s="56"/>
      <c r="Z23277" s="56"/>
      <c r="AA23277" s="56"/>
    </row>
    <row r="23278" spans="20:27">
      <c r="T23278" s="56"/>
      <c r="U23278" s="56"/>
      <c r="V23278" s="56"/>
      <c r="W23278" s="56"/>
      <c r="X23278" s="56"/>
      <c r="Y23278" s="56"/>
      <c r="Z23278" s="56"/>
      <c r="AA23278" s="56"/>
    </row>
    <row r="23279" spans="20:27">
      <c r="T23279" s="56"/>
      <c r="U23279" s="56"/>
      <c r="V23279" s="56"/>
      <c r="W23279" s="56"/>
      <c r="X23279" s="56"/>
      <c r="Y23279" s="56"/>
      <c r="Z23279" s="56"/>
      <c r="AA23279" s="56"/>
    </row>
    <row r="23280" spans="20:27">
      <c r="T23280" s="56"/>
      <c r="U23280" s="56"/>
      <c r="V23280" s="56"/>
      <c r="W23280" s="56"/>
      <c r="X23280" s="56"/>
      <c r="Y23280" s="56"/>
      <c r="Z23280" s="56"/>
      <c r="AA23280" s="56"/>
    </row>
    <row r="23281" spans="20:27">
      <c r="T23281" s="56"/>
      <c r="U23281" s="56"/>
      <c r="V23281" s="56"/>
      <c r="W23281" s="56"/>
      <c r="X23281" s="56"/>
      <c r="Y23281" s="56"/>
      <c r="Z23281" s="56"/>
      <c r="AA23281" s="56"/>
    </row>
    <row r="23282" spans="20:27">
      <c r="T23282" s="56"/>
      <c r="U23282" s="56"/>
      <c r="V23282" s="56"/>
      <c r="W23282" s="56"/>
      <c r="X23282" s="56"/>
      <c r="Y23282" s="56"/>
      <c r="Z23282" s="56"/>
      <c r="AA23282" s="56"/>
    </row>
    <row r="23283" spans="20:27">
      <c r="T23283" s="56"/>
      <c r="U23283" s="56"/>
      <c r="V23283" s="56"/>
      <c r="W23283" s="56"/>
      <c r="X23283" s="56"/>
      <c r="Y23283" s="56"/>
      <c r="Z23283" s="56"/>
      <c r="AA23283" s="56"/>
    </row>
    <row r="23284" spans="20:27">
      <c r="T23284" s="56"/>
      <c r="U23284" s="56"/>
      <c r="V23284" s="56"/>
      <c r="W23284" s="56"/>
      <c r="X23284" s="56"/>
      <c r="Y23284" s="56"/>
      <c r="Z23284" s="56"/>
      <c r="AA23284" s="56"/>
    </row>
    <row r="23285" spans="20:27">
      <c r="T23285" s="56"/>
      <c r="U23285" s="56"/>
      <c r="V23285" s="56"/>
      <c r="W23285" s="56"/>
      <c r="X23285" s="56"/>
      <c r="Y23285" s="56"/>
      <c r="Z23285" s="56"/>
      <c r="AA23285" s="56"/>
    </row>
    <row r="23286" spans="20:27">
      <c r="T23286" s="56"/>
      <c r="U23286" s="56"/>
      <c r="V23286" s="56"/>
      <c r="W23286" s="56"/>
      <c r="X23286" s="56"/>
      <c r="Y23286" s="56"/>
      <c r="Z23286" s="56"/>
      <c r="AA23286" s="56"/>
    </row>
    <row r="23287" spans="20:27">
      <c r="T23287" s="56"/>
      <c r="U23287" s="56"/>
      <c r="V23287" s="56"/>
      <c r="W23287" s="56"/>
      <c r="X23287" s="56"/>
      <c r="Y23287" s="56"/>
      <c r="Z23287" s="56"/>
      <c r="AA23287" s="56"/>
    </row>
    <row r="23288" spans="20:27">
      <c r="T23288" s="56"/>
      <c r="U23288" s="56"/>
      <c r="V23288" s="56"/>
      <c r="W23288" s="56"/>
      <c r="X23288" s="56"/>
      <c r="Y23288" s="56"/>
      <c r="Z23288" s="56"/>
      <c r="AA23288" s="56"/>
    </row>
    <row r="23289" spans="20:27">
      <c r="T23289" s="56"/>
      <c r="U23289" s="56"/>
      <c r="V23289" s="56"/>
      <c r="W23289" s="56"/>
      <c r="X23289" s="56"/>
      <c r="Y23289" s="56"/>
      <c r="Z23289" s="56"/>
      <c r="AA23289" s="56"/>
    </row>
    <row r="23290" spans="20:27">
      <c r="T23290" s="56"/>
      <c r="U23290" s="56"/>
      <c r="V23290" s="56"/>
      <c r="W23290" s="56"/>
      <c r="X23290" s="56"/>
      <c r="Y23290" s="56"/>
      <c r="Z23290" s="56"/>
      <c r="AA23290" s="56"/>
    </row>
    <row r="23291" spans="20:27">
      <c r="T23291" s="56"/>
      <c r="U23291" s="56"/>
      <c r="V23291" s="56"/>
      <c r="W23291" s="56"/>
      <c r="X23291" s="56"/>
      <c r="Y23291" s="56"/>
      <c r="Z23291" s="56"/>
      <c r="AA23291" s="56"/>
    </row>
    <row r="23292" spans="20:27">
      <c r="T23292" s="56"/>
      <c r="U23292" s="56"/>
      <c r="V23292" s="56"/>
      <c r="W23292" s="56"/>
      <c r="X23292" s="56"/>
      <c r="Y23292" s="56"/>
      <c r="Z23292" s="56"/>
      <c r="AA23292" s="56"/>
    </row>
    <row r="23293" spans="20:27">
      <c r="T23293" s="56"/>
      <c r="U23293" s="56"/>
      <c r="V23293" s="56"/>
      <c r="W23293" s="56"/>
      <c r="X23293" s="56"/>
      <c r="Y23293" s="56"/>
      <c r="Z23293" s="56"/>
      <c r="AA23293" s="56"/>
    </row>
    <row r="23294" spans="20:27">
      <c r="T23294" s="56"/>
      <c r="U23294" s="56"/>
      <c r="V23294" s="56"/>
      <c r="W23294" s="56"/>
      <c r="X23294" s="56"/>
      <c r="Y23294" s="56"/>
      <c r="Z23294" s="56"/>
      <c r="AA23294" s="56"/>
    </row>
    <row r="23295" spans="20:27">
      <c r="T23295" s="56"/>
      <c r="U23295" s="56"/>
      <c r="V23295" s="56"/>
      <c r="W23295" s="56"/>
      <c r="X23295" s="56"/>
      <c r="Y23295" s="56"/>
      <c r="Z23295" s="56"/>
      <c r="AA23295" s="56"/>
    </row>
    <row r="23296" spans="20:27">
      <c r="T23296" s="56"/>
      <c r="U23296" s="56"/>
      <c r="V23296" s="56"/>
      <c r="W23296" s="56"/>
      <c r="X23296" s="56"/>
      <c r="Y23296" s="56"/>
      <c r="Z23296" s="56"/>
      <c r="AA23296" s="56"/>
    </row>
    <row r="23297" spans="20:27">
      <c r="T23297" s="56"/>
      <c r="U23297" s="56"/>
      <c r="V23297" s="56"/>
      <c r="W23297" s="56"/>
      <c r="X23297" s="56"/>
      <c r="Y23297" s="56"/>
      <c r="Z23297" s="56"/>
      <c r="AA23297" s="56"/>
    </row>
    <row r="23298" spans="20:27">
      <c r="T23298" s="56"/>
      <c r="U23298" s="56"/>
      <c r="V23298" s="56"/>
      <c r="W23298" s="56"/>
      <c r="X23298" s="56"/>
      <c r="Y23298" s="56"/>
      <c r="Z23298" s="56"/>
      <c r="AA23298" s="56"/>
    </row>
    <row r="23299" spans="20:27">
      <c r="T23299" s="56"/>
      <c r="U23299" s="56"/>
      <c r="V23299" s="56"/>
      <c r="W23299" s="56"/>
      <c r="X23299" s="56"/>
      <c r="Y23299" s="56"/>
      <c r="Z23299" s="56"/>
      <c r="AA23299" s="56"/>
    </row>
    <row r="23300" spans="20:27">
      <c r="T23300" s="56"/>
      <c r="U23300" s="56"/>
      <c r="V23300" s="56"/>
      <c r="W23300" s="56"/>
      <c r="X23300" s="56"/>
      <c r="Y23300" s="56"/>
      <c r="Z23300" s="56"/>
      <c r="AA23300" s="56"/>
    </row>
    <row r="23301" spans="20:27">
      <c r="T23301" s="56"/>
      <c r="U23301" s="56"/>
      <c r="V23301" s="56"/>
      <c r="W23301" s="56"/>
      <c r="X23301" s="56"/>
      <c r="Y23301" s="56"/>
      <c r="Z23301" s="56"/>
      <c r="AA23301" s="56"/>
    </row>
    <row r="23302" spans="20:27">
      <c r="T23302" s="56"/>
      <c r="U23302" s="56"/>
      <c r="V23302" s="56"/>
      <c r="W23302" s="56"/>
      <c r="X23302" s="56"/>
      <c r="Y23302" s="56"/>
      <c r="Z23302" s="56"/>
      <c r="AA23302" s="56"/>
    </row>
    <row r="23303" spans="20:27">
      <c r="T23303" s="56"/>
      <c r="U23303" s="56"/>
      <c r="V23303" s="56"/>
      <c r="W23303" s="56"/>
      <c r="X23303" s="56"/>
      <c r="Y23303" s="56"/>
      <c r="Z23303" s="56"/>
      <c r="AA23303" s="56"/>
    </row>
    <row r="23304" spans="20:27">
      <c r="T23304" s="56"/>
      <c r="U23304" s="56"/>
      <c r="V23304" s="56"/>
      <c r="W23304" s="56"/>
      <c r="X23304" s="56"/>
      <c r="Y23304" s="56"/>
      <c r="Z23304" s="56"/>
      <c r="AA23304" s="56"/>
    </row>
    <row r="23305" spans="20:27">
      <c r="T23305" s="56"/>
      <c r="U23305" s="56"/>
      <c r="V23305" s="56"/>
      <c r="W23305" s="56"/>
      <c r="X23305" s="56"/>
      <c r="Y23305" s="56"/>
      <c r="Z23305" s="56"/>
      <c r="AA23305" s="56"/>
    </row>
    <row r="23306" spans="20:27">
      <c r="T23306" s="56"/>
      <c r="U23306" s="56"/>
      <c r="V23306" s="56"/>
      <c r="W23306" s="56"/>
      <c r="X23306" s="56"/>
      <c r="Y23306" s="56"/>
      <c r="Z23306" s="56"/>
      <c r="AA23306" s="56"/>
    </row>
    <row r="23307" spans="20:27">
      <c r="T23307" s="56"/>
      <c r="U23307" s="56"/>
      <c r="V23307" s="56"/>
      <c r="W23307" s="56"/>
      <c r="X23307" s="56"/>
      <c r="Y23307" s="56"/>
      <c r="Z23307" s="56"/>
      <c r="AA23307" s="56"/>
    </row>
    <row r="23308" spans="20:27">
      <c r="T23308" s="56"/>
      <c r="U23308" s="56"/>
      <c r="V23308" s="56"/>
      <c r="W23308" s="56"/>
      <c r="X23308" s="56"/>
      <c r="Y23308" s="56"/>
      <c r="Z23308" s="56"/>
      <c r="AA23308" s="56"/>
    </row>
    <row r="23309" spans="20:27">
      <c r="T23309" s="56"/>
      <c r="U23309" s="56"/>
      <c r="V23309" s="56"/>
      <c r="W23309" s="56"/>
      <c r="X23309" s="56"/>
      <c r="Y23309" s="56"/>
      <c r="Z23309" s="56"/>
      <c r="AA23309" s="56"/>
    </row>
    <row r="23310" spans="20:27">
      <c r="T23310" s="56"/>
      <c r="U23310" s="56"/>
      <c r="V23310" s="56"/>
      <c r="W23310" s="56"/>
      <c r="X23310" s="56"/>
      <c r="Y23310" s="56"/>
      <c r="Z23310" s="56"/>
      <c r="AA23310" s="56"/>
    </row>
    <row r="23311" spans="20:27">
      <c r="T23311" s="56"/>
      <c r="U23311" s="56"/>
      <c r="V23311" s="56"/>
      <c r="W23311" s="56"/>
      <c r="X23311" s="56"/>
      <c r="Y23311" s="56"/>
      <c r="Z23311" s="56"/>
      <c r="AA23311" s="56"/>
    </row>
    <row r="23312" spans="20:27">
      <c r="T23312" s="56"/>
      <c r="U23312" s="56"/>
      <c r="V23312" s="56"/>
      <c r="W23312" s="56"/>
      <c r="X23312" s="56"/>
      <c r="Y23312" s="56"/>
      <c r="Z23312" s="56"/>
      <c r="AA23312" s="56"/>
    </row>
    <row r="23313" spans="20:27">
      <c r="T23313" s="56"/>
      <c r="U23313" s="56"/>
      <c r="V23313" s="56"/>
      <c r="W23313" s="56"/>
      <c r="X23313" s="56"/>
      <c r="Y23313" s="56"/>
      <c r="Z23313" s="56"/>
      <c r="AA23313" s="56"/>
    </row>
    <row r="23314" spans="20:27">
      <c r="T23314" s="56"/>
      <c r="U23314" s="56"/>
      <c r="V23314" s="56"/>
      <c r="W23314" s="56"/>
      <c r="X23314" s="56"/>
      <c r="Y23314" s="56"/>
      <c r="Z23314" s="56"/>
      <c r="AA23314" s="56"/>
    </row>
    <row r="23315" spans="20:27">
      <c r="T23315" s="56"/>
      <c r="U23315" s="56"/>
      <c r="V23315" s="56"/>
      <c r="W23315" s="56"/>
      <c r="X23315" s="56"/>
      <c r="Y23315" s="56"/>
      <c r="Z23315" s="56"/>
      <c r="AA23315" s="56"/>
    </row>
    <row r="23316" spans="20:27">
      <c r="T23316" s="56"/>
      <c r="U23316" s="56"/>
      <c r="V23316" s="56"/>
      <c r="W23316" s="56"/>
      <c r="X23316" s="56"/>
      <c r="Y23316" s="56"/>
      <c r="Z23316" s="56"/>
      <c r="AA23316" s="56"/>
    </row>
    <row r="23317" spans="20:27">
      <c r="T23317" s="56"/>
      <c r="U23317" s="56"/>
      <c r="V23317" s="56"/>
      <c r="W23317" s="56"/>
      <c r="X23317" s="56"/>
      <c r="Y23317" s="56"/>
      <c r="Z23317" s="56"/>
      <c r="AA23317" s="56"/>
    </row>
    <row r="23318" spans="20:27">
      <c r="T23318" s="56"/>
      <c r="U23318" s="56"/>
      <c r="V23318" s="56"/>
      <c r="W23318" s="56"/>
      <c r="X23318" s="56"/>
      <c r="Y23318" s="56"/>
      <c r="Z23318" s="56"/>
      <c r="AA23318" s="56"/>
    </row>
    <row r="23319" spans="20:27">
      <c r="T23319" s="56"/>
      <c r="U23319" s="56"/>
      <c r="V23319" s="56"/>
      <c r="W23319" s="56"/>
      <c r="X23319" s="56"/>
      <c r="Y23319" s="56"/>
      <c r="Z23319" s="56"/>
      <c r="AA23319" s="56"/>
    </row>
    <row r="23320" spans="20:27">
      <c r="T23320" s="56"/>
      <c r="U23320" s="56"/>
      <c r="V23320" s="56"/>
      <c r="W23320" s="56"/>
      <c r="X23320" s="56"/>
      <c r="Y23320" s="56"/>
      <c r="Z23320" s="56"/>
      <c r="AA23320" s="56"/>
    </row>
    <row r="23321" spans="20:27">
      <c r="T23321" s="56"/>
      <c r="U23321" s="56"/>
      <c r="V23321" s="56"/>
      <c r="W23321" s="56"/>
      <c r="X23321" s="56"/>
      <c r="Y23321" s="56"/>
      <c r="Z23321" s="56"/>
      <c r="AA23321" s="56"/>
    </row>
    <row r="23322" spans="20:27">
      <c r="T23322" s="56"/>
      <c r="U23322" s="56"/>
      <c r="V23322" s="56"/>
      <c r="W23322" s="56"/>
      <c r="X23322" s="56"/>
      <c r="Y23322" s="56"/>
      <c r="Z23322" s="56"/>
      <c r="AA23322" s="56"/>
    </row>
    <row r="23323" spans="20:27">
      <c r="T23323" s="56"/>
      <c r="U23323" s="56"/>
      <c r="V23323" s="56"/>
      <c r="W23323" s="56"/>
      <c r="X23323" s="56"/>
      <c r="Y23323" s="56"/>
      <c r="Z23323" s="56"/>
      <c r="AA23323" s="56"/>
    </row>
    <row r="23324" spans="20:27">
      <c r="T23324" s="56"/>
      <c r="U23324" s="56"/>
      <c r="V23324" s="56"/>
      <c r="W23324" s="56"/>
      <c r="X23324" s="56"/>
      <c r="Y23324" s="56"/>
      <c r="Z23324" s="56"/>
      <c r="AA23324" s="56"/>
    </row>
    <row r="23325" spans="20:27">
      <c r="T23325" s="56"/>
      <c r="U23325" s="56"/>
      <c r="V23325" s="56"/>
      <c r="W23325" s="56"/>
      <c r="X23325" s="56"/>
      <c r="Y23325" s="56"/>
      <c r="Z23325" s="56"/>
      <c r="AA23325" s="56"/>
    </row>
    <row r="23326" spans="20:27">
      <c r="T23326" s="56"/>
      <c r="U23326" s="56"/>
      <c r="V23326" s="56"/>
      <c r="W23326" s="56"/>
      <c r="X23326" s="56"/>
      <c r="Y23326" s="56"/>
      <c r="Z23326" s="56"/>
      <c r="AA23326" s="56"/>
    </row>
    <row r="23327" spans="20:27">
      <c r="T23327" s="56"/>
      <c r="U23327" s="56"/>
      <c r="V23327" s="56"/>
      <c r="W23327" s="56"/>
      <c r="X23327" s="56"/>
      <c r="Y23327" s="56"/>
      <c r="Z23327" s="56"/>
      <c r="AA23327" s="56"/>
    </row>
    <row r="23328" spans="20:27">
      <c r="T23328" s="56"/>
      <c r="U23328" s="56"/>
      <c r="V23328" s="56"/>
      <c r="W23328" s="56"/>
      <c r="X23328" s="56"/>
      <c r="Y23328" s="56"/>
      <c r="Z23328" s="56"/>
      <c r="AA23328" s="56"/>
    </row>
    <row r="23329" spans="20:27">
      <c r="T23329" s="56"/>
      <c r="U23329" s="56"/>
      <c r="V23329" s="56"/>
      <c r="W23329" s="56"/>
      <c r="X23329" s="56"/>
      <c r="Y23329" s="56"/>
      <c r="Z23329" s="56"/>
      <c r="AA23329" s="56"/>
    </row>
    <row r="23330" spans="20:27">
      <c r="T23330" s="56"/>
      <c r="U23330" s="56"/>
      <c r="V23330" s="56"/>
      <c r="W23330" s="56"/>
      <c r="X23330" s="56"/>
      <c r="Y23330" s="56"/>
      <c r="Z23330" s="56"/>
      <c r="AA23330" s="56"/>
    </row>
    <row r="23331" spans="20:27">
      <c r="T23331" s="56"/>
      <c r="U23331" s="56"/>
      <c r="V23331" s="56"/>
      <c r="W23331" s="56"/>
      <c r="X23331" s="56"/>
      <c r="Y23331" s="56"/>
      <c r="Z23331" s="56"/>
      <c r="AA23331" s="56"/>
    </row>
    <row r="23332" spans="20:27">
      <c r="T23332" s="56"/>
      <c r="U23332" s="56"/>
      <c r="V23332" s="56"/>
      <c r="W23332" s="56"/>
      <c r="X23332" s="56"/>
      <c r="Y23332" s="56"/>
      <c r="Z23332" s="56"/>
      <c r="AA23332" s="56"/>
    </row>
    <row r="23333" spans="20:27">
      <c r="T23333" s="56"/>
      <c r="U23333" s="56"/>
      <c r="V23333" s="56"/>
      <c r="W23333" s="56"/>
      <c r="X23333" s="56"/>
      <c r="Y23333" s="56"/>
      <c r="Z23333" s="56"/>
      <c r="AA23333" s="56"/>
    </row>
    <row r="23334" spans="20:27">
      <c r="T23334" s="56"/>
      <c r="U23334" s="56"/>
      <c r="V23334" s="56"/>
      <c r="W23334" s="56"/>
      <c r="X23334" s="56"/>
      <c r="Y23334" s="56"/>
      <c r="Z23334" s="56"/>
      <c r="AA23334" s="56"/>
    </row>
    <row r="23335" spans="20:27">
      <c r="T23335" s="56"/>
      <c r="U23335" s="56"/>
      <c r="V23335" s="56"/>
      <c r="W23335" s="56"/>
      <c r="X23335" s="56"/>
      <c r="Y23335" s="56"/>
      <c r="Z23335" s="56"/>
      <c r="AA23335" s="56"/>
    </row>
    <row r="23336" spans="20:27">
      <c r="T23336" s="56"/>
      <c r="U23336" s="56"/>
      <c r="V23336" s="56"/>
      <c r="W23336" s="56"/>
      <c r="X23336" s="56"/>
      <c r="Y23336" s="56"/>
      <c r="Z23336" s="56"/>
      <c r="AA23336" s="56"/>
    </row>
    <row r="23337" spans="20:27">
      <c r="T23337" s="56"/>
      <c r="U23337" s="56"/>
      <c r="V23337" s="56"/>
      <c r="W23337" s="56"/>
      <c r="X23337" s="56"/>
      <c r="Y23337" s="56"/>
      <c r="Z23337" s="56"/>
      <c r="AA23337" s="56"/>
    </row>
    <row r="23338" spans="20:27">
      <c r="T23338" s="56"/>
      <c r="U23338" s="56"/>
      <c r="V23338" s="56"/>
      <c r="W23338" s="56"/>
      <c r="X23338" s="56"/>
      <c r="Y23338" s="56"/>
      <c r="Z23338" s="56"/>
      <c r="AA23338" s="56"/>
    </row>
    <row r="23339" spans="20:27">
      <c r="T23339" s="56"/>
      <c r="U23339" s="56"/>
      <c r="V23339" s="56"/>
      <c r="W23339" s="56"/>
      <c r="X23339" s="56"/>
      <c r="Y23339" s="56"/>
      <c r="Z23339" s="56"/>
      <c r="AA23339" s="56"/>
    </row>
    <row r="23340" spans="20:27">
      <c r="T23340" s="56"/>
      <c r="U23340" s="56"/>
      <c r="V23340" s="56"/>
      <c r="W23340" s="56"/>
      <c r="X23340" s="56"/>
      <c r="Y23340" s="56"/>
      <c r="Z23340" s="56"/>
      <c r="AA23340" s="56"/>
    </row>
    <row r="23341" spans="20:27">
      <c r="T23341" s="56"/>
      <c r="U23341" s="56"/>
      <c r="V23341" s="56"/>
      <c r="W23341" s="56"/>
      <c r="X23341" s="56"/>
      <c r="Y23341" s="56"/>
      <c r="Z23341" s="56"/>
      <c r="AA23341" s="56"/>
    </row>
    <row r="23342" spans="20:27">
      <c r="T23342" s="56"/>
      <c r="U23342" s="56"/>
      <c r="V23342" s="56"/>
      <c r="W23342" s="56"/>
      <c r="X23342" s="56"/>
      <c r="Y23342" s="56"/>
      <c r="Z23342" s="56"/>
      <c r="AA23342" s="56"/>
    </row>
    <row r="23343" spans="20:27">
      <c r="T23343" s="56"/>
      <c r="U23343" s="56"/>
      <c r="V23343" s="56"/>
      <c r="W23343" s="56"/>
      <c r="X23343" s="56"/>
      <c r="Y23343" s="56"/>
      <c r="Z23343" s="56"/>
      <c r="AA23343" s="56"/>
    </row>
    <row r="23344" spans="20:27">
      <c r="T23344" s="56"/>
      <c r="U23344" s="56"/>
      <c r="V23344" s="56"/>
      <c r="W23344" s="56"/>
      <c r="X23344" s="56"/>
      <c r="Y23344" s="56"/>
      <c r="Z23344" s="56"/>
      <c r="AA23344" s="56"/>
    </row>
    <row r="23345" spans="20:27">
      <c r="T23345" s="56"/>
      <c r="U23345" s="56"/>
      <c r="V23345" s="56"/>
      <c r="W23345" s="56"/>
      <c r="X23345" s="56"/>
      <c r="Y23345" s="56"/>
      <c r="Z23345" s="56"/>
      <c r="AA23345" s="56"/>
    </row>
    <row r="23346" spans="20:27">
      <c r="T23346" s="56"/>
      <c r="U23346" s="56"/>
      <c r="V23346" s="56"/>
      <c r="W23346" s="56"/>
      <c r="X23346" s="56"/>
      <c r="Y23346" s="56"/>
      <c r="Z23346" s="56"/>
      <c r="AA23346" s="56"/>
    </row>
    <row r="23347" spans="20:27">
      <c r="T23347" s="56"/>
      <c r="U23347" s="56"/>
      <c r="V23347" s="56"/>
      <c r="W23347" s="56"/>
      <c r="X23347" s="56"/>
      <c r="Y23347" s="56"/>
      <c r="Z23347" s="56"/>
      <c r="AA23347" s="56"/>
    </row>
    <row r="23348" spans="20:27">
      <c r="T23348" s="56"/>
      <c r="U23348" s="56"/>
      <c r="V23348" s="56"/>
      <c r="W23348" s="56"/>
      <c r="X23348" s="56"/>
      <c r="Y23348" s="56"/>
      <c r="Z23348" s="56"/>
      <c r="AA23348" s="56"/>
    </row>
    <row r="23349" spans="20:27">
      <c r="T23349" s="56"/>
      <c r="U23349" s="56"/>
      <c r="V23349" s="56"/>
      <c r="W23349" s="56"/>
      <c r="X23349" s="56"/>
      <c r="Y23349" s="56"/>
      <c r="Z23349" s="56"/>
      <c r="AA23349" s="56"/>
    </row>
    <row r="23350" spans="20:27">
      <c r="T23350" s="56"/>
      <c r="U23350" s="56"/>
      <c r="V23350" s="56"/>
      <c r="W23350" s="56"/>
      <c r="X23350" s="56"/>
      <c r="Y23350" s="56"/>
      <c r="Z23350" s="56"/>
      <c r="AA23350" s="56"/>
    </row>
    <row r="23351" spans="20:27">
      <c r="T23351" s="56"/>
      <c r="U23351" s="56"/>
      <c r="V23351" s="56"/>
      <c r="W23351" s="56"/>
      <c r="X23351" s="56"/>
      <c r="Y23351" s="56"/>
      <c r="Z23351" s="56"/>
      <c r="AA23351" s="56"/>
    </row>
    <row r="23352" spans="20:27">
      <c r="T23352" s="56"/>
      <c r="U23352" s="56"/>
      <c r="V23352" s="56"/>
      <c r="W23352" s="56"/>
      <c r="X23352" s="56"/>
      <c r="Y23352" s="56"/>
      <c r="Z23352" s="56"/>
      <c r="AA23352" s="56"/>
    </row>
    <row r="23353" spans="20:27">
      <c r="T23353" s="56"/>
      <c r="U23353" s="56"/>
      <c r="V23353" s="56"/>
      <c r="W23353" s="56"/>
      <c r="X23353" s="56"/>
      <c r="Y23353" s="56"/>
      <c r="Z23353" s="56"/>
      <c r="AA23353" s="56"/>
    </row>
    <row r="23354" spans="20:27">
      <c r="T23354" s="56"/>
      <c r="U23354" s="56"/>
      <c r="V23354" s="56"/>
      <c r="W23354" s="56"/>
      <c r="X23354" s="56"/>
      <c r="Y23354" s="56"/>
      <c r="Z23354" s="56"/>
      <c r="AA23354" s="56"/>
    </row>
    <row r="23355" spans="20:27">
      <c r="T23355" s="56"/>
      <c r="U23355" s="56"/>
      <c r="V23355" s="56"/>
      <c r="W23355" s="56"/>
      <c r="X23355" s="56"/>
      <c r="Y23355" s="56"/>
      <c r="Z23355" s="56"/>
      <c r="AA23355" s="56"/>
    </row>
    <row r="23356" spans="20:27">
      <c r="T23356" s="56"/>
      <c r="U23356" s="56"/>
      <c r="V23356" s="56"/>
      <c r="W23356" s="56"/>
      <c r="X23356" s="56"/>
      <c r="Y23356" s="56"/>
      <c r="Z23356" s="56"/>
      <c r="AA23356" s="56"/>
    </row>
    <row r="23357" spans="20:27">
      <c r="T23357" s="56"/>
      <c r="U23357" s="56"/>
      <c r="V23357" s="56"/>
      <c r="W23357" s="56"/>
      <c r="X23357" s="56"/>
      <c r="Y23357" s="56"/>
      <c r="Z23357" s="56"/>
      <c r="AA23357" s="56"/>
    </row>
    <row r="23358" spans="20:27">
      <c r="T23358" s="56"/>
      <c r="U23358" s="56"/>
      <c r="V23358" s="56"/>
      <c r="W23358" s="56"/>
      <c r="X23358" s="56"/>
      <c r="Y23358" s="56"/>
      <c r="Z23358" s="56"/>
      <c r="AA23358" s="56"/>
    </row>
    <row r="23359" spans="20:27">
      <c r="T23359" s="56"/>
      <c r="U23359" s="56"/>
      <c r="V23359" s="56"/>
      <c r="W23359" s="56"/>
      <c r="X23359" s="56"/>
      <c r="Y23359" s="56"/>
      <c r="Z23359" s="56"/>
      <c r="AA23359" s="56"/>
    </row>
    <row r="23360" spans="20:27">
      <c r="T23360" s="56"/>
      <c r="U23360" s="56"/>
      <c r="V23360" s="56"/>
      <c r="W23360" s="56"/>
      <c r="X23360" s="56"/>
      <c r="Y23360" s="56"/>
      <c r="Z23360" s="56"/>
      <c r="AA23360" s="56"/>
    </row>
    <row r="23361" spans="20:27">
      <c r="T23361" s="56"/>
      <c r="U23361" s="56"/>
      <c r="V23361" s="56"/>
      <c r="W23361" s="56"/>
      <c r="X23361" s="56"/>
      <c r="Y23361" s="56"/>
      <c r="Z23361" s="56"/>
      <c r="AA23361" s="56"/>
    </row>
    <row r="23362" spans="20:27">
      <c r="T23362" s="56"/>
      <c r="U23362" s="56"/>
      <c r="V23362" s="56"/>
      <c r="W23362" s="56"/>
      <c r="X23362" s="56"/>
      <c r="Y23362" s="56"/>
      <c r="Z23362" s="56"/>
      <c r="AA23362" s="56"/>
    </row>
    <row r="23363" spans="20:27">
      <c r="T23363" s="56"/>
      <c r="U23363" s="56"/>
      <c r="V23363" s="56"/>
      <c r="W23363" s="56"/>
      <c r="X23363" s="56"/>
      <c r="Y23363" s="56"/>
      <c r="Z23363" s="56"/>
      <c r="AA23363" s="56"/>
    </row>
    <row r="23364" spans="20:27">
      <c r="T23364" s="56"/>
      <c r="U23364" s="56"/>
      <c r="V23364" s="56"/>
      <c r="W23364" s="56"/>
      <c r="X23364" s="56"/>
      <c r="Y23364" s="56"/>
      <c r="Z23364" s="56"/>
      <c r="AA23364" s="56"/>
    </row>
    <row r="23365" spans="20:27">
      <c r="T23365" s="56"/>
      <c r="U23365" s="56"/>
      <c r="V23365" s="56"/>
      <c r="W23365" s="56"/>
      <c r="X23365" s="56"/>
      <c r="Y23365" s="56"/>
      <c r="Z23365" s="56"/>
      <c r="AA23365" s="56"/>
    </row>
    <row r="23366" spans="20:27">
      <c r="T23366" s="56"/>
      <c r="U23366" s="56"/>
      <c r="V23366" s="56"/>
      <c r="W23366" s="56"/>
      <c r="X23366" s="56"/>
      <c r="Y23366" s="56"/>
      <c r="Z23366" s="56"/>
      <c r="AA23366" s="56"/>
    </row>
    <row r="23367" spans="20:27">
      <c r="T23367" s="56"/>
      <c r="U23367" s="56"/>
      <c r="V23367" s="56"/>
      <c r="W23367" s="56"/>
      <c r="X23367" s="56"/>
      <c r="Y23367" s="56"/>
      <c r="Z23367" s="56"/>
      <c r="AA23367" s="56"/>
    </row>
    <row r="23368" spans="20:27">
      <c r="T23368" s="56"/>
      <c r="U23368" s="56"/>
      <c r="V23368" s="56"/>
      <c r="W23368" s="56"/>
      <c r="X23368" s="56"/>
      <c r="Y23368" s="56"/>
      <c r="Z23368" s="56"/>
      <c r="AA23368" s="56"/>
    </row>
    <row r="23369" spans="20:27">
      <c r="T23369" s="56"/>
      <c r="U23369" s="56"/>
      <c r="V23369" s="56"/>
      <c r="W23369" s="56"/>
      <c r="X23369" s="56"/>
      <c r="Y23369" s="56"/>
      <c r="Z23369" s="56"/>
      <c r="AA23369" s="56"/>
    </row>
    <row r="23370" spans="20:27">
      <c r="T23370" s="56"/>
      <c r="U23370" s="56"/>
      <c r="V23370" s="56"/>
      <c r="W23370" s="56"/>
      <c r="X23370" s="56"/>
      <c r="Y23370" s="56"/>
      <c r="Z23370" s="56"/>
      <c r="AA23370" s="56"/>
    </row>
    <row r="23371" spans="20:27">
      <c r="T23371" s="56"/>
      <c r="U23371" s="56"/>
      <c r="V23371" s="56"/>
      <c r="W23371" s="56"/>
      <c r="X23371" s="56"/>
      <c r="Y23371" s="56"/>
      <c r="Z23371" s="56"/>
      <c r="AA23371" s="56"/>
    </row>
    <row r="23372" spans="20:27">
      <c r="T23372" s="56"/>
      <c r="U23372" s="56"/>
      <c r="V23372" s="56"/>
      <c r="W23372" s="56"/>
      <c r="X23372" s="56"/>
      <c r="Y23372" s="56"/>
      <c r="Z23372" s="56"/>
      <c r="AA23372" s="56"/>
    </row>
    <row r="23373" spans="20:27">
      <c r="T23373" s="56"/>
      <c r="U23373" s="56"/>
      <c r="V23373" s="56"/>
      <c r="W23373" s="56"/>
      <c r="X23373" s="56"/>
      <c r="Y23373" s="56"/>
      <c r="Z23373" s="56"/>
      <c r="AA23373" s="56"/>
    </row>
    <row r="23374" spans="20:27">
      <c r="T23374" s="56"/>
      <c r="U23374" s="56"/>
      <c r="V23374" s="56"/>
      <c r="W23374" s="56"/>
      <c r="X23374" s="56"/>
      <c r="Y23374" s="56"/>
      <c r="Z23374" s="56"/>
      <c r="AA23374" s="56"/>
    </row>
    <row r="23375" spans="20:27">
      <c r="T23375" s="56"/>
      <c r="U23375" s="56"/>
      <c r="V23375" s="56"/>
      <c r="W23375" s="56"/>
      <c r="X23375" s="56"/>
      <c r="Y23375" s="56"/>
      <c r="Z23375" s="56"/>
      <c r="AA23375" s="56"/>
    </row>
    <row r="23376" spans="20:27">
      <c r="T23376" s="56"/>
      <c r="U23376" s="56"/>
      <c r="V23376" s="56"/>
      <c r="W23376" s="56"/>
      <c r="X23376" s="56"/>
      <c r="Y23376" s="56"/>
      <c r="Z23376" s="56"/>
      <c r="AA23376" s="56"/>
    </row>
    <row r="23377" spans="20:27">
      <c r="T23377" s="56"/>
      <c r="U23377" s="56"/>
      <c r="V23377" s="56"/>
      <c r="W23377" s="56"/>
      <c r="X23377" s="56"/>
      <c r="Y23377" s="56"/>
      <c r="Z23377" s="56"/>
      <c r="AA23377" s="56"/>
    </row>
    <row r="23378" spans="20:27">
      <c r="T23378" s="56"/>
      <c r="U23378" s="56"/>
      <c r="V23378" s="56"/>
      <c r="W23378" s="56"/>
      <c r="X23378" s="56"/>
      <c r="Y23378" s="56"/>
      <c r="Z23378" s="56"/>
      <c r="AA23378" s="56"/>
    </row>
    <row r="23379" spans="20:27">
      <c r="T23379" s="56"/>
      <c r="U23379" s="56"/>
      <c r="V23379" s="56"/>
      <c r="W23379" s="56"/>
      <c r="X23379" s="56"/>
      <c r="Y23379" s="56"/>
      <c r="Z23379" s="56"/>
      <c r="AA23379" s="56"/>
    </row>
    <row r="23380" spans="20:27">
      <c r="T23380" s="56"/>
      <c r="U23380" s="56"/>
      <c r="V23380" s="56"/>
      <c r="W23380" s="56"/>
      <c r="X23380" s="56"/>
      <c r="Y23380" s="56"/>
      <c r="Z23380" s="56"/>
      <c r="AA23380" s="56"/>
    </row>
    <row r="23381" spans="20:27">
      <c r="T23381" s="56"/>
      <c r="U23381" s="56"/>
      <c r="V23381" s="56"/>
      <c r="W23381" s="56"/>
      <c r="X23381" s="56"/>
      <c r="Y23381" s="56"/>
      <c r="Z23381" s="56"/>
      <c r="AA23381" s="56"/>
    </row>
    <row r="23382" spans="20:27">
      <c r="T23382" s="56"/>
      <c r="U23382" s="56"/>
      <c r="V23382" s="56"/>
      <c r="W23382" s="56"/>
      <c r="X23382" s="56"/>
      <c r="Y23382" s="56"/>
      <c r="Z23382" s="56"/>
      <c r="AA23382" s="56"/>
    </row>
    <row r="23383" spans="20:27">
      <c r="T23383" s="56"/>
      <c r="U23383" s="56"/>
      <c r="V23383" s="56"/>
      <c r="W23383" s="56"/>
      <c r="X23383" s="56"/>
      <c r="Y23383" s="56"/>
      <c r="Z23383" s="56"/>
      <c r="AA23383" s="56"/>
    </row>
    <row r="23384" spans="20:27">
      <c r="T23384" s="56"/>
      <c r="U23384" s="56"/>
      <c r="V23384" s="56"/>
      <c r="W23384" s="56"/>
      <c r="X23384" s="56"/>
      <c r="Y23384" s="56"/>
      <c r="Z23384" s="56"/>
      <c r="AA23384" s="56"/>
    </row>
    <row r="23385" spans="20:27">
      <c r="T23385" s="56"/>
      <c r="U23385" s="56"/>
      <c r="V23385" s="56"/>
      <c r="W23385" s="56"/>
      <c r="X23385" s="56"/>
      <c r="Y23385" s="56"/>
      <c r="Z23385" s="56"/>
      <c r="AA23385" s="56"/>
    </row>
    <row r="23386" spans="20:27">
      <c r="T23386" s="56"/>
      <c r="U23386" s="56"/>
      <c r="V23386" s="56"/>
      <c r="W23386" s="56"/>
      <c r="X23386" s="56"/>
      <c r="Y23386" s="56"/>
      <c r="Z23386" s="56"/>
      <c r="AA23386" s="56"/>
    </row>
    <row r="23387" spans="20:27">
      <c r="T23387" s="56"/>
      <c r="U23387" s="56"/>
      <c r="V23387" s="56"/>
      <c r="W23387" s="56"/>
      <c r="X23387" s="56"/>
      <c r="Y23387" s="56"/>
      <c r="Z23387" s="56"/>
      <c r="AA23387" s="56"/>
    </row>
    <row r="23388" spans="20:27">
      <c r="T23388" s="56"/>
      <c r="U23388" s="56"/>
      <c r="V23388" s="56"/>
      <c r="W23388" s="56"/>
      <c r="X23388" s="56"/>
      <c r="Y23388" s="56"/>
      <c r="Z23388" s="56"/>
      <c r="AA23388" s="56"/>
    </row>
    <row r="23389" spans="20:27">
      <c r="T23389" s="56"/>
      <c r="U23389" s="56"/>
      <c r="V23389" s="56"/>
      <c r="W23389" s="56"/>
      <c r="X23389" s="56"/>
      <c r="Y23389" s="56"/>
      <c r="Z23389" s="56"/>
      <c r="AA23389" s="56"/>
    </row>
    <row r="23390" spans="20:27">
      <c r="T23390" s="56"/>
      <c r="U23390" s="56"/>
      <c r="V23390" s="56"/>
      <c r="W23390" s="56"/>
      <c r="X23390" s="56"/>
      <c r="Y23390" s="56"/>
      <c r="Z23390" s="56"/>
      <c r="AA23390" s="56"/>
    </row>
    <row r="23391" spans="20:27">
      <c r="T23391" s="56"/>
      <c r="U23391" s="56"/>
      <c r="V23391" s="56"/>
      <c r="W23391" s="56"/>
      <c r="X23391" s="56"/>
      <c r="Y23391" s="56"/>
      <c r="Z23391" s="56"/>
      <c r="AA23391" s="56"/>
    </row>
    <row r="23392" spans="20:27">
      <c r="T23392" s="56"/>
      <c r="U23392" s="56"/>
      <c r="V23392" s="56"/>
      <c r="W23392" s="56"/>
      <c r="X23392" s="56"/>
      <c r="Y23392" s="56"/>
      <c r="Z23392" s="56"/>
      <c r="AA23392" s="56"/>
    </row>
    <row r="23393" spans="20:27">
      <c r="T23393" s="56"/>
      <c r="U23393" s="56"/>
      <c r="V23393" s="56"/>
      <c r="W23393" s="56"/>
      <c r="X23393" s="56"/>
      <c r="Y23393" s="56"/>
      <c r="Z23393" s="56"/>
      <c r="AA23393" s="56"/>
    </row>
    <row r="23394" spans="20:27">
      <c r="T23394" s="56"/>
      <c r="U23394" s="56"/>
      <c r="V23394" s="56"/>
      <c r="W23394" s="56"/>
      <c r="X23394" s="56"/>
      <c r="Y23394" s="56"/>
      <c r="Z23394" s="56"/>
      <c r="AA23394" s="56"/>
    </row>
    <row r="23395" spans="20:27">
      <c r="T23395" s="56"/>
      <c r="U23395" s="56"/>
      <c r="V23395" s="56"/>
      <c r="W23395" s="56"/>
      <c r="X23395" s="56"/>
      <c r="Y23395" s="56"/>
      <c r="Z23395" s="56"/>
      <c r="AA23395" s="56"/>
    </row>
    <row r="23396" spans="20:27">
      <c r="T23396" s="56"/>
      <c r="U23396" s="56"/>
      <c r="V23396" s="56"/>
      <c r="W23396" s="56"/>
      <c r="X23396" s="56"/>
      <c r="Y23396" s="56"/>
      <c r="Z23396" s="56"/>
      <c r="AA23396" s="56"/>
    </row>
    <row r="23397" spans="20:27">
      <c r="T23397" s="56"/>
      <c r="U23397" s="56"/>
      <c r="V23397" s="56"/>
      <c r="W23397" s="56"/>
      <c r="X23397" s="56"/>
      <c r="Y23397" s="56"/>
      <c r="Z23397" s="56"/>
      <c r="AA23397" s="56"/>
    </row>
    <row r="23398" spans="20:27">
      <c r="T23398" s="56"/>
      <c r="U23398" s="56"/>
      <c r="V23398" s="56"/>
      <c r="W23398" s="56"/>
      <c r="X23398" s="56"/>
      <c r="Y23398" s="56"/>
      <c r="Z23398" s="56"/>
      <c r="AA23398" s="56"/>
    </row>
    <row r="23399" spans="20:27">
      <c r="T23399" s="56"/>
      <c r="U23399" s="56"/>
      <c r="V23399" s="56"/>
      <c r="W23399" s="56"/>
      <c r="X23399" s="56"/>
      <c r="Y23399" s="56"/>
      <c r="Z23399" s="56"/>
      <c r="AA23399" s="56"/>
    </row>
    <row r="23400" spans="20:27">
      <c r="T23400" s="56"/>
      <c r="U23400" s="56"/>
      <c r="V23400" s="56"/>
      <c r="W23400" s="56"/>
      <c r="X23400" s="56"/>
      <c r="Y23400" s="56"/>
      <c r="Z23400" s="56"/>
      <c r="AA23400" s="56"/>
    </row>
    <row r="23401" spans="20:27">
      <c r="T23401" s="56"/>
      <c r="U23401" s="56"/>
      <c r="V23401" s="56"/>
      <c r="W23401" s="56"/>
      <c r="X23401" s="56"/>
      <c r="Y23401" s="56"/>
      <c r="Z23401" s="56"/>
      <c r="AA23401" s="56"/>
    </row>
    <row r="23402" spans="20:27">
      <c r="T23402" s="56"/>
      <c r="U23402" s="56"/>
      <c r="V23402" s="56"/>
      <c r="W23402" s="56"/>
      <c r="X23402" s="56"/>
      <c r="Y23402" s="56"/>
      <c r="Z23402" s="56"/>
      <c r="AA23402" s="56"/>
    </row>
    <row r="23403" spans="20:27">
      <c r="T23403" s="56"/>
      <c r="U23403" s="56"/>
      <c r="V23403" s="56"/>
      <c r="W23403" s="56"/>
      <c r="X23403" s="56"/>
      <c r="Y23403" s="56"/>
      <c r="Z23403" s="56"/>
      <c r="AA23403" s="56"/>
    </row>
    <row r="23404" spans="20:27">
      <c r="T23404" s="56"/>
      <c r="U23404" s="56"/>
      <c r="V23404" s="56"/>
      <c r="W23404" s="56"/>
      <c r="X23404" s="56"/>
      <c r="Y23404" s="56"/>
      <c r="Z23404" s="56"/>
      <c r="AA23404" s="56"/>
    </row>
    <row r="23405" spans="20:27">
      <c r="T23405" s="56"/>
      <c r="U23405" s="56"/>
      <c r="V23405" s="56"/>
      <c r="W23405" s="56"/>
      <c r="X23405" s="56"/>
      <c r="Y23405" s="56"/>
      <c r="Z23405" s="56"/>
      <c r="AA23405" s="56"/>
    </row>
    <row r="23406" spans="20:27">
      <c r="T23406" s="56"/>
      <c r="U23406" s="56"/>
      <c r="V23406" s="56"/>
      <c r="W23406" s="56"/>
      <c r="X23406" s="56"/>
      <c r="Y23406" s="56"/>
      <c r="Z23406" s="56"/>
      <c r="AA23406" s="56"/>
    </row>
    <row r="23407" spans="20:27">
      <c r="T23407" s="56"/>
      <c r="U23407" s="56"/>
      <c r="V23407" s="56"/>
      <c r="W23407" s="56"/>
      <c r="X23407" s="56"/>
      <c r="Y23407" s="56"/>
      <c r="Z23407" s="56"/>
      <c r="AA23407" s="56"/>
    </row>
    <row r="23408" spans="20:27">
      <c r="T23408" s="56"/>
      <c r="U23408" s="56"/>
      <c r="V23408" s="56"/>
      <c r="W23408" s="56"/>
      <c r="X23408" s="56"/>
      <c r="Y23408" s="56"/>
      <c r="Z23408" s="56"/>
      <c r="AA23408" s="56"/>
    </row>
    <row r="23409" spans="20:27">
      <c r="T23409" s="56"/>
      <c r="U23409" s="56"/>
      <c r="V23409" s="56"/>
      <c r="W23409" s="56"/>
      <c r="X23409" s="56"/>
      <c r="Y23409" s="56"/>
      <c r="Z23409" s="56"/>
      <c r="AA23409" s="56"/>
    </row>
    <row r="23410" spans="20:27">
      <c r="T23410" s="56"/>
      <c r="U23410" s="56"/>
      <c r="V23410" s="56"/>
      <c r="W23410" s="56"/>
      <c r="X23410" s="56"/>
      <c r="Y23410" s="56"/>
      <c r="Z23410" s="56"/>
      <c r="AA23410" s="56"/>
    </row>
    <row r="23411" spans="20:27">
      <c r="T23411" s="56"/>
      <c r="U23411" s="56"/>
      <c r="V23411" s="56"/>
      <c r="W23411" s="56"/>
      <c r="X23411" s="56"/>
      <c r="Y23411" s="56"/>
      <c r="Z23411" s="56"/>
      <c r="AA23411" s="56"/>
    </row>
    <row r="23412" spans="20:27">
      <c r="T23412" s="56"/>
      <c r="U23412" s="56"/>
      <c r="V23412" s="56"/>
      <c r="W23412" s="56"/>
      <c r="X23412" s="56"/>
      <c r="Y23412" s="56"/>
      <c r="Z23412" s="56"/>
      <c r="AA23412" s="56"/>
    </row>
    <row r="23413" spans="20:27">
      <c r="T23413" s="56"/>
      <c r="U23413" s="56"/>
      <c r="V23413" s="56"/>
      <c r="W23413" s="56"/>
      <c r="X23413" s="56"/>
      <c r="Y23413" s="56"/>
      <c r="Z23413" s="56"/>
      <c r="AA23413" s="56"/>
    </row>
    <row r="23414" spans="20:27">
      <c r="T23414" s="56"/>
      <c r="U23414" s="56"/>
      <c r="V23414" s="56"/>
      <c r="W23414" s="56"/>
      <c r="X23414" s="56"/>
      <c r="Y23414" s="56"/>
      <c r="Z23414" s="56"/>
      <c r="AA23414" s="56"/>
    </row>
    <row r="23415" spans="20:27">
      <c r="T23415" s="56"/>
      <c r="U23415" s="56"/>
      <c r="V23415" s="56"/>
      <c r="W23415" s="56"/>
      <c r="X23415" s="56"/>
      <c r="Y23415" s="56"/>
      <c r="Z23415" s="56"/>
      <c r="AA23415" s="56"/>
    </row>
    <row r="23416" spans="20:27">
      <c r="T23416" s="56"/>
      <c r="U23416" s="56"/>
      <c r="V23416" s="56"/>
      <c r="W23416" s="56"/>
      <c r="X23416" s="56"/>
      <c r="Y23416" s="56"/>
      <c r="Z23416" s="56"/>
      <c r="AA23416" s="56"/>
    </row>
    <row r="23417" spans="20:27">
      <c r="T23417" s="56"/>
      <c r="U23417" s="56"/>
      <c r="V23417" s="56"/>
      <c r="W23417" s="56"/>
      <c r="X23417" s="56"/>
      <c r="Y23417" s="56"/>
      <c r="Z23417" s="56"/>
      <c r="AA23417" s="56"/>
    </row>
    <row r="23418" spans="20:27">
      <c r="T23418" s="56"/>
      <c r="U23418" s="56"/>
      <c r="V23418" s="56"/>
      <c r="W23418" s="56"/>
      <c r="X23418" s="56"/>
      <c r="Y23418" s="56"/>
      <c r="Z23418" s="56"/>
      <c r="AA23418" s="56"/>
    </row>
    <row r="23419" spans="20:27">
      <c r="T23419" s="56"/>
      <c r="U23419" s="56"/>
      <c r="V23419" s="56"/>
      <c r="W23419" s="56"/>
      <c r="X23419" s="56"/>
      <c r="Y23419" s="56"/>
      <c r="Z23419" s="56"/>
      <c r="AA23419" s="56"/>
    </row>
    <row r="23420" spans="20:27">
      <c r="T23420" s="56"/>
      <c r="U23420" s="56"/>
      <c r="V23420" s="56"/>
      <c r="W23420" s="56"/>
      <c r="X23420" s="56"/>
      <c r="Y23420" s="56"/>
      <c r="Z23420" s="56"/>
      <c r="AA23420" s="56"/>
    </row>
    <row r="23421" spans="20:27">
      <c r="T23421" s="56"/>
      <c r="U23421" s="56"/>
      <c r="V23421" s="56"/>
      <c r="W23421" s="56"/>
      <c r="X23421" s="56"/>
      <c r="Y23421" s="56"/>
      <c r="Z23421" s="56"/>
      <c r="AA23421" s="56"/>
    </row>
    <row r="23422" spans="20:27">
      <c r="T23422" s="56"/>
      <c r="U23422" s="56"/>
      <c r="V23422" s="56"/>
      <c r="W23422" s="56"/>
      <c r="X23422" s="56"/>
      <c r="Y23422" s="56"/>
      <c r="Z23422" s="56"/>
      <c r="AA23422" s="56"/>
    </row>
    <row r="23423" spans="20:27">
      <c r="T23423" s="56"/>
      <c r="U23423" s="56"/>
      <c r="V23423" s="56"/>
      <c r="W23423" s="56"/>
      <c r="X23423" s="56"/>
      <c r="Y23423" s="56"/>
      <c r="Z23423" s="56"/>
      <c r="AA23423" s="56"/>
    </row>
    <row r="23424" spans="20:27">
      <c r="T23424" s="56"/>
      <c r="U23424" s="56"/>
      <c r="V23424" s="56"/>
      <c r="W23424" s="56"/>
      <c r="X23424" s="56"/>
      <c r="Y23424" s="56"/>
      <c r="Z23424" s="56"/>
      <c r="AA23424" s="56"/>
    </row>
    <row r="23425" spans="20:27">
      <c r="T23425" s="56"/>
      <c r="U23425" s="56"/>
      <c r="V23425" s="56"/>
      <c r="W23425" s="56"/>
      <c r="X23425" s="56"/>
      <c r="Y23425" s="56"/>
      <c r="Z23425" s="56"/>
      <c r="AA23425" s="56"/>
    </row>
    <row r="23426" spans="20:27">
      <c r="T23426" s="56"/>
      <c r="U23426" s="56"/>
      <c r="V23426" s="56"/>
      <c r="W23426" s="56"/>
      <c r="X23426" s="56"/>
      <c r="Y23426" s="56"/>
      <c r="Z23426" s="56"/>
      <c r="AA23426" s="56"/>
    </row>
    <row r="23427" spans="20:27">
      <c r="T23427" s="56"/>
      <c r="U23427" s="56"/>
      <c r="V23427" s="56"/>
      <c r="W23427" s="56"/>
      <c r="X23427" s="56"/>
      <c r="Y23427" s="56"/>
      <c r="Z23427" s="56"/>
      <c r="AA23427" s="56"/>
    </row>
    <row r="23428" spans="20:27">
      <c r="T23428" s="56"/>
      <c r="U23428" s="56"/>
      <c r="V23428" s="56"/>
      <c r="W23428" s="56"/>
      <c r="X23428" s="56"/>
      <c r="Y23428" s="56"/>
      <c r="Z23428" s="56"/>
      <c r="AA23428" s="56"/>
    </row>
    <row r="23429" spans="20:27">
      <c r="T23429" s="56"/>
      <c r="U23429" s="56"/>
      <c r="V23429" s="56"/>
      <c r="W23429" s="56"/>
      <c r="X23429" s="56"/>
      <c r="Y23429" s="56"/>
      <c r="Z23429" s="56"/>
      <c r="AA23429" s="56"/>
    </row>
    <row r="23430" spans="20:27">
      <c r="T23430" s="56"/>
      <c r="U23430" s="56"/>
      <c r="V23430" s="56"/>
      <c r="W23430" s="56"/>
      <c r="X23430" s="56"/>
      <c r="Y23430" s="56"/>
      <c r="Z23430" s="56"/>
      <c r="AA23430" s="56"/>
    </row>
    <row r="23431" spans="20:27">
      <c r="T23431" s="56"/>
      <c r="U23431" s="56"/>
      <c r="V23431" s="56"/>
      <c r="W23431" s="56"/>
      <c r="X23431" s="56"/>
      <c r="Y23431" s="56"/>
      <c r="Z23431" s="56"/>
      <c r="AA23431" s="56"/>
    </row>
    <row r="23432" spans="20:27">
      <c r="T23432" s="56"/>
      <c r="U23432" s="56"/>
      <c r="V23432" s="56"/>
      <c r="W23432" s="56"/>
      <c r="X23432" s="56"/>
      <c r="Y23432" s="56"/>
      <c r="Z23432" s="56"/>
      <c r="AA23432" s="56"/>
    </row>
    <row r="23433" spans="20:27">
      <c r="T23433" s="56"/>
      <c r="U23433" s="56"/>
      <c r="V23433" s="56"/>
      <c r="W23433" s="56"/>
      <c r="X23433" s="56"/>
      <c r="Y23433" s="56"/>
      <c r="Z23433" s="56"/>
      <c r="AA23433" s="56"/>
    </row>
    <row r="23434" spans="20:27">
      <c r="T23434" s="56"/>
      <c r="U23434" s="56"/>
      <c r="V23434" s="56"/>
      <c r="W23434" s="56"/>
      <c r="X23434" s="56"/>
      <c r="Y23434" s="56"/>
      <c r="Z23434" s="56"/>
      <c r="AA23434" s="56"/>
    </row>
    <row r="23435" spans="20:27">
      <c r="T23435" s="56"/>
      <c r="U23435" s="56"/>
      <c r="V23435" s="56"/>
      <c r="W23435" s="56"/>
      <c r="X23435" s="56"/>
      <c r="Y23435" s="56"/>
      <c r="Z23435" s="56"/>
      <c r="AA23435" s="56"/>
    </row>
    <row r="23436" spans="20:27">
      <c r="T23436" s="56"/>
      <c r="U23436" s="56"/>
      <c r="V23436" s="56"/>
      <c r="W23436" s="56"/>
      <c r="X23436" s="56"/>
      <c r="Y23436" s="56"/>
      <c r="Z23436" s="56"/>
      <c r="AA23436" s="56"/>
    </row>
    <row r="23437" spans="20:27">
      <c r="T23437" s="56"/>
      <c r="U23437" s="56"/>
      <c r="V23437" s="56"/>
      <c r="W23437" s="56"/>
      <c r="X23437" s="56"/>
      <c r="Y23437" s="56"/>
      <c r="Z23437" s="56"/>
      <c r="AA23437" s="56"/>
    </row>
    <row r="23438" spans="20:27">
      <c r="T23438" s="56"/>
      <c r="U23438" s="56"/>
      <c r="V23438" s="56"/>
      <c r="W23438" s="56"/>
      <c r="X23438" s="56"/>
      <c r="Y23438" s="56"/>
      <c r="Z23438" s="56"/>
      <c r="AA23438" s="56"/>
    </row>
    <row r="23439" spans="20:27">
      <c r="T23439" s="56"/>
      <c r="U23439" s="56"/>
      <c r="V23439" s="56"/>
      <c r="W23439" s="56"/>
      <c r="X23439" s="56"/>
      <c r="Y23439" s="56"/>
      <c r="Z23439" s="56"/>
      <c r="AA23439" s="56"/>
    </row>
    <row r="23440" spans="20:27">
      <c r="T23440" s="56"/>
      <c r="U23440" s="56"/>
      <c r="V23440" s="56"/>
      <c r="W23440" s="56"/>
      <c r="X23440" s="56"/>
      <c r="Y23440" s="56"/>
      <c r="Z23440" s="56"/>
      <c r="AA23440" s="56"/>
    </row>
    <row r="23441" spans="20:27">
      <c r="T23441" s="56"/>
      <c r="U23441" s="56"/>
      <c r="V23441" s="56"/>
      <c r="W23441" s="56"/>
      <c r="X23441" s="56"/>
      <c r="Y23441" s="56"/>
      <c r="Z23441" s="56"/>
      <c r="AA23441" s="56"/>
    </row>
    <row r="23442" spans="20:27">
      <c r="T23442" s="56"/>
      <c r="U23442" s="56"/>
      <c r="V23442" s="56"/>
      <c r="W23442" s="56"/>
      <c r="X23442" s="56"/>
      <c r="Y23442" s="56"/>
      <c r="Z23442" s="56"/>
      <c r="AA23442" s="56"/>
    </row>
    <row r="23443" spans="20:27">
      <c r="T23443" s="56"/>
      <c r="U23443" s="56"/>
      <c r="V23443" s="56"/>
      <c r="W23443" s="56"/>
      <c r="X23443" s="56"/>
      <c r="Y23443" s="56"/>
      <c r="Z23443" s="56"/>
      <c r="AA23443" s="56"/>
    </row>
    <row r="23444" spans="20:27">
      <c r="T23444" s="56"/>
      <c r="U23444" s="56"/>
      <c r="V23444" s="56"/>
      <c r="W23444" s="56"/>
      <c r="X23444" s="56"/>
      <c r="Y23444" s="56"/>
      <c r="Z23444" s="56"/>
      <c r="AA23444" s="56"/>
    </row>
    <row r="23445" spans="20:27">
      <c r="T23445" s="56"/>
      <c r="U23445" s="56"/>
      <c r="V23445" s="56"/>
      <c r="W23445" s="56"/>
      <c r="X23445" s="56"/>
      <c r="Y23445" s="56"/>
      <c r="Z23445" s="56"/>
      <c r="AA23445" s="56"/>
    </row>
    <row r="23446" spans="20:27">
      <c r="T23446" s="56"/>
      <c r="U23446" s="56"/>
      <c r="V23446" s="56"/>
      <c r="W23446" s="56"/>
      <c r="X23446" s="56"/>
      <c r="Y23446" s="56"/>
      <c r="Z23446" s="56"/>
      <c r="AA23446" s="56"/>
    </row>
    <row r="23447" spans="20:27">
      <c r="T23447" s="56"/>
      <c r="U23447" s="56"/>
      <c r="V23447" s="56"/>
      <c r="W23447" s="56"/>
      <c r="X23447" s="56"/>
      <c r="Y23447" s="56"/>
      <c r="Z23447" s="56"/>
      <c r="AA23447" s="56"/>
    </row>
    <row r="23448" spans="20:27">
      <c r="T23448" s="56"/>
      <c r="U23448" s="56"/>
      <c r="V23448" s="56"/>
      <c r="W23448" s="56"/>
      <c r="X23448" s="56"/>
      <c r="Y23448" s="56"/>
      <c r="Z23448" s="56"/>
      <c r="AA23448" s="56"/>
    </row>
    <row r="23449" spans="20:27">
      <c r="T23449" s="56"/>
      <c r="U23449" s="56"/>
      <c r="V23449" s="56"/>
      <c r="W23449" s="56"/>
      <c r="X23449" s="56"/>
      <c r="Y23449" s="56"/>
      <c r="Z23449" s="56"/>
      <c r="AA23449" s="56"/>
    </row>
    <row r="23450" spans="20:27">
      <c r="T23450" s="56"/>
      <c r="U23450" s="56"/>
      <c r="V23450" s="56"/>
      <c r="W23450" s="56"/>
      <c r="X23450" s="56"/>
      <c r="Y23450" s="56"/>
      <c r="Z23450" s="56"/>
      <c r="AA23450" s="56"/>
    </row>
    <row r="23451" spans="20:27">
      <c r="T23451" s="56"/>
      <c r="U23451" s="56"/>
      <c r="V23451" s="56"/>
      <c r="W23451" s="56"/>
      <c r="X23451" s="56"/>
      <c r="Y23451" s="56"/>
      <c r="Z23451" s="56"/>
      <c r="AA23451" s="56"/>
    </row>
    <row r="23452" spans="20:27">
      <c r="T23452" s="56"/>
      <c r="U23452" s="56"/>
      <c r="V23452" s="56"/>
      <c r="W23452" s="56"/>
      <c r="X23452" s="56"/>
      <c r="Y23452" s="56"/>
      <c r="Z23452" s="56"/>
      <c r="AA23452" s="56"/>
    </row>
    <row r="23453" spans="20:27">
      <c r="T23453" s="56"/>
      <c r="U23453" s="56"/>
      <c r="V23453" s="56"/>
      <c r="W23453" s="56"/>
      <c r="X23453" s="56"/>
      <c r="Y23453" s="56"/>
      <c r="Z23453" s="56"/>
      <c r="AA23453" s="56"/>
    </row>
    <row r="23454" spans="20:27">
      <c r="T23454" s="56"/>
      <c r="U23454" s="56"/>
      <c r="V23454" s="56"/>
      <c r="W23454" s="56"/>
      <c r="X23454" s="56"/>
      <c r="Y23454" s="56"/>
      <c r="Z23454" s="56"/>
      <c r="AA23454" s="56"/>
    </row>
    <row r="23455" spans="20:27">
      <c r="T23455" s="56"/>
      <c r="U23455" s="56"/>
      <c r="V23455" s="56"/>
      <c r="W23455" s="56"/>
      <c r="X23455" s="56"/>
      <c r="Y23455" s="56"/>
      <c r="Z23455" s="56"/>
      <c r="AA23455" s="56"/>
    </row>
    <row r="23456" spans="20:27">
      <c r="T23456" s="56"/>
      <c r="U23456" s="56"/>
      <c r="V23456" s="56"/>
      <c r="W23456" s="56"/>
      <c r="X23456" s="56"/>
      <c r="Y23456" s="56"/>
      <c r="Z23456" s="56"/>
      <c r="AA23456" s="56"/>
    </row>
    <row r="23457" spans="20:27">
      <c r="T23457" s="56"/>
      <c r="U23457" s="56"/>
      <c r="V23457" s="56"/>
      <c r="W23457" s="56"/>
      <c r="X23457" s="56"/>
      <c r="Y23457" s="56"/>
      <c r="Z23457" s="56"/>
      <c r="AA23457" s="56"/>
    </row>
    <row r="23458" spans="20:27">
      <c r="T23458" s="56"/>
      <c r="U23458" s="56"/>
      <c r="V23458" s="56"/>
      <c r="W23458" s="56"/>
      <c r="X23458" s="56"/>
      <c r="Y23458" s="56"/>
      <c r="Z23458" s="56"/>
      <c r="AA23458" s="56"/>
    </row>
    <row r="23459" spans="20:27">
      <c r="T23459" s="56"/>
      <c r="U23459" s="56"/>
      <c r="V23459" s="56"/>
      <c r="W23459" s="56"/>
      <c r="X23459" s="56"/>
      <c r="Y23459" s="56"/>
      <c r="Z23459" s="56"/>
      <c r="AA23459" s="56"/>
    </row>
    <row r="23460" spans="20:27">
      <c r="T23460" s="56"/>
      <c r="U23460" s="56"/>
      <c r="V23460" s="56"/>
      <c r="W23460" s="56"/>
      <c r="X23460" s="56"/>
      <c r="Y23460" s="56"/>
      <c r="Z23460" s="56"/>
      <c r="AA23460" s="56"/>
    </row>
    <row r="23461" spans="20:27">
      <c r="T23461" s="56"/>
      <c r="U23461" s="56"/>
      <c r="V23461" s="56"/>
      <c r="W23461" s="56"/>
      <c r="X23461" s="56"/>
      <c r="Y23461" s="56"/>
      <c r="Z23461" s="56"/>
      <c r="AA23461" s="56"/>
    </row>
    <row r="23462" spans="20:27">
      <c r="T23462" s="56"/>
      <c r="U23462" s="56"/>
      <c r="V23462" s="56"/>
      <c r="W23462" s="56"/>
      <c r="X23462" s="56"/>
      <c r="Y23462" s="56"/>
      <c r="Z23462" s="56"/>
      <c r="AA23462" s="56"/>
    </row>
    <row r="23463" spans="20:27">
      <c r="T23463" s="56"/>
      <c r="U23463" s="56"/>
      <c r="V23463" s="56"/>
      <c r="W23463" s="56"/>
      <c r="X23463" s="56"/>
      <c r="Y23463" s="56"/>
      <c r="Z23463" s="56"/>
      <c r="AA23463" s="56"/>
    </row>
    <row r="23464" spans="20:27">
      <c r="T23464" s="56"/>
      <c r="U23464" s="56"/>
      <c r="V23464" s="56"/>
      <c r="W23464" s="56"/>
      <c r="X23464" s="56"/>
      <c r="Y23464" s="56"/>
      <c r="Z23464" s="56"/>
      <c r="AA23464" s="56"/>
    </row>
    <row r="23465" spans="20:27">
      <c r="T23465" s="56"/>
      <c r="U23465" s="56"/>
      <c r="V23465" s="56"/>
      <c r="W23465" s="56"/>
      <c r="X23465" s="56"/>
      <c r="Y23465" s="56"/>
      <c r="Z23465" s="56"/>
      <c r="AA23465" s="56"/>
    </row>
    <row r="23466" spans="20:27">
      <c r="T23466" s="56"/>
      <c r="U23466" s="56"/>
      <c r="V23466" s="56"/>
      <c r="W23466" s="56"/>
      <c r="X23466" s="56"/>
      <c r="Y23466" s="56"/>
      <c r="Z23466" s="56"/>
      <c r="AA23466" s="56"/>
    </row>
    <row r="23467" spans="20:27">
      <c r="T23467" s="56"/>
      <c r="U23467" s="56"/>
      <c r="V23467" s="56"/>
      <c r="W23467" s="56"/>
      <c r="X23467" s="56"/>
      <c r="Y23467" s="56"/>
      <c r="Z23467" s="56"/>
      <c r="AA23467" s="56"/>
    </row>
    <row r="23468" spans="20:27">
      <c r="T23468" s="56"/>
      <c r="U23468" s="56"/>
      <c r="V23468" s="56"/>
      <c r="W23468" s="56"/>
      <c r="X23468" s="56"/>
      <c r="Y23468" s="56"/>
      <c r="Z23468" s="56"/>
      <c r="AA23468" s="56"/>
    </row>
    <row r="23469" spans="20:27">
      <c r="T23469" s="56"/>
      <c r="U23469" s="56"/>
      <c r="V23469" s="56"/>
      <c r="W23469" s="56"/>
      <c r="X23469" s="56"/>
      <c r="Y23469" s="56"/>
      <c r="Z23469" s="56"/>
      <c r="AA23469" s="56"/>
    </row>
    <row r="23470" spans="20:27">
      <c r="T23470" s="56"/>
      <c r="U23470" s="56"/>
      <c r="V23470" s="56"/>
      <c r="W23470" s="56"/>
      <c r="X23470" s="56"/>
      <c r="Y23470" s="56"/>
      <c r="Z23470" s="56"/>
      <c r="AA23470" s="56"/>
    </row>
    <row r="23471" spans="20:27">
      <c r="T23471" s="56"/>
      <c r="U23471" s="56"/>
      <c r="V23471" s="56"/>
      <c r="W23471" s="56"/>
      <c r="X23471" s="56"/>
      <c r="Y23471" s="56"/>
      <c r="Z23471" s="56"/>
      <c r="AA23471" s="56"/>
    </row>
    <row r="23472" spans="20:27">
      <c r="T23472" s="56"/>
      <c r="U23472" s="56"/>
      <c r="V23472" s="56"/>
      <c r="W23472" s="56"/>
      <c r="X23472" s="56"/>
      <c r="Y23472" s="56"/>
      <c r="Z23472" s="56"/>
      <c r="AA23472" s="56"/>
    </row>
    <row r="23473" spans="20:27">
      <c r="T23473" s="56"/>
      <c r="U23473" s="56"/>
      <c r="V23473" s="56"/>
      <c r="W23473" s="56"/>
      <c r="X23473" s="56"/>
      <c r="Y23473" s="56"/>
      <c r="Z23473" s="56"/>
      <c r="AA23473" s="56"/>
    </row>
    <row r="23474" spans="20:27">
      <c r="T23474" s="56"/>
      <c r="U23474" s="56"/>
      <c r="V23474" s="56"/>
      <c r="W23474" s="56"/>
      <c r="X23474" s="56"/>
      <c r="Y23474" s="56"/>
      <c r="Z23474" s="56"/>
      <c r="AA23474" s="56"/>
    </row>
    <row r="23475" spans="20:27">
      <c r="T23475" s="56"/>
      <c r="U23475" s="56"/>
      <c r="V23475" s="56"/>
      <c r="W23475" s="56"/>
      <c r="X23475" s="56"/>
      <c r="Y23475" s="56"/>
      <c r="Z23475" s="56"/>
      <c r="AA23475" s="56"/>
    </row>
    <row r="23476" spans="20:27">
      <c r="T23476" s="56"/>
      <c r="U23476" s="56"/>
      <c r="V23476" s="56"/>
      <c r="W23476" s="56"/>
      <c r="X23476" s="56"/>
      <c r="Y23476" s="56"/>
      <c r="Z23476" s="56"/>
      <c r="AA23476" s="56"/>
    </row>
    <row r="23477" spans="20:27">
      <c r="T23477" s="56"/>
      <c r="U23477" s="56"/>
      <c r="V23477" s="56"/>
      <c r="W23477" s="56"/>
      <c r="X23477" s="56"/>
      <c r="Y23477" s="56"/>
      <c r="Z23477" s="56"/>
      <c r="AA23477" s="56"/>
    </row>
    <row r="23478" spans="20:27">
      <c r="T23478" s="56"/>
      <c r="U23478" s="56"/>
      <c r="V23478" s="56"/>
      <c r="W23478" s="56"/>
      <c r="X23478" s="56"/>
      <c r="Y23478" s="56"/>
      <c r="Z23478" s="56"/>
      <c r="AA23478" s="56"/>
    </row>
    <row r="23479" spans="20:27">
      <c r="T23479" s="56"/>
      <c r="U23479" s="56"/>
      <c r="V23479" s="56"/>
      <c r="W23479" s="56"/>
      <c r="X23479" s="56"/>
      <c r="Y23479" s="56"/>
      <c r="Z23479" s="56"/>
      <c r="AA23479" s="56"/>
    </row>
    <row r="23480" spans="20:27">
      <c r="T23480" s="56"/>
      <c r="U23480" s="56"/>
      <c r="V23480" s="56"/>
      <c r="W23480" s="56"/>
      <c r="X23480" s="56"/>
      <c r="Y23480" s="56"/>
      <c r="Z23480" s="56"/>
      <c r="AA23480" s="56"/>
    </row>
    <row r="23481" spans="20:27">
      <c r="T23481" s="56"/>
      <c r="U23481" s="56"/>
      <c r="V23481" s="56"/>
      <c r="W23481" s="56"/>
      <c r="X23481" s="56"/>
      <c r="Y23481" s="56"/>
      <c r="Z23481" s="56"/>
      <c r="AA23481" s="56"/>
    </row>
    <row r="23482" spans="20:27">
      <c r="T23482" s="56"/>
      <c r="U23482" s="56"/>
      <c r="V23482" s="56"/>
      <c r="W23482" s="56"/>
      <c r="X23482" s="56"/>
      <c r="Y23482" s="56"/>
      <c r="Z23482" s="56"/>
      <c r="AA23482" s="56"/>
    </row>
    <row r="23483" spans="20:27">
      <c r="T23483" s="56"/>
      <c r="U23483" s="56"/>
      <c r="V23483" s="56"/>
      <c r="W23483" s="56"/>
      <c r="X23483" s="56"/>
      <c r="Y23483" s="56"/>
      <c r="Z23483" s="56"/>
      <c r="AA23483" s="56"/>
    </row>
    <row r="23484" spans="20:27">
      <c r="T23484" s="56"/>
      <c r="U23484" s="56"/>
      <c r="V23484" s="56"/>
      <c r="W23484" s="56"/>
      <c r="X23484" s="56"/>
      <c r="Y23484" s="56"/>
      <c r="Z23484" s="56"/>
      <c r="AA23484" s="56"/>
    </row>
    <row r="23485" spans="20:27">
      <c r="T23485" s="56"/>
      <c r="U23485" s="56"/>
      <c r="V23485" s="56"/>
      <c r="W23485" s="56"/>
      <c r="X23485" s="56"/>
      <c r="Y23485" s="56"/>
      <c r="Z23485" s="56"/>
      <c r="AA23485" s="56"/>
    </row>
    <row r="23486" spans="20:27">
      <c r="T23486" s="56"/>
      <c r="U23486" s="56"/>
      <c r="V23486" s="56"/>
      <c r="W23486" s="56"/>
      <c r="X23486" s="56"/>
      <c r="Y23486" s="56"/>
      <c r="Z23486" s="56"/>
      <c r="AA23486" s="56"/>
    </row>
    <row r="23487" spans="20:27">
      <c r="T23487" s="56"/>
      <c r="U23487" s="56"/>
      <c r="V23487" s="56"/>
      <c r="W23487" s="56"/>
      <c r="X23487" s="56"/>
      <c r="Y23487" s="56"/>
      <c r="Z23487" s="56"/>
      <c r="AA23487" s="56"/>
    </row>
    <row r="23488" spans="20:27">
      <c r="T23488" s="56"/>
      <c r="U23488" s="56"/>
      <c r="V23488" s="56"/>
      <c r="W23488" s="56"/>
      <c r="X23488" s="56"/>
      <c r="Y23488" s="56"/>
      <c r="Z23488" s="56"/>
      <c r="AA23488" s="56"/>
    </row>
    <row r="23489" spans="20:27">
      <c r="T23489" s="56"/>
      <c r="U23489" s="56"/>
      <c r="V23489" s="56"/>
      <c r="W23489" s="56"/>
      <c r="X23489" s="56"/>
      <c r="Y23489" s="56"/>
      <c r="Z23489" s="56"/>
      <c r="AA23489" s="56"/>
    </row>
    <row r="23490" spans="20:27">
      <c r="T23490" s="56"/>
      <c r="U23490" s="56"/>
      <c r="V23490" s="56"/>
      <c r="W23490" s="56"/>
      <c r="X23490" s="56"/>
      <c r="Y23490" s="56"/>
      <c r="Z23490" s="56"/>
      <c r="AA23490" s="56"/>
    </row>
    <row r="23491" spans="20:27">
      <c r="T23491" s="56"/>
      <c r="U23491" s="56"/>
      <c r="V23491" s="56"/>
      <c r="W23491" s="56"/>
      <c r="X23491" s="56"/>
      <c r="Y23491" s="56"/>
      <c r="Z23491" s="56"/>
      <c r="AA23491" s="56"/>
    </row>
    <row r="23492" spans="20:27">
      <c r="T23492" s="56"/>
      <c r="U23492" s="56"/>
      <c r="V23492" s="56"/>
      <c r="W23492" s="56"/>
      <c r="X23492" s="56"/>
      <c r="Y23492" s="56"/>
      <c r="Z23492" s="56"/>
      <c r="AA23492" s="56"/>
    </row>
    <row r="23493" spans="20:27">
      <c r="T23493" s="56"/>
      <c r="U23493" s="56"/>
      <c r="V23493" s="56"/>
      <c r="W23493" s="56"/>
      <c r="X23493" s="56"/>
      <c r="Y23493" s="56"/>
      <c r="Z23493" s="56"/>
      <c r="AA23493" s="56"/>
    </row>
    <row r="23494" spans="20:27">
      <c r="T23494" s="56"/>
      <c r="U23494" s="56"/>
      <c r="V23494" s="56"/>
      <c r="W23494" s="56"/>
      <c r="X23494" s="56"/>
      <c r="Y23494" s="56"/>
      <c r="Z23494" s="56"/>
      <c r="AA23494" s="56"/>
    </row>
    <row r="23495" spans="20:27">
      <c r="T23495" s="56"/>
      <c r="U23495" s="56"/>
      <c r="V23495" s="56"/>
      <c r="W23495" s="56"/>
      <c r="X23495" s="56"/>
      <c r="Y23495" s="56"/>
      <c r="Z23495" s="56"/>
      <c r="AA23495" s="56"/>
    </row>
    <row r="23496" spans="20:27">
      <c r="T23496" s="56"/>
      <c r="U23496" s="56"/>
      <c r="V23496" s="56"/>
      <c r="W23496" s="56"/>
      <c r="X23496" s="56"/>
      <c r="Y23496" s="56"/>
      <c r="Z23496" s="56"/>
      <c r="AA23496" s="56"/>
    </row>
    <row r="23497" spans="20:27">
      <c r="T23497" s="56"/>
      <c r="U23497" s="56"/>
      <c r="V23497" s="56"/>
      <c r="W23497" s="56"/>
      <c r="X23497" s="56"/>
      <c r="Y23497" s="56"/>
      <c r="Z23497" s="56"/>
      <c r="AA23497" s="56"/>
    </row>
    <row r="23498" spans="20:27">
      <c r="T23498" s="56"/>
      <c r="U23498" s="56"/>
      <c r="V23498" s="56"/>
      <c r="W23498" s="56"/>
      <c r="X23498" s="56"/>
      <c r="Y23498" s="56"/>
      <c r="Z23498" s="56"/>
      <c r="AA23498" s="56"/>
    </row>
    <row r="23499" spans="20:27">
      <c r="T23499" s="56"/>
      <c r="U23499" s="56"/>
      <c r="V23499" s="56"/>
      <c r="W23499" s="56"/>
      <c r="X23499" s="56"/>
      <c r="Y23499" s="56"/>
      <c r="Z23499" s="56"/>
      <c r="AA23499" s="56"/>
    </row>
    <row r="23500" spans="20:27">
      <c r="T23500" s="56"/>
      <c r="U23500" s="56"/>
      <c r="V23500" s="56"/>
      <c r="W23500" s="56"/>
      <c r="X23500" s="56"/>
      <c r="Y23500" s="56"/>
      <c r="Z23500" s="56"/>
      <c r="AA23500" s="56"/>
    </row>
    <row r="23501" spans="20:27">
      <c r="T23501" s="56"/>
      <c r="U23501" s="56"/>
      <c r="V23501" s="56"/>
      <c r="W23501" s="56"/>
      <c r="X23501" s="56"/>
      <c r="Y23501" s="56"/>
      <c r="Z23501" s="56"/>
      <c r="AA23501" s="56"/>
    </row>
    <row r="23502" spans="20:27">
      <c r="T23502" s="56"/>
      <c r="U23502" s="56"/>
      <c r="V23502" s="56"/>
      <c r="W23502" s="56"/>
      <c r="X23502" s="56"/>
      <c r="Y23502" s="56"/>
      <c r="Z23502" s="56"/>
      <c r="AA23502" s="56"/>
    </row>
    <row r="23503" spans="20:27">
      <c r="T23503" s="56"/>
      <c r="U23503" s="56"/>
      <c r="V23503" s="56"/>
      <c r="W23503" s="56"/>
      <c r="X23503" s="56"/>
      <c r="Y23503" s="56"/>
      <c r="Z23503" s="56"/>
      <c r="AA23503" s="56"/>
    </row>
    <row r="23504" spans="20:27">
      <c r="T23504" s="56"/>
      <c r="U23504" s="56"/>
      <c r="V23504" s="56"/>
      <c r="W23504" s="56"/>
      <c r="X23504" s="56"/>
      <c r="Y23504" s="56"/>
      <c r="Z23504" s="56"/>
      <c r="AA23504" s="56"/>
    </row>
    <row r="23505" spans="20:27">
      <c r="T23505" s="56"/>
      <c r="U23505" s="56"/>
      <c r="V23505" s="56"/>
      <c r="W23505" s="56"/>
      <c r="X23505" s="56"/>
      <c r="Y23505" s="56"/>
      <c r="Z23505" s="56"/>
      <c r="AA23505" s="56"/>
    </row>
    <row r="23506" spans="20:27">
      <c r="T23506" s="56"/>
      <c r="U23506" s="56"/>
      <c r="V23506" s="56"/>
      <c r="W23506" s="56"/>
      <c r="X23506" s="56"/>
      <c r="Y23506" s="56"/>
      <c r="Z23506" s="56"/>
      <c r="AA23506" s="56"/>
    </row>
    <row r="23507" spans="20:27">
      <c r="T23507" s="56"/>
      <c r="U23507" s="56"/>
      <c r="V23507" s="56"/>
      <c r="W23507" s="56"/>
      <c r="X23507" s="56"/>
      <c r="Y23507" s="56"/>
      <c r="Z23507" s="56"/>
      <c r="AA23507" s="56"/>
    </row>
    <row r="23508" spans="20:27">
      <c r="T23508" s="56"/>
      <c r="U23508" s="56"/>
      <c r="V23508" s="56"/>
      <c r="W23508" s="56"/>
      <c r="X23508" s="56"/>
      <c r="Y23508" s="56"/>
      <c r="Z23508" s="56"/>
      <c r="AA23508" s="56"/>
    </row>
    <row r="23509" spans="20:27">
      <c r="T23509" s="56"/>
      <c r="U23509" s="56"/>
      <c r="V23509" s="56"/>
      <c r="W23509" s="56"/>
      <c r="X23509" s="56"/>
      <c r="Y23509" s="56"/>
      <c r="Z23509" s="56"/>
      <c r="AA23509" s="56"/>
    </row>
    <row r="23510" spans="20:27">
      <c r="T23510" s="56"/>
      <c r="U23510" s="56"/>
      <c r="V23510" s="56"/>
      <c r="W23510" s="56"/>
      <c r="X23510" s="56"/>
      <c r="Y23510" s="56"/>
      <c r="Z23510" s="56"/>
      <c r="AA23510" s="56"/>
    </row>
    <row r="23511" spans="20:27">
      <c r="T23511" s="56"/>
      <c r="U23511" s="56"/>
      <c r="V23511" s="56"/>
      <c r="W23511" s="56"/>
      <c r="X23511" s="56"/>
      <c r="Y23511" s="56"/>
      <c r="Z23511" s="56"/>
      <c r="AA23511" s="56"/>
    </row>
    <row r="23512" spans="20:27">
      <c r="T23512" s="56"/>
      <c r="U23512" s="56"/>
      <c r="V23512" s="56"/>
      <c r="W23512" s="56"/>
      <c r="X23512" s="56"/>
      <c r="Y23512" s="56"/>
      <c r="Z23512" s="56"/>
      <c r="AA23512" s="56"/>
    </row>
    <row r="23513" spans="20:27">
      <c r="T23513" s="56"/>
      <c r="U23513" s="56"/>
      <c r="V23513" s="56"/>
      <c r="W23513" s="56"/>
      <c r="X23513" s="56"/>
      <c r="Y23513" s="56"/>
      <c r="Z23513" s="56"/>
      <c r="AA23513" s="56"/>
    </row>
    <row r="23514" spans="20:27">
      <c r="T23514" s="56"/>
      <c r="U23514" s="56"/>
      <c r="V23514" s="56"/>
      <c r="W23514" s="56"/>
      <c r="X23514" s="56"/>
      <c r="Y23514" s="56"/>
      <c r="Z23514" s="56"/>
      <c r="AA23514" s="56"/>
    </row>
    <row r="23515" spans="20:27">
      <c r="T23515" s="56"/>
      <c r="U23515" s="56"/>
      <c r="V23515" s="56"/>
      <c r="W23515" s="56"/>
      <c r="X23515" s="56"/>
      <c r="Y23515" s="56"/>
      <c r="Z23515" s="56"/>
      <c r="AA23515" s="56"/>
    </row>
    <row r="23516" spans="20:27">
      <c r="T23516" s="56"/>
      <c r="U23516" s="56"/>
      <c r="V23516" s="56"/>
      <c r="W23516" s="56"/>
      <c r="X23516" s="56"/>
      <c r="Y23516" s="56"/>
      <c r="Z23516" s="56"/>
      <c r="AA23516" s="56"/>
    </row>
    <row r="23517" spans="20:27">
      <c r="T23517" s="56"/>
      <c r="U23517" s="56"/>
      <c r="V23517" s="56"/>
      <c r="W23517" s="56"/>
      <c r="X23517" s="56"/>
      <c r="Y23517" s="56"/>
      <c r="Z23517" s="56"/>
      <c r="AA23517" s="56"/>
    </row>
    <row r="23518" spans="20:27">
      <c r="T23518" s="56"/>
      <c r="U23518" s="56"/>
      <c r="V23518" s="56"/>
      <c r="W23518" s="56"/>
      <c r="X23518" s="56"/>
      <c r="Y23518" s="56"/>
      <c r="Z23518" s="56"/>
      <c r="AA23518" s="56"/>
    </row>
    <row r="23519" spans="20:27">
      <c r="T23519" s="56"/>
      <c r="U23519" s="56"/>
      <c r="V23519" s="56"/>
      <c r="W23519" s="56"/>
      <c r="X23519" s="56"/>
      <c r="Y23519" s="56"/>
      <c r="Z23519" s="56"/>
      <c r="AA23519" s="56"/>
    </row>
    <row r="23520" spans="20:27">
      <c r="T23520" s="56"/>
      <c r="U23520" s="56"/>
      <c r="V23520" s="56"/>
      <c r="W23520" s="56"/>
      <c r="X23520" s="56"/>
      <c r="Y23520" s="56"/>
      <c r="Z23520" s="56"/>
      <c r="AA23520" s="56"/>
    </row>
    <row r="23521" spans="20:27">
      <c r="T23521" s="56"/>
      <c r="U23521" s="56"/>
      <c r="V23521" s="56"/>
      <c r="W23521" s="56"/>
      <c r="X23521" s="56"/>
      <c r="Y23521" s="56"/>
      <c r="Z23521" s="56"/>
      <c r="AA23521" s="56"/>
    </row>
    <row r="23522" spans="20:27">
      <c r="T23522" s="56"/>
      <c r="U23522" s="56"/>
      <c r="V23522" s="56"/>
      <c r="W23522" s="56"/>
      <c r="X23522" s="56"/>
      <c r="Y23522" s="56"/>
      <c r="Z23522" s="56"/>
      <c r="AA23522" s="56"/>
    </row>
    <row r="23523" spans="20:27">
      <c r="T23523" s="56"/>
      <c r="U23523" s="56"/>
      <c r="V23523" s="56"/>
      <c r="W23523" s="56"/>
      <c r="X23523" s="56"/>
      <c r="Y23523" s="56"/>
      <c r="Z23523" s="56"/>
      <c r="AA23523" s="56"/>
    </row>
    <row r="23524" spans="20:27">
      <c r="T23524" s="56"/>
      <c r="U23524" s="56"/>
      <c r="V23524" s="56"/>
      <c r="W23524" s="56"/>
      <c r="X23524" s="56"/>
      <c r="Y23524" s="56"/>
      <c r="Z23524" s="56"/>
      <c r="AA23524" s="56"/>
    </row>
    <row r="23525" spans="20:27">
      <c r="T23525" s="56"/>
      <c r="U23525" s="56"/>
      <c r="V23525" s="56"/>
      <c r="W23525" s="56"/>
      <c r="X23525" s="56"/>
      <c r="Y23525" s="56"/>
      <c r="Z23525" s="56"/>
      <c r="AA23525" s="56"/>
    </row>
    <row r="23526" spans="20:27">
      <c r="T23526" s="56"/>
      <c r="U23526" s="56"/>
      <c r="V23526" s="56"/>
      <c r="W23526" s="56"/>
      <c r="X23526" s="56"/>
      <c r="Y23526" s="56"/>
      <c r="Z23526" s="56"/>
      <c r="AA23526" s="56"/>
    </row>
    <row r="23527" spans="20:27">
      <c r="T23527" s="56"/>
      <c r="U23527" s="56"/>
      <c r="V23527" s="56"/>
      <c r="W23527" s="56"/>
      <c r="X23527" s="56"/>
      <c r="Y23527" s="56"/>
      <c r="Z23527" s="56"/>
      <c r="AA23527" s="56"/>
    </row>
    <row r="23528" spans="20:27">
      <c r="T23528" s="56"/>
      <c r="U23528" s="56"/>
      <c r="V23528" s="56"/>
      <c r="W23528" s="56"/>
      <c r="X23528" s="56"/>
      <c r="Y23528" s="56"/>
      <c r="Z23528" s="56"/>
      <c r="AA23528" s="56"/>
    </row>
    <row r="23529" spans="20:27">
      <c r="T23529" s="56"/>
      <c r="U23529" s="56"/>
      <c r="V23529" s="56"/>
      <c r="W23529" s="56"/>
      <c r="X23529" s="56"/>
      <c r="Y23529" s="56"/>
      <c r="Z23529" s="56"/>
      <c r="AA23529" s="56"/>
    </row>
    <row r="23530" spans="20:27">
      <c r="T23530" s="56"/>
      <c r="U23530" s="56"/>
      <c r="V23530" s="56"/>
      <c r="W23530" s="56"/>
      <c r="X23530" s="56"/>
      <c r="Y23530" s="56"/>
      <c r="Z23530" s="56"/>
      <c r="AA23530" s="56"/>
    </row>
    <row r="23531" spans="20:27">
      <c r="T23531" s="56"/>
      <c r="U23531" s="56"/>
      <c r="V23531" s="56"/>
      <c r="W23531" s="56"/>
      <c r="X23531" s="56"/>
      <c r="Y23531" s="56"/>
      <c r="Z23531" s="56"/>
      <c r="AA23531" s="56"/>
    </row>
    <row r="23532" spans="20:27">
      <c r="T23532" s="56"/>
      <c r="U23532" s="56"/>
      <c r="V23532" s="56"/>
      <c r="W23532" s="56"/>
      <c r="X23532" s="56"/>
      <c r="Y23532" s="56"/>
      <c r="Z23532" s="56"/>
      <c r="AA23532" s="56"/>
    </row>
    <row r="23533" spans="20:27">
      <c r="T23533" s="56"/>
      <c r="U23533" s="56"/>
      <c r="V23533" s="56"/>
      <c r="W23533" s="56"/>
      <c r="X23533" s="56"/>
      <c r="Y23533" s="56"/>
      <c r="Z23533" s="56"/>
      <c r="AA23533" s="56"/>
    </row>
    <row r="23534" spans="20:27">
      <c r="T23534" s="56"/>
      <c r="U23534" s="56"/>
      <c r="V23534" s="56"/>
      <c r="W23534" s="56"/>
      <c r="X23534" s="56"/>
      <c r="Y23534" s="56"/>
      <c r="Z23534" s="56"/>
      <c r="AA23534" s="56"/>
    </row>
    <row r="23535" spans="20:27">
      <c r="T23535" s="56"/>
      <c r="U23535" s="56"/>
      <c r="V23535" s="56"/>
      <c r="W23535" s="56"/>
      <c r="X23535" s="56"/>
      <c r="Y23535" s="56"/>
      <c r="Z23535" s="56"/>
      <c r="AA23535" s="56"/>
    </row>
    <row r="23536" spans="20:27">
      <c r="T23536" s="56"/>
      <c r="U23536" s="56"/>
      <c r="V23536" s="56"/>
      <c r="W23536" s="56"/>
      <c r="X23536" s="56"/>
      <c r="Y23536" s="56"/>
      <c r="Z23536" s="56"/>
      <c r="AA23536" s="56"/>
    </row>
    <row r="23537" spans="20:27">
      <c r="T23537" s="56"/>
      <c r="U23537" s="56"/>
      <c r="V23537" s="56"/>
      <c r="W23537" s="56"/>
      <c r="X23537" s="56"/>
      <c r="Y23537" s="56"/>
      <c r="Z23537" s="56"/>
      <c r="AA23537" s="56"/>
    </row>
    <row r="23538" spans="20:27">
      <c r="T23538" s="56"/>
      <c r="U23538" s="56"/>
      <c r="V23538" s="56"/>
      <c r="W23538" s="56"/>
      <c r="X23538" s="56"/>
      <c r="Y23538" s="56"/>
      <c r="Z23538" s="56"/>
      <c r="AA23538" s="56"/>
    </row>
    <row r="23539" spans="20:27">
      <c r="T23539" s="56"/>
      <c r="U23539" s="56"/>
      <c r="V23539" s="56"/>
      <c r="W23539" s="56"/>
      <c r="X23539" s="56"/>
      <c r="Y23539" s="56"/>
      <c r="Z23539" s="56"/>
      <c r="AA23539" s="56"/>
    </row>
    <row r="23540" spans="20:27">
      <c r="T23540" s="56"/>
      <c r="U23540" s="56"/>
      <c r="V23540" s="56"/>
      <c r="W23540" s="56"/>
      <c r="X23540" s="56"/>
      <c r="Y23540" s="56"/>
      <c r="Z23540" s="56"/>
      <c r="AA23540" s="56"/>
    </row>
    <row r="23541" spans="20:27">
      <c r="T23541" s="56"/>
      <c r="U23541" s="56"/>
      <c r="V23541" s="56"/>
      <c r="W23541" s="56"/>
      <c r="X23541" s="56"/>
      <c r="Y23541" s="56"/>
      <c r="Z23541" s="56"/>
      <c r="AA23541" s="56"/>
    </row>
    <row r="23542" spans="20:27">
      <c r="T23542" s="56"/>
      <c r="U23542" s="56"/>
      <c r="V23542" s="56"/>
      <c r="W23542" s="56"/>
      <c r="X23542" s="56"/>
      <c r="Y23542" s="56"/>
      <c r="Z23542" s="56"/>
      <c r="AA23542" s="56"/>
    </row>
    <row r="23543" spans="20:27">
      <c r="T23543" s="56"/>
      <c r="U23543" s="56"/>
      <c r="V23543" s="56"/>
      <c r="W23543" s="56"/>
      <c r="X23543" s="56"/>
      <c r="Y23543" s="56"/>
      <c r="Z23543" s="56"/>
      <c r="AA23543" s="56"/>
    </row>
    <row r="23544" spans="20:27">
      <c r="T23544" s="56"/>
      <c r="U23544" s="56"/>
      <c r="V23544" s="56"/>
      <c r="W23544" s="56"/>
      <c r="X23544" s="56"/>
      <c r="Y23544" s="56"/>
      <c r="Z23544" s="56"/>
      <c r="AA23544" s="56"/>
    </row>
    <row r="23545" spans="20:27">
      <c r="T23545" s="56"/>
      <c r="U23545" s="56"/>
      <c r="V23545" s="56"/>
      <c r="W23545" s="56"/>
      <c r="X23545" s="56"/>
      <c r="Y23545" s="56"/>
      <c r="Z23545" s="56"/>
      <c r="AA23545" s="56"/>
    </row>
    <row r="23546" spans="20:27">
      <c r="T23546" s="56"/>
      <c r="U23546" s="56"/>
      <c r="V23546" s="56"/>
      <c r="W23546" s="56"/>
      <c r="X23546" s="56"/>
      <c r="Y23546" s="56"/>
      <c r="Z23546" s="56"/>
      <c r="AA23546" s="56"/>
    </row>
    <row r="23547" spans="20:27">
      <c r="T23547" s="56"/>
      <c r="U23547" s="56"/>
      <c r="V23547" s="56"/>
      <c r="W23547" s="56"/>
      <c r="X23547" s="56"/>
      <c r="Y23547" s="56"/>
      <c r="Z23547" s="56"/>
      <c r="AA23547" s="56"/>
    </row>
    <row r="23548" spans="20:27">
      <c r="T23548" s="56"/>
      <c r="U23548" s="56"/>
      <c r="V23548" s="56"/>
      <c r="W23548" s="56"/>
      <c r="X23548" s="56"/>
      <c r="Y23548" s="56"/>
      <c r="Z23548" s="56"/>
      <c r="AA23548" s="56"/>
    </row>
    <row r="23549" spans="20:27">
      <c r="T23549" s="56"/>
      <c r="U23549" s="56"/>
      <c r="V23549" s="56"/>
      <c r="W23549" s="56"/>
      <c r="X23549" s="56"/>
      <c r="Y23549" s="56"/>
      <c r="Z23549" s="56"/>
      <c r="AA23549" s="56"/>
    </row>
    <row r="23550" spans="20:27">
      <c r="T23550" s="56"/>
      <c r="U23550" s="56"/>
      <c r="V23550" s="56"/>
      <c r="W23550" s="56"/>
      <c r="X23550" s="56"/>
      <c r="Y23550" s="56"/>
      <c r="Z23550" s="56"/>
      <c r="AA23550" s="56"/>
    </row>
    <row r="23551" spans="20:27">
      <c r="T23551" s="56"/>
      <c r="U23551" s="56"/>
      <c r="V23551" s="56"/>
      <c r="W23551" s="56"/>
      <c r="X23551" s="56"/>
      <c r="Y23551" s="56"/>
      <c r="Z23551" s="56"/>
      <c r="AA23551" s="56"/>
    </row>
    <row r="23552" spans="20:27">
      <c r="T23552" s="56"/>
      <c r="U23552" s="56"/>
      <c r="V23552" s="56"/>
      <c r="W23552" s="56"/>
      <c r="X23552" s="56"/>
      <c r="Y23552" s="56"/>
      <c r="Z23552" s="56"/>
      <c r="AA23552" s="56"/>
    </row>
    <row r="23553" spans="20:27">
      <c r="T23553" s="56"/>
      <c r="U23553" s="56"/>
      <c r="V23553" s="56"/>
      <c r="W23553" s="56"/>
      <c r="X23553" s="56"/>
      <c r="Y23553" s="56"/>
      <c r="Z23553" s="56"/>
      <c r="AA23553" s="56"/>
    </row>
    <row r="23554" spans="20:27">
      <c r="T23554" s="56"/>
      <c r="U23554" s="56"/>
      <c r="V23554" s="56"/>
      <c r="W23554" s="56"/>
      <c r="X23554" s="56"/>
      <c r="Y23554" s="56"/>
      <c r="Z23554" s="56"/>
      <c r="AA23554" s="56"/>
    </row>
    <row r="23555" spans="20:27">
      <c r="T23555" s="56"/>
      <c r="U23555" s="56"/>
      <c r="V23555" s="56"/>
      <c r="W23555" s="56"/>
      <c r="X23555" s="56"/>
      <c r="Y23555" s="56"/>
      <c r="Z23555" s="56"/>
      <c r="AA23555" s="56"/>
    </row>
    <row r="23556" spans="20:27">
      <c r="T23556" s="56"/>
      <c r="U23556" s="56"/>
      <c r="V23556" s="56"/>
      <c r="W23556" s="56"/>
      <c r="X23556" s="56"/>
      <c r="Y23556" s="56"/>
      <c r="Z23556" s="56"/>
      <c r="AA23556" s="56"/>
    </row>
    <row r="23557" spans="20:27">
      <c r="T23557" s="56"/>
      <c r="U23557" s="56"/>
      <c r="V23557" s="56"/>
      <c r="W23557" s="56"/>
      <c r="X23557" s="56"/>
      <c r="Y23557" s="56"/>
      <c r="Z23557" s="56"/>
      <c r="AA23557" s="56"/>
    </row>
    <row r="23558" spans="20:27">
      <c r="T23558" s="56"/>
      <c r="U23558" s="56"/>
      <c r="V23558" s="56"/>
      <c r="W23558" s="56"/>
      <c r="X23558" s="56"/>
      <c r="Y23558" s="56"/>
      <c r="Z23558" s="56"/>
      <c r="AA23558" s="56"/>
    </row>
    <row r="23559" spans="20:27">
      <c r="T23559" s="56"/>
      <c r="U23559" s="56"/>
      <c r="V23559" s="56"/>
      <c r="W23559" s="56"/>
      <c r="X23559" s="56"/>
      <c r="Y23559" s="56"/>
      <c r="Z23559" s="56"/>
      <c r="AA23559" s="56"/>
    </row>
    <row r="23560" spans="20:27">
      <c r="T23560" s="56"/>
      <c r="U23560" s="56"/>
      <c r="V23560" s="56"/>
      <c r="W23560" s="56"/>
      <c r="X23560" s="56"/>
      <c r="Y23560" s="56"/>
      <c r="Z23560" s="56"/>
      <c r="AA23560" s="56"/>
    </row>
    <row r="23561" spans="20:27">
      <c r="T23561" s="56"/>
      <c r="U23561" s="56"/>
      <c r="V23561" s="56"/>
      <c r="W23561" s="56"/>
      <c r="X23561" s="56"/>
      <c r="Y23561" s="56"/>
      <c r="Z23561" s="56"/>
      <c r="AA23561" s="56"/>
    </row>
    <row r="23562" spans="20:27">
      <c r="T23562" s="56"/>
      <c r="U23562" s="56"/>
      <c r="V23562" s="56"/>
      <c r="W23562" s="56"/>
      <c r="X23562" s="56"/>
      <c r="Y23562" s="56"/>
      <c r="Z23562" s="56"/>
      <c r="AA23562" s="56"/>
    </row>
    <row r="23563" spans="20:27">
      <c r="T23563" s="56"/>
      <c r="U23563" s="56"/>
      <c r="V23563" s="56"/>
      <c r="W23563" s="56"/>
      <c r="X23563" s="56"/>
      <c r="Y23563" s="56"/>
      <c r="Z23563" s="56"/>
      <c r="AA23563" s="56"/>
    </row>
    <row r="23564" spans="20:27">
      <c r="T23564" s="56"/>
      <c r="U23564" s="56"/>
      <c r="V23564" s="56"/>
      <c r="W23564" s="56"/>
      <c r="X23564" s="56"/>
      <c r="Y23564" s="56"/>
      <c r="Z23564" s="56"/>
      <c r="AA23564" s="56"/>
    </row>
    <row r="23565" spans="20:27">
      <c r="T23565" s="56"/>
      <c r="U23565" s="56"/>
      <c r="V23565" s="56"/>
      <c r="W23565" s="56"/>
      <c r="X23565" s="56"/>
      <c r="Y23565" s="56"/>
      <c r="Z23565" s="56"/>
      <c r="AA23565" s="56"/>
    </row>
    <row r="23566" spans="20:27">
      <c r="T23566" s="56"/>
      <c r="U23566" s="56"/>
      <c r="V23566" s="56"/>
      <c r="W23566" s="56"/>
      <c r="X23566" s="56"/>
      <c r="Y23566" s="56"/>
      <c r="Z23566" s="56"/>
      <c r="AA23566" s="56"/>
    </row>
    <row r="23567" spans="20:27">
      <c r="T23567" s="56"/>
      <c r="U23567" s="56"/>
      <c r="V23567" s="56"/>
      <c r="W23567" s="56"/>
      <c r="X23567" s="56"/>
      <c r="Y23567" s="56"/>
      <c r="Z23567" s="56"/>
      <c r="AA23567" s="56"/>
    </row>
    <row r="23568" spans="20:27">
      <c r="T23568" s="56"/>
      <c r="U23568" s="56"/>
      <c r="V23568" s="56"/>
      <c r="W23568" s="56"/>
      <c r="X23568" s="56"/>
      <c r="Y23568" s="56"/>
      <c r="Z23568" s="56"/>
      <c r="AA23568" s="56"/>
    </row>
    <row r="23569" spans="20:27">
      <c r="T23569" s="56"/>
      <c r="U23569" s="56"/>
      <c r="V23569" s="56"/>
      <c r="W23569" s="56"/>
      <c r="X23569" s="56"/>
      <c r="Y23569" s="56"/>
      <c r="Z23569" s="56"/>
      <c r="AA23569" s="56"/>
    </row>
    <row r="23570" spans="20:27">
      <c r="T23570" s="56"/>
      <c r="U23570" s="56"/>
      <c r="V23570" s="56"/>
      <c r="W23570" s="56"/>
      <c r="X23570" s="56"/>
      <c r="Y23570" s="56"/>
      <c r="Z23570" s="56"/>
      <c r="AA23570" s="56"/>
    </row>
    <row r="23571" spans="20:27">
      <c r="T23571" s="56"/>
      <c r="U23571" s="56"/>
      <c r="V23571" s="56"/>
      <c r="W23571" s="56"/>
      <c r="X23571" s="56"/>
      <c r="Y23571" s="56"/>
      <c r="Z23571" s="56"/>
      <c r="AA23571" s="56"/>
    </row>
    <row r="23572" spans="20:27">
      <c r="T23572" s="56"/>
      <c r="U23572" s="56"/>
      <c r="V23572" s="56"/>
      <c r="W23572" s="56"/>
      <c r="X23572" s="56"/>
      <c r="Y23572" s="56"/>
      <c r="Z23572" s="56"/>
      <c r="AA23572" s="56"/>
    </row>
    <row r="23573" spans="20:27">
      <c r="T23573" s="56"/>
      <c r="U23573" s="56"/>
      <c r="V23573" s="56"/>
      <c r="W23573" s="56"/>
      <c r="X23573" s="56"/>
      <c r="Y23573" s="56"/>
      <c r="Z23573" s="56"/>
      <c r="AA23573" s="56"/>
    </row>
    <row r="23574" spans="20:27">
      <c r="T23574" s="56"/>
      <c r="U23574" s="56"/>
      <c r="V23574" s="56"/>
      <c r="W23574" s="56"/>
      <c r="X23574" s="56"/>
      <c r="Y23574" s="56"/>
      <c r="Z23574" s="56"/>
      <c r="AA23574" s="56"/>
    </row>
    <row r="23575" spans="20:27">
      <c r="T23575" s="56"/>
      <c r="U23575" s="56"/>
      <c r="V23575" s="56"/>
      <c r="W23575" s="56"/>
      <c r="X23575" s="56"/>
      <c r="Y23575" s="56"/>
      <c r="Z23575" s="56"/>
      <c r="AA23575" s="56"/>
    </row>
    <row r="23576" spans="20:27">
      <c r="T23576" s="56"/>
      <c r="U23576" s="56"/>
      <c r="V23576" s="56"/>
      <c r="W23576" s="56"/>
      <c r="X23576" s="56"/>
      <c r="Y23576" s="56"/>
      <c r="Z23576" s="56"/>
      <c r="AA23576" s="56"/>
    </row>
    <row r="23577" spans="20:27">
      <c r="T23577" s="56"/>
      <c r="U23577" s="56"/>
      <c r="V23577" s="56"/>
      <c r="W23577" s="56"/>
      <c r="X23577" s="56"/>
      <c r="Y23577" s="56"/>
      <c r="Z23577" s="56"/>
      <c r="AA23577" s="56"/>
    </row>
    <row r="23578" spans="20:27">
      <c r="T23578" s="56"/>
      <c r="U23578" s="56"/>
      <c r="V23578" s="56"/>
      <c r="W23578" s="56"/>
      <c r="X23578" s="56"/>
      <c r="Y23578" s="56"/>
      <c r="Z23578" s="56"/>
      <c r="AA23578" s="56"/>
    </row>
    <row r="23579" spans="20:27">
      <c r="T23579" s="56"/>
      <c r="U23579" s="56"/>
      <c r="V23579" s="56"/>
      <c r="W23579" s="56"/>
      <c r="X23579" s="56"/>
      <c r="Y23579" s="56"/>
      <c r="Z23579" s="56"/>
      <c r="AA23579" s="56"/>
    </row>
    <row r="23580" spans="20:27">
      <c r="T23580" s="56"/>
      <c r="U23580" s="56"/>
      <c r="V23580" s="56"/>
      <c r="W23580" s="56"/>
      <c r="X23580" s="56"/>
      <c r="Y23580" s="56"/>
      <c r="Z23580" s="56"/>
      <c r="AA23580" s="56"/>
    </row>
    <row r="23581" spans="20:27">
      <c r="T23581" s="56"/>
      <c r="U23581" s="56"/>
      <c r="V23581" s="56"/>
      <c r="W23581" s="56"/>
      <c r="X23581" s="56"/>
      <c r="Y23581" s="56"/>
      <c r="Z23581" s="56"/>
      <c r="AA23581" s="56"/>
    </row>
    <row r="23582" spans="20:27">
      <c r="T23582" s="56"/>
      <c r="U23582" s="56"/>
      <c r="V23582" s="56"/>
      <c r="W23582" s="56"/>
      <c r="X23582" s="56"/>
      <c r="Y23582" s="56"/>
      <c r="Z23582" s="56"/>
      <c r="AA23582" s="56"/>
    </row>
    <row r="23583" spans="20:27">
      <c r="T23583" s="56"/>
      <c r="U23583" s="56"/>
      <c r="V23583" s="56"/>
      <c r="W23583" s="56"/>
      <c r="X23583" s="56"/>
      <c r="Y23583" s="56"/>
      <c r="Z23583" s="56"/>
      <c r="AA23583" s="56"/>
    </row>
    <row r="23584" spans="20:27">
      <c r="T23584" s="56"/>
      <c r="U23584" s="56"/>
      <c r="V23584" s="56"/>
      <c r="W23584" s="56"/>
      <c r="X23584" s="56"/>
      <c r="Y23584" s="56"/>
      <c r="Z23584" s="56"/>
      <c r="AA23584" s="56"/>
    </row>
    <row r="23585" spans="20:27">
      <c r="T23585" s="56"/>
      <c r="U23585" s="56"/>
      <c r="V23585" s="56"/>
      <c r="W23585" s="56"/>
      <c r="X23585" s="56"/>
      <c r="Y23585" s="56"/>
      <c r="Z23585" s="56"/>
      <c r="AA23585" s="56"/>
    </row>
    <row r="23586" spans="20:27">
      <c r="T23586" s="56"/>
      <c r="U23586" s="56"/>
      <c r="V23586" s="56"/>
      <c r="W23586" s="56"/>
      <c r="X23586" s="56"/>
      <c r="Y23586" s="56"/>
      <c r="Z23586" s="56"/>
      <c r="AA23586" s="56"/>
    </row>
    <row r="23587" spans="20:27">
      <c r="T23587" s="56"/>
      <c r="U23587" s="56"/>
      <c r="V23587" s="56"/>
      <c r="W23587" s="56"/>
      <c r="X23587" s="56"/>
      <c r="Y23587" s="56"/>
      <c r="Z23587" s="56"/>
      <c r="AA23587" s="56"/>
    </row>
    <row r="23588" spans="20:27">
      <c r="T23588" s="56"/>
      <c r="U23588" s="56"/>
      <c r="V23588" s="56"/>
      <c r="W23588" s="56"/>
      <c r="X23588" s="56"/>
      <c r="Y23588" s="56"/>
      <c r="Z23588" s="56"/>
      <c r="AA23588" s="56"/>
    </row>
    <row r="23589" spans="20:27">
      <c r="T23589" s="56"/>
      <c r="U23589" s="56"/>
      <c r="V23589" s="56"/>
      <c r="W23589" s="56"/>
      <c r="X23589" s="56"/>
      <c r="Y23589" s="56"/>
      <c r="Z23589" s="56"/>
      <c r="AA23589" s="56"/>
    </row>
    <row r="23590" spans="20:27">
      <c r="T23590" s="56"/>
      <c r="U23590" s="56"/>
      <c r="V23590" s="56"/>
      <c r="W23590" s="56"/>
      <c r="X23590" s="56"/>
      <c r="Y23590" s="56"/>
      <c r="Z23590" s="56"/>
      <c r="AA23590" s="56"/>
    </row>
    <row r="23591" spans="20:27">
      <c r="T23591" s="56"/>
      <c r="U23591" s="56"/>
      <c r="V23591" s="56"/>
      <c r="W23591" s="56"/>
      <c r="X23591" s="56"/>
      <c r="Y23591" s="56"/>
      <c r="Z23591" s="56"/>
      <c r="AA23591" s="56"/>
    </row>
    <row r="23592" spans="20:27">
      <c r="T23592" s="56"/>
      <c r="U23592" s="56"/>
      <c r="V23592" s="56"/>
      <c r="W23592" s="56"/>
      <c r="X23592" s="56"/>
      <c r="Y23592" s="56"/>
      <c r="Z23592" s="56"/>
      <c r="AA23592" s="56"/>
    </row>
    <row r="23593" spans="20:27">
      <c r="T23593" s="56"/>
      <c r="U23593" s="56"/>
      <c r="V23593" s="56"/>
      <c r="W23593" s="56"/>
      <c r="X23593" s="56"/>
      <c r="Y23593" s="56"/>
      <c r="Z23593" s="56"/>
      <c r="AA23593" s="56"/>
    </row>
    <row r="23594" spans="20:27">
      <c r="T23594" s="56"/>
      <c r="U23594" s="56"/>
      <c r="V23594" s="56"/>
      <c r="W23594" s="56"/>
      <c r="X23594" s="56"/>
      <c r="Y23594" s="56"/>
      <c r="Z23594" s="56"/>
      <c r="AA23594" s="56"/>
    </row>
    <row r="23595" spans="20:27">
      <c r="T23595" s="56"/>
      <c r="U23595" s="56"/>
      <c r="V23595" s="56"/>
      <c r="W23595" s="56"/>
      <c r="X23595" s="56"/>
      <c r="Y23595" s="56"/>
      <c r="Z23595" s="56"/>
      <c r="AA23595" s="56"/>
    </row>
    <row r="23596" spans="20:27">
      <c r="T23596" s="56"/>
      <c r="U23596" s="56"/>
      <c r="V23596" s="56"/>
      <c r="W23596" s="56"/>
      <c r="X23596" s="56"/>
      <c r="Y23596" s="56"/>
      <c r="Z23596" s="56"/>
      <c r="AA23596" s="56"/>
    </row>
    <row r="23597" spans="20:27">
      <c r="T23597" s="56"/>
      <c r="U23597" s="56"/>
      <c r="V23597" s="56"/>
      <c r="W23597" s="56"/>
      <c r="X23597" s="56"/>
      <c r="Y23597" s="56"/>
      <c r="Z23597" s="56"/>
      <c r="AA23597" s="56"/>
    </row>
    <row r="23598" spans="20:27">
      <c r="T23598" s="56"/>
      <c r="U23598" s="56"/>
      <c r="V23598" s="56"/>
      <c r="W23598" s="56"/>
      <c r="X23598" s="56"/>
      <c r="Y23598" s="56"/>
      <c r="Z23598" s="56"/>
      <c r="AA23598" s="56"/>
    </row>
    <row r="23599" spans="20:27">
      <c r="T23599" s="56"/>
      <c r="U23599" s="56"/>
      <c r="V23599" s="56"/>
      <c r="W23599" s="56"/>
      <c r="X23599" s="56"/>
      <c r="Y23599" s="56"/>
      <c r="Z23599" s="56"/>
      <c r="AA23599" s="56"/>
    </row>
    <row r="23600" spans="20:27">
      <c r="T23600" s="56"/>
      <c r="U23600" s="56"/>
      <c r="V23600" s="56"/>
      <c r="W23600" s="56"/>
      <c r="X23600" s="56"/>
      <c r="Y23600" s="56"/>
      <c r="Z23600" s="56"/>
      <c r="AA23600" s="56"/>
    </row>
    <row r="23601" spans="20:27">
      <c r="T23601" s="56"/>
      <c r="U23601" s="56"/>
      <c r="V23601" s="56"/>
      <c r="W23601" s="56"/>
      <c r="X23601" s="56"/>
      <c r="Y23601" s="56"/>
      <c r="Z23601" s="56"/>
      <c r="AA23601" s="56"/>
    </row>
    <row r="23602" spans="20:27">
      <c r="T23602" s="56"/>
      <c r="U23602" s="56"/>
      <c r="V23602" s="56"/>
      <c r="W23602" s="56"/>
      <c r="X23602" s="56"/>
      <c r="Y23602" s="56"/>
      <c r="Z23602" s="56"/>
      <c r="AA23602" s="56"/>
    </row>
    <row r="23603" spans="20:27">
      <c r="T23603" s="56"/>
      <c r="U23603" s="56"/>
      <c r="V23603" s="56"/>
      <c r="W23603" s="56"/>
      <c r="X23603" s="56"/>
      <c r="Y23603" s="56"/>
      <c r="Z23603" s="56"/>
      <c r="AA23603" s="56"/>
    </row>
    <row r="23604" spans="20:27">
      <c r="T23604" s="56"/>
      <c r="U23604" s="56"/>
      <c r="V23604" s="56"/>
      <c r="W23604" s="56"/>
      <c r="X23604" s="56"/>
      <c r="Y23604" s="56"/>
      <c r="Z23604" s="56"/>
      <c r="AA23604" s="56"/>
    </row>
    <row r="23605" spans="20:27">
      <c r="T23605" s="56"/>
      <c r="U23605" s="56"/>
      <c r="V23605" s="56"/>
      <c r="W23605" s="56"/>
      <c r="X23605" s="56"/>
      <c r="Y23605" s="56"/>
      <c r="Z23605" s="56"/>
      <c r="AA23605" s="56"/>
    </row>
    <row r="23606" spans="20:27">
      <c r="T23606" s="56"/>
      <c r="U23606" s="56"/>
      <c r="V23606" s="56"/>
      <c r="W23606" s="56"/>
      <c r="X23606" s="56"/>
      <c r="Y23606" s="56"/>
      <c r="Z23606" s="56"/>
      <c r="AA23606" s="56"/>
    </row>
    <row r="23607" spans="20:27">
      <c r="T23607" s="56"/>
      <c r="U23607" s="56"/>
      <c r="V23607" s="56"/>
      <c r="W23607" s="56"/>
      <c r="X23607" s="56"/>
      <c r="Y23607" s="56"/>
      <c r="Z23607" s="56"/>
      <c r="AA23607" s="56"/>
    </row>
    <row r="23608" spans="20:27">
      <c r="T23608" s="56"/>
      <c r="U23608" s="56"/>
      <c r="V23608" s="56"/>
      <c r="W23608" s="56"/>
      <c r="X23608" s="56"/>
      <c r="Y23608" s="56"/>
      <c r="Z23608" s="56"/>
      <c r="AA23608" s="56"/>
    </row>
    <row r="23609" spans="20:27">
      <c r="T23609" s="56"/>
      <c r="U23609" s="56"/>
      <c r="V23609" s="56"/>
      <c r="W23609" s="56"/>
      <c r="X23609" s="56"/>
      <c r="Y23609" s="56"/>
      <c r="Z23609" s="56"/>
      <c r="AA23609" s="56"/>
    </row>
    <row r="23610" spans="20:27">
      <c r="T23610" s="56"/>
      <c r="U23610" s="56"/>
      <c r="V23610" s="56"/>
      <c r="W23610" s="56"/>
      <c r="X23610" s="56"/>
      <c r="Y23610" s="56"/>
      <c r="Z23610" s="56"/>
      <c r="AA23610" s="56"/>
    </row>
    <row r="23611" spans="20:27">
      <c r="T23611" s="56"/>
      <c r="U23611" s="56"/>
      <c r="V23611" s="56"/>
      <c r="W23611" s="56"/>
      <c r="X23611" s="56"/>
      <c r="Y23611" s="56"/>
      <c r="Z23611" s="56"/>
      <c r="AA23611" s="56"/>
    </row>
    <row r="23612" spans="20:27">
      <c r="T23612" s="56"/>
      <c r="U23612" s="56"/>
      <c r="V23612" s="56"/>
      <c r="W23612" s="56"/>
      <c r="X23612" s="56"/>
      <c r="Y23612" s="56"/>
      <c r="Z23612" s="56"/>
      <c r="AA23612" s="56"/>
    </row>
    <row r="23613" spans="20:27">
      <c r="T23613" s="56"/>
      <c r="U23613" s="56"/>
      <c r="V23613" s="56"/>
      <c r="W23613" s="56"/>
      <c r="X23613" s="56"/>
      <c r="Y23613" s="56"/>
      <c r="Z23613" s="56"/>
      <c r="AA23613" s="56"/>
    </row>
    <row r="23614" spans="20:27">
      <c r="T23614" s="56"/>
      <c r="U23614" s="56"/>
      <c r="V23614" s="56"/>
      <c r="W23614" s="56"/>
      <c r="X23614" s="56"/>
      <c r="Y23614" s="56"/>
      <c r="Z23614" s="56"/>
      <c r="AA23614" s="56"/>
    </row>
    <row r="23615" spans="20:27">
      <c r="T23615" s="56"/>
      <c r="U23615" s="56"/>
      <c r="V23615" s="56"/>
      <c r="W23615" s="56"/>
      <c r="X23615" s="56"/>
      <c r="Y23615" s="56"/>
      <c r="Z23615" s="56"/>
      <c r="AA23615" s="56"/>
    </row>
    <row r="23616" spans="20:27">
      <c r="T23616" s="56"/>
      <c r="U23616" s="56"/>
      <c r="V23616" s="56"/>
      <c r="W23616" s="56"/>
      <c r="X23616" s="56"/>
      <c r="Y23616" s="56"/>
      <c r="Z23616" s="56"/>
      <c r="AA23616" s="56"/>
    </row>
    <row r="23617" spans="20:27">
      <c r="T23617" s="56"/>
      <c r="U23617" s="56"/>
      <c r="V23617" s="56"/>
      <c r="W23617" s="56"/>
      <c r="X23617" s="56"/>
      <c r="Y23617" s="56"/>
      <c r="Z23617" s="56"/>
      <c r="AA23617" s="56"/>
    </row>
    <row r="23618" spans="20:27">
      <c r="T23618" s="56"/>
      <c r="U23618" s="56"/>
      <c r="V23618" s="56"/>
      <c r="W23618" s="56"/>
      <c r="X23618" s="56"/>
      <c r="Y23618" s="56"/>
      <c r="Z23618" s="56"/>
      <c r="AA23618" s="56"/>
    </row>
    <row r="23619" spans="20:27">
      <c r="T23619" s="56"/>
      <c r="U23619" s="56"/>
      <c r="V23619" s="56"/>
      <c r="W23619" s="56"/>
      <c r="X23619" s="56"/>
      <c r="Y23619" s="56"/>
      <c r="Z23619" s="56"/>
      <c r="AA23619" s="56"/>
    </row>
    <row r="23620" spans="20:27">
      <c r="T23620" s="56"/>
      <c r="U23620" s="56"/>
      <c r="V23620" s="56"/>
      <c r="W23620" s="56"/>
      <c r="X23620" s="56"/>
      <c r="Y23620" s="56"/>
      <c r="Z23620" s="56"/>
      <c r="AA23620" s="56"/>
    </row>
    <row r="23621" spans="20:27">
      <c r="T23621" s="56"/>
      <c r="U23621" s="56"/>
      <c r="V23621" s="56"/>
      <c r="W23621" s="56"/>
      <c r="X23621" s="56"/>
      <c r="Y23621" s="56"/>
      <c r="Z23621" s="56"/>
      <c r="AA23621" s="56"/>
    </row>
    <row r="23622" spans="20:27">
      <c r="T23622" s="56"/>
      <c r="U23622" s="56"/>
      <c r="V23622" s="56"/>
      <c r="W23622" s="56"/>
      <c r="X23622" s="56"/>
      <c r="Y23622" s="56"/>
      <c r="Z23622" s="56"/>
      <c r="AA23622" s="56"/>
    </row>
    <row r="23623" spans="20:27">
      <c r="T23623" s="56"/>
      <c r="U23623" s="56"/>
      <c r="V23623" s="56"/>
      <c r="W23623" s="56"/>
      <c r="X23623" s="56"/>
      <c r="Y23623" s="56"/>
      <c r="Z23623" s="56"/>
      <c r="AA23623" s="56"/>
    </row>
    <row r="23624" spans="20:27">
      <c r="T23624" s="56"/>
      <c r="U23624" s="56"/>
      <c r="V23624" s="56"/>
      <c r="W23624" s="56"/>
      <c r="X23624" s="56"/>
      <c r="Y23624" s="56"/>
      <c r="Z23624" s="56"/>
      <c r="AA23624" s="56"/>
    </row>
    <row r="23625" spans="20:27">
      <c r="T23625" s="56"/>
      <c r="U23625" s="56"/>
      <c r="V23625" s="56"/>
      <c r="W23625" s="56"/>
      <c r="X23625" s="56"/>
      <c r="Y23625" s="56"/>
      <c r="Z23625" s="56"/>
      <c r="AA23625" s="56"/>
    </row>
    <row r="23626" spans="20:27">
      <c r="T23626" s="56"/>
      <c r="U23626" s="56"/>
      <c r="V23626" s="56"/>
      <c r="W23626" s="56"/>
      <c r="X23626" s="56"/>
      <c r="Y23626" s="56"/>
      <c r="Z23626" s="56"/>
      <c r="AA23626" s="56"/>
    </row>
    <row r="23627" spans="20:27">
      <c r="T23627" s="56"/>
      <c r="U23627" s="56"/>
      <c r="V23627" s="56"/>
      <c r="W23627" s="56"/>
      <c r="X23627" s="56"/>
      <c r="Y23627" s="56"/>
      <c r="Z23627" s="56"/>
      <c r="AA23627" s="56"/>
    </row>
    <row r="23628" spans="20:27">
      <c r="T23628" s="56"/>
      <c r="U23628" s="56"/>
      <c r="V23628" s="56"/>
      <c r="W23628" s="56"/>
      <c r="X23628" s="56"/>
      <c r="Y23628" s="56"/>
      <c r="Z23628" s="56"/>
      <c r="AA23628" s="56"/>
    </row>
    <row r="23629" spans="20:27">
      <c r="T23629" s="56"/>
      <c r="U23629" s="56"/>
      <c r="V23629" s="56"/>
      <c r="W23629" s="56"/>
      <c r="X23629" s="56"/>
      <c r="Y23629" s="56"/>
      <c r="Z23629" s="56"/>
      <c r="AA23629" s="56"/>
    </row>
    <row r="23630" spans="20:27">
      <c r="T23630" s="56"/>
      <c r="U23630" s="56"/>
      <c r="V23630" s="56"/>
      <c r="W23630" s="56"/>
      <c r="X23630" s="56"/>
      <c r="Y23630" s="56"/>
      <c r="Z23630" s="56"/>
      <c r="AA23630" s="56"/>
    </row>
    <row r="23631" spans="20:27">
      <c r="T23631" s="56"/>
      <c r="U23631" s="56"/>
      <c r="V23631" s="56"/>
      <c r="W23631" s="56"/>
      <c r="X23631" s="56"/>
      <c r="Y23631" s="56"/>
      <c r="Z23631" s="56"/>
      <c r="AA23631" s="56"/>
    </row>
    <row r="23632" spans="20:27">
      <c r="T23632" s="56"/>
      <c r="U23632" s="56"/>
      <c r="V23632" s="56"/>
      <c r="W23632" s="56"/>
      <c r="X23632" s="56"/>
      <c r="Y23632" s="56"/>
      <c r="Z23632" s="56"/>
      <c r="AA23632" s="56"/>
    </row>
    <row r="23633" spans="20:27">
      <c r="T23633" s="56"/>
      <c r="U23633" s="56"/>
      <c r="V23633" s="56"/>
      <c r="W23633" s="56"/>
      <c r="X23633" s="56"/>
      <c r="Y23633" s="56"/>
      <c r="Z23633" s="56"/>
      <c r="AA23633" s="56"/>
    </row>
    <row r="23634" spans="20:27">
      <c r="T23634" s="56"/>
      <c r="U23634" s="56"/>
      <c r="V23634" s="56"/>
      <c r="W23634" s="56"/>
      <c r="X23634" s="56"/>
      <c r="Y23634" s="56"/>
      <c r="Z23634" s="56"/>
      <c r="AA23634" s="56"/>
    </row>
    <row r="23635" spans="20:27">
      <c r="T23635" s="56"/>
      <c r="U23635" s="56"/>
      <c r="V23635" s="56"/>
      <c r="W23635" s="56"/>
      <c r="X23635" s="56"/>
      <c r="Y23635" s="56"/>
      <c r="Z23635" s="56"/>
      <c r="AA23635" s="56"/>
    </row>
    <row r="23636" spans="20:27">
      <c r="T23636" s="56"/>
      <c r="U23636" s="56"/>
      <c r="V23636" s="56"/>
      <c r="W23636" s="56"/>
      <c r="X23636" s="56"/>
      <c r="Y23636" s="56"/>
      <c r="Z23636" s="56"/>
      <c r="AA23636" s="56"/>
    </row>
    <row r="23637" spans="20:27">
      <c r="T23637" s="56"/>
      <c r="U23637" s="56"/>
      <c r="V23637" s="56"/>
      <c r="W23637" s="56"/>
      <c r="X23637" s="56"/>
      <c r="Y23637" s="56"/>
      <c r="Z23637" s="56"/>
      <c r="AA23637" s="56"/>
    </row>
    <row r="23638" spans="20:27">
      <c r="T23638" s="56"/>
      <c r="U23638" s="56"/>
      <c r="V23638" s="56"/>
      <c r="W23638" s="56"/>
      <c r="X23638" s="56"/>
      <c r="Y23638" s="56"/>
      <c r="Z23638" s="56"/>
      <c r="AA23638" s="56"/>
    </row>
    <row r="23639" spans="20:27">
      <c r="T23639" s="56"/>
      <c r="U23639" s="56"/>
      <c r="V23639" s="56"/>
      <c r="W23639" s="56"/>
      <c r="X23639" s="56"/>
      <c r="Y23639" s="56"/>
      <c r="Z23639" s="56"/>
      <c r="AA23639" s="56"/>
    </row>
    <row r="23640" spans="20:27">
      <c r="T23640" s="56"/>
      <c r="U23640" s="56"/>
      <c r="V23640" s="56"/>
      <c r="W23640" s="56"/>
      <c r="X23640" s="56"/>
      <c r="Y23640" s="56"/>
      <c r="Z23640" s="56"/>
      <c r="AA23640" s="56"/>
    </row>
    <row r="23641" spans="20:27">
      <c r="T23641" s="56"/>
      <c r="U23641" s="56"/>
      <c r="V23641" s="56"/>
      <c r="W23641" s="56"/>
      <c r="X23641" s="56"/>
      <c r="Y23641" s="56"/>
      <c r="Z23641" s="56"/>
      <c r="AA23641" s="56"/>
    </row>
    <row r="23642" spans="20:27">
      <c r="T23642" s="56"/>
      <c r="U23642" s="56"/>
      <c r="V23642" s="56"/>
      <c r="W23642" s="56"/>
      <c r="X23642" s="56"/>
      <c r="Y23642" s="56"/>
      <c r="Z23642" s="56"/>
      <c r="AA23642" s="56"/>
    </row>
    <row r="23643" spans="20:27">
      <c r="T23643" s="56"/>
      <c r="U23643" s="56"/>
      <c r="V23643" s="56"/>
      <c r="W23643" s="56"/>
      <c r="X23643" s="56"/>
      <c r="Y23643" s="56"/>
      <c r="Z23643" s="56"/>
      <c r="AA23643" s="56"/>
    </row>
    <row r="23644" spans="20:27">
      <c r="T23644" s="56"/>
      <c r="U23644" s="56"/>
      <c r="V23644" s="56"/>
      <c r="W23644" s="56"/>
      <c r="X23644" s="56"/>
      <c r="Y23644" s="56"/>
      <c r="Z23644" s="56"/>
      <c r="AA23644" s="56"/>
    </row>
    <row r="23645" spans="20:27">
      <c r="T23645" s="56"/>
      <c r="U23645" s="56"/>
      <c r="V23645" s="56"/>
      <c r="W23645" s="56"/>
      <c r="X23645" s="56"/>
      <c r="Y23645" s="56"/>
      <c r="Z23645" s="56"/>
      <c r="AA23645" s="56"/>
    </row>
    <row r="23646" spans="20:27">
      <c r="T23646" s="56"/>
      <c r="U23646" s="56"/>
      <c r="V23646" s="56"/>
      <c r="W23646" s="56"/>
      <c r="X23646" s="56"/>
      <c r="Y23646" s="56"/>
      <c r="Z23646" s="56"/>
      <c r="AA23646" s="56"/>
    </row>
    <row r="23647" spans="20:27">
      <c r="T23647" s="56"/>
      <c r="U23647" s="56"/>
      <c r="V23647" s="56"/>
      <c r="W23647" s="56"/>
      <c r="X23647" s="56"/>
      <c r="Y23647" s="56"/>
      <c r="Z23647" s="56"/>
      <c r="AA23647" s="56"/>
    </row>
    <row r="23648" spans="20:27">
      <c r="T23648" s="56"/>
      <c r="U23648" s="56"/>
      <c r="V23648" s="56"/>
      <c r="W23648" s="56"/>
      <c r="X23648" s="56"/>
      <c r="Y23648" s="56"/>
      <c r="Z23648" s="56"/>
      <c r="AA23648" s="56"/>
    </row>
    <row r="23649" spans="20:27">
      <c r="T23649" s="56"/>
      <c r="U23649" s="56"/>
      <c r="V23649" s="56"/>
      <c r="W23649" s="56"/>
      <c r="X23649" s="56"/>
      <c r="Y23649" s="56"/>
      <c r="Z23649" s="56"/>
      <c r="AA23649" s="56"/>
    </row>
    <row r="23650" spans="20:27">
      <c r="T23650" s="56"/>
      <c r="U23650" s="56"/>
      <c r="V23650" s="56"/>
      <c r="W23650" s="56"/>
      <c r="X23650" s="56"/>
      <c r="Y23650" s="56"/>
      <c r="Z23650" s="56"/>
      <c r="AA23650" s="56"/>
    </row>
    <row r="23651" spans="20:27">
      <c r="T23651" s="56"/>
      <c r="U23651" s="56"/>
      <c r="V23651" s="56"/>
      <c r="W23651" s="56"/>
      <c r="X23651" s="56"/>
      <c r="Y23651" s="56"/>
      <c r="Z23651" s="56"/>
      <c r="AA23651" s="56"/>
    </row>
    <row r="23652" spans="20:27">
      <c r="T23652" s="56"/>
      <c r="U23652" s="56"/>
      <c r="V23652" s="56"/>
      <c r="W23652" s="56"/>
      <c r="X23652" s="56"/>
      <c r="Y23652" s="56"/>
      <c r="Z23652" s="56"/>
      <c r="AA23652" s="56"/>
    </row>
    <row r="23653" spans="20:27">
      <c r="T23653" s="56"/>
      <c r="U23653" s="56"/>
      <c r="V23653" s="56"/>
      <c r="W23653" s="56"/>
      <c r="X23653" s="56"/>
      <c r="Y23653" s="56"/>
      <c r="Z23653" s="56"/>
      <c r="AA23653" s="56"/>
    </row>
    <row r="23654" spans="20:27">
      <c r="T23654" s="56"/>
      <c r="U23654" s="56"/>
      <c r="V23654" s="56"/>
      <c r="W23654" s="56"/>
      <c r="X23654" s="56"/>
      <c r="Y23654" s="56"/>
      <c r="Z23654" s="56"/>
      <c r="AA23654" s="56"/>
    </row>
    <row r="23655" spans="20:27">
      <c r="T23655" s="56"/>
      <c r="U23655" s="56"/>
      <c r="V23655" s="56"/>
      <c r="W23655" s="56"/>
      <c r="X23655" s="56"/>
      <c r="Y23655" s="56"/>
      <c r="Z23655" s="56"/>
      <c r="AA23655" s="56"/>
    </row>
    <row r="23656" spans="20:27">
      <c r="T23656" s="56"/>
      <c r="U23656" s="56"/>
      <c r="V23656" s="56"/>
      <c r="W23656" s="56"/>
      <c r="X23656" s="56"/>
      <c r="Y23656" s="56"/>
      <c r="Z23656" s="56"/>
      <c r="AA23656" s="56"/>
    </row>
    <row r="23657" spans="20:27">
      <c r="T23657" s="56"/>
      <c r="U23657" s="56"/>
      <c r="V23657" s="56"/>
      <c r="W23657" s="56"/>
      <c r="X23657" s="56"/>
      <c r="Y23657" s="56"/>
      <c r="Z23657" s="56"/>
      <c r="AA23657" s="56"/>
    </row>
    <row r="23658" spans="20:27">
      <c r="T23658" s="56"/>
      <c r="U23658" s="56"/>
      <c r="V23658" s="56"/>
      <c r="W23658" s="56"/>
      <c r="X23658" s="56"/>
      <c r="Y23658" s="56"/>
      <c r="Z23658" s="56"/>
      <c r="AA23658" s="56"/>
    </row>
    <row r="23659" spans="20:27">
      <c r="T23659" s="56"/>
      <c r="U23659" s="56"/>
      <c r="V23659" s="56"/>
      <c r="W23659" s="56"/>
      <c r="X23659" s="56"/>
      <c r="Y23659" s="56"/>
      <c r="Z23659" s="56"/>
      <c r="AA23659" s="56"/>
    </row>
    <row r="23660" spans="20:27">
      <c r="T23660" s="56"/>
      <c r="U23660" s="56"/>
      <c r="V23660" s="56"/>
      <c r="W23660" s="56"/>
      <c r="X23660" s="56"/>
      <c r="Y23660" s="56"/>
      <c r="Z23660" s="56"/>
      <c r="AA23660" s="56"/>
    </row>
    <row r="23661" spans="20:27">
      <c r="T23661" s="56"/>
      <c r="U23661" s="56"/>
      <c r="V23661" s="56"/>
      <c r="W23661" s="56"/>
      <c r="X23661" s="56"/>
      <c r="Y23661" s="56"/>
      <c r="Z23661" s="56"/>
      <c r="AA23661" s="56"/>
    </row>
    <row r="23662" spans="20:27">
      <c r="T23662" s="56"/>
      <c r="U23662" s="56"/>
      <c r="V23662" s="56"/>
      <c r="W23662" s="56"/>
      <c r="X23662" s="56"/>
      <c r="Y23662" s="56"/>
      <c r="Z23662" s="56"/>
      <c r="AA23662" s="56"/>
    </row>
    <row r="23663" spans="20:27">
      <c r="T23663" s="56"/>
      <c r="U23663" s="56"/>
      <c r="V23663" s="56"/>
      <c r="W23663" s="56"/>
      <c r="X23663" s="56"/>
      <c r="Y23663" s="56"/>
      <c r="Z23663" s="56"/>
      <c r="AA23663" s="56"/>
    </row>
    <row r="23664" spans="20:27">
      <c r="T23664" s="56"/>
      <c r="U23664" s="56"/>
      <c r="V23664" s="56"/>
      <c r="W23664" s="56"/>
      <c r="X23664" s="56"/>
      <c r="Y23664" s="56"/>
      <c r="Z23664" s="56"/>
      <c r="AA23664" s="56"/>
    </row>
    <row r="23665" spans="20:27">
      <c r="T23665" s="56"/>
      <c r="U23665" s="56"/>
      <c r="V23665" s="56"/>
      <c r="W23665" s="56"/>
      <c r="X23665" s="56"/>
      <c r="Y23665" s="56"/>
      <c r="Z23665" s="56"/>
      <c r="AA23665" s="56"/>
    </row>
    <row r="23666" spans="20:27">
      <c r="T23666" s="56"/>
      <c r="U23666" s="56"/>
      <c r="V23666" s="56"/>
      <c r="W23666" s="56"/>
      <c r="X23666" s="56"/>
      <c r="Y23666" s="56"/>
      <c r="Z23666" s="56"/>
      <c r="AA23666" s="56"/>
    </row>
    <row r="23667" spans="20:27">
      <c r="T23667" s="56"/>
      <c r="U23667" s="56"/>
      <c r="V23667" s="56"/>
      <c r="W23667" s="56"/>
      <c r="X23667" s="56"/>
      <c r="Y23667" s="56"/>
      <c r="Z23667" s="56"/>
      <c r="AA23667" s="56"/>
    </row>
    <row r="23668" spans="20:27">
      <c r="T23668" s="56"/>
      <c r="U23668" s="56"/>
      <c r="V23668" s="56"/>
      <c r="W23668" s="56"/>
      <c r="X23668" s="56"/>
      <c r="Y23668" s="56"/>
      <c r="Z23668" s="56"/>
      <c r="AA23668" s="56"/>
    </row>
    <row r="23669" spans="20:27">
      <c r="T23669" s="56"/>
      <c r="U23669" s="56"/>
      <c r="V23669" s="56"/>
      <c r="W23669" s="56"/>
      <c r="X23669" s="56"/>
      <c r="Y23669" s="56"/>
      <c r="Z23669" s="56"/>
      <c r="AA23669" s="56"/>
    </row>
    <row r="23670" spans="20:27">
      <c r="T23670" s="56"/>
      <c r="U23670" s="56"/>
      <c r="V23670" s="56"/>
      <c r="W23670" s="56"/>
      <c r="X23670" s="56"/>
      <c r="Y23670" s="56"/>
      <c r="Z23670" s="56"/>
      <c r="AA23670" s="56"/>
    </row>
    <row r="23671" spans="20:27">
      <c r="T23671" s="56"/>
      <c r="U23671" s="56"/>
      <c r="V23671" s="56"/>
      <c r="W23671" s="56"/>
      <c r="X23671" s="56"/>
      <c r="Y23671" s="56"/>
      <c r="Z23671" s="56"/>
      <c r="AA23671" s="56"/>
    </row>
    <row r="23672" spans="20:27">
      <c r="T23672" s="56"/>
      <c r="U23672" s="56"/>
      <c r="V23672" s="56"/>
      <c r="W23672" s="56"/>
      <c r="X23672" s="56"/>
      <c r="Y23672" s="56"/>
      <c r="Z23672" s="56"/>
      <c r="AA23672" s="56"/>
    </row>
    <row r="23673" spans="20:27">
      <c r="T23673" s="56"/>
      <c r="U23673" s="56"/>
      <c r="V23673" s="56"/>
      <c r="W23673" s="56"/>
      <c r="X23673" s="56"/>
      <c r="Y23673" s="56"/>
      <c r="Z23673" s="56"/>
      <c r="AA23673" s="56"/>
    </row>
    <row r="23674" spans="20:27">
      <c r="T23674" s="56"/>
      <c r="U23674" s="56"/>
      <c r="V23674" s="56"/>
      <c r="W23674" s="56"/>
      <c r="X23674" s="56"/>
      <c r="Y23674" s="56"/>
      <c r="Z23674" s="56"/>
      <c r="AA23674" s="56"/>
    </row>
    <row r="23675" spans="20:27">
      <c r="T23675" s="56"/>
      <c r="U23675" s="56"/>
      <c r="V23675" s="56"/>
      <c r="W23675" s="56"/>
      <c r="X23675" s="56"/>
      <c r="Y23675" s="56"/>
      <c r="Z23675" s="56"/>
      <c r="AA23675" s="56"/>
    </row>
    <row r="23676" spans="20:27">
      <c r="T23676" s="56"/>
      <c r="U23676" s="56"/>
      <c r="V23676" s="56"/>
      <c r="W23676" s="56"/>
      <c r="X23676" s="56"/>
      <c r="Y23676" s="56"/>
      <c r="Z23676" s="56"/>
      <c r="AA23676" s="56"/>
    </row>
    <row r="23677" spans="20:27">
      <c r="T23677" s="56"/>
      <c r="U23677" s="56"/>
      <c r="V23677" s="56"/>
      <c r="W23677" s="56"/>
      <c r="X23677" s="56"/>
      <c r="Y23677" s="56"/>
      <c r="Z23677" s="56"/>
      <c r="AA23677" s="56"/>
    </row>
    <row r="23678" spans="20:27">
      <c r="T23678" s="56"/>
      <c r="U23678" s="56"/>
      <c r="V23678" s="56"/>
      <c r="W23678" s="56"/>
      <c r="X23678" s="56"/>
      <c r="Y23678" s="56"/>
      <c r="Z23678" s="56"/>
      <c r="AA23678" s="56"/>
    </row>
    <row r="23679" spans="20:27">
      <c r="T23679" s="56"/>
      <c r="U23679" s="56"/>
      <c r="V23679" s="56"/>
      <c r="W23679" s="56"/>
      <c r="X23679" s="56"/>
      <c r="Y23679" s="56"/>
      <c r="Z23679" s="56"/>
      <c r="AA23679" s="56"/>
    </row>
    <row r="23680" spans="20:27">
      <c r="T23680" s="56"/>
      <c r="U23680" s="56"/>
      <c r="V23680" s="56"/>
      <c r="W23680" s="56"/>
      <c r="X23680" s="56"/>
      <c r="Y23680" s="56"/>
      <c r="Z23680" s="56"/>
      <c r="AA23680" s="56"/>
    </row>
    <row r="23681" spans="20:27">
      <c r="T23681" s="56"/>
      <c r="U23681" s="56"/>
      <c r="V23681" s="56"/>
      <c r="W23681" s="56"/>
      <c r="X23681" s="56"/>
      <c r="Y23681" s="56"/>
      <c r="Z23681" s="56"/>
      <c r="AA23681" s="56"/>
    </row>
    <row r="23682" spans="20:27">
      <c r="T23682" s="56"/>
      <c r="U23682" s="56"/>
      <c r="V23682" s="56"/>
      <c r="W23682" s="56"/>
      <c r="X23682" s="56"/>
      <c r="Y23682" s="56"/>
      <c r="Z23682" s="56"/>
      <c r="AA23682" s="56"/>
    </row>
    <row r="23683" spans="20:27">
      <c r="T23683" s="56"/>
      <c r="U23683" s="56"/>
      <c r="V23683" s="56"/>
      <c r="W23683" s="56"/>
      <c r="X23683" s="56"/>
      <c r="Y23683" s="56"/>
      <c r="Z23683" s="56"/>
      <c r="AA23683" s="56"/>
    </row>
    <row r="23684" spans="20:27">
      <c r="T23684" s="56"/>
      <c r="U23684" s="56"/>
      <c r="V23684" s="56"/>
      <c r="W23684" s="56"/>
      <c r="X23684" s="56"/>
      <c r="Y23684" s="56"/>
      <c r="Z23684" s="56"/>
      <c r="AA23684" s="56"/>
    </row>
    <row r="23685" spans="20:27">
      <c r="T23685" s="56"/>
      <c r="U23685" s="56"/>
      <c r="V23685" s="56"/>
      <c r="W23685" s="56"/>
      <c r="X23685" s="56"/>
      <c r="Y23685" s="56"/>
      <c r="Z23685" s="56"/>
      <c r="AA23685" s="56"/>
    </row>
    <row r="23686" spans="20:27">
      <c r="T23686" s="56"/>
      <c r="U23686" s="56"/>
      <c r="V23686" s="56"/>
      <c r="W23686" s="56"/>
      <c r="X23686" s="56"/>
      <c r="Y23686" s="56"/>
      <c r="Z23686" s="56"/>
      <c r="AA23686" s="56"/>
    </row>
    <row r="23687" spans="20:27">
      <c r="T23687" s="56"/>
      <c r="U23687" s="56"/>
      <c r="V23687" s="56"/>
      <c r="W23687" s="56"/>
      <c r="X23687" s="56"/>
      <c r="Y23687" s="56"/>
      <c r="Z23687" s="56"/>
      <c r="AA23687" s="56"/>
    </row>
    <row r="23688" spans="20:27">
      <c r="T23688" s="56"/>
      <c r="U23688" s="56"/>
      <c r="V23688" s="56"/>
      <c r="W23688" s="56"/>
      <c r="X23688" s="56"/>
      <c r="Y23688" s="56"/>
      <c r="Z23688" s="56"/>
      <c r="AA23688" s="56"/>
    </row>
    <row r="23689" spans="20:27">
      <c r="T23689" s="56"/>
      <c r="U23689" s="56"/>
      <c r="V23689" s="56"/>
      <c r="W23689" s="56"/>
      <c r="X23689" s="56"/>
      <c r="Y23689" s="56"/>
      <c r="Z23689" s="56"/>
      <c r="AA23689" s="56"/>
    </row>
    <row r="23690" spans="20:27">
      <c r="T23690" s="56"/>
      <c r="U23690" s="56"/>
      <c r="V23690" s="56"/>
      <c r="W23690" s="56"/>
      <c r="X23690" s="56"/>
      <c r="Y23690" s="56"/>
      <c r="Z23690" s="56"/>
      <c r="AA23690" s="56"/>
    </row>
    <row r="23691" spans="20:27">
      <c r="T23691" s="56"/>
      <c r="U23691" s="56"/>
      <c r="V23691" s="56"/>
      <c r="W23691" s="56"/>
      <c r="X23691" s="56"/>
      <c r="Y23691" s="56"/>
      <c r="Z23691" s="56"/>
      <c r="AA23691" s="56"/>
    </row>
    <row r="23692" spans="20:27">
      <c r="T23692" s="56"/>
      <c r="U23692" s="56"/>
      <c r="V23692" s="56"/>
      <c r="W23692" s="56"/>
      <c r="X23692" s="56"/>
      <c r="Y23692" s="56"/>
      <c r="Z23692" s="56"/>
      <c r="AA23692" s="56"/>
    </row>
    <row r="23693" spans="20:27">
      <c r="T23693" s="56"/>
      <c r="U23693" s="56"/>
      <c r="V23693" s="56"/>
      <c r="W23693" s="56"/>
      <c r="X23693" s="56"/>
      <c r="Y23693" s="56"/>
      <c r="Z23693" s="56"/>
      <c r="AA23693" s="56"/>
    </row>
    <row r="23694" spans="20:27">
      <c r="T23694" s="56"/>
      <c r="U23694" s="56"/>
      <c r="V23694" s="56"/>
      <c r="W23694" s="56"/>
      <c r="X23694" s="56"/>
      <c r="Y23694" s="56"/>
      <c r="Z23694" s="56"/>
      <c r="AA23694" s="56"/>
    </row>
    <row r="23695" spans="20:27">
      <c r="T23695" s="56"/>
      <c r="U23695" s="56"/>
      <c r="V23695" s="56"/>
      <c r="W23695" s="56"/>
      <c r="X23695" s="56"/>
      <c r="Y23695" s="56"/>
      <c r="Z23695" s="56"/>
      <c r="AA23695" s="56"/>
    </row>
    <row r="23696" spans="20:27">
      <c r="T23696" s="56"/>
      <c r="U23696" s="56"/>
      <c r="V23696" s="56"/>
      <c r="W23696" s="56"/>
      <c r="X23696" s="56"/>
      <c r="Y23696" s="56"/>
      <c r="Z23696" s="56"/>
      <c r="AA23696" s="56"/>
    </row>
    <row r="23697" spans="20:27">
      <c r="T23697" s="56"/>
      <c r="U23697" s="56"/>
      <c r="V23697" s="56"/>
      <c r="W23697" s="56"/>
      <c r="X23697" s="56"/>
      <c r="Y23697" s="56"/>
      <c r="Z23697" s="56"/>
      <c r="AA23697" s="56"/>
    </row>
    <row r="23698" spans="20:27">
      <c r="T23698" s="56"/>
      <c r="U23698" s="56"/>
      <c r="V23698" s="56"/>
      <c r="W23698" s="56"/>
      <c r="X23698" s="56"/>
      <c r="Y23698" s="56"/>
      <c r="Z23698" s="56"/>
      <c r="AA23698" s="56"/>
    </row>
    <row r="23699" spans="20:27">
      <c r="T23699" s="56"/>
      <c r="U23699" s="56"/>
      <c r="V23699" s="56"/>
      <c r="W23699" s="56"/>
      <c r="X23699" s="56"/>
      <c r="Y23699" s="56"/>
      <c r="Z23699" s="56"/>
      <c r="AA23699" s="56"/>
    </row>
    <row r="23700" spans="20:27">
      <c r="T23700" s="56"/>
      <c r="U23700" s="56"/>
      <c r="V23700" s="56"/>
      <c r="W23700" s="56"/>
      <c r="X23700" s="56"/>
      <c r="Y23700" s="56"/>
      <c r="Z23700" s="56"/>
      <c r="AA23700" s="56"/>
    </row>
    <row r="23701" spans="20:27">
      <c r="T23701" s="56"/>
      <c r="U23701" s="56"/>
      <c r="V23701" s="56"/>
      <c r="W23701" s="56"/>
      <c r="X23701" s="56"/>
      <c r="Y23701" s="56"/>
      <c r="Z23701" s="56"/>
      <c r="AA23701" s="56"/>
    </row>
    <row r="23702" spans="20:27">
      <c r="T23702" s="56"/>
      <c r="U23702" s="56"/>
      <c r="V23702" s="56"/>
      <c r="W23702" s="56"/>
      <c r="X23702" s="56"/>
      <c r="Y23702" s="56"/>
      <c r="Z23702" s="56"/>
      <c r="AA23702" s="56"/>
    </row>
    <row r="23703" spans="20:27">
      <c r="T23703" s="56"/>
      <c r="U23703" s="56"/>
      <c r="V23703" s="56"/>
      <c r="W23703" s="56"/>
      <c r="X23703" s="56"/>
      <c r="Y23703" s="56"/>
      <c r="Z23703" s="56"/>
      <c r="AA23703" s="56"/>
    </row>
    <row r="23704" spans="20:27">
      <c r="T23704" s="56"/>
      <c r="U23704" s="56"/>
      <c r="V23704" s="56"/>
      <c r="W23704" s="56"/>
      <c r="X23704" s="56"/>
      <c r="Y23704" s="56"/>
      <c r="Z23704" s="56"/>
      <c r="AA23704" s="56"/>
    </row>
    <row r="23705" spans="20:27">
      <c r="T23705" s="56"/>
      <c r="U23705" s="56"/>
      <c r="V23705" s="56"/>
      <c r="W23705" s="56"/>
      <c r="X23705" s="56"/>
      <c r="Y23705" s="56"/>
      <c r="Z23705" s="56"/>
      <c r="AA23705" s="56"/>
    </row>
    <row r="23706" spans="20:27">
      <c r="T23706" s="56"/>
      <c r="U23706" s="56"/>
      <c r="V23706" s="56"/>
      <c r="W23706" s="56"/>
      <c r="X23706" s="56"/>
      <c r="Y23706" s="56"/>
      <c r="Z23706" s="56"/>
      <c r="AA23706" s="56"/>
    </row>
    <row r="23707" spans="20:27">
      <c r="T23707" s="56"/>
      <c r="U23707" s="56"/>
      <c r="V23707" s="56"/>
      <c r="W23707" s="56"/>
      <c r="X23707" s="56"/>
      <c r="Y23707" s="56"/>
      <c r="Z23707" s="56"/>
      <c r="AA23707" s="56"/>
    </row>
    <row r="23708" spans="20:27">
      <c r="T23708" s="56"/>
      <c r="U23708" s="56"/>
      <c r="V23708" s="56"/>
      <c r="W23708" s="56"/>
      <c r="X23708" s="56"/>
      <c r="Y23708" s="56"/>
      <c r="Z23708" s="56"/>
      <c r="AA23708" s="56"/>
    </row>
    <row r="23709" spans="20:27">
      <c r="T23709" s="56"/>
      <c r="U23709" s="56"/>
      <c r="V23709" s="56"/>
      <c r="W23709" s="56"/>
      <c r="X23709" s="56"/>
      <c r="Y23709" s="56"/>
      <c r="Z23709" s="56"/>
      <c r="AA23709" s="56"/>
    </row>
    <row r="23710" spans="20:27">
      <c r="T23710" s="56"/>
      <c r="U23710" s="56"/>
      <c r="V23710" s="56"/>
      <c r="W23710" s="56"/>
      <c r="X23710" s="56"/>
      <c r="Y23710" s="56"/>
      <c r="Z23710" s="56"/>
      <c r="AA23710" s="56"/>
    </row>
    <row r="23711" spans="20:27">
      <c r="T23711" s="56"/>
      <c r="U23711" s="56"/>
      <c r="V23711" s="56"/>
      <c r="W23711" s="56"/>
      <c r="X23711" s="56"/>
      <c r="Y23711" s="56"/>
      <c r="Z23711" s="56"/>
      <c r="AA23711" s="56"/>
    </row>
    <row r="23712" spans="20:27">
      <c r="T23712" s="56"/>
      <c r="U23712" s="56"/>
      <c r="V23712" s="56"/>
      <c r="W23712" s="56"/>
      <c r="X23712" s="56"/>
      <c r="Y23712" s="56"/>
      <c r="Z23712" s="56"/>
      <c r="AA23712" s="56"/>
    </row>
    <row r="23713" spans="20:27">
      <c r="T23713" s="56"/>
      <c r="U23713" s="56"/>
      <c r="V23713" s="56"/>
      <c r="W23713" s="56"/>
      <c r="X23713" s="56"/>
      <c r="Y23713" s="56"/>
      <c r="Z23713" s="56"/>
      <c r="AA23713" s="56"/>
    </row>
    <row r="23714" spans="20:27">
      <c r="T23714" s="56"/>
      <c r="U23714" s="56"/>
      <c r="V23714" s="56"/>
      <c r="W23714" s="56"/>
      <c r="X23714" s="56"/>
      <c r="Y23714" s="56"/>
      <c r="Z23714" s="56"/>
      <c r="AA23714" s="56"/>
    </row>
    <row r="23715" spans="20:27">
      <c r="T23715" s="56"/>
      <c r="U23715" s="56"/>
      <c r="V23715" s="56"/>
      <c r="W23715" s="56"/>
      <c r="X23715" s="56"/>
      <c r="Y23715" s="56"/>
      <c r="Z23715" s="56"/>
      <c r="AA23715" s="56"/>
    </row>
    <row r="23716" spans="20:27">
      <c r="T23716" s="56"/>
      <c r="U23716" s="56"/>
      <c r="V23716" s="56"/>
      <c r="W23716" s="56"/>
      <c r="X23716" s="56"/>
      <c r="Y23716" s="56"/>
      <c r="Z23716" s="56"/>
      <c r="AA23716" s="56"/>
    </row>
    <row r="23717" spans="20:27">
      <c r="T23717" s="56"/>
      <c r="U23717" s="56"/>
      <c r="V23717" s="56"/>
      <c r="W23717" s="56"/>
      <c r="X23717" s="56"/>
      <c r="Y23717" s="56"/>
      <c r="Z23717" s="56"/>
      <c r="AA23717" s="56"/>
    </row>
    <row r="23718" spans="20:27">
      <c r="T23718" s="56"/>
      <c r="U23718" s="56"/>
      <c r="V23718" s="56"/>
      <c r="W23718" s="56"/>
      <c r="X23718" s="56"/>
      <c r="Y23718" s="56"/>
      <c r="Z23718" s="56"/>
      <c r="AA23718" s="56"/>
    </row>
    <row r="23719" spans="20:27">
      <c r="T23719" s="56"/>
      <c r="U23719" s="56"/>
      <c r="V23719" s="56"/>
      <c r="W23719" s="56"/>
      <c r="X23719" s="56"/>
      <c r="Y23719" s="56"/>
      <c r="Z23719" s="56"/>
      <c r="AA23719" s="56"/>
    </row>
    <row r="23720" spans="20:27">
      <c r="T23720" s="56"/>
      <c r="U23720" s="56"/>
      <c r="V23720" s="56"/>
      <c r="W23720" s="56"/>
      <c r="X23720" s="56"/>
      <c r="Y23720" s="56"/>
      <c r="Z23720" s="56"/>
      <c r="AA23720" s="56"/>
    </row>
    <row r="23721" spans="20:27">
      <c r="T23721" s="56"/>
      <c r="U23721" s="56"/>
      <c r="V23721" s="56"/>
      <c r="W23721" s="56"/>
      <c r="X23721" s="56"/>
      <c r="Y23721" s="56"/>
      <c r="Z23721" s="56"/>
      <c r="AA23721" s="56"/>
    </row>
    <row r="23722" spans="20:27">
      <c r="T23722" s="56"/>
      <c r="U23722" s="56"/>
      <c r="V23722" s="56"/>
      <c r="W23722" s="56"/>
      <c r="X23722" s="56"/>
      <c r="Y23722" s="56"/>
      <c r="Z23722" s="56"/>
      <c r="AA23722" s="56"/>
    </row>
    <row r="23723" spans="20:27">
      <c r="T23723" s="56"/>
      <c r="U23723" s="56"/>
      <c r="V23723" s="56"/>
      <c r="W23723" s="56"/>
      <c r="X23723" s="56"/>
      <c r="Y23723" s="56"/>
      <c r="Z23723" s="56"/>
      <c r="AA23723" s="56"/>
    </row>
    <row r="23724" spans="20:27">
      <c r="T23724" s="56"/>
      <c r="U23724" s="56"/>
      <c r="V23724" s="56"/>
      <c r="W23724" s="56"/>
      <c r="X23724" s="56"/>
      <c r="Y23724" s="56"/>
      <c r="Z23724" s="56"/>
      <c r="AA23724" s="56"/>
    </row>
    <row r="23725" spans="20:27">
      <c r="T23725" s="56"/>
      <c r="U23725" s="56"/>
      <c r="V23725" s="56"/>
      <c r="W23725" s="56"/>
      <c r="X23725" s="56"/>
      <c r="Y23725" s="56"/>
      <c r="Z23725" s="56"/>
      <c r="AA23725" s="56"/>
    </row>
    <row r="23726" spans="20:27">
      <c r="T23726" s="56"/>
      <c r="U23726" s="56"/>
      <c r="V23726" s="56"/>
      <c r="W23726" s="56"/>
      <c r="X23726" s="56"/>
      <c r="Y23726" s="56"/>
      <c r="Z23726" s="56"/>
      <c r="AA23726" s="56"/>
    </row>
    <row r="23727" spans="20:27">
      <c r="T23727" s="56"/>
      <c r="U23727" s="56"/>
      <c r="V23727" s="56"/>
      <c r="W23727" s="56"/>
      <c r="X23727" s="56"/>
      <c r="Y23727" s="56"/>
      <c r="Z23727" s="56"/>
      <c r="AA23727" s="56"/>
    </row>
    <row r="23728" spans="20:27">
      <c r="T23728" s="56"/>
      <c r="U23728" s="56"/>
      <c r="V23728" s="56"/>
      <c r="W23728" s="56"/>
      <c r="X23728" s="56"/>
      <c r="Y23728" s="56"/>
      <c r="Z23728" s="56"/>
      <c r="AA23728" s="56"/>
    </row>
    <row r="23729" spans="20:27">
      <c r="T23729" s="56"/>
      <c r="U23729" s="56"/>
      <c r="V23729" s="56"/>
      <c r="W23729" s="56"/>
      <c r="X23729" s="56"/>
      <c r="Y23729" s="56"/>
      <c r="Z23729" s="56"/>
      <c r="AA23729" s="56"/>
    </row>
    <row r="23730" spans="20:27">
      <c r="T23730" s="56"/>
      <c r="U23730" s="56"/>
      <c r="V23730" s="56"/>
      <c r="W23730" s="56"/>
      <c r="X23730" s="56"/>
      <c r="Y23730" s="56"/>
      <c r="Z23730" s="56"/>
      <c r="AA23730" s="56"/>
    </row>
    <row r="23731" spans="20:27">
      <c r="T23731" s="56"/>
      <c r="U23731" s="56"/>
      <c r="V23731" s="56"/>
      <c r="W23731" s="56"/>
      <c r="X23731" s="56"/>
      <c r="Y23731" s="56"/>
      <c r="Z23731" s="56"/>
      <c r="AA23731" s="56"/>
    </row>
    <row r="23732" spans="20:27">
      <c r="T23732" s="56"/>
      <c r="U23732" s="56"/>
      <c r="V23732" s="56"/>
      <c r="W23732" s="56"/>
      <c r="X23732" s="56"/>
      <c r="Y23732" s="56"/>
      <c r="Z23732" s="56"/>
      <c r="AA23732" s="56"/>
    </row>
    <row r="23733" spans="20:27">
      <c r="T23733" s="56"/>
      <c r="U23733" s="56"/>
      <c r="V23733" s="56"/>
      <c r="W23733" s="56"/>
      <c r="X23733" s="56"/>
      <c r="Y23733" s="56"/>
      <c r="Z23733" s="56"/>
      <c r="AA23733" s="56"/>
    </row>
    <row r="23734" spans="20:27">
      <c r="T23734" s="56"/>
      <c r="U23734" s="56"/>
      <c r="V23734" s="56"/>
      <c r="W23734" s="56"/>
      <c r="X23734" s="56"/>
      <c r="Y23734" s="56"/>
      <c r="Z23734" s="56"/>
      <c r="AA23734" s="56"/>
    </row>
    <row r="23735" spans="20:27">
      <c r="T23735" s="56"/>
      <c r="U23735" s="56"/>
      <c r="V23735" s="56"/>
      <c r="W23735" s="56"/>
      <c r="X23735" s="56"/>
      <c r="Y23735" s="56"/>
      <c r="Z23735" s="56"/>
      <c r="AA23735" s="56"/>
    </row>
    <row r="23736" spans="20:27">
      <c r="T23736" s="56"/>
      <c r="U23736" s="56"/>
      <c r="V23736" s="56"/>
      <c r="W23736" s="56"/>
      <c r="X23736" s="56"/>
      <c r="Y23736" s="56"/>
      <c r="Z23736" s="56"/>
      <c r="AA23736" s="56"/>
    </row>
    <row r="23737" spans="20:27">
      <c r="T23737" s="56"/>
      <c r="U23737" s="56"/>
      <c r="V23737" s="56"/>
      <c r="W23737" s="56"/>
      <c r="X23737" s="56"/>
      <c r="Y23737" s="56"/>
      <c r="Z23737" s="56"/>
      <c r="AA23737" s="56"/>
    </row>
    <row r="23738" spans="20:27">
      <c r="T23738" s="56"/>
      <c r="U23738" s="56"/>
      <c r="V23738" s="56"/>
      <c r="W23738" s="56"/>
      <c r="X23738" s="56"/>
      <c r="Y23738" s="56"/>
      <c r="Z23738" s="56"/>
      <c r="AA23738" s="56"/>
    </row>
    <row r="23739" spans="20:27">
      <c r="T23739" s="56"/>
      <c r="U23739" s="56"/>
      <c r="V23739" s="56"/>
      <c r="W23739" s="56"/>
      <c r="X23739" s="56"/>
      <c r="Y23739" s="56"/>
      <c r="Z23739" s="56"/>
      <c r="AA23739" s="56"/>
    </row>
    <row r="23740" spans="20:27">
      <c r="T23740" s="56"/>
      <c r="U23740" s="56"/>
      <c r="V23740" s="56"/>
      <c r="W23740" s="56"/>
      <c r="X23740" s="56"/>
      <c r="Y23740" s="56"/>
      <c r="Z23740" s="56"/>
      <c r="AA23740" s="56"/>
    </row>
    <row r="23741" spans="20:27">
      <c r="T23741" s="56"/>
      <c r="U23741" s="56"/>
      <c r="V23741" s="56"/>
      <c r="W23741" s="56"/>
      <c r="X23741" s="56"/>
      <c r="Y23741" s="56"/>
      <c r="Z23741" s="56"/>
      <c r="AA23741" s="56"/>
    </row>
    <row r="23742" spans="20:27">
      <c r="T23742" s="56"/>
      <c r="U23742" s="56"/>
      <c r="V23742" s="56"/>
      <c r="W23742" s="56"/>
      <c r="X23742" s="56"/>
      <c r="Y23742" s="56"/>
      <c r="Z23742" s="56"/>
      <c r="AA23742" s="56"/>
    </row>
    <row r="23743" spans="20:27">
      <c r="T23743" s="56"/>
      <c r="U23743" s="56"/>
      <c r="V23743" s="56"/>
      <c r="W23743" s="56"/>
      <c r="X23743" s="56"/>
      <c r="Y23743" s="56"/>
      <c r="Z23743" s="56"/>
      <c r="AA23743" s="56"/>
    </row>
    <row r="23744" spans="20:27">
      <c r="T23744" s="56"/>
      <c r="U23744" s="56"/>
      <c r="V23744" s="56"/>
      <c r="W23744" s="56"/>
      <c r="X23744" s="56"/>
      <c r="Y23744" s="56"/>
      <c r="Z23744" s="56"/>
      <c r="AA23744" s="56"/>
    </row>
    <row r="23745" spans="20:27">
      <c r="T23745" s="56"/>
      <c r="U23745" s="56"/>
      <c r="V23745" s="56"/>
      <c r="W23745" s="56"/>
      <c r="X23745" s="56"/>
      <c r="Y23745" s="56"/>
      <c r="Z23745" s="56"/>
      <c r="AA23745" s="56"/>
    </row>
    <row r="23746" spans="20:27">
      <c r="T23746" s="56"/>
      <c r="U23746" s="56"/>
      <c r="V23746" s="56"/>
      <c r="W23746" s="56"/>
      <c r="X23746" s="56"/>
      <c r="Y23746" s="56"/>
      <c r="Z23746" s="56"/>
      <c r="AA23746" s="56"/>
    </row>
    <row r="23747" spans="20:27">
      <c r="T23747" s="56"/>
      <c r="U23747" s="56"/>
      <c r="V23747" s="56"/>
      <c r="W23747" s="56"/>
      <c r="X23747" s="56"/>
      <c r="Y23747" s="56"/>
      <c r="Z23747" s="56"/>
      <c r="AA23747" s="56"/>
    </row>
    <row r="23748" spans="20:27">
      <c r="T23748" s="56"/>
      <c r="U23748" s="56"/>
      <c r="V23748" s="56"/>
      <c r="W23748" s="56"/>
      <c r="X23748" s="56"/>
      <c r="Y23748" s="56"/>
      <c r="Z23748" s="56"/>
      <c r="AA23748" s="56"/>
    </row>
    <row r="23749" spans="20:27">
      <c r="T23749" s="56"/>
      <c r="U23749" s="56"/>
      <c r="V23749" s="56"/>
      <c r="W23749" s="56"/>
      <c r="X23749" s="56"/>
      <c r="Y23749" s="56"/>
      <c r="Z23749" s="56"/>
      <c r="AA23749" s="56"/>
    </row>
    <row r="23750" spans="20:27">
      <c r="T23750" s="56"/>
      <c r="U23750" s="56"/>
      <c r="V23750" s="56"/>
      <c r="W23750" s="56"/>
      <c r="X23750" s="56"/>
      <c r="Y23750" s="56"/>
      <c r="Z23750" s="56"/>
      <c r="AA23750" s="56"/>
    </row>
    <row r="23751" spans="20:27">
      <c r="T23751" s="56"/>
      <c r="U23751" s="56"/>
      <c r="V23751" s="56"/>
      <c r="W23751" s="56"/>
      <c r="X23751" s="56"/>
      <c r="Y23751" s="56"/>
      <c r="Z23751" s="56"/>
      <c r="AA23751" s="56"/>
    </row>
    <row r="23752" spans="20:27">
      <c r="T23752" s="56"/>
      <c r="U23752" s="56"/>
      <c r="V23752" s="56"/>
      <c r="W23752" s="56"/>
      <c r="X23752" s="56"/>
      <c r="Y23752" s="56"/>
      <c r="Z23752" s="56"/>
      <c r="AA23752" s="56"/>
    </row>
    <row r="23753" spans="20:27">
      <c r="T23753" s="56"/>
      <c r="U23753" s="56"/>
      <c r="V23753" s="56"/>
      <c r="W23753" s="56"/>
      <c r="X23753" s="56"/>
      <c r="Y23753" s="56"/>
      <c r="Z23753" s="56"/>
      <c r="AA23753" s="56"/>
    </row>
    <row r="23754" spans="20:27">
      <c r="T23754" s="56"/>
      <c r="U23754" s="56"/>
      <c r="V23754" s="56"/>
      <c r="W23754" s="56"/>
      <c r="X23754" s="56"/>
      <c r="Y23754" s="56"/>
      <c r="Z23754" s="56"/>
      <c r="AA23754" s="56"/>
    </row>
    <row r="23755" spans="20:27">
      <c r="T23755" s="56"/>
      <c r="U23755" s="56"/>
      <c r="V23755" s="56"/>
      <c r="W23755" s="56"/>
      <c r="X23755" s="56"/>
      <c r="Y23755" s="56"/>
      <c r="Z23755" s="56"/>
      <c r="AA23755" s="56"/>
    </row>
    <row r="23756" spans="20:27">
      <c r="T23756" s="56"/>
      <c r="U23756" s="56"/>
      <c r="V23756" s="56"/>
      <c r="W23756" s="56"/>
      <c r="X23756" s="56"/>
      <c r="Y23756" s="56"/>
      <c r="Z23756" s="56"/>
      <c r="AA23756" s="56"/>
    </row>
    <row r="23757" spans="20:27">
      <c r="T23757" s="56"/>
      <c r="U23757" s="56"/>
      <c r="V23757" s="56"/>
      <c r="W23757" s="56"/>
      <c r="X23757" s="56"/>
      <c r="Y23757" s="56"/>
      <c r="Z23757" s="56"/>
      <c r="AA23757" s="56"/>
    </row>
    <row r="23758" spans="20:27">
      <c r="T23758" s="56"/>
      <c r="U23758" s="56"/>
      <c r="V23758" s="56"/>
      <c r="W23758" s="56"/>
      <c r="X23758" s="56"/>
      <c r="Y23758" s="56"/>
      <c r="Z23758" s="56"/>
      <c r="AA23758" s="56"/>
    </row>
    <row r="23759" spans="20:27">
      <c r="T23759" s="56"/>
      <c r="U23759" s="56"/>
      <c r="V23759" s="56"/>
      <c r="W23759" s="56"/>
      <c r="X23759" s="56"/>
      <c r="Y23759" s="56"/>
      <c r="Z23759" s="56"/>
      <c r="AA23759" s="56"/>
    </row>
    <row r="23760" spans="20:27">
      <c r="T23760" s="56"/>
      <c r="U23760" s="56"/>
      <c r="V23760" s="56"/>
      <c r="W23760" s="56"/>
      <c r="X23760" s="56"/>
      <c r="Y23760" s="56"/>
      <c r="Z23760" s="56"/>
      <c r="AA23760" s="56"/>
    </row>
    <row r="23761" spans="20:27">
      <c r="T23761" s="56"/>
      <c r="U23761" s="56"/>
      <c r="V23761" s="56"/>
      <c r="W23761" s="56"/>
      <c r="X23761" s="56"/>
      <c r="Y23761" s="56"/>
      <c r="Z23761" s="56"/>
      <c r="AA23761" s="56"/>
    </row>
    <row r="23762" spans="20:27">
      <c r="T23762" s="56"/>
      <c r="U23762" s="56"/>
      <c r="V23762" s="56"/>
      <c r="W23762" s="56"/>
      <c r="X23762" s="56"/>
      <c r="Y23762" s="56"/>
      <c r="Z23762" s="56"/>
      <c r="AA23762" s="56"/>
    </row>
    <row r="23763" spans="20:27">
      <c r="T23763" s="56"/>
      <c r="U23763" s="56"/>
      <c r="V23763" s="56"/>
      <c r="W23763" s="56"/>
      <c r="X23763" s="56"/>
      <c r="Y23763" s="56"/>
      <c r="Z23763" s="56"/>
      <c r="AA23763" s="56"/>
    </row>
    <row r="23764" spans="20:27">
      <c r="T23764" s="56"/>
      <c r="U23764" s="56"/>
      <c r="V23764" s="56"/>
      <c r="W23764" s="56"/>
      <c r="X23764" s="56"/>
      <c r="Y23764" s="56"/>
      <c r="Z23764" s="56"/>
      <c r="AA23764" s="56"/>
    </row>
    <row r="23765" spans="20:27">
      <c r="T23765" s="56"/>
      <c r="U23765" s="56"/>
      <c r="V23765" s="56"/>
      <c r="W23765" s="56"/>
      <c r="X23765" s="56"/>
      <c r="Y23765" s="56"/>
      <c r="Z23765" s="56"/>
      <c r="AA23765" s="56"/>
    </row>
    <row r="23766" spans="20:27">
      <c r="T23766" s="56"/>
      <c r="U23766" s="56"/>
      <c r="V23766" s="56"/>
      <c r="W23766" s="56"/>
      <c r="X23766" s="56"/>
      <c r="Y23766" s="56"/>
      <c r="Z23766" s="56"/>
      <c r="AA23766" s="56"/>
    </row>
    <row r="23767" spans="20:27">
      <c r="T23767" s="56"/>
      <c r="U23767" s="56"/>
      <c r="V23767" s="56"/>
      <c r="W23767" s="56"/>
      <c r="X23767" s="56"/>
      <c r="Y23767" s="56"/>
      <c r="Z23767" s="56"/>
      <c r="AA23767" s="56"/>
    </row>
    <row r="23768" spans="20:27">
      <c r="T23768" s="56"/>
      <c r="U23768" s="56"/>
      <c r="V23768" s="56"/>
      <c r="W23768" s="56"/>
      <c r="X23768" s="56"/>
      <c r="Y23768" s="56"/>
      <c r="Z23768" s="56"/>
      <c r="AA23768" s="56"/>
    </row>
    <row r="23769" spans="20:27">
      <c r="T23769" s="56"/>
      <c r="U23769" s="56"/>
      <c r="V23769" s="56"/>
      <c r="W23769" s="56"/>
      <c r="X23769" s="56"/>
      <c r="Y23769" s="56"/>
      <c r="Z23769" s="56"/>
      <c r="AA23769" s="56"/>
    </row>
    <row r="23770" spans="20:27">
      <c r="T23770" s="56"/>
      <c r="U23770" s="56"/>
      <c r="V23770" s="56"/>
      <c r="W23770" s="56"/>
      <c r="X23770" s="56"/>
      <c r="Y23770" s="56"/>
      <c r="Z23770" s="56"/>
      <c r="AA23770" s="56"/>
    </row>
    <row r="23771" spans="20:27">
      <c r="T23771" s="56"/>
      <c r="U23771" s="56"/>
      <c r="V23771" s="56"/>
      <c r="W23771" s="56"/>
      <c r="X23771" s="56"/>
      <c r="Y23771" s="56"/>
      <c r="Z23771" s="56"/>
      <c r="AA23771" s="56"/>
    </row>
    <row r="23772" spans="20:27">
      <c r="T23772" s="56"/>
      <c r="U23772" s="56"/>
      <c r="V23772" s="56"/>
      <c r="W23772" s="56"/>
      <c r="X23772" s="56"/>
      <c r="Y23772" s="56"/>
      <c r="Z23772" s="56"/>
      <c r="AA23772" s="56"/>
    </row>
    <row r="23773" spans="20:27">
      <c r="T23773" s="56"/>
      <c r="U23773" s="56"/>
      <c r="V23773" s="56"/>
      <c r="W23773" s="56"/>
      <c r="X23773" s="56"/>
      <c r="Y23773" s="56"/>
      <c r="Z23773" s="56"/>
      <c r="AA23773" s="56"/>
    </row>
    <row r="23774" spans="20:27">
      <c r="T23774" s="56"/>
      <c r="U23774" s="56"/>
      <c r="V23774" s="56"/>
      <c r="W23774" s="56"/>
      <c r="X23774" s="56"/>
      <c r="Y23774" s="56"/>
      <c r="Z23774" s="56"/>
      <c r="AA23774" s="56"/>
    </row>
    <row r="23775" spans="20:27">
      <c r="T23775" s="56"/>
      <c r="U23775" s="56"/>
      <c r="V23775" s="56"/>
      <c r="W23775" s="56"/>
      <c r="X23775" s="56"/>
      <c r="Y23775" s="56"/>
      <c r="Z23775" s="56"/>
      <c r="AA23775" s="56"/>
    </row>
    <row r="23776" spans="20:27">
      <c r="T23776" s="56"/>
      <c r="U23776" s="56"/>
      <c r="V23776" s="56"/>
      <c r="W23776" s="56"/>
      <c r="X23776" s="56"/>
      <c r="Y23776" s="56"/>
      <c r="Z23776" s="56"/>
      <c r="AA23776" s="56"/>
    </row>
    <row r="23777" spans="20:27">
      <c r="T23777" s="56"/>
      <c r="U23777" s="56"/>
      <c r="V23777" s="56"/>
      <c r="W23777" s="56"/>
      <c r="X23777" s="56"/>
      <c r="Y23777" s="56"/>
      <c r="Z23777" s="56"/>
      <c r="AA23777" s="56"/>
    </row>
    <row r="23778" spans="20:27">
      <c r="T23778" s="56"/>
      <c r="U23778" s="56"/>
      <c r="V23778" s="56"/>
      <c r="W23778" s="56"/>
      <c r="X23778" s="56"/>
      <c r="Y23778" s="56"/>
      <c r="Z23778" s="56"/>
      <c r="AA23778" s="56"/>
    </row>
    <row r="23779" spans="20:27">
      <c r="T23779" s="56"/>
      <c r="U23779" s="56"/>
      <c r="V23779" s="56"/>
      <c r="W23779" s="56"/>
      <c r="X23779" s="56"/>
      <c r="Y23779" s="56"/>
      <c r="Z23779" s="56"/>
      <c r="AA23779" s="56"/>
    </row>
    <row r="23780" spans="20:27">
      <c r="T23780" s="56"/>
      <c r="U23780" s="56"/>
      <c r="V23780" s="56"/>
      <c r="W23780" s="56"/>
      <c r="X23780" s="56"/>
      <c r="Y23780" s="56"/>
      <c r="Z23780" s="56"/>
      <c r="AA23780" s="56"/>
    </row>
    <row r="23781" spans="20:27">
      <c r="T23781" s="56"/>
      <c r="U23781" s="56"/>
      <c r="V23781" s="56"/>
      <c r="W23781" s="56"/>
      <c r="X23781" s="56"/>
      <c r="Y23781" s="56"/>
      <c r="Z23781" s="56"/>
      <c r="AA23781" s="56"/>
    </row>
    <row r="23782" spans="20:27">
      <c r="T23782" s="56"/>
      <c r="U23782" s="56"/>
      <c r="V23782" s="56"/>
      <c r="W23782" s="56"/>
      <c r="X23782" s="56"/>
      <c r="Y23782" s="56"/>
      <c r="Z23782" s="56"/>
      <c r="AA23782" s="56"/>
    </row>
    <row r="23783" spans="20:27">
      <c r="T23783" s="56"/>
      <c r="U23783" s="56"/>
      <c r="V23783" s="56"/>
      <c r="W23783" s="56"/>
      <c r="X23783" s="56"/>
      <c r="Y23783" s="56"/>
      <c r="Z23783" s="56"/>
      <c r="AA23783" s="56"/>
    </row>
    <row r="23784" spans="20:27">
      <c r="T23784" s="56"/>
      <c r="U23784" s="56"/>
      <c r="V23784" s="56"/>
      <c r="W23784" s="56"/>
      <c r="X23784" s="56"/>
      <c r="Y23784" s="56"/>
      <c r="Z23784" s="56"/>
      <c r="AA23784" s="56"/>
    </row>
    <row r="23785" spans="20:27">
      <c r="T23785" s="56"/>
      <c r="U23785" s="56"/>
      <c r="V23785" s="56"/>
      <c r="W23785" s="56"/>
      <c r="X23785" s="56"/>
      <c r="Y23785" s="56"/>
      <c r="Z23785" s="56"/>
      <c r="AA23785" s="56"/>
    </row>
    <row r="23786" spans="20:27">
      <c r="T23786" s="56"/>
      <c r="U23786" s="56"/>
      <c r="V23786" s="56"/>
      <c r="W23786" s="56"/>
      <c r="X23786" s="56"/>
      <c r="Y23786" s="56"/>
      <c r="Z23786" s="56"/>
      <c r="AA23786" s="56"/>
    </row>
    <row r="23787" spans="20:27">
      <c r="T23787" s="56"/>
      <c r="U23787" s="56"/>
      <c r="V23787" s="56"/>
      <c r="W23787" s="56"/>
      <c r="X23787" s="56"/>
      <c r="Y23787" s="56"/>
      <c r="Z23787" s="56"/>
      <c r="AA23787" s="56"/>
    </row>
    <row r="23788" spans="20:27">
      <c r="T23788" s="56"/>
      <c r="U23788" s="56"/>
      <c r="V23788" s="56"/>
      <c r="W23788" s="56"/>
      <c r="X23788" s="56"/>
      <c r="Y23788" s="56"/>
      <c r="Z23788" s="56"/>
      <c r="AA23788" s="56"/>
    </row>
    <row r="23789" spans="20:27">
      <c r="T23789" s="56"/>
      <c r="U23789" s="56"/>
      <c r="V23789" s="56"/>
      <c r="W23789" s="56"/>
      <c r="X23789" s="56"/>
      <c r="Y23789" s="56"/>
      <c r="Z23789" s="56"/>
      <c r="AA23789" s="56"/>
    </row>
    <row r="23790" spans="20:27">
      <c r="T23790" s="56"/>
      <c r="U23790" s="56"/>
      <c r="V23790" s="56"/>
      <c r="W23790" s="56"/>
      <c r="X23790" s="56"/>
      <c r="Y23790" s="56"/>
      <c r="Z23790" s="56"/>
      <c r="AA23790" s="56"/>
    </row>
    <row r="23791" spans="20:27">
      <c r="T23791" s="56"/>
      <c r="U23791" s="56"/>
      <c r="V23791" s="56"/>
      <c r="W23791" s="56"/>
      <c r="X23791" s="56"/>
      <c r="Y23791" s="56"/>
      <c r="Z23791" s="56"/>
      <c r="AA23791" s="56"/>
    </row>
    <row r="23792" spans="20:27">
      <c r="T23792" s="56"/>
      <c r="U23792" s="56"/>
      <c r="V23792" s="56"/>
      <c r="W23792" s="56"/>
      <c r="X23792" s="56"/>
      <c r="Y23792" s="56"/>
      <c r="Z23792" s="56"/>
      <c r="AA23792" s="56"/>
    </row>
    <row r="23793" spans="20:27">
      <c r="T23793" s="56"/>
      <c r="U23793" s="56"/>
      <c r="V23793" s="56"/>
      <c r="W23793" s="56"/>
      <c r="X23793" s="56"/>
      <c r="Y23793" s="56"/>
      <c r="Z23793" s="56"/>
      <c r="AA23793" s="56"/>
    </row>
    <row r="23794" spans="20:27">
      <c r="T23794" s="56"/>
      <c r="U23794" s="56"/>
      <c r="V23794" s="56"/>
      <c r="W23794" s="56"/>
      <c r="X23794" s="56"/>
      <c r="Y23794" s="56"/>
      <c r="Z23794" s="56"/>
      <c r="AA23794" s="56"/>
    </row>
    <row r="23795" spans="20:27">
      <c r="T23795" s="56"/>
      <c r="U23795" s="56"/>
      <c r="V23795" s="56"/>
      <c r="W23795" s="56"/>
      <c r="X23795" s="56"/>
      <c r="Y23795" s="56"/>
      <c r="Z23795" s="56"/>
      <c r="AA23795" s="56"/>
    </row>
    <row r="23796" spans="20:27">
      <c r="T23796" s="56"/>
      <c r="U23796" s="56"/>
      <c r="V23796" s="56"/>
      <c r="W23796" s="56"/>
      <c r="X23796" s="56"/>
      <c r="Y23796" s="56"/>
      <c r="Z23796" s="56"/>
      <c r="AA23796" s="56"/>
    </row>
    <row r="23797" spans="20:27">
      <c r="T23797" s="56"/>
      <c r="U23797" s="56"/>
      <c r="V23797" s="56"/>
      <c r="W23797" s="56"/>
      <c r="X23797" s="56"/>
      <c r="Y23797" s="56"/>
      <c r="Z23797" s="56"/>
      <c r="AA23797" s="56"/>
    </row>
    <row r="23798" spans="20:27">
      <c r="T23798" s="56"/>
      <c r="U23798" s="56"/>
      <c r="V23798" s="56"/>
      <c r="W23798" s="56"/>
      <c r="X23798" s="56"/>
      <c r="Y23798" s="56"/>
      <c r="Z23798" s="56"/>
      <c r="AA23798" s="56"/>
    </row>
    <row r="23799" spans="20:27">
      <c r="T23799" s="56"/>
      <c r="U23799" s="56"/>
      <c r="V23799" s="56"/>
      <c r="W23799" s="56"/>
      <c r="X23799" s="56"/>
      <c r="Y23799" s="56"/>
      <c r="Z23799" s="56"/>
      <c r="AA23799" s="56"/>
    </row>
    <row r="23800" spans="20:27">
      <c r="T23800" s="56"/>
      <c r="U23800" s="56"/>
      <c r="V23800" s="56"/>
      <c r="W23800" s="56"/>
      <c r="X23800" s="56"/>
      <c r="Y23800" s="56"/>
      <c r="Z23800" s="56"/>
      <c r="AA23800" s="56"/>
    </row>
    <row r="23801" spans="20:27">
      <c r="T23801" s="56"/>
      <c r="U23801" s="56"/>
      <c r="V23801" s="56"/>
      <c r="W23801" s="56"/>
      <c r="X23801" s="56"/>
      <c r="Y23801" s="56"/>
      <c r="Z23801" s="56"/>
      <c r="AA23801" s="56"/>
    </row>
    <row r="23802" spans="20:27">
      <c r="T23802" s="56"/>
      <c r="U23802" s="56"/>
      <c r="V23802" s="56"/>
      <c r="W23802" s="56"/>
      <c r="X23802" s="56"/>
      <c r="Y23802" s="56"/>
      <c r="Z23802" s="56"/>
      <c r="AA23802" s="56"/>
    </row>
    <row r="23803" spans="20:27">
      <c r="T23803" s="56"/>
      <c r="U23803" s="56"/>
      <c r="V23803" s="56"/>
      <c r="W23803" s="56"/>
      <c r="X23803" s="56"/>
      <c r="Y23803" s="56"/>
      <c r="Z23803" s="56"/>
      <c r="AA23803" s="56"/>
    </row>
    <row r="23804" spans="20:27">
      <c r="T23804" s="56"/>
      <c r="U23804" s="56"/>
      <c r="V23804" s="56"/>
      <c r="W23804" s="56"/>
      <c r="X23804" s="56"/>
      <c r="Y23804" s="56"/>
      <c r="Z23804" s="56"/>
      <c r="AA23804" s="56"/>
    </row>
    <row r="23805" spans="20:27">
      <c r="T23805" s="56"/>
      <c r="U23805" s="56"/>
      <c r="V23805" s="56"/>
      <c r="W23805" s="56"/>
      <c r="X23805" s="56"/>
      <c r="Y23805" s="56"/>
      <c r="Z23805" s="56"/>
      <c r="AA23805" s="56"/>
    </row>
    <row r="23806" spans="20:27">
      <c r="T23806" s="56"/>
      <c r="U23806" s="56"/>
      <c r="V23806" s="56"/>
      <c r="W23806" s="56"/>
      <c r="X23806" s="56"/>
      <c r="Y23806" s="56"/>
      <c r="Z23806" s="56"/>
      <c r="AA23806" s="56"/>
    </row>
    <row r="23807" spans="20:27">
      <c r="T23807" s="56"/>
      <c r="U23807" s="56"/>
      <c r="V23807" s="56"/>
      <c r="W23807" s="56"/>
      <c r="X23807" s="56"/>
      <c r="Y23807" s="56"/>
      <c r="Z23807" s="56"/>
      <c r="AA23807" s="56"/>
    </row>
    <row r="23808" spans="20:27">
      <c r="T23808" s="56"/>
      <c r="U23808" s="56"/>
      <c r="V23808" s="56"/>
      <c r="W23808" s="56"/>
      <c r="X23808" s="56"/>
      <c r="Y23808" s="56"/>
      <c r="Z23808" s="56"/>
      <c r="AA23808" s="56"/>
    </row>
    <row r="23809" spans="20:27">
      <c r="T23809" s="56"/>
      <c r="U23809" s="56"/>
      <c r="V23809" s="56"/>
      <c r="W23809" s="56"/>
      <c r="X23809" s="56"/>
      <c r="Y23809" s="56"/>
      <c r="Z23809" s="56"/>
      <c r="AA23809" s="56"/>
    </row>
    <row r="23810" spans="20:27">
      <c r="T23810" s="56"/>
      <c r="U23810" s="56"/>
      <c r="V23810" s="56"/>
      <c r="W23810" s="56"/>
      <c r="X23810" s="56"/>
      <c r="Y23810" s="56"/>
      <c r="Z23810" s="56"/>
      <c r="AA23810" s="56"/>
    </row>
    <row r="23811" spans="20:27">
      <c r="T23811" s="56"/>
      <c r="U23811" s="56"/>
      <c r="V23811" s="56"/>
      <c r="W23811" s="56"/>
      <c r="X23811" s="56"/>
      <c r="Y23811" s="56"/>
      <c r="Z23811" s="56"/>
      <c r="AA23811" s="56"/>
    </row>
    <row r="23812" spans="20:27">
      <c r="T23812" s="56"/>
      <c r="U23812" s="56"/>
      <c r="V23812" s="56"/>
      <c r="W23812" s="56"/>
      <c r="X23812" s="56"/>
      <c r="Y23812" s="56"/>
      <c r="Z23812" s="56"/>
      <c r="AA23812" s="56"/>
    </row>
    <row r="23813" spans="20:27">
      <c r="T23813" s="56"/>
      <c r="U23813" s="56"/>
      <c r="V23813" s="56"/>
      <c r="W23813" s="56"/>
      <c r="X23813" s="56"/>
      <c r="Y23813" s="56"/>
      <c r="Z23813" s="56"/>
      <c r="AA23813" s="56"/>
    </row>
    <row r="23814" spans="20:27">
      <c r="T23814" s="56"/>
      <c r="U23814" s="56"/>
      <c r="V23814" s="56"/>
      <c r="W23814" s="56"/>
      <c r="X23814" s="56"/>
      <c r="Y23814" s="56"/>
      <c r="Z23814" s="56"/>
      <c r="AA23814" s="56"/>
    </row>
    <row r="23815" spans="20:27">
      <c r="T23815" s="56"/>
      <c r="U23815" s="56"/>
      <c r="V23815" s="56"/>
      <c r="W23815" s="56"/>
      <c r="X23815" s="56"/>
      <c r="Y23815" s="56"/>
      <c r="Z23815" s="56"/>
      <c r="AA23815" s="56"/>
    </row>
    <row r="23816" spans="20:27">
      <c r="T23816" s="56"/>
      <c r="U23816" s="56"/>
      <c r="V23816" s="56"/>
      <c r="W23816" s="56"/>
      <c r="X23816" s="56"/>
      <c r="Y23816" s="56"/>
      <c r="Z23816" s="56"/>
      <c r="AA23816" s="56"/>
    </row>
    <row r="23817" spans="20:27">
      <c r="T23817" s="56"/>
      <c r="U23817" s="56"/>
      <c r="V23817" s="56"/>
      <c r="W23817" s="56"/>
      <c r="X23817" s="56"/>
      <c r="Y23817" s="56"/>
      <c r="Z23817" s="56"/>
      <c r="AA23817" s="56"/>
    </row>
    <row r="23818" spans="20:27">
      <c r="T23818" s="56"/>
      <c r="U23818" s="56"/>
      <c r="V23818" s="56"/>
      <c r="W23818" s="56"/>
      <c r="X23818" s="56"/>
      <c r="Y23818" s="56"/>
      <c r="Z23818" s="56"/>
      <c r="AA23818" s="56"/>
    </row>
    <row r="23819" spans="20:27">
      <c r="T23819" s="56"/>
      <c r="U23819" s="56"/>
      <c r="V23819" s="56"/>
      <c r="W23819" s="56"/>
      <c r="X23819" s="56"/>
      <c r="Y23819" s="56"/>
      <c r="Z23819" s="56"/>
      <c r="AA23819" s="56"/>
    </row>
    <row r="23820" spans="20:27">
      <c r="T23820" s="56"/>
      <c r="U23820" s="56"/>
      <c r="V23820" s="56"/>
      <c r="W23820" s="56"/>
      <c r="X23820" s="56"/>
      <c r="Y23820" s="56"/>
      <c r="Z23820" s="56"/>
      <c r="AA23820" s="56"/>
    </row>
    <row r="23821" spans="20:27">
      <c r="T23821" s="56"/>
      <c r="U23821" s="56"/>
      <c r="V23821" s="56"/>
      <c r="W23821" s="56"/>
      <c r="X23821" s="56"/>
      <c r="Y23821" s="56"/>
      <c r="Z23821" s="56"/>
      <c r="AA23821" s="56"/>
    </row>
    <row r="23822" spans="20:27">
      <c r="T23822" s="56"/>
      <c r="U23822" s="56"/>
      <c r="V23822" s="56"/>
      <c r="W23822" s="56"/>
      <c r="X23822" s="56"/>
      <c r="Y23822" s="56"/>
      <c r="Z23822" s="56"/>
      <c r="AA23822" s="56"/>
    </row>
    <row r="23823" spans="20:27">
      <c r="T23823" s="56"/>
      <c r="U23823" s="56"/>
      <c r="V23823" s="56"/>
      <c r="W23823" s="56"/>
      <c r="X23823" s="56"/>
      <c r="Y23823" s="56"/>
      <c r="Z23823" s="56"/>
      <c r="AA23823" s="56"/>
    </row>
    <row r="23824" spans="20:27">
      <c r="T23824" s="56"/>
      <c r="U23824" s="56"/>
      <c r="V23824" s="56"/>
      <c r="W23824" s="56"/>
      <c r="X23824" s="56"/>
      <c r="Y23824" s="56"/>
      <c r="Z23824" s="56"/>
      <c r="AA23824" s="56"/>
    </row>
    <row r="23825" spans="20:27">
      <c r="T23825" s="56"/>
      <c r="U23825" s="56"/>
      <c r="V23825" s="56"/>
      <c r="W23825" s="56"/>
      <c r="X23825" s="56"/>
      <c r="Y23825" s="56"/>
      <c r="Z23825" s="56"/>
      <c r="AA23825" s="56"/>
    </row>
    <row r="23826" spans="20:27">
      <c r="T23826" s="56"/>
      <c r="U23826" s="56"/>
      <c r="V23826" s="56"/>
      <c r="W23826" s="56"/>
      <c r="X23826" s="56"/>
      <c r="Y23826" s="56"/>
      <c r="Z23826" s="56"/>
      <c r="AA23826" s="56"/>
    </row>
    <row r="23827" spans="20:27">
      <c r="T23827" s="56"/>
      <c r="U23827" s="56"/>
      <c r="V23827" s="56"/>
      <c r="W23827" s="56"/>
      <c r="X23827" s="56"/>
      <c r="Y23827" s="56"/>
      <c r="Z23827" s="56"/>
      <c r="AA23827" s="56"/>
    </row>
    <row r="23828" spans="20:27">
      <c r="T23828" s="56"/>
      <c r="U23828" s="56"/>
      <c r="V23828" s="56"/>
      <c r="W23828" s="56"/>
      <c r="X23828" s="56"/>
      <c r="Y23828" s="56"/>
      <c r="Z23828" s="56"/>
      <c r="AA23828" s="56"/>
    </row>
    <row r="23829" spans="20:27">
      <c r="T23829" s="56"/>
      <c r="U23829" s="56"/>
      <c r="V23829" s="56"/>
      <c r="W23829" s="56"/>
      <c r="X23829" s="56"/>
      <c r="Y23829" s="56"/>
      <c r="Z23829" s="56"/>
      <c r="AA23829" s="56"/>
    </row>
    <row r="23830" spans="20:27">
      <c r="T23830" s="56"/>
      <c r="U23830" s="56"/>
      <c r="V23830" s="56"/>
      <c r="W23830" s="56"/>
      <c r="X23830" s="56"/>
      <c r="Y23830" s="56"/>
      <c r="Z23830" s="56"/>
      <c r="AA23830" s="56"/>
    </row>
    <row r="23831" spans="20:27">
      <c r="T23831" s="56"/>
      <c r="U23831" s="56"/>
      <c r="V23831" s="56"/>
      <c r="W23831" s="56"/>
      <c r="X23831" s="56"/>
      <c r="Y23831" s="56"/>
      <c r="Z23831" s="56"/>
      <c r="AA23831" s="56"/>
    </row>
    <row r="23832" spans="20:27">
      <c r="T23832" s="56"/>
      <c r="U23832" s="56"/>
      <c r="V23832" s="56"/>
      <c r="W23832" s="56"/>
      <c r="X23832" s="56"/>
      <c r="Y23832" s="56"/>
      <c r="Z23832" s="56"/>
      <c r="AA23832" s="56"/>
    </row>
    <row r="23833" spans="20:27">
      <c r="T23833" s="56"/>
      <c r="U23833" s="56"/>
      <c r="V23833" s="56"/>
      <c r="W23833" s="56"/>
      <c r="X23833" s="56"/>
      <c r="Y23833" s="56"/>
      <c r="Z23833" s="56"/>
      <c r="AA23833" s="56"/>
    </row>
    <row r="23834" spans="20:27">
      <c r="T23834" s="56"/>
      <c r="U23834" s="56"/>
      <c r="V23834" s="56"/>
      <c r="W23834" s="56"/>
      <c r="X23834" s="56"/>
      <c r="Y23834" s="56"/>
      <c r="Z23834" s="56"/>
      <c r="AA23834" s="56"/>
    </row>
    <row r="23835" spans="20:27">
      <c r="T23835" s="56"/>
      <c r="U23835" s="56"/>
      <c r="V23835" s="56"/>
      <c r="W23835" s="56"/>
      <c r="X23835" s="56"/>
      <c r="Y23835" s="56"/>
      <c r="Z23835" s="56"/>
      <c r="AA23835" s="56"/>
    </row>
    <row r="23836" spans="20:27">
      <c r="T23836" s="56"/>
      <c r="U23836" s="56"/>
      <c r="V23836" s="56"/>
      <c r="W23836" s="56"/>
      <c r="X23836" s="56"/>
      <c r="Y23836" s="56"/>
      <c r="Z23836" s="56"/>
      <c r="AA23836" s="56"/>
    </row>
    <row r="23837" spans="20:27">
      <c r="T23837" s="56"/>
      <c r="U23837" s="56"/>
      <c r="V23837" s="56"/>
      <c r="W23837" s="56"/>
      <c r="X23837" s="56"/>
      <c r="Y23837" s="56"/>
      <c r="Z23837" s="56"/>
      <c r="AA23837" s="56"/>
    </row>
    <row r="23838" spans="20:27">
      <c r="T23838" s="56"/>
      <c r="U23838" s="56"/>
      <c r="V23838" s="56"/>
      <c r="W23838" s="56"/>
      <c r="X23838" s="56"/>
      <c r="Y23838" s="56"/>
      <c r="Z23838" s="56"/>
      <c r="AA23838" s="56"/>
    </row>
    <row r="23839" spans="20:27">
      <c r="T23839" s="56"/>
      <c r="U23839" s="56"/>
      <c r="V23839" s="56"/>
      <c r="W23839" s="56"/>
      <c r="X23839" s="56"/>
      <c r="Y23839" s="56"/>
      <c r="Z23839" s="56"/>
      <c r="AA23839" s="56"/>
    </row>
    <row r="23840" spans="20:27">
      <c r="T23840" s="56"/>
      <c r="U23840" s="56"/>
      <c r="V23840" s="56"/>
      <c r="W23840" s="56"/>
      <c r="X23840" s="56"/>
      <c r="Y23840" s="56"/>
      <c r="Z23840" s="56"/>
      <c r="AA23840" s="56"/>
    </row>
    <row r="23841" spans="20:27">
      <c r="T23841" s="56"/>
      <c r="U23841" s="56"/>
      <c r="V23841" s="56"/>
      <c r="W23841" s="56"/>
      <c r="X23841" s="56"/>
      <c r="Y23841" s="56"/>
      <c r="Z23841" s="56"/>
      <c r="AA23841" s="56"/>
    </row>
    <row r="23842" spans="20:27">
      <c r="T23842" s="56"/>
      <c r="U23842" s="56"/>
      <c r="V23842" s="56"/>
      <c r="W23842" s="56"/>
      <c r="X23842" s="56"/>
      <c r="Y23842" s="56"/>
      <c r="Z23842" s="56"/>
      <c r="AA23842" s="56"/>
    </row>
    <row r="23843" spans="20:27">
      <c r="T23843" s="56"/>
      <c r="U23843" s="56"/>
      <c r="V23843" s="56"/>
      <c r="W23843" s="56"/>
      <c r="X23843" s="56"/>
      <c r="Y23843" s="56"/>
      <c r="Z23843" s="56"/>
      <c r="AA23843" s="56"/>
    </row>
    <row r="23844" spans="20:27">
      <c r="T23844" s="56"/>
      <c r="U23844" s="56"/>
      <c r="V23844" s="56"/>
      <c r="W23844" s="56"/>
      <c r="X23844" s="56"/>
      <c r="Y23844" s="56"/>
      <c r="Z23844" s="56"/>
      <c r="AA23844" s="56"/>
    </row>
    <row r="23845" spans="20:27">
      <c r="T23845" s="56"/>
      <c r="U23845" s="56"/>
      <c r="V23845" s="56"/>
      <c r="W23845" s="56"/>
      <c r="X23845" s="56"/>
      <c r="Y23845" s="56"/>
      <c r="Z23845" s="56"/>
      <c r="AA23845" s="56"/>
    </row>
    <row r="23846" spans="20:27">
      <c r="T23846" s="56"/>
      <c r="U23846" s="56"/>
      <c r="V23846" s="56"/>
      <c r="W23846" s="56"/>
      <c r="X23846" s="56"/>
      <c r="Y23846" s="56"/>
      <c r="Z23846" s="56"/>
      <c r="AA23846" s="56"/>
    </row>
    <row r="23847" spans="20:27">
      <c r="T23847" s="56"/>
      <c r="U23847" s="56"/>
      <c r="V23847" s="56"/>
      <c r="W23847" s="56"/>
      <c r="X23847" s="56"/>
      <c r="Y23847" s="56"/>
      <c r="Z23847" s="56"/>
      <c r="AA23847" s="56"/>
    </row>
    <row r="23848" spans="20:27">
      <c r="T23848" s="56"/>
      <c r="U23848" s="56"/>
      <c r="V23848" s="56"/>
      <c r="W23848" s="56"/>
      <c r="X23848" s="56"/>
      <c r="Y23848" s="56"/>
      <c r="Z23848" s="56"/>
      <c r="AA23848" s="56"/>
    </row>
    <row r="23849" spans="20:27">
      <c r="T23849" s="56"/>
      <c r="U23849" s="56"/>
      <c r="V23849" s="56"/>
      <c r="W23849" s="56"/>
      <c r="X23849" s="56"/>
      <c r="Y23849" s="56"/>
      <c r="Z23849" s="56"/>
      <c r="AA23849" s="56"/>
    </row>
    <row r="23850" spans="20:27">
      <c r="T23850" s="56"/>
      <c r="U23850" s="56"/>
      <c r="V23850" s="56"/>
      <c r="W23850" s="56"/>
      <c r="X23850" s="56"/>
      <c r="Y23850" s="56"/>
      <c r="Z23850" s="56"/>
      <c r="AA23850" s="56"/>
    </row>
    <row r="23851" spans="20:27">
      <c r="T23851" s="56"/>
      <c r="U23851" s="56"/>
      <c r="V23851" s="56"/>
      <c r="W23851" s="56"/>
      <c r="X23851" s="56"/>
      <c r="Y23851" s="56"/>
      <c r="Z23851" s="56"/>
      <c r="AA23851" s="56"/>
    </row>
    <row r="23852" spans="20:27">
      <c r="T23852" s="56"/>
      <c r="U23852" s="56"/>
      <c r="V23852" s="56"/>
      <c r="W23852" s="56"/>
      <c r="X23852" s="56"/>
      <c r="Y23852" s="56"/>
      <c r="Z23852" s="56"/>
      <c r="AA23852" s="56"/>
    </row>
    <row r="23853" spans="20:27">
      <c r="T23853" s="56"/>
      <c r="U23853" s="56"/>
      <c r="V23853" s="56"/>
      <c r="W23853" s="56"/>
      <c r="X23853" s="56"/>
      <c r="Y23853" s="56"/>
      <c r="Z23853" s="56"/>
      <c r="AA23853" s="56"/>
    </row>
    <row r="23854" spans="20:27">
      <c r="T23854" s="56"/>
      <c r="U23854" s="56"/>
      <c r="V23854" s="56"/>
      <c r="W23854" s="56"/>
      <c r="X23854" s="56"/>
      <c r="Y23854" s="56"/>
      <c r="Z23854" s="56"/>
      <c r="AA23854" s="56"/>
    </row>
    <row r="23855" spans="20:27">
      <c r="T23855" s="56"/>
      <c r="U23855" s="56"/>
      <c r="V23855" s="56"/>
      <c r="W23855" s="56"/>
      <c r="X23855" s="56"/>
      <c r="Y23855" s="56"/>
      <c r="Z23855" s="56"/>
      <c r="AA23855" s="56"/>
    </row>
    <row r="23856" spans="20:27">
      <c r="T23856" s="56"/>
      <c r="U23856" s="56"/>
      <c r="V23856" s="56"/>
      <c r="W23856" s="56"/>
      <c r="X23856" s="56"/>
      <c r="Y23856" s="56"/>
      <c r="Z23856" s="56"/>
      <c r="AA23856" s="56"/>
    </row>
    <row r="23857" spans="20:27">
      <c r="T23857" s="56"/>
      <c r="U23857" s="56"/>
      <c r="V23857" s="56"/>
      <c r="W23857" s="56"/>
      <c r="X23857" s="56"/>
      <c r="Y23857" s="56"/>
      <c r="Z23857" s="56"/>
      <c r="AA23857" s="56"/>
    </row>
    <row r="23858" spans="20:27">
      <c r="T23858" s="56"/>
      <c r="U23858" s="56"/>
      <c r="V23858" s="56"/>
      <c r="W23858" s="56"/>
      <c r="X23858" s="56"/>
      <c r="Y23858" s="56"/>
      <c r="Z23858" s="56"/>
      <c r="AA23858" s="56"/>
    </row>
    <row r="23859" spans="20:27">
      <c r="T23859" s="56"/>
      <c r="U23859" s="56"/>
      <c r="V23859" s="56"/>
      <c r="W23859" s="56"/>
      <c r="X23859" s="56"/>
      <c r="Y23859" s="56"/>
      <c r="Z23859" s="56"/>
      <c r="AA23859" s="56"/>
    </row>
    <row r="23860" spans="20:27">
      <c r="T23860" s="56"/>
      <c r="U23860" s="56"/>
      <c r="V23860" s="56"/>
      <c r="W23860" s="56"/>
      <c r="X23860" s="56"/>
      <c r="Y23860" s="56"/>
      <c r="Z23860" s="56"/>
      <c r="AA23860" s="56"/>
    </row>
    <row r="23861" spans="20:27">
      <c r="T23861" s="56"/>
      <c r="U23861" s="56"/>
      <c r="V23861" s="56"/>
      <c r="W23861" s="56"/>
      <c r="X23861" s="56"/>
      <c r="Y23861" s="56"/>
      <c r="Z23861" s="56"/>
      <c r="AA23861" s="56"/>
    </row>
    <row r="23862" spans="20:27">
      <c r="T23862" s="56"/>
      <c r="U23862" s="56"/>
      <c r="V23862" s="56"/>
      <c r="W23862" s="56"/>
      <c r="X23862" s="56"/>
      <c r="Y23862" s="56"/>
      <c r="Z23862" s="56"/>
      <c r="AA23862" s="56"/>
    </row>
    <row r="23863" spans="20:27">
      <c r="T23863" s="56"/>
      <c r="U23863" s="56"/>
      <c r="V23863" s="56"/>
      <c r="W23863" s="56"/>
      <c r="X23863" s="56"/>
      <c r="Y23863" s="56"/>
      <c r="Z23863" s="56"/>
      <c r="AA23863" s="56"/>
    </row>
    <row r="23864" spans="20:27">
      <c r="T23864" s="56"/>
      <c r="U23864" s="56"/>
      <c r="V23864" s="56"/>
      <c r="W23864" s="56"/>
      <c r="X23864" s="56"/>
      <c r="Y23864" s="56"/>
      <c r="Z23864" s="56"/>
      <c r="AA23864" s="56"/>
    </row>
    <row r="23865" spans="20:27">
      <c r="T23865" s="56"/>
      <c r="U23865" s="56"/>
      <c r="V23865" s="56"/>
      <c r="W23865" s="56"/>
      <c r="X23865" s="56"/>
      <c r="Y23865" s="56"/>
      <c r="Z23865" s="56"/>
      <c r="AA23865" s="56"/>
    </row>
    <row r="23866" spans="20:27">
      <c r="T23866" s="56"/>
      <c r="U23866" s="56"/>
      <c r="V23866" s="56"/>
      <c r="W23866" s="56"/>
      <c r="X23866" s="56"/>
      <c r="Y23866" s="56"/>
      <c r="Z23866" s="56"/>
      <c r="AA23866" s="56"/>
    </row>
    <row r="23867" spans="20:27">
      <c r="T23867" s="56"/>
      <c r="U23867" s="56"/>
      <c r="V23867" s="56"/>
      <c r="W23867" s="56"/>
      <c r="X23867" s="56"/>
      <c r="Y23867" s="56"/>
      <c r="Z23867" s="56"/>
      <c r="AA23867" s="56"/>
    </row>
    <row r="23868" spans="20:27">
      <c r="T23868" s="56"/>
      <c r="U23868" s="56"/>
      <c r="V23868" s="56"/>
      <c r="W23868" s="56"/>
      <c r="X23868" s="56"/>
      <c r="Y23868" s="56"/>
      <c r="Z23868" s="56"/>
      <c r="AA23868" s="56"/>
    </row>
    <row r="23869" spans="20:27">
      <c r="T23869" s="56"/>
      <c r="U23869" s="56"/>
      <c r="V23869" s="56"/>
      <c r="W23869" s="56"/>
      <c r="X23869" s="56"/>
      <c r="Y23869" s="56"/>
      <c r="Z23869" s="56"/>
      <c r="AA23869" s="56"/>
    </row>
    <row r="23870" spans="20:27">
      <c r="T23870" s="56"/>
      <c r="U23870" s="56"/>
      <c r="V23870" s="56"/>
      <c r="W23870" s="56"/>
      <c r="X23870" s="56"/>
      <c r="Y23870" s="56"/>
      <c r="Z23870" s="56"/>
      <c r="AA23870" s="56"/>
    </row>
    <row r="23871" spans="20:27">
      <c r="T23871" s="56"/>
      <c r="U23871" s="56"/>
      <c r="V23871" s="56"/>
      <c r="W23871" s="56"/>
      <c r="X23871" s="56"/>
      <c r="Y23871" s="56"/>
      <c r="Z23871" s="56"/>
      <c r="AA23871" s="56"/>
    </row>
    <row r="23872" spans="20:27">
      <c r="T23872" s="56"/>
      <c r="U23872" s="56"/>
      <c r="V23872" s="56"/>
      <c r="W23872" s="56"/>
      <c r="X23872" s="56"/>
      <c r="Y23872" s="56"/>
      <c r="Z23872" s="56"/>
      <c r="AA23872" s="56"/>
    </row>
    <row r="23873" spans="20:27">
      <c r="T23873" s="56"/>
      <c r="U23873" s="56"/>
      <c r="V23873" s="56"/>
      <c r="W23873" s="56"/>
      <c r="X23873" s="56"/>
      <c r="Y23873" s="56"/>
      <c r="Z23873" s="56"/>
      <c r="AA23873" s="56"/>
    </row>
    <row r="23874" spans="20:27">
      <c r="T23874" s="56"/>
      <c r="U23874" s="56"/>
      <c r="V23874" s="56"/>
      <c r="W23874" s="56"/>
      <c r="X23874" s="56"/>
      <c r="Y23874" s="56"/>
      <c r="Z23874" s="56"/>
      <c r="AA23874" s="56"/>
    </row>
    <row r="23875" spans="20:27">
      <c r="T23875" s="56"/>
      <c r="U23875" s="56"/>
      <c r="V23875" s="56"/>
      <c r="W23875" s="56"/>
      <c r="X23875" s="56"/>
      <c r="Y23875" s="56"/>
      <c r="Z23875" s="56"/>
      <c r="AA23875" s="56"/>
    </row>
    <row r="23876" spans="20:27">
      <c r="T23876" s="56"/>
      <c r="U23876" s="56"/>
      <c r="V23876" s="56"/>
      <c r="W23876" s="56"/>
      <c r="X23876" s="56"/>
      <c r="Y23876" s="56"/>
      <c r="Z23876" s="56"/>
      <c r="AA23876" s="56"/>
    </row>
    <row r="23877" spans="20:27">
      <c r="T23877" s="56"/>
      <c r="U23877" s="56"/>
      <c r="V23877" s="56"/>
      <c r="W23877" s="56"/>
      <c r="X23877" s="56"/>
      <c r="Y23877" s="56"/>
      <c r="Z23877" s="56"/>
      <c r="AA23877" s="56"/>
    </row>
    <row r="23878" spans="20:27">
      <c r="T23878" s="56"/>
      <c r="U23878" s="56"/>
      <c r="V23878" s="56"/>
      <c r="W23878" s="56"/>
      <c r="X23878" s="56"/>
      <c r="Y23878" s="56"/>
      <c r="Z23878" s="56"/>
      <c r="AA23878" s="56"/>
    </row>
    <row r="23879" spans="20:27">
      <c r="T23879" s="56"/>
      <c r="U23879" s="56"/>
      <c r="V23879" s="56"/>
      <c r="W23879" s="56"/>
      <c r="X23879" s="56"/>
      <c r="Y23879" s="56"/>
      <c r="Z23879" s="56"/>
      <c r="AA23879" s="56"/>
    </row>
    <row r="23880" spans="20:27">
      <c r="T23880" s="56"/>
      <c r="U23880" s="56"/>
      <c r="V23880" s="56"/>
      <c r="W23880" s="56"/>
      <c r="X23880" s="56"/>
      <c r="Y23880" s="56"/>
      <c r="Z23880" s="56"/>
      <c r="AA23880" s="56"/>
    </row>
    <row r="23881" spans="20:27">
      <c r="T23881" s="56"/>
      <c r="U23881" s="56"/>
      <c r="V23881" s="56"/>
      <c r="W23881" s="56"/>
      <c r="X23881" s="56"/>
      <c r="Y23881" s="56"/>
      <c r="Z23881" s="56"/>
      <c r="AA23881" s="56"/>
    </row>
    <row r="23882" spans="20:27">
      <c r="T23882" s="56"/>
      <c r="U23882" s="56"/>
      <c r="V23882" s="56"/>
      <c r="W23882" s="56"/>
      <c r="X23882" s="56"/>
      <c r="Y23882" s="56"/>
      <c r="Z23882" s="56"/>
      <c r="AA23882" s="56"/>
    </row>
    <row r="23883" spans="20:27">
      <c r="T23883" s="56"/>
      <c r="U23883" s="56"/>
      <c r="V23883" s="56"/>
      <c r="W23883" s="56"/>
      <c r="X23883" s="56"/>
      <c r="Y23883" s="56"/>
      <c r="Z23883" s="56"/>
      <c r="AA23883" s="56"/>
    </row>
    <row r="23884" spans="20:27">
      <c r="T23884" s="56"/>
      <c r="U23884" s="56"/>
      <c r="V23884" s="56"/>
      <c r="W23884" s="56"/>
      <c r="X23884" s="56"/>
      <c r="Y23884" s="56"/>
      <c r="Z23884" s="56"/>
      <c r="AA23884" s="56"/>
    </row>
    <row r="23885" spans="20:27">
      <c r="T23885" s="56"/>
      <c r="U23885" s="56"/>
      <c r="V23885" s="56"/>
      <c r="W23885" s="56"/>
      <c r="X23885" s="56"/>
      <c r="Y23885" s="56"/>
      <c r="Z23885" s="56"/>
      <c r="AA23885" s="56"/>
    </row>
    <row r="23886" spans="20:27">
      <c r="T23886" s="56"/>
      <c r="U23886" s="56"/>
      <c r="V23886" s="56"/>
      <c r="W23886" s="56"/>
      <c r="X23886" s="56"/>
      <c r="Y23886" s="56"/>
      <c r="Z23886" s="56"/>
      <c r="AA23886" s="56"/>
    </row>
    <row r="23887" spans="20:27">
      <c r="T23887" s="56"/>
      <c r="U23887" s="56"/>
      <c r="V23887" s="56"/>
      <c r="W23887" s="56"/>
      <c r="X23887" s="56"/>
      <c r="Y23887" s="56"/>
      <c r="Z23887" s="56"/>
      <c r="AA23887" s="56"/>
    </row>
    <row r="23888" spans="20:27">
      <c r="T23888" s="56"/>
      <c r="U23888" s="56"/>
      <c r="V23888" s="56"/>
      <c r="W23888" s="56"/>
      <c r="X23888" s="56"/>
      <c r="Y23888" s="56"/>
      <c r="Z23888" s="56"/>
      <c r="AA23888" s="56"/>
    </row>
    <row r="23889" spans="20:27">
      <c r="T23889" s="56"/>
      <c r="U23889" s="56"/>
      <c r="V23889" s="56"/>
      <c r="W23889" s="56"/>
      <c r="X23889" s="56"/>
      <c r="Y23889" s="56"/>
      <c r="Z23889" s="56"/>
      <c r="AA23889" s="56"/>
    </row>
    <row r="23890" spans="20:27">
      <c r="T23890" s="56"/>
      <c r="U23890" s="56"/>
      <c r="V23890" s="56"/>
      <c r="W23890" s="56"/>
      <c r="X23890" s="56"/>
      <c r="Y23890" s="56"/>
      <c r="Z23890" s="56"/>
      <c r="AA23890" s="56"/>
    </row>
    <row r="23891" spans="20:27">
      <c r="T23891" s="56"/>
      <c r="U23891" s="56"/>
      <c r="V23891" s="56"/>
      <c r="W23891" s="56"/>
      <c r="X23891" s="56"/>
      <c r="Y23891" s="56"/>
      <c r="Z23891" s="56"/>
      <c r="AA23891" s="56"/>
    </row>
    <row r="23892" spans="20:27">
      <c r="T23892" s="56"/>
      <c r="U23892" s="56"/>
      <c r="V23892" s="56"/>
      <c r="W23892" s="56"/>
      <c r="X23892" s="56"/>
      <c r="Y23892" s="56"/>
      <c r="Z23892" s="56"/>
      <c r="AA23892" s="56"/>
    </row>
    <row r="23893" spans="20:27">
      <c r="T23893" s="56"/>
      <c r="U23893" s="56"/>
      <c r="V23893" s="56"/>
      <c r="W23893" s="56"/>
      <c r="X23893" s="56"/>
      <c r="Y23893" s="56"/>
      <c r="Z23893" s="56"/>
      <c r="AA23893" s="56"/>
    </row>
    <row r="23894" spans="20:27">
      <c r="T23894" s="56"/>
      <c r="U23894" s="56"/>
      <c r="V23894" s="56"/>
      <c r="W23894" s="56"/>
      <c r="X23894" s="56"/>
      <c r="Y23894" s="56"/>
      <c r="Z23894" s="56"/>
      <c r="AA23894" s="56"/>
    </row>
    <row r="23895" spans="20:27">
      <c r="T23895" s="56"/>
      <c r="U23895" s="56"/>
      <c r="V23895" s="56"/>
      <c r="W23895" s="56"/>
      <c r="X23895" s="56"/>
      <c r="Y23895" s="56"/>
      <c r="Z23895" s="56"/>
      <c r="AA23895" s="56"/>
    </row>
    <row r="23896" spans="20:27">
      <c r="T23896" s="56"/>
      <c r="U23896" s="56"/>
      <c r="V23896" s="56"/>
      <c r="W23896" s="56"/>
      <c r="X23896" s="56"/>
      <c r="Y23896" s="56"/>
      <c r="Z23896" s="56"/>
      <c r="AA23896" s="56"/>
    </row>
    <row r="23897" spans="20:27">
      <c r="T23897" s="56"/>
      <c r="U23897" s="56"/>
      <c r="V23897" s="56"/>
      <c r="W23897" s="56"/>
      <c r="X23897" s="56"/>
      <c r="Y23897" s="56"/>
      <c r="Z23897" s="56"/>
      <c r="AA23897" s="56"/>
    </row>
    <row r="23898" spans="20:27">
      <c r="T23898" s="56"/>
      <c r="U23898" s="56"/>
      <c r="V23898" s="56"/>
      <c r="W23898" s="56"/>
      <c r="X23898" s="56"/>
      <c r="Y23898" s="56"/>
      <c r="Z23898" s="56"/>
      <c r="AA23898" s="56"/>
    </row>
    <row r="23899" spans="20:27">
      <c r="T23899" s="56"/>
      <c r="U23899" s="56"/>
      <c r="V23899" s="56"/>
      <c r="W23899" s="56"/>
      <c r="X23899" s="56"/>
      <c r="Y23899" s="56"/>
      <c r="Z23899" s="56"/>
      <c r="AA23899" s="56"/>
    </row>
    <row r="23900" spans="20:27">
      <c r="T23900" s="56"/>
      <c r="U23900" s="56"/>
      <c r="V23900" s="56"/>
      <c r="W23900" s="56"/>
      <c r="X23900" s="56"/>
      <c r="Y23900" s="56"/>
      <c r="Z23900" s="56"/>
      <c r="AA23900" s="56"/>
    </row>
    <row r="23901" spans="20:27">
      <c r="T23901" s="56"/>
      <c r="U23901" s="56"/>
      <c r="V23901" s="56"/>
      <c r="W23901" s="56"/>
      <c r="X23901" s="56"/>
      <c r="Y23901" s="56"/>
      <c r="Z23901" s="56"/>
      <c r="AA23901" s="56"/>
    </row>
    <row r="23902" spans="20:27">
      <c r="T23902" s="56"/>
      <c r="U23902" s="56"/>
      <c r="V23902" s="56"/>
      <c r="W23902" s="56"/>
      <c r="X23902" s="56"/>
      <c r="Y23902" s="56"/>
      <c r="Z23902" s="56"/>
      <c r="AA23902" s="56"/>
    </row>
    <row r="23903" spans="20:27">
      <c r="T23903" s="56"/>
      <c r="U23903" s="56"/>
      <c r="V23903" s="56"/>
      <c r="W23903" s="56"/>
      <c r="X23903" s="56"/>
      <c r="Y23903" s="56"/>
      <c r="Z23903" s="56"/>
      <c r="AA23903" s="56"/>
    </row>
    <row r="23904" spans="20:27">
      <c r="T23904" s="56"/>
      <c r="U23904" s="56"/>
      <c r="V23904" s="56"/>
      <c r="W23904" s="56"/>
      <c r="X23904" s="56"/>
      <c r="Y23904" s="56"/>
      <c r="Z23904" s="56"/>
      <c r="AA23904" s="56"/>
    </row>
    <row r="23905" spans="20:27">
      <c r="T23905" s="56"/>
      <c r="U23905" s="56"/>
      <c r="V23905" s="56"/>
      <c r="W23905" s="56"/>
      <c r="X23905" s="56"/>
      <c r="Y23905" s="56"/>
      <c r="Z23905" s="56"/>
      <c r="AA23905" s="56"/>
    </row>
    <row r="23906" spans="20:27">
      <c r="T23906" s="56"/>
      <c r="U23906" s="56"/>
      <c r="V23906" s="56"/>
      <c r="W23906" s="56"/>
      <c r="X23906" s="56"/>
      <c r="Y23906" s="56"/>
      <c r="Z23906" s="56"/>
      <c r="AA23906" s="56"/>
    </row>
    <row r="23907" spans="20:27">
      <c r="T23907" s="56"/>
      <c r="U23907" s="56"/>
      <c r="V23907" s="56"/>
      <c r="W23907" s="56"/>
      <c r="X23907" s="56"/>
      <c r="Y23907" s="56"/>
      <c r="Z23907" s="56"/>
      <c r="AA23907" s="56"/>
    </row>
    <row r="23908" spans="20:27">
      <c r="T23908" s="56"/>
      <c r="U23908" s="56"/>
      <c r="V23908" s="56"/>
      <c r="W23908" s="56"/>
      <c r="X23908" s="56"/>
      <c r="Y23908" s="56"/>
      <c r="Z23908" s="56"/>
      <c r="AA23908" s="56"/>
    </row>
    <row r="23909" spans="20:27">
      <c r="T23909" s="56"/>
      <c r="U23909" s="56"/>
      <c r="V23909" s="56"/>
      <c r="W23909" s="56"/>
      <c r="X23909" s="56"/>
      <c r="Y23909" s="56"/>
      <c r="Z23909" s="56"/>
      <c r="AA23909" s="56"/>
    </row>
    <row r="23910" spans="20:27">
      <c r="T23910" s="56"/>
      <c r="U23910" s="56"/>
      <c r="V23910" s="56"/>
      <c r="W23910" s="56"/>
      <c r="X23910" s="56"/>
      <c r="Y23910" s="56"/>
      <c r="Z23910" s="56"/>
      <c r="AA23910" s="56"/>
    </row>
    <row r="23911" spans="20:27">
      <c r="T23911" s="56"/>
      <c r="U23911" s="56"/>
      <c r="V23911" s="56"/>
      <c r="W23911" s="56"/>
      <c r="X23911" s="56"/>
      <c r="Y23911" s="56"/>
      <c r="Z23911" s="56"/>
      <c r="AA23911" s="56"/>
    </row>
    <row r="23912" spans="20:27">
      <c r="T23912" s="56"/>
      <c r="U23912" s="56"/>
      <c r="V23912" s="56"/>
      <c r="W23912" s="56"/>
      <c r="X23912" s="56"/>
      <c r="Y23912" s="56"/>
      <c r="Z23912" s="56"/>
      <c r="AA23912" s="56"/>
    </row>
    <row r="23913" spans="20:27">
      <c r="T23913" s="56"/>
      <c r="U23913" s="56"/>
      <c r="V23913" s="56"/>
      <c r="W23913" s="56"/>
      <c r="X23913" s="56"/>
      <c r="Y23913" s="56"/>
      <c r="Z23913" s="56"/>
      <c r="AA23913" s="56"/>
    </row>
    <row r="23914" spans="20:27">
      <c r="T23914" s="56"/>
      <c r="U23914" s="56"/>
      <c r="V23914" s="56"/>
      <c r="W23914" s="56"/>
      <c r="X23914" s="56"/>
      <c r="Y23914" s="56"/>
      <c r="Z23914" s="56"/>
      <c r="AA23914" s="56"/>
    </row>
    <row r="23915" spans="20:27">
      <c r="T23915" s="56"/>
      <c r="U23915" s="56"/>
      <c r="V23915" s="56"/>
      <c r="W23915" s="56"/>
      <c r="X23915" s="56"/>
      <c r="Y23915" s="56"/>
      <c r="Z23915" s="56"/>
      <c r="AA23915" s="56"/>
    </row>
    <row r="23916" spans="20:27">
      <c r="T23916" s="56"/>
      <c r="U23916" s="56"/>
      <c r="V23916" s="56"/>
      <c r="W23916" s="56"/>
      <c r="X23916" s="56"/>
      <c r="Y23916" s="56"/>
      <c r="Z23916" s="56"/>
      <c r="AA23916" s="56"/>
    </row>
    <row r="23917" spans="20:27">
      <c r="T23917" s="56"/>
      <c r="U23917" s="56"/>
      <c r="V23917" s="56"/>
      <c r="W23917" s="56"/>
      <c r="X23917" s="56"/>
      <c r="Y23917" s="56"/>
      <c r="Z23917" s="56"/>
      <c r="AA23917" s="56"/>
    </row>
    <row r="23918" spans="20:27">
      <c r="T23918" s="56"/>
      <c r="U23918" s="56"/>
      <c r="V23918" s="56"/>
      <c r="W23918" s="56"/>
      <c r="X23918" s="56"/>
      <c r="Y23918" s="56"/>
      <c r="Z23918" s="56"/>
      <c r="AA23918" s="56"/>
    </row>
    <row r="23919" spans="20:27">
      <c r="T23919" s="56"/>
      <c r="U23919" s="56"/>
      <c r="V23919" s="56"/>
      <c r="W23919" s="56"/>
      <c r="X23919" s="56"/>
      <c r="Y23919" s="56"/>
      <c r="Z23919" s="56"/>
      <c r="AA23919" s="56"/>
    </row>
    <row r="23920" spans="20:27">
      <c r="T23920" s="56"/>
      <c r="U23920" s="56"/>
      <c r="V23920" s="56"/>
      <c r="W23920" s="56"/>
      <c r="X23920" s="56"/>
      <c r="Y23920" s="56"/>
      <c r="Z23920" s="56"/>
      <c r="AA23920" s="56"/>
    </row>
    <row r="23921" spans="20:27">
      <c r="T23921" s="56"/>
      <c r="U23921" s="56"/>
      <c r="V23921" s="56"/>
      <c r="W23921" s="56"/>
      <c r="X23921" s="56"/>
      <c r="Y23921" s="56"/>
      <c r="Z23921" s="56"/>
      <c r="AA23921" s="56"/>
    </row>
    <row r="23922" spans="20:27">
      <c r="T23922" s="56"/>
      <c r="U23922" s="56"/>
      <c r="V23922" s="56"/>
      <c r="W23922" s="56"/>
      <c r="X23922" s="56"/>
      <c r="Y23922" s="56"/>
      <c r="Z23922" s="56"/>
      <c r="AA23922" s="56"/>
    </row>
    <row r="23923" spans="20:27">
      <c r="T23923" s="56"/>
      <c r="U23923" s="56"/>
      <c r="V23923" s="56"/>
      <c r="W23923" s="56"/>
      <c r="X23923" s="56"/>
      <c r="Y23923" s="56"/>
      <c r="Z23923" s="56"/>
      <c r="AA23923" s="56"/>
    </row>
    <row r="23924" spans="20:27">
      <c r="T23924" s="56"/>
      <c r="U23924" s="56"/>
      <c r="V23924" s="56"/>
      <c r="W23924" s="56"/>
      <c r="X23924" s="56"/>
      <c r="Y23924" s="56"/>
      <c r="Z23924" s="56"/>
      <c r="AA23924" s="56"/>
    </row>
    <row r="23925" spans="20:27">
      <c r="T23925" s="56"/>
      <c r="U23925" s="56"/>
      <c r="V23925" s="56"/>
      <c r="W23925" s="56"/>
      <c r="X23925" s="56"/>
      <c r="Y23925" s="56"/>
      <c r="Z23925" s="56"/>
      <c r="AA23925" s="56"/>
    </row>
    <row r="23926" spans="20:27">
      <c r="T23926" s="56"/>
      <c r="U23926" s="56"/>
      <c r="V23926" s="56"/>
      <c r="W23926" s="56"/>
      <c r="X23926" s="56"/>
      <c r="Y23926" s="56"/>
      <c r="Z23926" s="56"/>
      <c r="AA23926" s="56"/>
    </row>
    <row r="23927" spans="20:27">
      <c r="T23927" s="56"/>
      <c r="U23927" s="56"/>
      <c r="V23927" s="56"/>
      <c r="W23927" s="56"/>
      <c r="X23927" s="56"/>
      <c r="Y23927" s="56"/>
      <c r="Z23927" s="56"/>
      <c r="AA23927" s="56"/>
    </row>
    <row r="23928" spans="20:27">
      <c r="T23928" s="56"/>
      <c r="U23928" s="56"/>
      <c r="V23928" s="56"/>
      <c r="W23928" s="56"/>
      <c r="X23928" s="56"/>
      <c r="Y23928" s="56"/>
      <c r="Z23928" s="56"/>
      <c r="AA23928" s="56"/>
    </row>
    <row r="23929" spans="20:27">
      <c r="T23929" s="56"/>
      <c r="U23929" s="56"/>
      <c r="V23929" s="56"/>
      <c r="W23929" s="56"/>
      <c r="X23929" s="56"/>
      <c r="Y23929" s="56"/>
      <c r="Z23929" s="56"/>
      <c r="AA23929" s="56"/>
    </row>
    <row r="23930" spans="20:27">
      <c r="T23930" s="56"/>
      <c r="U23930" s="56"/>
      <c r="V23930" s="56"/>
      <c r="W23930" s="56"/>
      <c r="X23930" s="56"/>
      <c r="Y23930" s="56"/>
      <c r="Z23930" s="56"/>
      <c r="AA23930" s="56"/>
    </row>
    <row r="23931" spans="20:27">
      <c r="T23931" s="56"/>
      <c r="U23931" s="56"/>
      <c r="V23931" s="56"/>
      <c r="W23931" s="56"/>
      <c r="X23931" s="56"/>
      <c r="Y23931" s="56"/>
      <c r="Z23931" s="56"/>
      <c r="AA23931" s="56"/>
    </row>
    <row r="23932" spans="20:27">
      <c r="T23932" s="56"/>
      <c r="U23932" s="56"/>
      <c r="V23932" s="56"/>
      <c r="W23932" s="56"/>
      <c r="X23932" s="56"/>
      <c r="Y23932" s="56"/>
      <c r="Z23932" s="56"/>
      <c r="AA23932" s="56"/>
    </row>
    <row r="23933" spans="20:27">
      <c r="T23933" s="56"/>
      <c r="U23933" s="56"/>
      <c r="V23933" s="56"/>
      <c r="W23933" s="56"/>
      <c r="X23933" s="56"/>
      <c r="Y23933" s="56"/>
      <c r="Z23933" s="56"/>
      <c r="AA23933" s="56"/>
    </row>
    <row r="23934" spans="20:27">
      <c r="T23934" s="56"/>
      <c r="U23934" s="56"/>
      <c r="V23934" s="56"/>
      <c r="W23934" s="56"/>
      <c r="X23934" s="56"/>
      <c r="Y23934" s="56"/>
      <c r="Z23934" s="56"/>
      <c r="AA23934" s="56"/>
    </row>
    <row r="23935" spans="20:27">
      <c r="T23935" s="56"/>
      <c r="U23935" s="56"/>
      <c r="V23935" s="56"/>
      <c r="W23935" s="56"/>
      <c r="X23935" s="56"/>
      <c r="Y23935" s="56"/>
      <c r="Z23935" s="56"/>
      <c r="AA23935" s="56"/>
    </row>
    <row r="23936" spans="20:27">
      <c r="T23936" s="56"/>
      <c r="U23936" s="56"/>
      <c r="V23936" s="56"/>
      <c r="W23936" s="56"/>
      <c r="X23936" s="56"/>
      <c r="Y23936" s="56"/>
      <c r="Z23936" s="56"/>
      <c r="AA23936" s="56"/>
    </row>
    <row r="23937" spans="20:27">
      <c r="T23937" s="56"/>
      <c r="U23937" s="56"/>
      <c r="V23937" s="56"/>
      <c r="W23937" s="56"/>
      <c r="X23937" s="56"/>
      <c r="Y23937" s="56"/>
      <c r="Z23937" s="56"/>
      <c r="AA23937" s="56"/>
    </row>
    <row r="23938" spans="20:27">
      <c r="T23938" s="56"/>
      <c r="U23938" s="56"/>
      <c r="V23938" s="56"/>
      <c r="W23938" s="56"/>
      <c r="X23938" s="56"/>
      <c r="Y23938" s="56"/>
      <c r="Z23938" s="56"/>
      <c r="AA23938" s="56"/>
    </row>
    <row r="23939" spans="20:27">
      <c r="T23939" s="56"/>
      <c r="U23939" s="56"/>
      <c r="V23939" s="56"/>
      <c r="W23939" s="56"/>
      <c r="X23939" s="56"/>
      <c r="Y23939" s="56"/>
      <c r="Z23939" s="56"/>
      <c r="AA23939" s="56"/>
    </row>
    <row r="23940" spans="20:27">
      <c r="T23940" s="56"/>
      <c r="U23940" s="56"/>
      <c r="V23940" s="56"/>
      <c r="W23940" s="56"/>
      <c r="X23940" s="56"/>
      <c r="Y23940" s="56"/>
      <c r="Z23940" s="56"/>
      <c r="AA23940" s="56"/>
    </row>
    <row r="23941" spans="20:27">
      <c r="T23941" s="56"/>
      <c r="U23941" s="56"/>
      <c r="V23941" s="56"/>
      <c r="W23941" s="56"/>
      <c r="X23941" s="56"/>
      <c r="Y23941" s="56"/>
      <c r="Z23941" s="56"/>
      <c r="AA23941" s="56"/>
    </row>
    <row r="23942" spans="20:27">
      <c r="T23942" s="56"/>
      <c r="U23942" s="56"/>
      <c r="V23942" s="56"/>
      <c r="W23942" s="56"/>
      <c r="X23942" s="56"/>
      <c r="Y23942" s="56"/>
      <c r="Z23942" s="56"/>
      <c r="AA23942" s="56"/>
    </row>
    <row r="23943" spans="20:27">
      <c r="T23943" s="56"/>
      <c r="U23943" s="56"/>
      <c r="V23943" s="56"/>
      <c r="W23943" s="56"/>
      <c r="X23943" s="56"/>
      <c r="Y23943" s="56"/>
      <c r="Z23943" s="56"/>
      <c r="AA23943" s="56"/>
    </row>
    <row r="23944" spans="20:27">
      <c r="T23944" s="56"/>
      <c r="U23944" s="56"/>
      <c r="V23944" s="56"/>
      <c r="W23944" s="56"/>
      <c r="X23944" s="56"/>
      <c r="Y23944" s="56"/>
      <c r="Z23944" s="56"/>
      <c r="AA23944" s="56"/>
    </row>
    <row r="23945" spans="20:27">
      <c r="T23945" s="56"/>
      <c r="U23945" s="56"/>
      <c r="V23945" s="56"/>
      <c r="W23945" s="56"/>
      <c r="X23945" s="56"/>
      <c r="Y23945" s="56"/>
      <c r="Z23945" s="56"/>
      <c r="AA23945" s="56"/>
    </row>
    <row r="23946" spans="20:27">
      <c r="T23946" s="56"/>
      <c r="U23946" s="56"/>
      <c r="V23946" s="56"/>
      <c r="W23946" s="56"/>
      <c r="X23946" s="56"/>
      <c r="Y23946" s="56"/>
      <c r="Z23946" s="56"/>
      <c r="AA23946" s="56"/>
    </row>
    <row r="23947" spans="20:27">
      <c r="T23947" s="56"/>
      <c r="U23947" s="56"/>
      <c r="V23947" s="56"/>
      <c r="W23947" s="56"/>
      <c r="X23947" s="56"/>
      <c r="Y23947" s="56"/>
      <c r="Z23947" s="56"/>
      <c r="AA23947" s="56"/>
    </row>
    <row r="23948" spans="20:27">
      <c r="T23948" s="56"/>
      <c r="U23948" s="56"/>
      <c r="V23948" s="56"/>
      <c r="W23948" s="56"/>
      <c r="X23948" s="56"/>
      <c r="Y23948" s="56"/>
      <c r="Z23948" s="56"/>
      <c r="AA23948" s="56"/>
    </row>
    <row r="23949" spans="20:27">
      <c r="T23949" s="56"/>
      <c r="U23949" s="56"/>
      <c r="V23949" s="56"/>
      <c r="W23949" s="56"/>
      <c r="X23949" s="56"/>
      <c r="Y23949" s="56"/>
      <c r="Z23949" s="56"/>
      <c r="AA23949" s="56"/>
    </row>
    <row r="23950" spans="20:27">
      <c r="T23950" s="56"/>
      <c r="U23950" s="56"/>
      <c r="V23950" s="56"/>
      <c r="W23950" s="56"/>
      <c r="X23950" s="56"/>
      <c r="Y23950" s="56"/>
      <c r="Z23950" s="56"/>
      <c r="AA23950" s="56"/>
    </row>
    <row r="23951" spans="20:27">
      <c r="T23951" s="56"/>
      <c r="U23951" s="56"/>
      <c r="V23951" s="56"/>
      <c r="W23951" s="56"/>
      <c r="X23951" s="56"/>
      <c r="Y23951" s="56"/>
      <c r="Z23951" s="56"/>
      <c r="AA23951" s="56"/>
    </row>
    <row r="23952" spans="20:27">
      <c r="T23952" s="56"/>
      <c r="U23952" s="56"/>
      <c r="V23952" s="56"/>
      <c r="W23952" s="56"/>
      <c r="X23952" s="56"/>
      <c r="Y23952" s="56"/>
      <c r="Z23952" s="56"/>
      <c r="AA23952" s="56"/>
    </row>
    <row r="23953" spans="20:27">
      <c r="T23953" s="56"/>
      <c r="U23953" s="56"/>
      <c r="V23953" s="56"/>
      <c r="W23953" s="56"/>
      <c r="X23953" s="56"/>
      <c r="Y23953" s="56"/>
      <c r="Z23953" s="56"/>
      <c r="AA23953" s="56"/>
    </row>
    <row r="23954" spans="20:27">
      <c r="T23954" s="56"/>
      <c r="U23954" s="56"/>
      <c r="V23954" s="56"/>
      <c r="W23954" s="56"/>
      <c r="X23954" s="56"/>
      <c r="Y23954" s="56"/>
      <c r="Z23954" s="56"/>
      <c r="AA23954" s="56"/>
    </row>
    <row r="23955" spans="20:27">
      <c r="T23955" s="56"/>
      <c r="U23955" s="56"/>
      <c r="V23955" s="56"/>
      <c r="W23955" s="56"/>
      <c r="X23955" s="56"/>
      <c r="Y23955" s="56"/>
      <c r="Z23955" s="56"/>
      <c r="AA23955" s="56"/>
    </row>
    <row r="23956" spans="20:27">
      <c r="T23956" s="56"/>
      <c r="U23956" s="56"/>
      <c r="V23956" s="56"/>
      <c r="W23956" s="56"/>
      <c r="X23956" s="56"/>
      <c r="Y23956" s="56"/>
      <c r="Z23956" s="56"/>
      <c r="AA23956" s="56"/>
    </row>
    <row r="23957" spans="20:27">
      <c r="T23957" s="56"/>
      <c r="U23957" s="56"/>
      <c r="V23957" s="56"/>
      <c r="W23957" s="56"/>
      <c r="X23957" s="56"/>
      <c r="Y23957" s="56"/>
      <c r="Z23957" s="56"/>
      <c r="AA23957" s="56"/>
    </row>
    <row r="23958" spans="20:27">
      <c r="T23958" s="56"/>
      <c r="U23958" s="56"/>
      <c r="V23958" s="56"/>
      <c r="W23958" s="56"/>
      <c r="X23958" s="56"/>
      <c r="Y23958" s="56"/>
      <c r="Z23958" s="56"/>
      <c r="AA23958" s="56"/>
    </row>
    <row r="23959" spans="20:27">
      <c r="T23959" s="56"/>
      <c r="U23959" s="56"/>
      <c r="V23959" s="56"/>
      <c r="W23959" s="56"/>
      <c r="X23959" s="56"/>
      <c r="Y23959" s="56"/>
      <c r="Z23959" s="56"/>
      <c r="AA23959" s="56"/>
    </row>
    <row r="23960" spans="20:27">
      <c r="T23960" s="56"/>
      <c r="U23960" s="56"/>
      <c r="V23960" s="56"/>
      <c r="W23960" s="56"/>
      <c r="X23960" s="56"/>
      <c r="Y23960" s="56"/>
      <c r="Z23960" s="56"/>
      <c r="AA23960" s="56"/>
    </row>
    <row r="23961" spans="20:27">
      <c r="T23961" s="56"/>
      <c r="U23961" s="56"/>
      <c r="V23961" s="56"/>
      <c r="W23961" s="56"/>
      <c r="X23961" s="56"/>
      <c r="Y23961" s="56"/>
      <c r="Z23961" s="56"/>
      <c r="AA23961" s="56"/>
    </row>
    <row r="23962" spans="20:27">
      <c r="T23962" s="56"/>
      <c r="U23962" s="56"/>
      <c r="V23962" s="56"/>
      <c r="W23962" s="56"/>
      <c r="X23962" s="56"/>
      <c r="Y23962" s="56"/>
      <c r="Z23962" s="56"/>
      <c r="AA23962" s="56"/>
    </row>
    <row r="23963" spans="20:27">
      <c r="T23963" s="56"/>
      <c r="U23963" s="56"/>
      <c r="V23963" s="56"/>
      <c r="W23963" s="56"/>
      <c r="X23963" s="56"/>
      <c r="Y23963" s="56"/>
      <c r="Z23963" s="56"/>
      <c r="AA23963" s="56"/>
    </row>
    <row r="23964" spans="20:27">
      <c r="T23964" s="56"/>
      <c r="U23964" s="56"/>
      <c r="V23964" s="56"/>
      <c r="W23964" s="56"/>
      <c r="X23964" s="56"/>
      <c r="Y23964" s="56"/>
      <c r="Z23964" s="56"/>
      <c r="AA23964" s="56"/>
    </row>
    <row r="23965" spans="20:27">
      <c r="T23965" s="56"/>
      <c r="U23965" s="56"/>
      <c r="V23965" s="56"/>
      <c r="W23965" s="56"/>
      <c r="X23965" s="56"/>
      <c r="Y23965" s="56"/>
      <c r="Z23965" s="56"/>
      <c r="AA23965" s="56"/>
    </row>
    <row r="23966" spans="20:27">
      <c r="T23966" s="56"/>
      <c r="U23966" s="56"/>
      <c r="V23966" s="56"/>
      <c r="W23966" s="56"/>
      <c r="X23966" s="56"/>
      <c r="Y23966" s="56"/>
      <c r="Z23966" s="56"/>
      <c r="AA23966" s="56"/>
    </row>
    <row r="23967" spans="20:27">
      <c r="T23967" s="56"/>
      <c r="U23967" s="56"/>
      <c r="V23967" s="56"/>
      <c r="W23967" s="56"/>
      <c r="X23967" s="56"/>
      <c r="Y23967" s="56"/>
      <c r="Z23967" s="56"/>
      <c r="AA23967" s="56"/>
    </row>
    <row r="23968" spans="20:27">
      <c r="T23968" s="56"/>
      <c r="U23968" s="56"/>
      <c r="V23968" s="56"/>
      <c r="W23968" s="56"/>
      <c r="X23968" s="56"/>
      <c r="Y23968" s="56"/>
      <c r="Z23968" s="56"/>
      <c r="AA23968" s="56"/>
    </row>
    <row r="23969" spans="20:27">
      <c r="T23969" s="56"/>
      <c r="U23969" s="56"/>
      <c r="V23969" s="56"/>
      <c r="W23969" s="56"/>
      <c r="X23969" s="56"/>
      <c r="Y23969" s="56"/>
      <c r="Z23969" s="56"/>
      <c r="AA23969" s="56"/>
    </row>
    <row r="23970" spans="20:27">
      <c r="T23970" s="56"/>
      <c r="U23970" s="56"/>
      <c r="V23970" s="56"/>
      <c r="W23970" s="56"/>
      <c r="X23970" s="56"/>
      <c r="Y23970" s="56"/>
      <c r="Z23970" s="56"/>
      <c r="AA23970" s="56"/>
    </row>
    <row r="23971" spans="20:27">
      <c r="T23971" s="56"/>
      <c r="U23971" s="56"/>
      <c r="V23971" s="56"/>
      <c r="W23971" s="56"/>
      <c r="X23971" s="56"/>
      <c r="Y23971" s="56"/>
      <c r="Z23971" s="56"/>
      <c r="AA23971" s="56"/>
    </row>
    <row r="23972" spans="20:27">
      <c r="T23972" s="56"/>
      <c r="U23972" s="56"/>
      <c r="V23972" s="56"/>
      <c r="W23972" s="56"/>
      <c r="X23972" s="56"/>
      <c r="Y23972" s="56"/>
      <c r="Z23972" s="56"/>
      <c r="AA23972" s="56"/>
    </row>
    <row r="23973" spans="20:27">
      <c r="T23973" s="56"/>
      <c r="U23973" s="56"/>
      <c r="V23973" s="56"/>
      <c r="W23973" s="56"/>
      <c r="X23973" s="56"/>
      <c r="Y23973" s="56"/>
      <c r="Z23973" s="56"/>
      <c r="AA23973" s="56"/>
    </row>
    <row r="23974" spans="20:27">
      <c r="T23974" s="56"/>
      <c r="U23974" s="56"/>
      <c r="V23974" s="56"/>
      <c r="W23974" s="56"/>
      <c r="X23974" s="56"/>
      <c r="Y23974" s="56"/>
      <c r="Z23974" s="56"/>
      <c r="AA23974" s="56"/>
    </row>
    <row r="23975" spans="20:27">
      <c r="T23975" s="56"/>
      <c r="U23975" s="56"/>
      <c r="V23975" s="56"/>
      <c r="W23975" s="56"/>
      <c r="X23975" s="56"/>
      <c r="Y23975" s="56"/>
      <c r="Z23975" s="56"/>
      <c r="AA23975" s="56"/>
    </row>
    <row r="23976" spans="20:27">
      <c r="T23976" s="56"/>
      <c r="U23976" s="56"/>
      <c r="V23976" s="56"/>
      <c r="W23976" s="56"/>
      <c r="X23976" s="56"/>
      <c r="Y23976" s="56"/>
      <c r="Z23976" s="56"/>
      <c r="AA23976" s="56"/>
    </row>
    <row r="23977" spans="20:27">
      <c r="T23977" s="56"/>
      <c r="U23977" s="56"/>
      <c r="V23977" s="56"/>
      <c r="W23977" s="56"/>
      <c r="X23977" s="56"/>
      <c r="Y23977" s="56"/>
      <c r="Z23977" s="56"/>
      <c r="AA23977" s="56"/>
    </row>
    <row r="23978" spans="20:27">
      <c r="T23978" s="56"/>
      <c r="U23978" s="56"/>
      <c r="V23978" s="56"/>
      <c r="W23978" s="56"/>
      <c r="X23978" s="56"/>
      <c r="Y23978" s="56"/>
      <c r="Z23978" s="56"/>
      <c r="AA23978" s="56"/>
    </row>
    <row r="23979" spans="20:27">
      <c r="T23979" s="56"/>
      <c r="U23979" s="56"/>
      <c r="V23979" s="56"/>
      <c r="W23979" s="56"/>
      <c r="X23979" s="56"/>
      <c r="Y23979" s="56"/>
      <c r="Z23979" s="56"/>
      <c r="AA23979" s="56"/>
    </row>
    <row r="23980" spans="20:27">
      <c r="T23980" s="56"/>
      <c r="U23980" s="56"/>
      <c r="V23980" s="56"/>
      <c r="W23980" s="56"/>
      <c r="X23980" s="56"/>
      <c r="Y23980" s="56"/>
      <c r="Z23980" s="56"/>
      <c r="AA23980" s="56"/>
    </row>
    <row r="23981" spans="20:27">
      <c r="T23981" s="56"/>
      <c r="U23981" s="56"/>
      <c r="V23981" s="56"/>
      <c r="W23981" s="56"/>
      <c r="X23981" s="56"/>
      <c r="Y23981" s="56"/>
      <c r="Z23981" s="56"/>
      <c r="AA23981" s="56"/>
    </row>
    <row r="23982" spans="20:27">
      <c r="T23982" s="56"/>
      <c r="U23982" s="56"/>
      <c r="V23982" s="56"/>
      <c r="W23982" s="56"/>
      <c r="X23982" s="56"/>
      <c r="Y23982" s="56"/>
      <c r="Z23982" s="56"/>
      <c r="AA23982" s="56"/>
    </row>
    <row r="23983" spans="20:27">
      <c r="T23983" s="56"/>
      <c r="U23983" s="56"/>
      <c r="V23983" s="56"/>
      <c r="W23983" s="56"/>
      <c r="X23983" s="56"/>
      <c r="Y23983" s="56"/>
      <c r="Z23983" s="56"/>
      <c r="AA23983" s="56"/>
    </row>
    <row r="23984" spans="20:27">
      <c r="T23984" s="56"/>
      <c r="U23984" s="56"/>
      <c r="V23984" s="56"/>
      <c r="W23984" s="56"/>
      <c r="X23984" s="56"/>
      <c r="Y23984" s="56"/>
      <c r="Z23984" s="56"/>
      <c r="AA23984" s="56"/>
    </row>
    <row r="23985" spans="20:27">
      <c r="T23985" s="56"/>
      <c r="U23985" s="56"/>
      <c r="V23985" s="56"/>
      <c r="W23985" s="56"/>
      <c r="X23985" s="56"/>
      <c r="Y23985" s="56"/>
      <c r="Z23985" s="56"/>
      <c r="AA23985" s="56"/>
    </row>
    <row r="23986" spans="20:27">
      <c r="T23986" s="56"/>
      <c r="U23986" s="56"/>
      <c r="V23986" s="56"/>
      <c r="W23986" s="56"/>
      <c r="X23986" s="56"/>
      <c r="Y23986" s="56"/>
      <c r="Z23986" s="56"/>
      <c r="AA23986" s="56"/>
    </row>
    <row r="23987" spans="20:27">
      <c r="T23987" s="56"/>
      <c r="U23987" s="56"/>
      <c r="V23987" s="56"/>
      <c r="W23987" s="56"/>
      <c r="X23987" s="56"/>
      <c r="Y23987" s="56"/>
      <c r="Z23987" s="56"/>
      <c r="AA23987" s="56"/>
    </row>
    <row r="23988" spans="20:27">
      <c r="T23988" s="56"/>
      <c r="U23988" s="56"/>
      <c r="V23988" s="56"/>
      <c r="W23988" s="56"/>
      <c r="X23988" s="56"/>
      <c r="Y23988" s="56"/>
      <c r="Z23988" s="56"/>
      <c r="AA23988" s="56"/>
    </row>
    <row r="23989" spans="20:27">
      <c r="T23989" s="56"/>
      <c r="U23989" s="56"/>
      <c r="V23989" s="56"/>
      <c r="W23989" s="56"/>
      <c r="X23989" s="56"/>
      <c r="Y23989" s="56"/>
      <c r="Z23989" s="56"/>
      <c r="AA23989" s="56"/>
    </row>
    <row r="23990" spans="20:27">
      <c r="T23990" s="56"/>
      <c r="U23990" s="56"/>
      <c r="V23990" s="56"/>
      <c r="W23990" s="56"/>
      <c r="X23990" s="56"/>
      <c r="Y23990" s="56"/>
      <c r="Z23990" s="56"/>
      <c r="AA23990" s="56"/>
    </row>
    <row r="23991" spans="20:27">
      <c r="T23991" s="56"/>
      <c r="U23991" s="56"/>
      <c r="V23991" s="56"/>
      <c r="W23991" s="56"/>
      <c r="X23991" s="56"/>
      <c r="Y23991" s="56"/>
      <c r="Z23991" s="56"/>
      <c r="AA23991" s="56"/>
    </row>
    <row r="23992" spans="20:27">
      <c r="T23992" s="56"/>
      <c r="U23992" s="56"/>
      <c r="V23992" s="56"/>
      <c r="W23992" s="56"/>
      <c r="X23992" s="56"/>
      <c r="Y23992" s="56"/>
      <c r="Z23992" s="56"/>
      <c r="AA23992" s="56"/>
    </row>
    <row r="23993" spans="20:27">
      <c r="T23993" s="56"/>
      <c r="U23993" s="56"/>
      <c r="V23993" s="56"/>
      <c r="W23993" s="56"/>
      <c r="X23993" s="56"/>
      <c r="Y23993" s="56"/>
      <c r="Z23993" s="56"/>
      <c r="AA23993" s="56"/>
    </row>
    <row r="23994" spans="20:27">
      <c r="T23994" s="56"/>
      <c r="U23994" s="56"/>
      <c r="V23994" s="56"/>
      <c r="W23994" s="56"/>
      <c r="X23994" s="56"/>
      <c r="Y23994" s="56"/>
      <c r="Z23994" s="56"/>
      <c r="AA23994" s="56"/>
    </row>
    <row r="23995" spans="20:27">
      <c r="T23995" s="56"/>
      <c r="U23995" s="56"/>
      <c r="V23995" s="56"/>
      <c r="W23995" s="56"/>
      <c r="X23995" s="56"/>
      <c r="Y23995" s="56"/>
      <c r="Z23995" s="56"/>
      <c r="AA23995" s="56"/>
    </row>
    <row r="23996" spans="20:27">
      <c r="T23996" s="56"/>
      <c r="U23996" s="56"/>
      <c r="V23996" s="56"/>
      <c r="W23996" s="56"/>
      <c r="X23996" s="56"/>
      <c r="Y23996" s="56"/>
      <c r="Z23996" s="56"/>
      <c r="AA23996" s="56"/>
    </row>
    <row r="23997" spans="20:27">
      <c r="T23997" s="56"/>
      <c r="U23997" s="56"/>
      <c r="V23997" s="56"/>
      <c r="W23997" s="56"/>
      <c r="X23997" s="56"/>
      <c r="Y23997" s="56"/>
      <c r="Z23997" s="56"/>
      <c r="AA23997" s="56"/>
    </row>
    <row r="23998" spans="20:27">
      <c r="T23998" s="56"/>
      <c r="U23998" s="56"/>
      <c r="V23998" s="56"/>
      <c r="W23998" s="56"/>
      <c r="X23998" s="56"/>
      <c r="Y23998" s="56"/>
      <c r="Z23998" s="56"/>
      <c r="AA23998" s="56"/>
    </row>
    <row r="23999" spans="20:27">
      <c r="T23999" s="56"/>
      <c r="U23999" s="56"/>
      <c r="V23999" s="56"/>
      <c r="W23999" s="56"/>
      <c r="X23999" s="56"/>
      <c r="Y23999" s="56"/>
      <c r="Z23999" s="56"/>
      <c r="AA23999" s="56"/>
    </row>
    <row r="24000" spans="20:27">
      <c r="T24000" s="56"/>
      <c r="U24000" s="56"/>
      <c r="V24000" s="56"/>
      <c r="W24000" s="56"/>
      <c r="X24000" s="56"/>
      <c r="Y24000" s="56"/>
      <c r="Z24000" s="56"/>
      <c r="AA24000" s="56"/>
    </row>
    <row r="24001" spans="20:27">
      <c r="T24001" s="56"/>
      <c r="U24001" s="56"/>
      <c r="V24001" s="56"/>
      <c r="W24001" s="56"/>
      <c r="X24001" s="56"/>
      <c r="Y24001" s="56"/>
      <c r="Z24001" s="56"/>
      <c r="AA24001" s="56"/>
    </row>
    <row r="24002" spans="20:27">
      <c r="T24002" s="56"/>
      <c r="U24002" s="56"/>
      <c r="V24002" s="56"/>
      <c r="W24002" s="56"/>
      <c r="X24002" s="56"/>
      <c r="Y24002" s="56"/>
      <c r="Z24002" s="56"/>
      <c r="AA24002" s="56"/>
    </row>
    <row r="24003" spans="20:27">
      <c r="T24003" s="56"/>
      <c r="U24003" s="56"/>
      <c r="V24003" s="56"/>
      <c r="W24003" s="56"/>
      <c r="X24003" s="56"/>
      <c r="Y24003" s="56"/>
      <c r="Z24003" s="56"/>
      <c r="AA24003" s="56"/>
    </row>
    <row r="24004" spans="20:27">
      <c r="T24004" s="56"/>
      <c r="U24004" s="56"/>
      <c r="V24004" s="56"/>
      <c r="W24004" s="56"/>
      <c r="X24004" s="56"/>
      <c r="Y24004" s="56"/>
      <c r="Z24004" s="56"/>
      <c r="AA24004" s="56"/>
    </row>
    <row r="24005" spans="20:27">
      <c r="T24005" s="56"/>
      <c r="U24005" s="56"/>
      <c r="V24005" s="56"/>
      <c r="W24005" s="56"/>
      <c r="X24005" s="56"/>
      <c r="Y24005" s="56"/>
      <c r="Z24005" s="56"/>
      <c r="AA24005" s="56"/>
    </row>
    <row r="24006" spans="20:27">
      <c r="T24006" s="56"/>
      <c r="U24006" s="56"/>
      <c r="V24006" s="56"/>
      <c r="W24006" s="56"/>
      <c r="X24006" s="56"/>
      <c r="Y24006" s="56"/>
      <c r="Z24006" s="56"/>
      <c r="AA24006" s="56"/>
    </row>
    <row r="24007" spans="20:27">
      <c r="T24007" s="56"/>
      <c r="U24007" s="56"/>
      <c r="V24007" s="56"/>
      <c r="W24007" s="56"/>
      <c r="X24007" s="56"/>
      <c r="Y24007" s="56"/>
      <c r="Z24007" s="56"/>
      <c r="AA24007" s="56"/>
    </row>
    <row r="24008" spans="20:27">
      <c r="T24008" s="56"/>
      <c r="U24008" s="56"/>
      <c r="V24008" s="56"/>
      <c r="W24008" s="56"/>
      <c r="X24008" s="56"/>
      <c r="Y24008" s="56"/>
      <c r="Z24008" s="56"/>
      <c r="AA24008" s="56"/>
    </row>
    <row r="24009" spans="20:27">
      <c r="T24009" s="56"/>
      <c r="U24009" s="56"/>
      <c r="V24009" s="56"/>
      <c r="W24009" s="56"/>
      <c r="X24009" s="56"/>
      <c r="Y24009" s="56"/>
      <c r="Z24009" s="56"/>
      <c r="AA24009" s="56"/>
    </row>
    <row r="24010" spans="20:27">
      <c r="T24010" s="56"/>
      <c r="U24010" s="56"/>
      <c r="V24010" s="56"/>
      <c r="W24010" s="56"/>
      <c r="X24010" s="56"/>
      <c r="Y24010" s="56"/>
      <c r="Z24010" s="56"/>
      <c r="AA24010" s="56"/>
    </row>
    <row r="24011" spans="20:27">
      <c r="T24011" s="56"/>
      <c r="U24011" s="56"/>
      <c r="V24011" s="56"/>
      <c r="W24011" s="56"/>
      <c r="X24011" s="56"/>
      <c r="Y24011" s="56"/>
      <c r="Z24011" s="56"/>
      <c r="AA24011" s="56"/>
    </row>
    <row r="24012" spans="20:27">
      <c r="T24012" s="56"/>
      <c r="U24012" s="56"/>
      <c r="V24012" s="56"/>
      <c r="W24012" s="56"/>
      <c r="X24012" s="56"/>
      <c r="Y24012" s="56"/>
      <c r="Z24012" s="56"/>
      <c r="AA24012" s="56"/>
    </row>
    <row r="24013" spans="20:27">
      <c r="T24013" s="56"/>
      <c r="U24013" s="56"/>
      <c r="V24013" s="56"/>
      <c r="W24013" s="56"/>
      <c r="X24013" s="56"/>
      <c r="Y24013" s="56"/>
      <c r="Z24013" s="56"/>
      <c r="AA24013" s="56"/>
    </row>
    <row r="24014" spans="20:27">
      <c r="T24014" s="56"/>
      <c r="U24014" s="56"/>
      <c r="V24014" s="56"/>
      <c r="W24014" s="56"/>
      <c r="X24014" s="56"/>
      <c r="Y24014" s="56"/>
      <c r="Z24014" s="56"/>
      <c r="AA24014" s="56"/>
    </row>
    <row r="24015" spans="20:27">
      <c r="T24015" s="56"/>
      <c r="U24015" s="56"/>
      <c r="V24015" s="56"/>
      <c r="W24015" s="56"/>
      <c r="X24015" s="56"/>
      <c r="Y24015" s="56"/>
      <c r="Z24015" s="56"/>
      <c r="AA24015" s="56"/>
    </row>
    <row r="24016" spans="20:27">
      <c r="T24016" s="56"/>
      <c r="U24016" s="56"/>
      <c r="V24016" s="56"/>
      <c r="W24016" s="56"/>
      <c r="X24016" s="56"/>
      <c r="Y24016" s="56"/>
      <c r="Z24016" s="56"/>
      <c r="AA24016" s="56"/>
    </row>
    <row r="24017" spans="20:27">
      <c r="T24017" s="56"/>
      <c r="U24017" s="56"/>
      <c r="V24017" s="56"/>
      <c r="W24017" s="56"/>
      <c r="X24017" s="56"/>
      <c r="Y24017" s="56"/>
      <c r="Z24017" s="56"/>
      <c r="AA24017" s="56"/>
    </row>
    <row r="24018" spans="20:27">
      <c r="T24018" s="56"/>
      <c r="U24018" s="56"/>
      <c r="V24018" s="56"/>
      <c r="W24018" s="56"/>
      <c r="X24018" s="56"/>
      <c r="Y24018" s="56"/>
      <c r="Z24018" s="56"/>
      <c r="AA24018" s="56"/>
    </row>
    <row r="24019" spans="20:27">
      <c r="T24019" s="56"/>
      <c r="U24019" s="56"/>
      <c r="V24019" s="56"/>
      <c r="W24019" s="56"/>
      <c r="X24019" s="56"/>
      <c r="Y24019" s="56"/>
      <c r="Z24019" s="56"/>
      <c r="AA24019" s="56"/>
    </row>
    <row r="24020" spans="20:27">
      <c r="T24020" s="56"/>
      <c r="U24020" s="56"/>
      <c r="V24020" s="56"/>
      <c r="W24020" s="56"/>
      <c r="X24020" s="56"/>
      <c r="Y24020" s="56"/>
      <c r="Z24020" s="56"/>
      <c r="AA24020" s="56"/>
    </row>
    <row r="24021" spans="20:27">
      <c r="T24021" s="56"/>
      <c r="U24021" s="56"/>
      <c r="V24021" s="56"/>
      <c r="W24021" s="56"/>
      <c r="X24021" s="56"/>
      <c r="Y24021" s="56"/>
      <c r="Z24021" s="56"/>
      <c r="AA24021" s="56"/>
    </row>
    <row r="24022" spans="20:27">
      <c r="T24022" s="56"/>
      <c r="U24022" s="56"/>
      <c r="V24022" s="56"/>
      <c r="W24022" s="56"/>
      <c r="X24022" s="56"/>
      <c r="Y24022" s="56"/>
      <c r="Z24022" s="56"/>
      <c r="AA24022" s="56"/>
    </row>
    <row r="24023" spans="20:27">
      <c r="T24023" s="56"/>
      <c r="U24023" s="56"/>
      <c r="V24023" s="56"/>
      <c r="W24023" s="56"/>
      <c r="X24023" s="56"/>
      <c r="Y24023" s="56"/>
      <c r="Z24023" s="56"/>
      <c r="AA24023" s="56"/>
    </row>
    <row r="24024" spans="20:27">
      <c r="T24024" s="56"/>
      <c r="U24024" s="56"/>
      <c r="V24024" s="56"/>
      <c r="W24024" s="56"/>
      <c r="X24024" s="56"/>
      <c r="Y24024" s="56"/>
      <c r="Z24024" s="56"/>
      <c r="AA24024" s="56"/>
    </row>
    <row r="24025" spans="20:27">
      <c r="T24025" s="56"/>
      <c r="U24025" s="56"/>
      <c r="V24025" s="56"/>
      <c r="W24025" s="56"/>
      <c r="X24025" s="56"/>
      <c r="Y24025" s="56"/>
      <c r="Z24025" s="56"/>
      <c r="AA24025" s="56"/>
    </row>
    <row r="24026" spans="20:27">
      <c r="T24026" s="56"/>
      <c r="U24026" s="56"/>
      <c r="V24026" s="56"/>
      <c r="W24026" s="56"/>
      <c r="X24026" s="56"/>
      <c r="Y24026" s="56"/>
      <c r="Z24026" s="56"/>
      <c r="AA24026" s="56"/>
    </row>
    <row r="24027" spans="20:27">
      <c r="T24027" s="56"/>
      <c r="U24027" s="56"/>
      <c r="V24027" s="56"/>
      <c r="W24027" s="56"/>
      <c r="X24027" s="56"/>
      <c r="Y24027" s="56"/>
      <c r="Z24027" s="56"/>
      <c r="AA24027" s="56"/>
    </row>
    <row r="24028" spans="20:27">
      <c r="T24028" s="56"/>
      <c r="U24028" s="56"/>
      <c r="V24028" s="56"/>
      <c r="W24028" s="56"/>
      <c r="X24028" s="56"/>
      <c r="Y24028" s="56"/>
      <c r="Z24028" s="56"/>
      <c r="AA24028" s="56"/>
    </row>
    <row r="24029" spans="20:27">
      <c r="T24029" s="56"/>
      <c r="U24029" s="56"/>
      <c r="V24029" s="56"/>
      <c r="W24029" s="56"/>
      <c r="X24029" s="56"/>
      <c r="Y24029" s="56"/>
      <c r="Z24029" s="56"/>
      <c r="AA24029" s="56"/>
    </row>
    <row r="24030" spans="20:27">
      <c r="T24030" s="56"/>
      <c r="U24030" s="56"/>
      <c r="V24030" s="56"/>
      <c r="W24030" s="56"/>
      <c r="X24030" s="56"/>
      <c r="Y24030" s="56"/>
      <c r="Z24030" s="56"/>
      <c r="AA24030" s="56"/>
    </row>
    <row r="24031" spans="20:27">
      <c r="T24031" s="56"/>
      <c r="U24031" s="56"/>
      <c r="V24031" s="56"/>
      <c r="W24031" s="56"/>
      <c r="X24031" s="56"/>
      <c r="Y24031" s="56"/>
      <c r="Z24031" s="56"/>
      <c r="AA24031" s="56"/>
    </row>
    <row r="24032" spans="20:27">
      <c r="T24032" s="56"/>
      <c r="U24032" s="56"/>
      <c r="V24032" s="56"/>
      <c r="W24032" s="56"/>
      <c r="X24032" s="56"/>
      <c r="Y24032" s="56"/>
      <c r="Z24032" s="56"/>
      <c r="AA24032" s="56"/>
    </row>
    <row r="24033" spans="20:27">
      <c r="T24033" s="56"/>
      <c r="U24033" s="56"/>
      <c r="V24033" s="56"/>
      <c r="W24033" s="56"/>
      <c r="X24033" s="56"/>
      <c r="Y24033" s="56"/>
      <c r="Z24033" s="56"/>
      <c r="AA24033" s="56"/>
    </row>
    <row r="24034" spans="20:27">
      <c r="T24034" s="56"/>
      <c r="U24034" s="56"/>
      <c r="V24034" s="56"/>
      <c r="W24034" s="56"/>
      <c r="X24034" s="56"/>
      <c r="Y24034" s="56"/>
      <c r="Z24034" s="56"/>
      <c r="AA24034" s="56"/>
    </row>
    <row r="24035" spans="20:27">
      <c r="T24035" s="56"/>
      <c r="U24035" s="56"/>
      <c r="V24035" s="56"/>
      <c r="W24035" s="56"/>
      <c r="X24035" s="56"/>
      <c r="Y24035" s="56"/>
      <c r="Z24035" s="56"/>
      <c r="AA24035" s="56"/>
    </row>
    <row r="24036" spans="20:27">
      <c r="T24036" s="56"/>
      <c r="U24036" s="56"/>
      <c r="V24036" s="56"/>
      <c r="W24036" s="56"/>
      <c r="X24036" s="56"/>
      <c r="Y24036" s="56"/>
      <c r="Z24036" s="56"/>
      <c r="AA24036" s="56"/>
    </row>
    <row r="24037" spans="20:27">
      <c r="T24037" s="56"/>
      <c r="U24037" s="56"/>
      <c r="V24037" s="56"/>
      <c r="W24037" s="56"/>
      <c r="X24037" s="56"/>
      <c r="Y24037" s="56"/>
      <c r="Z24037" s="56"/>
      <c r="AA24037" s="56"/>
    </row>
    <row r="24038" spans="20:27">
      <c r="T24038" s="56"/>
      <c r="U24038" s="56"/>
      <c r="V24038" s="56"/>
      <c r="W24038" s="56"/>
      <c r="X24038" s="56"/>
      <c r="Y24038" s="56"/>
      <c r="Z24038" s="56"/>
      <c r="AA24038" s="56"/>
    </row>
    <row r="24039" spans="20:27">
      <c r="T24039" s="56"/>
      <c r="U24039" s="56"/>
      <c r="V24039" s="56"/>
      <c r="W24039" s="56"/>
      <c r="X24039" s="56"/>
      <c r="Y24039" s="56"/>
      <c r="Z24039" s="56"/>
      <c r="AA24039" s="56"/>
    </row>
    <row r="24040" spans="20:27">
      <c r="T24040" s="56"/>
      <c r="U24040" s="56"/>
      <c r="V24040" s="56"/>
      <c r="W24040" s="56"/>
      <c r="X24040" s="56"/>
      <c r="Y24040" s="56"/>
      <c r="Z24040" s="56"/>
      <c r="AA24040" s="56"/>
    </row>
    <row r="24041" spans="20:27">
      <c r="T24041" s="56"/>
      <c r="U24041" s="56"/>
      <c r="V24041" s="56"/>
      <c r="W24041" s="56"/>
      <c r="X24041" s="56"/>
      <c r="Y24041" s="56"/>
      <c r="Z24041" s="56"/>
      <c r="AA24041" s="56"/>
    </row>
    <row r="24042" spans="20:27">
      <c r="T24042" s="56"/>
      <c r="U24042" s="56"/>
      <c r="V24042" s="56"/>
      <c r="W24042" s="56"/>
      <c r="X24042" s="56"/>
      <c r="Y24042" s="56"/>
      <c r="Z24042" s="56"/>
      <c r="AA24042" s="56"/>
    </row>
    <row r="24043" spans="20:27">
      <c r="T24043" s="56"/>
      <c r="U24043" s="56"/>
      <c r="V24043" s="56"/>
      <c r="W24043" s="56"/>
      <c r="X24043" s="56"/>
      <c r="Y24043" s="56"/>
      <c r="Z24043" s="56"/>
      <c r="AA24043" s="56"/>
    </row>
    <row r="24044" spans="20:27">
      <c r="T24044" s="56"/>
      <c r="U24044" s="56"/>
      <c r="V24044" s="56"/>
      <c r="W24044" s="56"/>
      <c r="X24044" s="56"/>
      <c r="Y24044" s="56"/>
      <c r="Z24044" s="56"/>
      <c r="AA24044" s="56"/>
    </row>
    <row r="24045" spans="20:27">
      <c r="T24045" s="56"/>
      <c r="U24045" s="56"/>
      <c r="V24045" s="56"/>
      <c r="W24045" s="56"/>
      <c r="X24045" s="56"/>
      <c r="Y24045" s="56"/>
      <c r="Z24045" s="56"/>
      <c r="AA24045" s="56"/>
    </row>
    <row r="24046" spans="20:27">
      <c r="T24046" s="56"/>
      <c r="U24046" s="56"/>
      <c r="V24046" s="56"/>
      <c r="W24046" s="56"/>
      <c r="X24046" s="56"/>
      <c r="Y24046" s="56"/>
      <c r="Z24046" s="56"/>
      <c r="AA24046" s="56"/>
    </row>
    <row r="24047" spans="20:27">
      <c r="T24047" s="56"/>
      <c r="U24047" s="56"/>
      <c r="V24047" s="56"/>
      <c r="W24047" s="56"/>
      <c r="X24047" s="56"/>
      <c r="Y24047" s="56"/>
      <c r="Z24047" s="56"/>
      <c r="AA24047" s="56"/>
    </row>
    <row r="24048" spans="20:27">
      <c r="T24048" s="56"/>
      <c r="U24048" s="56"/>
      <c r="V24048" s="56"/>
      <c r="W24048" s="56"/>
      <c r="X24048" s="56"/>
      <c r="Y24048" s="56"/>
      <c r="Z24048" s="56"/>
      <c r="AA24048" s="56"/>
    </row>
    <row r="24049" spans="20:27">
      <c r="T24049" s="56"/>
      <c r="U24049" s="56"/>
      <c r="V24049" s="56"/>
      <c r="W24049" s="56"/>
      <c r="X24049" s="56"/>
      <c r="Y24049" s="56"/>
      <c r="Z24049" s="56"/>
      <c r="AA24049" s="56"/>
    </row>
    <row r="24050" spans="20:27">
      <c r="T24050" s="56"/>
      <c r="U24050" s="56"/>
      <c r="V24050" s="56"/>
      <c r="W24050" s="56"/>
      <c r="X24050" s="56"/>
      <c r="Y24050" s="56"/>
      <c r="Z24050" s="56"/>
      <c r="AA24050" s="56"/>
    </row>
    <row r="24051" spans="20:27">
      <c r="T24051" s="56"/>
      <c r="U24051" s="56"/>
      <c r="V24051" s="56"/>
      <c r="W24051" s="56"/>
      <c r="X24051" s="56"/>
      <c r="Y24051" s="56"/>
      <c r="Z24051" s="56"/>
      <c r="AA24051" s="56"/>
    </row>
    <row r="24052" spans="20:27">
      <c r="T24052" s="56"/>
      <c r="U24052" s="56"/>
      <c r="V24052" s="56"/>
      <c r="W24052" s="56"/>
      <c r="X24052" s="56"/>
      <c r="Y24052" s="56"/>
      <c r="Z24052" s="56"/>
      <c r="AA24052" s="56"/>
    </row>
    <row r="24053" spans="20:27">
      <c r="T24053" s="56"/>
      <c r="U24053" s="56"/>
      <c r="V24053" s="56"/>
      <c r="W24053" s="56"/>
      <c r="X24053" s="56"/>
      <c r="Y24053" s="56"/>
      <c r="Z24053" s="56"/>
      <c r="AA24053" s="56"/>
    </row>
    <row r="24054" spans="20:27">
      <c r="T24054" s="56"/>
      <c r="U24054" s="56"/>
      <c r="V24054" s="56"/>
      <c r="W24054" s="56"/>
      <c r="X24054" s="56"/>
      <c r="Y24054" s="56"/>
      <c r="Z24054" s="56"/>
      <c r="AA24054" s="56"/>
    </row>
    <row r="24055" spans="20:27">
      <c r="T24055" s="56"/>
      <c r="U24055" s="56"/>
      <c r="V24055" s="56"/>
      <c r="W24055" s="56"/>
      <c r="X24055" s="56"/>
      <c r="Y24055" s="56"/>
      <c r="Z24055" s="56"/>
      <c r="AA24055" s="56"/>
    </row>
    <row r="24056" spans="20:27">
      <c r="T24056" s="56"/>
      <c r="U24056" s="56"/>
      <c r="V24056" s="56"/>
      <c r="W24056" s="56"/>
      <c r="X24056" s="56"/>
      <c r="Y24056" s="56"/>
      <c r="Z24056" s="56"/>
      <c r="AA24056" s="56"/>
    </row>
    <row r="24057" spans="20:27">
      <c r="T24057" s="56"/>
      <c r="U24057" s="56"/>
      <c r="V24057" s="56"/>
      <c r="W24057" s="56"/>
      <c r="X24057" s="56"/>
      <c r="Y24057" s="56"/>
      <c r="Z24057" s="56"/>
      <c r="AA24057" s="56"/>
    </row>
    <row r="24058" spans="20:27">
      <c r="T24058" s="56"/>
      <c r="U24058" s="56"/>
      <c r="V24058" s="56"/>
      <c r="W24058" s="56"/>
      <c r="X24058" s="56"/>
      <c r="Y24058" s="56"/>
      <c r="Z24058" s="56"/>
      <c r="AA24058" s="56"/>
    </row>
    <row r="24059" spans="20:27">
      <c r="T24059" s="56"/>
      <c r="U24059" s="56"/>
      <c r="V24059" s="56"/>
      <c r="W24059" s="56"/>
      <c r="X24059" s="56"/>
      <c r="Y24059" s="56"/>
      <c r="Z24059" s="56"/>
      <c r="AA24059" s="56"/>
    </row>
    <row r="24060" spans="20:27">
      <c r="T24060" s="56"/>
      <c r="U24060" s="56"/>
      <c r="V24060" s="56"/>
      <c r="W24060" s="56"/>
      <c r="X24060" s="56"/>
      <c r="Y24060" s="56"/>
      <c r="Z24060" s="56"/>
      <c r="AA24060" s="56"/>
    </row>
    <row r="24061" spans="20:27">
      <c r="T24061" s="56"/>
      <c r="U24061" s="56"/>
      <c r="V24061" s="56"/>
      <c r="W24061" s="56"/>
      <c r="X24061" s="56"/>
      <c r="Y24061" s="56"/>
      <c r="Z24061" s="56"/>
      <c r="AA24061" s="56"/>
    </row>
    <row r="24062" spans="20:27">
      <c r="T24062" s="56"/>
      <c r="U24062" s="56"/>
      <c r="V24062" s="56"/>
      <c r="W24062" s="56"/>
      <c r="X24062" s="56"/>
      <c r="Y24062" s="56"/>
      <c r="Z24062" s="56"/>
      <c r="AA24062" s="56"/>
    </row>
    <row r="24063" spans="20:27">
      <c r="T24063" s="56"/>
      <c r="U24063" s="56"/>
      <c r="V24063" s="56"/>
      <c r="W24063" s="56"/>
      <c r="X24063" s="56"/>
      <c r="Y24063" s="56"/>
      <c r="Z24063" s="56"/>
      <c r="AA24063" s="56"/>
    </row>
    <row r="24064" spans="20:27">
      <c r="T24064" s="56"/>
      <c r="U24064" s="56"/>
      <c r="V24064" s="56"/>
      <c r="W24064" s="56"/>
      <c r="X24064" s="56"/>
      <c r="Y24064" s="56"/>
      <c r="Z24064" s="56"/>
      <c r="AA24064" s="56"/>
    </row>
    <row r="24065" spans="20:27">
      <c r="T24065" s="56"/>
      <c r="U24065" s="56"/>
      <c r="V24065" s="56"/>
      <c r="W24065" s="56"/>
      <c r="X24065" s="56"/>
      <c r="Y24065" s="56"/>
      <c r="Z24065" s="56"/>
      <c r="AA24065" s="56"/>
    </row>
    <row r="24066" spans="20:27">
      <c r="T24066" s="56"/>
      <c r="U24066" s="56"/>
      <c r="V24066" s="56"/>
      <c r="W24066" s="56"/>
      <c r="X24066" s="56"/>
      <c r="Y24066" s="56"/>
      <c r="Z24066" s="56"/>
      <c r="AA24066" s="56"/>
    </row>
    <row r="24067" spans="20:27">
      <c r="T24067" s="56"/>
      <c r="U24067" s="56"/>
      <c r="V24067" s="56"/>
      <c r="W24067" s="56"/>
      <c r="X24067" s="56"/>
      <c r="Y24067" s="56"/>
      <c r="Z24067" s="56"/>
      <c r="AA24067" s="56"/>
    </row>
    <row r="24068" spans="20:27">
      <c r="T24068" s="56"/>
      <c r="U24068" s="56"/>
      <c r="V24068" s="56"/>
      <c r="W24068" s="56"/>
      <c r="X24068" s="56"/>
      <c r="Y24068" s="56"/>
      <c r="Z24068" s="56"/>
      <c r="AA24068" s="56"/>
    </row>
    <row r="24069" spans="20:27">
      <c r="T24069" s="56"/>
      <c r="U24069" s="56"/>
      <c r="V24069" s="56"/>
      <c r="W24069" s="56"/>
      <c r="X24069" s="56"/>
      <c r="Y24069" s="56"/>
      <c r="Z24069" s="56"/>
      <c r="AA24069" s="56"/>
    </row>
    <row r="24070" spans="20:27">
      <c r="T24070" s="56"/>
      <c r="U24070" s="56"/>
      <c r="V24070" s="56"/>
      <c r="W24070" s="56"/>
      <c r="X24070" s="56"/>
      <c r="Y24070" s="56"/>
      <c r="Z24070" s="56"/>
      <c r="AA24070" s="56"/>
    </row>
    <row r="24071" spans="20:27">
      <c r="T24071" s="56"/>
      <c r="U24071" s="56"/>
      <c r="V24071" s="56"/>
      <c r="W24071" s="56"/>
      <c r="X24071" s="56"/>
      <c r="Y24071" s="56"/>
      <c r="Z24071" s="56"/>
      <c r="AA24071" s="56"/>
    </row>
    <row r="24072" spans="20:27">
      <c r="T24072" s="56"/>
      <c r="U24072" s="56"/>
      <c r="V24072" s="56"/>
      <c r="W24072" s="56"/>
      <c r="X24072" s="56"/>
      <c r="Y24072" s="56"/>
      <c r="Z24072" s="56"/>
      <c r="AA24072" s="56"/>
    </row>
    <row r="24073" spans="20:27">
      <c r="T24073" s="56"/>
      <c r="U24073" s="56"/>
      <c r="V24073" s="56"/>
      <c r="W24073" s="56"/>
      <c r="X24073" s="56"/>
      <c r="Y24073" s="56"/>
      <c r="Z24073" s="56"/>
      <c r="AA24073" s="56"/>
    </row>
    <row r="24074" spans="20:27">
      <c r="T24074" s="56"/>
      <c r="U24074" s="56"/>
      <c r="V24074" s="56"/>
      <c r="W24074" s="56"/>
      <c r="X24074" s="56"/>
      <c r="Y24074" s="56"/>
      <c r="Z24074" s="56"/>
      <c r="AA24074" s="56"/>
    </row>
    <row r="24075" spans="20:27">
      <c r="T24075" s="56"/>
      <c r="U24075" s="56"/>
      <c r="V24075" s="56"/>
      <c r="W24075" s="56"/>
      <c r="X24075" s="56"/>
      <c r="Y24075" s="56"/>
      <c r="Z24075" s="56"/>
      <c r="AA24075" s="56"/>
    </row>
    <row r="24076" spans="20:27">
      <c r="T24076" s="56"/>
      <c r="U24076" s="56"/>
      <c r="V24076" s="56"/>
      <c r="W24076" s="56"/>
      <c r="X24076" s="56"/>
      <c r="Y24076" s="56"/>
      <c r="Z24076" s="56"/>
      <c r="AA24076" s="56"/>
    </row>
    <row r="24077" spans="20:27">
      <c r="T24077" s="56"/>
      <c r="U24077" s="56"/>
      <c r="V24077" s="56"/>
      <c r="W24077" s="56"/>
      <c r="X24077" s="56"/>
      <c r="Y24077" s="56"/>
      <c r="Z24077" s="56"/>
      <c r="AA24077" s="56"/>
    </row>
    <row r="24078" spans="20:27">
      <c r="T24078" s="56"/>
      <c r="U24078" s="56"/>
      <c r="V24078" s="56"/>
      <c r="W24078" s="56"/>
      <c r="X24078" s="56"/>
      <c r="Y24078" s="56"/>
      <c r="Z24078" s="56"/>
      <c r="AA24078" s="56"/>
    </row>
    <row r="24079" spans="20:27">
      <c r="T24079" s="56"/>
      <c r="U24079" s="56"/>
      <c r="V24079" s="56"/>
      <c r="W24079" s="56"/>
      <c r="X24079" s="56"/>
      <c r="Y24079" s="56"/>
      <c r="Z24079" s="56"/>
      <c r="AA24079" s="56"/>
    </row>
    <row r="24080" spans="20:27">
      <c r="T24080" s="56"/>
      <c r="U24080" s="56"/>
      <c r="V24080" s="56"/>
      <c r="W24080" s="56"/>
      <c r="X24080" s="56"/>
      <c r="Y24080" s="56"/>
      <c r="Z24080" s="56"/>
      <c r="AA24080" s="56"/>
    </row>
    <row r="24081" spans="20:27">
      <c r="T24081" s="56"/>
      <c r="U24081" s="56"/>
      <c r="V24081" s="56"/>
      <c r="W24081" s="56"/>
      <c r="X24081" s="56"/>
      <c r="Y24081" s="56"/>
      <c r="Z24081" s="56"/>
      <c r="AA24081" s="56"/>
    </row>
    <row r="24082" spans="20:27">
      <c r="T24082" s="56"/>
      <c r="U24082" s="56"/>
      <c r="V24082" s="56"/>
      <c r="W24082" s="56"/>
      <c r="X24082" s="56"/>
      <c r="Y24082" s="56"/>
      <c r="Z24082" s="56"/>
      <c r="AA24082" s="56"/>
    </row>
    <row r="24083" spans="20:27">
      <c r="T24083" s="56"/>
      <c r="U24083" s="56"/>
      <c r="V24083" s="56"/>
      <c r="W24083" s="56"/>
      <c r="X24083" s="56"/>
      <c r="Y24083" s="56"/>
      <c r="Z24083" s="56"/>
      <c r="AA24083" s="56"/>
    </row>
    <row r="24084" spans="20:27">
      <c r="T24084" s="56"/>
      <c r="U24084" s="56"/>
      <c r="V24084" s="56"/>
      <c r="W24084" s="56"/>
      <c r="X24084" s="56"/>
      <c r="Y24084" s="56"/>
      <c r="Z24084" s="56"/>
      <c r="AA24084" s="56"/>
    </row>
    <row r="24085" spans="20:27">
      <c r="T24085" s="56"/>
      <c r="U24085" s="56"/>
      <c r="V24085" s="56"/>
      <c r="W24085" s="56"/>
      <c r="X24085" s="56"/>
      <c r="Y24085" s="56"/>
      <c r="Z24085" s="56"/>
      <c r="AA24085" s="56"/>
    </row>
    <row r="24086" spans="20:27">
      <c r="T24086" s="56"/>
      <c r="U24086" s="56"/>
      <c r="V24086" s="56"/>
      <c r="W24086" s="56"/>
      <c r="X24086" s="56"/>
      <c r="Y24086" s="56"/>
      <c r="Z24086" s="56"/>
      <c r="AA24086" s="56"/>
    </row>
    <row r="24087" spans="20:27">
      <c r="T24087" s="56"/>
      <c r="U24087" s="56"/>
      <c r="V24087" s="56"/>
      <c r="W24087" s="56"/>
      <c r="X24087" s="56"/>
      <c r="Y24087" s="56"/>
      <c r="Z24087" s="56"/>
      <c r="AA24087" s="56"/>
    </row>
    <row r="24088" spans="20:27">
      <c r="T24088" s="56"/>
      <c r="U24088" s="56"/>
      <c r="V24088" s="56"/>
      <c r="W24088" s="56"/>
      <c r="X24088" s="56"/>
      <c r="Y24088" s="56"/>
      <c r="Z24088" s="56"/>
      <c r="AA24088" s="56"/>
    </row>
    <row r="24089" spans="20:27">
      <c r="T24089" s="56"/>
      <c r="U24089" s="56"/>
      <c r="V24089" s="56"/>
      <c r="W24089" s="56"/>
      <c r="X24089" s="56"/>
      <c r="Y24089" s="56"/>
      <c r="Z24089" s="56"/>
      <c r="AA24089" s="56"/>
    </row>
    <row r="24090" spans="20:27">
      <c r="T24090" s="56"/>
      <c r="U24090" s="56"/>
      <c r="V24090" s="56"/>
      <c r="W24090" s="56"/>
      <c r="X24090" s="56"/>
      <c r="Y24090" s="56"/>
      <c r="Z24090" s="56"/>
      <c r="AA24090" s="56"/>
    </row>
    <row r="24091" spans="20:27">
      <c r="T24091" s="56"/>
      <c r="U24091" s="56"/>
      <c r="V24091" s="56"/>
      <c r="W24091" s="56"/>
      <c r="X24091" s="56"/>
      <c r="Y24091" s="56"/>
      <c r="Z24091" s="56"/>
      <c r="AA24091" s="56"/>
    </row>
    <row r="24092" spans="20:27">
      <c r="T24092" s="56"/>
      <c r="U24092" s="56"/>
      <c r="V24092" s="56"/>
      <c r="W24092" s="56"/>
      <c r="X24092" s="56"/>
      <c r="Y24092" s="56"/>
      <c r="Z24092" s="56"/>
      <c r="AA24092" s="56"/>
    </row>
    <row r="24093" spans="20:27">
      <c r="T24093" s="56"/>
      <c r="U24093" s="56"/>
      <c r="V24093" s="56"/>
      <c r="W24093" s="56"/>
      <c r="X24093" s="56"/>
      <c r="Y24093" s="56"/>
      <c r="Z24093" s="56"/>
      <c r="AA24093" s="56"/>
    </row>
    <row r="24094" spans="20:27">
      <c r="T24094" s="56"/>
      <c r="U24094" s="56"/>
      <c r="V24094" s="56"/>
      <c r="W24094" s="56"/>
      <c r="X24094" s="56"/>
      <c r="Y24094" s="56"/>
      <c r="Z24094" s="56"/>
      <c r="AA24094" s="56"/>
    </row>
    <row r="24095" spans="20:27">
      <c r="T24095" s="56"/>
      <c r="U24095" s="56"/>
      <c r="V24095" s="56"/>
      <c r="W24095" s="56"/>
      <c r="X24095" s="56"/>
      <c r="Y24095" s="56"/>
      <c r="Z24095" s="56"/>
      <c r="AA24095" s="56"/>
    </row>
    <row r="24096" spans="20:27">
      <c r="T24096" s="56"/>
      <c r="U24096" s="56"/>
      <c r="V24096" s="56"/>
      <c r="W24096" s="56"/>
      <c r="X24096" s="56"/>
      <c r="Y24096" s="56"/>
      <c r="Z24096" s="56"/>
      <c r="AA24096" s="56"/>
    </row>
    <row r="24097" spans="20:27">
      <c r="T24097" s="56"/>
      <c r="U24097" s="56"/>
      <c r="V24097" s="56"/>
      <c r="W24097" s="56"/>
      <c r="X24097" s="56"/>
      <c r="Y24097" s="56"/>
      <c r="Z24097" s="56"/>
      <c r="AA24097" s="56"/>
    </row>
    <row r="24098" spans="20:27">
      <c r="T24098" s="56"/>
      <c r="U24098" s="56"/>
      <c r="V24098" s="56"/>
      <c r="W24098" s="56"/>
      <c r="X24098" s="56"/>
      <c r="Y24098" s="56"/>
      <c r="Z24098" s="56"/>
      <c r="AA24098" s="56"/>
    </row>
    <row r="24099" spans="20:27">
      <c r="T24099" s="56"/>
      <c r="U24099" s="56"/>
      <c r="V24099" s="56"/>
      <c r="W24099" s="56"/>
      <c r="X24099" s="56"/>
      <c r="Y24099" s="56"/>
      <c r="Z24099" s="56"/>
      <c r="AA24099" s="56"/>
    </row>
    <row r="24100" spans="20:27">
      <c r="T24100" s="56"/>
      <c r="U24100" s="56"/>
      <c r="V24100" s="56"/>
      <c r="W24100" s="56"/>
      <c r="X24100" s="56"/>
      <c r="Y24100" s="56"/>
      <c r="Z24100" s="56"/>
      <c r="AA24100" s="56"/>
    </row>
    <row r="24101" spans="20:27">
      <c r="T24101" s="56"/>
      <c r="U24101" s="56"/>
      <c r="V24101" s="56"/>
      <c r="W24101" s="56"/>
      <c r="X24101" s="56"/>
      <c r="Y24101" s="56"/>
      <c r="Z24101" s="56"/>
      <c r="AA24101" s="56"/>
    </row>
    <row r="24102" spans="20:27">
      <c r="T24102" s="56"/>
      <c r="U24102" s="56"/>
      <c r="V24102" s="56"/>
      <c r="W24102" s="56"/>
      <c r="X24102" s="56"/>
      <c r="Y24102" s="56"/>
      <c r="Z24102" s="56"/>
      <c r="AA24102" s="56"/>
    </row>
    <row r="24103" spans="20:27">
      <c r="T24103" s="56"/>
      <c r="U24103" s="56"/>
      <c r="V24103" s="56"/>
      <c r="W24103" s="56"/>
      <c r="X24103" s="56"/>
      <c r="Y24103" s="56"/>
      <c r="Z24103" s="56"/>
      <c r="AA24103" s="56"/>
    </row>
    <row r="24104" spans="20:27">
      <c r="T24104" s="56"/>
      <c r="U24104" s="56"/>
      <c r="V24104" s="56"/>
      <c r="W24104" s="56"/>
      <c r="X24104" s="56"/>
      <c r="Y24104" s="56"/>
      <c r="Z24104" s="56"/>
      <c r="AA24104" s="56"/>
    </row>
    <row r="24105" spans="20:27">
      <c r="T24105" s="56"/>
      <c r="U24105" s="56"/>
      <c r="V24105" s="56"/>
      <c r="W24105" s="56"/>
      <c r="X24105" s="56"/>
      <c r="Y24105" s="56"/>
      <c r="Z24105" s="56"/>
      <c r="AA24105" s="56"/>
    </row>
    <row r="24106" spans="20:27">
      <c r="T24106" s="56"/>
      <c r="U24106" s="56"/>
      <c r="V24106" s="56"/>
      <c r="W24106" s="56"/>
      <c r="X24106" s="56"/>
      <c r="Y24106" s="56"/>
      <c r="Z24106" s="56"/>
      <c r="AA24106" s="56"/>
    </row>
    <row r="24107" spans="20:27">
      <c r="T24107" s="56"/>
      <c r="U24107" s="56"/>
      <c r="V24107" s="56"/>
      <c r="W24107" s="56"/>
      <c r="X24107" s="56"/>
      <c r="Y24107" s="56"/>
      <c r="Z24107" s="56"/>
      <c r="AA24107" s="56"/>
    </row>
    <row r="24108" spans="20:27">
      <c r="T24108" s="56"/>
      <c r="U24108" s="56"/>
      <c r="V24108" s="56"/>
      <c r="W24108" s="56"/>
      <c r="X24108" s="56"/>
      <c r="Y24108" s="56"/>
      <c r="Z24108" s="56"/>
      <c r="AA24108" s="56"/>
    </row>
    <row r="24109" spans="20:27">
      <c r="T24109" s="56"/>
      <c r="U24109" s="56"/>
      <c r="V24109" s="56"/>
      <c r="W24109" s="56"/>
      <c r="X24109" s="56"/>
      <c r="Y24109" s="56"/>
      <c r="Z24109" s="56"/>
      <c r="AA24109" s="56"/>
    </row>
    <row r="24110" spans="20:27">
      <c r="T24110" s="56"/>
      <c r="U24110" s="56"/>
      <c r="V24110" s="56"/>
      <c r="W24110" s="56"/>
      <c r="X24110" s="56"/>
      <c r="Y24110" s="56"/>
      <c r="Z24110" s="56"/>
      <c r="AA24110" s="56"/>
    </row>
    <row r="24111" spans="20:27">
      <c r="T24111" s="56"/>
      <c r="U24111" s="56"/>
      <c r="V24111" s="56"/>
      <c r="W24111" s="56"/>
      <c r="X24111" s="56"/>
      <c r="Y24111" s="56"/>
      <c r="Z24111" s="56"/>
      <c r="AA24111" s="56"/>
    </row>
    <row r="24112" spans="20:27">
      <c r="T24112" s="56"/>
      <c r="U24112" s="56"/>
      <c r="V24112" s="56"/>
      <c r="W24112" s="56"/>
      <c r="X24112" s="56"/>
      <c r="Y24112" s="56"/>
      <c r="Z24112" s="56"/>
      <c r="AA24112" s="56"/>
    </row>
    <row r="24113" spans="20:27">
      <c r="T24113" s="56"/>
      <c r="U24113" s="56"/>
      <c r="V24113" s="56"/>
      <c r="W24113" s="56"/>
      <c r="X24113" s="56"/>
      <c r="Y24113" s="56"/>
      <c r="Z24113" s="56"/>
      <c r="AA24113" s="56"/>
    </row>
    <row r="24114" spans="20:27">
      <c r="T24114" s="56"/>
      <c r="U24114" s="56"/>
      <c r="V24114" s="56"/>
      <c r="W24114" s="56"/>
      <c r="X24114" s="56"/>
      <c r="Y24114" s="56"/>
      <c r="Z24114" s="56"/>
      <c r="AA24114" s="56"/>
    </row>
    <row r="24115" spans="20:27">
      <c r="T24115" s="56"/>
      <c r="U24115" s="56"/>
      <c r="V24115" s="56"/>
      <c r="W24115" s="56"/>
      <c r="X24115" s="56"/>
      <c r="Y24115" s="56"/>
      <c r="Z24115" s="56"/>
      <c r="AA24115" s="56"/>
    </row>
    <row r="24116" spans="20:27">
      <c r="T24116" s="56"/>
      <c r="U24116" s="56"/>
      <c r="V24116" s="56"/>
      <c r="W24116" s="56"/>
      <c r="X24116" s="56"/>
      <c r="Y24116" s="56"/>
      <c r="Z24116" s="56"/>
      <c r="AA24116" s="56"/>
    </row>
    <row r="24117" spans="20:27">
      <c r="T24117" s="56"/>
      <c r="U24117" s="56"/>
      <c r="V24117" s="56"/>
      <c r="W24117" s="56"/>
      <c r="X24117" s="56"/>
      <c r="Y24117" s="56"/>
      <c r="Z24117" s="56"/>
      <c r="AA24117" s="56"/>
    </row>
    <row r="24118" spans="20:27">
      <c r="T24118" s="56"/>
      <c r="U24118" s="56"/>
      <c r="V24118" s="56"/>
      <c r="W24118" s="56"/>
      <c r="X24118" s="56"/>
      <c r="Y24118" s="56"/>
      <c r="Z24118" s="56"/>
      <c r="AA24118" s="56"/>
    </row>
    <row r="24119" spans="20:27">
      <c r="T24119" s="56"/>
      <c r="U24119" s="56"/>
      <c r="V24119" s="56"/>
      <c r="W24119" s="56"/>
      <c r="X24119" s="56"/>
      <c r="Y24119" s="56"/>
      <c r="Z24119" s="56"/>
      <c r="AA24119" s="56"/>
    </row>
    <row r="24120" spans="20:27">
      <c r="T24120" s="56"/>
      <c r="U24120" s="56"/>
      <c r="V24120" s="56"/>
      <c r="W24120" s="56"/>
      <c r="X24120" s="56"/>
      <c r="Y24120" s="56"/>
      <c r="Z24120" s="56"/>
      <c r="AA24120" s="56"/>
    </row>
    <row r="24121" spans="20:27">
      <c r="T24121" s="56"/>
      <c r="U24121" s="56"/>
      <c r="V24121" s="56"/>
      <c r="W24121" s="56"/>
      <c r="X24121" s="56"/>
      <c r="Y24121" s="56"/>
      <c r="Z24121" s="56"/>
      <c r="AA24121" s="56"/>
    </row>
    <row r="24122" spans="20:27">
      <c r="T24122" s="56"/>
      <c r="U24122" s="56"/>
      <c r="V24122" s="56"/>
      <c r="W24122" s="56"/>
      <c r="X24122" s="56"/>
      <c r="Y24122" s="56"/>
      <c r="Z24122" s="56"/>
      <c r="AA24122" s="56"/>
    </row>
    <row r="24123" spans="20:27">
      <c r="T24123" s="56"/>
      <c r="U24123" s="56"/>
      <c r="V24123" s="56"/>
      <c r="W24123" s="56"/>
      <c r="X24123" s="56"/>
      <c r="Y24123" s="56"/>
      <c r="Z24123" s="56"/>
      <c r="AA24123" s="56"/>
    </row>
    <row r="24124" spans="20:27">
      <c r="T24124" s="56"/>
      <c r="U24124" s="56"/>
      <c r="V24124" s="56"/>
      <c r="W24124" s="56"/>
      <c r="X24124" s="56"/>
      <c r="Y24124" s="56"/>
      <c r="Z24124" s="56"/>
      <c r="AA24124" s="56"/>
    </row>
    <row r="24125" spans="20:27">
      <c r="T24125" s="56"/>
      <c r="U24125" s="56"/>
      <c r="V24125" s="56"/>
      <c r="W24125" s="56"/>
      <c r="X24125" s="56"/>
      <c r="Y24125" s="56"/>
      <c r="Z24125" s="56"/>
      <c r="AA24125" s="56"/>
    </row>
    <row r="24126" spans="20:27">
      <c r="T24126" s="56"/>
      <c r="U24126" s="56"/>
      <c r="V24126" s="56"/>
      <c r="W24126" s="56"/>
      <c r="X24126" s="56"/>
      <c r="Y24126" s="56"/>
      <c r="Z24126" s="56"/>
      <c r="AA24126" s="56"/>
    </row>
    <row r="24127" spans="20:27">
      <c r="T24127" s="56"/>
      <c r="U24127" s="56"/>
      <c r="V24127" s="56"/>
      <c r="W24127" s="56"/>
      <c r="X24127" s="56"/>
      <c r="Y24127" s="56"/>
      <c r="Z24127" s="56"/>
      <c r="AA24127" s="56"/>
    </row>
    <row r="24128" spans="20:27">
      <c r="T24128" s="56"/>
      <c r="U24128" s="56"/>
      <c r="V24128" s="56"/>
      <c r="W24128" s="56"/>
      <c r="X24128" s="56"/>
      <c r="Y24128" s="56"/>
      <c r="Z24128" s="56"/>
      <c r="AA24128" s="56"/>
    </row>
    <row r="24129" spans="20:27">
      <c r="T24129" s="56"/>
      <c r="U24129" s="56"/>
      <c r="V24129" s="56"/>
      <c r="W24129" s="56"/>
      <c r="X24129" s="56"/>
      <c r="Y24129" s="56"/>
      <c r="Z24129" s="56"/>
      <c r="AA24129" s="56"/>
    </row>
    <row r="24130" spans="20:27">
      <c r="T24130" s="56"/>
      <c r="U24130" s="56"/>
      <c r="V24130" s="56"/>
      <c r="W24130" s="56"/>
      <c r="X24130" s="56"/>
      <c r="Y24130" s="56"/>
      <c r="Z24130" s="56"/>
      <c r="AA24130" s="56"/>
    </row>
    <row r="24131" spans="20:27">
      <c r="T24131" s="56"/>
      <c r="U24131" s="56"/>
      <c r="V24131" s="56"/>
      <c r="W24131" s="56"/>
      <c r="X24131" s="56"/>
      <c r="Y24131" s="56"/>
      <c r="Z24131" s="56"/>
      <c r="AA24131" s="56"/>
    </row>
    <row r="24132" spans="20:27">
      <c r="T24132" s="56"/>
      <c r="U24132" s="56"/>
      <c r="V24132" s="56"/>
      <c r="W24132" s="56"/>
      <c r="X24132" s="56"/>
      <c r="Y24132" s="56"/>
      <c r="Z24132" s="56"/>
      <c r="AA24132" s="56"/>
    </row>
    <row r="24133" spans="20:27">
      <c r="T24133" s="56"/>
      <c r="U24133" s="56"/>
      <c r="V24133" s="56"/>
      <c r="W24133" s="56"/>
      <c r="X24133" s="56"/>
      <c r="Y24133" s="56"/>
      <c r="Z24133" s="56"/>
      <c r="AA24133" s="56"/>
    </row>
    <row r="24134" spans="20:27">
      <c r="T24134" s="56"/>
      <c r="U24134" s="56"/>
      <c r="V24134" s="56"/>
      <c r="W24134" s="56"/>
      <c r="X24134" s="56"/>
      <c r="Y24134" s="56"/>
      <c r="Z24134" s="56"/>
      <c r="AA24134" s="56"/>
    </row>
    <row r="24135" spans="20:27">
      <c r="T24135" s="56"/>
      <c r="U24135" s="56"/>
      <c r="V24135" s="56"/>
      <c r="W24135" s="56"/>
      <c r="X24135" s="56"/>
      <c r="Y24135" s="56"/>
      <c r="Z24135" s="56"/>
      <c r="AA24135" s="56"/>
    </row>
    <row r="24136" spans="20:27">
      <c r="T24136" s="56"/>
      <c r="U24136" s="56"/>
      <c r="V24136" s="56"/>
      <c r="W24136" s="56"/>
      <c r="X24136" s="56"/>
      <c r="Y24136" s="56"/>
      <c r="Z24136" s="56"/>
      <c r="AA24136" s="56"/>
    </row>
    <row r="24137" spans="20:27">
      <c r="T24137" s="56"/>
      <c r="U24137" s="56"/>
      <c r="V24137" s="56"/>
      <c r="W24137" s="56"/>
      <c r="X24137" s="56"/>
      <c r="Y24137" s="56"/>
      <c r="Z24137" s="56"/>
      <c r="AA24137" s="56"/>
    </row>
    <row r="24138" spans="20:27">
      <c r="T24138" s="56"/>
      <c r="U24138" s="56"/>
      <c r="V24138" s="56"/>
      <c r="W24138" s="56"/>
      <c r="X24138" s="56"/>
      <c r="Y24138" s="56"/>
      <c r="Z24138" s="56"/>
      <c r="AA24138" s="56"/>
    </row>
    <row r="24139" spans="20:27">
      <c r="T24139" s="56"/>
      <c r="U24139" s="56"/>
      <c r="V24139" s="56"/>
      <c r="W24139" s="56"/>
      <c r="X24139" s="56"/>
      <c r="Y24139" s="56"/>
      <c r="Z24139" s="56"/>
      <c r="AA24139" s="56"/>
    </row>
    <row r="24140" spans="20:27">
      <c r="T24140" s="56"/>
      <c r="U24140" s="56"/>
      <c r="V24140" s="56"/>
      <c r="W24140" s="56"/>
      <c r="X24140" s="56"/>
      <c r="Y24140" s="56"/>
      <c r="Z24140" s="56"/>
      <c r="AA24140" s="56"/>
    </row>
    <row r="24141" spans="20:27">
      <c r="T24141" s="56"/>
      <c r="U24141" s="56"/>
      <c r="V24141" s="56"/>
      <c r="W24141" s="56"/>
      <c r="X24141" s="56"/>
      <c r="Y24141" s="56"/>
      <c r="Z24141" s="56"/>
      <c r="AA24141" s="56"/>
    </row>
    <row r="24142" spans="20:27">
      <c r="T24142" s="56"/>
      <c r="U24142" s="56"/>
      <c r="V24142" s="56"/>
      <c r="W24142" s="56"/>
      <c r="X24142" s="56"/>
      <c r="Y24142" s="56"/>
      <c r="Z24142" s="56"/>
      <c r="AA24142" s="56"/>
    </row>
    <row r="24143" spans="20:27">
      <c r="T24143" s="56"/>
      <c r="U24143" s="56"/>
      <c r="V24143" s="56"/>
      <c r="W24143" s="56"/>
      <c r="X24143" s="56"/>
      <c r="Y24143" s="56"/>
      <c r="Z24143" s="56"/>
      <c r="AA24143" s="56"/>
    </row>
    <row r="24144" spans="20:27">
      <c r="T24144" s="56"/>
      <c r="U24144" s="56"/>
      <c r="V24144" s="56"/>
      <c r="W24144" s="56"/>
      <c r="X24144" s="56"/>
      <c r="Y24144" s="56"/>
      <c r="Z24144" s="56"/>
      <c r="AA24144" s="56"/>
    </row>
    <row r="24145" spans="20:27">
      <c r="T24145" s="56"/>
      <c r="U24145" s="56"/>
      <c r="V24145" s="56"/>
      <c r="W24145" s="56"/>
      <c r="X24145" s="56"/>
      <c r="Y24145" s="56"/>
      <c r="Z24145" s="56"/>
      <c r="AA24145" s="56"/>
    </row>
    <row r="24146" spans="20:27">
      <c r="T24146" s="56"/>
      <c r="U24146" s="56"/>
      <c r="V24146" s="56"/>
      <c r="W24146" s="56"/>
      <c r="X24146" s="56"/>
      <c r="Y24146" s="56"/>
      <c r="Z24146" s="56"/>
      <c r="AA24146" s="56"/>
    </row>
    <row r="24147" spans="20:27">
      <c r="T24147" s="56"/>
      <c r="U24147" s="56"/>
      <c r="V24147" s="56"/>
      <c r="W24147" s="56"/>
      <c r="X24147" s="56"/>
      <c r="Y24147" s="56"/>
      <c r="Z24147" s="56"/>
      <c r="AA24147" s="56"/>
    </row>
    <row r="24148" spans="20:27">
      <c r="T24148" s="56"/>
      <c r="U24148" s="56"/>
      <c r="V24148" s="56"/>
      <c r="W24148" s="56"/>
      <c r="X24148" s="56"/>
      <c r="Y24148" s="56"/>
      <c r="Z24148" s="56"/>
      <c r="AA24148" s="56"/>
    </row>
    <row r="24149" spans="20:27">
      <c r="T24149" s="56"/>
      <c r="U24149" s="56"/>
      <c r="V24149" s="56"/>
      <c r="W24149" s="56"/>
      <c r="X24149" s="56"/>
      <c r="Y24149" s="56"/>
      <c r="Z24149" s="56"/>
      <c r="AA24149" s="56"/>
    </row>
    <row r="24150" spans="20:27">
      <c r="T24150" s="56"/>
      <c r="U24150" s="56"/>
      <c r="V24150" s="56"/>
      <c r="W24150" s="56"/>
      <c r="X24150" s="56"/>
      <c r="Y24150" s="56"/>
      <c r="Z24150" s="56"/>
      <c r="AA24150" s="56"/>
    </row>
    <row r="24151" spans="20:27">
      <c r="T24151" s="56"/>
      <c r="U24151" s="56"/>
      <c r="V24151" s="56"/>
      <c r="W24151" s="56"/>
      <c r="X24151" s="56"/>
      <c r="Y24151" s="56"/>
      <c r="Z24151" s="56"/>
      <c r="AA24151" s="56"/>
    </row>
    <row r="24152" spans="20:27">
      <c r="T24152" s="56"/>
      <c r="U24152" s="56"/>
      <c r="V24152" s="56"/>
      <c r="W24152" s="56"/>
      <c r="X24152" s="56"/>
      <c r="Y24152" s="56"/>
      <c r="Z24152" s="56"/>
      <c r="AA24152" s="56"/>
    </row>
    <row r="24153" spans="20:27">
      <c r="T24153" s="56"/>
      <c r="U24153" s="56"/>
      <c r="V24153" s="56"/>
      <c r="W24153" s="56"/>
      <c r="X24153" s="56"/>
      <c r="Y24153" s="56"/>
      <c r="Z24153" s="56"/>
      <c r="AA24153" s="56"/>
    </row>
    <row r="24154" spans="20:27">
      <c r="T24154" s="56"/>
      <c r="U24154" s="56"/>
      <c r="V24154" s="56"/>
      <c r="W24154" s="56"/>
      <c r="X24154" s="56"/>
      <c r="Y24154" s="56"/>
      <c r="Z24154" s="56"/>
      <c r="AA24154" s="56"/>
    </row>
    <row r="24155" spans="20:27">
      <c r="T24155" s="56"/>
      <c r="U24155" s="56"/>
      <c r="V24155" s="56"/>
      <c r="W24155" s="56"/>
      <c r="X24155" s="56"/>
      <c r="Y24155" s="56"/>
      <c r="Z24155" s="56"/>
      <c r="AA24155" s="56"/>
    </row>
    <row r="24156" spans="20:27">
      <c r="T24156" s="56"/>
      <c r="U24156" s="56"/>
      <c r="V24156" s="56"/>
      <c r="W24156" s="56"/>
      <c r="X24156" s="56"/>
      <c r="Y24156" s="56"/>
      <c r="Z24156" s="56"/>
      <c r="AA24156" s="56"/>
    </row>
    <row r="24157" spans="20:27">
      <c r="T24157" s="56"/>
      <c r="U24157" s="56"/>
      <c r="V24157" s="56"/>
      <c r="W24157" s="56"/>
      <c r="X24157" s="56"/>
      <c r="Y24157" s="56"/>
      <c r="Z24157" s="56"/>
      <c r="AA24157" s="56"/>
    </row>
    <row r="24158" spans="20:27">
      <c r="T24158" s="56"/>
      <c r="U24158" s="56"/>
      <c r="V24158" s="56"/>
      <c r="W24158" s="56"/>
      <c r="X24158" s="56"/>
      <c r="Y24158" s="56"/>
      <c r="Z24158" s="56"/>
      <c r="AA24158" s="56"/>
    </row>
    <row r="24159" spans="20:27">
      <c r="T24159" s="56"/>
      <c r="U24159" s="56"/>
      <c r="V24159" s="56"/>
      <c r="W24159" s="56"/>
      <c r="X24159" s="56"/>
      <c r="Y24159" s="56"/>
      <c r="Z24159" s="56"/>
      <c r="AA24159" s="56"/>
    </row>
    <row r="24160" spans="20:27">
      <c r="T24160" s="56"/>
      <c r="U24160" s="56"/>
      <c r="V24160" s="56"/>
      <c r="W24160" s="56"/>
      <c r="X24160" s="56"/>
      <c r="Y24160" s="56"/>
      <c r="Z24160" s="56"/>
      <c r="AA24160" s="56"/>
    </row>
    <row r="24161" spans="20:27">
      <c r="T24161" s="56"/>
      <c r="U24161" s="56"/>
      <c r="V24161" s="56"/>
      <c r="W24161" s="56"/>
      <c r="X24161" s="56"/>
      <c r="Y24161" s="56"/>
      <c r="Z24161" s="56"/>
      <c r="AA24161" s="56"/>
    </row>
    <row r="24162" spans="20:27">
      <c r="T24162" s="56"/>
      <c r="U24162" s="56"/>
      <c r="V24162" s="56"/>
      <c r="W24162" s="56"/>
      <c r="X24162" s="56"/>
      <c r="Y24162" s="56"/>
      <c r="Z24162" s="56"/>
      <c r="AA24162" s="56"/>
    </row>
    <row r="24163" spans="20:27">
      <c r="T24163" s="56"/>
      <c r="U24163" s="56"/>
      <c r="V24163" s="56"/>
      <c r="W24163" s="56"/>
      <c r="X24163" s="56"/>
      <c r="Y24163" s="56"/>
      <c r="Z24163" s="56"/>
      <c r="AA24163" s="56"/>
    </row>
    <row r="24164" spans="20:27">
      <c r="T24164" s="56"/>
      <c r="U24164" s="56"/>
      <c r="V24164" s="56"/>
      <c r="W24164" s="56"/>
      <c r="X24164" s="56"/>
      <c r="Y24164" s="56"/>
      <c r="Z24164" s="56"/>
      <c r="AA24164" s="56"/>
    </row>
    <row r="24165" spans="20:27">
      <c r="T24165" s="56"/>
      <c r="U24165" s="56"/>
      <c r="V24165" s="56"/>
      <c r="W24165" s="56"/>
      <c r="X24165" s="56"/>
      <c r="Y24165" s="56"/>
      <c r="Z24165" s="56"/>
      <c r="AA24165" s="56"/>
    </row>
    <row r="24166" spans="20:27">
      <c r="T24166" s="56"/>
      <c r="U24166" s="56"/>
      <c r="V24166" s="56"/>
      <c r="W24166" s="56"/>
      <c r="X24166" s="56"/>
      <c r="Y24166" s="56"/>
      <c r="Z24166" s="56"/>
      <c r="AA24166" s="56"/>
    </row>
    <row r="24167" spans="20:27">
      <c r="T24167" s="56"/>
      <c r="U24167" s="56"/>
      <c r="V24167" s="56"/>
      <c r="W24167" s="56"/>
      <c r="X24167" s="56"/>
      <c r="Y24167" s="56"/>
      <c r="Z24167" s="56"/>
      <c r="AA24167" s="56"/>
    </row>
    <row r="24168" spans="20:27">
      <c r="T24168" s="56"/>
      <c r="U24168" s="56"/>
      <c r="V24168" s="56"/>
      <c r="W24168" s="56"/>
      <c r="X24168" s="56"/>
      <c r="Y24168" s="56"/>
      <c r="Z24168" s="56"/>
      <c r="AA24168" s="56"/>
    </row>
    <row r="24169" spans="20:27">
      <c r="T24169" s="56"/>
      <c r="U24169" s="56"/>
      <c r="V24169" s="56"/>
      <c r="W24169" s="56"/>
      <c r="X24169" s="56"/>
      <c r="Y24169" s="56"/>
      <c r="Z24169" s="56"/>
      <c r="AA24169" s="56"/>
    </row>
    <row r="24170" spans="20:27">
      <c r="T24170" s="56"/>
      <c r="U24170" s="56"/>
      <c r="V24170" s="56"/>
      <c r="W24170" s="56"/>
      <c r="X24170" s="56"/>
      <c r="Y24170" s="56"/>
      <c r="Z24170" s="56"/>
      <c r="AA24170" s="56"/>
    </row>
    <row r="24171" spans="20:27">
      <c r="T24171" s="56"/>
      <c r="U24171" s="56"/>
      <c r="V24171" s="56"/>
      <c r="W24171" s="56"/>
      <c r="X24171" s="56"/>
      <c r="Y24171" s="56"/>
      <c r="Z24171" s="56"/>
      <c r="AA24171" s="56"/>
    </row>
    <row r="24172" spans="20:27">
      <c r="T24172" s="56"/>
      <c r="U24172" s="56"/>
      <c r="V24172" s="56"/>
      <c r="W24172" s="56"/>
      <c r="X24172" s="56"/>
      <c r="Y24172" s="56"/>
      <c r="Z24172" s="56"/>
      <c r="AA24172" s="56"/>
    </row>
    <row r="24173" spans="20:27">
      <c r="T24173" s="56"/>
      <c r="U24173" s="56"/>
      <c r="V24173" s="56"/>
      <c r="W24173" s="56"/>
      <c r="X24173" s="56"/>
      <c r="Y24173" s="56"/>
      <c r="Z24173" s="56"/>
      <c r="AA24173" s="56"/>
    </row>
    <row r="24174" spans="20:27">
      <c r="T24174" s="56"/>
      <c r="U24174" s="56"/>
      <c r="V24174" s="56"/>
      <c r="W24174" s="56"/>
      <c r="X24174" s="56"/>
      <c r="Y24174" s="56"/>
      <c r="Z24174" s="56"/>
      <c r="AA24174" s="56"/>
    </row>
    <row r="24175" spans="20:27">
      <c r="T24175" s="56"/>
      <c r="U24175" s="56"/>
      <c r="V24175" s="56"/>
      <c r="W24175" s="56"/>
      <c r="X24175" s="56"/>
      <c r="Y24175" s="56"/>
      <c r="Z24175" s="56"/>
      <c r="AA24175" s="56"/>
    </row>
    <row r="24176" spans="20:27">
      <c r="T24176" s="56"/>
      <c r="U24176" s="56"/>
      <c r="V24176" s="56"/>
      <c r="W24176" s="56"/>
      <c r="X24176" s="56"/>
      <c r="Y24176" s="56"/>
      <c r="Z24176" s="56"/>
      <c r="AA24176" s="56"/>
    </row>
    <row r="24177" spans="20:27">
      <c r="T24177" s="56"/>
      <c r="U24177" s="56"/>
      <c r="V24177" s="56"/>
      <c r="W24177" s="56"/>
      <c r="X24177" s="56"/>
      <c r="Y24177" s="56"/>
      <c r="Z24177" s="56"/>
      <c r="AA24177" s="56"/>
    </row>
    <row r="24178" spans="20:27">
      <c r="T24178" s="56"/>
      <c r="U24178" s="56"/>
      <c r="V24178" s="56"/>
      <c r="W24178" s="56"/>
      <c r="X24178" s="56"/>
      <c r="Y24178" s="56"/>
      <c r="Z24178" s="56"/>
      <c r="AA24178" s="56"/>
    </row>
    <row r="24179" spans="20:27">
      <c r="T24179" s="56"/>
      <c r="U24179" s="56"/>
      <c r="V24179" s="56"/>
      <c r="W24179" s="56"/>
      <c r="X24179" s="56"/>
      <c r="Y24179" s="56"/>
      <c r="Z24179" s="56"/>
      <c r="AA24179" s="56"/>
    </row>
    <row r="24180" spans="20:27">
      <c r="T24180" s="56"/>
      <c r="U24180" s="56"/>
      <c r="V24180" s="56"/>
      <c r="W24180" s="56"/>
      <c r="X24180" s="56"/>
      <c r="Y24180" s="56"/>
      <c r="Z24180" s="56"/>
      <c r="AA24180" s="56"/>
    </row>
    <row r="24181" spans="20:27">
      <c r="T24181" s="56"/>
      <c r="U24181" s="56"/>
      <c r="V24181" s="56"/>
      <c r="W24181" s="56"/>
      <c r="X24181" s="56"/>
      <c r="Y24181" s="56"/>
      <c r="Z24181" s="56"/>
      <c r="AA24181" s="56"/>
    </row>
    <row r="24182" spans="20:27">
      <c r="T24182" s="56"/>
      <c r="U24182" s="56"/>
      <c r="V24182" s="56"/>
      <c r="W24182" s="56"/>
      <c r="X24182" s="56"/>
      <c r="Y24182" s="56"/>
      <c r="Z24182" s="56"/>
      <c r="AA24182" s="56"/>
    </row>
    <row r="24183" spans="20:27">
      <c r="T24183" s="56"/>
      <c r="U24183" s="56"/>
      <c r="V24183" s="56"/>
      <c r="W24183" s="56"/>
      <c r="X24183" s="56"/>
      <c r="Y24183" s="56"/>
      <c r="Z24183" s="56"/>
      <c r="AA24183" s="56"/>
    </row>
    <row r="24184" spans="20:27">
      <c r="T24184" s="56"/>
      <c r="U24184" s="56"/>
      <c r="V24184" s="56"/>
      <c r="W24184" s="56"/>
      <c r="X24184" s="56"/>
      <c r="Y24184" s="56"/>
      <c r="Z24184" s="56"/>
      <c r="AA24184" s="56"/>
    </row>
    <row r="24185" spans="20:27">
      <c r="T24185" s="56"/>
      <c r="U24185" s="56"/>
      <c r="V24185" s="56"/>
      <c r="W24185" s="56"/>
      <c r="X24185" s="56"/>
      <c r="Y24185" s="56"/>
      <c r="Z24185" s="56"/>
      <c r="AA24185" s="56"/>
    </row>
    <row r="24186" spans="20:27">
      <c r="T24186" s="56"/>
      <c r="U24186" s="56"/>
      <c r="V24186" s="56"/>
      <c r="W24186" s="56"/>
      <c r="X24186" s="56"/>
      <c r="Y24186" s="56"/>
      <c r="Z24186" s="56"/>
      <c r="AA24186" s="56"/>
    </row>
    <row r="24187" spans="20:27">
      <c r="T24187" s="56"/>
      <c r="U24187" s="56"/>
      <c r="V24187" s="56"/>
      <c r="W24187" s="56"/>
      <c r="X24187" s="56"/>
      <c r="Y24187" s="56"/>
      <c r="Z24187" s="56"/>
      <c r="AA24187" s="56"/>
    </row>
    <row r="24188" spans="20:27">
      <c r="T24188" s="56"/>
      <c r="U24188" s="56"/>
      <c r="V24188" s="56"/>
      <c r="W24188" s="56"/>
      <c r="X24188" s="56"/>
      <c r="Y24188" s="56"/>
      <c r="Z24188" s="56"/>
      <c r="AA24188" s="56"/>
    </row>
    <row r="24189" spans="20:27">
      <c r="T24189" s="56"/>
      <c r="U24189" s="56"/>
      <c r="V24189" s="56"/>
      <c r="W24189" s="56"/>
      <c r="X24189" s="56"/>
      <c r="Y24189" s="56"/>
      <c r="Z24189" s="56"/>
      <c r="AA24189" s="56"/>
    </row>
    <row r="24190" spans="20:27">
      <c r="T24190" s="56"/>
      <c r="U24190" s="56"/>
      <c r="V24190" s="56"/>
      <c r="W24190" s="56"/>
      <c r="X24190" s="56"/>
      <c r="Y24190" s="56"/>
      <c r="Z24190" s="56"/>
      <c r="AA24190" s="56"/>
    </row>
    <row r="24191" spans="20:27">
      <c r="T24191" s="56"/>
      <c r="U24191" s="56"/>
      <c r="V24191" s="56"/>
      <c r="W24191" s="56"/>
      <c r="X24191" s="56"/>
      <c r="Y24191" s="56"/>
      <c r="Z24191" s="56"/>
      <c r="AA24191" s="56"/>
    </row>
    <row r="24192" spans="20:27">
      <c r="T24192" s="56"/>
      <c r="U24192" s="56"/>
      <c r="V24192" s="56"/>
      <c r="W24192" s="56"/>
      <c r="X24192" s="56"/>
      <c r="Y24192" s="56"/>
      <c r="Z24192" s="56"/>
      <c r="AA24192" s="56"/>
    </row>
    <row r="24193" spans="20:27">
      <c r="T24193" s="56"/>
      <c r="U24193" s="56"/>
      <c r="V24193" s="56"/>
      <c r="W24193" s="56"/>
      <c r="X24193" s="56"/>
      <c r="Y24193" s="56"/>
      <c r="Z24193" s="56"/>
      <c r="AA24193" s="56"/>
    </row>
    <row r="24194" spans="20:27">
      <c r="T24194" s="56"/>
      <c r="U24194" s="56"/>
      <c r="V24194" s="56"/>
      <c r="W24194" s="56"/>
      <c r="X24194" s="56"/>
      <c r="Y24194" s="56"/>
      <c r="Z24194" s="56"/>
      <c r="AA24194" s="56"/>
    </row>
    <row r="24195" spans="20:27">
      <c r="T24195" s="56"/>
      <c r="U24195" s="56"/>
      <c r="V24195" s="56"/>
      <c r="W24195" s="56"/>
      <c r="X24195" s="56"/>
      <c r="Y24195" s="56"/>
      <c r="Z24195" s="56"/>
      <c r="AA24195" s="56"/>
    </row>
    <row r="24196" spans="20:27">
      <c r="T24196" s="56"/>
      <c r="U24196" s="56"/>
      <c r="V24196" s="56"/>
      <c r="W24196" s="56"/>
      <c r="X24196" s="56"/>
      <c r="Y24196" s="56"/>
      <c r="Z24196" s="56"/>
      <c r="AA24196" s="56"/>
    </row>
    <row r="24197" spans="20:27">
      <c r="T24197" s="56"/>
      <c r="U24197" s="56"/>
      <c r="V24197" s="56"/>
      <c r="W24197" s="56"/>
      <c r="X24197" s="56"/>
      <c r="Y24197" s="56"/>
      <c r="Z24197" s="56"/>
      <c r="AA24197" s="56"/>
    </row>
    <row r="24198" spans="20:27">
      <c r="T24198" s="56"/>
      <c r="U24198" s="56"/>
      <c r="V24198" s="56"/>
      <c r="W24198" s="56"/>
      <c r="X24198" s="56"/>
      <c r="Y24198" s="56"/>
      <c r="Z24198" s="56"/>
      <c r="AA24198" s="56"/>
    </row>
    <row r="24199" spans="20:27">
      <c r="T24199" s="56"/>
      <c r="U24199" s="56"/>
      <c r="V24199" s="56"/>
      <c r="W24199" s="56"/>
      <c r="X24199" s="56"/>
      <c r="Y24199" s="56"/>
      <c r="Z24199" s="56"/>
      <c r="AA24199" s="56"/>
    </row>
    <row r="24200" spans="20:27">
      <c r="T24200" s="56"/>
      <c r="U24200" s="56"/>
      <c r="V24200" s="56"/>
      <c r="W24200" s="56"/>
      <c r="X24200" s="56"/>
      <c r="Y24200" s="56"/>
      <c r="Z24200" s="56"/>
      <c r="AA24200" s="56"/>
    </row>
    <row r="24201" spans="20:27">
      <c r="T24201" s="56"/>
      <c r="U24201" s="56"/>
      <c r="V24201" s="56"/>
      <c r="W24201" s="56"/>
      <c r="X24201" s="56"/>
      <c r="Y24201" s="56"/>
      <c r="Z24201" s="56"/>
      <c r="AA24201" s="56"/>
    </row>
    <row r="24202" spans="20:27">
      <c r="T24202" s="56"/>
      <c r="U24202" s="56"/>
      <c r="V24202" s="56"/>
      <c r="W24202" s="56"/>
      <c r="X24202" s="56"/>
      <c r="Y24202" s="56"/>
      <c r="Z24202" s="56"/>
      <c r="AA24202" s="56"/>
    </row>
    <row r="24203" spans="20:27">
      <c r="T24203" s="56"/>
      <c r="U24203" s="56"/>
      <c r="V24203" s="56"/>
      <c r="W24203" s="56"/>
      <c r="X24203" s="56"/>
      <c r="Y24203" s="56"/>
      <c r="Z24203" s="56"/>
      <c r="AA24203" s="56"/>
    </row>
    <row r="24204" spans="20:27">
      <c r="T24204" s="56"/>
      <c r="U24204" s="56"/>
      <c r="V24204" s="56"/>
      <c r="W24204" s="56"/>
      <c r="X24204" s="56"/>
      <c r="Y24204" s="56"/>
      <c r="Z24204" s="56"/>
      <c r="AA24204" s="56"/>
    </row>
    <row r="24205" spans="20:27">
      <c r="T24205" s="56"/>
      <c r="U24205" s="56"/>
      <c r="V24205" s="56"/>
      <c r="W24205" s="56"/>
      <c r="X24205" s="56"/>
      <c r="Y24205" s="56"/>
      <c r="Z24205" s="56"/>
      <c r="AA24205" s="56"/>
    </row>
    <row r="24206" spans="20:27">
      <c r="T24206" s="56"/>
      <c r="U24206" s="56"/>
      <c r="V24206" s="56"/>
      <c r="W24206" s="56"/>
      <c r="X24206" s="56"/>
      <c r="Y24206" s="56"/>
      <c r="Z24206" s="56"/>
      <c r="AA24206" s="56"/>
    </row>
    <row r="24207" spans="20:27">
      <c r="T24207" s="56"/>
      <c r="U24207" s="56"/>
      <c r="V24207" s="56"/>
      <c r="W24207" s="56"/>
      <c r="X24207" s="56"/>
      <c r="Y24207" s="56"/>
      <c r="Z24207" s="56"/>
      <c r="AA24207" s="56"/>
    </row>
    <row r="24208" spans="20:27">
      <c r="T24208" s="56"/>
      <c r="U24208" s="56"/>
      <c r="V24208" s="56"/>
      <c r="W24208" s="56"/>
      <c r="X24208" s="56"/>
      <c r="Y24208" s="56"/>
      <c r="Z24208" s="56"/>
      <c r="AA24208" s="56"/>
    </row>
    <row r="24209" spans="20:27">
      <c r="T24209" s="56"/>
      <c r="U24209" s="56"/>
      <c r="V24209" s="56"/>
      <c r="W24209" s="56"/>
      <c r="X24209" s="56"/>
      <c r="Y24209" s="56"/>
      <c r="Z24209" s="56"/>
      <c r="AA24209" s="56"/>
    </row>
    <row r="24210" spans="20:27">
      <c r="T24210" s="56"/>
      <c r="U24210" s="56"/>
      <c r="V24210" s="56"/>
      <c r="W24210" s="56"/>
      <c r="X24210" s="56"/>
      <c r="Y24210" s="56"/>
      <c r="Z24210" s="56"/>
      <c r="AA24210" s="56"/>
    </row>
    <row r="24211" spans="20:27">
      <c r="T24211" s="56"/>
      <c r="U24211" s="56"/>
      <c r="V24211" s="56"/>
      <c r="W24211" s="56"/>
      <c r="X24211" s="56"/>
      <c r="Y24211" s="56"/>
      <c r="Z24211" s="56"/>
      <c r="AA24211" s="56"/>
    </row>
    <row r="24212" spans="20:27">
      <c r="T24212" s="56"/>
      <c r="U24212" s="56"/>
      <c r="V24212" s="56"/>
      <c r="W24212" s="56"/>
      <c r="X24212" s="56"/>
      <c r="Y24212" s="56"/>
      <c r="Z24212" s="56"/>
      <c r="AA24212" s="56"/>
    </row>
    <row r="24213" spans="20:27">
      <c r="T24213" s="56"/>
      <c r="U24213" s="56"/>
      <c r="V24213" s="56"/>
      <c r="W24213" s="56"/>
      <c r="X24213" s="56"/>
      <c r="Y24213" s="56"/>
      <c r="Z24213" s="56"/>
      <c r="AA24213" s="56"/>
    </row>
    <row r="24214" spans="20:27">
      <c r="T24214" s="56"/>
      <c r="U24214" s="56"/>
      <c r="V24214" s="56"/>
      <c r="W24214" s="56"/>
      <c r="X24214" s="56"/>
      <c r="Y24214" s="56"/>
      <c r="Z24214" s="56"/>
      <c r="AA24214" s="56"/>
    </row>
    <row r="24215" spans="20:27">
      <c r="T24215" s="56"/>
      <c r="U24215" s="56"/>
      <c r="V24215" s="56"/>
      <c r="W24215" s="56"/>
      <c r="X24215" s="56"/>
      <c r="Y24215" s="56"/>
      <c r="Z24215" s="56"/>
      <c r="AA24215" s="56"/>
    </row>
    <row r="24216" spans="20:27">
      <c r="T24216" s="56"/>
      <c r="U24216" s="56"/>
      <c r="V24216" s="56"/>
      <c r="W24216" s="56"/>
      <c r="X24216" s="56"/>
      <c r="Y24216" s="56"/>
      <c r="Z24216" s="56"/>
      <c r="AA24216" s="56"/>
    </row>
    <row r="24217" spans="20:27">
      <c r="T24217" s="56"/>
      <c r="U24217" s="56"/>
      <c r="V24217" s="56"/>
      <c r="W24217" s="56"/>
      <c r="X24217" s="56"/>
      <c r="Y24217" s="56"/>
      <c r="Z24217" s="56"/>
      <c r="AA24217" s="56"/>
    </row>
    <row r="24218" spans="20:27">
      <c r="T24218" s="56"/>
      <c r="U24218" s="56"/>
      <c r="V24218" s="56"/>
      <c r="W24218" s="56"/>
      <c r="X24218" s="56"/>
      <c r="Y24218" s="56"/>
      <c r="Z24218" s="56"/>
      <c r="AA24218" s="56"/>
    </row>
    <row r="24219" spans="20:27">
      <c r="T24219" s="56"/>
      <c r="U24219" s="56"/>
      <c r="V24219" s="56"/>
      <c r="W24219" s="56"/>
      <c r="X24219" s="56"/>
      <c r="Y24219" s="56"/>
      <c r="Z24219" s="56"/>
      <c r="AA24219" s="56"/>
    </row>
    <row r="24220" spans="20:27">
      <c r="T24220" s="56"/>
      <c r="U24220" s="56"/>
      <c r="V24220" s="56"/>
      <c r="W24220" s="56"/>
      <c r="X24220" s="56"/>
      <c r="Y24220" s="56"/>
      <c r="Z24220" s="56"/>
      <c r="AA24220" s="56"/>
    </row>
    <row r="24221" spans="20:27">
      <c r="T24221" s="56"/>
      <c r="U24221" s="56"/>
      <c r="V24221" s="56"/>
      <c r="W24221" s="56"/>
      <c r="X24221" s="56"/>
      <c r="Y24221" s="56"/>
      <c r="Z24221" s="56"/>
      <c r="AA24221" s="56"/>
    </row>
    <row r="24222" spans="20:27">
      <c r="T24222" s="56"/>
      <c r="U24222" s="56"/>
      <c r="V24222" s="56"/>
      <c r="W24222" s="56"/>
      <c r="X24222" s="56"/>
      <c r="Y24222" s="56"/>
      <c r="Z24222" s="56"/>
      <c r="AA24222" s="56"/>
    </row>
    <row r="24223" spans="20:27">
      <c r="T24223" s="56"/>
      <c r="U24223" s="56"/>
      <c r="V24223" s="56"/>
      <c r="W24223" s="56"/>
      <c r="X24223" s="56"/>
      <c r="Y24223" s="56"/>
      <c r="Z24223" s="56"/>
      <c r="AA24223" s="56"/>
    </row>
    <row r="24224" spans="20:27">
      <c r="T24224" s="56"/>
      <c r="U24224" s="56"/>
      <c r="V24224" s="56"/>
      <c r="W24224" s="56"/>
      <c r="X24224" s="56"/>
      <c r="Y24224" s="56"/>
      <c r="Z24224" s="56"/>
      <c r="AA24224" s="56"/>
    </row>
    <row r="24225" spans="20:27">
      <c r="T24225" s="56"/>
      <c r="U24225" s="56"/>
      <c r="V24225" s="56"/>
      <c r="W24225" s="56"/>
      <c r="X24225" s="56"/>
      <c r="Y24225" s="56"/>
      <c r="Z24225" s="56"/>
      <c r="AA24225" s="56"/>
    </row>
    <row r="24226" spans="20:27">
      <c r="T24226" s="56"/>
      <c r="U24226" s="56"/>
      <c r="V24226" s="56"/>
      <c r="W24226" s="56"/>
      <c r="X24226" s="56"/>
      <c r="Y24226" s="56"/>
      <c r="Z24226" s="56"/>
      <c r="AA24226" s="56"/>
    </row>
    <row r="24227" spans="20:27">
      <c r="T24227" s="56"/>
      <c r="U24227" s="56"/>
      <c r="V24227" s="56"/>
      <c r="W24227" s="56"/>
      <c r="X24227" s="56"/>
      <c r="Y24227" s="56"/>
      <c r="Z24227" s="56"/>
      <c r="AA24227" s="56"/>
    </row>
    <row r="24228" spans="20:27">
      <c r="T24228" s="56"/>
      <c r="U24228" s="56"/>
      <c r="V24228" s="56"/>
      <c r="W24228" s="56"/>
      <c r="X24228" s="56"/>
      <c r="Y24228" s="56"/>
      <c r="Z24228" s="56"/>
      <c r="AA24228" s="56"/>
    </row>
    <row r="24229" spans="20:27">
      <c r="T24229" s="56"/>
      <c r="U24229" s="56"/>
      <c r="V24229" s="56"/>
      <c r="W24229" s="56"/>
      <c r="X24229" s="56"/>
      <c r="Y24229" s="56"/>
      <c r="Z24229" s="56"/>
      <c r="AA24229" s="56"/>
    </row>
    <row r="24230" spans="20:27">
      <c r="T24230" s="56"/>
      <c r="U24230" s="56"/>
      <c r="V24230" s="56"/>
      <c r="W24230" s="56"/>
      <c r="X24230" s="56"/>
      <c r="Y24230" s="56"/>
      <c r="Z24230" s="56"/>
      <c r="AA24230" s="56"/>
    </row>
    <row r="24231" spans="20:27">
      <c r="T24231" s="56"/>
      <c r="U24231" s="56"/>
      <c r="V24231" s="56"/>
      <c r="W24231" s="56"/>
      <c r="X24231" s="56"/>
      <c r="Y24231" s="56"/>
      <c r="Z24231" s="56"/>
      <c r="AA24231" s="56"/>
    </row>
    <row r="24232" spans="20:27">
      <c r="T24232" s="56"/>
      <c r="U24232" s="56"/>
      <c r="V24232" s="56"/>
      <c r="W24232" s="56"/>
      <c r="X24232" s="56"/>
      <c r="Y24232" s="56"/>
      <c r="Z24232" s="56"/>
      <c r="AA24232" s="56"/>
    </row>
    <row r="24233" spans="20:27">
      <c r="T24233" s="56"/>
      <c r="U24233" s="56"/>
      <c r="V24233" s="56"/>
      <c r="W24233" s="56"/>
      <c r="X24233" s="56"/>
      <c r="Y24233" s="56"/>
      <c r="Z24233" s="56"/>
      <c r="AA24233" s="56"/>
    </row>
    <row r="24234" spans="20:27">
      <c r="T24234" s="56"/>
      <c r="U24234" s="56"/>
      <c r="V24234" s="56"/>
      <c r="W24234" s="56"/>
      <c r="X24234" s="56"/>
      <c r="Y24234" s="56"/>
      <c r="Z24234" s="56"/>
      <c r="AA24234" s="56"/>
    </row>
    <row r="24235" spans="20:27">
      <c r="T24235" s="56"/>
      <c r="U24235" s="56"/>
      <c r="V24235" s="56"/>
      <c r="W24235" s="56"/>
      <c r="X24235" s="56"/>
      <c r="Y24235" s="56"/>
      <c r="Z24235" s="56"/>
      <c r="AA24235" s="56"/>
    </row>
    <row r="24236" spans="20:27">
      <c r="T24236" s="56"/>
      <c r="U24236" s="56"/>
      <c r="V24236" s="56"/>
      <c r="W24236" s="56"/>
      <c r="X24236" s="56"/>
      <c r="Y24236" s="56"/>
      <c r="Z24236" s="56"/>
      <c r="AA24236" s="56"/>
    </row>
    <row r="24237" spans="20:27">
      <c r="T24237" s="56"/>
      <c r="U24237" s="56"/>
      <c r="V24237" s="56"/>
      <c r="W24237" s="56"/>
      <c r="X24237" s="56"/>
      <c r="Y24237" s="56"/>
      <c r="Z24237" s="56"/>
      <c r="AA24237" s="56"/>
    </row>
    <row r="24238" spans="20:27">
      <c r="T24238" s="56"/>
      <c r="U24238" s="56"/>
      <c r="V24238" s="56"/>
      <c r="W24238" s="56"/>
      <c r="X24238" s="56"/>
      <c r="Y24238" s="56"/>
      <c r="Z24238" s="56"/>
      <c r="AA24238" s="56"/>
    </row>
    <row r="24239" spans="20:27">
      <c r="T24239" s="56"/>
      <c r="U24239" s="56"/>
      <c r="V24239" s="56"/>
      <c r="W24239" s="56"/>
      <c r="X24239" s="56"/>
      <c r="Y24239" s="56"/>
      <c r="Z24239" s="56"/>
      <c r="AA24239" s="56"/>
    </row>
    <row r="24240" spans="20:27">
      <c r="T24240" s="56"/>
      <c r="U24240" s="56"/>
      <c r="V24240" s="56"/>
      <c r="W24240" s="56"/>
      <c r="X24240" s="56"/>
      <c r="Y24240" s="56"/>
      <c r="Z24240" s="56"/>
      <c r="AA24240" s="56"/>
    </row>
    <row r="24241" spans="20:27">
      <c r="T24241" s="56"/>
      <c r="U24241" s="56"/>
      <c r="V24241" s="56"/>
      <c r="W24241" s="56"/>
      <c r="X24241" s="56"/>
      <c r="Y24241" s="56"/>
      <c r="Z24241" s="56"/>
      <c r="AA24241" s="56"/>
    </row>
    <row r="24242" spans="20:27">
      <c r="T24242" s="56"/>
      <c r="U24242" s="56"/>
      <c r="V24242" s="56"/>
      <c r="W24242" s="56"/>
      <c r="X24242" s="56"/>
      <c r="Y24242" s="56"/>
      <c r="Z24242" s="56"/>
      <c r="AA24242" s="56"/>
    </row>
    <row r="24243" spans="20:27">
      <c r="T24243" s="56"/>
      <c r="U24243" s="56"/>
      <c r="V24243" s="56"/>
      <c r="W24243" s="56"/>
      <c r="X24243" s="56"/>
      <c r="Y24243" s="56"/>
      <c r="Z24243" s="56"/>
      <c r="AA24243" s="56"/>
    </row>
    <row r="24244" spans="20:27">
      <c r="T24244" s="56"/>
      <c r="U24244" s="56"/>
      <c r="V24244" s="56"/>
      <c r="W24244" s="56"/>
      <c r="X24244" s="56"/>
      <c r="Y24244" s="56"/>
      <c r="Z24244" s="56"/>
      <c r="AA24244" s="56"/>
    </row>
    <row r="24245" spans="20:27">
      <c r="T24245" s="56"/>
      <c r="U24245" s="56"/>
      <c r="V24245" s="56"/>
      <c r="W24245" s="56"/>
      <c r="X24245" s="56"/>
      <c r="Y24245" s="56"/>
      <c r="Z24245" s="56"/>
      <c r="AA24245" s="56"/>
    </row>
    <row r="24246" spans="20:27">
      <c r="T24246" s="56"/>
      <c r="U24246" s="56"/>
      <c r="V24246" s="56"/>
      <c r="W24246" s="56"/>
      <c r="X24246" s="56"/>
      <c r="Y24246" s="56"/>
      <c r="Z24246" s="56"/>
      <c r="AA24246" s="56"/>
    </row>
    <row r="24247" spans="20:27">
      <c r="T24247" s="56"/>
      <c r="U24247" s="56"/>
      <c r="V24247" s="56"/>
      <c r="W24247" s="56"/>
      <c r="X24247" s="56"/>
      <c r="Y24247" s="56"/>
      <c r="Z24247" s="56"/>
      <c r="AA24247" s="56"/>
    </row>
    <row r="24248" spans="20:27">
      <c r="T24248" s="56"/>
      <c r="U24248" s="56"/>
      <c r="V24248" s="56"/>
      <c r="W24248" s="56"/>
      <c r="X24248" s="56"/>
      <c r="Y24248" s="56"/>
      <c r="Z24248" s="56"/>
      <c r="AA24248" s="56"/>
    </row>
    <row r="24249" spans="20:27">
      <c r="T24249" s="56"/>
      <c r="U24249" s="56"/>
      <c r="V24249" s="56"/>
      <c r="W24249" s="56"/>
      <c r="X24249" s="56"/>
      <c r="Y24249" s="56"/>
      <c r="Z24249" s="56"/>
      <c r="AA24249" s="56"/>
    </row>
    <row r="24250" spans="20:27">
      <c r="T24250" s="56"/>
      <c r="U24250" s="56"/>
      <c r="V24250" s="56"/>
      <c r="W24250" s="56"/>
      <c r="X24250" s="56"/>
      <c r="Y24250" s="56"/>
      <c r="Z24250" s="56"/>
      <c r="AA24250" s="56"/>
    </row>
    <row r="24251" spans="20:27">
      <c r="T24251" s="56"/>
      <c r="U24251" s="56"/>
      <c r="V24251" s="56"/>
      <c r="W24251" s="56"/>
      <c r="X24251" s="56"/>
      <c r="Y24251" s="56"/>
      <c r="Z24251" s="56"/>
      <c r="AA24251" s="56"/>
    </row>
    <row r="24252" spans="20:27">
      <c r="T24252" s="56"/>
      <c r="U24252" s="56"/>
      <c r="V24252" s="56"/>
      <c r="W24252" s="56"/>
      <c r="X24252" s="56"/>
      <c r="Y24252" s="56"/>
      <c r="Z24252" s="56"/>
      <c r="AA24252" s="56"/>
    </row>
    <row r="24253" spans="20:27">
      <c r="T24253" s="56"/>
      <c r="U24253" s="56"/>
      <c r="V24253" s="56"/>
      <c r="W24253" s="56"/>
      <c r="X24253" s="56"/>
      <c r="Y24253" s="56"/>
      <c r="Z24253" s="56"/>
      <c r="AA24253" s="56"/>
    </row>
    <row r="24254" spans="20:27">
      <c r="T24254" s="56"/>
      <c r="U24254" s="56"/>
      <c r="V24254" s="56"/>
      <c r="W24254" s="56"/>
      <c r="X24254" s="56"/>
      <c r="Y24254" s="56"/>
      <c r="Z24254" s="56"/>
      <c r="AA24254" s="56"/>
    </row>
    <row r="24255" spans="20:27">
      <c r="T24255" s="56"/>
      <c r="U24255" s="56"/>
      <c r="V24255" s="56"/>
      <c r="W24255" s="56"/>
      <c r="X24255" s="56"/>
      <c r="Y24255" s="56"/>
      <c r="Z24255" s="56"/>
      <c r="AA24255" s="56"/>
    </row>
    <row r="24256" spans="20:27">
      <c r="T24256" s="56"/>
      <c r="U24256" s="56"/>
      <c r="V24256" s="56"/>
      <c r="W24256" s="56"/>
      <c r="X24256" s="56"/>
      <c r="Y24256" s="56"/>
      <c r="Z24256" s="56"/>
      <c r="AA24256" s="56"/>
    </row>
    <row r="24257" spans="20:27">
      <c r="T24257" s="56"/>
      <c r="U24257" s="56"/>
      <c r="V24257" s="56"/>
      <c r="W24257" s="56"/>
      <c r="X24257" s="56"/>
      <c r="Y24257" s="56"/>
      <c r="Z24257" s="56"/>
      <c r="AA24257" s="56"/>
    </row>
    <row r="24258" spans="20:27">
      <c r="T24258" s="56"/>
      <c r="U24258" s="56"/>
      <c r="V24258" s="56"/>
      <c r="W24258" s="56"/>
      <c r="X24258" s="56"/>
      <c r="Y24258" s="56"/>
      <c r="Z24258" s="56"/>
      <c r="AA24258" s="56"/>
    </row>
    <row r="24259" spans="20:27">
      <c r="T24259" s="56"/>
      <c r="U24259" s="56"/>
      <c r="V24259" s="56"/>
      <c r="W24259" s="56"/>
      <c r="X24259" s="56"/>
      <c r="Y24259" s="56"/>
      <c r="Z24259" s="56"/>
      <c r="AA24259" s="56"/>
    </row>
    <row r="24260" spans="20:27">
      <c r="T24260" s="56"/>
      <c r="U24260" s="56"/>
      <c r="V24260" s="56"/>
      <c r="W24260" s="56"/>
      <c r="X24260" s="56"/>
      <c r="Y24260" s="56"/>
      <c r="Z24260" s="56"/>
      <c r="AA24260" s="56"/>
    </row>
    <row r="24261" spans="20:27">
      <c r="T24261" s="56"/>
      <c r="U24261" s="56"/>
      <c r="V24261" s="56"/>
      <c r="W24261" s="56"/>
      <c r="X24261" s="56"/>
      <c r="Y24261" s="56"/>
      <c r="Z24261" s="56"/>
      <c r="AA24261" s="56"/>
    </row>
    <row r="24262" spans="20:27">
      <c r="T24262" s="56"/>
      <c r="U24262" s="56"/>
      <c r="V24262" s="56"/>
      <c r="W24262" s="56"/>
      <c r="X24262" s="56"/>
      <c r="Y24262" s="56"/>
      <c r="Z24262" s="56"/>
      <c r="AA24262" s="56"/>
    </row>
    <row r="24263" spans="20:27">
      <c r="T24263" s="56"/>
      <c r="U24263" s="56"/>
      <c r="V24263" s="56"/>
      <c r="W24263" s="56"/>
      <c r="X24263" s="56"/>
      <c r="Y24263" s="56"/>
      <c r="Z24263" s="56"/>
      <c r="AA24263" s="56"/>
    </row>
    <row r="24264" spans="20:27">
      <c r="T24264" s="56"/>
      <c r="U24264" s="56"/>
      <c r="V24264" s="56"/>
      <c r="W24264" s="56"/>
      <c r="X24264" s="56"/>
      <c r="Y24264" s="56"/>
      <c r="Z24264" s="56"/>
      <c r="AA24264" s="56"/>
    </row>
    <row r="24265" spans="20:27">
      <c r="T24265" s="56"/>
      <c r="U24265" s="56"/>
      <c r="V24265" s="56"/>
      <c r="W24265" s="56"/>
      <c r="X24265" s="56"/>
      <c r="Y24265" s="56"/>
      <c r="Z24265" s="56"/>
      <c r="AA24265" s="56"/>
    </row>
    <row r="24266" spans="20:27">
      <c r="T24266" s="56"/>
      <c r="U24266" s="56"/>
      <c r="V24266" s="56"/>
      <c r="W24266" s="56"/>
      <c r="X24266" s="56"/>
      <c r="Y24266" s="56"/>
      <c r="Z24266" s="56"/>
      <c r="AA24266" s="56"/>
    </row>
    <row r="24267" spans="20:27">
      <c r="T24267" s="56"/>
      <c r="U24267" s="56"/>
      <c r="V24267" s="56"/>
      <c r="W24267" s="56"/>
      <c r="X24267" s="56"/>
      <c r="Y24267" s="56"/>
      <c r="Z24267" s="56"/>
      <c r="AA24267" s="56"/>
    </row>
    <row r="24268" spans="20:27">
      <c r="T24268" s="56"/>
      <c r="U24268" s="56"/>
      <c r="V24268" s="56"/>
      <c r="W24268" s="56"/>
      <c r="X24268" s="56"/>
      <c r="Y24268" s="56"/>
      <c r="Z24268" s="56"/>
      <c r="AA24268" s="56"/>
    </row>
    <row r="24269" spans="20:27">
      <c r="T24269" s="56"/>
      <c r="U24269" s="56"/>
      <c r="V24269" s="56"/>
      <c r="W24269" s="56"/>
      <c r="X24269" s="56"/>
      <c r="Y24269" s="56"/>
      <c r="Z24269" s="56"/>
      <c r="AA24269" s="56"/>
    </row>
    <row r="24270" spans="20:27">
      <c r="T24270" s="56"/>
      <c r="U24270" s="56"/>
      <c r="V24270" s="56"/>
      <c r="W24270" s="56"/>
      <c r="X24270" s="56"/>
      <c r="Y24270" s="56"/>
      <c r="Z24270" s="56"/>
      <c r="AA24270" s="56"/>
    </row>
    <row r="24271" spans="20:27">
      <c r="T24271" s="56"/>
      <c r="U24271" s="56"/>
      <c r="V24271" s="56"/>
      <c r="W24271" s="56"/>
      <c r="X24271" s="56"/>
      <c r="Y24271" s="56"/>
      <c r="Z24271" s="56"/>
      <c r="AA24271" s="56"/>
    </row>
    <row r="24272" spans="20:27">
      <c r="T24272" s="56"/>
      <c r="U24272" s="56"/>
      <c r="V24272" s="56"/>
      <c r="W24272" s="56"/>
      <c r="X24272" s="56"/>
      <c r="Y24272" s="56"/>
      <c r="Z24272" s="56"/>
      <c r="AA24272" s="56"/>
    </row>
    <row r="24273" spans="20:27">
      <c r="T24273" s="56"/>
      <c r="U24273" s="56"/>
      <c r="V24273" s="56"/>
      <c r="W24273" s="56"/>
      <c r="X24273" s="56"/>
      <c r="Y24273" s="56"/>
      <c r="Z24273" s="56"/>
      <c r="AA24273" s="56"/>
    </row>
    <row r="24274" spans="20:27">
      <c r="T24274" s="56"/>
      <c r="U24274" s="56"/>
      <c r="V24274" s="56"/>
      <c r="W24274" s="56"/>
      <c r="X24274" s="56"/>
      <c r="Y24274" s="56"/>
      <c r="Z24274" s="56"/>
      <c r="AA24274" s="56"/>
    </row>
    <row r="24275" spans="20:27">
      <c r="T24275" s="56"/>
      <c r="U24275" s="56"/>
      <c r="V24275" s="56"/>
      <c r="W24275" s="56"/>
      <c r="X24275" s="56"/>
      <c r="Y24275" s="56"/>
      <c r="Z24275" s="56"/>
      <c r="AA24275" s="56"/>
    </row>
    <row r="24276" spans="20:27">
      <c r="T24276" s="56"/>
      <c r="U24276" s="56"/>
      <c r="V24276" s="56"/>
      <c r="W24276" s="56"/>
      <c r="X24276" s="56"/>
      <c r="Y24276" s="56"/>
      <c r="Z24276" s="56"/>
      <c r="AA24276" s="56"/>
    </row>
    <row r="24277" spans="20:27">
      <c r="T24277" s="56"/>
      <c r="U24277" s="56"/>
      <c r="V24277" s="56"/>
      <c r="W24277" s="56"/>
      <c r="X24277" s="56"/>
      <c r="Y24277" s="56"/>
      <c r="Z24277" s="56"/>
      <c r="AA24277" s="56"/>
    </row>
    <row r="24278" spans="20:27">
      <c r="T24278" s="56"/>
      <c r="U24278" s="56"/>
      <c r="V24278" s="56"/>
      <c r="W24278" s="56"/>
      <c r="X24278" s="56"/>
      <c r="Y24278" s="56"/>
      <c r="Z24278" s="56"/>
      <c r="AA24278" s="56"/>
    </row>
    <row r="24279" spans="20:27">
      <c r="T24279" s="56"/>
      <c r="U24279" s="56"/>
      <c r="V24279" s="56"/>
      <c r="W24279" s="56"/>
      <c r="X24279" s="56"/>
      <c r="Y24279" s="56"/>
      <c r="Z24279" s="56"/>
      <c r="AA24279" s="56"/>
    </row>
    <row r="24280" spans="20:27">
      <c r="T24280" s="56"/>
      <c r="U24280" s="56"/>
      <c r="V24280" s="56"/>
      <c r="W24280" s="56"/>
      <c r="X24280" s="56"/>
      <c r="Y24280" s="56"/>
      <c r="Z24280" s="56"/>
      <c r="AA24280" s="56"/>
    </row>
    <row r="24281" spans="20:27">
      <c r="T24281" s="56"/>
      <c r="U24281" s="56"/>
      <c r="V24281" s="56"/>
      <c r="W24281" s="56"/>
      <c r="X24281" s="56"/>
      <c r="Y24281" s="56"/>
      <c r="Z24281" s="56"/>
      <c r="AA24281" s="56"/>
    </row>
    <row r="24282" spans="20:27">
      <c r="T24282" s="56"/>
      <c r="U24282" s="56"/>
      <c r="V24282" s="56"/>
      <c r="W24282" s="56"/>
      <c r="X24282" s="56"/>
      <c r="Y24282" s="56"/>
      <c r="Z24282" s="56"/>
      <c r="AA24282" s="56"/>
    </row>
    <row r="24283" spans="20:27">
      <c r="T24283" s="56"/>
      <c r="U24283" s="56"/>
      <c r="V24283" s="56"/>
      <c r="W24283" s="56"/>
      <c r="X24283" s="56"/>
      <c r="Y24283" s="56"/>
      <c r="Z24283" s="56"/>
      <c r="AA24283" s="56"/>
    </row>
    <row r="24284" spans="20:27">
      <c r="T24284" s="56"/>
      <c r="U24284" s="56"/>
      <c r="V24284" s="56"/>
      <c r="W24284" s="56"/>
      <c r="X24284" s="56"/>
      <c r="Y24284" s="56"/>
      <c r="Z24284" s="56"/>
      <c r="AA24284" s="56"/>
    </row>
    <row r="24285" spans="20:27">
      <c r="T24285" s="56"/>
      <c r="U24285" s="56"/>
      <c r="V24285" s="56"/>
      <c r="W24285" s="56"/>
      <c r="X24285" s="56"/>
      <c r="Y24285" s="56"/>
      <c r="Z24285" s="56"/>
      <c r="AA24285" s="56"/>
    </row>
    <row r="24286" spans="20:27">
      <c r="T24286" s="56"/>
      <c r="U24286" s="56"/>
      <c r="V24286" s="56"/>
      <c r="W24286" s="56"/>
      <c r="X24286" s="56"/>
      <c r="Y24286" s="56"/>
      <c r="Z24286" s="56"/>
      <c r="AA24286" s="56"/>
    </row>
    <row r="24287" spans="20:27">
      <c r="T24287" s="56"/>
      <c r="U24287" s="56"/>
      <c r="V24287" s="56"/>
      <c r="W24287" s="56"/>
      <c r="X24287" s="56"/>
      <c r="Y24287" s="56"/>
      <c r="Z24287" s="56"/>
      <c r="AA24287" s="56"/>
    </row>
    <row r="24288" spans="20:27">
      <c r="T24288" s="56"/>
      <c r="U24288" s="56"/>
      <c r="V24288" s="56"/>
      <c r="W24288" s="56"/>
      <c r="X24288" s="56"/>
      <c r="Y24288" s="56"/>
      <c r="Z24288" s="56"/>
      <c r="AA24288" s="56"/>
    </row>
    <row r="24289" spans="20:27">
      <c r="T24289" s="56"/>
      <c r="U24289" s="56"/>
      <c r="V24289" s="56"/>
      <c r="W24289" s="56"/>
      <c r="X24289" s="56"/>
      <c r="Y24289" s="56"/>
      <c r="Z24289" s="56"/>
      <c r="AA24289" s="56"/>
    </row>
    <row r="24290" spans="20:27">
      <c r="T24290" s="56"/>
      <c r="U24290" s="56"/>
      <c r="V24290" s="56"/>
      <c r="W24290" s="56"/>
      <c r="X24290" s="56"/>
      <c r="Y24290" s="56"/>
      <c r="Z24290" s="56"/>
      <c r="AA24290" s="56"/>
    </row>
    <row r="24291" spans="20:27">
      <c r="T24291" s="56"/>
      <c r="U24291" s="56"/>
      <c r="V24291" s="56"/>
      <c r="W24291" s="56"/>
      <c r="X24291" s="56"/>
      <c r="Y24291" s="56"/>
      <c r="Z24291" s="56"/>
      <c r="AA24291" s="56"/>
    </row>
    <row r="24292" spans="20:27">
      <c r="T24292" s="56"/>
      <c r="U24292" s="56"/>
      <c r="V24292" s="56"/>
      <c r="W24292" s="56"/>
      <c r="X24292" s="56"/>
      <c r="Y24292" s="56"/>
      <c r="Z24292" s="56"/>
      <c r="AA24292" s="56"/>
    </row>
    <row r="24293" spans="20:27">
      <c r="T24293" s="56"/>
      <c r="U24293" s="56"/>
      <c r="V24293" s="56"/>
      <c r="W24293" s="56"/>
      <c r="X24293" s="56"/>
      <c r="Y24293" s="56"/>
      <c r="Z24293" s="56"/>
      <c r="AA24293" s="56"/>
    </row>
    <row r="24294" spans="20:27">
      <c r="T24294" s="56"/>
      <c r="U24294" s="56"/>
      <c r="V24294" s="56"/>
      <c r="W24294" s="56"/>
      <c r="X24294" s="56"/>
      <c r="Y24294" s="56"/>
      <c r="Z24294" s="56"/>
      <c r="AA24294" s="56"/>
    </row>
    <row r="24295" spans="20:27">
      <c r="T24295" s="56"/>
      <c r="U24295" s="56"/>
      <c r="V24295" s="56"/>
      <c r="W24295" s="56"/>
      <c r="X24295" s="56"/>
      <c r="Y24295" s="56"/>
      <c r="Z24295" s="56"/>
      <c r="AA24295" s="56"/>
    </row>
    <row r="24296" spans="20:27">
      <c r="T24296" s="56"/>
      <c r="U24296" s="56"/>
      <c r="V24296" s="56"/>
      <c r="W24296" s="56"/>
      <c r="X24296" s="56"/>
      <c r="Y24296" s="56"/>
      <c r="Z24296" s="56"/>
      <c r="AA24296" s="56"/>
    </row>
    <row r="24297" spans="20:27">
      <c r="T24297" s="56"/>
      <c r="U24297" s="56"/>
      <c r="V24297" s="56"/>
      <c r="W24297" s="56"/>
      <c r="X24297" s="56"/>
      <c r="Y24297" s="56"/>
      <c r="Z24297" s="56"/>
      <c r="AA24297" s="56"/>
    </row>
    <row r="24298" spans="20:27">
      <c r="T24298" s="56"/>
      <c r="U24298" s="56"/>
      <c r="V24298" s="56"/>
      <c r="W24298" s="56"/>
      <c r="X24298" s="56"/>
      <c r="Y24298" s="56"/>
      <c r="Z24298" s="56"/>
      <c r="AA24298" s="56"/>
    </row>
    <row r="24299" spans="20:27">
      <c r="T24299" s="56"/>
      <c r="U24299" s="56"/>
      <c r="V24299" s="56"/>
      <c r="W24299" s="56"/>
      <c r="X24299" s="56"/>
      <c r="Y24299" s="56"/>
      <c r="Z24299" s="56"/>
      <c r="AA24299" s="56"/>
    </row>
    <row r="24300" spans="20:27">
      <c r="T24300" s="56"/>
      <c r="U24300" s="56"/>
      <c r="V24300" s="56"/>
      <c r="W24300" s="56"/>
      <c r="X24300" s="56"/>
      <c r="Y24300" s="56"/>
      <c r="Z24300" s="56"/>
      <c r="AA24300" s="56"/>
    </row>
    <row r="24301" spans="20:27">
      <c r="T24301" s="56"/>
      <c r="U24301" s="56"/>
      <c r="V24301" s="56"/>
      <c r="W24301" s="56"/>
      <c r="X24301" s="56"/>
      <c r="Y24301" s="56"/>
      <c r="Z24301" s="56"/>
      <c r="AA24301" s="56"/>
    </row>
    <row r="24302" spans="20:27">
      <c r="T24302" s="56"/>
      <c r="U24302" s="56"/>
      <c r="V24302" s="56"/>
      <c r="W24302" s="56"/>
      <c r="X24302" s="56"/>
      <c r="Y24302" s="56"/>
      <c r="Z24302" s="56"/>
      <c r="AA24302" s="56"/>
    </row>
    <row r="24303" spans="20:27">
      <c r="T24303" s="56"/>
      <c r="U24303" s="56"/>
      <c r="V24303" s="56"/>
      <c r="W24303" s="56"/>
      <c r="X24303" s="56"/>
      <c r="Y24303" s="56"/>
      <c r="Z24303" s="56"/>
      <c r="AA24303" s="56"/>
    </row>
    <row r="24304" spans="20:27">
      <c r="T24304" s="56"/>
      <c r="U24304" s="56"/>
      <c r="V24304" s="56"/>
      <c r="W24304" s="56"/>
      <c r="X24304" s="56"/>
      <c r="Y24304" s="56"/>
      <c r="Z24304" s="56"/>
      <c r="AA24304" s="56"/>
    </row>
    <row r="24305" spans="20:27">
      <c r="T24305" s="56"/>
      <c r="U24305" s="56"/>
      <c r="V24305" s="56"/>
      <c r="W24305" s="56"/>
      <c r="X24305" s="56"/>
      <c r="Y24305" s="56"/>
      <c r="Z24305" s="56"/>
      <c r="AA24305" s="56"/>
    </row>
    <row r="24306" spans="20:27">
      <c r="T24306" s="56"/>
      <c r="U24306" s="56"/>
      <c r="V24306" s="56"/>
      <c r="W24306" s="56"/>
      <c r="X24306" s="56"/>
      <c r="Y24306" s="56"/>
      <c r="Z24306" s="56"/>
      <c r="AA24306" s="56"/>
    </row>
    <row r="24307" spans="20:27">
      <c r="T24307" s="56"/>
      <c r="U24307" s="56"/>
      <c r="V24307" s="56"/>
      <c r="W24307" s="56"/>
      <c r="X24307" s="56"/>
      <c r="Y24307" s="56"/>
      <c r="Z24307" s="56"/>
      <c r="AA24307" s="56"/>
    </row>
    <row r="24308" spans="20:27">
      <c r="T24308" s="56"/>
      <c r="U24308" s="56"/>
      <c r="V24308" s="56"/>
      <c r="W24308" s="56"/>
      <c r="X24308" s="56"/>
      <c r="Y24308" s="56"/>
      <c r="Z24308" s="56"/>
      <c r="AA24308" s="56"/>
    </row>
    <row r="24309" spans="20:27">
      <c r="T24309" s="56"/>
      <c r="U24309" s="56"/>
      <c r="V24309" s="56"/>
      <c r="W24309" s="56"/>
      <c r="X24309" s="56"/>
      <c r="Y24309" s="56"/>
      <c r="Z24309" s="56"/>
      <c r="AA24309" s="56"/>
    </row>
    <row r="24310" spans="20:27">
      <c r="T24310" s="56"/>
      <c r="U24310" s="56"/>
      <c r="V24310" s="56"/>
      <c r="W24310" s="56"/>
      <c r="X24310" s="56"/>
      <c r="Y24310" s="56"/>
      <c r="Z24310" s="56"/>
      <c r="AA24310" s="56"/>
    </row>
    <row r="24311" spans="20:27">
      <c r="T24311" s="56"/>
      <c r="U24311" s="56"/>
      <c r="V24311" s="56"/>
      <c r="W24311" s="56"/>
      <c r="X24311" s="56"/>
      <c r="Y24311" s="56"/>
      <c r="Z24311" s="56"/>
      <c r="AA24311" s="56"/>
    </row>
    <row r="24312" spans="20:27">
      <c r="T24312" s="56"/>
      <c r="U24312" s="56"/>
      <c r="V24312" s="56"/>
      <c r="W24312" s="56"/>
      <c r="X24312" s="56"/>
      <c r="Y24312" s="56"/>
      <c r="Z24312" s="56"/>
      <c r="AA24312" s="56"/>
    </row>
    <row r="24313" spans="20:27">
      <c r="T24313" s="56"/>
      <c r="U24313" s="56"/>
      <c r="V24313" s="56"/>
      <c r="W24313" s="56"/>
      <c r="X24313" s="56"/>
      <c r="Y24313" s="56"/>
      <c r="Z24313" s="56"/>
      <c r="AA24313" s="56"/>
    </row>
    <row r="24314" spans="20:27">
      <c r="T24314" s="56"/>
      <c r="U24314" s="56"/>
      <c r="V24314" s="56"/>
      <c r="W24314" s="56"/>
      <c r="X24314" s="56"/>
      <c r="Y24314" s="56"/>
      <c r="Z24314" s="56"/>
      <c r="AA24314" s="56"/>
    </row>
    <row r="24315" spans="20:27">
      <c r="T24315" s="56"/>
      <c r="U24315" s="56"/>
      <c r="V24315" s="56"/>
      <c r="W24315" s="56"/>
      <c r="X24315" s="56"/>
      <c r="Y24315" s="56"/>
      <c r="Z24315" s="56"/>
      <c r="AA24315" s="56"/>
    </row>
    <row r="24316" spans="20:27">
      <c r="T24316" s="56"/>
      <c r="U24316" s="56"/>
      <c r="V24316" s="56"/>
      <c r="W24316" s="56"/>
      <c r="X24316" s="56"/>
      <c r="Y24316" s="56"/>
      <c r="Z24316" s="56"/>
      <c r="AA24316" s="56"/>
    </row>
    <row r="24317" spans="20:27">
      <c r="T24317" s="56"/>
      <c r="U24317" s="56"/>
      <c r="V24317" s="56"/>
      <c r="W24317" s="56"/>
      <c r="X24317" s="56"/>
      <c r="Y24317" s="56"/>
      <c r="Z24317" s="56"/>
      <c r="AA24317" s="56"/>
    </row>
    <row r="24318" spans="20:27">
      <c r="T24318" s="56"/>
      <c r="U24318" s="56"/>
      <c r="V24318" s="56"/>
      <c r="W24318" s="56"/>
      <c r="X24318" s="56"/>
      <c r="Y24318" s="56"/>
      <c r="Z24318" s="56"/>
      <c r="AA24318" s="56"/>
    </row>
    <row r="24319" spans="20:27">
      <c r="T24319" s="56"/>
      <c r="U24319" s="56"/>
      <c r="V24319" s="56"/>
      <c r="W24319" s="56"/>
      <c r="X24319" s="56"/>
      <c r="Y24319" s="56"/>
      <c r="Z24319" s="56"/>
      <c r="AA24319" s="56"/>
    </row>
    <row r="24320" spans="20:27">
      <c r="T24320" s="56"/>
      <c r="U24320" s="56"/>
      <c r="V24320" s="56"/>
      <c r="W24320" s="56"/>
      <c r="X24320" s="56"/>
      <c r="Y24320" s="56"/>
      <c r="Z24320" s="56"/>
      <c r="AA24320" s="56"/>
    </row>
    <row r="24321" spans="20:27">
      <c r="T24321" s="56"/>
      <c r="U24321" s="56"/>
      <c r="V24321" s="56"/>
      <c r="W24321" s="56"/>
      <c r="X24321" s="56"/>
      <c r="Y24321" s="56"/>
      <c r="Z24321" s="56"/>
      <c r="AA24321" s="56"/>
    </row>
    <row r="24322" spans="20:27">
      <c r="T24322" s="56"/>
      <c r="U24322" s="56"/>
      <c r="V24322" s="56"/>
      <c r="W24322" s="56"/>
      <c r="X24322" s="56"/>
      <c r="Y24322" s="56"/>
      <c r="Z24322" s="56"/>
      <c r="AA24322" s="56"/>
    </row>
    <row r="24323" spans="20:27">
      <c r="T24323" s="56"/>
      <c r="U24323" s="56"/>
      <c r="V24323" s="56"/>
      <c r="W24323" s="56"/>
      <c r="X24323" s="56"/>
      <c r="Y24323" s="56"/>
      <c r="Z24323" s="56"/>
      <c r="AA24323" s="56"/>
    </row>
    <row r="24324" spans="20:27">
      <c r="T24324" s="56"/>
      <c r="U24324" s="56"/>
      <c r="V24324" s="56"/>
      <c r="W24324" s="56"/>
      <c r="X24324" s="56"/>
      <c r="Y24324" s="56"/>
      <c r="Z24324" s="56"/>
      <c r="AA24324" s="56"/>
    </row>
    <row r="24325" spans="20:27">
      <c r="T24325" s="56"/>
      <c r="U24325" s="56"/>
      <c r="V24325" s="56"/>
      <c r="W24325" s="56"/>
      <c r="X24325" s="56"/>
      <c r="Y24325" s="56"/>
      <c r="Z24325" s="56"/>
      <c r="AA24325" s="56"/>
    </row>
    <row r="24326" spans="20:27">
      <c r="T24326" s="56"/>
      <c r="U24326" s="56"/>
      <c r="V24326" s="56"/>
      <c r="W24326" s="56"/>
      <c r="X24326" s="56"/>
      <c r="Y24326" s="56"/>
      <c r="Z24326" s="56"/>
      <c r="AA24326" s="56"/>
    </row>
    <row r="24327" spans="20:27">
      <c r="T24327" s="56"/>
      <c r="U24327" s="56"/>
      <c r="V24327" s="56"/>
      <c r="W24327" s="56"/>
      <c r="X24327" s="56"/>
      <c r="Y24327" s="56"/>
      <c r="Z24327" s="56"/>
      <c r="AA24327" s="56"/>
    </row>
    <row r="24328" spans="20:27">
      <c r="T24328" s="56"/>
      <c r="U24328" s="56"/>
      <c r="V24328" s="56"/>
      <c r="W24328" s="56"/>
      <c r="X24328" s="56"/>
      <c r="Y24328" s="56"/>
      <c r="Z24328" s="56"/>
      <c r="AA24328" s="56"/>
    </row>
    <row r="24329" spans="20:27">
      <c r="T24329" s="56"/>
      <c r="U24329" s="56"/>
      <c r="V24329" s="56"/>
      <c r="W24329" s="56"/>
      <c r="X24329" s="56"/>
      <c r="Y24329" s="56"/>
      <c r="Z24329" s="56"/>
      <c r="AA24329" s="56"/>
    </row>
    <row r="24330" spans="20:27">
      <c r="T24330" s="56"/>
      <c r="U24330" s="56"/>
      <c r="V24330" s="56"/>
      <c r="W24330" s="56"/>
      <c r="X24330" s="56"/>
      <c r="Y24330" s="56"/>
      <c r="Z24330" s="56"/>
      <c r="AA24330" s="56"/>
    </row>
    <row r="24331" spans="20:27">
      <c r="T24331" s="56"/>
      <c r="U24331" s="56"/>
      <c r="V24331" s="56"/>
      <c r="W24331" s="56"/>
      <c r="X24331" s="56"/>
      <c r="Y24331" s="56"/>
      <c r="Z24331" s="56"/>
      <c r="AA24331" s="56"/>
    </row>
    <row r="24332" spans="20:27">
      <c r="T24332" s="56"/>
      <c r="U24332" s="56"/>
      <c r="V24332" s="56"/>
      <c r="W24332" s="56"/>
      <c r="X24332" s="56"/>
      <c r="Y24332" s="56"/>
      <c r="Z24332" s="56"/>
      <c r="AA24332" s="56"/>
    </row>
    <row r="24333" spans="20:27">
      <c r="T24333" s="56"/>
      <c r="U24333" s="56"/>
      <c r="V24333" s="56"/>
      <c r="W24333" s="56"/>
      <c r="X24333" s="56"/>
      <c r="Y24333" s="56"/>
      <c r="Z24333" s="56"/>
      <c r="AA24333" s="56"/>
    </row>
    <row r="24334" spans="20:27">
      <c r="T24334" s="56"/>
      <c r="U24334" s="56"/>
      <c r="V24334" s="56"/>
      <c r="W24334" s="56"/>
      <c r="X24334" s="56"/>
      <c r="Y24334" s="56"/>
      <c r="Z24334" s="56"/>
      <c r="AA24334" s="56"/>
    </row>
    <row r="24335" spans="20:27">
      <c r="T24335" s="56"/>
      <c r="U24335" s="56"/>
      <c r="V24335" s="56"/>
      <c r="W24335" s="56"/>
      <c r="X24335" s="56"/>
      <c r="Y24335" s="56"/>
      <c r="Z24335" s="56"/>
      <c r="AA24335" s="56"/>
    </row>
    <row r="24336" spans="20:27">
      <c r="T24336" s="56"/>
      <c r="U24336" s="56"/>
      <c r="V24336" s="56"/>
      <c r="W24336" s="56"/>
      <c r="X24336" s="56"/>
      <c r="Y24336" s="56"/>
      <c r="Z24336" s="56"/>
      <c r="AA24336" s="56"/>
    </row>
    <row r="24337" spans="20:27">
      <c r="T24337" s="56"/>
      <c r="U24337" s="56"/>
      <c r="V24337" s="56"/>
      <c r="W24337" s="56"/>
      <c r="X24337" s="56"/>
      <c r="Y24337" s="56"/>
      <c r="Z24337" s="56"/>
      <c r="AA24337" s="56"/>
    </row>
    <row r="24338" spans="20:27">
      <c r="T24338" s="56"/>
      <c r="U24338" s="56"/>
      <c r="V24338" s="56"/>
      <c r="W24338" s="56"/>
      <c r="X24338" s="56"/>
      <c r="Y24338" s="56"/>
      <c r="Z24338" s="56"/>
      <c r="AA24338" s="56"/>
    </row>
    <row r="24339" spans="20:27">
      <c r="T24339" s="56"/>
      <c r="U24339" s="56"/>
      <c r="V24339" s="56"/>
      <c r="W24339" s="56"/>
      <c r="X24339" s="56"/>
      <c r="Y24339" s="56"/>
      <c r="Z24339" s="56"/>
      <c r="AA24339" s="56"/>
    </row>
    <row r="24340" spans="20:27">
      <c r="T24340" s="56"/>
      <c r="U24340" s="56"/>
      <c r="V24340" s="56"/>
      <c r="W24340" s="56"/>
      <c r="X24340" s="56"/>
      <c r="Y24340" s="56"/>
      <c r="Z24340" s="56"/>
      <c r="AA24340" s="56"/>
    </row>
    <row r="24341" spans="20:27">
      <c r="T24341" s="56"/>
      <c r="U24341" s="56"/>
      <c r="V24341" s="56"/>
      <c r="W24341" s="56"/>
      <c r="X24341" s="56"/>
      <c r="Y24341" s="56"/>
      <c r="Z24341" s="56"/>
      <c r="AA24341" s="56"/>
    </row>
    <row r="24342" spans="20:27">
      <c r="T24342" s="56"/>
      <c r="U24342" s="56"/>
      <c r="V24342" s="56"/>
      <c r="W24342" s="56"/>
      <c r="X24342" s="56"/>
      <c r="Y24342" s="56"/>
      <c r="Z24342" s="56"/>
      <c r="AA24342" s="56"/>
    </row>
    <row r="24343" spans="20:27">
      <c r="T24343" s="56"/>
      <c r="U24343" s="56"/>
      <c r="V24343" s="56"/>
      <c r="W24343" s="56"/>
      <c r="X24343" s="56"/>
      <c r="Y24343" s="56"/>
      <c r="Z24343" s="56"/>
      <c r="AA24343" s="56"/>
    </row>
    <row r="24344" spans="20:27">
      <c r="T24344" s="56"/>
      <c r="U24344" s="56"/>
      <c r="V24344" s="56"/>
      <c r="W24344" s="56"/>
      <c r="X24344" s="56"/>
      <c r="Y24344" s="56"/>
      <c r="Z24344" s="56"/>
      <c r="AA24344" s="56"/>
    </row>
    <row r="24345" spans="20:27">
      <c r="T24345" s="56"/>
      <c r="U24345" s="56"/>
      <c r="V24345" s="56"/>
      <c r="W24345" s="56"/>
      <c r="X24345" s="56"/>
      <c r="Y24345" s="56"/>
      <c r="Z24345" s="56"/>
      <c r="AA24345" s="56"/>
    </row>
    <row r="24346" spans="20:27">
      <c r="T24346" s="56"/>
      <c r="U24346" s="56"/>
      <c r="V24346" s="56"/>
      <c r="W24346" s="56"/>
      <c r="X24346" s="56"/>
      <c r="Y24346" s="56"/>
      <c r="Z24346" s="56"/>
      <c r="AA24346" s="56"/>
    </row>
    <row r="24347" spans="20:27">
      <c r="T24347" s="56"/>
      <c r="U24347" s="56"/>
      <c r="V24347" s="56"/>
      <c r="W24347" s="56"/>
      <c r="X24347" s="56"/>
      <c r="Y24347" s="56"/>
      <c r="Z24347" s="56"/>
      <c r="AA24347" s="56"/>
    </row>
    <row r="24348" spans="20:27">
      <c r="T24348" s="56"/>
      <c r="U24348" s="56"/>
      <c r="V24348" s="56"/>
      <c r="W24348" s="56"/>
      <c r="X24348" s="56"/>
      <c r="Y24348" s="56"/>
      <c r="Z24348" s="56"/>
      <c r="AA24348" s="56"/>
    </row>
    <row r="24349" spans="20:27">
      <c r="T24349" s="56"/>
      <c r="U24349" s="56"/>
      <c r="V24349" s="56"/>
      <c r="W24349" s="56"/>
      <c r="X24349" s="56"/>
      <c r="Y24349" s="56"/>
      <c r="Z24349" s="56"/>
      <c r="AA24349" s="56"/>
    </row>
    <row r="24350" spans="20:27">
      <c r="T24350" s="56"/>
      <c r="U24350" s="56"/>
      <c r="V24350" s="56"/>
      <c r="W24350" s="56"/>
      <c r="X24350" s="56"/>
      <c r="Y24350" s="56"/>
      <c r="Z24350" s="56"/>
      <c r="AA24350" s="56"/>
    </row>
    <row r="24351" spans="20:27">
      <c r="T24351" s="56"/>
      <c r="U24351" s="56"/>
      <c r="V24351" s="56"/>
      <c r="W24351" s="56"/>
      <c r="X24351" s="56"/>
      <c r="Y24351" s="56"/>
      <c r="Z24351" s="56"/>
      <c r="AA24351" s="56"/>
    </row>
    <row r="24352" spans="20:27">
      <c r="T24352" s="56"/>
      <c r="U24352" s="56"/>
      <c r="V24352" s="56"/>
      <c r="W24352" s="56"/>
      <c r="X24352" s="56"/>
      <c r="Y24352" s="56"/>
      <c r="Z24352" s="56"/>
      <c r="AA24352" s="56"/>
    </row>
    <row r="24353" spans="20:27">
      <c r="T24353" s="56"/>
      <c r="U24353" s="56"/>
      <c r="V24353" s="56"/>
      <c r="W24353" s="56"/>
      <c r="X24353" s="56"/>
      <c r="Y24353" s="56"/>
      <c r="Z24353" s="56"/>
      <c r="AA24353" s="56"/>
    </row>
    <row r="24354" spans="20:27">
      <c r="T24354" s="56"/>
      <c r="U24354" s="56"/>
      <c r="V24354" s="56"/>
      <c r="W24354" s="56"/>
      <c r="X24354" s="56"/>
      <c r="Y24354" s="56"/>
      <c r="Z24354" s="56"/>
      <c r="AA24354" s="56"/>
    </row>
    <row r="24355" spans="20:27">
      <c r="T24355" s="56"/>
      <c r="U24355" s="56"/>
      <c r="V24355" s="56"/>
      <c r="W24355" s="56"/>
      <c r="X24355" s="56"/>
      <c r="Y24355" s="56"/>
      <c r="Z24355" s="56"/>
      <c r="AA24355" s="56"/>
    </row>
    <row r="24356" spans="20:27">
      <c r="T24356" s="56"/>
      <c r="U24356" s="56"/>
      <c r="V24356" s="56"/>
      <c r="W24356" s="56"/>
      <c r="X24356" s="56"/>
      <c r="Y24356" s="56"/>
      <c r="Z24356" s="56"/>
      <c r="AA24356" s="56"/>
    </row>
    <row r="24357" spans="20:27">
      <c r="T24357" s="56"/>
      <c r="U24357" s="56"/>
      <c r="V24357" s="56"/>
      <c r="W24357" s="56"/>
      <c r="X24357" s="56"/>
      <c r="Y24357" s="56"/>
      <c r="Z24357" s="56"/>
      <c r="AA24357" s="56"/>
    </row>
    <row r="24358" spans="20:27">
      <c r="T24358" s="56"/>
      <c r="U24358" s="56"/>
      <c r="V24358" s="56"/>
      <c r="W24358" s="56"/>
      <c r="X24358" s="56"/>
      <c r="Y24358" s="56"/>
      <c r="Z24358" s="56"/>
      <c r="AA24358" s="56"/>
    </row>
    <row r="24359" spans="20:27">
      <c r="T24359" s="56"/>
      <c r="U24359" s="56"/>
      <c r="V24359" s="56"/>
      <c r="W24359" s="56"/>
      <c r="X24359" s="56"/>
      <c r="Y24359" s="56"/>
      <c r="Z24359" s="56"/>
      <c r="AA24359" s="56"/>
    </row>
    <row r="24360" spans="20:27">
      <c r="T24360" s="56"/>
      <c r="U24360" s="56"/>
      <c r="V24360" s="56"/>
      <c r="W24360" s="56"/>
      <c r="X24360" s="56"/>
      <c r="Y24360" s="56"/>
      <c r="Z24360" s="56"/>
      <c r="AA24360" s="56"/>
    </row>
    <row r="24361" spans="20:27">
      <c r="T24361" s="56"/>
      <c r="U24361" s="56"/>
      <c r="V24361" s="56"/>
      <c r="W24361" s="56"/>
      <c r="X24361" s="56"/>
      <c r="Y24361" s="56"/>
      <c r="Z24361" s="56"/>
      <c r="AA24361" s="56"/>
    </row>
    <row r="24362" spans="20:27">
      <c r="T24362" s="56"/>
      <c r="U24362" s="56"/>
      <c r="V24362" s="56"/>
      <c r="W24362" s="56"/>
      <c r="X24362" s="56"/>
      <c r="Y24362" s="56"/>
      <c r="Z24362" s="56"/>
      <c r="AA24362" s="56"/>
    </row>
    <row r="24363" spans="20:27">
      <c r="T24363" s="56"/>
      <c r="U24363" s="56"/>
      <c r="V24363" s="56"/>
      <c r="W24363" s="56"/>
      <c r="X24363" s="56"/>
      <c r="Y24363" s="56"/>
      <c r="Z24363" s="56"/>
      <c r="AA24363" s="56"/>
    </row>
    <row r="24364" spans="20:27">
      <c r="T24364" s="56"/>
      <c r="U24364" s="56"/>
      <c r="V24364" s="56"/>
      <c r="W24364" s="56"/>
      <c r="X24364" s="56"/>
      <c r="Y24364" s="56"/>
      <c r="Z24364" s="56"/>
      <c r="AA24364" s="56"/>
    </row>
    <row r="24365" spans="20:27">
      <c r="T24365" s="56"/>
      <c r="U24365" s="56"/>
      <c r="V24365" s="56"/>
      <c r="W24365" s="56"/>
      <c r="X24365" s="56"/>
      <c r="Y24365" s="56"/>
      <c r="Z24365" s="56"/>
      <c r="AA24365" s="56"/>
    </row>
    <row r="24366" spans="20:27">
      <c r="T24366" s="56"/>
      <c r="U24366" s="56"/>
      <c r="V24366" s="56"/>
      <c r="W24366" s="56"/>
      <c r="X24366" s="56"/>
      <c r="Y24366" s="56"/>
      <c r="Z24366" s="56"/>
      <c r="AA24366" s="56"/>
    </row>
    <row r="24367" spans="20:27">
      <c r="T24367" s="56"/>
      <c r="U24367" s="56"/>
      <c r="V24367" s="56"/>
      <c r="W24367" s="56"/>
      <c r="X24367" s="56"/>
      <c r="Y24367" s="56"/>
      <c r="Z24367" s="56"/>
      <c r="AA24367" s="56"/>
    </row>
    <row r="24368" spans="20:27">
      <c r="T24368" s="56"/>
      <c r="U24368" s="56"/>
      <c r="V24368" s="56"/>
      <c r="W24368" s="56"/>
      <c r="X24368" s="56"/>
      <c r="Y24368" s="56"/>
      <c r="Z24368" s="56"/>
      <c r="AA24368" s="56"/>
    </row>
    <row r="24369" spans="20:27">
      <c r="T24369" s="56"/>
      <c r="U24369" s="56"/>
      <c r="V24369" s="56"/>
      <c r="W24369" s="56"/>
      <c r="X24369" s="56"/>
      <c r="Y24369" s="56"/>
      <c r="Z24369" s="56"/>
      <c r="AA24369" s="56"/>
    </row>
    <row r="24370" spans="20:27">
      <c r="T24370" s="56"/>
      <c r="U24370" s="56"/>
      <c r="V24370" s="56"/>
      <c r="W24370" s="56"/>
      <c r="X24370" s="56"/>
      <c r="Y24370" s="56"/>
      <c r="Z24370" s="56"/>
      <c r="AA24370" s="56"/>
    </row>
    <row r="24371" spans="20:27">
      <c r="T24371" s="56"/>
      <c r="U24371" s="56"/>
      <c r="V24371" s="56"/>
      <c r="W24371" s="56"/>
      <c r="X24371" s="56"/>
      <c r="Y24371" s="56"/>
      <c r="Z24371" s="56"/>
      <c r="AA24371" s="56"/>
    </row>
    <row r="24372" spans="20:27">
      <c r="T24372" s="56"/>
      <c r="U24372" s="56"/>
      <c r="V24372" s="56"/>
      <c r="W24372" s="56"/>
      <c r="X24372" s="56"/>
      <c r="Y24372" s="56"/>
      <c r="Z24372" s="56"/>
      <c r="AA24372" s="56"/>
    </row>
    <row r="24373" spans="20:27">
      <c r="T24373" s="56"/>
      <c r="U24373" s="56"/>
      <c r="V24373" s="56"/>
      <c r="W24373" s="56"/>
      <c r="X24373" s="56"/>
      <c r="Y24373" s="56"/>
      <c r="Z24373" s="56"/>
      <c r="AA24373" s="56"/>
    </row>
    <row r="24374" spans="20:27">
      <c r="T24374" s="56"/>
      <c r="U24374" s="56"/>
      <c r="V24374" s="56"/>
      <c r="W24374" s="56"/>
      <c r="X24374" s="56"/>
      <c r="Y24374" s="56"/>
      <c r="Z24374" s="56"/>
      <c r="AA24374" s="56"/>
    </row>
    <row r="24375" spans="20:27">
      <c r="T24375" s="56"/>
      <c r="U24375" s="56"/>
      <c r="V24375" s="56"/>
      <c r="W24375" s="56"/>
      <c r="X24375" s="56"/>
      <c r="Y24375" s="56"/>
      <c r="Z24375" s="56"/>
      <c r="AA24375" s="56"/>
    </row>
    <row r="24376" spans="20:27">
      <c r="T24376" s="56"/>
      <c r="U24376" s="56"/>
      <c r="V24376" s="56"/>
      <c r="W24376" s="56"/>
      <c r="X24376" s="56"/>
      <c r="Y24376" s="56"/>
      <c r="Z24376" s="56"/>
      <c r="AA24376" s="56"/>
    </row>
    <row r="24377" spans="20:27">
      <c r="T24377" s="56"/>
      <c r="U24377" s="56"/>
      <c r="V24377" s="56"/>
      <c r="W24377" s="56"/>
      <c r="X24377" s="56"/>
      <c r="Y24377" s="56"/>
      <c r="Z24377" s="56"/>
      <c r="AA24377" s="56"/>
    </row>
    <row r="24378" spans="20:27">
      <c r="T24378" s="56"/>
      <c r="U24378" s="56"/>
      <c r="V24378" s="56"/>
      <c r="W24378" s="56"/>
      <c r="X24378" s="56"/>
      <c r="Y24378" s="56"/>
      <c r="Z24378" s="56"/>
      <c r="AA24378" s="56"/>
    </row>
    <row r="24379" spans="20:27">
      <c r="T24379" s="56"/>
      <c r="U24379" s="56"/>
      <c r="V24379" s="56"/>
      <c r="W24379" s="56"/>
      <c r="X24379" s="56"/>
      <c r="Y24379" s="56"/>
      <c r="Z24379" s="56"/>
      <c r="AA24379" s="56"/>
    </row>
    <row r="24380" spans="20:27">
      <c r="T24380" s="56"/>
      <c r="U24380" s="56"/>
      <c r="V24380" s="56"/>
      <c r="W24380" s="56"/>
      <c r="X24380" s="56"/>
      <c r="Y24380" s="56"/>
      <c r="Z24380" s="56"/>
      <c r="AA24380" s="56"/>
    </row>
    <row r="24381" spans="20:27">
      <c r="T24381" s="56"/>
      <c r="U24381" s="56"/>
      <c r="V24381" s="56"/>
      <c r="W24381" s="56"/>
      <c r="X24381" s="56"/>
      <c r="Y24381" s="56"/>
      <c r="Z24381" s="56"/>
      <c r="AA24381" s="56"/>
    </row>
    <row r="24382" spans="20:27">
      <c r="T24382" s="56"/>
      <c r="U24382" s="56"/>
      <c r="V24382" s="56"/>
      <c r="W24382" s="56"/>
      <c r="X24382" s="56"/>
      <c r="Y24382" s="56"/>
      <c r="Z24382" s="56"/>
      <c r="AA24382" s="56"/>
    </row>
    <row r="24383" spans="20:27">
      <c r="T24383" s="56"/>
      <c r="U24383" s="56"/>
      <c r="V24383" s="56"/>
      <c r="W24383" s="56"/>
      <c r="X24383" s="56"/>
      <c r="Y24383" s="56"/>
      <c r="Z24383" s="56"/>
      <c r="AA24383" s="56"/>
    </row>
    <row r="24384" spans="20:27">
      <c r="T24384" s="56"/>
      <c r="U24384" s="56"/>
      <c r="V24384" s="56"/>
      <c r="W24384" s="56"/>
      <c r="X24384" s="56"/>
      <c r="Y24384" s="56"/>
      <c r="Z24384" s="56"/>
      <c r="AA24384" s="56"/>
    </row>
    <row r="24385" spans="20:27">
      <c r="T24385" s="56"/>
      <c r="U24385" s="56"/>
      <c r="V24385" s="56"/>
      <c r="W24385" s="56"/>
      <c r="X24385" s="56"/>
      <c r="Y24385" s="56"/>
      <c r="Z24385" s="56"/>
      <c r="AA24385" s="56"/>
    </row>
    <row r="24386" spans="20:27">
      <c r="T24386" s="56"/>
      <c r="U24386" s="56"/>
      <c r="V24386" s="56"/>
      <c r="W24386" s="56"/>
      <c r="X24386" s="56"/>
      <c r="Y24386" s="56"/>
      <c r="Z24386" s="56"/>
      <c r="AA24386" s="56"/>
    </row>
    <row r="24387" spans="20:27">
      <c r="T24387" s="56"/>
      <c r="U24387" s="56"/>
      <c r="V24387" s="56"/>
      <c r="W24387" s="56"/>
      <c r="X24387" s="56"/>
      <c r="Y24387" s="56"/>
      <c r="Z24387" s="56"/>
      <c r="AA24387" s="56"/>
    </row>
    <row r="24388" spans="20:27">
      <c r="T24388" s="56"/>
      <c r="U24388" s="56"/>
      <c r="V24388" s="56"/>
      <c r="W24388" s="56"/>
      <c r="X24388" s="56"/>
      <c r="Y24388" s="56"/>
      <c r="Z24388" s="56"/>
      <c r="AA24388" s="56"/>
    </row>
    <row r="24389" spans="20:27">
      <c r="T24389" s="56"/>
      <c r="U24389" s="56"/>
      <c r="V24389" s="56"/>
      <c r="W24389" s="56"/>
      <c r="X24389" s="56"/>
      <c r="Y24389" s="56"/>
      <c r="Z24389" s="56"/>
      <c r="AA24389" s="56"/>
    </row>
    <row r="24390" spans="20:27">
      <c r="T24390" s="56"/>
      <c r="U24390" s="56"/>
      <c r="V24390" s="56"/>
      <c r="W24390" s="56"/>
      <c r="X24390" s="56"/>
      <c r="Y24390" s="56"/>
      <c r="Z24390" s="56"/>
      <c r="AA24390" s="56"/>
    </row>
    <row r="24391" spans="20:27">
      <c r="T24391" s="56"/>
      <c r="U24391" s="56"/>
      <c r="V24391" s="56"/>
      <c r="W24391" s="56"/>
      <c r="X24391" s="56"/>
      <c r="Y24391" s="56"/>
      <c r="Z24391" s="56"/>
      <c r="AA24391" s="56"/>
    </row>
    <row r="24392" spans="20:27">
      <c r="T24392" s="56"/>
      <c r="U24392" s="56"/>
      <c r="V24392" s="56"/>
      <c r="W24392" s="56"/>
      <c r="X24392" s="56"/>
      <c r="Y24392" s="56"/>
      <c r="Z24392" s="56"/>
      <c r="AA24392" s="56"/>
    </row>
    <row r="24393" spans="20:27">
      <c r="T24393" s="56"/>
      <c r="U24393" s="56"/>
      <c r="V24393" s="56"/>
      <c r="W24393" s="56"/>
      <c r="X24393" s="56"/>
      <c r="Y24393" s="56"/>
      <c r="Z24393" s="56"/>
      <c r="AA24393" s="56"/>
    </row>
    <row r="24394" spans="20:27">
      <c r="T24394" s="56"/>
      <c r="U24394" s="56"/>
      <c r="V24394" s="56"/>
      <c r="W24394" s="56"/>
      <c r="X24394" s="56"/>
      <c r="Y24394" s="56"/>
      <c r="Z24394" s="56"/>
      <c r="AA24394" s="56"/>
    </row>
    <row r="24395" spans="20:27">
      <c r="T24395" s="56"/>
      <c r="U24395" s="56"/>
      <c r="V24395" s="56"/>
      <c r="W24395" s="56"/>
      <c r="X24395" s="56"/>
      <c r="Y24395" s="56"/>
      <c r="Z24395" s="56"/>
      <c r="AA24395" s="56"/>
    </row>
    <row r="24396" spans="20:27">
      <c r="T24396" s="56"/>
      <c r="U24396" s="56"/>
      <c r="V24396" s="56"/>
      <c r="W24396" s="56"/>
      <c r="X24396" s="56"/>
      <c r="Y24396" s="56"/>
      <c r="Z24396" s="56"/>
      <c r="AA24396" s="56"/>
    </row>
    <row r="24397" spans="20:27">
      <c r="T24397" s="56"/>
      <c r="U24397" s="56"/>
      <c r="V24397" s="56"/>
      <c r="W24397" s="56"/>
      <c r="X24397" s="56"/>
      <c r="Y24397" s="56"/>
      <c r="Z24397" s="56"/>
      <c r="AA24397" s="56"/>
    </row>
    <row r="24398" spans="20:27">
      <c r="T24398" s="56"/>
      <c r="U24398" s="56"/>
      <c r="V24398" s="56"/>
      <c r="W24398" s="56"/>
      <c r="X24398" s="56"/>
      <c r="Y24398" s="56"/>
      <c r="Z24398" s="56"/>
      <c r="AA24398" s="56"/>
    </row>
    <row r="24399" spans="20:27">
      <c r="T24399" s="56"/>
      <c r="U24399" s="56"/>
      <c r="V24399" s="56"/>
      <c r="W24399" s="56"/>
      <c r="X24399" s="56"/>
      <c r="Y24399" s="56"/>
      <c r="Z24399" s="56"/>
      <c r="AA24399" s="56"/>
    </row>
    <row r="24400" spans="20:27">
      <c r="T24400" s="56"/>
      <c r="U24400" s="56"/>
      <c r="V24400" s="56"/>
      <c r="W24400" s="56"/>
      <c r="X24400" s="56"/>
      <c r="Y24400" s="56"/>
      <c r="Z24400" s="56"/>
      <c r="AA24400" s="56"/>
    </row>
    <row r="24401" spans="20:27">
      <c r="T24401" s="56"/>
      <c r="U24401" s="56"/>
      <c r="V24401" s="56"/>
      <c r="W24401" s="56"/>
      <c r="X24401" s="56"/>
      <c r="Y24401" s="56"/>
      <c r="Z24401" s="56"/>
      <c r="AA24401" s="56"/>
    </row>
    <row r="24402" spans="20:27">
      <c r="T24402" s="56"/>
      <c r="U24402" s="56"/>
      <c r="V24402" s="56"/>
      <c r="W24402" s="56"/>
      <c r="X24402" s="56"/>
      <c r="Y24402" s="56"/>
      <c r="Z24402" s="56"/>
      <c r="AA24402" s="56"/>
    </row>
    <row r="24403" spans="20:27">
      <c r="T24403" s="56"/>
      <c r="U24403" s="56"/>
      <c r="V24403" s="56"/>
      <c r="W24403" s="56"/>
      <c r="X24403" s="56"/>
      <c r="Y24403" s="56"/>
      <c r="Z24403" s="56"/>
      <c r="AA24403" s="56"/>
    </row>
    <row r="24404" spans="20:27">
      <c r="T24404" s="56"/>
      <c r="U24404" s="56"/>
      <c r="V24404" s="56"/>
      <c r="W24404" s="56"/>
      <c r="X24404" s="56"/>
      <c r="Y24404" s="56"/>
      <c r="Z24404" s="56"/>
      <c r="AA24404" s="56"/>
    </row>
    <row r="24405" spans="20:27">
      <c r="T24405" s="56"/>
      <c r="U24405" s="56"/>
      <c r="V24405" s="56"/>
      <c r="W24405" s="56"/>
      <c r="X24405" s="56"/>
      <c r="Y24405" s="56"/>
      <c r="Z24405" s="56"/>
      <c r="AA24405" s="56"/>
    </row>
    <row r="24406" spans="20:27">
      <c r="T24406" s="56"/>
      <c r="U24406" s="56"/>
      <c r="V24406" s="56"/>
      <c r="W24406" s="56"/>
      <c r="X24406" s="56"/>
      <c r="Y24406" s="56"/>
      <c r="Z24406" s="56"/>
      <c r="AA24406" s="56"/>
    </row>
    <row r="24407" spans="20:27">
      <c r="T24407" s="56"/>
      <c r="U24407" s="56"/>
      <c r="V24407" s="56"/>
      <c r="W24407" s="56"/>
      <c r="X24407" s="56"/>
      <c r="Y24407" s="56"/>
      <c r="Z24407" s="56"/>
      <c r="AA24407" s="56"/>
    </row>
    <row r="24408" spans="20:27">
      <c r="T24408" s="56"/>
      <c r="U24408" s="56"/>
      <c r="V24408" s="56"/>
      <c r="W24408" s="56"/>
      <c r="X24408" s="56"/>
      <c r="Y24408" s="56"/>
      <c r="Z24408" s="56"/>
      <c r="AA24408" s="56"/>
    </row>
    <row r="24409" spans="20:27">
      <c r="T24409" s="56"/>
      <c r="U24409" s="56"/>
      <c r="V24409" s="56"/>
      <c r="W24409" s="56"/>
      <c r="X24409" s="56"/>
      <c r="Y24409" s="56"/>
      <c r="Z24409" s="56"/>
      <c r="AA24409" s="56"/>
    </row>
    <row r="24410" spans="20:27">
      <c r="T24410" s="56"/>
      <c r="U24410" s="56"/>
      <c r="V24410" s="56"/>
      <c r="W24410" s="56"/>
      <c r="X24410" s="56"/>
      <c r="Y24410" s="56"/>
      <c r="Z24410" s="56"/>
      <c r="AA24410" s="56"/>
    </row>
    <row r="24411" spans="20:27">
      <c r="T24411" s="56"/>
      <c r="U24411" s="56"/>
      <c r="V24411" s="56"/>
      <c r="W24411" s="56"/>
      <c r="X24411" s="56"/>
      <c r="Y24411" s="56"/>
      <c r="Z24411" s="56"/>
      <c r="AA24411" s="56"/>
    </row>
    <row r="24412" spans="20:27">
      <c r="T24412" s="56"/>
      <c r="U24412" s="56"/>
      <c r="V24412" s="56"/>
      <c r="W24412" s="56"/>
      <c r="X24412" s="56"/>
      <c r="Y24412" s="56"/>
      <c r="Z24412" s="56"/>
      <c r="AA24412" s="56"/>
    </row>
    <row r="24413" spans="20:27">
      <c r="T24413" s="56"/>
      <c r="U24413" s="56"/>
      <c r="V24413" s="56"/>
      <c r="W24413" s="56"/>
      <c r="X24413" s="56"/>
      <c r="Y24413" s="56"/>
      <c r="Z24413" s="56"/>
      <c r="AA24413" s="56"/>
    </row>
    <row r="24414" spans="20:27">
      <c r="T24414" s="56"/>
      <c r="U24414" s="56"/>
      <c r="V24414" s="56"/>
      <c r="W24414" s="56"/>
      <c r="X24414" s="56"/>
      <c r="Y24414" s="56"/>
      <c r="Z24414" s="56"/>
      <c r="AA24414" s="56"/>
    </row>
    <row r="24415" spans="20:27">
      <c r="T24415" s="56"/>
      <c r="U24415" s="56"/>
      <c r="V24415" s="56"/>
      <c r="W24415" s="56"/>
      <c r="X24415" s="56"/>
      <c r="Y24415" s="56"/>
      <c r="Z24415" s="56"/>
      <c r="AA24415" s="56"/>
    </row>
    <row r="24416" spans="20:27">
      <c r="T24416" s="56"/>
      <c r="U24416" s="56"/>
      <c r="V24416" s="56"/>
      <c r="W24416" s="56"/>
      <c r="X24416" s="56"/>
      <c r="Y24416" s="56"/>
      <c r="Z24416" s="56"/>
      <c r="AA24416" s="56"/>
    </row>
    <row r="24417" spans="20:27">
      <c r="T24417" s="56"/>
      <c r="U24417" s="56"/>
      <c r="V24417" s="56"/>
      <c r="W24417" s="56"/>
      <c r="X24417" s="56"/>
      <c r="Y24417" s="56"/>
      <c r="Z24417" s="56"/>
      <c r="AA24417" s="56"/>
    </row>
    <row r="24418" spans="20:27">
      <c r="T24418" s="56"/>
      <c r="U24418" s="56"/>
      <c r="V24418" s="56"/>
      <c r="W24418" s="56"/>
      <c r="X24418" s="56"/>
      <c r="Y24418" s="56"/>
      <c r="Z24418" s="56"/>
      <c r="AA24418" s="56"/>
    </row>
    <row r="24419" spans="20:27">
      <c r="T24419" s="56"/>
      <c r="U24419" s="56"/>
      <c r="V24419" s="56"/>
      <c r="W24419" s="56"/>
      <c r="X24419" s="56"/>
      <c r="Y24419" s="56"/>
      <c r="Z24419" s="56"/>
      <c r="AA24419" s="56"/>
    </row>
    <row r="24420" spans="20:27">
      <c r="T24420" s="56"/>
      <c r="U24420" s="56"/>
      <c r="V24420" s="56"/>
      <c r="W24420" s="56"/>
      <c r="X24420" s="56"/>
      <c r="Y24420" s="56"/>
      <c r="Z24420" s="56"/>
      <c r="AA24420" s="56"/>
    </row>
    <row r="24421" spans="20:27">
      <c r="T24421" s="56"/>
      <c r="U24421" s="56"/>
      <c r="V24421" s="56"/>
      <c r="W24421" s="56"/>
      <c r="X24421" s="56"/>
      <c r="Y24421" s="56"/>
      <c r="Z24421" s="56"/>
      <c r="AA24421" s="56"/>
    </row>
    <row r="24422" spans="20:27">
      <c r="T24422" s="56"/>
      <c r="U24422" s="56"/>
      <c r="V24422" s="56"/>
      <c r="W24422" s="56"/>
      <c r="X24422" s="56"/>
      <c r="Y24422" s="56"/>
      <c r="Z24422" s="56"/>
      <c r="AA24422" s="56"/>
    </row>
    <row r="24423" spans="20:27">
      <c r="T24423" s="56"/>
      <c r="U24423" s="56"/>
      <c r="V24423" s="56"/>
      <c r="W24423" s="56"/>
      <c r="X24423" s="56"/>
      <c r="Y24423" s="56"/>
      <c r="Z24423" s="56"/>
      <c r="AA24423" s="56"/>
    </row>
    <row r="24424" spans="20:27">
      <c r="T24424" s="56"/>
      <c r="U24424" s="56"/>
      <c r="V24424" s="56"/>
      <c r="W24424" s="56"/>
      <c r="X24424" s="56"/>
      <c r="Y24424" s="56"/>
      <c r="Z24424" s="56"/>
      <c r="AA24424" s="56"/>
    </row>
    <row r="24425" spans="20:27">
      <c r="T24425" s="56"/>
      <c r="U24425" s="56"/>
      <c r="V24425" s="56"/>
      <c r="W24425" s="56"/>
      <c r="X24425" s="56"/>
      <c r="Y24425" s="56"/>
      <c r="Z24425" s="56"/>
      <c r="AA24425" s="56"/>
    </row>
    <row r="24426" spans="20:27">
      <c r="T24426" s="56"/>
      <c r="U24426" s="56"/>
      <c r="V24426" s="56"/>
      <c r="W24426" s="56"/>
      <c r="X24426" s="56"/>
      <c r="Y24426" s="56"/>
      <c r="Z24426" s="56"/>
      <c r="AA24426" s="56"/>
    </row>
    <row r="24427" spans="20:27">
      <c r="T24427" s="56"/>
      <c r="U24427" s="56"/>
      <c r="V24427" s="56"/>
      <c r="W24427" s="56"/>
      <c r="X24427" s="56"/>
      <c r="Y24427" s="56"/>
      <c r="Z24427" s="56"/>
      <c r="AA24427" s="56"/>
    </row>
    <row r="24428" spans="20:27">
      <c r="T24428" s="56"/>
      <c r="U24428" s="56"/>
      <c r="V24428" s="56"/>
      <c r="W24428" s="56"/>
      <c r="X24428" s="56"/>
      <c r="Y24428" s="56"/>
      <c r="Z24428" s="56"/>
      <c r="AA24428" s="56"/>
    </row>
    <row r="24429" spans="20:27">
      <c r="T24429" s="56"/>
      <c r="U24429" s="56"/>
      <c r="V24429" s="56"/>
      <c r="W24429" s="56"/>
      <c r="X24429" s="56"/>
      <c r="Y24429" s="56"/>
      <c r="Z24429" s="56"/>
      <c r="AA24429" s="56"/>
    </row>
    <row r="24430" spans="20:27">
      <c r="T24430" s="56"/>
      <c r="U24430" s="56"/>
      <c r="V24430" s="56"/>
      <c r="W24430" s="56"/>
      <c r="X24430" s="56"/>
      <c r="Y24430" s="56"/>
      <c r="Z24430" s="56"/>
      <c r="AA24430" s="56"/>
    </row>
    <row r="24431" spans="20:27">
      <c r="T24431" s="56"/>
      <c r="U24431" s="56"/>
      <c r="V24431" s="56"/>
      <c r="W24431" s="56"/>
      <c r="X24431" s="56"/>
      <c r="Y24431" s="56"/>
      <c r="Z24431" s="56"/>
      <c r="AA24431" s="56"/>
    </row>
    <row r="24432" spans="20:27">
      <c r="T24432" s="56"/>
      <c r="U24432" s="56"/>
      <c r="V24432" s="56"/>
      <c r="W24432" s="56"/>
      <c r="X24432" s="56"/>
      <c r="Y24432" s="56"/>
      <c r="Z24432" s="56"/>
      <c r="AA24432" s="56"/>
    </row>
    <row r="24433" spans="20:27">
      <c r="T24433" s="56"/>
      <c r="U24433" s="56"/>
      <c r="V24433" s="56"/>
      <c r="W24433" s="56"/>
      <c r="X24433" s="56"/>
      <c r="Y24433" s="56"/>
      <c r="Z24433" s="56"/>
      <c r="AA24433" s="56"/>
    </row>
    <row r="24434" spans="20:27">
      <c r="T24434" s="56"/>
      <c r="U24434" s="56"/>
      <c r="V24434" s="56"/>
      <c r="W24434" s="56"/>
      <c r="X24434" s="56"/>
      <c r="Y24434" s="56"/>
      <c r="Z24434" s="56"/>
      <c r="AA24434" s="56"/>
    </row>
    <row r="24435" spans="20:27">
      <c r="T24435" s="56"/>
      <c r="U24435" s="56"/>
      <c r="V24435" s="56"/>
      <c r="W24435" s="56"/>
      <c r="X24435" s="56"/>
      <c r="Y24435" s="56"/>
      <c r="Z24435" s="56"/>
      <c r="AA24435" s="56"/>
    </row>
    <row r="24436" spans="20:27">
      <c r="T24436" s="56"/>
      <c r="U24436" s="56"/>
      <c r="V24436" s="56"/>
      <c r="W24436" s="56"/>
      <c r="X24436" s="56"/>
      <c r="Y24436" s="56"/>
      <c r="Z24436" s="56"/>
      <c r="AA24436" s="56"/>
    </row>
    <row r="24437" spans="20:27">
      <c r="T24437" s="56"/>
      <c r="U24437" s="56"/>
      <c r="V24437" s="56"/>
      <c r="W24437" s="56"/>
      <c r="X24437" s="56"/>
      <c r="Y24437" s="56"/>
      <c r="Z24437" s="56"/>
      <c r="AA24437" s="56"/>
    </row>
    <row r="24438" spans="20:27">
      <c r="T24438" s="56"/>
      <c r="U24438" s="56"/>
      <c r="V24438" s="56"/>
      <c r="W24438" s="56"/>
      <c r="X24438" s="56"/>
      <c r="Y24438" s="56"/>
      <c r="Z24438" s="56"/>
      <c r="AA24438" s="56"/>
    </row>
    <row r="24439" spans="20:27">
      <c r="T24439" s="56"/>
      <c r="U24439" s="56"/>
      <c r="V24439" s="56"/>
      <c r="W24439" s="56"/>
      <c r="X24439" s="56"/>
      <c r="Y24439" s="56"/>
      <c r="Z24439" s="56"/>
      <c r="AA24439" s="56"/>
    </row>
    <row r="24440" spans="20:27">
      <c r="T24440" s="56"/>
      <c r="U24440" s="56"/>
      <c r="V24440" s="56"/>
      <c r="W24440" s="56"/>
      <c r="X24440" s="56"/>
      <c r="Y24440" s="56"/>
      <c r="Z24440" s="56"/>
      <c r="AA24440" s="56"/>
    </row>
    <row r="24441" spans="20:27">
      <c r="T24441" s="56"/>
      <c r="U24441" s="56"/>
      <c r="V24441" s="56"/>
      <c r="W24441" s="56"/>
      <c r="X24441" s="56"/>
      <c r="Y24441" s="56"/>
      <c r="Z24441" s="56"/>
      <c r="AA24441" s="56"/>
    </row>
    <row r="24442" spans="20:27">
      <c r="T24442" s="56"/>
      <c r="U24442" s="56"/>
      <c r="V24442" s="56"/>
      <c r="W24442" s="56"/>
      <c r="X24442" s="56"/>
      <c r="Y24442" s="56"/>
      <c r="Z24442" s="56"/>
      <c r="AA24442" s="56"/>
    </row>
    <row r="24443" spans="20:27">
      <c r="T24443" s="56"/>
      <c r="U24443" s="56"/>
      <c r="V24443" s="56"/>
      <c r="W24443" s="56"/>
      <c r="X24443" s="56"/>
      <c r="Y24443" s="56"/>
      <c r="Z24443" s="56"/>
      <c r="AA24443" s="56"/>
    </row>
    <row r="24444" spans="20:27">
      <c r="T24444" s="56"/>
      <c r="U24444" s="56"/>
      <c r="V24444" s="56"/>
      <c r="W24444" s="56"/>
      <c r="X24444" s="56"/>
      <c r="Y24444" s="56"/>
      <c r="Z24444" s="56"/>
      <c r="AA24444" s="56"/>
    </row>
    <row r="24445" spans="20:27">
      <c r="T24445" s="56"/>
      <c r="U24445" s="56"/>
      <c r="V24445" s="56"/>
      <c r="W24445" s="56"/>
      <c r="X24445" s="56"/>
      <c r="Y24445" s="56"/>
      <c r="Z24445" s="56"/>
      <c r="AA24445" s="56"/>
    </row>
    <row r="24446" spans="20:27">
      <c r="T24446" s="56"/>
      <c r="U24446" s="56"/>
      <c r="V24446" s="56"/>
      <c r="W24446" s="56"/>
      <c r="X24446" s="56"/>
      <c r="Y24446" s="56"/>
      <c r="Z24446" s="56"/>
      <c r="AA24446" s="56"/>
    </row>
    <row r="24447" spans="20:27">
      <c r="T24447" s="56"/>
      <c r="U24447" s="56"/>
      <c r="V24447" s="56"/>
      <c r="W24447" s="56"/>
      <c r="X24447" s="56"/>
      <c r="Y24447" s="56"/>
      <c r="Z24447" s="56"/>
      <c r="AA24447" s="56"/>
    </row>
    <row r="24448" spans="20:27">
      <c r="T24448" s="56"/>
      <c r="U24448" s="56"/>
      <c r="V24448" s="56"/>
      <c r="W24448" s="56"/>
      <c r="X24448" s="56"/>
      <c r="Y24448" s="56"/>
      <c r="Z24448" s="56"/>
      <c r="AA24448" s="56"/>
    </row>
    <row r="24449" spans="20:27">
      <c r="T24449" s="56"/>
      <c r="U24449" s="56"/>
      <c r="V24449" s="56"/>
      <c r="W24449" s="56"/>
      <c r="X24449" s="56"/>
      <c r="Y24449" s="56"/>
      <c r="Z24449" s="56"/>
      <c r="AA24449" s="56"/>
    </row>
    <row r="24450" spans="20:27">
      <c r="T24450" s="56"/>
      <c r="U24450" s="56"/>
      <c r="V24450" s="56"/>
      <c r="W24450" s="56"/>
      <c r="X24450" s="56"/>
      <c r="Y24450" s="56"/>
      <c r="Z24450" s="56"/>
      <c r="AA24450" s="56"/>
    </row>
    <row r="24451" spans="20:27">
      <c r="T24451" s="56"/>
      <c r="U24451" s="56"/>
      <c r="V24451" s="56"/>
      <c r="W24451" s="56"/>
      <c r="X24451" s="56"/>
      <c r="Y24451" s="56"/>
      <c r="Z24451" s="56"/>
      <c r="AA24451" s="56"/>
    </row>
    <row r="24452" spans="20:27">
      <c r="T24452" s="56"/>
      <c r="U24452" s="56"/>
      <c r="V24452" s="56"/>
      <c r="W24452" s="56"/>
      <c r="X24452" s="56"/>
      <c r="Y24452" s="56"/>
      <c r="Z24452" s="56"/>
      <c r="AA24452" s="56"/>
    </row>
    <row r="24453" spans="20:27">
      <c r="T24453" s="56"/>
      <c r="U24453" s="56"/>
      <c r="V24453" s="56"/>
      <c r="W24453" s="56"/>
      <c r="X24453" s="56"/>
      <c r="Y24453" s="56"/>
      <c r="Z24453" s="56"/>
      <c r="AA24453" s="56"/>
    </row>
    <row r="24454" spans="20:27">
      <c r="T24454" s="56"/>
      <c r="U24454" s="56"/>
      <c r="V24454" s="56"/>
      <c r="W24454" s="56"/>
      <c r="X24454" s="56"/>
      <c r="Y24454" s="56"/>
      <c r="Z24454" s="56"/>
      <c r="AA24454" s="56"/>
    </row>
    <row r="24455" spans="20:27">
      <c r="T24455" s="56"/>
      <c r="U24455" s="56"/>
      <c r="V24455" s="56"/>
      <c r="W24455" s="56"/>
      <c r="X24455" s="56"/>
      <c r="Y24455" s="56"/>
      <c r="Z24455" s="56"/>
      <c r="AA24455" s="56"/>
    </row>
    <row r="24456" spans="20:27">
      <c r="T24456" s="56"/>
      <c r="U24456" s="56"/>
      <c r="V24456" s="56"/>
      <c r="W24456" s="56"/>
      <c r="X24456" s="56"/>
      <c r="Y24456" s="56"/>
      <c r="Z24456" s="56"/>
      <c r="AA24456" s="56"/>
    </row>
    <row r="24457" spans="20:27">
      <c r="T24457" s="56"/>
      <c r="U24457" s="56"/>
      <c r="V24457" s="56"/>
      <c r="W24457" s="56"/>
      <c r="X24457" s="56"/>
      <c r="Y24457" s="56"/>
      <c r="Z24457" s="56"/>
      <c r="AA24457" s="56"/>
    </row>
    <row r="24458" spans="20:27">
      <c r="T24458" s="56"/>
      <c r="U24458" s="56"/>
      <c r="V24458" s="56"/>
      <c r="W24458" s="56"/>
      <c r="X24458" s="56"/>
      <c r="Y24458" s="56"/>
      <c r="Z24458" s="56"/>
      <c r="AA24458" s="56"/>
    </row>
    <row r="24459" spans="20:27">
      <c r="T24459" s="56"/>
      <c r="U24459" s="56"/>
      <c r="V24459" s="56"/>
      <c r="W24459" s="56"/>
      <c r="X24459" s="56"/>
      <c r="Y24459" s="56"/>
      <c r="Z24459" s="56"/>
      <c r="AA24459" s="56"/>
    </row>
    <row r="24460" spans="20:27">
      <c r="T24460" s="56"/>
      <c r="U24460" s="56"/>
      <c r="V24460" s="56"/>
      <c r="W24460" s="56"/>
      <c r="X24460" s="56"/>
      <c r="Y24460" s="56"/>
      <c r="Z24460" s="56"/>
      <c r="AA24460" s="56"/>
    </row>
    <row r="24461" spans="20:27">
      <c r="T24461" s="56"/>
      <c r="U24461" s="56"/>
      <c r="V24461" s="56"/>
      <c r="W24461" s="56"/>
      <c r="X24461" s="56"/>
      <c r="Y24461" s="56"/>
      <c r="Z24461" s="56"/>
      <c r="AA24461" s="56"/>
    </row>
    <row r="24462" spans="20:27">
      <c r="T24462" s="56"/>
      <c r="U24462" s="56"/>
      <c r="V24462" s="56"/>
      <c r="W24462" s="56"/>
      <c r="X24462" s="56"/>
      <c r="Y24462" s="56"/>
      <c r="Z24462" s="56"/>
      <c r="AA24462" s="56"/>
    </row>
    <row r="24463" spans="20:27">
      <c r="T24463" s="56"/>
      <c r="U24463" s="56"/>
      <c r="V24463" s="56"/>
      <c r="W24463" s="56"/>
      <c r="X24463" s="56"/>
      <c r="Y24463" s="56"/>
      <c r="Z24463" s="56"/>
      <c r="AA24463" s="56"/>
    </row>
    <row r="24464" spans="20:27">
      <c r="T24464" s="56"/>
      <c r="U24464" s="56"/>
      <c r="V24464" s="56"/>
      <c r="W24464" s="56"/>
      <c r="X24464" s="56"/>
      <c r="Y24464" s="56"/>
      <c r="Z24464" s="56"/>
      <c r="AA24464" s="56"/>
    </row>
    <row r="24465" spans="20:27">
      <c r="T24465" s="56"/>
      <c r="U24465" s="56"/>
      <c r="V24465" s="56"/>
      <c r="W24465" s="56"/>
      <c r="X24465" s="56"/>
      <c r="Y24465" s="56"/>
      <c r="Z24465" s="56"/>
      <c r="AA24465" s="56"/>
    </row>
    <row r="24466" spans="20:27">
      <c r="T24466" s="56"/>
      <c r="U24466" s="56"/>
      <c r="V24466" s="56"/>
      <c r="W24466" s="56"/>
      <c r="X24466" s="56"/>
      <c r="Y24466" s="56"/>
      <c r="Z24466" s="56"/>
      <c r="AA24466" s="56"/>
    </row>
    <row r="24467" spans="20:27">
      <c r="T24467" s="56"/>
      <c r="U24467" s="56"/>
      <c r="V24467" s="56"/>
      <c r="W24467" s="56"/>
      <c r="X24467" s="56"/>
      <c r="Y24467" s="56"/>
      <c r="Z24467" s="56"/>
      <c r="AA24467" s="56"/>
    </row>
    <row r="24468" spans="20:27">
      <c r="T24468" s="56"/>
      <c r="U24468" s="56"/>
      <c r="V24468" s="56"/>
      <c r="W24468" s="56"/>
      <c r="X24468" s="56"/>
      <c r="Y24468" s="56"/>
      <c r="Z24468" s="56"/>
      <c r="AA24468" s="56"/>
    </row>
    <row r="24469" spans="20:27">
      <c r="T24469" s="56"/>
      <c r="U24469" s="56"/>
      <c r="V24469" s="56"/>
      <c r="W24469" s="56"/>
      <c r="X24469" s="56"/>
      <c r="Y24469" s="56"/>
      <c r="Z24469" s="56"/>
      <c r="AA24469" s="56"/>
    </row>
    <row r="24470" spans="20:27">
      <c r="T24470" s="56"/>
      <c r="U24470" s="56"/>
      <c r="V24470" s="56"/>
      <c r="W24470" s="56"/>
      <c r="X24470" s="56"/>
      <c r="Y24470" s="56"/>
      <c r="Z24470" s="56"/>
      <c r="AA24470" s="56"/>
    </row>
    <row r="24471" spans="20:27">
      <c r="T24471" s="56"/>
      <c r="U24471" s="56"/>
      <c r="V24471" s="56"/>
      <c r="W24471" s="56"/>
      <c r="X24471" s="56"/>
      <c r="Y24471" s="56"/>
      <c r="Z24471" s="56"/>
      <c r="AA24471" s="56"/>
    </row>
    <row r="24472" spans="20:27">
      <c r="T24472" s="56"/>
      <c r="U24472" s="56"/>
      <c r="V24472" s="56"/>
      <c r="W24472" s="56"/>
      <c r="X24472" s="56"/>
      <c r="Y24472" s="56"/>
      <c r="Z24472" s="56"/>
      <c r="AA24472" s="56"/>
    </row>
    <row r="24473" spans="20:27">
      <c r="T24473" s="56"/>
      <c r="U24473" s="56"/>
      <c r="V24473" s="56"/>
      <c r="W24473" s="56"/>
      <c r="X24473" s="56"/>
      <c r="Y24473" s="56"/>
      <c r="Z24473" s="56"/>
      <c r="AA24473" s="56"/>
    </row>
    <row r="24474" spans="20:27">
      <c r="T24474" s="56"/>
      <c r="U24474" s="56"/>
      <c r="V24474" s="56"/>
      <c r="W24474" s="56"/>
      <c r="X24474" s="56"/>
      <c r="Y24474" s="56"/>
      <c r="Z24474" s="56"/>
      <c r="AA24474" s="56"/>
    </row>
    <row r="24475" spans="20:27">
      <c r="T24475" s="56"/>
      <c r="U24475" s="56"/>
      <c r="V24475" s="56"/>
      <c r="W24475" s="56"/>
      <c r="X24475" s="56"/>
      <c r="Y24475" s="56"/>
      <c r="Z24475" s="56"/>
      <c r="AA24475" s="56"/>
    </row>
    <row r="24476" spans="20:27">
      <c r="T24476" s="56"/>
      <c r="U24476" s="56"/>
      <c r="V24476" s="56"/>
      <c r="W24476" s="56"/>
      <c r="X24476" s="56"/>
      <c r="Y24476" s="56"/>
      <c r="Z24476" s="56"/>
      <c r="AA24476" s="56"/>
    </row>
    <row r="24477" spans="20:27">
      <c r="T24477" s="56"/>
      <c r="U24477" s="56"/>
      <c r="V24477" s="56"/>
      <c r="W24477" s="56"/>
      <c r="X24477" s="56"/>
      <c r="Y24477" s="56"/>
      <c r="Z24477" s="56"/>
      <c r="AA24477" s="56"/>
    </row>
    <row r="24478" spans="20:27">
      <c r="T24478" s="56"/>
      <c r="U24478" s="56"/>
      <c r="V24478" s="56"/>
      <c r="W24478" s="56"/>
      <c r="X24478" s="56"/>
      <c r="Y24478" s="56"/>
      <c r="Z24478" s="56"/>
      <c r="AA24478" s="56"/>
    </row>
    <row r="24479" spans="20:27">
      <c r="T24479" s="56"/>
      <c r="U24479" s="56"/>
      <c r="V24479" s="56"/>
      <c r="W24479" s="56"/>
      <c r="X24479" s="56"/>
      <c r="Y24479" s="56"/>
      <c r="Z24479" s="56"/>
      <c r="AA24479" s="56"/>
    </row>
    <row r="24480" spans="20:27">
      <c r="T24480" s="56"/>
      <c r="U24480" s="56"/>
      <c r="V24480" s="56"/>
      <c r="W24480" s="56"/>
      <c r="X24480" s="56"/>
      <c r="Y24480" s="56"/>
      <c r="Z24480" s="56"/>
      <c r="AA24480" s="56"/>
    </row>
    <row r="24481" spans="20:27">
      <c r="T24481" s="56"/>
      <c r="U24481" s="56"/>
      <c r="V24481" s="56"/>
      <c r="W24481" s="56"/>
      <c r="X24481" s="56"/>
      <c r="Y24481" s="56"/>
      <c r="Z24481" s="56"/>
      <c r="AA24481" s="56"/>
    </row>
    <row r="24482" spans="20:27">
      <c r="T24482" s="56"/>
      <c r="U24482" s="56"/>
      <c r="V24482" s="56"/>
      <c r="W24482" s="56"/>
      <c r="X24482" s="56"/>
      <c r="Y24482" s="56"/>
      <c r="Z24482" s="56"/>
      <c r="AA24482" s="56"/>
    </row>
    <row r="24483" spans="20:27">
      <c r="T24483" s="56"/>
      <c r="U24483" s="56"/>
      <c r="V24483" s="56"/>
      <c r="W24483" s="56"/>
      <c r="X24483" s="56"/>
      <c r="Y24483" s="56"/>
      <c r="Z24483" s="56"/>
      <c r="AA24483" s="56"/>
    </row>
    <row r="24484" spans="20:27">
      <c r="T24484" s="56"/>
      <c r="U24484" s="56"/>
      <c r="V24484" s="56"/>
      <c r="W24484" s="56"/>
      <c r="X24484" s="56"/>
      <c r="Y24484" s="56"/>
      <c r="Z24484" s="56"/>
      <c r="AA24484" s="56"/>
    </row>
    <row r="24485" spans="20:27">
      <c r="T24485" s="56"/>
      <c r="U24485" s="56"/>
      <c r="V24485" s="56"/>
      <c r="W24485" s="56"/>
      <c r="X24485" s="56"/>
      <c r="Y24485" s="56"/>
      <c r="Z24485" s="56"/>
      <c r="AA24485" s="56"/>
    </row>
    <row r="24486" spans="20:27">
      <c r="T24486" s="56"/>
      <c r="U24486" s="56"/>
      <c r="V24486" s="56"/>
      <c r="W24486" s="56"/>
      <c r="X24486" s="56"/>
      <c r="Y24486" s="56"/>
      <c r="Z24486" s="56"/>
      <c r="AA24486" s="56"/>
    </row>
    <row r="24487" spans="20:27">
      <c r="T24487" s="56"/>
      <c r="U24487" s="56"/>
      <c r="V24487" s="56"/>
      <c r="W24487" s="56"/>
      <c r="X24487" s="56"/>
      <c r="Y24487" s="56"/>
      <c r="Z24487" s="56"/>
      <c r="AA24487" s="56"/>
    </row>
    <row r="24488" spans="20:27">
      <c r="T24488" s="56"/>
      <c r="U24488" s="56"/>
      <c r="V24488" s="56"/>
      <c r="W24488" s="56"/>
      <c r="X24488" s="56"/>
      <c r="Y24488" s="56"/>
      <c r="Z24488" s="56"/>
      <c r="AA24488" s="56"/>
    </row>
    <row r="24489" spans="20:27">
      <c r="T24489" s="56"/>
      <c r="U24489" s="56"/>
      <c r="V24489" s="56"/>
      <c r="W24489" s="56"/>
      <c r="X24489" s="56"/>
      <c r="Y24489" s="56"/>
      <c r="Z24489" s="56"/>
      <c r="AA24489" s="56"/>
    </row>
    <row r="24490" spans="20:27">
      <c r="T24490" s="56"/>
      <c r="U24490" s="56"/>
      <c r="V24490" s="56"/>
      <c r="W24490" s="56"/>
      <c r="X24490" s="56"/>
      <c r="Y24490" s="56"/>
      <c r="Z24490" s="56"/>
      <c r="AA24490" s="56"/>
    </row>
    <row r="24491" spans="20:27">
      <c r="T24491" s="56"/>
      <c r="U24491" s="56"/>
      <c r="V24491" s="56"/>
      <c r="W24491" s="56"/>
      <c r="X24491" s="56"/>
      <c r="Y24491" s="56"/>
      <c r="Z24491" s="56"/>
      <c r="AA24491" s="56"/>
    </row>
    <row r="24492" spans="20:27">
      <c r="T24492" s="56"/>
      <c r="U24492" s="56"/>
      <c r="V24492" s="56"/>
      <c r="W24492" s="56"/>
      <c r="X24492" s="56"/>
      <c r="Y24492" s="56"/>
      <c r="Z24492" s="56"/>
      <c r="AA24492" s="56"/>
    </row>
    <row r="24493" spans="20:27">
      <c r="T24493" s="56"/>
      <c r="U24493" s="56"/>
      <c r="V24493" s="56"/>
      <c r="W24493" s="56"/>
      <c r="X24493" s="56"/>
      <c r="Y24493" s="56"/>
      <c r="Z24493" s="56"/>
      <c r="AA24493" s="56"/>
    </row>
    <row r="24494" spans="20:27">
      <c r="T24494" s="56"/>
      <c r="U24494" s="56"/>
      <c r="V24494" s="56"/>
      <c r="W24494" s="56"/>
      <c r="X24494" s="56"/>
      <c r="Y24494" s="56"/>
      <c r="Z24494" s="56"/>
      <c r="AA24494" s="56"/>
    </row>
    <row r="24495" spans="20:27">
      <c r="T24495" s="56"/>
      <c r="U24495" s="56"/>
      <c r="V24495" s="56"/>
      <c r="W24495" s="56"/>
      <c r="X24495" s="56"/>
      <c r="Y24495" s="56"/>
      <c r="Z24495" s="56"/>
      <c r="AA24495" s="56"/>
    </row>
    <row r="24496" spans="20:27">
      <c r="T24496" s="56"/>
      <c r="U24496" s="56"/>
      <c r="V24496" s="56"/>
      <c r="W24496" s="56"/>
      <c r="X24496" s="56"/>
      <c r="Y24496" s="56"/>
      <c r="Z24496" s="56"/>
      <c r="AA24496" s="56"/>
    </row>
    <row r="24497" spans="20:27">
      <c r="T24497" s="56"/>
      <c r="U24497" s="56"/>
      <c r="V24497" s="56"/>
      <c r="W24497" s="56"/>
      <c r="X24497" s="56"/>
      <c r="Y24497" s="56"/>
      <c r="Z24497" s="56"/>
      <c r="AA24497" s="56"/>
    </row>
    <row r="24498" spans="20:27">
      <c r="T24498" s="56"/>
      <c r="U24498" s="56"/>
      <c r="V24498" s="56"/>
      <c r="W24498" s="56"/>
      <c r="X24498" s="56"/>
      <c r="Y24498" s="56"/>
      <c r="Z24498" s="56"/>
      <c r="AA24498" s="56"/>
    </row>
    <row r="24499" spans="20:27">
      <c r="T24499" s="56"/>
      <c r="U24499" s="56"/>
      <c r="V24499" s="56"/>
      <c r="W24499" s="56"/>
      <c r="X24499" s="56"/>
      <c r="Y24499" s="56"/>
      <c r="Z24499" s="56"/>
      <c r="AA24499" s="56"/>
    </row>
    <row r="24500" spans="20:27">
      <c r="T24500" s="56"/>
      <c r="U24500" s="56"/>
      <c r="V24500" s="56"/>
      <c r="W24500" s="56"/>
      <c r="X24500" s="56"/>
      <c r="Y24500" s="56"/>
      <c r="Z24500" s="56"/>
      <c r="AA24500" s="56"/>
    </row>
    <row r="24501" spans="20:27">
      <c r="T24501" s="56"/>
      <c r="U24501" s="56"/>
      <c r="V24501" s="56"/>
      <c r="W24501" s="56"/>
      <c r="X24501" s="56"/>
      <c r="Y24501" s="56"/>
      <c r="Z24501" s="56"/>
      <c r="AA24501" s="56"/>
    </row>
    <row r="24502" spans="20:27">
      <c r="T24502" s="56"/>
      <c r="U24502" s="56"/>
      <c r="V24502" s="56"/>
      <c r="W24502" s="56"/>
      <c r="X24502" s="56"/>
      <c r="Y24502" s="56"/>
      <c r="Z24502" s="56"/>
      <c r="AA24502" s="56"/>
    </row>
    <row r="24503" spans="20:27">
      <c r="T24503" s="56"/>
      <c r="U24503" s="56"/>
      <c r="V24503" s="56"/>
      <c r="W24503" s="56"/>
      <c r="X24503" s="56"/>
      <c r="Y24503" s="56"/>
      <c r="Z24503" s="56"/>
      <c r="AA24503" s="56"/>
    </row>
    <row r="24504" spans="20:27">
      <c r="T24504" s="56"/>
      <c r="U24504" s="56"/>
      <c r="V24504" s="56"/>
      <c r="W24504" s="56"/>
      <c r="X24504" s="56"/>
      <c r="Y24504" s="56"/>
      <c r="Z24504" s="56"/>
      <c r="AA24504" s="56"/>
    </row>
    <row r="24505" spans="20:27">
      <c r="T24505" s="56"/>
      <c r="U24505" s="56"/>
      <c r="V24505" s="56"/>
      <c r="W24505" s="56"/>
      <c r="X24505" s="56"/>
      <c r="Y24505" s="56"/>
      <c r="Z24505" s="56"/>
      <c r="AA24505" s="56"/>
    </row>
    <row r="24506" spans="20:27">
      <c r="T24506" s="56"/>
      <c r="U24506" s="56"/>
      <c r="V24506" s="56"/>
      <c r="W24506" s="56"/>
      <c r="X24506" s="56"/>
      <c r="Y24506" s="56"/>
      <c r="Z24506" s="56"/>
      <c r="AA24506" s="56"/>
    </row>
    <row r="24507" spans="20:27">
      <c r="T24507" s="56"/>
      <c r="U24507" s="56"/>
      <c r="V24507" s="56"/>
      <c r="W24507" s="56"/>
      <c r="X24507" s="56"/>
      <c r="Y24507" s="56"/>
      <c r="Z24507" s="56"/>
      <c r="AA24507" s="56"/>
    </row>
    <row r="24508" spans="20:27">
      <c r="T24508" s="56"/>
      <c r="U24508" s="56"/>
      <c r="V24508" s="56"/>
      <c r="W24508" s="56"/>
      <c r="X24508" s="56"/>
      <c r="Y24508" s="56"/>
      <c r="Z24508" s="56"/>
      <c r="AA24508" s="56"/>
    </row>
    <row r="24509" spans="20:27">
      <c r="T24509" s="56"/>
      <c r="U24509" s="56"/>
      <c r="V24509" s="56"/>
      <c r="W24509" s="56"/>
      <c r="X24509" s="56"/>
      <c r="Y24509" s="56"/>
      <c r="Z24509" s="56"/>
      <c r="AA24509" s="56"/>
    </row>
    <row r="24510" spans="20:27">
      <c r="T24510" s="56"/>
      <c r="U24510" s="56"/>
      <c r="V24510" s="56"/>
      <c r="W24510" s="56"/>
      <c r="X24510" s="56"/>
      <c r="Y24510" s="56"/>
      <c r="Z24510" s="56"/>
      <c r="AA24510" s="56"/>
    </row>
    <row r="24511" spans="20:27">
      <c r="T24511" s="56"/>
      <c r="U24511" s="56"/>
      <c r="V24511" s="56"/>
      <c r="W24511" s="56"/>
      <c r="X24511" s="56"/>
      <c r="Y24511" s="56"/>
      <c r="Z24511" s="56"/>
      <c r="AA24511" s="56"/>
    </row>
    <row r="24512" spans="20:27">
      <c r="T24512" s="56"/>
      <c r="U24512" s="56"/>
      <c r="V24512" s="56"/>
      <c r="W24512" s="56"/>
      <c r="X24512" s="56"/>
      <c r="Y24512" s="56"/>
      <c r="Z24512" s="56"/>
      <c r="AA24512" s="56"/>
    </row>
    <row r="24513" spans="20:27">
      <c r="T24513" s="56"/>
      <c r="U24513" s="56"/>
      <c r="V24513" s="56"/>
      <c r="W24513" s="56"/>
      <c r="X24513" s="56"/>
      <c r="Y24513" s="56"/>
      <c r="Z24513" s="56"/>
      <c r="AA24513" s="56"/>
    </row>
    <row r="24514" spans="20:27">
      <c r="T24514" s="56"/>
      <c r="U24514" s="56"/>
      <c r="V24514" s="56"/>
      <c r="W24514" s="56"/>
      <c r="X24514" s="56"/>
      <c r="Y24514" s="56"/>
      <c r="Z24514" s="56"/>
      <c r="AA24514" s="56"/>
    </row>
    <row r="24515" spans="20:27">
      <c r="T24515" s="56"/>
      <c r="U24515" s="56"/>
      <c r="V24515" s="56"/>
      <c r="W24515" s="56"/>
      <c r="X24515" s="56"/>
      <c r="Y24515" s="56"/>
      <c r="Z24515" s="56"/>
      <c r="AA24515" s="56"/>
    </row>
    <row r="24516" spans="20:27">
      <c r="T24516" s="56"/>
      <c r="U24516" s="56"/>
      <c r="V24516" s="56"/>
      <c r="W24516" s="56"/>
      <c r="X24516" s="56"/>
      <c r="Y24516" s="56"/>
      <c r="Z24516" s="56"/>
      <c r="AA24516" s="56"/>
    </row>
    <row r="24517" spans="20:27">
      <c r="T24517" s="56"/>
      <c r="U24517" s="56"/>
      <c r="V24517" s="56"/>
      <c r="W24517" s="56"/>
      <c r="X24517" s="56"/>
      <c r="Y24517" s="56"/>
      <c r="Z24517" s="56"/>
      <c r="AA24517" s="56"/>
    </row>
    <row r="24518" spans="20:27">
      <c r="T24518" s="56"/>
      <c r="U24518" s="56"/>
      <c r="V24518" s="56"/>
      <c r="W24518" s="56"/>
      <c r="X24518" s="56"/>
      <c r="Y24518" s="56"/>
      <c r="Z24518" s="56"/>
      <c r="AA24518" s="56"/>
    </row>
    <row r="24519" spans="20:27">
      <c r="T24519" s="56"/>
      <c r="U24519" s="56"/>
      <c r="V24519" s="56"/>
      <c r="W24519" s="56"/>
      <c r="X24519" s="56"/>
      <c r="Y24519" s="56"/>
      <c r="Z24519" s="56"/>
      <c r="AA24519" s="56"/>
    </row>
    <row r="24520" spans="20:27">
      <c r="T24520" s="56"/>
      <c r="U24520" s="56"/>
      <c r="V24520" s="56"/>
      <c r="W24520" s="56"/>
      <c r="X24520" s="56"/>
      <c r="Y24520" s="56"/>
      <c r="Z24520" s="56"/>
      <c r="AA24520" s="56"/>
    </row>
    <row r="24521" spans="20:27">
      <c r="T24521" s="56"/>
      <c r="U24521" s="56"/>
      <c r="V24521" s="56"/>
      <c r="W24521" s="56"/>
      <c r="X24521" s="56"/>
      <c r="Y24521" s="56"/>
      <c r="Z24521" s="56"/>
      <c r="AA24521" s="56"/>
    </row>
    <row r="24522" spans="20:27">
      <c r="T24522" s="56"/>
      <c r="U24522" s="56"/>
      <c r="V24522" s="56"/>
      <c r="W24522" s="56"/>
      <c r="X24522" s="56"/>
      <c r="Y24522" s="56"/>
      <c r="Z24522" s="56"/>
      <c r="AA24522" s="56"/>
    </row>
    <row r="24523" spans="20:27">
      <c r="T24523" s="56"/>
      <c r="U24523" s="56"/>
      <c r="V24523" s="56"/>
      <c r="W24523" s="56"/>
      <c r="X24523" s="56"/>
      <c r="Y24523" s="56"/>
      <c r="Z24523" s="56"/>
      <c r="AA24523" s="56"/>
    </row>
    <row r="24524" spans="20:27">
      <c r="T24524" s="56"/>
      <c r="U24524" s="56"/>
      <c r="V24524" s="56"/>
      <c r="W24524" s="56"/>
      <c r="X24524" s="56"/>
      <c r="Y24524" s="56"/>
      <c r="Z24524" s="56"/>
      <c r="AA24524" s="56"/>
    </row>
    <row r="24525" spans="20:27">
      <c r="T24525" s="56"/>
      <c r="U24525" s="56"/>
      <c r="V24525" s="56"/>
      <c r="W24525" s="56"/>
      <c r="X24525" s="56"/>
      <c r="Y24525" s="56"/>
      <c r="Z24525" s="56"/>
      <c r="AA24525" s="56"/>
    </row>
    <row r="24526" spans="20:27">
      <c r="T24526" s="56"/>
      <c r="U24526" s="56"/>
      <c r="V24526" s="56"/>
      <c r="W24526" s="56"/>
      <c r="X24526" s="56"/>
      <c r="Y24526" s="56"/>
      <c r="Z24526" s="56"/>
      <c r="AA24526" s="56"/>
    </row>
    <row r="24527" spans="20:27">
      <c r="T24527" s="56"/>
      <c r="U24527" s="56"/>
      <c r="V24527" s="56"/>
      <c r="W24527" s="56"/>
      <c r="X24527" s="56"/>
      <c r="Y24527" s="56"/>
      <c r="Z24527" s="56"/>
      <c r="AA24527" s="56"/>
    </row>
    <row r="24528" spans="20:27">
      <c r="T24528" s="56"/>
      <c r="U24528" s="56"/>
      <c r="V24528" s="56"/>
      <c r="W24528" s="56"/>
      <c r="X24528" s="56"/>
      <c r="Y24528" s="56"/>
      <c r="Z24528" s="56"/>
      <c r="AA24528" s="56"/>
    </row>
    <row r="24529" spans="20:27">
      <c r="T24529" s="56"/>
      <c r="U24529" s="56"/>
      <c r="V24529" s="56"/>
      <c r="W24529" s="56"/>
      <c r="X24529" s="56"/>
      <c r="Y24529" s="56"/>
      <c r="Z24529" s="56"/>
      <c r="AA24529" s="56"/>
    </row>
    <row r="24530" spans="20:27">
      <c r="T24530" s="56"/>
      <c r="U24530" s="56"/>
      <c r="V24530" s="56"/>
      <c r="W24530" s="56"/>
      <c r="X24530" s="56"/>
      <c r="Y24530" s="56"/>
      <c r="Z24530" s="56"/>
      <c r="AA24530" s="56"/>
    </row>
    <row r="24531" spans="20:27">
      <c r="T24531" s="56"/>
      <c r="U24531" s="56"/>
      <c r="V24531" s="56"/>
      <c r="W24531" s="56"/>
      <c r="X24531" s="56"/>
      <c r="Y24531" s="56"/>
      <c r="Z24531" s="56"/>
      <c r="AA24531" s="56"/>
    </row>
    <row r="24532" spans="20:27">
      <c r="T24532" s="56"/>
      <c r="U24532" s="56"/>
      <c r="V24532" s="56"/>
      <c r="W24532" s="56"/>
      <c r="X24532" s="56"/>
      <c r="Y24532" s="56"/>
      <c r="Z24532" s="56"/>
      <c r="AA24532" s="56"/>
    </row>
    <row r="24533" spans="20:27">
      <c r="T24533" s="56"/>
      <c r="U24533" s="56"/>
      <c r="V24533" s="56"/>
      <c r="W24533" s="56"/>
      <c r="X24533" s="56"/>
      <c r="Y24533" s="56"/>
      <c r="Z24533" s="56"/>
      <c r="AA24533" s="56"/>
    </row>
    <row r="24534" spans="20:27">
      <c r="T24534" s="56"/>
      <c r="U24534" s="56"/>
      <c r="V24534" s="56"/>
      <c r="W24534" s="56"/>
      <c r="X24534" s="56"/>
      <c r="Y24534" s="56"/>
      <c r="Z24534" s="56"/>
      <c r="AA24534" s="56"/>
    </row>
    <row r="24535" spans="20:27">
      <c r="T24535" s="56"/>
      <c r="U24535" s="56"/>
      <c r="V24535" s="56"/>
      <c r="W24535" s="56"/>
      <c r="X24535" s="56"/>
      <c r="Y24535" s="56"/>
      <c r="Z24535" s="56"/>
      <c r="AA24535" s="56"/>
    </row>
    <row r="24536" spans="20:27">
      <c r="T24536" s="56"/>
      <c r="U24536" s="56"/>
      <c r="V24536" s="56"/>
      <c r="W24536" s="56"/>
      <c r="X24536" s="56"/>
      <c r="Y24536" s="56"/>
      <c r="Z24536" s="56"/>
      <c r="AA24536" s="56"/>
    </row>
    <row r="24537" spans="20:27">
      <c r="T24537" s="56"/>
      <c r="U24537" s="56"/>
      <c r="V24537" s="56"/>
      <c r="W24537" s="56"/>
      <c r="X24537" s="56"/>
      <c r="Y24537" s="56"/>
      <c r="Z24537" s="56"/>
      <c r="AA24537" s="56"/>
    </row>
    <row r="24538" spans="20:27">
      <c r="T24538" s="56"/>
      <c r="U24538" s="56"/>
      <c r="V24538" s="56"/>
      <c r="W24538" s="56"/>
      <c r="X24538" s="56"/>
      <c r="Y24538" s="56"/>
      <c r="Z24538" s="56"/>
      <c r="AA24538" s="56"/>
    </row>
    <row r="24539" spans="20:27">
      <c r="T24539" s="56"/>
      <c r="U24539" s="56"/>
      <c r="V24539" s="56"/>
      <c r="W24539" s="56"/>
      <c r="X24539" s="56"/>
      <c r="Y24539" s="56"/>
      <c r="Z24539" s="56"/>
      <c r="AA24539" s="56"/>
    </row>
    <row r="24540" spans="20:27">
      <c r="T24540" s="56"/>
      <c r="U24540" s="56"/>
      <c r="V24540" s="56"/>
      <c r="W24540" s="56"/>
      <c r="X24540" s="56"/>
      <c r="Y24540" s="56"/>
      <c r="Z24540" s="56"/>
      <c r="AA24540" s="56"/>
    </row>
    <row r="24541" spans="20:27">
      <c r="T24541" s="56"/>
      <c r="U24541" s="56"/>
      <c r="V24541" s="56"/>
      <c r="W24541" s="56"/>
      <c r="X24541" s="56"/>
      <c r="Y24541" s="56"/>
      <c r="Z24541" s="56"/>
      <c r="AA24541" s="56"/>
    </row>
    <row r="24542" spans="20:27">
      <c r="T24542" s="56"/>
      <c r="U24542" s="56"/>
      <c r="V24542" s="56"/>
      <c r="W24542" s="56"/>
      <c r="X24542" s="56"/>
      <c r="Y24542" s="56"/>
      <c r="Z24542" s="56"/>
      <c r="AA24542" s="56"/>
    </row>
    <row r="24543" spans="20:27">
      <c r="T24543" s="56"/>
      <c r="U24543" s="56"/>
      <c r="V24543" s="56"/>
      <c r="W24543" s="56"/>
      <c r="X24543" s="56"/>
      <c r="Y24543" s="56"/>
      <c r="Z24543" s="56"/>
      <c r="AA24543" s="56"/>
    </row>
    <row r="24544" spans="20:27">
      <c r="T24544" s="56"/>
      <c r="U24544" s="56"/>
      <c r="V24544" s="56"/>
      <c r="W24544" s="56"/>
      <c r="X24544" s="56"/>
      <c r="Y24544" s="56"/>
      <c r="Z24544" s="56"/>
      <c r="AA24544" s="56"/>
    </row>
    <row r="24545" spans="20:27">
      <c r="T24545" s="56"/>
      <c r="U24545" s="56"/>
      <c r="V24545" s="56"/>
      <c r="W24545" s="56"/>
      <c r="X24545" s="56"/>
      <c r="Y24545" s="56"/>
      <c r="Z24545" s="56"/>
      <c r="AA24545" s="56"/>
    </row>
    <row r="24546" spans="20:27">
      <c r="T24546" s="56"/>
      <c r="U24546" s="56"/>
      <c r="V24546" s="56"/>
      <c r="W24546" s="56"/>
      <c r="X24546" s="56"/>
      <c r="Y24546" s="56"/>
      <c r="Z24546" s="56"/>
      <c r="AA24546" s="56"/>
    </row>
    <row r="24547" spans="20:27">
      <c r="T24547" s="56"/>
      <c r="U24547" s="56"/>
      <c r="V24547" s="56"/>
      <c r="W24547" s="56"/>
      <c r="X24547" s="56"/>
      <c r="Y24547" s="56"/>
      <c r="Z24547" s="56"/>
      <c r="AA24547" s="56"/>
    </row>
    <row r="24548" spans="20:27">
      <c r="T24548" s="56"/>
      <c r="U24548" s="56"/>
      <c r="V24548" s="56"/>
      <c r="W24548" s="56"/>
      <c r="X24548" s="56"/>
      <c r="Y24548" s="56"/>
      <c r="Z24548" s="56"/>
      <c r="AA24548" s="56"/>
    </row>
    <row r="24549" spans="20:27">
      <c r="T24549" s="56"/>
      <c r="U24549" s="56"/>
      <c r="V24549" s="56"/>
      <c r="W24549" s="56"/>
      <c r="X24549" s="56"/>
      <c r="Y24549" s="56"/>
      <c r="Z24549" s="56"/>
      <c r="AA24549" s="56"/>
    </row>
    <row r="24550" spans="20:27">
      <c r="T24550" s="56"/>
      <c r="U24550" s="56"/>
      <c r="V24550" s="56"/>
      <c r="W24550" s="56"/>
      <c r="X24550" s="56"/>
      <c r="Y24550" s="56"/>
      <c r="Z24550" s="56"/>
      <c r="AA24550" s="56"/>
    </row>
    <row r="24551" spans="20:27">
      <c r="T24551" s="56"/>
      <c r="U24551" s="56"/>
      <c r="V24551" s="56"/>
      <c r="W24551" s="56"/>
      <c r="X24551" s="56"/>
      <c r="Y24551" s="56"/>
      <c r="Z24551" s="56"/>
      <c r="AA24551" s="56"/>
    </row>
    <row r="24552" spans="20:27">
      <c r="T24552" s="56"/>
      <c r="U24552" s="56"/>
      <c r="V24552" s="56"/>
      <c r="W24552" s="56"/>
      <c r="X24552" s="56"/>
      <c r="Y24552" s="56"/>
      <c r="Z24552" s="56"/>
      <c r="AA24552" s="56"/>
    </row>
    <row r="24553" spans="20:27">
      <c r="T24553" s="56"/>
      <c r="U24553" s="56"/>
      <c r="V24553" s="56"/>
      <c r="W24553" s="56"/>
      <c r="X24553" s="56"/>
      <c r="Y24553" s="56"/>
      <c r="Z24553" s="56"/>
      <c r="AA24553" s="56"/>
    </row>
    <row r="24554" spans="20:27">
      <c r="T24554" s="56"/>
      <c r="U24554" s="56"/>
      <c r="V24554" s="56"/>
      <c r="W24554" s="56"/>
      <c r="X24554" s="56"/>
      <c r="Y24554" s="56"/>
      <c r="Z24554" s="56"/>
      <c r="AA24554" s="56"/>
    </row>
    <row r="24555" spans="20:27">
      <c r="T24555" s="56"/>
      <c r="U24555" s="56"/>
      <c r="V24555" s="56"/>
      <c r="W24555" s="56"/>
      <c r="X24555" s="56"/>
      <c r="Y24555" s="56"/>
      <c r="Z24555" s="56"/>
      <c r="AA24555" s="56"/>
    </row>
    <row r="24556" spans="20:27">
      <c r="T24556" s="56"/>
      <c r="U24556" s="56"/>
      <c r="V24556" s="56"/>
      <c r="W24556" s="56"/>
      <c r="X24556" s="56"/>
      <c r="Y24556" s="56"/>
      <c r="Z24556" s="56"/>
      <c r="AA24556" s="56"/>
    </row>
    <row r="24557" spans="20:27">
      <c r="T24557" s="56"/>
      <c r="U24557" s="56"/>
      <c r="V24557" s="56"/>
      <c r="W24557" s="56"/>
      <c r="X24557" s="56"/>
      <c r="Y24557" s="56"/>
      <c r="Z24557" s="56"/>
      <c r="AA24557" s="56"/>
    </row>
    <row r="24558" spans="20:27">
      <c r="T24558" s="56"/>
      <c r="U24558" s="56"/>
      <c r="V24558" s="56"/>
      <c r="W24558" s="56"/>
      <c r="X24558" s="56"/>
      <c r="Y24558" s="56"/>
      <c r="Z24558" s="56"/>
      <c r="AA24558" s="56"/>
    </row>
    <row r="24559" spans="20:27">
      <c r="T24559" s="56"/>
      <c r="U24559" s="56"/>
      <c r="V24559" s="56"/>
      <c r="W24559" s="56"/>
      <c r="X24559" s="56"/>
      <c r="Y24559" s="56"/>
      <c r="Z24559" s="56"/>
      <c r="AA24559" s="56"/>
    </row>
    <row r="24560" spans="20:27">
      <c r="T24560" s="56"/>
      <c r="U24560" s="56"/>
      <c r="V24560" s="56"/>
      <c r="W24560" s="56"/>
      <c r="X24560" s="56"/>
      <c r="Y24560" s="56"/>
      <c r="Z24560" s="56"/>
      <c r="AA24560" s="56"/>
    </row>
    <row r="24561" spans="20:27">
      <c r="T24561" s="56"/>
      <c r="U24561" s="56"/>
      <c r="V24561" s="56"/>
      <c r="W24561" s="56"/>
      <c r="X24561" s="56"/>
      <c r="Y24561" s="56"/>
      <c r="Z24561" s="56"/>
      <c r="AA24561" s="56"/>
    </row>
    <row r="24562" spans="20:27">
      <c r="T24562" s="56"/>
      <c r="U24562" s="56"/>
      <c r="V24562" s="56"/>
      <c r="W24562" s="56"/>
      <c r="X24562" s="56"/>
      <c r="Y24562" s="56"/>
      <c r="Z24562" s="56"/>
      <c r="AA24562" s="56"/>
    </row>
    <row r="24563" spans="20:27">
      <c r="T24563" s="56"/>
      <c r="U24563" s="56"/>
      <c r="V24563" s="56"/>
      <c r="W24563" s="56"/>
      <c r="X24563" s="56"/>
      <c r="Y24563" s="56"/>
      <c r="Z24563" s="56"/>
      <c r="AA24563" s="56"/>
    </row>
    <row r="24564" spans="20:27">
      <c r="T24564" s="56"/>
      <c r="U24564" s="56"/>
      <c r="V24564" s="56"/>
      <c r="W24564" s="56"/>
      <c r="X24564" s="56"/>
      <c r="Y24564" s="56"/>
      <c r="Z24564" s="56"/>
      <c r="AA24564" s="56"/>
    </row>
    <row r="24565" spans="20:27">
      <c r="T24565" s="56"/>
      <c r="U24565" s="56"/>
      <c r="V24565" s="56"/>
      <c r="W24565" s="56"/>
      <c r="X24565" s="56"/>
      <c r="Y24565" s="56"/>
      <c r="Z24565" s="56"/>
      <c r="AA24565" s="56"/>
    </row>
    <row r="24566" spans="20:27">
      <c r="T24566" s="56"/>
      <c r="U24566" s="56"/>
      <c r="V24566" s="56"/>
      <c r="W24566" s="56"/>
      <c r="X24566" s="56"/>
      <c r="Y24566" s="56"/>
      <c r="Z24566" s="56"/>
      <c r="AA24566" s="56"/>
    </row>
    <row r="24567" spans="20:27">
      <c r="T24567" s="56"/>
      <c r="U24567" s="56"/>
      <c r="V24567" s="56"/>
      <c r="W24567" s="56"/>
      <c r="X24567" s="56"/>
      <c r="Y24567" s="56"/>
      <c r="Z24567" s="56"/>
      <c r="AA24567" s="56"/>
    </row>
    <row r="24568" spans="20:27">
      <c r="T24568" s="56"/>
      <c r="U24568" s="56"/>
      <c r="V24568" s="56"/>
      <c r="W24568" s="56"/>
      <c r="X24568" s="56"/>
      <c r="Y24568" s="56"/>
      <c r="Z24568" s="56"/>
      <c r="AA24568" s="56"/>
    </row>
    <row r="24569" spans="20:27">
      <c r="T24569" s="56"/>
      <c r="U24569" s="56"/>
      <c r="V24569" s="56"/>
      <c r="W24569" s="56"/>
      <c r="X24569" s="56"/>
      <c r="Y24569" s="56"/>
      <c r="Z24569" s="56"/>
      <c r="AA24569" s="56"/>
    </row>
    <row r="24570" spans="20:27">
      <c r="T24570" s="56"/>
      <c r="U24570" s="56"/>
      <c r="V24570" s="56"/>
      <c r="W24570" s="56"/>
      <c r="X24570" s="56"/>
      <c r="Y24570" s="56"/>
      <c r="Z24570" s="56"/>
      <c r="AA24570" s="56"/>
    </row>
    <row r="24571" spans="20:27">
      <c r="T24571" s="56"/>
      <c r="U24571" s="56"/>
      <c r="V24571" s="56"/>
      <c r="W24571" s="56"/>
      <c r="X24571" s="56"/>
      <c r="Y24571" s="56"/>
      <c r="Z24571" s="56"/>
      <c r="AA24571" s="56"/>
    </row>
    <row r="24572" spans="20:27">
      <c r="T24572" s="56"/>
      <c r="U24572" s="56"/>
      <c r="V24572" s="56"/>
      <c r="W24572" s="56"/>
      <c r="X24572" s="56"/>
      <c r="Y24572" s="56"/>
      <c r="Z24572" s="56"/>
      <c r="AA24572" s="56"/>
    </row>
    <row r="24573" spans="20:27">
      <c r="T24573" s="56"/>
      <c r="U24573" s="56"/>
      <c r="V24573" s="56"/>
      <c r="W24573" s="56"/>
      <c r="X24573" s="56"/>
      <c r="Y24573" s="56"/>
      <c r="Z24573" s="56"/>
      <c r="AA24573" s="56"/>
    </row>
    <row r="24574" spans="20:27">
      <c r="T24574" s="56"/>
      <c r="U24574" s="56"/>
      <c r="V24574" s="56"/>
      <c r="W24574" s="56"/>
      <c r="X24574" s="56"/>
      <c r="Y24574" s="56"/>
      <c r="Z24574" s="56"/>
      <c r="AA24574" s="56"/>
    </row>
    <row r="24575" spans="20:27">
      <c r="T24575" s="56"/>
      <c r="U24575" s="56"/>
      <c r="V24575" s="56"/>
      <c r="W24575" s="56"/>
      <c r="X24575" s="56"/>
      <c r="Y24575" s="56"/>
      <c r="Z24575" s="56"/>
      <c r="AA24575" s="56"/>
    </row>
    <row r="24576" spans="20:27">
      <c r="T24576" s="56"/>
      <c r="U24576" s="56"/>
      <c r="V24576" s="56"/>
      <c r="W24576" s="56"/>
      <c r="X24576" s="56"/>
      <c r="Y24576" s="56"/>
      <c r="Z24576" s="56"/>
      <c r="AA24576" s="56"/>
    </row>
    <row r="24577" spans="20:27">
      <c r="T24577" s="56"/>
      <c r="U24577" s="56"/>
      <c r="V24577" s="56"/>
      <c r="W24577" s="56"/>
      <c r="X24577" s="56"/>
      <c r="Y24577" s="56"/>
      <c r="Z24577" s="56"/>
      <c r="AA24577" s="56"/>
    </row>
    <row r="24578" spans="20:27">
      <c r="T24578" s="56"/>
      <c r="U24578" s="56"/>
      <c r="V24578" s="56"/>
      <c r="W24578" s="56"/>
      <c r="X24578" s="56"/>
      <c r="Y24578" s="56"/>
      <c r="Z24578" s="56"/>
      <c r="AA24578" s="56"/>
    </row>
    <row r="24579" spans="20:27">
      <c r="T24579" s="56"/>
      <c r="U24579" s="56"/>
      <c r="V24579" s="56"/>
      <c r="W24579" s="56"/>
      <c r="X24579" s="56"/>
      <c r="Y24579" s="56"/>
      <c r="Z24579" s="56"/>
      <c r="AA24579" s="56"/>
    </row>
    <row r="24580" spans="20:27">
      <c r="T24580" s="56"/>
      <c r="U24580" s="56"/>
      <c r="V24580" s="56"/>
      <c r="W24580" s="56"/>
      <c r="X24580" s="56"/>
      <c r="Y24580" s="56"/>
      <c r="Z24580" s="56"/>
      <c r="AA24580" s="56"/>
    </row>
    <row r="24581" spans="20:27">
      <c r="T24581" s="56"/>
      <c r="U24581" s="56"/>
      <c r="V24581" s="56"/>
      <c r="W24581" s="56"/>
      <c r="X24581" s="56"/>
      <c r="Y24581" s="56"/>
      <c r="Z24581" s="56"/>
      <c r="AA24581" s="56"/>
    </row>
    <row r="24582" spans="20:27">
      <c r="T24582" s="56"/>
      <c r="U24582" s="56"/>
      <c r="V24582" s="56"/>
      <c r="W24582" s="56"/>
      <c r="X24582" s="56"/>
      <c r="Y24582" s="56"/>
      <c r="Z24582" s="56"/>
      <c r="AA24582" s="56"/>
    </row>
    <row r="24583" spans="20:27">
      <c r="T24583" s="56"/>
      <c r="U24583" s="56"/>
      <c r="V24583" s="56"/>
      <c r="W24583" s="56"/>
      <c r="X24583" s="56"/>
      <c r="Y24583" s="56"/>
      <c r="Z24583" s="56"/>
      <c r="AA24583" s="56"/>
    </row>
    <row r="24584" spans="20:27">
      <c r="T24584" s="56"/>
      <c r="U24584" s="56"/>
      <c r="V24584" s="56"/>
      <c r="W24584" s="56"/>
      <c r="X24584" s="56"/>
      <c r="Y24584" s="56"/>
      <c r="Z24584" s="56"/>
      <c r="AA24584" s="56"/>
    </row>
    <row r="24585" spans="20:27">
      <c r="T24585" s="56"/>
      <c r="U24585" s="56"/>
      <c r="V24585" s="56"/>
      <c r="W24585" s="56"/>
      <c r="X24585" s="56"/>
      <c r="Y24585" s="56"/>
      <c r="Z24585" s="56"/>
      <c r="AA24585" s="56"/>
    </row>
    <row r="24586" spans="20:27">
      <c r="T24586" s="56"/>
      <c r="U24586" s="56"/>
      <c r="V24586" s="56"/>
      <c r="W24586" s="56"/>
      <c r="X24586" s="56"/>
      <c r="Y24586" s="56"/>
      <c r="Z24586" s="56"/>
      <c r="AA24586" s="56"/>
    </row>
    <row r="24587" spans="20:27">
      <c r="T24587" s="56"/>
      <c r="U24587" s="56"/>
      <c r="V24587" s="56"/>
      <c r="W24587" s="56"/>
      <c r="X24587" s="56"/>
      <c r="Y24587" s="56"/>
      <c r="Z24587" s="56"/>
      <c r="AA24587" s="56"/>
    </row>
    <row r="24588" spans="20:27">
      <c r="T24588" s="56"/>
      <c r="U24588" s="56"/>
      <c r="V24588" s="56"/>
      <c r="W24588" s="56"/>
      <c r="X24588" s="56"/>
      <c r="Y24588" s="56"/>
      <c r="Z24588" s="56"/>
      <c r="AA24588" s="56"/>
    </row>
    <row r="24589" spans="20:27">
      <c r="T24589" s="56"/>
      <c r="U24589" s="56"/>
      <c r="V24589" s="56"/>
      <c r="W24589" s="56"/>
      <c r="X24589" s="56"/>
      <c r="Y24589" s="56"/>
      <c r="Z24589" s="56"/>
      <c r="AA24589" s="56"/>
    </row>
    <row r="24590" spans="20:27">
      <c r="T24590" s="56"/>
      <c r="U24590" s="56"/>
      <c r="V24590" s="56"/>
      <c r="W24590" s="56"/>
      <c r="X24590" s="56"/>
      <c r="Y24590" s="56"/>
      <c r="Z24590" s="56"/>
      <c r="AA24590" s="56"/>
    </row>
    <row r="24591" spans="20:27">
      <c r="T24591" s="56"/>
      <c r="U24591" s="56"/>
      <c r="V24591" s="56"/>
      <c r="W24591" s="56"/>
      <c r="X24591" s="56"/>
      <c r="Y24591" s="56"/>
      <c r="Z24591" s="56"/>
      <c r="AA24591" s="56"/>
    </row>
    <row r="24592" spans="20:27">
      <c r="T24592" s="56"/>
      <c r="U24592" s="56"/>
      <c r="V24592" s="56"/>
      <c r="W24592" s="56"/>
      <c r="X24592" s="56"/>
      <c r="Y24592" s="56"/>
      <c r="Z24592" s="56"/>
      <c r="AA24592" s="56"/>
    </row>
    <row r="24593" spans="20:27">
      <c r="T24593" s="56"/>
      <c r="U24593" s="56"/>
      <c r="V24593" s="56"/>
      <c r="W24593" s="56"/>
      <c r="X24593" s="56"/>
      <c r="Y24593" s="56"/>
      <c r="Z24593" s="56"/>
      <c r="AA24593" s="56"/>
    </row>
    <row r="24594" spans="20:27">
      <c r="T24594" s="56"/>
      <c r="U24594" s="56"/>
      <c r="V24594" s="56"/>
      <c r="W24594" s="56"/>
      <c r="X24594" s="56"/>
      <c r="Y24594" s="56"/>
      <c r="Z24594" s="56"/>
      <c r="AA24594" s="56"/>
    </row>
    <row r="24595" spans="20:27">
      <c r="T24595" s="56"/>
      <c r="U24595" s="56"/>
      <c r="V24595" s="56"/>
      <c r="W24595" s="56"/>
      <c r="X24595" s="56"/>
      <c r="Y24595" s="56"/>
      <c r="Z24595" s="56"/>
      <c r="AA24595" s="56"/>
    </row>
    <row r="24596" spans="20:27">
      <c r="T24596" s="56"/>
      <c r="U24596" s="56"/>
      <c r="V24596" s="56"/>
      <c r="W24596" s="56"/>
      <c r="X24596" s="56"/>
      <c r="Y24596" s="56"/>
      <c r="Z24596" s="56"/>
      <c r="AA24596" s="56"/>
    </row>
    <row r="24597" spans="20:27">
      <c r="T24597" s="56"/>
      <c r="U24597" s="56"/>
      <c r="V24597" s="56"/>
      <c r="W24597" s="56"/>
      <c r="X24597" s="56"/>
      <c r="Y24597" s="56"/>
      <c r="Z24597" s="56"/>
      <c r="AA24597" s="56"/>
    </row>
    <row r="24598" spans="20:27">
      <c r="T24598" s="56"/>
      <c r="U24598" s="56"/>
      <c r="V24598" s="56"/>
      <c r="W24598" s="56"/>
      <c r="X24598" s="56"/>
      <c r="Y24598" s="56"/>
      <c r="Z24598" s="56"/>
      <c r="AA24598" s="56"/>
    </row>
    <row r="24599" spans="20:27">
      <c r="T24599" s="56"/>
      <c r="U24599" s="56"/>
      <c r="V24599" s="56"/>
      <c r="W24599" s="56"/>
      <c r="X24599" s="56"/>
      <c r="Y24599" s="56"/>
      <c r="Z24599" s="56"/>
      <c r="AA24599" s="56"/>
    </row>
    <row r="24600" spans="20:27">
      <c r="T24600" s="56"/>
      <c r="U24600" s="56"/>
      <c r="V24600" s="56"/>
      <c r="W24600" s="56"/>
      <c r="X24600" s="56"/>
      <c r="Y24600" s="56"/>
      <c r="Z24600" s="56"/>
      <c r="AA24600" s="56"/>
    </row>
    <row r="24601" spans="20:27">
      <c r="T24601" s="56"/>
      <c r="U24601" s="56"/>
      <c r="V24601" s="56"/>
      <c r="W24601" s="56"/>
      <c r="X24601" s="56"/>
      <c r="Y24601" s="56"/>
      <c r="Z24601" s="56"/>
      <c r="AA24601" s="56"/>
    </row>
    <row r="24602" spans="20:27">
      <c r="T24602" s="56"/>
      <c r="U24602" s="56"/>
      <c r="V24602" s="56"/>
      <c r="W24602" s="56"/>
      <c r="X24602" s="56"/>
      <c r="Y24602" s="56"/>
      <c r="Z24602" s="56"/>
      <c r="AA24602" s="56"/>
    </row>
    <row r="24603" spans="20:27">
      <c r="T24603" s="56"/>
      <c r="U24603" s="56"/>
      <c r="V24603" s="56"/>
      <c r="W24603" s="56"/>
      <c r="X24603" s="56"/>
      <c r="Y24603" s="56"/>
      <c r="Z24603" s="56"/>
      <c r="AA24603" s="56"/>
    </row>
    <row r="24604" spans="20:27">
      <c r="T24604" s="56"/>
      <c r="U24604" s="56"/>
      <c r="V24604" s="56"/>
      <c r="W24604" s="56"/>
      <c r="X24604" s="56"/>
      <c r="Y24604" s="56"/>
      <c r="Z24604" s="56"/>
      <c r="AA24604" s="56"/>
    </row>
    <row r="24605" spans="20:27">
      <c r="T24605" s="56"/>
      <c r="U24605" s="56"/>
      <c r="V24605" s="56"/>
      <c r="W24605" s="56"/>
      <c r="X24605" s="56"/>
      <c r="Y24605" s="56"/>
      <c r="Z24605" s="56"/>
      <c r="AA24605" s="56"/>
    </row>
    <row r="24606" spans="20:27">
      <c r="T24606" s="56"/>
      <c r="U24606" s="56"/>
      <c r="V24606" s="56"/>
      <c r="W24606" s="56"/>
      <c r="X24606" s="56"/>
      <c r="Y24606" s="56"/>
      <c r="Z24606" s="56"/>
      <c r="AA24606" s="56"/>
    </row>
    <row r="24607" spans="20:27">
      <c r="T24607" s="56"/>
      <c r="U24607" s="56"/>
      <c r="V24607" s="56"/>
      <c r="W24607" s="56"/>
      <c r="X24607" s="56"/>
      <c r="Y24607" s="56"/>
      <c r="Z24607" s="56"/>
      <c r="AA24607" s="56"/>
    </row>
    <row r="24608" spans="20:27">
      <c r="T24608" s="56"/>
      <c r="U24608" s="56"/>
      <c r="V24608" s="56"/>
      <c r="W24608" s="56"/>
      <c r="X24608" s="56"/>
      <c r="Y24608" s="56"/>
      <c r="Z24608" s="56"/>
      <c r="AA24608" s="56"/>
    </row>
    <row r="24609" spans="20:27">
      <c r="T24609" s="56"/>
      <c r="U24609" s="56"/>
      <c r="V24609" s="56"/>
      <c r="W24609" s="56"/>
      <c r="X24609" s="56"/>
      <c r="Y24609" s="56"/>
      <c r="Z24609" s="56"/>
      <c r="AA24609" s="56"/>
    </row>
    <row r="24610" spans="20:27">
      <c r="T24610" s="56"/>
      <c r="U24610" s="56"/>
      <c r="V24610" s="56"/>
      <c r="W24610" s="56"/>
      <c r="X24610" s="56"/>
      <c r="Y24610" s="56"/>
      <c r="Z24610" s="56"/>
      <c r="AA24610" s="56"/>
    </row>
    <row r="24611" spans="20:27">
      <c r="T24611" s="56"/>
      <c r="U24611" s="56"/>
      <c r="V24611" s="56"/>
      <c r="W24611" s="56"/>
      <c r="X24611" s="56"/>
      <c r="Y24611" s="56"/>
      <c r="Z24611" s="56"/>
      <c r="AA24611" s="56"/>
    </row>
    <row r="24612" spans="20:27">
      <c r="T24612" s="56"/>
      <c r="U24612" s="56"/>
      <c r="V24612" s="56"/>
      <c r="W24612" s="56"/>
      <c r="X24612" s="56"/>
      <c r="Y24612" s="56"/>
      <c r="Z24612" s="56"/>
      <c r="AA24612" s="56"/>
    </row>
    <row r="24613" spans="20:27">
      <c r="T24613" s="56"/>
      <c r="U24613" s="56"/>
      <c r="V24613" s="56"/>
      <c r="W24613" s="56"/>
      <c r="X24613" s="56"/>
      <c r="Y24613" s="56"/>
      <c r="Z24613" s="56"/>
      <c r="AA24613" s="56"/>
    </row>
    <row r="24614" spans="20:27">
      <c r="T24614" s="56"/>
      <c r="U24614" s="56"/>
      <c r="V24614" s="56"/>
      <c r="W24614" s="56"/>
      <c r="X24614" s="56"/>
      <c r="Y24614" s="56"/>
      <c r="Z24614" s="56"/>
      <c r="AA24614" s="56"/>
    </row>
    <row r="24615" spans="20:27">
      <c r="T24615" s="56"/>
      <c r="U24615" s="56"/>
      <c r="V24615" s="56"/>
      <c r="W24615" s="56"/>
      <c r="X24615" s="56"/>
      <c r="Y24615" s="56"/>
      <c r="Z24615" s="56"/>
      <c r="AA24615" s="56"/>
    </row>
    <row r="24616" spans="20:27">
      <c r="T24616" s="56"/>
      <c r="U24616" s="56"/>
      <c r="V24616" s="56"/>
      <c r="W24616" s="56"/>
      <c r="X24616" s="56"/>
      <c r="Y24616" s="56"/>
      <c r="Z24616" s="56"/>
      <c r="AA24616" s="56"/>
    </row>
    <row r="24617" spans="20:27">
      <c r="T24617" s="56"/>
      <c r="U24617" s="56"/>
      <c r="V24617" s="56"/>
      <c r="W24617" s="56"/>
      <c r="X24617" s="56"/>
      <c r="Y24617" s="56"/>
      <c r="Z24617" s="56"/>
      <c r="AA24617" s="56"/>
    </row>
    <row r="24618" spans="20:27">
      <c r="T24618" s="56"/>
      <c r="U24618" s="56"/>
      <c r="V24618" s="56"/>
      <c r="W24618" s="56"/>
      <c r="X24618" s="56"/>
      <c r="Y24618" s="56"/>
      <c r="Z24618" s="56"/>
      <c r="AA24618" s="56"/>
    </row>
    <row r="24619" spans="20:27">
      <c r="T24619" s="56"/>
      <c r="U24619" s="56"/>
      <c r="V24619" s="56"/>
      <c r="W24619" s="56"/>
      <c r="X24619" s="56"/>
      <c r="Y24619" s="56"/>
      <c r="Z24619" s="56"/>
      <c r="AA24619" s="56"/>
    </row>
    <row r="24620" spans="20:27">
      <c r="T24620" s="56"/>
      <c r="U24620" s="56"/>
      <c r="V24620" s="56"/>
      <c r="W24620" s="56"/>
      <c r="X24620" s="56"/>
      <c r="Y24620" s="56"/>
      <c r="Z24620" s="56"/>
      <c r="AA24620" s="56"/>
    </row>
    <row r="24621" spans="20:27">
      <c r="T24621" s="56"/>
      <c r="U24621" s="56"/>
      <c r="V24621" s="56"/>
      <c r="W24621" s="56"/>
      <c r="X24621" s="56"/>
      <c r="Y24621" s="56"/>
      <c r="Z24621" s="56"/>
      <c r="AA24621" s="56"/>
    </row>
    <row r="24622" spans="20:27">
      <c r="T24622" s="56"/>
      <c r="U24622" s="56"/>
      <c r="V24622" s="56"/>
      <c r="W24622" s="56"/>
      <c r="X24622" s="56"/>
      <c r="Y24622" s="56"/>
      <c r="Z24622" s="56"/>
      <c r="AA24622" s="56"/>
    </row>
    <row r="24623" spans="20:27">
      <c r="T24623" s="56"/>
      <c r="U24623" s="56"/>
      <c r="V24623" s="56"/>
      <c r="W24623" s="56"/>
      <c r="X24623" s="56"/>
      <c r="Y24623" s="56"/>
      <c r="Z24623" s="56"/>
      <c r="AA24623" s="56"/>
    </row>
    <row r="24624" spans="20:27">
      <c r="T24624" s="56"/>
      <c r="U24624" s="56"/>
      <c r="V24624" s="56"/>
      <c r="W24624" s="56"/>
      <c r="X24624" s="56"/>
      <c r="Y24624" s="56"/>
      <c r="Z24624" s="56"/>
      <c r="AA24624" s="56"/>
    </row>
    <row r="24625" spans="20:27">
      <c r="T24625" s="56"/>
      <c r="U24625" s="56"/>
      <c r="V24625" s="56"/>
      <c r="W24625" s="56"/>
      <c r="X24625" s="56"/>
      <c r="Y24625" s="56"/>
      <c r="Z24625" s="56"/>
      <c r="AA24625" s="56"/>
    </row>
    <row r="24626" spans="20:27">
      <c r="T24626" s="56"/>
      <c r="U24626" s="56"/>
      <c r="V24626" s="56"/>
      <c r="W24626" s="56"/>
      <c r="X24626" s="56"/>
      <c r="Y24626" s="56"/>
      <c r="Z24626" s="56"/>
      <c r="AA24626" s="56"/>
    </row>
    <row r="24627" spans="20:27">
      <c r="T24627" s="56"/>
      <c r="U24627" s="56"/>
      <c r="V24627" s="56"/>
      <c r="W24627" s="56"/>
      <c r="X24627" s="56"/>
      <c r="Y24627" s="56"/>
      <c r="Z24627" s="56"/>
      <c r="AA24627" s="56"/>
    </row>
    <row r="24628" spans="20:27">
      <c r="T24628" s="56"/>
      <c r="U24628" s="56"/>
      <c r="V24628" s="56"/>
      <c r="W24628" s="56"/>
      <c r="X24628" s="56"/>
      <c r="Y24628" s="56"/>
      <c r="Z24628" s="56"/>
      <c r="AA24628" s="56"/>
    </row>
    <row r="24629" spans="20:27">
      <c r="T24629" s="56"/>
      <c r="U24629" s="56"/>
      <c r="V24629" s="56"/>
      <c r="W24629" s="56"/>
      <c r="X24629" s="56"/>
      <c r="Y24629" s="56"/>
      <c r="Z24629" s="56"/>
      <c r="AA24629" s="56"/>
    </row>
    <row r="24630" spans="20:27">
      <c r="T24630" s="56"/>
      <c r="U24630" s="56"/>
      <c r="V24630" s="56"/>
      <c r="W24630" s="56"/>
      <c r="X24630" s="56"/>
      <c r="Y24630" s="56"/>
      <c r="Z24630" s="56"/>
      <c r="AA24630" s="56"/>
    </row>
    <row r="24631" spans="20:27">
      <c r="T24631" s="56"/>
      <c r="U24631" s="56"/>
      <c r="V24631" s="56"/>
      <c r="W24631" s="56"/>
      <c r="X24631" s="56"/>
      <c r="Y24631" s="56"/>
      <c r="Z24631" s="56"/>
      <c r="AA24631" s="56"/>
    </row>
    <row r="24632" spans="20:27">
      <c r="T24632" s="56"/>
      <c r="U24632" s="56"/>
      <c r="V24632" s="56"/>
      <c r="W24632" s="56"/>
      <c r="X24632" s="56"/>
      <c r="Y24632" s="56"/>
      <c r="Z24632" s="56"/>
      <c r="AA24632" s="56"/>
    </row>
    <row r="24633" spans="20:27">
      <c r="T24633" s="56"/>
      <c r="U24633" s="56"/>
      <c r="V24633" s="56"/>
      <c r="W24633" s="56"/>
      <c r="X24633" s="56"/>
      <c r="Y24633" s="56"/>
      <c r="Z24633" s="56"/>
      <c r="AA24633" s="56"/>
    </row>
    <row r="24634" spans="20:27">
      <c r="T24634" s="56"/>
      <c r="U24634" s="56"/>
      <c r="V24634" s="56"/>
      <c r="W24634" s="56"/>
      <c r="X24634" s="56"/>
      <c r="Y24634" s="56"/>
      <c r="Z24634" s="56"/>
      <c r="AA24634" s="56"/>
    </row>
    <row r="24635" spans="20:27">
      <c r="T24635" s="56"/>
      <c r="U24635" s="56"/>
      <c r="V24635" s="56"/>
      <c r="W24635" s="56"/>
      <c r="X24635" s="56"/>
      <c r="Y24635" s="56"/>
      <c r="Z24635" s="56"/>
      <c r="AA24635" s="56"/>
    </row>
    <row r="24636" spans="20:27">
      <c r="T24636" s="56"/>
      <c r="U24636" s="56"/>
      <c r="V24636" s="56"/>
      <c r="W24636" s="56"/>
      <c r="X24636" s="56"/>
      <c r="Y24636" s="56"/>
      <c r="Z24636" s="56"/>
      <c r="AA24636" s="56"/>
    </row>
    <row r="24637" spans="20:27">
      <c r="T24637" s="56"/>
      <c r="U24637" s="56"/>
      <c r="V24637" s="56"/>
      <c r="W24637" s="56"/>
      <c r="X24637" s="56"/>
      <c r="Y24637" s="56"/>
      <c r="Z24637" s="56"/>
      <c r="AA24637" s="56"/>
    </row>
    <row r="24638" spans="20:27">
      <c r="T24638" s="56"/>
      <c r="U24638" s="56"/>
      <c r="V24638" s="56"/>
      <c r="W24638" s="56"/>
      <c r="X24638" s="56"/>
      <c r="Y24638" s="56"/>
      <c r="Z24638" s="56"/>
      <c r="AA24638" s="56"/>
    </row>
    <row r="24639" spans="20:27">
      <c r="T24639" s="56"/>
      <c r="U24639" s="56"/>
      <c r="V24639" s="56"/>
      <c r="W24639" s="56"/>
      <c r="X24639" s="56"/>
      <c r="Y24639" s="56"/>
      <c r="Z24639" s="56"/>
      <c r="AA24639" s="56"/>
    </row>
    <row r="24640" spans="20:27">
      <c r="T24640" s="56"/>
      <c r="U24640" s="56"/>
      <c r="V24640" s="56"/>
      <c r="W24640" s="56"/>
      <c r="X24640" s="56"/>
      <c r="Y24640" s="56"/>
      <c r="Z24640" s="56"/>
      <c r="AA24640" s="56"/>
    </row>
    <row r="24641" spans="20:27">
      <c r="T24641" s="56"/>
      <c r="U24641" s="56"/>
      <c r="V24641" s="56"/>
      <c r="W24641" s="56"/>
      <c r="X24641" s="56"/>
      <c r="Y24641" s="56"/>
      <c r="Z24641" s="56"/>
      <c r="AA24641" s="56"/>
    </row>
    <row r="24642" spans="20:27">
      <c r="T24642" s="56"/>
      <c r="U24642" s="56"/>
      <c r="V24642" s="56"/>
      <c r="W24642" s="56"/>
      <c r="X24642" s="56"/>
      <c r="Y24642" s="56"/>
      <c r="Z24642" s="56"/>
      <c r="AA24642" s="56"/>
    </row>
    <row r="24643" spans="20:27">
      <c r="T24643" s="56"/>
      <c r="U24643" s="56"/>
      <c r="V24643" s="56"/>
      <c r="W24643" s="56"/>
      <c r="X24643" s="56"/>
      <c r="Y24643" s="56"/>
      <c r="Z24643" s="56"/>
      <c r="AA24643" s="56"/>
    </row>
    <row r="24644" spans="20:27">
      <c r="T24644" s="56"/>
      <c r="U24644" s="56"/>
      <c r="V24644" s="56"/>
      <c r="W24644" s="56"/>
      <c r="X24644" s="56"/>
      <c r="Y24644" s="56"/>
      <c r="Z24644" s="56"/>
      <c r="AA24644" s="56"/>
    </row>
    <row r="24645" spans="20:27">
      <c r="T24645" s="56"/>
      <c r="U24645" s="56"/>
      <c r="V24645" s="56"/>
      <c r="W24645" s="56"/>
      <c r="X24645" s="56"/>
      <c r="Y24645" s="56"/>
      <c r="Z24645" s="56"/>
      <c r="AA24645" s="56"/>
    </row>
    <row r="24646" spans="20:27">
      <c r="T24646" s="56"/>
      <c r="U24646" s="56"/>
      <c r="V24646" s="56"/>
      <c r="W24646" s="56"/>
      <c r="X24646" s="56"/>
      <c r="Y24646" s="56"/>
      <c r="Z24646" s="56"/>
      <c r="AA24646" s="56"/>
    </row>
    <row r="24647" spans="20:27">
      <c r="T24647" s="56"/>
      <c r="U24647" s="56"/>
      <c r="V24647" s="56"/>
      <c r="W24647" s="56"/>
      <c r="X24647" s="56"/>
      <c r="Y24647" s="56"/>
      <c r="Z24647" s="56"/>
      <c r="AA24647" s="56"/>
    </row>
    <row r="24648" spans="20:27">
      <c r="T24648" s="56"/>
      <c r="U24648" s="56"/>
      <c r="V24648" s="56"/>
      <c r="W24648" s="56"/>
      <c r="X24648" s="56"/>
      <c r="Y24648" s="56"/>
      <c r="Z24648" s="56"/>
      <c r="AA24648" s="56"/>
    </row>
    <row r="24649" spans="20:27">
      <c r="T24649" s="56"/>
      <c r="U24649" s="56"/>
      <c r="V24649" s="56"/>
      <c r="W24649" s="56"/>
      <c r="X24649" s="56"/>
      <c r="Y24649" s="56"/>
      <c r="Z24649" s="56"/>
      <c r="AA24649" s="56"/>
    </row>
    <row r="24650" spans="20:27">
      <c r="T24650" s="56"/>
      <c r="U24650" s="56"/>
      <c r="V24650" s="56"/>
      <c r="W24650" s="56"/>
      <c r="X24650" s="56"/>
      <c r="Y24650" s="56"/>
      <c r="Z24650" s="56"/>
      <c r="AA24650" s="56"/>
    </row>
    <row r="24651" spans="20:27">
      <c r="T24651" s="56"/>
      <c r="U24651" s="56"/>
      <c r="V24651" s="56"/>
      <c r="W24651" s="56"/>
      <c r="X24651" s="56"/>
      <c r="Y24651" s="56"/>
      <c r="Z24651" s="56"/>
      <c r="AA24651" s="56"/>
    </row>
    <row r="24652" spans="20:27">
      <c r="T24652" s="56"/>
      <c r="U24652" s="56"/>
      <c r="V24652" s="56"/>
      <c r="W24652" s="56"/>
      <c r="X24652" s="56"/>
      <c r="Y24652" s="56"/>
      <c r="Z24652" s="56"/>
      <c r="AA24652" s="56"/>
    </row>
    <row r="24653" spans="20:27">
      <c r="T24653" s="56"/>
      <c r="U24653" s="56"/>
      <c r="V24653" s="56"/>
      <c r="W24653" s="56"/>
      <c r="X24653" s="56"/>
      <c r="Y24653" s="56"/>
      <c r="Z24653" s="56"/>
      <c r="AA24653" s="56"/>
    </row>
    <row r="24654" spans="20:27">
      <c r="T24654" s="56"/>
      <c r="U24654" s="56"/>
      <c r="V24654" s="56"/>
      <c r="W24654" s="56"/>
      <c r="X24654" s="56"/>
      <c r="Y24654" s="56"/>
      <c r="Z24654" s="56"/>
      <c r="AA24654" s="56"/>
    </row>
    <row r="24655" spans="20:27">
      <c r="T24655" s="56"/>
      <c r="U24655" s="56"/>
      <c r="V24655" s="56"/>
      <c r="W24655" s="56"/>
      <c r="X24655" s="56"/>
      <c r="Y24655" s="56"/>
      <c r="Z24655" s="56"/>
      <c r="AA24655" s="56"/>
    </row>
    <row r="24656" spans="20:27">
      <c r="T24656" s="56"/>
      <c r="U24656" s="56"/>
      <c r="V24656" s="56"/>
      <c r="W24656" s="56"/>
      <c r="X24656" s="56"/>
      <c r="Y24656" s="56"/>
      <c r="Z24656" s="56"/>
      <c r="AA24656" s="56"/>
    </row>
    <row r="24657" spans="20:27">
      <c r="T24657" s="56"/>
      <c r="U24657" s="56"/>
      <c r="V24657" s="56"/>
      <c r="W24657" s="56"/>
      <c r="X24657" s="56"/>
      <c r="Y24657" s="56"/>
      <c r="Z24657" s="56"/>
      <c r="AA24657" s="56"/>
    </row>
    <row r="24658" spans="20:27">
      <c r="T24658" s="56"/>
      <c r="U24658" s="56"/>
      <c r="V24658" s="56"/>
      <c r="W24658" s="56"/>
      <c r="X24658" s="56"/>
      <c r="Y24658" s="56"/>
      <c r="Z24658" s="56"/>
      <c r="AA24658" s="56"/>
    </row>
    <row r="24659" spans="20:27">
      <c r="T24659" s="56"/>
      <c r="U24659" s="56"/>
      <c r="V24659" s="56"/>
      <c r="W24659" s="56"/>
      <c r="X24659" s="56"/>
      <c r="Y24659" s="56"/>
      <c r="Z24659" s="56"/>
      <c r="AA24659" s="56"/>
    </row>
    <row r="24660" spans="20:27">
      <c r="T24660" s="56"/>
      <c r="U24660" s="56"/>
      <c r="V24660" s="56"/>
      <c r="W24660" s="56"/>
      <c r="X24660" s="56"/>
      <c r="Y24660" s="56"/>
      <c r="Z24660" s="56"/>
      <c r="AA24660" s="56"/>
    </row>
    <row r="24661" spans="20:27">
      <c r="T24661" s="56"/>
      <c r="U24661" s="56"/>
      <c r="V24661" s="56"/>
      <c r="W24661" s="56"/>
      <c r="X24661" s="56"/>
      <c r="Y24661" s="56"/>
      <c r="Z24661" s="56"/>
      <c r="AA24661" s="56"/>
    </row>
    <row r="24662" spans="20:27">
      <c r="T24662" s="56"/>
      <c r="U24662" s="56"/>
      <c r="V24662" s="56"/>
      <c r="W24662" s="56"/>
      <c r="X24662" s="56"/>
      <c r="Y24662" s="56"/>
      <c r="Z24662" s="56"/>
      <c r="AA24662" s="56"/>
    </row>
    <row r="24663" spans="20:27">
      <c r="T24663" s="56"/>
      <c r="U24663" s="56"/>
      <c r="V24663" s="56"/>
      <c r="W24663" s="56"/>
      <c r="X24663" s="56"/>
      <c r="Y24663" s="56"/>
      <c r="Z24663" s="56"/>
      <c r="AA24663" s="56"/>
    </row>
    <row r="24664" spans="20:27">
      <c r="T24664" s="56"/>
      <c r="U24664" s="56"/>
      <c r="V24664" s="56"/>
      <c r="W24664" s="56"/>
      <c r="X24664" s="56"/>
      <c r="Y24664" s="56"/>
      <c r="Z24664" s="56"/>
      <c r="AA24664" s="56"/>
    </row>
    <row r="24665" spans="20:27">
      <c r="T24665" s="56"/>
      <c r="U24665" s="56"/>
      <c r="V24665" s="56"/>
      <c r="W24665" s="56"/>
      <c r="X24665" s="56"/>
      <c r="Y24665" s="56"/>
      <c r="Z24665" s="56"/>
      <c r="AA24665" s="56"/>
    </row>
    <row r="24666" spans="20:27">
      <c r="T24666" s="56"/>
      <c r="U24666" s="56"/>
      <c r="V24666" s="56"/>
      <c r="W24666" s="56"/>
      <c r="X24666" s="56"/>
      <c r="Y24666" s="56"/>
      <c r="Z24666" s="56"/>
      <c r="AA24666" s="56"/>
    </row>
    <row r="24667" spans="20:27">
      <c r="T24667" s="56"/>
      <c r="U24667" s="56"/>
      <c r="V24667" s="56"/>
      <c r="W24667" s="56"/>
      <c r="X24667" s="56"/>
      <c r="Y24667" s="56"/>
      <c r="Z24667" s="56"/>
      <c r="AA24667" s="56"/>
    </row>
    <row r="24668" spans="20:27">
      <c r="T24668" s="56"/>
      <c r="U24668" s="56"/>
      <c r="V24668" s="56"/>
      <c r="W24668" s="56"/>
      <c r="X24668" s="56"/>
      <c r="Y24668" s="56"/>
      <c r="Z24668" s="56"/>
      <c r="AA24668" s="56"/>
    </row>
    <row r="24669" spans="20:27">
      <c r="T24669" s="56"/>
      <c r="U24669" s="56"/>
      <c r="V24669" s="56"/>
      <c r="W24669" s="56"/>
      <c r="X24669" s="56"/>
      <c r="Y24669" s="56"/>
      <c r="Z24669" s="56"/>
      <c r="AA24669" s="56"/>
    </row>
    <row r="24670" spans="20:27">
      <c r="T24670" s="56"/>
      <c r="U24670" s="56"/>
      <c r="V24670" s="56"/>
      <c r="W24670" s="56"/>
      <c r="X24670" s="56"/>
      <c r="Y24670" s="56"/>
      <c r="Z24670" s="56"/>
      <c r="AA24670" s="56"/>
    </row>
    <row r="24671" spans="20:27">
      <c r="T24671" s="56"/>
      <c r="U24671" s="56"/>
      <c r="V24671" s="56"/>
      <c r="W24671" s="56"/>
      <c r="X24671" s="56"/>
      <c r="Y24671" s="56"/>
      <c r="Z24671" s="56"/>
      <c r="AA24671" s="56"/>
    </row>
    <row r="24672" spans="20:27">
      <c r="T24672" s="56"/>
      <c r="U24672" s="56"/>
      <c r="V24672" s="56"/>
      <c r="W24672" s="56"/>
      <c r="X24672" s="56"/>
      <c r="Y24672" s="56"/>
      <c r="Z24672" s="56"/>
      <c r="AA24672" s="56"/>
    </row>
    <row r="24673" spans="20:27">
      <c r="T24673" s="56"/>
      <c r="U24673" s="56"/>
      <c r="V24673" s="56"/>
      <c r="W24673" s="56"/>
      <c r="X24673" s="56"/>
      <c r="Y24673" s="56"/>
      <c r="Z24673" s="56"/>
      <c r="AA24673" s="56"/>
    </row>
    <row r="24674" spans="20:27">
      <c r="T24674" s="56"/>
      <c r="U24674" s="56"/>
      <c r="V24674" s="56"/>
      <c r="W24674" s="56"/>
      <c r="X24674" s="56"/>
      <c r="Y24674" s="56"/>
      <c r="Z24674" s="56"/>
      <c r="AA24674" s="56"/>
    </row>
    <row r="24675" spans="20:27">
      <c r="T24675" s="56"/>
      <c r="U24675" s="56"/>
      <c r="V24675" s="56"/>
      <c r="W24675" s="56"/>
      <c r="X24675" s="56"/>
      <c r="Y24675" s="56"/>
      <c r="Z24675" s="56"/>
      <c r="AA24675" s="56"/>
    </row>
    <row r="24676" spans="20:27">
      <c r="T24676" s="56"/>
      <c r="U24676" s="56"/>
      <c r="V24676" s="56"/>
      <c r="W24676" s="56"/>
      <c r="X24676" s="56"/>
      <c r="Y24676" s="56"/>
      <c r="Z24676" s="56"/>
      <c r="AA24676" s="56"/>
    </row>
    <row r="24677" spans="20:27">
      <c r="T24677" s="56"/>
      <c r="U24677" s="56"/>
      <c r="V24677" s="56"/>
      <c r="W24677" s="56"/>
      <c r="X24677" s="56"/>
      <c r="Y24677" s="56"/>
      <c r="Z24677" s="56"/>
      <c r="AA24677" s="56"/>
    </row>
    <row r="24678" spans="20:27">
      <c r="T24678" s="56"/>
      <c r="U24678" s="56"/>
      <c r="V24678" s="56"/>
      <c r="W24678" s="56"/>
      <c r="X24678" s="56"/>
      <c r="Y24678" s="56"/>
      <c r="Z24678" s="56"/>
      <c r="AA24678" s="56"/>
    </row>
    <row r="24679" spans="20:27">
      <c r="T24679" s="56"/>
      <c r="U24679" s="56"/>
      <c r="V24679" s="56"/>
      <c r="W24679" s="56"/>
      <c r="X24679" s="56"/>
      <c r="Y24679" s="56"/>
      <c r="Z24679" s="56"/>
      <c r="AA24679" s="56"/>
    </row>
    <row r="24680" spans="20:27">
      <c r="T24680" s="56"/>
      <c r="U24680" s="56"/>
      <c r="V24680" s="56"/>
      <c r="W24680" s="56"/>
      <c r="X24680" s="56"/>
      <c r="Y24680" s="56"/>
      <c r="Z24680" s="56"/>
      <c r="AA24680" s="56"/>
    </row>
    <row r="24681" spans="20:27">
      <c r="T24681" s="56"/>
      <c r="U24681" s="56"/>
      <c r="V24681" s="56"/>
      <c r="W24681" s="56"/>
      <c r="X24681" s="56"/>
      <c r="Y24681" s="56"/>
      <c r="Z24681" s="56"/>
      <c r="AA24681" s="56"/>
    </row>
    <row r="24682" spans="20:27">
      <c r="T24682" s="56"/>
      <c r="U24682" s="56"/>
      <c r="V24682" s="56"/>
      <c r="W24682" s="56"/>
      <c r="X24682" s="56"/>
      <c r="Y24682" s="56"/>
      <c r="Z24682" s="56"/>
      <c r="AA24682" s="56"/>
    </row>
    <row r="24683" spans="20:27">
      <c r="T24683" s="56"/>
      <c r="U24683" s="56"/>
      <c r="V24683" s="56"/>
      <c r="W24683" s="56"/>
      <c r="X24683" s="56"/>
      <c r="Y24683" s="56"/>
      <c r="Z24683" s="56"/>
      <c r="AA24683" s="56"/>
    </row>
    <row r="24684" spans="20:27">
      <c r="T24684" s="56"/>
      <c r="U24684" s="56"/>
      <c r="V24684" s="56"/>
      <c r="W24684" s="56"/>
      <c r="X24684" s="56"/>
      <c r="Y24684" s="56"/>
      <c r="Z24684" s="56"/>
      <c r="AA24684" s="56"/>
    </row>
    <row r="24685" spans="20:27">
      <c r="T24685" s="56"/>
      <c r="U24685" s="56"/>
      <c r="V24685" s="56"/>
      <c r="W24685" s="56"/>
      <c r="X24685" s="56"/>
      <c r="Y24685" s="56"/>
      <c r="Z24685" s="56"/>
      <c r="AA24685" s="56"/>
    </row>
    <row r="24686" spans="20:27">
      <c r="T24686" s="56"/>
      <c r="U24686" s="56"/>
      <c r="V24686" s="56"/>
      <c r="W24686" s="56"/>
      <c r="X24686" s="56"/>
      <c r="Y24686" s="56"/>
      <c r="Z24686" s="56"/>
      <c r="AA24686" s="56"/>
    </row>
    <row r="24687" spans="20:27">
      <c r="T24687" s="56"/>
      <c r="U24687" s="56"/>
      <c r="V24687" s="56"/>
      <c r="W24687" s="56"/>
      <c r="X24687" s="56"/>
      <c r="Y24687" s="56"/>
      <c r="Z24687" s="56"/>
      <c r="AA24687" s="56"/>
    </row>
    <row r="24688" spans="20:27">
      <c r="T24688" s="56"/>
      <c r="U24688" s="56"/>
      <c r="V24688" s="56"/>
      <c r="W24688" s="56"/>
      <c r="X24688" s="56"/>
      <c r="Y24688" s="56"/>
      <c r="Z24688" s="56"/>
      <c r="AA24688" s="56"/>
    </row>
    <row r="24689" spans="20:27">
      <c r="T24689" s="56"/>
      <c r="U24689" s="56"/>
      <c r="V24689" s="56"/>
      <c r="W24689" s="56"/>
      <c r="X24689" s="56"/>
      <c r="Y24689" s="56"/>
      <c r="Z24689" s="56"/>
      <c r="AA24689" s="56"/>
    </row>
    <row r="24690" spans="20:27">
      <c r="T24690" s="56"/>
      <c r="U24690" s="56"/>
      <c r="V24690" s="56"/>
      <c r="W24690" s="56"/>
      <c r="X24690" s="56"/>
      <c r="Y24690" s="56"/>
      <c r="Z24690" s="56"/>
      <c r="AA24690" s="56"/>
    </row>
    <row r="24691" spans="20:27">
      <c r="T24691" s="56"/>
      <c r="U24691" s="56"/>
      <c r="V24691" s="56"/>
      <c r="W24691" s="56"/>
      <c r="X24691" s="56"/>
      <c r="Y24691" s="56"/>
      <c r="Z24691" s="56"/>
      <c r="AA24691" s="56"/>
    </row>
    <row r="24692" spans="20:27">
      <c r="T24692" s="56"/>
      <c r="U24692" s="56"/>
      <c r="V24692" s="56"/>
      <c r="W24692" s="56"/>
      <c r="X24692" s="56"/>
      <c r="Y24692" s="56"/>
      <c r="Z24692" s="56"/>
      <c r="AA24692" s="56"/>
    </row>
    <row r="24693" spans="20:27">
      <c r="T24693" s="56"/>
      <c r="U24693" s="56"/>
      <c r="V24693" s="56"/>
      <c r="W24693" s="56"/>
      <c r="X24693" s="56"/>
      <c r="Y24693" s="56"/>
      <c r="Z24693" s="56"/>
      <c r="AA24693" s="56"/>
    </row>
    <row r="24694" spans="20:27">
      <c r="T24694" s="56"/>
      <c r="U24694" s="56"/>
      <c r="V24694" s="56"/>
      <c r="W24694" s="56"/>
      <c r="X24694" s="56"/>
      <c r="Y24694" s="56"/>
      <c r="Z24694" s="56"/>
      <c r="AA24694" s="56"/>
    </row>
    <row r="24695" spans="20:27">
      <c r="T24695" s="56"/>
      <c r="U24695" s="56"/>
      <c r="V24695" s="56"/>
      <c r="W24695" s="56"/>
      <c r="X24695" s="56"/>
      <c r="Y24695" s="56"/>
      <c r="Z24695" s="56"/>
      <c r="AA24695" s="56"/>
    </row>
    <row r="24696" spans="20:27">
      <c r="T24696" s="56"/>
      <c r="U24696" s="56"/>
      <c r="V24696" s="56"/>
      <c r="W24696" s="56"/>
      <c r="X24696" s="56"/>
      <c r="Y24696" s="56"/>
      <c r="Z24696" s="56"/>
      <c r="AA24696" s="56"/>
    </row>
    <row r="24697" spans="20:27">
      <c r="T24697" s="56"/>
      <c r="U24697" s="56"/>
      <c r="V24697" s="56"/>
      <c r="W24697" s="56"/>
      <c r="X24697" s="56"/>
      <c r="Y24697" s="56"/>
      <c r="Z24697" s="56"/>
      <c r="AA24697" s="56"/>
    </row>
    <row r="24698" spans="20:27">
      <c r="T24698" s="56"/>
      <c r="U24698" s="56"/>
      <c r="V24698" s="56"/>
      <c r="W24698" s="56"/>
      <c r="X24698" s="56"/>
      <c r="Y24698" s="56"/>
      <c r="Z24698" s="56"/>
      <c r="AA24698" s="56"/>
    </row>
    <row r="24699" spans="20:27">
      <c r="T24699" s="56"/>
      <c r="U24699" s="56"/>
      <c r="V24699" s="56"/>
      <c r="W24699" s="56"/>
      <c r="X24699" s="56"/>
      <c r="Y24699" s="56"/>
      <c r="Z24699" s="56"/>
      <c r="AA24699" s="56"/>
    </row>
    <row r="24700" spans="20:27">
      <c r="T24700" s="56"/>
      <c r="U24700" s="56"/>
      <c r="V24700" s="56"/>
      <c r="W24700" s="56"/>
      <c r="X24700" s="56"/>
      <c r="Y24700" s="56"/>
      <c r="Z24700" s="56"/>
      <c r="AA24700" s="56"/>
    </row>
    <row r="24701" spans="20:27">
      <c r="T24701" s="56"/>
      <c r="U24701" s="56"/>
      <c r="V24701" s="56"/>
      <c r="W24701" s="56"/>
      <c r="X24701" s="56"/>
      <c r="Y24701" s="56"/>
      <c r="Z24701" s="56"/>
      <c r="AA24701" s="56"/>
    </row>
    <row r="24702" spans="20:27">
      <c r="T24702" s="56"/>
      <c r="U24702" s="56"/>
      <c r="V24702" s="56"/>
      <c r="W24702" s="56"/>
      <c r="X24702" s="56"/>
      <c r="Y24702" s="56"/>
      <c r="Z24702" s="56"/>
      <c r="AA24702" s="56"/>
    </row>
    <row r="24703" spans="20:27">
      <c r="T24703" s="56"/>
      <c r="U24703" s="56"/>
      <c r="V24703" s="56"/>
      <c r="W24703" s="56"/>
      <c r="X24703" s="56"/>
      <c r="Y24703" s="56"/>
      <c r="Z24703" s="56"/>
      <c r="AA24703" s="56"/>
    </row>
    <row r="24704" spans="20:27">
      <c r="T24704" s="56"/>
      <c r="U24704" s="56"/>
      <c r="V24704" s="56"/>
      <c r="W24704" s="56"/>
      <c r="X24704" s="56"/>
      <c r="Y24704" s="56"/>
      <c r="Z24704" s="56"/>
      <c r="AA24704" s="56"/>
    </row>
    <row r="24705" spans="20:27">
      <c r="T24705" s="56"/>
      <c r="U24705" s="56"/>
      <c r="V24705" s="56"/>
      <c r="W24705" s="56"/>
      <c r="X24705" s="56"/>
      <c r="Y24705" s="56"/>
      <c r="Z24705" s="56"/>
      <c r="AA24705" s="56"/>
    </row>
    <row r="24706" spans="20:27">
      <c r="T24706" s="56"/>
      <c r="U24706" s="56"/>
      <c r="V24706" s="56"/>
      <c r="W24706" s="56"/>
      <c r="X24706" s="56"/>
      <c r="Y24706" s="56"/>
      <c r="Z24706" s="56"/>
      <c r="AA24706" s="56"/>
    </row>
    <row r="24707" spans="20:27">
      <c r="T24707" s="56"/>
      <c r="U24707" s="56"/>
      <c r="V24707" s="56"/>
      <c r="W24707" s="56"/>
      <c r="X24707" s="56"/>
      <c r="Y24707" s="56"/>
      <c r="Z24707" s="56"/>
      <c r="AA24707" s="56"/>
    </row>
    <row r="24708" spans="20:27">
      <c r="T24708" s="56"/>
      <c r="U24708" s="56"/>
      <c r="V24708" s="56"/>
      <c r="W24708" s="56"/>
      <c r="X24708" s="56"/>
      <c r="Y24708" s="56"/>
      <c r="Z24708" s="56"/>
      <c r="AA24708" s="56"/>
    </row>
    <row r="24709" spans="20:27">
      <c r="T24709" s="56"/>
      <c r="U24709" s="56"/>
      <c r="V24709" s="56"/>
      <c r="W24709" s="56"/>
      <c r="X24709" s="56"/>
      <c r="Y24709" s="56"/>
      <c r="Z24709" s="56"/>
      <c r="AA24709" s="56"/>
    </row>
    <row r="24710" spans="20:27">
      <c r="T24710" s="56"/>
      <c r="U24710" s="56"/>
      <c r="V24710" s="56"/>
      <c r="W24710" s="56"/>
      <c r="X24710" s="56"/>
      <c r="Y24710" s="56"/>
      <c r="Z24710" s="56"/>
      <c r="AA24710" s="56"/>
    </row>
    <row r="24711" spans="20:27">
      <c r="T24711" s="56"/>
      <c r="U24711" s="56"/>
      <c r="V24711" s="56"/>
      <c r="W24711" s="56"/>
      <c r="X24711" s="56"/>
      <c r="Y24711" s="56"/>
      <c r="Z24711" s="56"/>
      <c r="AA24711" s="56"/>
    </row>
    <row r="24712" spans="20:27">
      <c r="T24712" s="56"/>
      <c r="U24712" s="56"/>
      <c r="V24712" s="56"/>
      <c r="W24712" s="56"/>
      <c r="X24712" s="56"/>
      <c r="Y24712" s="56"/>
      <c r="Z24712" s="56"/>
      <c r="AA24712" s="56"/>
    </row>
    <row r="24713" spans="20:27">
      <c r="T24713" s="56"/>
      <c r="U24713" s="56"/>
      <c r="V24713" s="56"/>
      <c r="W24713" s="56"/>
      <c r="X24713" s="56"/>
      <c r="Y24713" s="56"/>
      <c r="Z24713" s="56"/>
      <c r="AA24713" s="56"/>
    </row>
    <row r="24714" spans="20:27">
      <c r="T24714" s="56"/>
      <c r="U24714" s="56"/>
      <c r="V24714" s="56"/>
      <c r="W24714" s="56"/>
      <c r="X24714" s="56"/>
      <c r="Y24714" s="56"/>
      <c r="Z24714" s="56"/>
      <c r="AA24714" s="56"/>
    </row>
    <row r="24715" spans="20:27">
      <c r="T24715" s="56"/>
      <c r="U24715" s="56"/>
      <c r="V24715" s="56"/>
      <c r="W24715" s="56"/>
      <c r="X24715" s="56"/>
      <c r="Y24715" s="56"/>
      <c r="Z24715" s="56"/>
      <c r="AA24715" s="56"/>
    </row>
    <row r="24716" spans="20:27">
      <c r="T24716" s="56"/>
      <c r="U24716" s="56"/>
      <c r="V24716" s="56"/>
      <c r="W24716" s="56"/>
      <c r="X24716" s="56"/>
      <c r="Y24716" s="56"/>
      <c r="Z24716" s="56"/>
      <c r="AA24716" s="56"/>
    </row>
    <row r="24717" spans="20:27">
      <c r="T24717" s="56"/>
      <c r="U24717" s="56"/>
      <c r="V24717" s="56"/>
      <c r="W24717" s="56"/>
      <c r="X24717" s="56"/>
      <c r="Y24717" s="56"/>
      <c r="Z24717" s="56"/>
      <c r="AA24717" s="56"/>
    </row>
    <row r="24718" spans="20:27">
      <c r="T24718" s="56"/>
      <c r="U24718" s="56"/>
      <c r="V24718" s="56"/>
      <c r="W24718" s="56"/>
      <c r="X24718" s="56"/>
      <c r="Y24718" s="56"/>
      <c r="Z24718" s="56"/>
      <c r="AA24718" s="56"/>
    </row>
    <row r="24719" spans="20:27">
      <c r="T24719" s="56"/>
      <c r="U24719" s="56"/>
      <c r="V24719" s="56"/>
      <c r="W24719" s="56"/>
      <c r="X24719" s="56"/>
      <c r="Y24719" s="56"/>
      <c r="Z24719" s="56"/>
      <c r="AA24719" s="56"/>
    </row>
    <row r="24720" spans="20:27">
      <c r="T24720" s="56"/>
      <c r="U24720" s="56"/>
      <c r="V24720" s="56"/>
      <c r="W24720" s="56"/>
      <c r="X24720" s="56"/>
      <c r="Y24720" s="56"/>
      <c r="Z24720" s="56"/>
      <c r="AA24720" s="56"/>
    </row>
    <row r="24721" spans="20:27">
      <c r="T24721" s="56"/>
      <c r="U24721" s="56"/>
      <c r="V24721" s="56"/>
      <c r="W24721" s="56"/>
      <c r="X24721" s="56"/>
      <c r="Y24721" s="56"/>
      <c r="Z24721" s="56"/>
      <c r="AA24721" s="56"/>
    </row>
    <row r="24722" spans="20:27">
      <c r="T24722" s="56"/>
      <c r="U24722" s="56"/>
      <c r="V24722" s="56"/>
      <c r="W24722" s="56"/>
      <c r="X24722" s="56"/>
      <c r="Y24722" s="56"/>
      <c r="Z24722" s="56"/>
      <c r="AA24722" s="56"/>
    </row>
    <row r="24723" spans="20:27">
      <c r="T24723" s="56"/>
      <c r="U24723" s="56"/>
      <c r="V24723" s="56"/>
      <c r="W24723" s="56"/>
      <c r="X24723" s="56"/>
      <c r="Y24723" s="56"/>
      <c r="Z24723" s="56"/>
      <c r="AA24723" s="56"/>
    </row>
    <row r="24724" spans="20:27">
      <c r="T24724" s="56"/>
      <c r="U24724" s="56"/>
      <c r="V24724" s="56"/>
      <c r="W24724" s="56"/>
      <c r="X24724" s="56"/>
      <c r="Y24724" s="56"/>
      <c r="Z24724" s="56"/>
      <c r="AA24724" s="56"/>
    </row>
    <row r="24725" spans="20:27">
      <c r="T24725" s="56"/>
      <c r="U24725" s="56"/>
      <c r="V24725" s="56"/>
      <c r="W24725" s="56"/>
      <c r="X24725" s="56"/>
      <c r="Y24725" s="56"/>
      <c r="Z24725" s="56"/>
      <c r="AA24725" s="56"/>
    </row>
    <row r="24726" spans="20:27">
      <c r="T24726" s="56"/>
      <c r="U24726" s="56"/>
      <c r="V24726" s="56"/>
      <c r="W24726" s="56"/>
      <c r="X24726" s="56"/>
      <c r="Y24726" s="56"/>
      <c r="Z24726" s="56"/>
      <c r="AA24726" s="56"/>
    </row>
    <row r="24727" spans="20:27">
      <c r="T24727" s="56"/>
      <c r="U24727" s="56"/>
      <c r="V24727" s="56"/>
      <c r="W24727" s="56"/>
      <c r="X24727" s="56"/>
      <c r="Y24727" s="56"/>
      <c r="Z24727" s="56"/>
      <c r="AA24727" s="56"/>
    </row>
    <row r="24728" spans="20:27">
      <c r="T24728" s="56"/>
      <c r="U24728" s="56"/>
      <c r="V24728" s="56"/>
      <c r="W24728" s="56"/>
      <c r="X24728" s="56"/>
      <c r="Y24728" s="56"/>
      <c r="Z24728" s="56"/>
      <c r="AA24728" s="56"/>
    </row>
    <row r="24729" spans="20:27">
      <c r="T24729" s="56"/>
      <c r="U24729" s="56"/>
      <c r="V24729" s="56"/>
      <c r="W24729" s="56"/>
      <c r="X24729" s="56"/>
      <c r="Y24729" s="56"/>
      <c r="Z24729" s="56"/>
      <c r="AA24729" s="56"/>
    </row>
    <row r="24730" spans="20:27">
      <c r="T24730" s="56"/>
      <c r="U24730" s="56"/>
      <c r="V24730" s="56"/>
      <c r="W24730" s="56"/>
      <c r="X24730" s="56"/>
      <c r="Y24730" s="56"/>
      <c r="Z24730" s="56"/>
      <c r="AA24730" s="56"/>
    </row>
    <row r="24731" spans="20:27">
      <c r="T24731" s="56"/>
      <c r="U24731" s="56"/>
      <c r="V24731" s="56"/>
      <c r="W24731" s="56"/>
      <c r="X24731" s="56"/>
      <c r="Y24731" s="56"/>
      <c r="Z24731" s="56"/>
      <c r="AA24731" s="56"/>
    </row>
    <row r="24732" spans="20:27">
      <c r="T24732" s="56"/>
      <c r="U24732" s="56"/>
      <c r="V24732" s="56"/>
      <c r="W24732" s="56"/>
      <c r="X24732" s="56"/>
      <c r="Y24732" s="56"/>
      <c r="Z24732" s="56"/>
      <c r="AA24732" s="56"/>
    </row>
    <row r="24733" spans="20:27">
      <c r="T24733" s="56"/>
      <c r="U24733" s="56"/>
      <c r="V24733" s="56"/>
      <c r="W24733" s="56"/>
      <c r="X24733" s="56"/>
      <c r="Y24733" s="56"/>
      <c r="Z24733" s="56"/>
      <c r="AA24733" s="56"/>
    </row>
    <row r="24734" spans="20:27">
      <c r="T24734" s="56"/>
      <c r="U24734" s="56"/>
      <c r="V24734" s="56"/>
      <c r="W24734" s="56"/>
      <c r="X24734" s="56"/>
      <c r="Y24734" s="56"/>
      <c r="Z24734" s="56"/>
      <c r="AA24734" s="56"/>
    </row>
    <row r="24735" spans="20:27">
      <c r="T24735" s="56"/>
      <c r="U24735" s="56"/>
      <c r="V24735" s="56"/>
      <c r="W24735" s="56"/>
      <c r="X24735" s="56"/>
      <c r="Y24735" s="56"/>
      <c r="Z24735" s="56"/>
      <c r="AA24735" s="56"/>
    </row>
    <row r="24736" spans="20:27">
      <c r="T24736" s="56"/>
      <c r="U24736" s="56"/>
      <c r="V24736" s="56"/>
      <c r="W24736" s="56"/>
      <c r="X24736" s="56"/>
      <c r="Y24736" s="56"/>
      <c r="Z24736" s="56"/>
      <c r="AA24736" s="56"/>
    </row>
    <row r="24737" spans="20:27">
      <c r="T24737" s="56"/>
      <c r="U24737" s="56"/>
      <c r="V24737" s="56"/>
      <c r="W24737" s="56"/>
      <c r="X24737" s="56"/>
      <c r="Y24737" s="56"/>
      <c r="Z24737" s="56"/>
      <c r="AA24737" s="56"/>
    </row>
    <row r="24738" spans="20:27">
      <c r="T24738" s="56"/>
      <c r="U24738" s="56"/>
      <c r="V24738" s="56"/>
      <c r="W24738" s="56"/>
      <c r="X24738" s="56"/>
      <c r="Y24738" s="56"/>
      <c r="Z24738" s="56"/>
      <c r="AA24738" s="56"/>
    </row>
    <row r="24739" spans="20:27">
      <c r="T24739" s="56"/>
      <c r="U24739" s="56"/>
      <c r="V24739" s="56"/>
      <c r="W24739" s="56"/>
      <c r="X24739" s="56"/>
      <c r="Y24739" s="56"/>
      <c r="Z24739" s="56"/>
      <c r="AA24739" s="56"/>
    </row>
    <row r="24740" spans="20:27">
      <c r="T24740" s="56"/>
      <c r="U24740" s="56"/>
      <c r="V24740" s="56"/>
      <c r="W24740" s="56"/>
      <c r="X24740" s="56"/>
      <c r="Y24740" s="56"/>
      <c r="Z24740" s="56"/>
      <c r="AA24740" s="56"/>
    </row>
    <row r="24741" spans="20:27">
      <c r="T24741" s="56"/>
      <c r="U24741" s="56"/>
      <c r="V24741" s="56"/>
      <c r="W24741" s="56"/>
      <c r="X24741" s="56"/>
      <c r="Y24741" s="56"/>
      <c r="Z24741" s="56"/>
      <c r="AA24741" s="56"/>
    </row>
    <row r="24742" spans="20:27">
      <c r="T24742" s="56"/>
      <c r="U24742" s="56"/>
      <c r="V24742" s="56"/>
      <c r="W24742" s="56"/>
      <c r="X24742" s="56"/>
      <c r="Y24742" s="56"/>
      <c r="Z24742" s="56"/>
      <c r="AA24742" s="56"/>
    </row>
    <row r="24743" spans="20:27">
      <c r="T24743" s="56"/>
      <c r="U24743" s="56"/>
      <c r="V24743" s="56"/>
      <c r="W24743" s="56"/>
      <c r="X24743" s="56"/>
      <c r="Y24743" s="56"/>
      <c r="Z24743" s="56"/>
      <c r="AA24743" s="56"/>
    </row>
    <row r="24744" spans="20:27">
      <c r="T24744" s="56"/>
      <c r="U24744" s="56"/>
      <c r="V24744" s="56"/>
      <c r="W24744" s="56"/>
      <c r="X24744" s="56"/>
      <c r="Y24744" s="56"/>
      <c r="Z24744" s="56"/>
      <c r="AA24744" s="56"/>
    </row>
    <row r="24745" spans="20:27">
      <c r="T24745" s="56"/>
      <c r="U24745" s="56"/>
      <c r="V24745" s="56"/>
      <c r="W24745" s="56"/>
      <c r="X24745" s="56"/>
      <c r="Y24745" s="56"/>
      <c r="Z24745" s="56"/>
      <c r="AA24745" s="56"/>
    </row>
    <row r="24746" spans="20:27">
      <c r="T24746" s="56"/>
      <c r="U24746" s="56"/>
      <c r="V24746" s="56"/>
      <c r="W24746" s="56"/>
      <c r="X24746" s="56"/>
      <c r="Y24746" s="56"/>
      <c r="Z24746" s="56"/>
      <c r="AA24746" s="56"/>
    </row>
    <row r="24747" spans="20:27">
      <c r="T24747" s="56"/>
      <c r="U24747" s="56"/>
      <c r="V24747" s="56"/>
      <c r="W24747" s="56"/>
      <c r="X24747" s="56"/>
      <c r="Y24747" s="56"/>
      <c r="Z24747" s="56"/>
      <c r="AA24747" s="56"/>
    </row>
    <row r="24748" spans="20:27">
      <c r="T24748" s="56"/>
      <c r="U24748" s="56"/>
      <c r="V24748" s="56"/>
      <c r="W24748" s="56"/>
      <c r="X24748" s="56"/>
      <c r="Y24748" s="56"/>
      <c r="Z24748" s="56"/>
      <c r="AA24748" s="56"/>
    </row>
    <row r="24749" spans="20:27">
      <c r="T24749" s="56"/>
      <c r="U24749" s="56"/>
      <c r="V24749" s="56"/>
      <c r="W24749" s="56"/>
      <c r="X24749" s="56"/>
      <c r="Y24749" s="56"/>
      <c r="Z24749" s="56"/>
      <c r="AA24749" s="56"/>
    </row>
    <row r="24750" spans="20:27">
      <c r="T24750" s="56"/>
      <c r="U24750" s="56"/>
      <c r="V24750" s="56"/>
      <c r="W24750" s="56"/>
      <c r="X24750" s="56"/>
      <c r="Y24750" s="56"/>
      <c r="Z24750" s="56"/>
      <c r="AA24750" s="56"/>
    </row>
    <row r="24751" spans="20:27">
      <c r="T24751" s="56"/>
      <c r="U24751" s="56"/>
      <c r="V24751" s="56"/>
      <c r="W24751" s="56"/>
      <c r="X24751" s="56"/>
      <c r="Y24751" s="56"/>
      <c r="Z24751" s="56"/>
      <c r="AA24751" s="56"/>
    </row>
    <row r="24752" spans="20:27">
      <c r="T24752" s="56"/>
      <c r="U24752" s="56"/>
      <c r="V24752" s="56"/>
      <c r="W24752" s="56"/>
      <c r="X24752" s="56"/>
      <c r="Y24752" s="56"/>
      <c r="Z24752" s="56"/>
      <c r="AA24752" s="56"/>
    </row>
    <row r="24753" spans="20:27">
      <c r="T24753" s="56"/>
      <c r="U24753" s="56"/>
      <c r="V24753" s="56"/>
      <c r="W24753" s="56"/>
      <c r="X24753" s="56"/>
      <c r="Y24753" s="56"/>
      <c r="Z24753" s="56"/>
      <c r="AA24753" s="56"/>
    </row>
    <row r="24754" spans="20:27">
      <c r="T24754" s="56"/>
      <c r="U24754" s="56"/>
      <c r="V24754" s="56"/>
      <c r="W24754" s="56"/>
      <c r="X24754" s="56"/>
      <c r="Y24754" s="56"/>
      <c r="Z24754" s="56"/>
      <c r="AA24754" s="56"/>
    </row>
    <row r="24755" spans="20:27">
      <c r="T24755" s="56"/>
      <c r="U24755" s="56"/>
      <c r="V24755" s="56"/>
      <c r="W24755" s="56"/>
      <c r="X24755" s="56"/>
      <c r="Y24755" s="56"/>
      <c r="Z24755" s="56"/>
      <c r="AA24755" s="56"/>
    </row>
    <row r="24756" spans="20:27">
      <c r="T24756" s="56"/>
      <c r="U24756" s="56"/>
      <c r="V24756" s="56"/>
      <c r="W24756" s="56"/>
      <c r="X24756" s="56"/>
      <c r="Y24756" s="56"/>
      <c r="Z24756" s="56"/>
      <c r="AA24756" s="56"/>
    </row>
    <row r="24757" spans="20:27">
      <c r="T24757" s="56"/>
      <c r="U24757" s="56"/>
      <c r="V24757" s="56"/>
      <c r="W24757" s="56"/>
      <c r="X24757" s="56"/>
      <c r="Y24757" s="56"/>
      <c r="Z24757" s="56"/>
      <c r="AA24757" s="56"/>
    </row>
    <row r="24758" spans="20:27">
      <c r="T24758" s="56"/>
      <c r="U24758" s="56"/>
      <c r="V24758" s="56"/>
      <c r="W24758" s="56"/>
      <c r="X24758" s="56"/>
      <c r="Y24758" s="56"/>
      <c r="Z24758" s="56"/>
      <c r="AA24758" s="56"/>
    </row>
    <row r="24759" spans="20:27">
      <c r="T24759" s="56"/>
      <c r="U24759" s="56"/>
      <c r="V24759" s="56"/>
      <c r="W24759" s="56"/>
      <c r="X24759" s="56"/>
      <c r="Y24759" s="56"/>
      <c r="Z24759" s="56"/>
      <c r="AA24759" s="56"/>
    </row>
    <row r="24760" spans="20:27">
      <c r="T24760" s="56"/>
      <c r="U24760" s="56"/>
      <c r="V24760" s="56"/>
      <c r="W24760" s="56"/>
      <c r="X24760" s="56"/>
      <c r="Y24760" s="56"/>
      <c r="Z24760" s="56"/>
      <c r="AA24760" s="56"/>
    </row>
    <row r="24761" spans="20:27">
      <c r="T24761" s="56"/>
      <c r="U24761" s="56"/>
      <c r="V24761" s="56"/>
      <c r="W24761" s="56"/>
      <c r="X24761" s="56"/>
      <c r="Y24761" s="56"/>
      <c r="Z24761" s="56"/>
      <c r="AA24761" s="56"/>
    </row>
    <row r="24762" spans="20:27">
      <c r="T24762" s="56"/>
      <c r="U24762" s="56"/>
      <c r="V24762" s="56"/>
      <c r="W24762" s="56"/>
      <c r="X24762" s="56"/>
      <c r="Y24762" s="56"/>
      <c r="Z24762" s="56"/>
      <c r="AA24762" s="56"/>
    </row>
    <row r="24763" spans="20:27">
      <c r="T24763" s="56"/>
      <c r="U24763" s="56"/>
      <c r="V24763" s="56"/>
      <c r="W24763" s="56"/>
      <c r="X24763" s="56"/>
      <c r="Y24763" s="56"/>
      <c r="Z24763" s="56"/>
      <c r="AA24763" s="56"/>
    </row>
    <row r="24764" spans="20:27">
      <c r="T24764" s="56"/>
      <c r="U24764" s="56"/>
      <c r="V24764" s="56"/>
      <c r="W24764" s="56"/>
      <c r="X24764" s="56"/>
      <c r="Y24764" s="56"/>
      <c r="Z24764" s="56"/>
      <c r="AA24764" s="56"/>
    </row>
    <row r="24765" spans="20:27">
      <c r="T24765" s="56"/>
      <c r="U24765" s="56"/>
      <c r="V24765" s="56"/>
      <c r="W24765" s="56"/>
      <c r="X24765" s="56"/>
      <c r="Y24765" s="56"/>
      <c r="Z24765" s="56"/>
      <c r="AA24765" s="56"/>
    </row>
    <row r="24766" spans="20:27">
      <c r="T24766" s="56"/>
      <c r="U24766" s="56"/>
      <c r="V24766" s="56"/>
      <c r="W24766" s="56"/>
      <c r="X24766" s="56"/>
      <c r="Y24766" s="56"/>
      <c r="Z24766" s="56"/>
      <c r="AA24766" s="56"/>
    </row>
    <row r="24767" spans="20:27">
      <c r="T24767" s="56"/>
      <c r="U24767" s="56"/>
      <c r="V24767" s="56"/>
      <c r="W24767" s="56"/>
      <c r="X24767" s="56"/>
      <c r="Y24767" s="56"/>
      <c r="Z24767" s="56"/>
      <c r="AA24767" s="56"/>
    </row>
    <row r="24768" spans="20:27">
      <c r="T24768" s="56"/>
      <c r="U24768" s="56"/>
      <c r="V24768" s="56"/>
      <c r="W24768" s="56"/>
      <c r="X24768" s="56"/>
      <c r="Y24768" s="56"/>
      <c r="Z24768" s="56"/>
      <c r="AA24768" s="56"/>
    </row>
    <row r="24769" spans="20:27">
      <c r="T24769" s="56"/>
      <c r="U24769" s="56"/>
      <c r="V24769" s="56"/>
      <c r="W24769" s="56"/>
      <c r="X24769" s="56"/>
      <c r="Y24769" s="56"/>
      <c r="Z24769" s="56"/>
      <c r="AA24769" s="56"/>
    </row>
    <row r="24770" spans="20:27">
      <c r="T24770" s="56"/>
      <c r="U24770" s="56"/>
      <c r="V24770" s="56"/>
      <c r="W24770" s="56"/>
      <c r="X24770" s="56"/>
      <c r="Y24770" s="56"/>
      <c r="Z24770" s="56"/>
      <c r="AA24770" s="56"/>
    </row>
    <row r="24771" spans="20:27">
      <c r="T24771" s="56"/>
      <c r="U24771" s="56"/>
      <c r="V24771" s="56"/>
      <c r="W24771" s="56"/>
      <c r="X24771" s="56"/>
      <c r="Y24771" s="56"/>
      <c r="Z24771" s="56"/>
      <c r="AA24771" s="56"/>
    </row>
    <row r="24772" spans="20:27">
      <c r="T24772" s="56"/>
      <c r="U24772" s="56"/>
      <c r="V24772" s="56"/>
      <c r="W24772" s="56"/>
      <c r="X24772" s="56"/>
      <c r="Y24772" s="56"/>
      <c r="Z24772" s="56"/>
      <c r="AA24772" s="56"/>
    </row>
    <row r="24773" spans="20:27">
      <c r="T24773" s="56"/>
      <c r="U24773" s="56"/>
      <c r="V24773" s="56"/>
      <c r="W24773" s="56"/>
      <c r="X24773" s="56"/>
      <c r="Y24773" s="56"/>
      <c r="Z24773" s="56"/>
      <c r="AA24773" s="56"/>
    </row>
    <row r="24774" spans="20:27">
      <c r="T24774" s="56"/>
      <c r="U24774" s="56"/>
      <c r="V24774" s="56"/>
      <c r="W24774" s="56"/>
      <c r="X24774" s="56"/>
      <c r="Y24774" s="56"/>
      <c r="Z24774" s="56"/>
      <c r="AA24774" s="56"/>
    </row>
    <row r="24775" spans="20:27">
      <c r="T24775" s="56"/>
      <c r="U24775" s="56"/>
      <c r="V24775" s="56"/>
      <c r="W24775" s="56"/>
      <c r="X24775" s="56"/>
      <c r="Y24775" s="56"/>
      <c r="Z24775" s="56"/>
      <c r="AA24775" s="56"/>
    </row>
    <row r="24776" spans="20:27">
      <c r="T24776" s="56"/>
      <c r="U24776" s="56"/>
      <c r="V24776" s="56"/>
      <c r="W24776" s="56"/>
      <c r="X24776" s="56"/>
      <c r="Y24776" s="56"/>
      <c r="Z24776" s="56"/>
      <c r="AA24776" s="56"/>
    </row>
    <row r="24777" spans="20:27">
      <c r="T24777" s="56"/>
      <c r="U24777" s="56"/>
      <c r="V24777" s="56"/>
      <c r="W24777" s="56"/>
      <c r="X24777" s="56"/>
      <c r="Y24777" s="56"/>
      <c r="Z24777" s="56"/>
      <c r="AA24777" s="56"/>
    </row>
    <row r="24778" spans="20:27">
      <c r="T24778" s="56"/>
      <c r="U24778" s="56"/>
      <c r="V24778" s="56"/>
      <c r="W24778" s="56"/>
      <c r="X24778" s="56"/>
      <c r="Y24778" s="56"/>
      <c r="Z24778" s="56"/>
      <c r="AA24778" s="56"/>
    </row>
    <row r="24779" spans="20:27">
      <c r="T24779" s="56"/>
      <c r="U24779" s="56"/>
      <c r="V24779" s="56"/>
      <c r="W24779" s="56"/>
      <c r="X24779" s="56"/>
      <c r="Y24779" s="56"/>
      <c r="Z24779" s="56"/>
      <c r="AA24779" s="56"/>
    </row>
    <row r="24780" spans="20:27">
      <c r="T24780" s="56"/>
      <c r="U24780" s="56"/>
      <c r="V24780" s="56"/>
      <c r="W24780" s="56"/>
      <c r="X24780" s="56"/>
      <c r="Y24780" s="56"/>
      <c r="Z24780" s="56"/>
      <c r="AA24780" s="56"/>
    </row>
    <row r="24781" spans="20:27">
      <c r="T24781" s="56"/>
      <c r="U24781" s="56"/>
      <c r="V24781" s="56"/>
      <c r="W24781" s="56"/>
      <c r="X24781" s="56"/>
      <c r="Y24781" s="56"/>
      <c r="Z24781" s="56"/>
      <c r="AA24781" s="56"/>
    </row>
    <row r="24782" spans="20:27">
      <c r="T24782" s="56"/>
      <c r="U24782" s="56"/>
      <c r="V24782" s="56"/>
      <c r="W24782" s="56"/>
      <c r="X24782" s="56"/>
      <c r="Y24782" s="56"/>
      <c r="Z24782" s="56"/>
      <c r="AA24782" s="56"/>
    </row>
    <row r="24783" spans="20:27">
      <c r="T24783" s="56"/>
      <c r="U24783" s="56"/>
      <c r="V24783" s="56"/>
      <c r="W24783" s="56"/>
      <c r="X24783" s="56"/>
      <c r="Y24783" s="56"/>
      <c r="Z24783" s="56"/>
      <c r="AA24783" s="56"/>
    </row>
    <row r="24784" spans="20:27">
      <c r="T24784" s="56"/>
      <c r="U24784" s="56"/>
      <c r="V24784" s="56"/>
      <c r="W24784" s="56"/>
      <c r="X24784" s="56"/>
      <c r="Y24784" s="56"/>
      <c r="Z24784" s="56"/>
      <c r="AA24784" s="56"/>
    </row>
    <row r="24785" spans="20:27">
      <c r="T24785" s="56"/>
      <c r="U24785" s="56"/>
      <c r="V24785" s="56"/>
      <c r="W24785" s="56"/>
      <c r="X24785" s="56"/>
      <c r="Y24785" s="56"/>
      <c r="Z24785" s="56"/>
      <c r="AA24785" s="56"/>
    </row>
    <row r="24786" spans="20:27">
      <c r="T24786" s="56"/>
      <c r="U24786" s="56"/>
      <c r="V24786" s="56"/>
      <c r="W24786" s="56"/>
      <c r="X24786" s="56"/>
      <c r="Y24786" s="56"/>
      <c r="Z24786" s="56"/>
      <c r="AA24786" s="56"/>
    </row>
    <row r="24787" spans="20:27">
      <c r="T24787" s="56"/>
      <c r="U24787" s="56"/>
      <c r="V24787" s="56"/>
      <c r="W24787" s="56"/>
      <c r="X24787" s="56"/>
      <c r="Y24787" s="56"/>
      <c r="Z24787" s="56"/>
      <c r="AA24787" s="56"/>
    </row>
    <row r="24788" spans="20:27">
      <c r="T24788" s="56"/>
      <c r="U24788" s="56"/>
      <c r="V24788" s="56"/>
      <c r="W24788" s="56"/>
      <c r="X24788" s="56"/>
      <c r="Y24788" s="56"/>
      <c r="Z24788" s="56"/>
      <c r="AA24788" s="56"/>
    </row>
    <row r="24789" spans="20:27">
      <c r="T24789" s="56"/>
      <c r="U24789" s="56"/>
      <c r="V24789" s="56"/>
      <c r="W24789" s="56"/>
      <c r="X24789" s="56"/>
      <c r="Y24789" s="56"/>
      <c r="Z24789" s="56"/>
      <c r="AA24789" s="56"/>
    </row>
    <row r="24790" spans="20:27">
      <c r="T24790" s="56"/>
      <c r="U24790" s="56"/>
      <c r="V24790" s="56"/>
      <c r="W24790" s="56"/>
      <c r="X24790" s="56"/>
      <c r="Y24790" s="56"/>
      <c r="Z24790" s="56"/>
      <c r="AA24790" s="56"/>
    </row>
    <row r="24791" spans="20:27">
      <c r="T24791" s="56"/>
      <c r="U24791" s="56"/>
      <c r="V24791" s="56"/>
      <c r="W24791" s="56"/>
      <c r="X24791" s="56"/>
      <c r="Y24791" s="56"/>
      <c r="Z24791" s="56"/>
      <c r="AA24791" s="56"/>
    </row>
    <row r="24792" spans="20:27">
      <c r="T24792" s="56"/>
      <c r="U24792" s="56"/>
      <c r="V24792" s="56"/>
      <c r="W24792" s="56"/>
      <c r="X24792" s="56"/>
      <c r="Y24792" s="56"/>
      <c r="Z24792" s="56"/>
      <c r="AA24792" s="56"/>
    </row>
    <row r="24793" spans="20:27">
      <c r="T24793" s="56"/>
      <c r="U24793" s="56"/>
      <c r="V24793" s="56"/>
      <c r="W24793" s="56"/>
      <c r="X24793" s="56"/>
      <c r="Y24793" s="56"/>
      <c r="Z24793" s="56"/>
      <c r="AA24793" s="56"/>
    </row>
    <row r="24794" spans="20:27">
      <c r="T24794" s="56"/>
      <c r="U24794" s="56"/>
      <c r="V24794" s="56"/>
      <c r="W24794" s="56"/>
      <c r="X24794" s="56"/>
      <c r="Y24794" s="56"/>
      <c r="Z24794" s="56"/>
      <c r="AA24794" s="56"/>
    </row>
    <row r="24795" spans="20:27">
      <c r="T24795" s="56"/>
      <c r="U24795" s="56"/>
      <c r="V24795" s="56"/>
      <c r="W24795" s="56"/>
      <c r="X24795" s="56"/>
      <c r="Y24795" s="56"/>
      <c r="Z24795" s="56"/>
      <c r="AA24795" s="56"/>
    </row>
    <row r="24796" spans="20:27">
      <c r="T24796" s="56"/>
      <c r="U24796" s="56"/>
      <c r="V24796" s="56"/>
      <c r="W24796" s="56"/>
      <c r="X24796" s="56"/>
      <c r="Y24796" s="56"/>
      <c r="Z24796" s="56"/>
      <c r="AA24796" s="56"/>
    </row>
    <row r="24797" spans="20:27">
      <c r="T24797" s="56"/>
      <c r="U24797" s="56"/>
      <c r="V24797" s="56"/>
      <c r="W24797" s="56"/>
      <c r="X24797" s="56"/>
      <c r="Y24797" s="56"/>
      <c r="Z24797" s="56"/>
      <c r="AA24797" s="56"/>
    </row>
    <row r="24798" spans="20:27">
      <c r="T24798" s="56"/>
      <c r="U24798" s="56"/>
      <c r="V24798" s="56"/>
      <c r="W24798" s="56"/>
      <c r="X24798" s="56"/>
      <c r="Y24798" s="56"/>
      <c r="Z24798" s="56"/>
      <c r="AA24798" s="56"/>
    </row>
    <row r="24799" spans="20:27">
      <c r="T24799" s="56"/>
      <c r="U24799" s="56"/>
      <c r="V24799" s="56"/>
      <c r="W24799" s="56"/>
      <c r="X24799" s="56"/>
      <c r="Y24799" s="56"/>
      <c r="Z24799" s="56"/>
      <c r="AA24799" s="56"/>
    </row>
    <row r="24800" spans="20:27">
      <c r="T24800" s="56"/>
      <c r="U24800" s="56"/>
      <c r="V24800" s="56"/>
      <c r="W24800" s="56"/>
      <c r="X24800" s="56"/>
      <c r="Y24800" s="56"/>
      <c r="Z24800" s="56"/>
      <c r="AA24800" s="56"/>
    </row>
    <row r="24801" spans="20:27">
      <c r="T24801" s="56"/>
      <c r="U24801" s="56"/>
      <c r="V24801" s="56"/>
      <c r="W24801" s="56"/>
      <c r="X24801" s="56"/>
      <c r="Y24801" s="56"/>
      <c r="Z24801" s="56"/>
      <c r="AA24801" s="56"/>
    </row>
    <row r="24802" spans="20:27">
      <c r="T24802" s="56"/>
      <c r="U24802" s="56"/>
      <c r="V24802" s="56"/>
      <c r="W24802" s="56"/>
      <c r="X24802" s="56"/>
      <c r="Y24802" s="56"/>
      <c r="Z24802" s="56"/>
      <c r="AA24802" s="56"/>
    </row>
    <row r="24803" spans="20:27">
      <c r="T24803" s="56"/>
      <c r="U24803" s="56"/>
      <c r="V24803" s="56"/>
      <c r="W24803" s="56"/>
      <c r="X24803" s="56"/>
      <c r="Y24803" s="56"/>
      <c r="Z24803" s="56"/>
      <c r="AA24803" s="56"/>
    </row>
    <row r="24804" spans="20:27">
      <c r="T24804" s="56"/>
      <c r="U24804" s="56"/>
      <c r="V24804" s="56"/>
      <c r="W24804" s="56"/>
      <c r="X24804" s="56"/>
      <c r="Y24804" s="56"/>
      <c r="Z24804" s="56"/>
      <c r="AA24804" s="56"/>
    </row>
    <row r="24805" spans="20:27">
      <c r="T24805" s="56"/>
      <c r="U24805" s="56"/>
      <c r="V24805" s="56"/>
      <c r="W24805" s="56"/>
      <c r="X24805" s="56"/>
      <c r="Y24805" s="56"/>
      <c r="Z24805" s="56"/>
      <c r="AA24805" s="56"/>
    </row>
    <row r="24806" spans="20:27">
      <c r="T24806" s="56"/>
      <c r="U24806" s="56"/>
      <c r="V24806" s="56"/>
      <c r="W24806" s="56"/>
      <c r="X24806" s="56"/>
      <c r="Y24806" s="56"/>
      <c r="Z24806" s="56"/>
      <c r="AA24806" s="56"/>
    </row>
    <row r="24807" spans="20:27">
      <c r="T24807" s="56"/>
      <c r="U24807" s="56"/>
      <c r="V24807" s="56"/>
      <c r="W24807" s="56"/>
      <c r="X24807" s="56"/>
      <c r="Y24807" s="56"/>
      <c r="Z24807" s="56"/>
      <c r="AA24807" s="56"/>
    </row>
    <row r="24808" spans="20:27">
      <c r="T24808" s="56"/>
      <c r="U24808" s="56"/>
      <c r="V24808" s="56"/>
      <c r="W24808" s="56"/>
      <c r="X24808" s="56"/>
      <c r="Y24808" s="56"/>
      <c r="Z24808" s="56"/>
      <c r="AA24808" s="56"/>
    </row>
    <row r="24809" spans="20:27">
      <c r="T24809" s="56"/>
      <c r="U24809" s="56"/>
      <c r="V24809" s="56"/>
      <c r="W24809" s="56"/>
      <c r="X24809" s="56"/>
      <c r="Y24809" s="56"/>
      <c r="Z24809" s="56"/>
      <c r="AA24809" s="56"/>
    </row>
    <row r="24810" spans="20:27">
      <c r="T24810" s="56"/>
      <c r="U24810" s="56"/>
      <c r="V24810" s="56"/>
      <c r="W24810" s="56"/>
      <c r="X24810" s="56"/>
      <c r="Y24810" s="56"/>
      <c r="Z24810" s="56"/>
      <c r="AA24810" s="56"/>
    </row>
    <row r="24811" spans="20:27">
      <c r="T24811" s="56"/>
      <c r="U24811" s="56"/>
      <c r="V24811" s="56"/>
      <c r="W24811" s="56"/>
      <c r="X24811" s="56"/>
      <c r="Y24811" s="56"/>
      <c r="Z24811" s="56"/>
      <c r="AA24811" s="56"/>
    </row>
    <row r="24812" spans="20:27">
      <c r="T24812" s="56"/>
      <c r="U24812" s="56"/>
      <c r="V24812" s="56"/>
      <c r="W24812" s="56"/>
      <c r="X24812" s="56"/>
      <c r="Y24812" s="56"/>
      <c r="Z24812" s="56"/>
      <c r="AA24812" s="56"/>
    </row>
    <row r="24813" spans="20:27">
      <c r="T24813" s="56"/>
      <c r="U24813" s="56"/>
      <c r="V24813" s="56"/>
      <c r="W24813" s="56"/>
      <c r="X24813" s="56"/>
      <c r="Y24813" s="56"/>
      <c r="Z24813" s="56"/>
      <c r="AA24813" s="56"/>
    </row>
    <row r="24814" spans="20:27">
      <c r="T24814" s="56"/>
      <c r="U24814" s="56"/>
      <c r="V24814" s="56"/>
      <c r="W24814" s="56"/>
      <c r="X24814" s="56"/>
      <c r="Y24814" s="56"/>
      <c r="Z24814" s="56"/>
      <c r="AA24814" s="56"/>
    </row>
    <row r="24815" spans="20:27">
      <c r="T24815" s="56"/>
      <c r="U24815" s="56"/>
      <c r="V24815" s="56"/>
      <c r="W24815" s="56"/>
      <c r="X24815" s="56"/>
      <c r="Y24815" s="56"/>
      <c r="Z24815" s="56"/>
      <c r="AA24815" s="56"/>
    </row>
    <row r="24816" spans="20:27">
      <c r="T24816" s="56"/>
      <c r="U24816" s="56"/>
      <c r="V24816" s="56"/>
      <c r="W24816" s="56"/>
      <c r="X24816" s="56"/>
      <c r="Y24816" s="56"/>
      <c r="Z24816" s="56"/>
      <c r="AA24816" s="56"/>
    </row>
    <row r="24817" spans="20:27">
      <c r="T24817" s="56"/>
      <c r="U24817" s="56"/>
      <c r="V24817" s="56"/>
      <c r="W24817" s="56"/>
      <c r="X24817" s="56"/>
      <c r="Y24817" s="56"/>
      <c r="Z24817" s="56"/>
      <c r="AA24817" s="56"/>
    </row>
    <row r="24818" spans="20:27">
      <c r="T24818" s="56"/>
      <c r="U24818" s="56"/>
      <c r="V24818" s="56"/>
      <c r="W24818" s="56"/>
      <c r="X24818" s="56"/>
      <c r="Y24818" s="56"/>
      <c r="Z24818" s="56"/>
      <c r="AA24818" s="56"/>
    </row>
    <row r="24819" spans="20:27">
      <c r="T24819" s="56"/>
      <c r="U24819" s="56"/>
      <c r="V24819" s="56"/>
      <c r="W24819" s="56"/>
      <c r="X24819" s="56"/>
      <c r="Y24819" s="56"/>
      <c r="Z24819" s="56"/>
      <c r="AA24819" s="56"/>
    </row>
    <row r="24820" spans="20:27">
      <c r="T24820" s="56"/>
      <c r="U24820" s="56"/>
      <c r="V24820" s="56"/>
      <c r="W24820" s="56"/>
      <c r="X24820" s="56"/>
      <c r="Y24820" s="56"/>
      <c r="Z24820" s="56"/>
      <c r="AA24820" s="56"/>
    </row>
    <row r="24821" spans="20:27">
      <c r="T24821" s="56"/>
      <c r="U24821" s="56"/>
      <c r="V24821" s="56"/>
      <c r="W24821" s="56"/>
      <c r="X24821" s="56"/>
      <c r="Y24821" s="56"/>
      <c r="Z24821" s="56"/>
      <c r="AA24821" s="56"/>
    </row>
    <row r="24822" spans="20:27">
      <c r="T24822" s="56"/>
      <c r="U24822" s="56"/>
      <c r="V24822" s="56"/>
      <c r="W24822" s="56"/>
      <c r="X24822" s="56"/>
      <c r="Y24822" s="56"/>
      <c r="Z24822" s="56"/>
      <c r="AA24822" s="56"/>
    </row>
    <row r="24823" spans="20:27">
      <c r="T24823" s="56"/>
      <c r="U24823" s="56"/>
      <c r="V24823" s="56"/>
      <c r="W24823" s="56"/>
      <c r="X24823" s="56"/>
      <c r="Y24823" s="56"/>
      <c r="Z24823" s="56"/>
      <c r="AA24823" s="56"/>
    </row>
    <row r="24824" spans="20:27">
      <c r="T24824" s="56"/>
      <c r="U24824" s="56"/>
      <c r="V24824" s="56"/>
      <c r="W24824" s="56"/>
      <c r="X24824" s="56"/>
      <c r="Y24824" s="56"/>
      <c r="Z24824" s="56"/>
      <c r="AA24824" s="56"/>
    </row>
    <row r="24825" spans="20:27">
      <c r="T24825" s="56"/>
      <c r="U24825" s="56"/>
      <c r="V24825" s="56"/>
      <c r="W24825" s="56"/>
      <c r="X24825" s="56"/>
      <c r="Y24825" s="56"/>
      <c r="Z24825" s="56"/>
      <c r="AA24825" s="56"/>
    </row>
    <row r="24826" spans="20:27">
      <c r="T24826" s="56"/>
      <c r="U24826" s="56"/>
      <c r="V24826" s="56"/>
      <c r="W24826" s="56"/>
      <c r="X24826" s="56"/>
      <c r="Y24826" s="56"/>
      <c r="Z24826" s="56"/>
      <c r="AA24826" s="56"/>
    </row>
    <row r="24827" spans="20:27">
      <c r="T24827" s="56"/>
      <c r="U24827" s="56"/>
      <c r="V24827" s="56"/>
      <c r="W24827" s="56"/>
      <c r="X24827" s="56"/>
      <c r="Y24827" s="56"/>
      <c r="Z24827" s="56"/>
      <c r="AA24827" s="56"/>
    </row>
    <row r="24828" spans="20:27">
      <c r="T24828" s="56"/>
      <c r="U24828" s="56"/>
      <c r="V24828" s="56"/>
      <c r="W24828" s="56"/>
      <c r="X24828" s="56"/>
      <c r="Y24828" s="56"/>
      <c r="Z24828" s="56"/>
      <c r="AA24828" s="56"/>
    </row>
    <row r="24829" spans="20:27">
      <c r="T24829" s="56"/>
      <c r="U24829" s="56"/>
      <c r="V24829" s="56"/>
      <c r="W24829" s="56"/>
      <c r="X24829" s="56"/>
      <c r="Y24829" s="56"/>
      <c r="Z24829" s="56"/>
      <c r="AA24829" s="56"/>
    </row>
    <row r="24830" spans="20:27">
      <c r="T24830" s="56"/>
      <c r="U24830" s="56"/>
      <c r="V24830" s="56"/>
      <c r="W24830" s="56"/>
      <c r="X24830" s="56"/>
      <c r="Y24830" s="56"/>
      <c r="Z24830" s="56"/>
      <c r="AA24830" s="56"/>
    </row>
    <row r="24831" spans="20:27">
      <c r="T24831" s="56"/>
      <c r="U24831" s="56"/>
      <c r="V24831" s="56"/>
      <c r="W24831" s="56"/>
      <c r="X24831" s="56"/>
      <c r="Y24831" s="56"/>
      <c r="Z24831" s="56"/>
      <c r="AA24831" s="56"/>
    </row>
    <row r="24832" spans="20:27">
      <c r="T24832" s="56"/>
      <c r="U24832" s="56"/>
      <c r="V24832" s="56"/>
      <c r="W24832" s="56"/>
      <c r="X24832" s="56"/>
      <c r="Y24832" s="56"/>
      <c r="Z24832" s="56"/>
      <c r="AA24832" s="56"/>
    </row>
    <row r="24833" spans="20:27">
      <c r="T24833" s="56"/>
      <c r="U24833" s="56"/>
      <c r="V24833" s="56"/>
      <c r="W24833" s="56"/>
      <c r="X24833" s="56"/>
      <c r="Y24833" s="56"/>
      <c r="Z24833" s="56"/>
      <c r="AA24833" s="56"/>
    </row>
    <row r="24834" spans="20:27">
      <c r="T24834" s="56"/>
      <c r="U24834" s="56"/>
      <c r="V24834" s="56"/>
      <c r="W24834" s="56"/>
      <c r="X24834" s="56"/>
      <c r="Y24834" s="56"/>
      <c r="Z24834" s="56"/>
      <c r="AA24834" s="56"/>
    </row>
    <row r="24835" spans="20:27">
      <c r="T24835" s="56"/>
      <c r="U24835" s="56"/>
      <c r="V24835" s="56"/>
      <c r="W24835" s="56"/>
      <c r="X24835" s="56"/>
      <c r="Y24835" s="56"/>
      <c r="Z24835" s="56"/>
      <c r="AA24835" s="56"/>
    </row>
    <row r="24836" spans="20:27">
      <c r="T24836" s="56"/>
      <c r="U24836" s="56"/>
      <c r="V24836" s="56"/>
      <c r="W24836" s="56"/>
      <c r="X24836" s="56"/>
      <c r="Y24836" s="56"/>
      <c r="Z24836" s="56"/>
      <c r="AA24836" s="56"/>
    </row>
    <row r="24837" spans="20:27">
      <c r="T24837" s="56"/>
      <c r="U24837" s="56"/>
      <c r="V24837" s="56"/>
      <c r="W24837" s="56"/>
      <c r="X24837" s="56"/>
      <c r="Y24837" s="56"/>
      <c r="Z24837" s="56"/>
      <c r="AA24837" s="56"/>
    </row>
    <row r="24838" spans="20:27">
      <c r="T24838" s="56"/>
      <c r="U24838" s="56"/>
      <c r="V24838" s="56"/>
      <c r="W24838" s="56"/>
      <c r="X24838" s="56"/>
      <c r="Y24838" s="56"/>
      <c r="Z24838" s="56"/>
      <c r="AA24838" s="56"/>
    </row>
    <row r="24839" spans="20:27">
      <c r="T24839" s="56"/>
      <c r="U24839" s="56"/>
      <c r="V24839" s="56"/>
      <c r="W24839" s="56"/>
      <c r="X24839" s="56"/>
      <c r="Y24839" s="56"/>
      <c r="Z24839" s="56"/>
      <c r="AA24839" s="56"/>
    </row>
    <row r="24840" spans="20:27">
      <c r="T24840" s="56"/>
      <c r="U24840" s="56"/>
      <c r="V24840" s="56"/>
      <c r="W24840" s="56"/>
      <c r="X24840" s="56"/>
      <c r="Y24840" s="56"/>
      <c r="Z24840" s="56"/>
      <c r="AA24840" s="56"/>
    </row>
    <row r="24841" spans="20:27">
      <c r="T24841" s="56"/>
      <c r="U24841" s="56"/>
      <c r="V24841" s="56"/>
      <c r="W24841" s="56"/>
      <c r="X24841" s="56"/>
      <c r="Y24841" s="56"/>
      <c r="Z24841" s="56"/>
      <c r="AA24841" s="56"/>
    </row>
    <row r="24842" spans="20:27">
      <c r="T24842" s="56"/>
      <c r="U24842" s="56"/>
      <c r="V24842" s="56"/>
      <c r="W24842" s="56"/>
      <c r="X24842" s="56"/>
      <c r="Y24842" s="56"/>
      <c r="Z24842" s="56"/>
      <c r="AA24842" s="56"/>
    </row>
    <row r="24843" spans="20:27">
      <c r="T24843" s="56"/>
      <c r="U24843" s="56"/>
      <c r="V24843" s="56"/>
      <c r="W24843" s="56"/>
      <c r="X24843" s="56"/>
      <c r="Y24843" s="56"/>
      <c r="Z24843" s="56"/>
      <c r="AA24843" s="56"/>
    </row>
    <row r="24844" spans="20:27">
      <c r="T24844" s="56"/>
      <c r="U24844" s="56"/>
      <c r="V24844" s="56"/>
      <c r="W24844" s="56"/>
      <c r="X24844" s="56"/>
      <c r="Y24844" s="56"/>
      <c r="Z24844" s="56"/>
      <c r="AA24844" s="56"/>
    </row>
    <row r="24845" spans="20:27">
      <c r="T24845" s="56"/>
      <c r="U24845" s="56"/>
      <c r="V24845" s="56"/>
      <c r="W24845" s="56"/>
      <c r="X24845" s="56"/>
      <c r="Y24845" s="56"/>
      <c r="Z24845" s="56"/>
      <c r="AA24845" s="56"/>
    </row>
    <row r="24846" spans="20:27">
      <c r="T24846" s="56"/>
      <c r="U24846" s="56"/>
      <c r="V24846" s="56"/>
      <c r="W24846" s="56"/>
      <c r="X24846" s="56"/>
      <c r="Y24846" s="56"/>
      <c r="Z24846" s="56"/>
      <c r="AA24846" s="56"/>
    </row>
    <row r="24847" spans="20:27">
      <c r="T24847" s="56"/>
      <c r="U24847" s="56"/>
      <c r="V24847" s="56"/>
      <c r="W24847" s="56"/>
      <c r="X24847" s="56"/>
      <c r="Y24847" s="56"/>
      <c r="Z24847" s="56"/>
      <c r="AA24847" s="56"/>
    </row>
    <row r="24848" spans="20:27">
      <c r="T24848" s="56"/>
      <c r="U24848" s="56"/>
      <c r="V24848" s="56"/>
      <c r="W24848" s="56"/>
      <c r="X24848" s="56"/>
      <c r="Y24848" s="56"/>
      <c r="Z24848" s="56"/>
      <c r="AA24848" s="56"/>
    </row>
    <row r="24849" spans="20:27">
      <c r="T24849" s="56"/>
      <c r="U24849" s="56"/>
      <c r="V24849" s="56"/>
      <c r="W24849" s="56"/>
      <c r="X24849" s="56"/>
      <c r="Y24849" s="56"/>
      <c r="Z24849" s="56"/>
      <c r="AA24849" s="56"/>
    </row>
    <row r="24850" spans="20:27">
      <c r="T24850" s="56"/>
      <c r="U24850" s="56"/>
      <c r="V24850" s="56"/>
      <c r="W24850" s="56"/>
      <c r="X24850" s="56"/>
      <c r="Y24850" s="56"/>
      <c r="Z24850" s="56"/>
      <c r="AA24850" s="56"/>
    </row>
    <row r="24851" spans="20:27">
      <c r="T24851" s="56"/>
      <c r="U24851" s="56"/>
      <c r="V24851" s="56"/>
      <c r="W24851" s="56"/>
      <c r="X24851" s="56"/>
      <c r="Y24851" s="56"/>
      <c r="Z24851" s="56"/>
      <c r="AA24851" s="56"/>
    </row>
    <row r="24852" spans="20:27">
      <c r="T24852" s="56"/>
      <c r="U24852" s="56"/>
      <c r="V24852" s="56"/>
      <c r="W24852" s="56"/>
      <c r="X24852" s="56"/>
      <c r="Y24852" s="56"/>
      <c r="Z24852" s="56"/>
      <c r="AA24852" s="56"/>
    </row>
    <row r="24853" spans="20:27">
      <c r="T24853" s="56"/>
      <c r="U24853" s="56"/>
      <c r="V24853" s="56"/>
      <c r="W24853" s="56"/>
      <c r="X24853" s="56"/>
      <c r="Y24853" s="56"/>
      <c r="Z24853" s="56"/>
      <c r="AA24853" s="56"/>
    </row>
    <row r="24854" spans="20:27">
      <c r="T24854" s="56"/>
      <c r="U24854" s="56"/>
      <c r="V24854" s="56"/>
      <c r="W24854" s="56"/>
      <c r="X24854" s="56"/>
      <c r="Y24854" s="56"/>
      <c r="Z24854" s="56"/>
      <c r="AA24854" s="56"/>
    </row>
    <row r="24855" spans="20:27">
      <c r="T24855" s="56"/>
      <c r="U24855" s="56"/>
      <c r="V24855" s="56"/>
      <c r="W24855" s="56"/>
      <c r="X24855" s="56"/>
      <c r="Y24855" s="56"/>
      <c r="Z24855" s="56"/>
      <c r="AA24855" s="56"/>
    </row>
    <row r="24856" spans="20:27">
      <c r="T24856" s="56"/>
      <c r="U24856" s="56"/>
      <c r="V24856" s="56"/>
      <c r="W24856" s="56"/>
      <c r="X24856" s="56"/>
      <c r="Y24856" s="56"/>
      <c r="Z24856" s="56"/>
      <c r="AA24856" s="56"/>
    </row>
    <row r="24857" spans="20:27">
      <c r="T24857" s="56"/>
      <c r="U24857" s="56"/>
      <c r="V24857" s="56"/>
      <c r="W24857" s="56"/>
      <c r="X24857" s="56"/>
      <c r="Y24857" s="56"/>
      <c r="Z24857" s="56"/>
      <c r="AA24857" s="56"/>
    </row>
    <row r="24858" spans="20:27">
      <c r="T24858" s="56"/>
      <c r="U24858" s="56"/>
      <c r="V24858" s="56"/>
      <c r="W24858" s="56"/>
      <c r="X24858" s="56"/>
      <c r="Y24858" s="56"/>
      <c r="Z24858" s="56"/>
      <c r="AA24858" s="56"/>
    </row>
    <row r="24859" spans="20:27">
      <c r="T24859" s="56"/>
      <c r="U24859" s="56"/>
      <c r="V24859" s="56"/>
      <c r="W24859" s="56"/>
      <c r="X24859" s="56"/>
      <c r="Y24859" s="56"/>
      <c r="Z24859" s="56"/>
      <c r="AA24859" s="56"/>
    </row>
    <row r="24860" spans="20:27">
      <c r="T24860" s="56"/>
      <c r="U24860" s="56"/>
      <c r="V24860" s="56"/>
      <c r="W24860" s="56"/>
      <c r="X24860" s="56"/>
      <c r="Y24860" s="56"/>
      <c r="Z24860" s="56"/>
      <c r="AA24860" s="56"/>
    </row>
    <row r="24861" spans="20:27">
      <c r="T24861" s="56"/>
      <c r="U24861" s="56"/>
      <c r="V24861" s="56"/>
      <c r="W24861" s="56"/>
      <c r="X24861" s="56"/>
      <c r="Y24861" s="56"/>
      <c r="Z24861" s="56"/>
      <c r="AA24861" s="56"/>
    </row>
    <row r="24862" spans="20:27">
      <c r="T24862" s="56"/>
      <c r="U24862" s="56"/>
      <c r="V24862" s="56"/>
      <c r="W24862" s="56"/>
      <c r="X24862" s="56"/>
      <c r="Y24862" s="56"/>
      <c r="Z24862" s="56"/>
      <c r="AA24862" s="56"/>
    </row>
    <row r="24863" spans="20:27">
      <c r="T24863" s="56"/>
      <c r="U24863" s="56"/>
      <c r="V24863" s="56"/>
      <c r="W24863" s="56"/>
      <c r="X24863" s="56"/>
      <c r="Y24863" s="56"/>
      <c r="Z24863" s="56"/>
      <c r="AA24863" s="56"/>
    </row>
    <row r="24864" spans="20:27">
      <c r="T24864" s="56"/>
      <c r="U24864" s="56"/>
      <c r="V24864" s="56"/>
      <c r="W24864" s="56"/>
      <c r="X24864" s="56"/>
      <c r="Y24864" s="56"/>
      <c r="Z24864" s="56"/>
      <c r="AA24864" s="56"/>
    </row>
    <row r="24865" spans="20:27">
      <c r="T24865" s="56"/>
      <c r="U24865" s="56"/>
      <c r="V24865" s="56"/>
      <c r="W24865" s="56"/>
      <c r="X24865" s="56"/>
      <c r="Y24865" s="56"/>
      <c r="Z24865" s="56"/>
      <c r="AA24865" s="56"/>
    </row>
    <row r="24866" spans="20:27">
      <c r="T24866" s="56"/>
      <c r="U24866" s="56"/>
      <c r="V24866" s="56"/>
      <c r="W24866" s="56"/>
      <c r="X24866" s="56"/>
      <c r="Y24866" s="56"/>
      <c r="Z24866" s="56"/>
      <c r="AA24866" s="56"/>
    </row>
    <row r="24867" spans="20:27">
      <c r="T24867" s="56"/>
      <c r="U24867" s="56"/>
      <c r="V24867" s="56"/>
      <c r="W24867" s="56"/>
      <c r="X24867" s="56"/>
      <c r="Y24867" s="56"/>
      <c r="Z24867" s="56"/>
      <c r="AA24867" s="56"/>
    </row>
    <row r="24868" spans="20:27">
      <c r="T24868" s="56"/>
      <c r="U24868" s="56"/>
      <c r="V24868" s="56"/>
      <c r="W24868" s="56"/>
      <c r="X24868" s="56"/>
      <c r="Y24868" s="56"/>
      <c r="Z24868" s="56"/>
      <c r="AA24868" s="56"/>
    </row>
    <row r="24869" spans="20:27">
      <c r="T24869" s="56"/>
      <c r="U24869" s="56"/>
      <c r="V24869" s="56"/>
      <c r="W24869" s="56"/>
      <c r="X24869" s="56"/>
      <c r="Y24869" s="56"/>
      <c r="Z24869" s="56"/>
      <c r="AA24869" s="56"/>
    </row>
    <row r="24870" spans="20:27">
      <c r="T24870" s="56"/>
      <c r="U24870" s="56"/>
      <c r="V24870" s="56"/>
      <c r="W24870" s="56"/>
      <c r="X24870" s="56"/>
      <c r="Y24870" s="56"/>
      <c r="Z24870" s="56"/>
      <c r="AA24870" s="56"/>
    </row>
    <row r="24871" spans="20:27">
      <c r="T24871" s="56"/>
      <c r="U24871" s="56"/>
      <c r="V24871" s="56"/>
      <c r="W24871" s="56"/>
      <c r="X24871" s="56"/>
      <c r="Y24871" s="56"/>
      <c r="Z24871" s="56"/>
      <c r="AA24871" s="56"/>
    </row>
    <row r="24872" spans="20:27">
      <c r="T24872" s="56"/>
      <c r="U24872" s="56"/>
      <c r="V24872" s="56"/>
      <c r="W24872" s="56"/>
      <c r="X24872" s="56"/>
      <c r="Y24872" s="56"/>
      <c r="Z24872" s="56"/>
      <c r="AA24872" s="56"/>
    </row>
    <row r="24873" spans="20:27">
      <c r="T24873" s="56"/>
      <c r="U24873" s="56"/>
      <c r="V24873" s="56"/>
      <c r="W24873" s="56"/>
      <c r="X24873" s="56"/>
      <c r="Y24873" s="56"/>
      <c r="Z24873" s="56"/>
      <c r="AA24873" s="56"/>
    </row>
    <row r="24874" spans="20:27">
      <c r="T24874" s="56"/>
      <c r="U24874" s="56"/>
      <c r="V24874" s="56"/>
      <c r="W24874" s="56"/>
      <c r="X24874" s="56"/>
      <c r="Y24874" s="56"/>
      <c r="Z24874" s="56"/>
      <c r="AA24874" s="56"/>
    </row>
    <row r="24875" spans="20:27">
      <c r="T24875" s="56"/>
      <c r="U24875" s="56"/>
      <c r="V24875" s="56"/>
      <c r="W24875" s="56"/>
      <c r="X24875" s="56"/>
      <c r="Y24875" s="56"/>
      <c r="Z24875" s="56"/>
      <c r="AA24875" s="56"/>
    </row>
    <row r="24876" spans="20:27">
      <c r="T24876" s="56"/>
      <c r="U24876" s="56"/>
      <c r="V24876" s="56"/>
      <c r="W24876" s="56"/>
      <c r="X24876" s="56"/>
      <c r="Y24876" s="56"/>
      <c r="Z24876" s="56"/>
      <c r="AA24876" s="56"/>
    </row>
    <row r="24877" spans="20:27">
      <c r="T24877" s="56"/>
      <c r="U24877" s="56"/>
      <c r="V24877" s="56"/>
      <c r="W24877" s="56"/>
      <c r="X24877" s="56"/>
      <c r="Y24877" s="56"/>
      <c r="Z24877" s="56"/>
      <c r="AA24877" s="56"/>
    </row>
    <row r="24878" spans="20:27">
      <c r="T24878" s="56"/>
      <c r="U24878" s="56"/>
      <c r="V24878" s="56"/>
      <c r="W24878" s="56"/>
      <c r="X24878" s="56"/>
      <c r="Y24878" s="56"/>
      <c r="Z24878" s="56"/>
      <c r="AA24878" s="56"/>
    </row>
    <row r="24879" spans="20:27">
      <c r="T24879" s="56"/>
      <c r="U24879" s="56"/>
      <c r="V24879" s="56"/>
      <c r="W24879" s="56"/>
      <c r="X24879" s="56"/>
      <c r="Y24879" s="56"/>
      <c r="Z24879" s="56"/>
      <c r="AA24879" s="56"/>
    </row>
    <row r="24880" spans="20:27">
      <c r="T24880" s="56"/>
      <c r="U24880" s="56"/>
      <c r="V24880" s="56"/>
      <c r="W24880" s="56"/>
      <c r="X24880" s="56"/>
      <c r="Y24880" s="56"/>
      <c r="Z24880" s="56"/>
      <c r="AA24880" s="56"/>
    </row>
    <row r="24881" spans="20:27">
      <c r="T24881" s="56"/>
      <c r="U24881" s="56"/>
      <c r="V24881" s="56"/>
      <c r="W24881" s="56"/>
      <c r="X24881" s="56"/>
      <c r="Y24881" s="56"/>
      <c r="Z24881" s="56"/>
      <c r="AA24881" s="56"/>
    </row>
    <row r="24882" spans="20:27">
      <c r="T24882" s="56"/>
      <c r="U24882" s="56"/>
      <c r="V24882" s="56"/>
      <c r="W24882" s="56"/>
      <c r="X24882" s="56"/>
      <c r="Y24882" s="56"/>
      <c r="Z24882" s="56"/>
      <c r="AA24882" s="56"/>
    </row>
    <row r="24883" spans="20:27">
      <c r="T24883" s="56"/>
      <c r="U24883" s="56"/>
      <c r="V24883" s="56"/>
      <c r="W24883" s="56"/>
      <c r="X24883" s="56"/>
      <c r="Y24883" s="56"/>
      <c r="Z24883" s="56"/>
      <c r="AA24883" s="56"/>
    </row>
    <row r="24884" spans="20:27">
      <c r="T24884" s="56"/>
      <c r="U24884" s="56"/>
      <c r="V24884" s="56"/>
      <c r="W24884" s="56"/>
      <c r="X24884" s="56"/>
      <c r="Y24884" s="56"/>
      <c r="Z24884" s="56"/>
      <c r="AA24884" s="56"/>
    </row>
    <row r="24885" spans="20:27">
      <c r="T24885" s="56"/>
      <c r="U24885" s="56"/>
      <c r="V24885" s="56"/>
      <c r="W24885" s="56"/>
      <c r="X24885" s="56"/>
      <c r="Y24885" s="56"/>
      <c r="Z24885" s="56"/>
      <c r="AA24885" s="56"/>
    </row>
    <row r="24886" spans="20:27">
      <c r="T24886" s="56"/>
      <c r="U24886" s="56"/>
      <c r="V24886" s="56"/>
      <c r="W24886" s="56"/>
      <c r="X24886" s="56"/>
      <c r="Y24886" s="56"/>
      <c r="Z24886" s="56"/>
      <c r="AA24886" s="56"/>
    </row>
    <row r="24887" spans="20:27">
      <c r="T24887" s="56"/>
      <c r="U24887" s="56"/>
      <c r="V24887" s="56"/>
      <c r="W24887" s="56"/>
      <c r="X24887" s="56"/>
      <c r="Y24887" s="56"/>
      <c r="Z24887" s="56"/>
      <c r="AA24887" s="56"/>
    </row>
    <row r="24888" spans="20:27">
      <c r="T24888" s="56"/>
      <c r="U24888" s="56"/>
      <c r="V24888" s="56"/>
      <c r="W24888" s="56"/>
      <c r="X24888" s="56"/>
      <c r="Y24888" s="56"/>
      <c r="Z24888" s="56"/>
      <c r="AA24888" s="56"/>
    </row>
    <row r="24889" spans="20:27">
      <c r="T24889" s="56"/>
      <c r="U24889" s="56"/>
      <c r="V24889" s="56"/>
      <c r="W24889" s="56"/>
      <c r="X24889" s="56"/>
      <c r="Y24889" s="56"/>
      <c r="Z24889" s="56"/>
      <c r="AA24889" s="56"/>
    </row>
    <row r="24890" spans="20:27">
      <c r="T24890" s="56"/>
      <c r="U24890" s="56"/>
      <c r="V24890" s="56"/>
      <c r="W24890" s="56"/>
      <c r="X24890" s="56"/>
      <c r="Y24890" s="56"/>
      <c r="Z24890" s="56"/>
      <c r="AA24890" s="56"/>
    </row>
    <row r="24891" spans="20:27">
      <c r="T24891" s="56"/>
      <c r="U24891" s="56"/>
      <c r="V24891" s="56"/>
      <c r="W24891" s="56"/>
      <c r="X24891" s="56"/>
      <c r="Y24891" s="56"/>
      <c r="Z24891" s="56"/>
      <c r="AA24891" s="56"/>
    </row>
    <row r="24892" spans="20:27">
      <c r="T24892" s="56"/>
      <c r="U24892" s="56"/>
      <c r="V24892" s="56"/>
      <c r="W24892" s="56"/>
      <c r="X24892" s="56"/>
      <c r="Y24892" s="56"/>
      <c r="Z24892" s="56"/>
      <c r="AA24892" s="56"/>
    </row>
    <row r="24893" spans="20:27">
      <c r="T24893" s="56"/>
      <c r="U24893" s="56"/>
      <c r="V24893" s="56"/>
      <c r="W24893" s="56"/>
      <c r="X24893" s="56"/>
      <c r="Y24893" s="56"/>
      <c r="Z24893" s="56"/>
      <c r="AA24893" s="56"/>
    </row>
    <row r="24894" spans="20:27">
      <c r="T24894" s="56"/>
      <c r="U24894" s="56"/>
      <c r="V24894" s="56"/>
      <c r="W24894" s="56"/>
      <c r="X24894" s="56"/>
      <c r="Y24894" s="56"/>
      <c r="Z24894" s="56"/>
      <c r="AA24894" s="56"/>
    </row>
    <row r="24895" spans="20:27">
      <c r="T24895" s="56"/>
      <c r="U24895" s="56"/>
      <c r="V24895" s="56"/>
      <c r="W24895" s="56"/>
      <c r="X24895" s="56"/>
      <c r="Y24895" s="56"/>
      <c r="Z24895" s="56"/>
      <c r="AA24895" s="56"/>
    </row>
    <row r="24896" spans="20:27">
      <c r="T24896" s="56"/>
      <c r="U24896" s="56"/>
      <c r="V24896" s="56"/>
      <c r="W24896" s="56"/>
      <c r="X24896" s="56"/>
      <c r="Y24896" s="56"/>
      <c r="Z24896" s="56"/>
      <c r="AA24896" s="56"/>
    </row>
    <row r="24897" spans="20:27">
      <c r="T24897" s="56"/>
      <c r="U24897" s="56"/>
      <c r="V24897" s="56"/>
      <c r="W24897" s="56"/>
      <c r="X24897" s="56"/>
      <c r="Y24897" s="56"/>
      <c r="Z24897" s="56"/>
      <c r="AA24897" s="56"/>
    </row>
    <row r="24898" spans="20:27">
      <c r="T24898" s="56"/>
      <c r="U24898" s="56"/>
      <c r="V24898" s="56"/>
      <c r="W24898" s="56"/>
      <c r="X24898" s="56"/>
      <c r="Y24898" s="56"/>
      <c r="Z24898" s="56"/>
      <c r="AA24898" s="56"/>
    </row>
    <row r="24899" spans="20:27">
      <c r="T24899" s="56"/>
      <c r="U24899" s="56"/>
      <c r="V24899" s="56"/>
      <c r="W24899" s="56"/>
      <c r="X24899" s="56"/>
      <c r="Y24899" s="56"/>
      <c r="Z24899" s="56"/>
      <c r="AA24899" s="56"/>
    </row>
    <row r="24900" spans="20:27">
      <c r="T24900" s="56"/>
      <c r="U24900" s="56"/>
      <c r="V24900" s="56"/>
      <c r="W24900" s="56"/>
      <c r="X24900" s="56"/>
      <c r="Y24900" s="56"/>
      <c r="Z24900" s="56"/>
      <c r="AA24900" s="56"/>
    </row>
    <row r="24901" spans="20:27">
      <c r="T24901" s="56"/>
      <c r="U24901" s="56"/>
      <c r="V24901" s="56"/>
      <c r="W24901" s="56"/>
      <c r="X24901" s="56"/>
      <c r="Y24901" s="56"/>
      <c r="Z24901" s="56"/>
      <c r="AA24901" s="56"/>
    </row>
    <row r="24902" spans="20:27">
      <c r="T24902" s="56"/>
      <c r="U24902" s="56"/>
      <c r="V24902" s="56"/>
      <c r="W24902" s="56"/>
      <c r="X24902" s="56"/>
      <c r="Y24902" s="56"/>
      <c r="Z24902" s="56"/>
      <c r="AA24902" s="56"/>
    </row>
    <row r="24903" spans="20:27">
      <c r="T24903" s="56"/>
      <c r="U24903" s="56"/>
      <c r="V24903" s="56"/>
      <c r="W24903" s="56"/>
      <c r="X24903" s="56"/>
      <c r="Y24903" s="56"/>
      <c r="Z24903" s="56"/>
      <c r="AA24903" s="56"/>
    </row>
    <row r="24904" spans="20:27">
      <c r="T24904" s="56"/>
      <c r="U24904" s="56"/>
      <c r="V24904" s="56"/>
      <c r="W24904" s="56"/>
      <c r="X24904" s="56"/>
      <c r="Y24904" s="56"/>
      <c r="Z24904" s="56"/>
      <c r="AA24904" s="56"/>
    </row>
    <row r="24905" spans="20:27">
      <c r="T24905" s="56"/>
      <c r="U24905" s="56"/>
      <c r="V24905" s="56"/>
      <c r="W24905" s="56"/>
      <c r="X24905" s="56"/>
      <c r="Y24905" s="56"/>
      <c r="Z24905" s="56"/>
      <c r="AA24905" s="56"/>
    </row>
    <row r="24906" spans="20:27">
      <c r="T24906" s="56"/>
      <c r="U24906" s="56"/>
      <c r="V24906" s="56"/>
      <c r="W24906" s="56"/>
      <c r="X24906" s="56"/>
      <c r="Y24906" s="56"/>
      <c r="Z24906" s="56"/>
      <c r="AA24906" s="56"/>
    </row>
    <row r="24907" spans="20:27">
      <c r="T24907" s="56"/>
      <c r="U24907" s="56"/>
      <c r="V24907" s="56"/>
      <c r="W24907" s="56"/>
      <c r="X24907" s="56"/>
      <c r="Y24907" s="56"/>
      <c r="Z24907" s="56"/>
      <c r="AA24907" s="56"/>
    </row>
    <row r="24908" spans="20:27">
      <c r="T24908" s="56"/>
      <c r="U24908" s="56"/>
      <c r="V24908" s="56"/>
      <c r="W24908" s="56"/>
      <c r="X24908" s="56"/>
      <c r="Y24908" s="56"/>
      <c r="Z24908" s="56"/>
      <c r="AA24908" s="56"/>
    </row>
    <row r="24909" spans="20:27">
      <c r="T24909" s="56"/>
      <c r="U24909" s="56"/>
      <c r="V24909" s="56"/>
      <c r="W24909" s="56"/>
      <c r="X24909" s="56"/>
      <c r="Y24909" s="56"/>
      <c r="Z24909" s="56"/>
      <c r="AA24909" s="56"/>
    </row>
    <row r="24910" spans="20:27">
      <c r="T24910" s="56"/>
      <c r="U24910" s="56"/>
      <c r="V24910" s="56"/>
      <c r="W24910" s="56"/>
      <c r="X24910" s="56"/>
      <c r="Y24910" s="56"/>
      <c r="Z24910" s="56"/>
      <c r="AA24910" s="56"/>
    </row>
    <row r="24911" spans="20:27">
      <c r="T24911" s="56"/>
      <c r="U24911" s="56"/>
      <c r="V24911" s="56"/>
      <c r="W24911" s="56"/>
      <c r="X24911" s="56"/>
      <c r="Y24911" s="56"/>
      <c r="Z24911" s="56"/>
      <c r="AA24911" s="56"/>
    </row>
    <row r="24912" spans="20:27">
      <c r="T24912" s="56"/>
      <c r="U24912" s="56"/>
      <c r="V24912" s="56"/>
      <c r="W24912" s="56"/>
      <c r="X24912" s="56"/>
      <c r="Y24912" s="56"/>
      <c r="Z24912" s="56"/>
      <c r="AA24912" s="56"/>
    </row>
    <row r="24913" spans="20:27">
      <c r="T24913" s="56"/>
      <c r="U24913" s="56"/>
      <c r="V24913" s="56"/>
      <c r="W24913" s="56"/>
      <c r="X24913" s="56"/>
      <c r="Y24913" s="56"/>
      <c r="Z24913" s="56"/>
      <c r="AA24913" s="56"/>
    </row>
    <row r="24914" spans="20:27">
      <c r="T24914" s="56"/>
      <c r="U24914" s="56"/>
      <c r="V24914" s="56"/>
      <c r="W24914" s="56"/>
      <c r="X24914" s="56"/>
      <c r="Y24914" s="56"/>
      <c r="Z24914" s="56"/>
      <c r="AA24914" s="56"/>
    </row>
    <row r="24915" spans="20:27">
      <c r="T24915" s="56"/>
      <c r="U24915" s="56"/>
      <c r="V24915" s="56"/>
      <c r="W24915" s="56"/>
      <c r="X24915" s="56"/>
      <c r="Y24915" s="56"/>
      <c r="Z24915" s="56"/>
      <c r="AA24915" s="56"/>
    </row>
    <row r="24916" spans="20:27">
      <c r="T24916" s="56"/>
      <c r="U24916" s="56"/>
      <c r="V24916" s="56"/>
      <c r="W24916" s="56"/>
      <c r="X24916" s="56"/>
      <c r="Y24916" s="56"/>
      <c r="Z24916" s="56"/>
      <c r="AA24916" s="56"/>
    </row>
    <row r="24917" spans="20:27">
      <c r="T24917" s="56"/>
      <c r="U24917" s="56"/>
      <c r="V24917" s="56"/>
      <c r="W24917" s="56"/>
      <c r="X24917" s="56"/>
      <c r="Y24917" s="56"/>
      <c r="Z24917" s="56"/>
      <c r="AA24917" s="56"/>
    </row>
    <row r="24918" spans="20:27">
      <c r="T24918" s="56"/>
      <c r="U24918" s="56"/>
      <c r="V24918" s="56"/>
      <c r="W24918" s="56"/>
      <c r="X24918" s="56"/>
      <c r="Y24918" s="56"/>
      <c r="Z24918" s="56"/>
      <c r="AA24918" s="56"/>
    </row>
    <row r="24919" spans="20:27">
      <c r="T24919" s="56"/>
      <c r="U24919" s="56"/>
      <c r="V24919" s="56"/>
      <c r="W24919" s="56"/>
      <c r="X24919" s="56"/>
      <c r="Y24919" s="56"/>
      <c r="Z24919" s="56"/>
      <c r="AA24919" s="56"/>
    </row>
    <row r="24920" spans="20:27">
      <c r="T24920" s="56"/>
      <c r="U24920" s="56"/>
      <c r="V24920" s="56"/>
      <c r="W24920" s="56"/>
      <c r="X24920" s="56"/>
      <c r="Y24920" s="56"/>
      <c r="Z24920" s="56"/>
      <c r="AA24920" s="56"/>
    </row>
    <row r="24921" spans="20:27">
      <c r="T24921" s="56"/>
      <c r="U24921" s="56"/>
      <c r="V24921" s="56"/>
      <c r="W24921" s="56"/>
      <c r="X24921" s="56"/>
      <c r="Y24921" s="56"/>
      <c r="Z24921" s="56"/>
      <c r="AA24921" s="56"/>
    </row>
    <row r="24922" spans="20:27">
      <c r="T24922" s="56"/>
      <c r="U24922" s="56"/>
      <c r="V24922" s="56"/>
      <c r="W24922" s="56"/>
      <c r="X24922" s="56"/>
      <c r="Y24922" s="56"/>
      <c r="Z24922" s="56"/>
      <c r="AA24922" s="56"/>
    </row>
    <row r="24923" spans="20:27">
      <c r="T24923" s="56"/>
      <c r="U24923" s="56"/>
      <c r="V24923" s="56"/>
      <c r="W24923" s="56"/>
      <c r="X24923" s="56"/>
      <c r="Y24923" s="56"/>
      <c r="Z24923" s="56"/>
      <c r="AA24923" s="56"/>
    </row>
    <row r="24924" spans="20:27">
      <c r="T24924" s="56"/>
      <c r="U24924" s="56"/>
      <c r="V24924" s="56"/>
      <c r="W24924" s="56"/>
      <c r="X24924" s="56"/>
      <c r="Y24924" s="56"/>
      <c r="Z24924" s="56"/>
      <c r="AA24924" s="56"/>
    </row>
    <row r="24925" spans="20:27">
      <c r="T24925" s="56"/>
      <c r="U24925" s="56"/>
      <c r="V24925" s="56"/>
      <c r="W24925" s="56"/>
      <c r="X24925" s="56"/>
      <c r="Y24925" s="56"/>
      <c r="Z24925" s="56"/>
      <c r="AA24925" s="56"/>
    </row>
    <row r="24926" spans="20:27">
      <c r="T24926" s="56"/>
      <c r="U24926" s="56"/>
      <c r="V24926" s="56"/>
      <c r="W24926" s="56"/>
      <c r="X24926" s="56"/>
      <c r="Y24926" s="56"/>
      <c r="Z24926" s="56"/>
      <c r="AA24926" s="56"/>
    </row>
    <row r="24927" spans="20:27">
      <c r="T24927" s="56"/>
      <c r="U24927" s="56"/>
      <c r="V24927" s="56"/>
      <c r="W24927" s="56"/>
      <c r="X24927" s="56"/>
      <c r="Y24927" s="56"/>
      <c r="Z24927" s="56"/>
      <c r="AA24927" s="56"/>
    </row>
    <row r="24928" spans="20:27">
      <c r="T24928" s="56"/>
      <c r="U24928" s="56"/>
      <c r="V24928" s="56"/>
      <c r="W24928" s="56"/>
      <c r="X24928" s="56"/>
      <c r="Y24928" s="56"/>
      <c r="Z24928" s="56"/>
      <c r="AA24928" s="56"/>
    </row>
    <row r="24929" spans="20:27">
      <c r="T24929" s="56"/>
      <c r="U24929" s="56"/>
      <c r="V24929" s="56"/>
      <c r="W24929" s="56"/>
      <c r="X24929" s="56"/>
      <c r="Y24929" s="56"/>
      <c r="Z24929" s="56"/>
      <c r="AA24929" s="56"/>
    </row>
    <row r="24930" spans="20:27">
      <c r="T24930" s="56"/>
      <c r="U24930" s="56"/>
      <c r="V24930" s="56"/>
      <c r="W24930" s="56"/>
      <c r="X24930" s="56"/>
      <c r="Y24930" s="56"/>
      <c r="Z24930" s="56"/>
      <c r="AA24930" s="56"/>
    </row>
    <row r="24931" spans="20:27">
      <c r="T24931" s="56"/>
      <c r="U24931" s="56"/>
      <c r="V24931" s="56"/>
      <c r="W24931" s="56"/>
      <c r="X24931" s="56"/>
      <c r="Y24931" s="56"/>
      <c r="Z24931" s="56"/>
      <c r="AA24931" s="56"/>
    </row>
    <row r="24932" spans="20:27">
      <c r="T24932" s="56"/>
      <c r="U24932" s="56"/>
      <c r="V24932" s="56"/>
      <c r="W24932" s="56"/>
      <c r="X24932" s="56"/>
      <c r="Y24932" s="56"/>
      <c r="Z24932" s="56"/>
      <c r="AA24932" s="56"/>
    </row>
    <row r="24933" spans="20:27">
      <c r="T24933" s="56"/>
      <c r="U24933" s="56"/>
      <c r="V24933" s="56"/>
      <c r="W24933" s="56"/>
      <c r="X24933" s="56"/>
      <c r="Y24933" s="56"/>
      <c r="Z24933" s="56"/>
      <c r="AA24933" s="56"/>
    </row>
    <row r="24934" spans="20:27">
      <c r="T24934" s="56"/>
      <c r="U24934" s="56"/>
      <c r="V24934" s="56"/>
      <c r="W24934" s="56"/>
      <c r="X24934" s="56"/>
      <c r="Y24934" s="56"/>
      <c r="Z24934" s="56"/>
      <c r="AA24934" s="56"/>
    </row>
    <row r="24935" spans="20:27">
      <c r="T24935" s="56"/>
      <c r="U24935" s="56"/>
      <c r="V24935" s="56"/>
      <c r="W24935" s="56"/>
      <c r="X24935" s="56"/>
      <c r="Y24935" s="56"/>
      <c r="Z24935" s="56"/>
      <c r="AA24935" s="56"/>
    </row>
    <row r="24936" spans="20:27">
      <c r="T24936" s="56"/>
      <c r="U24936" s="56"/>
      <c r="V24936" s="56"/>
      <c r="W24936" s="56"/>
      <c r="X24936" s="56"/>
      <c r="Y24936" s="56"/>
      <c r="Z24936" s="56"/>
      <c r="AA24936" s="56"/>
    </row>
    <row r="24937" spans="20:27">
      <c r="T24937" s="56"/>
      <c r="U24937" s="56"/>
      <c r="V24937" s="56"/>
      <c r="W24937" s="56"/>
      <c r="X24937" s="56"/>
      <c r="Y24937" s="56"/>
      <c r="Z24937" s="56"/>
      <c r="AA24937" s="56"/>
    </row>
    <row r="24938" spans="20:27">
      <c r="T24938" s="56"/>
      <c r="U24938" s="56"/>
      <c r="V24938" s="56"/>
      <c r="W24938" s="56"/>
      <c r="X24938" s="56"/>
      <c r="Y24938" s="56"/>
      <c r="Z24938" s="56"/>
      <c r="AA24938" s="56"/>
    </row>
    <row r="24939" spans="20:27">
      <c r="T24939" s="56"/>
      <c r="U24939" s="56"/>
      <c r="V24939" s="56"/>
      <c r="W24939" s="56"/>
      <c r="X24939" s="56"/>
      <c r="Y24939" s="56"/>
      <c r="Z24939" s="56"/>
      <c r="AA24939" s="56"/>
    </row>
    <row r="24940" spans="20:27">
      <c r="T24940" s="56"/>
      <c r="U24940" s="56"/>
      <c r="V24940" s="56"/>
      <c r="W24940" s="56"/>
      <c r="X24940" s="56"/>
      <c r="Y24940" s="56"/>
      <c r="Z24940" s="56"/>
      <c r="AA24940" s="56"/>
    </row>
    <row r="24941" spans="20:27">
      <c r="T24941" s="56"/>
      <c r="U24941" s="56"/>
      <c r="V24941" s="56"/>
      <c r="W24941" s="56"/>
      <c r="X24941" s="56"/>
      <c r="Y24941" s="56"/>
      <c r="Z24941" s="56"/>
      <c r="AA24941" s="56"/>
    </row>
    <row r="24942" spans="20:27">
      <c r="T24942" s="56"/>
      <c r="U24942" s="56"/>
      <c r="V24942" s="56"/>
      <c r="W24942" s="56"/>
      <c r="X24942" s="56"/>
      <c r="Y24942" s="56"/>
      <c r="Z24942" s="56"/>
      <c r="AA24942" s="56"/>
    </row>
    <row r="24943" spans="20:27">
      <c r="T24943" s="56"/>
      <c r="U24943" s="56"/>
      <c r="V24943" s="56"/>
      <c r="W24943" s="56"/>
      <c r="X24943" s="56"/>
      <c r="Y24943" s="56"/>
      <c r="Z24943" s="56"/>
      <c r="AA24943" s="56"/>
    </row>
    <row r="24944" spans="20:27">
      <c r="T24944" s="56"/>
      <c r="U24944" s="56"/>
      <c r="V24944" s="56"/>
      <c r="W24944" s="56"/>
      <c r="X24944" s="56"/>
      <c r="Y24944" s="56"/>
      <c r="Z24944" s="56"/>
      <c r="AA24944" s="56"/>
    </row>
    <row r="24945" spans="20:27">
      <c r="T24945" s="56"/>
      <c r="U24945" s="56"/>
      <c r="V24945" s="56"/>
      <c r="W24945" s="56"/>
      <c r="X24945" s="56"/>
      <c r="Y24945" s="56"/>
      <c r="Z24945" s="56"/>
      <c r="AA24945" s="56"/>
    </row>
    <row r="24946" spans="20:27">
      <c r="T24946" s="56"/>
      <c r="U24946" s="56"/>
      <c r="V24946" s="56"/>
      <c r="W24946" s="56"/>
      <c r="X24946" s="56"/>
      <c r="Y24946" s="56"/>
      <c r="Z24946" s="56"/>
      <c r="AA24946" s="56"/>
    </row>
    <row r="24947" spans="20:27">
      <c r="T24947" s="56"/>
      <c r="U24947" s="56"/>
      <c r="V24947" s="56"/>
      <c r="W24947" s="56"/>
      <c r="X24947" s="56"/>
      <c r="Y24947" s="56"/>
      <c r="Z24947" s="56"/>
      <c r="AA24947" s="56"/>
    </row>
    <row r="24948" spans="20:27">
      <c r="T24948" s="56"/>
      <c r="U24948" s="56"/>
      <c r="V24948" s="56"/>
      <c r="W24948" s="56"/>
      <c r="X24948" s="56"/>
      <c r="Y24948" s="56"/>
      <c r="Z24948" s="56"/>
      <c r="AA24948" s="56"/>
    </row>
    <row r="24949" spans="20:27">
      <c r="T24949" s="56"/>
      <c r="U24949" s="56"/>
      <c r="V24949" s="56"/>
      <c r="W24949" s="56"/>
      <c r="X24949" s="56"/>
      <c r="Y24949" s="56"/>
      <c r="Z24949" s="56"/>
      <c r="AA24949" s="56"/>
    </row>
    <row r="24950" spans="20:27">
      <c r="T24950" s="56"/>
      <c r="U24950" s="56"/>
      <c r="V24950" s="56"/>
      <c r="W24950" s="56"/>
      <c r="X24950" s="56"/>
      <c r="Y24950" s="56"/>
      <c r="Z24950" s="56"/>
      <c r="AA24950" s="56"/>
    </row>
    <row r="24951" spans="20:27">
      <c r="T24951" s="56"/>
      <c r="U24951" s="56"/>
      <c r="V24951" s="56"/>
      <c r="W24951" s="56"/>
      <c r="X24951" s="56"/>
      <c r="Y24951" s="56"/>
      <c r="Z24951" s="56"/>
      <c r="AA24951" s="56"/>
    </row>
    <row r="24952" spans="20:27">
      <c r="T24952" s="56"/>
      <c r="U24952" s="56"/>
      <c r="V24952" s="56"/>
      <c r="W24952" s="56"/>
      <c r="X24952" s="56"/>
      <c r="Y24952" s="56"/>
      <c r="Z24952" s="56"/>
      <c r="AA24952" s="56"/>
    </row>
    <row r="24953" spans="20:27">
      <c r="T24953" s="56"/>
      <c r="U24953" s="56"/>
      <c r="V24953" s="56"/>
      <c r="W24953" s="56"/>
      <c r="X24953" s="56"/>
      <c r="Y24953" s="56"/>
      <c r="Z24953" s="56"/>
      <c r="AA24953" s="56"/>
    </row>
    <row r="24954" spans="20:27">
      <c r="T24954" s="56"/>
      <c r="U24954" s="56"/>
      <c r="V24954" s="56"/>
      <c r="W24954" s="56"/>
      <c r="X24954" s="56"/>
      <c r="Y24954" s="56"/>
      <c r="Z24954" s="56"/>
      <c r="AA24954" s="56"/>
    </row>
    <row r="24955" spans="20:27">
      <c r="T24955" s="56"/>
      <c r="U24955" s="56"/>
      <c r="V24955" s="56"/>
      <c r="W24955" s="56"/>
      <c r="X24955" s="56"/>
      <c r="Y24955" s="56"/>
      <c r="Z24955" s="56"/>
      <c r="AA24955" s="56"/>
    </row>
    <row r="24956" spans="20:27">
      <c r="T24956" s="56"/>
      <c r="U24956" s="56"/>
      <c r="V24956" s="56"/>
      <c r="W24956" s="56"/>
      <c r="X24956" s="56"/>
      <c r="Y24956" s="56"/>
      <c r="Z24956" s="56"/>
      <c r="AA24956" s="56"/>
    </row>
    <row r="24957" spans="20:27">
      <c r="T24957" s="56"/>
      <c r="U24957" s="56"/>
      <c r="V24957" s="56"/>
      <c r="W24957" s="56"/>
      <c r="X24957" s="56"/>
      <c r="Y24957" s="56"/>
      <c r="Z24957" s="56"/>
      <c r="AA24957" s="56"/>
    </row>
    <row r="24958" spans="20:27">
      <c r="T24958" s="56"/>
      <c r="U24958" s="56"/>
      <c r="V24958" s="56"/>
      <c r="W24958" s="56"/>
      <c r="X24958" s="56"/>
      <c r="Y24958" s="56"/>
      <c r="Z24958" s="56"/>
      <c r="AA24958" s="56"/>
    </row>
    <row r="24959" spans="20:27">
      <c r="T24959" s="56"/>
      <c r="U24959" s="56"/>
      <c r="V24959" s="56"/>
      <c r="W24959" s="56"/>
      <c r="X24959" s="56"/>
      <c r="Y24959" s="56"/>
      <c r="Z24959" s="56"/>
      <c r="AA24959" s="56"/>
    </row>
    <row r="24960" spans="20:27">
      <c r="T24960" s="56"/>
      <c r="U24960" s="56"/>
      <c r="V24960" s="56"/>
      <c r="W24960" s="56"/>
      <c r="X24960" s="56"/>
      <c r="Y24960" s="56"/>
      <c r="Z24960" s="56"/>
      <c r="AA24960" s="56"/>
    </row>
    <row r="24961" spans="20:27">
      <c r="T24961" s="56"/>
      <c r="U24961" s="56"/>
      <c r="V24961" s="56"/>
      <c r="W24961" s="56"/>
      <c r="X24961" s="56"/>
      <c r="Y24961" s="56"/>
      <c r="Z24961" s="56"/>
      <c r="AA24961" s="56"/>
    </row>
    <row r="24962" spans="20:27">
      <c r="T24962" s="56"/>
      <c r="U24962" s="56"/>
      <c r="V24962" s="56"/>
      <c r="W24962" s="56"/>
      <c r="X24962" s="56"/>
      <c r="Y24962" s="56"/>
      <c r="Z24962" s="56"/>
      <c r="AA24962" s="56"/>
    </row>
    <row r="24963" spans="20:27">
      <c r="T24963" s="56"/>
      <c r="U24963" s="56"/>
      <c r="V24963" s="56"/>
      <c r="W24963" s="56"/>
      <c r="X24963" s="56"/>
      <c r="Y24963" s="56"/>
      <c r="Z24963" s="56"/>
      <c r="AA24963" s="56"/>
    </row>
    <row r="24964" spans="20:27">
      <c r="T24964" s="56"/>
      <c r="U24964" s="56"/>
      <c r="V24964" s="56"/>
      <c r="W24964" s="56"/>
      <c r="X24964" s="56"/>
      <c r="Y24964" s="56"/>
      <c r="Z24964" s="56"/>
      <c r="AA24964" s="56"/>
    </row>
    <row r="24965" spans="20:27">
      <c r="T24965" s="56"/>
      <c r="U24965" s="56"/>
      <c r="V24965" s="56"/>
      <c r="W24965" s="56"/>
      <c r="X24965" s="56"/>
      <c r="Y24965" s="56"/>
      <c r="Z24965" s="56"/>
      <c r="AA24965" s="56"/>
    </row>
    <row r="24966" spans="20:27">
      <c r="T24966" s="56"/>
      <c r="U24966" s="56"/>
      <c r="V24966" s="56"/>
      <c r="W24966" s="56"/>
      <c r="X24966" s="56"/>
      <c r="Y24966" s="56"/>
      <c r="Z24966" s="56"/>
      <c r="AA24966" s="56"/>
    </row>
    <row r="24967" spans="20:27">
      <c r="T24967" s="56"/>
      <c r="U24967" s="56"/>
      <c r="V24967" s="56"/>
      <c r="W24967" s="56"/>
      <c r="X24967" s="56"/>
      <c r="Y24967" s="56"/>
      <c r="Z24967" s="56"/>
      <c r="AA24967" s="56"/>
    </row>
    <row r="24968" spans="20:27">
      <c r="T24968" s="56"/>
      <c r="U24968" s="56"/>
      <c r="V24968" s="56"/>
      <c r="W24968" s="56"/>
      <c r="X24968" s="56"/>
      <c r="Y24968" s="56"/>
      <c r="Z24968" s="56"/>
      <c r="AA24968" s="56"/>
    </row>
    <row r="24969" spans="20:27">
      <c r="T24969" s="56"/>
      <c r="U24969" s="56"/>
      <c r="V24969" s="56"/>
      <c r="W24969" s="56"/>
      <c r="X24969" s="56"/>
      <c r="Y24969" s="56"/>
      <c r="Z24969" s="56"/>
      <c r="AA24969" s="56"/>
    </row>
    <row r="24970" spans="20:27">
      <c r="T24970" s="56"/>
      <c r="U24970" s="56"/>
      <c r="V24970" s="56"/>
      <c r="W24970" s="56"/>
      <c r="X24970" s="56"/>
      <c r="Y24970" s="56"/>
      <c r="Z24970" s="56"/>
      <c r="AA24970" s="56"/>
    </row>
    <row r="24971" spans="20:27">
      <c r="T24971" s="56"/>
      <c r="U24971" s="56"/>
      <c r="V24971" s="56"/>
      <c r="W24971" s="56"/>
      <c r="X24971" s="56"/>
      <c r="Y24971" s="56"/>
      <c r="Z24971" s="56"/>
      <c r="AA24971" s="56"/>
    </row>
    <row r="24972" spans="20:27">
      <c r="T24972" s="56"/>
      <c r="U24972" s="56"/>
      <c r="V24972" s="56"/>
      <c r="W24972" s="56"/>
      <c r="X24972" s="56"/>
      <c r="Y24972" s="56"/>
      <c r="Z24972" s="56"/>
      <c r="AA24972" s="56"/>
    </row>
    <row r="24973" spans="20:27">
      <c r="T24973" s="56"/>
      <c r="U24973" s="56"/>
      <c r="V24973" s="56"/>
      <c r="W24973" s="56"/>
      <c r="X24973" s="56"/>
      <c r="Y24973" s="56"/>
      <c r="Z24973" s="56"/>
      <c r="AA24973" s="56"/>
    </row>
    <row r="24974" spans="20:27">
      <c r="T24974" s="56"/>
      <c r="U24974" s="56"/>
      <c r="V24974" s="56"/>
      <c r="W24974" s="56"/>
      <c r="X24974" s="56"/>
      <c r="Y24974" s="56"/>
      <c r="Z24974" s="56"/>
      <c r="AA24974" s="56"/>
    </row>
    <row r="24975" spans="20:27">
      <c r="T24975" s="56"/>
      <c r="U24975" s="56"/>
      <c r="V24975" s="56"/>
      <c r="W24975" s="56"/>
      <c r="X24975" s="56"/>
      <c r="Y24975" s="56"/>
      <c r="Z24975" s="56"/>
      <c r="AA24975" s="56"/>
    </row>
    <row r="24976" spans="20:27">
      <c r="T24976" s="56"/>
      <c r="U24976" s="56"/>
      <c r="V24976" s="56"/>
      <c r="W24976" s="56"/>
      <c r="X24976" s="56"/>
      <c r="Y24976" s="56"/>
      <c r="Z24976" s="56"/>
      <c r="AA24976" s="56"/>
    </row>
    <row r="24977" spans="20:27">
      <c r="T24977" s="56"/>
      <c r="U24977" s="56"/>
      <c r="V24977" s="56"/>
      <c r="W24977" s="56"/>
      <c r="X24977" s="56"/>
      <c r="Y24977" s="56"/>
      <c r="Z24977" s="56"/>
      <c r="AA24977" s="56"/>
    </row>
    <row r="24978" spans="20:27">
      <c r="T24978" s="56"/>
      <c r="U24978" s="56"/>
      <c r="V24978" s="56"/>
      <c r="W24978" s="56"/>
      <c r="X24978" s="56"/>
      <c r="Y24978" s="56"/>
      <c r="Z24978" s="56"/>
      <c r="AA24978" s="56"/>
    </row>
    <row r="24979" spans="20:27">
      <c r="T24979" s="56"/>
      <c r="U24979" s="56"/>
      <c r="V24979" s="56"/>
      <c r="W24979" s="56"/>
      <c r="X24979" s="56"/>
      <c r="Y24979" s="56"/>
      <c r="Z24979" s="56"/>
      <c r="AA24979" s="56"/>
    </row>
    <row r="24980" spans="20:27">
      <c r="T24980" s="56"/>
      <c r="U24980" s="56"/>
      <c r="V24980" s="56"/>
      <c r="W24980" s="56"/>
      <c r="X24980" s="56"/>
      <c r="Y24980" s="56"/>
      <c r="Z24980" s="56"/>
      <c r="AA24980" s="56"/>
    </row>
    <row r="24981" spans="20:27">
      <c r="T24981" s="56"/>
      <c r="U24981" s="56"/>
      <c r="V24981" s="56"/>
      <c r="W24981" s="56"/>
      <c r="X24981" s="56"/>
      <c r="Y24981" s="56"/>
      <c r="Z24981" s="56"/>
      <c r="AA24981" s="56"/>
    </row>
    <row r="24982" spans="20:27">
      <c r="T24982" s="56"/>
      <c r="U24982" s="56"/>
      <c r="V24982" s="56"/>
      <c r="W24982" s="56"/>
      <c r="X24982" s="56"/>
      <c r="Y24982" s="56"/>
      <c r="Z24982" s="56"/>
      <c r="AA24982" s="56"/>
    </row>
    <row r="24983" spans="20:27">
      <c r="T24983" s="56"/>
      <c r="U24983" s="56"/>
      <c r="V24983" s="56"/>
      <c r="W24983" s="56"/>
      <c r="X24983" s="56"/>
      <c r="Y24983" s="56"/>
      <c r="Z24983" s="56"/>
      <c r="AA24983" s="56"/>
    </row>
    <row r="24984" spans="20:27">
      <c r="T24984" s="56"/>
      <c r="U24984" s="56"/>
      <c r="V24984" s="56"/>
      <c r="W24984" s="56"/>
      <c r="X24984" s="56"/>
      <c r="Y24984" s="56"/>
      <c r="Z24984" s="56"/>
      <c r="AA24984" s="56"/>
    </row>
    <row r="24985" spans="20:27">
      <c r="T24985" s="56"/>
      <c r="U24985" s="56"/>
      <c r="V24985" s="56"/>
      <c r="W24985" s="56"/>
      <c r="X24985" s="56"/>
      <c r="Y24985" s="56"/>
      <c r="Z24985" s="56"/>
      <c r="AA24985" s="56"/>
    </row>
    <row r="24986" spans="20:27">
      <c r="T24986" s="56"/>
      <c r="U24986" s="56"/>
      <c r="V24986" s="56"/>
      <c r="W24986" s="56"/>
      <c r="X24986" s="56"/>
      <c r="Y24986" s="56"/>
      <c r="Z24986" s="56"/>
      <c r="AA24986" s="56"/>
    </row>
    <row r="24987" spans="20:27">
      <c r="T24987" s="56"/>
      <c r="U24987" s="56"/>
      <c r="V24987" s="56"/>
      <c r="W24987" s="56"/>
      <c r="X24987" s="56"/>
      <c r="Y24987" s="56"/>
      <c r="Z24987" s="56"/>
      <c r="AA24987" s="56"/>
    </row>
    <row r="24988" spans="20:27">
      <c r="T24988" s="56"/>
      <c r="U24988" s="56"/>
      <c r="V24988" s="56"/>
      <c r="W24988" s="56"/>
      <c r="X24988" s="56"/>
      <c r="Y24988" s="56"/>
      <c r="Z24988" s="56"/>
      <c r="AA24988" s="56"/>
    </row>
    <row r="24989" spans="20:27">
      <c r="T24989" s="56"/>
      <c r="U24989" s="56"/>
      <c r="V24989" s="56"/>
      <c r="W24989" s="56"/>
      <c r="X24989" s="56"/>
      <c r="Y24989" s="56"/>
      <c r="Z24989" s="56"/>
      <c r="AA24989" s="56"/>
    </row>
    <row r="24990" spans="20:27">
      <c r="T24990" s="56"/>
      <c r="U24990" s="56"/>
      <c r="V24990" s="56"/>
      <c r="W24990" s="56"/>
      <c r="X24990" s="56"/>
      <c r="Y24990" s="56"/>
      <c r="Z24990" s="56"/>
      <c r="AA24990" s="56"/>
    </row>
    <row r="24991" spans="20:27">
      <c r="T24991" s="56"/>
      <c r="U24991" s="56"/>
      <c r="V24991" s="56"/>
      <c r="W24991" s="56"/>
      <c r="X24991" s="56"/>
      <c r="Y24991" s="56"/>
      <c r="Z24991" s="56"/>
      <c r="AA24991" s="56"/>
    </row>
    <row r="24992" spans="20:27">
      <c r="T24992" s="56"/>
      <c r="U24992" s="56"/>
      <c r="V24992" s="56"/>
      <c r="W24992" s="56"/>
      <c r="X24992" s="56"/>
      <c r="Y24992" s="56"/>
      <c r="Z24992" s="56"/>
      <c r="AA24992" s="56"/>
    </row>
    <row r="24993" spans="20:27">
      <c r="T24993" s="56"/>
      <c r="U24993" s="56"/>
      <c r="V24993" s="56"/>
      <c r="W24993" s="56"/>
      <c r="X24993" s="56"/>
      <c r="Y24993" s="56"/>
      <c r="Z24993" s="56"/>
      <c r="AA24993" s="56"/>
    </row>
    <row r="24994" spans="20:27">
      <c r="T24994" s="56"/>
      <c r="U24994" s="56"/>
      <c r="V24994" s="56"/>
      <c r="W24994" s="56"/>
      <c r="X24994" s="56"/>
      <c r="Y24994" s="56"/>
      <c r="Z24994" s="56"/>
      <c r="AA24994" s="56"/>
    </row>
    <row r="24995" spans="20:27">
      <c r="T24995" s="56"/>
      <c r="U24995" s="56"/>
      <c r="V24995" s="56"/>
      <c r="W24995" s="56"/>
      <c r="X24995" s="56"/>
      <c r="Y24995" s="56"/>
      <c r="Z24995" s="56"/>
      <c r="AA24995" s="56"/>
    </row>
    <row r="24996" spans="20:27">
      <c r="T24996" s="56"/>
      <c r="U24996" s="56"/>
      <c r="V24996" s="56"/>
      <c r="W24996" s="56"/>
      <c r="X24996" s="56"/>
      <c r="Y24996" s="56"/>
      <c r="Z24996" s="56"/>
      <c r="AA24996" s="56"/>
    </row>
    <row r="24997" spans="20:27">
      <c r="T24997" s="56"/>
      <c r="U24997" s="56"/>
      <c r="V24997" s="56"/>
      <c r="W24997" s="56"/>
      <c r="X24997" s="56"/>
      <c r="Y24997" s="56"/>
      <c r="Z24997" s="56"/>
      <c r="AA24997" s="56"/>
    </row>
    <row r="24998" spans="20:27">
      <c r="T24998" s="56"/>
      <c r="U24998" s="56"/>
      <c r="V24998" s="56"/>
      <c r="W24998" s="56"/>
      <c r="X24998" s="56"/>
      <c r="Y24998" s="56"/>
      <c r="Z24998" s="56"/>
      <c r="AA24998" s="56"/>
    </row>
    <row r="24999" spans="20:27">
      <c r="T24999" s="56"/>
      <c r="U24999" s="56"/>
      <c r="V24999" s="56"/>
      <c r="W24999" s="56"/>
      <c r="X24999" s="56"/>
      <c r="Y24999" s="56"/>
      <c r="Z24999" s="56"/>
      <c r="AA24999" s="56"/>
    </row>
    <row r="25000" spans="20:27">
      <c r="T25000" s="56"/>
      <c r="U25000" s="56"/>
      <c r="V25000" s="56"/>
      <c r="W25000" s="56"/>
      <c r="X25000" s="56"/>
      <c r="Y25000" s="56"/>
      <c r="Z25000" s="56"/>
      <c r="AA25000" s="56"/>
    </row>
    <row r="25001" spans="20:27">
      <c r="T25001" s="56"/>
      <c r="U25001" s="56"/>
      <c r="V25001" s="56"/>
      <c r="W25001" s="56"/>
      <c r="X25001" s="56"/>
      <c r="Y25001" s="56"/>
      <c r="Z25001" s="56"/>
      <c r="AA25001" s="56"/>
    </row>
    <row r="25002" spans="20:27">
      <c r="T25002" s="56"/>
      <c r="U25002" s="56"/>
      <c r="V25002" s="56"/>
      <c r="W25002" s="56"/>
      <c r="X25002" s="56"/>
      <c r="Y25002" s="56"/>
      <c r="Z25002" s="56"/>
      <c r="AA25002" s="56"/>
    </row>
    <row r="25003" spans="20:27">
      <c r="T25003" s="56"/>
      <c r="U25003" s="56"/>
      <c r="V25003" s="56"/>
      <c r="W25003" s="56"/>
      <c r="X25003" s="56"/>
      <c r="Y25003" s="56"/>
      <c r="Z25003" s="56"/>
      <c r="AA25003" s="56"/>
    </row>
    <row r="25004" spans="20:27">
      <c r="T25004" s="56"/>
      <c r="U25004" s="56"/>
      <c r="V25004" s="56"/>
      <c r="W25004" s="56"/>
      <c r="X25004" s="56"/>
      <c r="Y25004" s="56"/>
      <c r="Z25004" s="56"/>
      <c r="AA25004" s="56"/>
    </row>
    <row r="25005" spans="20:27">
      <c r="T25005" s="56"/>
      <c r="U25005" s="56"/>
      <c r="V25005" s="56"/>
      <c r="W25005" s="56"/>
      <c r="X25005" s="56"/>
      <c r="Y25005" s="56"/>
      <c r="Z25005" s="56"/>
      <c r="AA25005" s="56"/>
    </row>
    <row r="25006" spans="20:27">
      <c r="T25006" s="56"/>
      <c r="U25006" s="56"/>
      <c r="V25006" s="56"/>
      <c r="W25006" s="56"/>
      <c r="X25006" s="56"/>
      <c r="Y25006" s="56"/>
      <c r="Z25006" s="56"/>
      <c r="AA25006" s="56"/>
    </row>
    <row r="25007" spans="20:27">
      <c r="T25007" s="56"/>
      <c r="U25007" s="56"/>
      <c r="V25007" s="56"/>
      <c r="W25007" s="56"/>
      <c r="X25007" s="56"/>
      <c r="Y25007" s="56"/>
      <c r="Z25007" s="56"/>
      <c r="AA25007" s="56"/>
    </row>
    <row r="25008" spans="20:27">
      <c r="T25008" s="56"/>
      <c r="U25008" s="56"/>
      <c r="V25008" s="56"/>
      <c r="W25008" s="56"/>
      <c r="X25008" s="56"/>
      <c r="Y25008" s="56"/>
      <c r="Z25008" s="56"/>
      <c r="AA25008" s="56"/>
    </row>
    <row r="25009" spans="20:27">
      <c r="T25009" s="56"/>
      <c r="U25009" s="56"/>
      <c r="V25009" s="56"/>
      <c r="W25009" s="56"/>
      <c r="X25009" s="56"/>
      <c r="Y25009" s="56"/>
      <c r="Z25009" s="56"/>
      <c r="AA25009" s="56"/>
    </row>
    <row r="25010" spans="20:27">
      <c r="T25010" s="56"/>
      <c r="U25010" s="56"/>
      <c r="V25010" s="56"/>
      <c r="W25010" s="56"/>
      <c r="X25010" s="56"/>
      <c r="Y25010" s="56"/>
      <c r="Z25010" s="56"/>
      <c r="AA25010" s="56"/>
    </row>
    <row r="25011" spans="20:27">
      <c r="T25011" s="56"/>
      <c r="U25011" s="56"/>
      <c r="V25011" s="56"/>
      <c r="W25011" s="56"/>
      <c r="X25011" s="56"/>
      <c r="Y25011" s="56"/>
      <c r="Z25011" s="56"/>
      <c r="AA25011" s="56"/>
    </row>
    <row r="25012" spans="20:27">
      <c r="T25012" s="56"/>
      <c r="U25012" s="56"/>
      <c r="V25012" s="56"/>
      <c r="W25012" s="56"/>
      <c r="X25012" s="56"/>
      <c r="Y25012" s="56"/>
      <c r="Z25012" s="56"/>
      <c r="AA25012" s="56"/>
    </row>
    <row r="25013" spans="20:27">
      <c r="T25013" s="56"/>
      <c r="U25013" s="56"/>
      <c r="V25013" s="56"/>
      <c r="W25013" s="56"/>
      <c r="X25013" s="56"/>
      <c r="Y25013" s="56"/>
      <c r="Z25013" s="56"/>
      <c r="AA25013" s="56"/>
    </row>
    <row r="25014" spans="20:27">
      <c r="T25014" s="56"/>
      <c r="U25014" s="56"/>
      <c r="V25014" s="56"/>
      <c r="W25014" s="56"/>
      <c r="X25014" s="56"/>
      <c r="Y25014" s="56"/>
      <c r="Z25014" s="56"/>
      <c r="AA25014" s="56"/>
    </row>
    <row r="25015" spans="20:27">
      <c r="T25015" s="56"/>
      <c r="U25015" s="56"/>
      <c r="V25015" s="56"/>
      <c r="W25015" s="56"/>
      <c r="X25015" s="56"/>
      <c r="Y25015" s="56"/>
      <c r="Z25015" s="56"/>
      <c r="AA25015" s="56"/>
    </row>
    <row r="25016" spans="20:27">
      <c r="T25016" s="56"/>
      <c r="U25016" s="56"/>
      <c r="V25016" s="56"/>
      <c r="W25016" s="56"/>
      <c r="X25016" s="56"/>
      <c r="Y25016" s="56"/>
      <c r="Z25016" s="56"/>
      <c r="AA25016" s="56"/>
    </row>
    <row r="25017" spans="20:27">
      <c r="T25017" s="56"/>
      <c r="U25017" s="56"/>
      <c r="V25017" s="56"/>
      <c r="W25017" s="56"/>
      <c r="X25017" s="56"/>
      <c r="Y25017" s="56"/>
      <c r="Z25017" s="56"/>
      <c r="AA25017" s="56"/>
    </row>
    <row r="25018" spans="20:27">
      <c r="T25018" s="56"/>
      <c r="U25018" s="56"/>
      <c r="V25018" s="56"/>
      <c r="W25018" s="56"/>
      <c r="X25018" s="56"/>
      <c r="Y25018" s="56"/>
      <c r="Z25018" s="56"/>
      <c r="AA25018" s="56"/>
    </row>
    <row r="25019" spans="20:27">
      <c r="T25019" s="56"/>
      <c r="U25019" s="56"/>
      <c r="V25019" s="56"/>
      <c r="W25019" s="56"/>
      <c r="X25019" s="56"/>
      <c r="Y25019" s="56"/>
      <c r="Z25019" s="56"/>
      <c r="AA25019" s="56"/>
    </row>
    <row r="25020" spans="20:27">
      <c r="T25020" s="56"/>
      <c r="U25020" s="56"/>
      <c r="V25020" s="56"/>
      <c r="W25020" s="56"/>
      <c r="X25020" s="56"/>
      <c r="Y25020" s="56"/>
      <c r="Z25020" s="56"/>
      <c r="AA25020" s="56"/>
    </row>
    <row r="25021" spans="20:27">
      <c r="T25021" s="56"/>
      <c r="U25021" s="56"/>
      <c r="V25021" s="56"/>
      <c r="W25021" s="56"/>
      <c r="X25021" s="56"/>
      <c r="Y25021" s="56"/>
      <c r="Z25021" s="56"/>
      <c r="AA25021" s="56"/>
    </row>
    <row r="25022" spans="20:27">
      <c r="T25022" s="56"/>
      <c r="U25022" s="56"/>
      <c r="V25022" s="56"/>
      <c r="W25022" s="56"/>
      <c r="X25022" s="56"/>
      <c r="Y25022" s="56"/>
      <c r="Z25022" s="56"/>
      <c r="AA25022" s="56"/>
    </row>
    <row r="25023" spans="20:27">
      <c r="T25023" s="56"/>
      <c r="U25023" s="56"/>
      <c r="V25023" s="56"/>
      <c r="W25023" s="56"/>
      <c r="X25023" s="56"/>
      <c r="Y25023" s="56"/>
      <c r="Z25023" s="56"/>
      <c r="AA25023" s="56"/>
    </row>
    <row r="25024" spans="20:27">
      <c r="T25024" s="56"/>
      <c r="U25024" s="56"/>
      <c r="V25024" s="56"/>
      <c r="W25024" s="56"/>
      <c r="X25024" s="56"/>
      <c r="Y25024" s="56"/>
      <c r="Z25024" s="56"/>
      <c r="AA25024" s="56"/>
    </row>
    <row r="25025" spans="20:27">
      <c r="T25025" s="56"/>
      <c r="U25025" s="56"/>
      <c r="V25025" s="56"/>
      <c r="W25025" s="56"/>
      <c r="X25025" s="56"/>
      <c r="Y25025" s="56"/>
      <c r="Z25025" s="56"/>
      <c r="AA25025" s="56"/>
    </row>
    <row r="25026" spans="20:27">
      <c r="T25026" s="56"/>
      <c r="U25026" s="56"/>
      <c r="V25026" s="56"/>
      <c r="W25026" s="56"/>
      <c r="X25026" s="56"/>
      <c r="Y25026" s="56"/>
      <c r="Z25026" s="56"/>
      <c r="AA25026" s="56"/>
    </row>
    <row r="25027" spans="20:27">
      <c r="T25027" s="56"/>
      <c r="U25027" s="56"/>
      <c r="V25027" s="56"/>
      <c r="W25027" s="56"/>
      <c r="X25027" s="56"/>
      <c r="Y25027" s="56"/>
      <c r="Z25027" s="56"/>
      <c r="AA25027" s="56"/>
    </row>
    <row r="25028" spans="20:27">
      <c r="T25028" s="56"/>
      <c r="U25028" s="56"/>
      <c r="V25028" s="56"/>
      <c r="W25028" s="56"/>
      <c r="X25028" s="56"/>
      <c r="Y25028" s="56"/>
      <c r="Z25028" s="56"/>
      <c r="AA25028" s="56"/>
    </row>
    <row r="25029" spans="20:27">
      <c r="T25029" s="56"/>
      <c r="U25029" s="56"/>
      <c r="V25029" s="56"/>
      <c r="W25029" s="56"/>
      <c r="X25029" s="56"/>
      <c r="Y25029" s="56"/>
      <c r="Z25029" s="56"/>
      <c r="AA25029" s="56"/>
    </row>
    <row r="25030" spans="20:27">
      <c r="T25030" s="56"/>
      <c r="U25030" s="56"/>
      <c r="V25030" s="56"/>
      <c r="W25030" s="56"/>
      <c r="X25030" s="56"/>
      <c r="Y25030" s="56"/>
      <c r="Z25030" s="56"/>
      <c r="AA25030" s="56"/>
    </row>
    <row r="25031" spans="20:27">
      <c r="T25031" s="56"/>
      <c r="U25031" s="56"/>
      <c r="V25031" s="56"/>
      <c r="W25031" s="56"/>
      <c r="X25031" s="56"/>
      <c r="Y25031" s="56"/>
      <c r="Z25031" s="56"/>
      <c r="AA25031" s="56"/>
    </row>
    <row r="25032" spans="20:27">
      <c r="T25032" s="56"/>
      <c r="U25032" s="56"/>
      <c r="V25032" s="56"/>
      <c r="W25032" s="56"/>
      <c r="X25032" s="56"/>
      <c r="Y25032" s="56"/>
      <c r="Z25032" s="56"/>
      <c r="AA25032" s="56"/>
    </row>
    <row r="25033" spans="20:27">
      <c r="T25033" s="56"/>
      <c r="U25033" s="56"/>
      <c r="V25033" s="56"/>
      <c r="W25033" s="56"/>
      <c r="X25033" s="56"/>
      <c r="Y25033" s="56"/>
      <c r="Z25033" s="56"/>
      <c r="AA25033" s="56"/>
    </row>
    <row r="25034" spans="20:27">
      <c r="T25034" s="56"/>
      <c r="U25034" s="56"/>
      <c r="V25034" s="56"/>
      <c r="W25034" s="56"/>
      <c r="X25034" s="56"/>
      <c r="Y25034" s="56"/>
      <c r="Z25034" s="56"/>
      <c r="AA25034" s="56"/>
    </row>
    <row r="25035" spans="20:27">
      <c r="T25035" s="56"/>
      <c r="U25035" s="56"/>
      <c r="V25035" s="56"/>
      <c r="W25035" s="56"/>
      <c r="X25035" s="56"/>
      <c r="Y25035" s="56"/>
      <c r="Z25035" s="56"/>
      <c r="AA25035" s="56"/>
    </row>
    <row r="25036" spans="20:27">
      <c r="T25036" s="56"/>
      <c r="U25036" s="56"/>
      <c r="V25036" s="56"/>
      <c r="W25036" s="56"/>
      <c r="X25036" s="56"/>
      <c r="Y25036" s="56"/>
      <c r="Z25036" s="56"/>
      <c r="AA25036" s="56"/>
    </row>
    <row r="25037" spans="20:27">
      <c r="T25037" s="56"/>
      <c r="U25037" s="56"/>
      <c r="V25037" s="56"/>
      <c r="W25037" s="56"/>
      <c r="X25037" s="56"/>
      <c r="Y25037" s="56"/>
      <c r="Z25037" s="56"/>
      <c r="AA25037" s="56"/>
    </row>
    <row r="25038" spans="20:27">
      <c r="T25038" s="56"/>
      <c r="U25038" s="56"/>
      <c r="V25038" s="56"/>
      <c r="W25038" s="56"/>
      <c r="X25038" s="56"/>
      <c r="Y25038" s="56"/>
      <c r="Z25038" s="56"/>
      <c r="AA25038" s="56"/>
    </row>
    <row r="25039" spans="20:27">
      <c r="T25039" s="56"/>
      <c r="U25039" s="56"/>
      <c r="V25039" s="56"/>
      <c r="W25039" s="56"/>
      <c r="X25039" s="56"/>
      <c r="Y25039" s="56"/>
      <c r="Z25039" s="56"/>
      <c r="AA25039" s="56"/>
    </row>
    <row r="25040" spans="20:27">
      <c r="T25040" s="56"/>
      <c r="U25040" s="56"/>
      <c r="V25040" s="56"/>
      <c r="W25040" s="56"/>
      <c r="X25040" s="56"/>
      <c r="Y25040" s="56"/>
      <c r="Z25040" s="56"/>
      <c r="AA25040" s="56"/>
    </row>
    <row r="25041" spans="20:27">
      <c r="T25041" s="56"/>
      <c r="U25041" s="56"/>
      <c r="V25041" s="56"/>
      <c r="W25041" s="56"/>
      <c r="X25041" s="56"/>
      <c r="Y25041" s="56"/>
      <c r="Z25041" s="56"/>
      <c r="AA25041" s="56"/>
    </row>
    <row r="25042" spans="20:27">
      <c r="T25042" s="56"/>
      <c r="U25042" s="56"/>
      <c r="V25042" s="56"/>
      <c r="W25042" s="56"/>
      <c r="X25042" s="56"/>
      <c r="Y25042" s="56"/>
      <c r="Z25042" s="56"/>
      <c r="AA25042" s="56"/>
    </row>
    <row r="25043" spans="20:27">
      <c r="T25043" s="56"/>
      <c r="U25043" s="56"/>
      <c r="V25043" s="56"/>
      <c r="W25043" s="56"/>
      <c r="X25043" s="56"/>
      <c r="Y25043" s="56"/>
      <c r="Z25043" s="56"/>
      <c r="AA25043" s="56"/>
    </row>
    <row r="25044" spans="20:27">
      <c r="T25044" s="56"/>
      <c r="U25044" s="56"/>
      <c r="V25044" s="56"/>
      <c r="W25044" s="56"/>
      <c r="X25044" s="56"/>
      <c r="Y25044" s="56"/>
      <c r="Z25044" s="56"/>
      <c r="AA25044" s="56"/>
    </row>
    <row r="25045" spans="20:27">
      <c r="T25045" s="56"/>
      <c r="U25045" s="56"/>
      <c r="V25045" s="56"/>
      <c r="W25045" s="56"/>
      <c r="X25045" s="56"/>
      <c r="Y25045" s="56"/>
      <c r="Z25045" s="56"/>
      <c r="AA25045" s="56"/>
    </row>
    <row r="25046" spans="20:27">
      <c r="T25046" s="56"/>
      <c r="U25046" s="56"/>
      <c r="V25046" s="56"/>
      <c r="W25046" s="56"/>
      <c r="X25046" s="56"/>
      <c r="Y25046" s="56"/>
      <c r="Z25046" s="56"/>
      <c r="AA25046" s="56"/>
    </row>
    <row r="25047" spans="20:27">
      <c r="T25047" s="56"/>
      <c r="U25047" s="56"/>
      <c r="V25047" s="56"/>
      <c r="W25047" s="56"/>
      <c r="X25047" s="56"/>
      <c r="Y25047" s="56"/>
      <c r="Z25047" s="56"/>
      <c r="AA25047" s="56"/>
    </row>
    <row r="25048" spans="20:27">
      <c r="T25048" s="56"/>
      <c r="U25048" s="56"/>
      <c r="V25048" s="56"/>
      <c r="W25048" s="56"/>
      <c r="X25048" s="56"/>
      <c r="Y25048" s="56"/>
      <c r="Z25048" s="56"/>
      <c r="AA25048" s="56"/>
    </row>
    <row r="25049" spans="20:27">
      <c r="T25049" s="56"/>
      <c r="U25049" s="56"/>
      <c r="V25049" s="56"/>
      <c r="W25049" s="56"/>
      <c r="X25049" s="56"/>
      <c r="Y25049" s="56"/>
      <c r="Z25049" s="56"/>
      <c r="AA25049" s="56"/>
    </row>
    <row r="25050" spans="20:27">
      <c r="T25050" s="56"/>
      <c r="U25050" s="56"/>
      <c r="V25050" s="56"/>
      <c r="W25050" s="56"/>
      <c r="X25050" s="56"/>
      <c r="Y25050" s="56"/>
      <c r="Z25050" s="56"/>
      <c r="AA25050" s="56"/>
    </row>
    <row r="25051" spans="20:27">
      <c r="T25051" s="56"/>
      <c r="U25051" s="56"/>
      <c r="V25051" s="56"/>
      <c r="W25051" s="56"/>
      <c r="X25051" s="56"/>
      <c r="Y25051" s="56"/>
      <c r="Z25051" s="56"/>
      <c r="AA25051" s="56"/>
    </row>
    <row r="25052" spans="20:27">
      <c r="T25052" s="56"/>
      <c r="U25052" s="56"/>
      <c r="V25052" s="56"/>
      <c r="W25052" s="56"/>
      <c r="X25052" s="56"/>
      <c r="Y25052" s="56"/>
      <c r="Z25052" s="56"/>
      <c r="AA25052" s="56"/>
    </row>
    <row r="25053" spans="20:27">
      <c r="T25053" s="56"/>
      <c r="U25053" s="56"/>
      <c r="V25053" s="56"/>
      <c r="W25053" s="56"/>
      <c r="X25053" s="56"/>
      <c r="Y25053" s="56"/>
      <c r="Z25053" s="56"/>
      <c r="AA25053" s="56"/>
    </row>
    <row r="25054" spans="20:27">
      <c r="T25054" s="56"/>
      <c r="U25054" s="56"/>
      <c r="V25054" s="56"/>
      <c r="W25054" s="56"/>
      <c r="X25054" s="56"/>
      <c r="Y25054" s="56"/>
      <c r="Z25054" s="56"/>
      <c r="AA25054" s="56"/>
    </row>
    <row r="25055" spans="20:27">
      <c r="T25055" s="56"/>
      <c r="U25055" s="56"/>
      <c r="V25055" s="56"/>
      <c r="W25055" s="56"/>
      <c r="X25055" s="56"/>
      <c r="Y25055" s="56"/>
      <c r="Z25055" s="56"/>
      <c r="AA25055" s="56"/>
    </row>
    <row r="25056" spans="20:27">
      <c r="T25056" s="56"/>
      <c r="U25056" s="56"/>
      <c r="V25056" s="56"/>
      <c r="W25056" s="56"/>
      <c r="X25056" s="56"/>
      <c r="Y25056" s="56"/>
      <c r="Z25056" s="56"/>
      <c r="AA25056" s="56"/>
    </row>
    <row r="25057" spans="20:27">
      <c r="T25057" s="56"/>
      <c r="U25057" s="56"/>
      <c r="V25057" s="56"/>
      <c r="W25057" s="56"/>
      <c r="X25057" s="56"/>
      <c r="Y25057" s="56"/>
      <c r="Z25057" s="56"/>
      <c r="AA25057" s="56"/>
    </row>
    <row r="25058" spans="20:27">
      <c r="T25058" s="56"/>
      <c r="U25058" s="56"/>
      <c r="V25058" s="56"/>
      <c r="W25058" s="56"/>
      <c r="X25058" s="56"/>
      <c r="Y25058" s="56"/>
      <c r="Z25058" s="56"/>
      <c r="AA25058" s="56"/>
    </row>
    <row r="25059" spans="20:27">
      <c r="T25059" s="56"/>
      <c r="U25059" s="56"/>
      <c r="V25059" s="56"/>
      <c r="W25059" s="56"/>
      <c r="X25059" s="56"/>
      <c r="Y25059" s="56"/>
      <c r="Z25059" s="56"/>
      <c r="AA25059" s="56"/>
    </row>
    <row r="25060" spans="20:27">
      <c r="T25060" s="56"/>
      <c r="U25060" s="56"/>
      <c r="V25060" s="56"/>
      <c r="W25060" s="56"/>
      <c r="X25060" s="56"/>
      <c r="Y25060" s="56"/>
      <c r="Z25060" s="56"/>
      <c r="AA25060" s="56"/>
    </row>
    <row r="25061" spans="20:27">
      <c r="T25061" s="56"/>
      <c r="U25061" s="56"/>
      <c r="V25061" s="56"/>
      <c r="W25061" s="56"/>
      <c r="X25061" s="56"/>
      <c r="Y25061" s="56"/>
      <c r="Z25061" s="56"/>
      <c r="AA25061" s="56"/>
    </row>
    <row r="25062" spans="20:27">
      <c r="T25062" s="56"/>
      <c r="U25062" s="56"/>
      <c r="V25062" s="56"/>
      <c r="W25062" s="56"/>
      <c r="X25062" s="56"/>
      <c r="Y25062" s="56"/>
      <c r="Z25062" s="56"/>
      <c r="AA25062" s="56"/>
    </row>
    <row r="25063" spans="20:27">
      <c r="T25063" s="56"/>
      <c r="U25063" s="56"/>
      <c r="V25063" s="56"/>
      <c r="W25063" s="56"/>
      <c r="X25063" s="56"/>
      <c r="Y25063" s="56"/>
      <c r="Z25063" s="56"/>
      <c r="AA25063" s="56"/>
    </row>
    <row r="25064" spans="20:27">
      <c r="T25064" s="56"/>
      <c r="U25064" s="56"/>
      <c r="V25064" s="56"/>
      <c r="W25064" s="56"/>
      <c r="X25064" s="56"/>
      <c r="Y25064" s="56"/>
      <c r="Z25064" s="56"/>
      <c r="AA25064" s="56"/>
    </row>
    <row r="25065" spans="20:27">
      <c r="T25065" s="56"/>
      <c r="U25065" s="56"/>
      <c r="V25065" s="56"/>
      <c r="W25065" s="56"/>
      <c r="X25065" s="56"/>
      <c r="Y25065" s="56"/>
      <c r="Z25065" s="56"/>
      <c r="AA25065" s="56"/>
    </row>
    <row r="25066" spans="20:27">
      <c r="T25066" s="56"/>
      <c r="U25066" s="56"/>
      <c r="V25066" s="56"/>
      <c r="W25066" s="56"/>
      <c r="X25066" s="56"/>
      <c r="Y25066" s="56"/>
      <c r="Z25066" s="56"/>
      <c r="AA25066" s="56"/>
    </row>
    <row r="25067" spans="20:27">
      <c r="T25067" s="56"/>
      <c r="U25067" s="56"/>
      <c r="V25067" s="56"/>
      <c r="W25067" s="56"/>
      <c r="X25067" s="56"/>
      <c r="Y25067" s="56"/>
      <c r="Z25067" s="56"/>
      <c r="AA25067" s="56"/>
    </row>
    <row r="25068" spans="20:27">
      <c r="T25068" s="56"/>
      <c r="U25068" s="56"/>
      <c r="V25068" s="56"/>
      <c r="W25068" s="56"/>
      <c r="X25068" s="56"/>
      <c r="Y25068" s="56"/>
      <c r="Z25068" s="56"/>
      <c r="AA25068" s="56"/>
    </row>
    <row r="25069" spans="20:27">
      <c r="T25069" s="56"/>
      <c r="U25069" s="56"/>
      <c r="V25069" s="56"/>
      <c r="W25069" s="56"/>
      <c r="X25069" s="56"/>
      <c r="Y25069" s="56"/>
      <c r="Z25069" s="56"/>
      <c r="AA25069" s="56"/>
    </row>
    <row r="25070" spans="20:27">
      <c r="T25070" s="56"/>
      <c r="U25070" s="56"/>
      <c r="V25070" s="56"/>
      <c r="W25070" s="56"/>
      <c r="X25070" s="56"/>
      <c r="Y25070" s="56"/>
      <c r="Z25070" s="56"/>
      <c r="AA25070" s="56"/>
    </row>
    <row r="25071" spans="20:27">
      <c r="T25071" s="56"/>
      <c r="U25071" s="56"/>
      <c r="V25071" s="56"/>
      <c r="W25071" s="56"/>
      <c r="X25071" s="56"/>
      <c r="Y25071" s="56"/>
      <c r="Z25071" s="56"/>
      <c r="AA25071" s="56"/>
    </row>
    <row r="25072" spans="20:27">
      <c r="T25072" s="56"/>
      <c r="U25072" s="56"/>
      <c r="V25072" s="56"/>
      <c r="W25072" s="56"/>
      <c r="X25072" s="56"/>
      <c r="Y25072" s="56"/>
      <c r="Z25072" s="56"/>
      <c r="AA25072" s="56"/>
    </row>
    <row r="25073" spans="20:27">
      <c r="T25073" s="56"/>
      <c r="U25073" s="56"/>
      <c r="V25073" s="56"/>
      <c r="W25073" s="56"/>
      <c r="X25073" s="56"/>
      <c r="Y25073" s="56"/>
      <c r="Z25073" s="56"/>
      <c r="AA25073" s="56"/>
    </row>
    <row r="25074" spans="20:27">
      <c r="T25074" s="56"/>
      <c r="U25074" s="56"/>
      <c r="V25074" s="56"/>
      <c r="W25074" s="56"/>
      <c r="X25074" s="56"/>
      <c r="Y25074" s="56"/>
      <c r="Z25074" s="56"/>
      <c r="AA25074" s="56"/>
    </row>
    <row r="25075" spans="20:27">
      <c r="T25075" s="56"/>
      <c r="U25075" s="56"/>
      <c r="V25075" s="56"/>
      <c r="W25075" s="56"/>
      <c r="X25075" s="56"/>
      <c r="Y25075" s="56"/>
      <c r="Z25075" s="56"/>
      <c r="AA25075" s="56"/>
    </row>
    <row r="25076" spans="20:27">
      <c r="T25076" s="56"/>
      <c r="U25076" s="56"/>
      <c r="V25076" s="56"/>
      <c r="W25076" s="56"/>
      <c r="X25076" s="56"/>
      <c r="Y25076" s="56"/>
      <c r="Z25076" s="56"/>
      <c r="AA25076" s="56"/>
    </row>
    <row r="25077" spans="20:27">
      <c r="T25077" s="56"/>
      <c r="U25077" s="56"/>
      <c r="V25077" s="56"/>
      <c r="W25077" s="56"/>
      <c r="X25077" s="56"/>
      <c r="Y25077" s="56"/>
      <c r="Z25077" s="56"/>
      <c r="AA25077" s="56"/>
    </row>
    <row r="25078" spans="20:27">
      <c r="T25078" s="56"/>
      <c r="U25078" s="56"/>
      <c r="V25078" s="56"/>
      <c r="W25078" s="56"/>
      <c r="X25078" s="56"/>
      <c r="Y25078" s="56"/>
      <c r="Z25078" s="56"/>
      <c r="AA25078" s="56"/>
    </row>
    <row r="25079" spans="20:27">
      <c r="T25079" s="56"/>
      <c r="U25079" s="56"/>
      <c r="V25079" s="56"/>
      <c r="W25079" s="56"/>
      <c r="X25079" s="56"/>
      <c r="Y25079" s="56"/>
      <c r="Z25079" s="56"/>
      <c r="AA25079" s="56"/>
    </row>
    <row r="25080" spans="20:27">
      <c r="T25080" s="56"/>
      <c r="U25080" s="56"/>
      <c r="V25080" s="56"/>
      <c r="W25080" s="56"/>
      <c r="X25080" s="56"/>
      <c r="Y25080" s="56"/>
      <c r="Z25080" s="56"/>
      <c r="AA25080" s="56"/>
    </row>
    <row r="25081" spans="20:27">
      <c r="T25081" s="56"/>
      <c r="U25081" s="56"/>
      <c r="V25081" s="56"/>
      <c r="W25081" s="56"/>
      <c r="X25081" s="56"/>
      <c r="Y25081" s="56"/>
      <c r="Z25081" s="56"/>
      <c r="AA25081" s="56"/>
    </row>
    <row r="25082" spans="20:27">
      <c r="T25082" s="56"/>
      <c r="U25082" s="56"/>
      <c r="V25082" s="56"/>
      <c r="W25082" s="56"/>
      <c r="X25082" s="56"/>
      <c r="Y25082" s="56"/>
      <c r="Z25082" s="56"/>
      <c r="AA25082" s="56"/>
    </row>
    <row r="25083" spans="20:27">
      <c r="T25083" s="56"/>
      <c r="U25083" s="56"/>
      <c r="V25083" s="56"/>
      <c r="W25083" s="56"/>
      <c r="X25083" s="56"/>
      <c r="Y25083" s="56"/>
      <c r="Z25083" s="56"/>
      <c r="AA25083" s="56"/>
    </row>
    <row r="25084" spans="20:27">
      <c r="T25084" s="56"/>
      <c r="U25084" s="56"/>
      <c r="V25084" s="56"/>
      <c r="W25084" s="56"/>
      <c r="X25084" s="56"/>
      <c r="Y25084" s="56"/>
      <c r="Z25084" s="56"/>
      <c r="AA25084" s="56"/>
    </row>
    <row r="25085" spans="20:27">
      <c r="T25085" s="56"/>
      <c r="U25085" s="56"/>
      <c r="V25085" s="56"/>
      <c r="W25085" s="56"/>
      <c r="X25085" s="56"/>
      <c r="Y25085" s="56"/>
      <c r="Z25085" s="56"/>
      <c r="AA25085" s="56"/>
    </row>
    <row r="25086" spans="20:27">
      <c r="T25086" s="56"/>
      <c r="U25086" s="56"/>
      <c r="V25086" s="56"/>
      <c r="W25086" s="56"/>
      <c r="X25086" s="56"/>
      <c r="Y25086" s="56"/>
      <c r="Z25086" s="56"/>
      <c r="AA25086" s="56"/>
    </row>
    <row r="25087" spans="20:27">
      <c r="T25087" s="56"/>
      <c r="U25087" s="56"/>
      <c r="V25087" s="56"/>
      <c r="W25087" s="56"/>
      <c r="X25087" s="56"/>
      <c r="Y25087" s="56"/>
      <c r="Z25087" s="56"/>
      <c r="AA25087" s="56"/>
    </row>
    <row r="25088" spans="20:27">
      <c r="T25088" s="56"/>
      <c r="U25088" s="56"/>
      <c r="V25088" s="56"/>
      <c r="W25088" s="56"/>
      <c r="X25088" s="56"/>
      <c r="Y25088" s="56"/>
      <c r="Z25088" s="56"/>
      <c r="AA25088" s="56"/>
    </row>
    <row r="25089" spans="20:27">
      <c r="T25089" s="56"/>
      <c r="U25089" s="56"/>
      <c r="V25089" s="56"/>
      <c r="W25089" s="56"/>
      <c r="X25089" s="56"/>
      <c r="Y25089" s="56"/>
      <c r="Z25089" s="56"/>
      <c r="AA25089" s="56"/>
    </row>
    <row r="25090" spans="20:27">
      <c r="T25090" s="56"/>
      <c r="U25090" s="56"/>
      <c r="V25090" s="56"/>
      <c r="W25090" s="56"/>
      <c r="X25090" s="56"/>
      <c r="Y25090" s="56"/>
      <c r="Z25090" s="56"/>
      <c r="AA25090" s="56"/>
    </row>
    <row r="25091" spans="20:27">
      <c r="T25091" s="56"/>
      <c r="U25091" s="56"/>
      <c r="V25091" s="56"/>
      <c r="W25091" s="56"/>
      <c r="X25091" s="56"/>
      <c r="Y25091" s="56"/>
      <c r="Z25091" s="56"/>
      <c r="AA25091" s="56"/>
    </row>
    <row r="25092" spans="20:27">
      <c r="T25092" s="56"/>
      <c r="U25092" s="56"/>
      <c r="V25092" s="56"/>
      <c r="W25092" s="56"/>
      <c r="X25092" s="56"/>
      <c r="Y25092" s="56"/>
      <c r="Z25092" s="56"/>
      <c r="AA25092" s="56"/>
    </row>
    <row r="25093" spans="20:27">
      <c r="T25093" s="56"/>
      <c r="U25093" s="56"/>
      <c r="V25093" s="56"/>
      <c r="W25093" s="56"/>
      <c r="X25093" s="56"/>
      <c r="Y25093" s="56"/>
      <c r="Z25093" s="56"/>
      <c r="AA25093" s="56"/>
    </row>
    <row r="25094" spans="20:27">
      <c r="T25094" s="56"/>
      <c r="U25094" s="56"/>
      <c r="V25094" s="56"/>
      <c r="W25094" s="56"/>
      <c r="X25094" s="56"/>
      <c r="Y25094" s="56"/>
      <c r="Z25094" s="56"/>
      <c r="AA25094" s="56"/>
    </row>
    <row r="25095" spans="20:27">
      <c r="T25095" s="56"/>
      <c r="U25095" s="56"/>
      <c r="V25095" s="56"/>
      <c r="W25095" s="56"/>
      <c r="X25095" s="56"/>
      <c r="Y25095" s="56"/>
      <c r="Z25095" s="56"/>
      <c r="AA25095" s="56"/>
    </row>
    <row r="25096" spans="20:27">
      <c r="T25096" s="56"/>
      <c r="U25096" s="56"/>
      <c r="V25096" s="56"/>
      <c r="W25096" s="56"/>
      <c r="X25096" s="56"/>
      <c r="Y25096" s="56"/>
      <c r="Z25096" s="56"/>
      <c r="AA25096" s="56"/>
    </row>
    <row r="25097" spans="20:27">
      <c r="T25097" s="56"/>
      <c r="U25097" s="56"/>
      <c r="V25097" s="56"/>
      <c r="W25097" s="56"/>
      <c r="X25097" s="56"/>
      <c r="Y25097" s="56"/>
      <c r="Z25097" s="56"/>
      <c r="AA25097" s="56"/>
    </row>
    <row r="25098" spans="20:27">
      <c r="T25098" s="56"/>
      <c r="U25098" s="56"/>
      <c r="V25098" s="56"/>
      <c r="W25098" s="56"/>
      <c r="X25098" s="56"/>
      <c r="Y25098" s="56"/>
      <c r="Z25098" s="56"/>
      <c r="AA25098" s="56"/>
    </row>
    <row r="25099" spans="20:27">
      <c r="T25099" s="56"/>
      <c r="U25099" s="56"/>
      <c r="V25099" s="56"/>
      <c r="W25099" s="56"/>
      <c r="X25099" s="56"/>
      <c r="Y25099" s="56"/>
      <c r="Z25099" s="56"/>
      <c r="AA25099" s="56"/>
    </row>
    <row r="25100" spans="20:27">
      <c r="T25100" s="56"/>
      <c r="U25100" s="56"/>
      <c r="V25100" s="56"/>
      <c r="W25100" s="56"/>
      <c r="X25100" s="56"/>
      <c r="Y25100" s="56"/>
      <c r="Z25100" s="56"/>
      <c r="AA25100" s="56"/>
    </row>
    <row r="25101" spans="20:27">
      <c r="T25101" s="56"/>
      <c r="U25101" s="56"/>
      <c r="V25101" s="56"/>
      <c r="W25101" s="56"/>
      <c r="X25101" s="56"/>
      <c r="Y25101" s="56"/>
      <c r="Z25101" s="56"/>
      <c r="AA25101" s="56"/>
    </row>
    <row r="25102" spans="20:27">
      <c r="T25102" s="56"/>
      <c r="U25102" s="56"/>
      <c r="V25102" s="56"/>
      <c r="W25102" s="56"/>
      <c r="X25102" s="56"/>
      <c r="Y25102" s="56"/>
      <c r="Z25102" s="56"/>
      <c r="AA25102" s="56"/>
    </row>
    <row r="25103" spans="20:27">
      <c r="T25103" s="56"/>
      <c r="U25103" s="56"/>
      <c r="V25103" s="56"/>
      <c r="W25103" s="56"/>
      <c r="X25103" s="56"/>
      <c r="Y25103" s="56"/>
      <c r="Z25103" s="56"/>
      <c r="AA25103" s="56"/>
    </row>
    <row r="25104" spans="20:27">
      <c r="T25104" s="56"/>
      <c r="U25104" s="56"/>
      <c r="V25104" s="56"/>
      <c r="W25104" s="56"/>
      <c r="X25104" s="56"/>
      <c r="Y25104" s="56"/>
      <c r="Z25104" s="56"/>
      <c r="AA25104" s="56"/>
    </row>
    <row r="25105" spans="20:27">
      <c r="T25105" s="56"/>
      <c r="U25105" s="56"/>
      <c r="V25105" s="56"/>
      <c r="W25105" s="56"/>
      <c r="X25105" s="56"/>
      <c r="Y25105" s="56"/>
      <c r="Z25105" s="56"/>
      <c r="AA25105" s="56"/>
    </row>
    <row r="25106" spans="20:27">
      <c r="T25106" s="56"/>
      <c r="U25106" s="56"/>
      <c r="V25106" s="56"/>
      <c r="W25106" s="56"/>
      <c r="X25106" s="56"/>
      <c r="Y25106" s="56"/>
      <c r="Z25106" s="56"/>
      <c r="AA25106" s="56"/>
    </row>
    <row r="25107" spans="20:27">
      <c r="T25107" s="56"/>
      <c r="U25107" s="56"/>
      <c r="V25107" s="56"/>
      <c r="W25107" s="56"/>
      <c r="X25107" s="56"/>
      <c r="Y25107" s="56"/>
      <c r="Z25107" s="56"/>
      <c r="AA25107" s="56"/>
    </row>
    <row r="25108" spans="20:27">
      <c r="T25108" s="56"/>
      <c r="U25108" s="56"/>
      <c r="V25108" s="56"/>
      <c r="W25108" s="56"/>
      <c r="X25108" s="56"/>
      <c r="Y25108" s="56"/>
      <c r="Z25108" s="56"/>
      <c r="AA25108" s="56"/>
    </row>
    <row r="25109" spans="20:27">
      <c r="T25109" s="56"/>
      <c r="U25109" s="56"/>
      <c r="V25109" s="56"/>
      <c r="W25109" s="56"/>
      <c r="X25109" s="56"/>
      <c r="Y25109" s="56"/>
      <c r="Z25109" s="56"/>
      <c r="AA25109" s="56"/>
    </row>
    <row r="25110" spans="20:27">
      <c r="T25110" s="56"/>
      <c r="U25110" s="56"/>
      <c r="V25110" s="56"/>
      <c r="W25110" s="56"/>
      <c r="X25110" s="56"/>
      <c r="Y25110" s="56"/>
      <c r="Z25110" s="56"/>
      <c r="AA25110" s="56"/>
    </row>
    <row r="25111" spans="20:27">
      <c r="T25111" s="56"/>
      <c r="U25111" s="56"/>
      <c r="V25111" s="56"/>
      <c r="W25111" s="56"/>
      <c r="X25111" s="56"/>
      <c r="Y25111" s="56"/>
      <c r="Z25111" s="56"/>
      <c r="AA25111" s="56"/>
    </row>
    <row r="25112" spans="20:27">
      <c r="T25112" s="56"/>
      <c r="U25112" s="56"/>
      <c r="V25112" s="56"/>
      <c r="W25112" s="56"/>
      <c r="X25112" s="56"/>
      <c r="Y25112" s="56"/>
      <c r="Z25112" s="56"/>
      <c r="AA25112" s="56"/>
    </row>
    <row r="25113" spans="20:27">
      <c r="T25113" s="56"/>
      <c r="U25113" s="56"/>
      <c r="V25113" s="56"/>
      <c r="W25113" s="56"/>
      <c r="X25113" s="56"/>
      <c r="Y25113" s="56"/>
      <c r="Z25113" s="56"/>
      <c r="AA25113" s="56"/>
    </row>
    <row r="25114" spans="20:27">
      <c r="T25114" s="56"/>
      <c r="U25114" s="56"/>
      <c r="V25114" s="56"/>
      <c r="W25114" s="56"/>
      <c r="X25114" s="56"/>
      <c r="Y25114" s="56"/>
      <c r="Z25114" s="56"/>
      <c r="AA25114" s="56"/>
    </row>
    <row r="25115" spans="20:27">
      <c r="T25115" s="56"/>
      <c r="U25115" s="56"/>
      <c r="V25115" s="56"/>
      <c r="W25115" s="56"/>
      <c r="X25115" s="56"/>
      <c r="Y25115" s="56"/>
      <c r="Z25115" s="56"/>
      <c r="AA25115" s="56"/>
    </row>
    <row r="25116" spans="20:27">
      <c r="T25116" s="56"/>
      <c r="U25116" s="56"/>
      <c r="V25116" s="56"/>
      <c r="W25116" s="56"/>
      <c r="X25116" s="56"/>
      <c r="Y25116" s="56"/>
      <c r="Z25116" s="56"/>
      <c r="AA25116" s="56"/>
    </row>
    <row r="25117" spans="20:27">
      <c r="T25117" s="56"/>
      <c r="U25117" s="56"/>
      <c r="V25117" s="56"/>
      <c r="W25117" s="56"/>
      <c r="X25117" s="56"/>
      <c r="Y25117" s="56"/>
      <c r="Z25117" s="56"/>
      <c r="AA25117" s="56"/>
    </row>
    <row r="25118" spans="20:27">
      <c r="T25118" s="56"/>
      <c r="U25118" s="56"/>
      <c r="V25118" s="56"/>
      <c r="W25118" s="56"/>
      <c r="X25118" s="56"/>
      <c r="Y25118" s="56"/>
      <c r="Z25118" s="56"/>
      <c r="AA25118" s="56"/>
    </row>
    <row r="25119" spans="20:27">
      <c r="T25119" s="56"/>
      <c r="U25119" s="56"/>
      <c r="V25119" s="56"/>
      <c r="W25119" s="56"/>
      <c r="X25119" s="56"/>
      <c r="Y25119" s="56"/>
      <c r="Z25119" s="56"/>
      <c r="AA25119" s="56"/>
    </row>
    <row r="25120" spans="20:27">
      <c r="T25120" s="56"/>
      <c r="U25120" s="56"/>
      <c r="V25120" s="56"/>
      <c r="W25120" s="56"/>
      <c r="X25120" s="56"/>
      <c r="Y25120" s="56"/>
      <c r="Z25120" s="56"/>
      <c r="AA25120" s="56"/>
    </row>
    <row r="25121" spans="20:27">
      <c r="T25121" s="56"/>
      <c r="U25121" s="56"/>
      <c r="V25121" s="56"/>
      <c r="W25121" s="56"/>
      <c r="X25121" s="56"/>
      <c r="Y25121" s="56"/>
      <c r="Z25121" s="56"/>
      <c r="AA25121" s="56"/>
    </row>
    <row r="25122" spans="20:27">
      <c r="T25122" s="56"/>
      <c r="U25122" s="56"/>
      <c r="V25122" s="56"/>
      <c r="W25122" s="56"/>
      <c r="X25122" s="56"/>
      <c r="Y25122" s="56"/>
      <c r="Z25122" s="56"/>
      <c r="AA25122" s="56"/>
    </row>
    <row r="25123" spans="20:27">
      <c r="T25123" s="56"/>
      <c r="U25123" s="56"/>
      <c r="V25123" s="56"/>
      <c r="W25123" s="56"/>
      <c r="X25123" s="56"/>
      <c r="Y25123" s="56"/>
      <c r="Z25123" s="56"/>
      <c r="AA25123" s="56"/>
    </row>
    <row r="25124" spans="20:27">
      <c r="T25124" s="56"/>
      <c r="U25124" s="56"/>
      <c r="V25124" s="56"/>
      <c r="W25124" s="56"/>
      <c r="X25124" s="56"/>
      <c r="Y25124" s="56"/>
      <c r="Z25124" s="56"/>
      <c r="AA25124" s="56"/>
    </row>
    <row r="25125" spans="20:27">
      <c r="T25125" s="56"/>
      <c r="U25125" s="56"/>
      <c r="V25125" s="56"/>
      <c r="W25125" s="56"/>
      <c r="X25125" s="56"/>
      <c r="Y25125" s="56"/>
      <c r="Z25125" s="56"/>
      <c r="AA25125" s="56"/>
    </row>
    <row r="25126" spans="20:27">
      <c r="T25126" s="56"/>
      <c r="U25126" s="56"/>
      <c r="V25126" s="56"/>
      <c r="W25126" s="56"/>
      <c r="X25126" s="56"/>
      <c r="Y25126" s="56"/>
      <c r="Z25126" s="56"/>
      <c r="AA25126" s="56"/>
    </row>
    <row r="25127" spans="20:27">
      <c r="T25127" s="56"/>
      <c r="U25127" s="56"/>
      <c r="V25127" s="56"/>
      <c r="W25127" s="56"/>
      <c r="X25127" s="56"/>
      <c r="Y25127" s="56"/>
      <c r="Z25127" s="56"/>
      <c r="AA25127" s="56"/>
    </row>
    <row r="25128" spans="20:27">
      <c r="T25128" s="56"/>
      <c r="U25128" s="56"/>
      <c r="V25128" s="56"/>
      <c r="W25128" s="56"/>
      <c r="X25128" s="56"/>
      <c r="Y25128" s="56"/>
      <c r="Z25128" s="56"/>
      <c r="AA25128" s="56"/>
    </row>
    <row r="25129" spans="20:27">
      <c r="T25129" s="56"/>
      <c r="U25129" s="56"/>
      <c r="V25129" s="56"/>
      <c r="W25129" s="56"/>
      <c r="X25129" s="56"/>
      <c r="Y25129" s="56"/>
      <c r="Z25129" s="56"/>
      <c r="AA25129" s="56"/>
    </row>
    <row r="25130" spans="20:27">
      <c r="T25130" s="56"/>
      <c r="U25130" s="56"/>
      <c r="V25130" s="56"/>
      <c r="W25130" s="56"/>
      <c r="X25130" s="56"/>
      <c r="Y25130" s="56"/>
      <c r="Z25130" s="56"/>
      <c r="AA25130" s="56"/>
    </row>
    <row r="25131" spans="20:27">
      <c r="T25131" s="56"/>
      <c r="U25131" s="56"/>
      <c r="V25131" s="56"/>
      <c r="W25131" s="56"/>
      <c r="X25131" s="56"/>
      <c r="Y25131" s="56"/>
      <c r="Z25131" s="56"/>
      <c r="AA25131" s="56"/>
    </row>
    <row r="25132" spans="20:27">
      <c r="T25132" s="56"/>
      <c r="U25132" s="56"/>
      <c r="V25132" s="56"/>
      <c r="W25132" s="56"/>
      <c r="X25132" s="56"/>
      <c r="Y25132" s="56"/>
      <c r="Z25132" s="56"/>
      <c r="AA25132" s="56"/>
    </row>
    <row r="25133" spans="20:27">
      <c r="T25133" s="56"/>
      <c r="U25133" s="56"/>
      <c r="V25133" s="56"/>
      <c r="W25133" s="56"/>
      <c r="X25133" s="56"/>
      <c r="Y25133" s="56"/>
      <c r="Z25133" s="56"/>
      <c r="AA25133" s="56"/>
    </row>
    <row r="25134" spans="20:27">
      <c r="T25134" s="56"/>
      <c r="U25134" s="56"/>
      <c r="V25134" s="56"/>
      <c r="W25134" s="56"/>
      <c r="X25134" s="56"/>
      <c r="Y25134" s="56"/>
      <c r="Z25134" s="56"/>
      <c r="AA25134" s="56"/>
    </row>
    <row r="25135" spans="20:27">
      <c r="T25135" s="56"/>
      <c r="U25135" s="56"/>
      <c r="V25135" s="56"/>
      <c r="W25135" s="56"/>
      <c r="X25135" s="56"/>
      <c r="Y25135" s="56"/>
      <c r="Z25135" s="56"/>
      <c r="AA25135" s="56"/>
    </row>
    <row r="25136" spans="20:27">
      <c r="T25136" s="56"/>
      <c r="U25136" s="56"/>
      <c r="V25136" s="56"/>
      <c r="W25136" s="56"/>
      <c r="X25136" s="56"/>
      <c r="Y25136" s="56"/>
      <c r="Z25136" s="56"/>
      <c r="AA25136" s="56"/>
    </row>
    <row r="25137" spans="20:27">
      <c r="T25137" s="56"/>
      <c r="U25137" s="56"/>
      <c r="V25137" s="56"/>
      <c r="W25137" s="56"/>
      <c r="X25137" s="56"/>
      <c r="Y25137" s="56"/>
      <c r="Z25137" s="56"/>
      <c r="AA25137" s="56"/>
    </row>
    <row r="25138" spans="20:27">
      <c r="T25138" s="56"/>
      <c r="U25138" s="56"/>
      <c r="V25138" s="56"/>
      <c r="W25138" s="56"/>
      <c r="X25138" s="56"/>
      <c r="Y25138" s="56"/>
      <c r="Z25138" s="56"/>
      <c r="AA25138" s="56"/>
    </row>
    <row r="25139" spans="20:27">
      <c r="T25139" s="56"/>
      <c r="U25139" s="56"/>
      <c r="V25139" s="56"/>
      <c r="W25139" s="56"/>
      <c r="X25139" s="56"/>
      <c r="Y25139" s="56"/>
      <c r="Z25139" s="56"/>
      <c r="AA25139" s="56"/>
    </row>
    <row r="25140" spans="20:27">
      <c r="T25140" s="56"/>
      <c r="U25140" s="56"/>
      <c r="V25140" s="56"/>
      <c r="W25140" s="56"/>
      <c r="X25140" s="56"/>
      <c r="Y25140" s="56"/>
      <c r="Z25140" s="56"/>
      <c r="AA25140" s="56"/>
    </row>
    <row r="25141" spans="20:27">
      <c r="T25141" s="56"/>
      <c r="U25141" s="56"/>
      <c r="V25141" s="56"/>
      <c r="W25141" s="56"/>
      <c r="X25141" s="56"/>
      <c r="Y25141" s="56"/>
      <c r="Z25141" s="56"/>
      <c r="AA25141" s="56"/>
    </row>
    <row r="25142" spans="20:27">
      <c r="T25142" s="56"/>
      <c r="U25142" s="56"/>
      <c r="V25142" s="56"/>
      <c r="W25142" s="56"/>
      <c r="X25142" s="56"/>
      <c r="Y25142" s="56"/>
      <c r="Z25142" s="56"/>
      <c r="AA25142" s="56"/>
    </row>
    <row r="25143" spans="20:27">
      <c r="T25143" s="56"/>
      <c r="U25143" s="56"/>
      <c r="V25143" s="56"/>
      <c r="W25143" s="56"/>
      <c r="X25143" s="56"/>
      <c r="Y25143" s="56"/>
      <c r="Z25143" s="56"/>
      <c r="AA25143" s="56"/>
    </row>
    <row r="25144" spans="20:27">
      <c r="T25144" s="56"/>
      <c r="U25144" s="56"/>
      <c r="V25144" s="56"/>
      <c r="W25144" s="56"/>
      <c r="X25144" s="56"/>
      <c r="Y25144" s="56"/>
      <c r="Z25144" s="56"/>
      <c r="AA25144" s="56"/>
    </row>
    <row r="25145" spans="20:27">
      <c r="T25145" s="56"/>
      <c r="U25145" s="56"/>
      <c r="V25145" s="56"/>
      <c r="W25145" s="56"/>
      <c r="X25145" s="56"/>
      <c r="Y25145" s="56"/>
      <c r="Z25145" s="56"/>
      <c r="AA25145" s="56"/>
    </row>
    <row r="25146" spans="20:27">
      <c r="T25146" s="56"/>
      <c r="U25146" s="56"/>
      <c r="V25146" s="56"/>
      <c r="W25146" s="56"/>
      <c r="X25146" s="56"/>
      <c r="Y25146" s="56"/>
      <c r="Z25146" s="56"/>
      <c r="AA25146" s="56"/>
    </row>
    <row r="25147" spans="20:27">
      <c r="T25147" s="56"/>
      <c r="U25147" s="56"/>
      <c r="V25147" s="56"/>
      <c r="W25147" s="56"/>
      <c r="X25147" s="56"/>
      <c r="Y25147" s="56"/>
      <c r="Z25147" s="56"/>
      <c r="AA25147" s="56"/>
    </row>
    <row r="25148" spans="20:27">
      <c r="T25148" s="56"/>
      <c r="U25148" s="56"/>
      <c r="V25148" s="56"/>
      <c r="W25148" s="56"/>
      <c r="X25148" s="56"/>
      <c r="Y25148" s="56"/>
      <c r="Z25148" s="56"/>
      <c r="AA25148" s="56"/>
    </row>
    <row r="25149" spans="20:27">
      <c r="T25149" s="56"/>
      <c r="U25149" s="56"/>
      <c r="V25149" s="56"/>
      <c r="W25149" s="56"/>
      <c r="X25149" s="56"/>
      <c r="Y25149" s="56"/>
      <c r="Z25149" s="56"/>
      <c r="AA25149" s="56"/>
    </row>
    <row r="25150" spans="20:27">
      <c r="T25150" s="56"/>
      <c r="U25150" s="56"/>
      <c r="V25150" s="56"/>
      <c r="W25150" s="56"/>
      <c r="X25150" s="56"/>
      <c r="Y25150" s="56"/>
      <c r="Z25150" s="56"/>
      <c r="AA25150" s="56"/>
    </row>
    <row r="25151" spans="20:27">
      <c r="T25151" s="56"/>
      <c r="U25151" s="56"/>
      <c r="V25151" s="56"/>
      <c r="W25151" s="56"/>
      <c r="X25151" s="56"/>
      <c r="Y25151" s="56"/>
      <c r="Z25151" s="56"/>
      <c r="AA25151" s="56"/>
    </row>
    <row r="25152" spans="20:27">
      <c r="T25152" s="56"/>
      <c r="U25152" s="56"/>
      <c r="V25152" s="56"/>
      <c r="W25152" s="56"/>
      <c r="X25152" s="56"/>
      <c r="Y25152" s="56"/>
      <c r="Z25152" s="56"/>
      <c r="AA25152" s="56"/>
    </row>
    <row r="25153" spans="20:27">
      <c r="T25153" s="56"/>
      <c r="U25153" s="56"/>
      <c r="V25153" s="56"/>
      <c r="W25153" s="56"/>
      <c r="X25153" s="56"/>
      <c r="Y25153" s="56"/>
      <c r="Z25153" s="56"/>
      <c r="AA25153" s="56"/>
    </row>
    <row r="25154" spans="20:27">
      <c r="T25154" s="56"/>
      <c r="U25154" s="56"/>
      <c r="V25154" s="56"/>
      <c r="W25154" s="56"/>
      <c r="X25154" s="56"/>
      <c r="Y25154" s="56"/>
      <c r="Z25154" s="56"/>
      <c r="AA25154" s="56"/>
    </row>
    <row r="25155" spans="20:27">
      <c r="T25155" s="56"/>
      <c r="U25155" s="56"/>
      <c r="V25155" s="56"/>
      <c r="W25155" s="56"/>
      <c r="X25155" s="56"/>
      <c r="Y25155" s="56"/>
      <c r="Z25155" s="56"/>
      <c r="AA25155" s="56"/>
    </row>
    <row r="25156" spans="20:27">
      <c r="T25156" s="56"/>
      <c r="U25156" s="56"/>
      <c r="V25156" s="56"/>
      <c r="W25156" s="56"/>
      <c r="X25156" s="56"/>
      <c r="Y25156" s="56"/>
      <c r="Z25156" s="56"/>
      <c r="AA25156" s="56"/>
    </row>
    <row r="25157" spans="20:27">
      <c r="T25157" s="56"/>
      <c r="U25157" s="56"/>
      <c r="V25157" s="56"/>
      <c r="W25157" s="56"/>
      <c r="X25157" s="56"/>
      <c r="Y25157" s="56"/>
      <c r="Z25157" s="56"/>
      <c r="AA25157" s="56"/>
    </row>
    <row r="25158" spans="20:27">
      <c r="T25158" s="56"/>
      <c r="U25158" s="56"/>
      <c r="V25158" s="56"/>
      <c r="W25158" s="56"/>
      <c r="X25158" s="56"/>
      <c r="Y25158" s="56"/>
      <c r="Z25158" s="56"/>
      <c r="AA25158" s="56"/>
    </row>
    <row r="25159" spans="20:27">
      <c r="T25159" s="56"/>
      <c r="U25159" s="56"/>
      <c r="V25159" s="56"/>
      <c r="W25159" s="56"/>
      <c r="X25159" s="56"/>
      <c r="Y25159" s="56"/>
      <c r="Z25159" s="56"/>
      <c r="AA25159" s="56"/>
    </row>
    <row r="25160" spans="20:27">
      <c r="T25160" s="56"/>
      <c r="U25160" s="56"/>
      <c r="V25160" s="56"/>
      <c r="W25160" s="56"/>
      <c r="X25160" s="56"/>
      <c r="Y25160" s="56"/>
      <c r="Z25160" s="56"/>
      <c r="AA25160" s="56"/>
    </row>
    <row r="25161" spans="20:27">
      <c r="T25161" s="56"/>
      <c r="U25161" s="56"/>
      <c r="V25161" s="56"/>
      <c r="W25161" s="56"/>
      <c r="X25161" s="56"/>
      <c r="Y25161" s="56"/>
      <c r="Z25161" s="56"/>
      <c r="AA25161" s="56"/>
    </row>
    <row r="25162" spans="20:27">
      <c r="T25162" s="56"/>
      <c r="U25162" s="56"/>
      <c r="V25162" s="56"/>
      <c r="W25162" s="56"/>
      <c r="X25162" s="56"/>
      <c r="Y25162" s="56"/>
      <c r="Z25162" s="56"/>
      <c r="AA25162" s="56"/>
    </row>
    <row r="25163" spans="20:27">
      <c r="T25163" s="56"/>
      <c r="U25163" s="56"/>
      <c r="V25163" s="56"/>
      <c r="W25163" s="56"/>
      <c r="X25163" s="56"/>
      <c r="Y25163" s="56"/>
      <c r="Z25163" s="56"/>
      <c r="AA25163" s="56"/>
    </row>
    <row r="25164" spans="20:27">
      <c r="T25164" s="56"/>
      <c r="U25164" s="56"/>
      <c r="V25164" s="56"/>
      <c r="W25164" s="56"/>
      <c r="X25164" s="56"/>
      <c r="Y25164" s="56"/>
      <c r="Z25164" s="56"/>
      <c r="AA25164" s="56"/>
    </row>
    <row r="25165" spans="20:27">
      <c r="T25165" s="56"/>
      <c r="U25165" s="56"/>
      <c r="V25165" s="56"/>
      <c r="W25165" s="56"/>
      <c r="X25165" s="56"/>
      <c r="Y25165" s="56"/>
      <c r="Z25165" s="56"/>
      <c r="AA25165" s="56"/>
    </row>
    <row r="25166" spans="20:27">
      <c r="T25166" s="56"/>
      <c r="U25166" s="56"/>
      <c r="V25166" s="56"/>
      <c r="W25166" s="56"/>
      <c r="X25166" s="56"/>
      <c r="Y25166" s="56"/>
      <c r="Z25166" s="56"/>
      <c r="AA25166" s="56"/>
    </row>
    <row r="25167" spans="20:27">
      <c r="T25167" s="56"/>
      <c r="U25167" s="56"/>
      <c r="V25167" s="56"/>
      <c r="W25167" s="56"/>
      <c r="X25167" s="56"/>
      <c r="Y25167" s="56"/>
      <c r="Z25167" s="56"/>
      <c r="AA25167" s="56"/>
    </row>
    <row r="25168" spans="20:27">
      <c r="T25168" s="56"/>
      <c r="U25168" s="56"/>
      <c r="V25168" s="56"/>
      <c r="W25168" s="56"/>
      <c r="X25168" s="56"/>
      <c r="Y25168" s="56"/>
      <c r="Z25168" s="56"/>
      <c r="AA25168" s="56"/>
    </row>
    <row r="25169" spans="20:27">
      <c r="T25169" s="56"/>
      <c r="U25169" s="56"/>
      <c r="V25169" s="56"/>
      <c r="W25169" s="56"/>
      <c r="X25169" s="56"/>
      <c r="Y25169" s="56"/>
      <c r="Z25169" s="56"/>
      <c r="AA25169" s="56"/>
    </row>
    <row r="25170" spans="20:27">
      <c r="T25170" s="56"/>
      <c r="U25170" s="56"/>
      <c r="V25170" s="56"/>
      <c r="W25170" s="56"/>
      <c r="X25170" s="56"/>
      <c r="Y25170" s="56"/>
      <c r="Z25170" s="56"/>
      <c r="AA25170" s="56"/>
    </row>
    <row r="25171" spans="20:27">
      <c r="T25171" s="56"/>
      <c r="U25171" s="56"/>
      <c r="V25171" s="56"/>
      <c r="W25171" s="56"/>
      <c r="X25171" s="56"/>
      <c r="Y25171" s="56"/>
      <c r="Z25171" s="56"/>
      <c r="AA25171" s="56"/>
    </row>
    <row r="25172" spans="20:27">
      <c r="T25172" s="56"/>
      <c r="U25172" s="56"/>
      <c r="V25172" s="56"/>
      <c r="W25172" s="56"/>
      <c r="X25172" s="56"/>
      <c r="Y25172" s="56"/>
      <c r="Z25172" s="56"/>
      <c r="AA25172" s="56"/>
    </row>
    <row r="25173" spans="20:27">
      <c r="T25173" s="56"/>
      <c r="U25173" s="56"/>
      <c r="V25173" s="56"/>
      <c r="W25173" s="56"/>
      <c r="X25173" s="56"/>
      <c r="Y25173" s="56"/>
      <c r="Z25173" s="56"/>
      <c r="AA25173" s="56"/>
    </row>
    <row r="25174" spans="20:27">
      <c r="T25174" s="56"/>
      <c r="U25174" s="56"/>
      <c r="V25174" s="56"/>
      <c r="W25174" s="56"/>
      <c r="X25174" s="56"/>
      <c r="Y25174" s="56"/>
      <c r="Z25174" s="56"/>
      <c r="AA25174" s="56"/>
    </row>
    <row r="25175" spans="20:27">
      <c r="T25175" s="56"/>
      <c r="U25175" s="56"/>
      <c r="V25175" s="56"/>
      <c r="W25175" s="56"/>
      <c r="X25175" s="56"/>
      <c r="Y25175" s="56"/>
      <c r="Z25175" s="56"/>
      <c r="AA25175" s="56"/>
    </row>
    <row r="25176" spans="20:27">
      <c r="T25176" s="56"/>
      <c r="U25176" s="56"/>
      <c r="V25176" s="56"/>
      <c r="W25176" s="56"/>
      <c r="X25176" s="56"/>
      <c r="Y25176" s="56"/>
      <c r="Z25176" s="56"/>
      <c r="AA25176" s="56"/>
    </row>
    <row r="25177" spans="20:27">
      <c r="T25177" s="56"/>
      <c r="U25177" s="56"/>
      <c r="V25177" s="56"/>
      <c r="W25177" s="56"/>
      <c r="X25177" s="56"/>
      <c r="Y25177" s="56"/>
      <c r="Z25177" s="56"/>
      <c r="AA25177" s="56"/>
    </row>
    <row r="25178" spans="20:27">
      <c r="T25178" s="56"/>
      <c r="U25178" s="56"/>
      <c r="V25178" s="56"/>
      <c r="W25178" s="56"/>
      <c r="X25178" s="56"/>
      <c r="Y25178" s="56"/>
      <c r="Z25178" s="56"/>
      <c r="AA25178" s="56"/>
    </row>
    <row r="25179" spans="20:27">
      <c r="T25179" s="56"/>
      <c r="U25179" s="56"/>
      <c r="V25179" s="56"/>
      <c r="W25179" s="56"/>
      <c r="X25179" s="56"/>
      <c r="Y25179" s="56"/>
      <c r="Z25179" s="56"/>
      <c r="AA25179" s="56"/>
    </row>
    <row r="25180" spans="20:27">
      <c r="T25180" s="56"/>
      <c r="U25180" s="56"/>
      <c r="V25180" s="56"/>
      <c r="W25180" s="56"/>
      <c r="X25180" s="56"/>
      <c r="Y25180" s="56"/>
      <c r="Z25180" s="56"/>
      <c r="AA25180" s="56"/>
    </row>
    <row r="25181" spans="20:27">
      <c r="T25181" s="56"/>
      <c r="U25181" s="56"/>
      <c r="V25181" s="56"/>
      <c r="W25181" s="56"/>
      <c r="X25181" s="56"/>
      <c r="Y25181" s="56"/>
      <c r="Z25181" s="56"/>
      <c r="AA25181" s="56"/>
    </row>
    <row r="25182" spans="20:27">
      <c r="T25182" s="56"/>
      <c r="U25182" s="56"/>
      <c r="V25182" s="56"/>
      <c r="W25182" s="56"/>
      <c r="X25182" s="56"/>
      <c r="Y25182" s="56"/>
      <c r="Z25182" s="56"/>
      <c r="AA25182" s="56"/>
    </row>
    <row r="25183" spans="20:27">
      <c r="T25183" s="56"/>
      <c r="U25183" s="56"/>
      <c r="V25183" s="56"/>
      <c r="W25183" s="56"/>
      <c r="X25183" s="56"/>
      <c r="Y25183" s="56"/>
      <c r="Z25183" s="56"/>
      <c r="AA25183" s="56"/>
    </row>
    <row r="25184" spans="20:27">
      <c r="T25184" s="56"/>
      <c r="U25184" s="56"/>
      <c r="V25184" s="56"/>
      <c r="W25184" s="56"/>
      <c r="X25184" s="56"/>
      <c r="Y25184" s="56"/>
      <c r="Z25184" s="56"/>
      <c r="AA25184" s="56"/>
    </row>
    <row r="25185" spans="20:27">
      <c r="T25185" s="56"/>
      <c r="U25185" s="56"/>
      <c r="V25185" s="56"/>
      <c r="W25185" s="56"/>
      <c r="X25185" s="56"/>
      <c r="Y25185" s="56"/>
      <c r="Z25185" s="56"/>
      <c r="AA25185" s="56"/>
    </row>
    <row r="25186" spans="20:27">
      <c r="T25186" s="56"/>
      <c r="U25186" s="56"/>
      <c r="V25186" s="56"/>
      <c r="W25186" s="56"/>
      <c r="X25186" s="56"/>
      <c r="Y25186" s="56"/>
      <c r="Z25186" s="56"/>
      <c r="AA25186" s="56"/>
    </row>
    <row r="25187" spans="20:27">
      <c r="T25187" s="56"/>
      <c r="U25187" s="56"/>
      <c r="V25187" s="56"/>
      <c r="W25187" s="56"/>
      <c r="X25187" s="56"/>
      <c r="Y25187" s="56"/>
      <c r="Z25187" s="56"/>
      <c r="AA25187" s="56"/>
    </row>
    <row r="25188" spans="20:27">
      <c r="T25188" s="56"/>
      <c r="U25188" s="56"/>
      <c r="V25188" s="56"/>
      <c r="W25188" s="56"/>
      <c r="X25188" s="56"/>
      <c r="Y25188" s="56"/>
      <c r="Z25188" s="56"/>
      <c r="AA25188" s="56"/>
    </row>
    <row r="25189" spans="20:27">
      <c r="T25189" s="56"/>
      <c r="U25189" s="56"/>
      <c r="V25189" s="56"/>
      <c r="W25189" s="56"/>
      <c r="X25189" s="56"/>
      <c r="Y25189" s="56"/>
      <c r="Z25189" s="56"/>
      <c r="AA25189" s="56"/>
    </row>
    <row r="25190" spans="20:27">
      <c r="T25190" s="56"/>
      <c r="U25190" s="56"/>
      <c r="V25190" s="56"/>
      <c r="W25190" s="56"/>
      <c r="X25190" s="56"/>
      <c r="Y25190" s="56"/>
      <c r="Z25190" s="56"/>
      <c r="AA25190" s="56"/>
    </row>
    <row r="25191" spans="20:27">
      <c r="T25191" s="56"/>
      <c r="U25191" s="56"/>
      <c r="V25191" s="56"/>
      <c r="W25191" s="56"/>
      <c r="X25191" s="56"/>
      <c r="Y25191" s="56"/>
      <c r="Z25191" s="56"/>
      <c r="AA25191" s="56"/>
    </row>
    <row r="25192" spans="20:27">
      <c r="T25192" s="56"/>
      <c r="U25192" s="56"/>
      <c r="V25192" s="56"/>
      <c r="W25192" s="56"/>
      <c r="X25192" s="56"/>
      <c r="Y25192" s="56"/>
      <c r="Z25192" s="56"/>
      <c r="AA25192" s="56"/>
    </row>
    <row r="25193" spans="20:27">
      <c r="T25193" s="56"/>
      <c r="U25193" s="56"/>
      <c r="V25193" s="56"/>
      <c r="W25193" s="56"/>
      <c r="X25193" s="56"/>
      <c r="Y25193" s="56"/>
      <c r="Z25193" s="56"/>
      <c r="AA25193" s="56"/>
    </row>
    <row r="25194" spans="20:27">
      <c r="T25194" s="56"/>
      <c r="U25194" s="56"/>
      <c r="V25194" s="56"/>
      <c r="W25194" s="56"/>
      <c r="X25194" s="56"/>
      <c r="Y25194" s="56"/>
      <c r="Z25194" s="56"/>
      <c r="AA25194" s="56"/>
    </row>
    <row r="25195" spans="20:27">
      <c r="T25195" s="56"/>
      <c r="U25195" s="56"/>
      <c r="V25195" s="56"/>
      <c r="W25195" s="56"/>
      <c r="X25195" s="56"/>
      <c r="Y25195" s="56"/>
      <c r="Z25195" s="56"/>
      <c r="AA25195" s="56"/>
    </row>
    <row r="25196" spans="20:27">
      <c r="T25196" s="56"/>
      <c r="U25196" s="56"/>
      <c r="V25196" s="56"/>
      <c r="W25196" s="56"/>
      <c r="X25196" s="56"/>
      <c r="Y25196" s="56"/>
      <c r="Z25196" s="56"/>
      <c r="AA25196" s="56"/>
    </row>
    <row r="25197" spans="20:27">
      <c r="T25197" s="56"/>
      <c r="U25197" s="56"/>
      <c r="V25197" s="56"/>
      <c r="W25197" s="56"/>
      <c r="X25197" s="56"/>
      <c r="Y25197" s="56"/>
      <c r="Z25197" s="56"/>
      <c r="AA25197" s="56"/>
    </row>
    <row r="25198" spans="20:27">
      <c r="T25198" s="56"/>
      <c r="U25198" s="56"/>
      <c r="V25198" s="56"/>
      <c r="W25198" s="56"/>
      <c r="X25198" s="56"/>
      <c r="Y25198" s="56"/>
      <c r="Z25198" s="56"/>
      <c r="AA25198" s="56"/>
    </row>
    <row r="25199" spans="20:27">
      <c r="T25199" s="56"/>
      <c r="U25199" s="56"/>
      <c r="V25199" s="56"/>
      <c r="W25199" s="56"/>
      <c r="X25199" s="56"/>
      <c r="Y25199" s="56"/>
      <c r="Z25199" s="56"/>
      <c r="AA25199" s="56"/>
    </row>
    <row r="25200" spans="20:27">
      <c r="T25200" s="56"/>
      <c r="U25200" s="56"/>
      <c r="V25200" s="56"/>
      <c r="W25200" s="56"/>
      <c r="X25200" s="56"/>
      <c r="Y25200" s="56"/>
      <c r="Z25200" s="56"/>
      <c r="AA25200" s="56"/>
    </row>
    <row r="25201" spans="20:27">
      <c r="T25201" s="56"/>
      <c r="U25201" s="56"/>
      <c r="V25201" s="56"/>
      <c r="W25201" s="56"/>
      <c r="X25201" s="56"/>
      <c r="Y25201" s="56"/>
      <c r="Z25201" s="56"/>
      <c r="AA25201" s="56"/>
    </row>
    <row r="25202" spans="20:27">
      <c r="T25202" s="56"/>
      <c r="U25202" s="56"/>
      <c r="V25202" s="56"/>
      <c r="W25202" s="56"/>
      <c r="X25202" s="56"/>
      <c r="Y25202" s="56"/>
      <c r="Z25202" s="56"/>
      <c r="AA25202" s="56"/>
    </row>
    <row r="25203" spans="20:27">
      <c r="T25203" s="56"/>
      <c r="U25203" s="56"/>
      <c r="V25203" s="56"/>
      <c r="W25203" s="56"/>
      <c r="X25203" s="56"/>
      <c r="Y25203" s="56"/>
      <c r="Z25203" s="56"/>
      <c r="AA25203" s="56"/>
    </row>
    <row r="25204" spans="20:27">
      <c r="T25204" s="56"/>
      <c r="U25204" s="56"/>
      <c r="V25204" s="56"/>
      <c r="W25204" s="56"/>
      <c r="X25204" s="56"/>
      <c r="Y25204" s="56"/>
      <c r="Z25204" s="56"/>
      <c r="AA25204" s="56"/>
    </row>
    <row r="25205" spans="20:27">
      <c r="T25205" s="56"/>
      <c r="U25205" s="56"/>
      <c r="V25205" s="56"/>
      <c r="W25205" s="56"/>
      <c r="X25205" s="56"/>
      <c r="Y25205" s="56"/>
      <c r="Z25205" s="56"/>
      <c r="AA25205" s="56"/>
    </row>
    <row r="25206" spans="20:27">
      <c r="T25206" s="56"/>
      <c r="U25206" s="56"/>
      <c r="V25206" s="56"/>
      <c r="W25206" s="56"/>
      <c r="X25206" s="56"/>
      <c r="Y25206" s="56"/>
      <c r="Z25206" s="56"/>
      <c r="AA25206" s="56"/>
    </row>
    <row r="25207" spans="20:27">
      <c r="T25207" s="56"/>
      <c r="U25207" s="56"/>
      <c r="V25207" s="56"/>
      <c r="W25207" s="56"/>
      <c r="X25207" s="56"/>
      <c r="Y25207" s="56"/>
      <c r="Z25207" s="56"/>
      <c r="AA25207" s="56"/>
    </row>
    <row r="25208" spans="20:27">
      <c r="T25208" s="56"/>
      <c r="U25208" s="56"/>
      <c r="V25208" s="56"/>
      <c r="W25208" s="56"/>
      <c r="X25208" s="56"/>
      <c r="Y25208" s="56"/>
      <c r="Z25208" s="56"/>
      <c r="AA25208" s="56"/>
    </row>
    <row r="25209" spans="20:27">
      <c r="T25209" s="56"/>
      <c r="U25209" s="56"/>
      <c r="V25209" s="56"/>
      <c r="W25209" s="56"/>
      <c r="X25209" s="56"/>
      <c r="Y25209" s="56"/>
      <c r="Z25209" s="56"/>
      <c r="AA25209" s="56"/>
    </row>
    <row r="25210" spans="20:27">
      <c r="T25210" s="56"/>
      <c r="U25210" s="56"/>
      <c r="V25210" s="56"/>
      <c r="W25210" s="56"/>
      <c r="X25210" s="56"/>
      <c r="Y25210" s="56"/>
      <c r="Z25210" s="56"/>
      <c r="AA25210" s="56"/>
    </row>
    <row r="25211" spans="20:27">
      <c r="T25211" s="56"/>
      <c r="U25211" s="56"/>
      <c r="V25211" s="56"/>
      <c r="W25211" s="56"/>
      <c r="X25211" s="56"/>
      <c r="Y25211" s="56"/>
      <c r="Z25211" s="56"/>
      <c r="AA25211" s="56"/>
    </row>
    <row r="25212" spans="20:27">
      <c r="T25212" s="56"/>
      <c r="U25212" s="56"/>
      <c r="V25212" s="56"/>
      <c r="W25212" s="56"/>
      <c r="X25212" s="56"/>
      <c r="Y25212" s="56"/>
      <c r="Z25212" s="56"/>
      <c r="AA25212" s="56"/>
    </row>
    <row r="25213" spans="20:27">
      <c r="T25213" s="56"/>
      <c r="U25213" s="56"/>
      <c r="V25213" s="56"/>
      <c r="W25213" s="56"/>
      <c r="X25213" s="56"/>
      <c r="Y25213" s="56"/>
      <c r="Z25213" s="56"/>
      <c r="AA25213" s="56"/>
    </row>
    <row r="25214" spans="20:27">
      <c r="T25214" s="56"/>
      <c r="U25214" s="56"/>
      <c r="V25214" s="56"/>
      <c r="W25214" s="56"/>
      <c r="X25214" s="56"/>
      <c r="Y25214" s="56"/>
      <c r="Z25214" s="56"/>
      <c r="AA25214" s="56"/>
    </row>
    <row r="25215" spans="20:27">
      <c r="T25215" s="56"/>
      <c r="U25215" s="56"/>
      <c r="V25215" s="56"/>
      <c r="W25215" s="56"/>
      <c r="X25215" s="56"/>
      <c r="Y25215" s="56"/>
      <c r="Z25215" s="56"/>
      <c r="AA25215" s="56"/>
    </row>
    <row r="25216" spans="20:27">
      <c r="T25216" s="56"/>
      <c r="U25216" s="56"/>
      <c r="V25216" s="56"/>
      <c r="W25216" s="56"/>
      <c r="X25216" s="56"/>
      <c r="Y25216" s="56"/>
      <c r="Z25216" s="56"/>
      <c r="AA25216" s="56"/>
    </row>
    <row r="25217" spans="20:27">
      <c r="T25217" s="56"/>
      <c r="U25217" s="56"/>
      <c r="V25217" s="56"/>
      <c r="W25217" s="56"/>
      <c r="X25217" s="56"/>
      <c r="Y25217" s="56"/>
      <c r="Z25217" s="56"/>
      <c r="AA25217" s="56"/>
    </row>
    <row r="25218" spans="20:27">
      <c r="T25218" s="56"/>
      <c r="U25218" s="56"/>
      <c r="V25218" s="56"/>
      <c r="W25218" s="56"/>
      <c r="X25218" s="56"/>
      <c r="Y25218" s="56"/>
      <c r="Z25218" s="56"/>
      <c r="AA25218" s="56"/>
    </row>
    <row r="25219" spans="20:27">
      <c r="T25219" s="56"/>
      <c r="U25219" s="56"/>
      <c r="V25219" s="56"/>
      <c r="W25219" s="56"/>
      <c r="X25219" s="56"/>
      <c r="Y25219" s="56"/>
      <c r="Z25219" s="56"/>
      <c r="AA25219" s="56"/>
    </row>
    <row r="25220" spans="20:27">
      <c r="T25220" s="56"/>
      <c r="U25220" s="56"/>
      <c r="V25220" s="56"/>
      <c r="W25220" s="56"/>
      <c r="X25220" s="56"/>
      <c r="Y25220" s="56"/>
      <c r="Z25220" s="56"/>
      <c r="AA25220" s="56"/>
    </row>
    <row r="25221" spans="20:27">
      <c r="T25221" s="56"/>
      <c r="U25221" s="56"/>
      <c r="V25221" s="56"/>
      <c r="W25221" s="56"/>
      <c r="X25221" s="56"/>
      <c r="Y25221" s="56"/>
      <c r="Z25221" s="56"/>
      <c r="AA25221" s="56"/>
    </row>
    <row r="25222" spans="20:27">
      <c r="T25222" s="56"/>
      <c r="U25222" s="56"/>
      <c r="V25222" s="56"/>
      <c r="W25222" s="56"/>
      <c r="X25222" s="56"/>
      <c r="Y25222" s="56"/>
      <c r="Z25222" s="56"/>
      <c r="AA25222" s="56"/>
    </row>
    <row r="25223" spans="20:27">
      <c r="T25223" s="56"/>
      <c r="U25223" s="56"/>
      <c r="V25223" s="56"/>
      <c r="W25223" s="56"/>
      <c r="X25223" s="56"/>
      <c r="Y25223" s="56"/>
      <c r="Z25223" s="56"/>
      <c r="AA25223" s="56"/>
    </row>
    <row r="25224" spans="20:27">
      <c r="T25224" s="56"/>
      <c r="U25224" s="56"/>
      <c r="V25224" s="56"/>
      <c r="W25224" s="56"/>
      <c r="X25224" s="56"/>
      <c r="Y25224" s="56"/>
      <c r="Z25224" s="56"/>
      <c r="AA25224" s="56"/>
    </row>
    <row r="25225" spans="20:27">
      <c r="T25225" s="56"/>
      <c r="U25225" s="56"/>
      <c r="V25225" s="56"/>
      <c r="W25225" s="56"/>
      <c r="X25225" s="56"/>
      <c r="Y25225" s="56"/>
      <c r="Z25225" s="56"/>
      <c r="AA25225" s="56"/>
    </row>
    <row r="25226" spans="20:27">
      <c r="T25226" s="56"/>
      <c r="U25226" s="56"/>
      <c r="V25226" s="56"/>
      <c r="W25226" s="56"/>
      <c r="X25226" s="56"/>
      <c r="Y25226" s="56"/>
      <c r="Z25226" s="56"/>
      <c r="AA25226" s="56"/>
    </row>
    <row r="25227" spans="20:27">
      <c r="T25227" s="56"/>
      <c r="U25227" s="56"/>
      <c r="V25227" s="56"/>
      <c r="W25227" s="56"/>
      <c r="X25227" s="56"/>
      <c r="Y25227" s="56"/>
      <c r="Z25227" s="56"/>
      <c r="AA25227" s="56"/>
    </row>
    <row r="25228" spans="20:27">
      <c r="T25228" s="56"/>
      <c r="U25228" s="56"/>
      <c r="V25228" s="56"/>
      <c r="W25228" s="56"/>
      <c r="X25228" s="56"/>
      <c r="Y25228" s="56"/>
      <c r="Z25228" s="56"/>
      <c r="AA25228" s="56"/>
    </row>
    <row r="25229" spans="20:27">
      <c r="T25229" s="56"/>
      <c r="U25229" s="56"/>
      <c r="V25229" s="56"/>
      <c r="W25229" s="56"/>
      <c r="X25229" s="56"/>
      <c r="Y25229" s="56"/>
      <c r="Z25229" s="56"/>
      <c r="AA25229" s="56"/>
    </row>
    <row r="25230" spans="20:27">
      <c r="T25230" s="56"/>
      <c r="U25230" s="56"/>
      <c r="V25230" s="56"/>
      <c r="W25230" s="56"/>
      <c r="X25230" s="56"/>
      <c r="Y25230" s="56"/>
      <c r="Z25230" s="56"/>
      <c r="AA25230" s="56"/>
    </row>
    <row r="25231" spans="20:27">
      <c r="T25231" s="56"/>
      <c r="U25231" s="56"/>
      <c r="V25231" s="56"/>
      <c r="W25231" s="56"/>
      <c r="X25231" s="56"/>
      <c r="Y25231" s="56"/>
      <c r="Z25231" s="56"/>
      <c r="AA25231" s="56"/>
    </row>
    <row r="25232" spans="20:27">
      <c r="T25232" s="56"/>
      <c r="U25232" s="56"/>
      <c r="V25232" s="56"/>
      <c r="W25232" s="56"/>
      <c r="X25232" s="56"/>
      <c r="Y25232" s="56"/>
      <c r="Z25232" s="56"/>
      <c r="AA25232" s="56"/>
    </row>
    <row r="25233" spans="20:27">
      <c r="T25233" s="56"/>
      <c r="U25233" s="56"/>
      <c r="V25233" s="56"/>
      <c r="W25233" s="56"/>
      <c r="X25233" s="56"/>
      <c r="Y25233" s="56"/>
      <c r="Z25233" s="56"/>
      <c r="AA25233" s="56"/>
    </row>
    <row r="25234" spans="20:27">
      <c r="T25234" s="56"/>
      <c r="U25234" s="56"/>
      <c r="V25234" s="56"/>
      <c r="W25234" s="56"/>
      <c r="X25234" s="56"/>
      <c r="Y25234" s="56"/>
      <c r="Z25234" s="56"/>
      <c r="AA25234" s="56"/>
    </row>
    <row r="25235" spans="20:27">
      <c r="T25235" s="56"/>
      <c r="U25235" s="56"/>
      <c r="V25235" s="56"/>
      <c r="W25235" s="56"/>
      <c r="X25235" s="56"/>
      <c r="Y25235" s="56"/>
      <c r="Z25235" s="56"/>
      <c r="AA25235" s="56"/>
    </row>
    <row r="25236" spans="20:27">
      <c r="T25236" s="56"/>
      <c r="U25236" s="56"/>
      <c r="V25236" s="56"/>
      <c r="W25236" s="56"/>
      <c r="X25236" s="56"/>
      <c r="Y25236" s="56"/>
      <c r="Z25236" s="56"/>
      <c r="AA25236" s="56"/>
    </row>
    <row r="25237" spans="20:27">
      <c r="T25237" s="56"/>
      <c r="U25237" s="56"/>
      <c r="V25237" s="56"/>
      <c r="W25237" s="56"/>
      <c r="X25237" s="56"/>
      <c r="Y25237" s="56"/>
      <c r="Z25237" s="56"/>
      <c r="AA25237" s="56"/>
    </row>
    <row r="25238" spans="20:27">
      <c r="T25238" s="56"/>
      <c r="U25238" s="56"/>
      <c r="V25238" s="56"/>
      <c r="W25238" s="56"/>
      <c r="X25238" s="56"/>
      <c r="Y25238" s="56"/>
      <c r="Z25238" s="56"/>
      <c r="AA25238" s="56"/>
    </row>
    <row r="25239" spans="20:27">
      <c r="T25239" s="56"/>
      <c r="U25239" s="56"/>
      <c r="V25239" s="56"/>
      <c r="W25239" s="56"/>
      <c r="X25239" s="56"/>
      <c r="Y25239" s="56"/>
      <c r="Z25239" s="56"/>
      <c r="AA25239" s="56"/>
    </row>
    <row r="25240" spans="20:27">
      <c r="T25240" s="56"/>
      <c r="U25240" s="56"/>
      <c r="V25240" s="56"/>
      <c r="W25240" s="56"/>
      <c r="X25240" s="56"/>
      <c r="Y25240" s="56"/>
      <c r="Z25240" s="56"/>
      <c r="AA25240" s="56"/>
    </row>
    <row r="25241" spans="20:27">
      <c r="T25241" s="56"/>
      <c r="U25241" s="56"/>
      <c r="V25241" s="56"/>
      <c r="W25241" s="56"/>
      <c r="X25241" s="56"/>
      <c r="Y25241" s="56"/>
      <c r="Z25241" s="56"/>
      <c r="AA25241" s="56"/>
    </row>
    <row r="25242" spans="20:27">
      <c r="T25242" s="56"/>
      <c r="U25242" s="56"/>
      <c r="V25242" s="56"/>
      <c r="W25242" s="56"/>
      <c r="X25242" s="56"/>
      <c r="Y25242" s="56"/>
      <c r="Z25242" s="56"/>
      <c r="AA25242" s="56"/>
    </row>
    <row r="25243" spans="20:27">
      <c r="T25243" s="56"/>
      <c r="U25243" s="56"/>
      <c r="V25243" s="56"/>
      <c r="W25243" s="56"/>
      <c r="X25243" s="56"/>
      <c r="Y25243" s="56"/>
      <c r="Z25243" s="56"/>
      <c r="AA25243" s="56"/>
    </row>
    <row r="25244" spans="20:27">
      <c r="T25244" s="56"/>
      <c r="U25244" s="56"/>
      <c r="V25244" s="56"/>
      <c r="W25244" s="56"/>
      <c r="X25244" s="56"/>
      <c r="Y25244" s="56"/>
      <c r="Z25244" s="56"/>
      <c r="AA25244" s="56"/>
    </row>
    <row r="25245" spans="20:27">
      <c r="T25245" s="56"/>
      <c r="U25245" s="56"/>
      <c r="V25245" s="56"/>
      <c r="W25245" s="56"/>
      <c r="X25245" s="56"/>
      <c r="Y25245" s="56"/>
      <c r="Z25245" s="56"/>
      <c r="AA25245" s="56"/>
    </row>
    <row r="25246" spans="20:27">
      <c r="T25246" s="56"/>
      <c r="U25246" s="56"/>
      <c r="V25246" s="56"/>
      <c r="W25246" s="56"/>
      <c r="X25246" s="56"/>
      <c r="Y25246" s="56"/>
      <c r="Z25246" s="56"/>
      <c r="AA25246" s="56"/>
    </row>
    <row r="25247" spans="20:27">
      <c r="T25247" s="56"/>
      <c r="U25247" s="56"/>
      <c r="V25247" s="56"/>
      <c r="W25247" s="56"/>
      <c r="X25247" s="56"/>
      <c r="Y25247" s="56"/>
      <c r="Z25247" s="56"/>
      <c r="AA25247" s="56"/>
    </row>
    <row r="25248" spans="20:27">
      <c r="T25248" s="56"/>
      <c r="U25248" s="56"/>
      <c r="V25248" s="56"/>
      <c r="W25248" s="56"/>
      <c r="X25248" s="56"/>
      <c r="Y25248" s="56"/>
      <c r="Z25248" s="56"/>
      <c r="AA25248" s="56"/>
    </row>
    <row r="25249" spans="20:27">
      <c r="T25249" s="56"/>
      <c r="U25249" s="56"/>
      <c r="V25249" s="56"/>
      <c r="W25249" s="56"/>
      <c r="X25249" s="56"/>
      <c r="Y25249" s="56"/>
      <c r="Z25249" s="56"/>
      <c r="AA25249" s="56"/>
    </row>
    <row r="25250" spans="20:27">
      <c r="T25250" s="56"/>
      <c r="U25250" s="56"/>
      <c r="V25250" s="56"/>
      <c r="W25250" s="56"/>
      <c r="X25250" s="56"/>
      <c r="Y25250" s="56"/>
      <c r="Z25250" s="56"/>
      <c r="AA25250" s="56"/>
    </row>
    <row r="25251" spans="20:27">
      <c r="T25251" s="56"/>
      <c r="U25251" s="56"/>
      <c r="V25251" s="56"/>
      <c r="W25251" s="56"/>
      <c r="X25251" s="56"/>
      <c r="Y25251" s="56"/>
      <c r="Z25251" s="56"/>
      <c r="AA25251" s="56"/>
    </row>
    <row r="25252" spans="20:27">
      <c r="T25252" s="56"/>
      <c r="U25252" s="56"/>
      <c r="V25252" s="56"/>
      <c r="W25252" s="56"/>
      <c r="X25252" s="56"/>
      <c r="Y25252" s="56"/>
      <c r="Z25252" s="56"/>
      <c r="AA25252" s="56"/>
    </row>
    <row r="25253" spans="20:27">
      <c r="T25253" s="56"/>
      <c r="U25253" s="56"/>
      <c r="V25253" s="56"/>
      <c r="W25253" s="56"/>
      <c r="X25253" s="56"/>
      <c r="Y25253" s="56"/>
      <c r="Z25253" s="56"/>
      <c r="AA25253" s="56"/>
    </row>
    <row r="25254" spans="20:27">
      <c r="T25254" s="56"/>
      <c r="U25254" s="56"/>
      <c r="V25254" s="56"/>
      <c r="W25254" s="56"/>
      <c r="X25254" s="56"/>
      <c r="Y25254" s="56"/>
      <c r="Z25254" s="56"/>
      <c r="AA25254" s="56"/>
    </row>
    <row r="25255" spans="20:27">
      <c r="T25255" s="56"/>
      <c r="U25255" s="56"/>
      <c r="V25255" s="56"/>
      <c r="W25255" s="56"/>
      <c r="X25255" s="56"/>
      <c r="Y25255" s="56"/>
      <c r="Z25255" s="56"/>
      <c r="AA25255" s="56"/>
    </row>
    <row r="25256" spans="20:27">
      <c r="T25256" s="56"/>
      <c r="U25256" s="56"/>
      <c r="V25256" s="56"/>
      <c r="W25256" s="56"/>
      <c r="X25256" s="56"/>
      <c r="Y25256" s="56"/>
      <c r="Z25256" s="56"/>
      <c r="AA25256" s="56"/>
    </row>
    <row r="25257" spans="20:27">
      <c r="T25257" s="56"/>
      <c r="U25257" s="56"/>
      <c r="V25257" s="56"/>
      <c r="W25257" s="56"/>
      <c r="X25257" s="56"/>
      <c r="Y25257" s="56"/>
      <c r="Z25257" s="56"/>
      <c r="AA25257" s="56"/>
    </row>
    <row r="25258" spans="20:27">
      <c r="T25258" s="56"/>
      <c r="U25258" s="56"/>
      <c r="V25258" s="56"/>
      <c r="W25258" s="56"/>
      <c r="X25258" s="56"/>
      <c r="Y25258" s="56"/>
      <c r="Z25258" s="56"/>
      <c r="AA25258" s="56"/>
    </row>
    <row r="25259" spans="20:27">
      <c r="T25259" s="56"/>
      <c r="U25259" s="56"/>
      <c r="V25259" s="56"/>
      <c r="W25259" s="56"/>
      <c r="X25259" s="56"/>
      <c r="Y25259" s="56"/>
      <c r="Z25259" s="56"/>
      <c r="AA25259" s="56"/>
    </row>
    <row r="25260" spans="20:27">
      <c r="T25260" s="56"/>
      <c r="U25260" s="56"/>
      <c r="V25260" s="56"/>
      <c r="W25260" s="56"/>
      <c r="X25260" s="56"/>
      <c r="Y25260" s="56"/>
      <c r="Z25260" s="56"/>
      <c r="AA25260" s="56"/>
    </row>
    <row r="25261" spans="20:27">
      <c r="T25261" s="56"/>
      <c r="U25261" s="56"/>
      <c r="V25261" s="56"/>
      <c r="W25261" s="56"/>
      <c r="X25261" s="56"/>
      <c r="Y25261" s="56"/>
      <c r="Z25261" s="56"/>
      <c r="AA25261" s="56"/>
    </row>
    <row r="25262" spans="20:27">
      <c r="T25262" s="56"/>
      <c r="U25262" s="56"/>
      <c r="V25262" s="56"/>
      <c r="W25262" s="56"/>
      <c r="X25262" s="56"/>
      <c r="Y25262" s="56"/>
      <c r="Z25262" s="56"/>
      <c r="AA25262" s="56"/>
    </row>
    <row r="25263" spans="20:27">
      <c r="T25263" s="56"/>
      <c r="U25263" s="56"/>
      <c r="V25263" s="56"/>
      <c r="W25263" s="56"/>
      <c r="X25263" s="56"/>
      <c r="Y25263" s="56"/>
      <c r="Z25263" s="56"/>
      <c r="AA25263" s="56"/>
    </row>
    <row r="25264" spans="20:27">
      <c r="T25264" s="56"/>
      <c r="U25264" s="56"/>
      <c r="V25264" s="56"/>
      <c r="W25264" s="56"/>
      <c r="X25264" s="56"/>
      <c r="Y25264" s="56"/>
      <c r="Z25264" s="56"/>
      <c r="AA25264" s="56"/>
    </row>
    <row r="25265" spans="20:27">
      <c r="T25265" s="56"/>
      <c r="U25265" s="56"/>
      <c r="V25265" s="56"/>
      <c r="W25265" s="56"/>
      <c r="X25265" s="56"/>
      <c r="Y25265" s="56"/>
      <c r="Z25265" s="56"/>
      <c r="AA25265" s="56"/>
    </row>
    <row r="25266" spans="20:27">
      <c r="T25266" s="56"/>
      <c r="U25266" s="56"/>
      <c r="V25266" s="56"/>
      <c r="W25266" s="56"/>
      <c r="X25266" s="56"/>
      <c r="Y25266" s="56"/>
      <c r="Z25266" s="56"/>
      <c r="AA25266" s="56"/>
    </row>
    <row r="25267" spans="20:27">
      <c r="T25267" s="56"/>
      <c r="U25267" s="56"/>
      <c r="V25267" s="56"/>
      <c r="W25267" s="56"/>
      <c r="X25267" s="56"/>
      <c r="Y25267" s="56"/>
      <c r="Z25267" s="56"/>
      <c r="AA25267" s="56"/>
    </row>
    <row r="25268" spans="20:27">
      <c r="T25268" s="56"/>
      <c r="U25268" s="56"/>
      <c r="V25268" s="56"/>
      <c r="W25268" s="56"/>
      <c r="X25268" s="56"/>
      <c r="Y25268" s="56"/>
      <c r="Z25268" s="56"/>
      <c r="AA25268" s="56"/>
    </row>
    <row r="25269" spans="20:27">
      <c r="T25269" s="56"/>
      <c r="U25269" s="56"/>
      <c r="V25269" s="56"/>
      <c r="W25269" s="56"/>
      <c r="X25269" s="56"/>
      <c r="Y25269" s="56"/>
      <c r="Z25269" s="56"/>
      <c r="AA25269" s="56"/>
    </row>
    <row r="25270" spans="20:27">
      <c r="T25270" s="56"/>
      <c r="U25270" s="56"/>
      <c r="V25270" s="56"/>
      <c r="W25270" s="56"/>
      <c r="X25270" s="56"/>
      <c r="Y25270" s="56"/>
      <c r="Z25270" s="56"/>
      <c r="AA25270" s="56"/>
    </row>
    <row r="25271" spans="20:27">
      <c r="T25271" s="56"/>
      <c r="U25271" s="56"/>
      <c r="V25271" s="56"/>
      <c r="W25271" s="56"/>
      <c r="X25271" s="56"/>
      <c r="Y25271" s="56"/>
      <c r="Z25271" s="56"/>
      <c r="AA25271" s="56"/>
    </row>
    <row r="25272" spans="20:27">
      <c r="T25272" s="56"/>
      <c r="U25272" s="56"/>
      <c r="V25272" s="56"/>
      <c r="W25272" s="56"/>
      <c r="X25272" s="56"/>
      <c r="Y25272" s="56"/>
      <c r="Z25272" s="56"/>
      <c r="AA25272" s="56"/>
    </row>
    <row r="25273" spans="20:27">
      <c r="T25273" s="56"/>
      <c r="U25273" s="56"/>
      <c r="V25273" s="56"/>
      <c r="W25273" s="56"/>
      <c r="X25273" s="56"/>
      <c r="Y25273" s="56"/>
      <c r="Z25273" s="56"/>
      <c r="AA25273" s="56"/>
    </row>
    <row r="25274" spans="20:27">
      <c r="T25274" s="56"/>
      <c r="U25274" s="56"/>
      <c r="V25274" s="56"/>
      <c r="W25274" s="56"/>
      <c r="X25274" s="56"/>
      <c r="Y25274" s="56"/>
      <c r="Z25274" s="56"/>
      <c r="AA25274" s="56"/>
    </row>
    <row r="25275" spans="20:27">
      <c r="T25275" s="56"/>
      <c r="U25275" s="56"/>
      <c r="V25275" s="56"/>
      <c r="W25275" s="56"/>
      <c r="X25275" s="56"/>
      <c r="Y25275" s="56"/>
      <c r="Z25275" s="56"/>
      <c r="AA25275" s="56"/>
    </row>
    <row r="25276" spans="20:27">
      <c r="T25276" s="56"/>
      <c r="U25276" s="56"/>
      <c r="V25276" s="56"/>
      <c r="W25276" s="56"/>
      <c r="X25276" s="56"/>
      <c r="Y25276" s="56"/>
      <c r="Z25276" s="56"/>
      <c r="AA25276" s="56"/>
    </row>
    <row r="25277" spans="20:27">
      <c r="T25277" s="56"/>
      <c r="U25277" s="56"/>
      <c r="V25277" s="56"/>
      <c r="W25277" s="56"/>
      <c r="X25277" s="56"/>
      <c r="Y25277" s="56"/>
      <c r="Z25277" s="56"/>
      <c r="AA25277" s="56"/>
    </row>
    <row r="25278" spans="20:27">
      <c r="T25278" s="56"/>
      <c r="U25278" s="56"/>
      <c r="V25278" s="56"/>
      <c r="W25278" s="56"/>
      <c r="X25278" s="56"/>
      <c r="Y25278" s="56"/>
      <c r="Z25278" s="56"/>
      <c r="AA25278" s="56"/>
    </row>
    <row r="25279" spans="20:27">
      <c r="T25279" s="56"/>
      <c r="U25279" s="56"/>
      <c r="V25279" s="56"/>
      <c r="W25279" s="56"/>
      <c r="X25279" s="56"/>
      <c r="Y25279" s="56"/>
      <c r="Z25279" s="56"/>
      <c r="AA25279" s="56"/>
    </row>
    <row r="25280" spans="20:27">
      <c r="T25280" s="56"/>
      <c r="U25280" s="56"/>
      <c r="V25280" s="56"/>
      <c r="W25280" s="56"/>
      <c r="X25280" s="56"/>
      <c r="Y25280" s="56"/>
      <c r="Z25280" s="56"/>
      <c r="AA25280" s="56"/>
    </row>
    <row r="25281" spans="20:27">
      <c r="T25281" s="56"/>
      <c r="U25281" s="56"/>
      <c r="V25281" s="56"/>
      <c r="W25281" s="56"/>
      <c r="X25281" s="56"/>
      <c r="Y25281" s="56"/>
      <c r="Z25281" s="56"/>
      <c r="AA25281" s="56"/>
    </row>
    <row r="25282" spans="20:27">
      <c r="T25282" s="56"/>
      <c r="U25282" s="56"/>
      <c r="V25282" s="56"/>
      <c r="W25282" s="56"/>
      <c r="X25282" s="56"/>
      <c r="Y25282" s="56"/>
      <c r="Z25282" s="56"/>
      <c r="AA25282" s="56"/>
    </row>
    <row r="25283" spans="20:27">
      <c r="T25283" s="56"/>
      <c r="U25283" s="56"/>
      <c r="V25283" s="56"/>
      <c r="W25283" s="56"/>
      <c r="X25283" s="56"/>
      <c r="Y25283" s="56"/>
      <c r="Z25283" s="56"/>
      <c r="AA25283" s="56"/>
    </row>
    <row r="25284" spans="20:27">
      <c r="T25284" s="56"/>
      <c r="U25284" s="56"/>
      <c r="V25284" s="56"/>
      <c r="W25284" s="56"/>
      <c r="X25284" s="56"/>
      <c r="Y25284" s="56"/>
      <c r="Z25284" s="56"/>
      <c r="AA25284" s="56"/>
    </row>
    <row r="25285" spans="20:27">
      <c r="T25285" s="56"/>
      <c r="U25285" s="56"/>
      <c r="V25285" s="56"/>
      <c r="W25285" s="56"/>
      <c r="X25285" s="56"/>
      <c r="Y25285" s="56"/>
      <c r="Z25285" s="56"/>
      <c r="AA25285" s="56"/>
    </row>
    <row r="25286" spans="20:27">
      <c r="T25286" s="56"/>
      <c r="U25286" s="56"/>
      <c r="V25286" s="56"/>
      <c r="W25286" s="56"/>
      <c r="X25286" s="56"/>
      <c r="Y25286" s="56"/>
      <c r="Z25286" s="56"/>
      <c r="AA25286" s="56"/>
    </row>
    <row r="25287" spans="20:27">
      <c r="T25287" s="56"/>
      <c r="U25287" s="56"/>
      <c r="V25287" s="56"/>
      <c r="W25287" s="56"/>
      <c r="X25287" s="56"/>
      <c r="Y25287" s="56"/>
      <c r="Z25287" s="56"/>
      <c r="AA25287" s="56"/>
    </row>
    <row r="25288" spans="20:27">
      <c r="T25288" s="56"/>
      <c r="U25288" s="56"/>
      <c r="V25288" s="56"/>
      <c r="W25288" s="56"/>
      <c r="X25288" s="56"/>
      <c r="Y25288" s="56"/>
      <c r="Z25288" s="56"/>
      <c r="AA25288" s="56"/>
    </row>
    <row r="25289" spans="20:27">
      <c r="T25289" s="56"/>
      <c r="U25289" s="56"/>
      <c r="V25289" s="56"/>
      <c r="W25289" s="56"/>
      <c r="X25289" s="56"/>
      <c r="Y25289" s="56"/>
      <c r="Z25289" s="56"/>
      <c r="AA25289" s="56"/>
    </row>
    <row r="25290" spans="20:27">
      <c r="T25290" s="56"/>
      <c r="U25290" s="56"/>
      <c r="V25290" s="56"/>
      <c r="W25290" s="56"/>
      <c r="X25290" s="56"/>
      <c r="Y25290" s="56"/>
      <c r="Z25290" s="56"/>
      <c r="AA25290" s="56"/>
    </row>
    <row r="25291" spans="20:27">
      <c r="T25291" s="56"/>
      <c r="U25291" s="56"/>
      <c r="V25291" s="56"/>
      <c r="W25291" s="56"/>
      <c r="X25291" s="56"/>
      <c r="Y25291" s="56"/>
      <c r="Z25291" s="56"/>
      <c r="AA25291" s="56"/>
    </row>
    <row r="25292" spans="20:27">
      <c r="T25292" s="56"/>
      <c r="U25292" s="56"/>
      <c r="V25292" s="56"/>
      <c r="W25292" s="56"/>
      <c r="X25292" s="56"/>
      <c r="Y25292" s="56"/>
      <c r="Z25292" s="56"/>
      <c r="AA25292" s="56"/>
    </row>
    <row r="25293" spans="20:27">
      <c r="T25293" s="56"/>
      <c r="U25293" s="56"/>
      <c r="V25293" s="56"/>
      <c r="W25293" s="56"/>
      <c r="X25293" s="56"/>
      <c r="Y25293" s="56"/>
      <c r="Z25293" s="56"/>
      <c r="AA25293" s="56"/>
    </row>
    <row r="25294" spans="20:27">
      <c r="T25294" s="56"/>
      <c r="U25294" s="56"/>
      <c r="V25294" s="56"/>
      <c r="W25294" s="56"/>
      <c r="X25294" s="56"/>
      <c r="Y25294" s="56"/>
      <c r="Z25294" s="56"/>
      <c r="AA25294" s="56"/>
    </row>
    <row r="25295" spans="20:27">
      <c r="T25295" s="56"/>
      <c r="U25295" s="56"/>
      <c r="V25295" s="56"/>
      <c r="W25295" s="56"/>
      <c r="X25295" s="56"/>
      <c r="Y25295" s="56"/>
      <c r="Z25295" s="56"/>
      <c r="AA25295" s="56"/>
    </row>
    <row r="25296" spans="20:27">
      <c r="T25296" s="56"/>
      <c r="U25296" s="56"/>
      <c r="V25296" s="56"/>
      <c r="W25296" s="56"/>
      <c r="X25296" s="56"/>
      <c r="Y25296" s="56"/>
      <c r="Z25296" s="56"/>
      <c r="AA25296" s="56"/>
    </row>
    <row r="25297" spans="20:27">
      <c r="T25297" s="56"/>
      <c r="U25297" s="56"/>
      <c r="V25297" s="56"/>
      <c r="W25297" s="56"/>
      <c r="X25297" s="56"/>
      <c r="Y25297" s="56"/>
      <c r="Z25297" s="56"/>
      <c r="AA25297" s="56"/>
    </row>
    <row r="25298" spans="20:27">
      <c r="T25298" s="56"/>
      <c r="U25298" s="56"/>
      <c r="V25298" s="56"/>
      <c r="W25298" s="56"/>
      <c r="X25298" s="56"/>
      <c r="Y25298" s="56"/>
      <c r="Z25298" s="56"/>
      <c r="AA25298" s="56"/>
    </row>
    <row r="25299" spans="20:27">
      <c r="T25299" s="56"/>
      <c r="U25299" s="56"/>
      <c r="V25299" s="56"/>
      <c r="W25299" s="56"/>
      <c r="X25299" s="56"/>
      <c r="Y25299" s="56"/>
      <c r="Z25299" s="56"/>
      <c r="AA25299" s="56"/>
    </row>
    <row r="25300" spans="20:27">
      <c r="T25300" s="56"/>
      <c r="U25300" s="56"/>
      <c r="V25300" s="56"/>
      <c r="W25300" s="56"/>
      <c r="X25300" s="56"/>
      <c r="Y25300" s="56"/>
      <c r="Z25300" s="56"/>
      <c r="AA25300" s="56"/>
    </row>
    <row r="25301" spans="20:27">
      <c r="T25301" s="56"/>
      <c r="U25301" s="56"/>
      <c r="V25301" s="56"/>
      <c r="W25301" s="56"/>
      <c r="X25301" s="56"/>
      <c r="Y25301" s="56"/>
      <c r="Z25301" s="56"/>
      <c r="AA25301" s="56"/>
    </row>
    <row r="25302" spans="20:27">
      <c r="T25302" s="56"/>
      <c r="U25302" s="56"/>
      <c r="V25302" s="56"/>
      <c r="W25302" s="56"/>
      <c r="X25302" s="56"/>
      <c r="Y25302" s="56"/>
      <c r="Z25302" s="56"/>
      <c r="AA25302" s="56"/>
    </row>
    <row r="25303" spans="20:27">
      <c r="T25303" s="56"/>
      <c r="U25303" s="56"/>
      <c r="V25303" s="56"/>
      <c r="W25303" s="56"/>
      <c r="X25303" s="56"/>
      <c r="Y25303" s="56"/>
      <c r="Z25303" s="56"/>
      <c r="AA25303" s="56"/>
    </row>
    <row r="25304" spans="20:27">
      <c r="T25304" s="56"/>
      <c r="U25304" s="56"/>
      <c r="V25304" s="56"/>
      <c r="W25304" s="56"/>
      <c r="X25304" s="56"/>
      <c r="Y25304" s="56"/>
      <c r="Z25304" s="56"/>
      <c r="AA25304" s="56"/>
    </row>
    <row r="25305" spans="20:27">
      <c r="T25305" s="56"/>
      <c r="U25305" s="56"/>
      <c r="V25305" s="56"/>
      <c r="W25305" s="56"/>
      <c r="X25305" s="56"/>
      <c r="Y25305" s="56"/>
      <c r="Z25305" s="56"/>
      <c r="AA25305" s="56"/>
    </row>
    <row r="25306" spans="20:27">
      <c r="T25306" s="56"/>
      <c r="U25306" s="56"/>
      <c r="V25306" s="56"/>
      <c r="W25306" s="56"/>
      <c r="X25306" s="56"/>
      <c r="Y25306" s="56"/>
      <c r="Z25306" s="56"/>
      <c r="AA25306" s="56"/>
    </row>
    <row r="25307" spans="20:27">
      <c r="T25307" s="56"/>
      <c r="U25307" s="56"/>
      <c r="V25307" s="56"/>
      <c r="W25307" s="56"/>
      <c r="X25307" s="56"/>
      <c r="Y25307" s="56"/>
      <c r="Z25307" s="56"/>
      <c r="AA25307" s="56"/>
    </row>
    <row r="25308" spans="20:27">
      <c r="T25308" s="56"/>
      <c r="U25308" s="56"/>
      <c r="V25308" s="56"/>
      <c r="W25308" s="56"/>
      <c r="X25308" s="56"/>
      <c r="Y25308" s="56"/>
      <c r="Z25308" s="56"/>
      <c r="AA25308" s="56"/>
    </row>
    <row r="25309" spans="20:27">
      <c r="T25309" s="56"/>
      <c r="U25309" s="56"/>
      <c r="V25309" s="56"/>
      <c r="W25309" s="56"/>
      <c r="X25309" s="56"/>
      <c r="Y25309" s="56"/>
      <c r="Z25309" s="56"/>
      <c r="AA25309" s="56"/>
    </row>
    <row r="25310" spans="20:27">
      <c r="T25310" s="56"/>
      <c r="U25310" s="56"/>
      <c r="V25310" s="56"/>
      <c r="W25310" s="56"/>
      <c r="X25310" s="56"/>
      <c r="Y25310" s="56"/>
      <c r="Z25310" s="56"/>
      <c r="AA25310" s="56"/>
    </row>
    <row r="25311" spans="20:27">
      <c r="T25311" s="56"/>
      <c r="U25311" s="56"/>
      <c r="V25311" s="56"/>
      <c r="W25311" s="56"/>
      <c r="X25311" s="56"/>
      <c r="Y25311" s="56"/>
      <c r="Z25311" s="56"/>
      <c r="AA25311" s="56"/>
    </row>
    <row r="25312" spans="20:27">
      <c r="T25312" s="56"/>
      <c r="U25312" s="56"/>
      <c r="V25312" s="56"/>
      <c r="W25312" s="56"/>
      <c r="X25312" s="56"/>
      <c r="Y25312" s="56"/>
      <c r="Z25312" s="56"/>
      <c r="AA25312" s="56"/>
    </row>
    <row r="25313" spans="20:27">
      <c r="T25313" s="56"/>
      <c r="U25313" s="56"/>
      <c r="V25313" s="56"/>
      <c r="W25313" s="56"/>
      <c r="X25313" s="56"/>
      <c r="Y25313" s="56"/>
      <c r="Z25313" s="56"/>
      <c r="AA25313" s="56"/>
    </row>
    <row r="25314" spans="20:27">
      <c r="T25314" s="56"/>
      <c r="U25314" s="56"/>
      <c r="V25314" s="56"/>
      <c r="W25314" s="56"/>
      <c r="X25314" s="56"/>
      <c r="Y25314" s="56"/>
      <c r="Z25314" s="56"/>
      <c r="AA25314" s="56"/>
    </row>
    <row r="25315" spans="20:27">
      <c r="T25315" s="56"/>
      <c r="U25315" s="56"/>
      <c r="V25315" s="56"/>
      <c r="W25315" s="56"/>
      <c r="X25315" s="56"/>
      <c r="Y25315" s="56"/>
      <c r="Z25315" s="56"/>
      <c r="AA25315" s="56"/>
    </row>
    <row r="25316" spans="20:27">
      <c r="T25316" s="56"/>
      <c r="U25316" s="56"/>
      <c r="V25316" s="56"/>
      <c r="W25316" s="56"/>
      <c r="X25316" s="56"/>
      <c r="Y25316" s="56"/>
      <c r="Z25316" s="56"/>
      <c r="AA25316" s="56"/>
    </row>
    <row r="25317" spans="20:27">
      <c r="T25317" s="56"/>
      <c r="U25317" s="56"/>
      <c r="V25317" s="56"/>
      <c r="W25317" s="56"/>
      <c r="X25317" s="56"/>
      <c r="Y25317" s="56"/>
      <c r="Z25317" s="56"/>
      <c r="AA25317" s="56"/>
    </row>
    <row r="25318" spans="20:27">
      <c r="T25318" s="56"/>
      <c r="U25318" s="56"/>
      <c r="V25318" s="56"/>
      <c r="W25318" s="56"/>
      <c r="X25318" s="56"/>
      <c r="Y25318" s="56"/>
      <c r="Z25318" s="56"/>
      <c r="AA25318" s="56"/>
    </row>
    <row r="25319" spans="20:27">
      <c r="T25319" s="56"/>
      <c r="U25319" s="56"/>
      <c r="V25319" s="56"/>
      <c r="W25319" s="56"/>
      <c r="X25319" s="56"/>
      <c r="Y25319" s="56"/>
      <c r="Z25319" s="56"/>
      <c r="AA25319" s="56"/>
    </row>
    <row r="25320" spans="20:27">
      <c r="T25320" s="56"/>
      <c r="U25320" s="56"/>
      <c r="V25320" s="56"/>
      <c r="W25320" s="56"/>
      <c r="X25320" s="56"/>
      <c r="Y25320" s="56"/>
      <c r="Z25320" s="56"/>
      <c r="AA25320" s="56"/>
    </row>
    <row r="25321" spans="20:27">
      <c r="T25321" s="56"/>
      <c r="U25321" s="56"/>
      <c r="V25321" s="56"/>
      <c r="W25321" s="56"/>
      <c r="X25321" s="56"/>
      <c r="Y25321" s="56"/>
      <c r="Z25321" s="56"/>
      <c r="AA25321" s="56"/>
    </row>
    <row r="25322" spans="20:27">
      <c r="T25322" s="56"/>
      <c r="U25322" s="56"/>
      <c r="V25322" s="56"/>
      <c r="W25322" s="56"/>
      <c r="X25322" s="56"/>
      <c r="Y25322" s="56"/>
      <c r="Z25322" s="56"/>
      <c r="AA25322" s="56"/>
    </row>
    <row r="25323" spans="20:27">
      <c r="T25323" s="56"/>
      <c r="U25323" s="56"/>
      <c r="V25323" s="56"/>
      <c r="W25323" s="56"/>
      <c r="X25323" s="56"/>
      <c r="Y25323" s="56"/>
      <c r="Z25323" s="56"/>
      <c r="AA25323" s="56"/>
    </row>
    <row r="25324" spans="20:27">
      <c r="T25324" s="56"/>
      <c r="U25324" s="56"/>
      <c r="V25324" s="56"/>
      <c r="W25324" s="56"/>
      <c r="X25324" s="56"/>
      <c r="Y25324" s="56"/>
      <c r="Z25324" s="56"/>
      <c r="AA25324" s="56"/>
    </row>
    <row r="25325" spans="20:27">
      <c r="T25325" s="56"/>
      <c r="U25325" s="56"/>
      <c r="V25325" s="56"/>
      <c r="W25325" s="56"/>
      <c r="X25325" s="56"/>
      <c r="Y25325" s="56"/>
      <c r="Z25325" s="56"/>
      <c r="AA25325" s="56"/>
    </row>
    <row r="25326" spans="20:27">
      <c r="T25326" s="56"/>
      <c r="U25326" s="56"/>
      <c r="V25326" s="56"/>
      <c r="W25326" s="56"/>
      <c r="X25326" s="56"/>
      <c r="Y25326" s="56"/>
      <c r="Z25326" s="56"/>
      <c r="AA25326" s="56"/>
    </row>
    <row r="25327" spans="20:27">
      <c r="T25327" s="56"/>
      <c r="U25327" s="56"/>
      <c r="V25327" s="56"/>
      <c r="W25327" s="56"/>
      <c r="X25327" s="56"/>
      <c r="Y25327" s="56"/>
      <c r="Z25327" s="56"/>
      <c r="AA25327" s="56"/>
    </row>
    <row r="25328" spans="20:27">
      <c r="T25328" s="56"/>
      <c r="U25328" s="56"/>
      <c r="V25328" s="56"/>
      <c r="W25328" s="56"/>
      <c r="X25328" s="56"/>
      <c r="Y25328" s="56"/>
      <c r="Z25328" s="56"/>
      <c r="AA25328" s="56"/>
    </row>
    <row r="25329" spans="20:27">
      <c r="T25329" s="56"/>
      <c r="U25329" s="56"/>
      <c r="V25329" s="56"/>
      <c r="W25329" s="56"/>
      <c r="X25329" s="56"/>
      <c r="Y25329" s="56"/>
      <c r="Z25329" s="56"/>
      <c r="AA25329" s="56"/>
    </row>
    <row r="25330" spans="20:27">
      <c r="T25330" s="56"/>
      <c r="U25330" s="56"/>
      <c r="V25330" s="56"/>
      <c r="W25330" s="56"/>
      <c r="X25330" s="56"/>
      <c r="Y25330" s="56"/>
      <c r="Z25330" s="56"/>
      <c r="AA25330" s="56"/>
    </row>
    <row r="25331" spans="20:27">
      <c r="T25331" s="56"/>
      <c r="U25331" s="56"/>
      <c r="V25331" s="56"/>
      <c r="W25331" s="56"/>
      <c r="X25331" s="56"/>
      <c r="Y25331" s="56"/>
      <c r="Z25331" s="56"/>
      <c r="AA25331" s="56"/>
    </row>
    <row r="25332" spans="20:27">
      <c r="T25332" s="56"/>
      <c r="U25332" s="56"/>
      <c r="V25332" s="56"/>
      <c r="W25332" s="56"/>
      <c r="X25332" s="56"/>
      <c r="Y25332" s="56"/>
      <c r="Z25332" s="56"/>
      <c r="AA25332" s="56"/>
    </row>
    <row r="25333" spans="20:27">
      <c r="T25333" s="56"/>
      <c r="U25333" s="56"/>
      <c r="V25333" s="56"/>
      <c r="W25333" s="56"/>
      <c r="X25333" s="56"/>
      <c r="Y25333" s="56"/>
      <c r="Z25333" s="56"/>
      <c r="AA25333" s="56"/>
    </row>
    <row r="25334" spans="20:27">
      <c r="T25334" s="56"/>
      <c r="U25334" s="56"/>
      <c r="V25334" s="56"/>
      <c r="W25334" s="56"/>
      <c r="X25334" s="56"/>
      <c r="Y25334" s="56"/>
      <c r="Z25334" s="56"/>
      <c r="AA25334" s="56"/>
    </row>
    <row r="25335" spans="20:27">
      <c r="T25335" s="56"/>
      <c r="U25335" s="56"/>
      <c r="V25335" s="56"/>
      <c r="W25335" s="56"/>
      <c r="X25335" s="56"/>
      <c r="Y25335" s="56"/>
      <c r="Z25335" s="56"/>
      <c r="AA25335" s="56"/>
    </row>
    <row r="25336" spans="20:27">
      <c r="T25336" s="56"/>
      <c r="U25336" s="56"/>
      <c r="V25336" s="56"/>
      <c r="W25336" s="56"/>
      <c r="X25336" s="56"/>
      <c r="Y25336" s="56"/>
      <c r="Z25336" s="56"/>
      <c r="AA25336" s="56"/>
    </row>
    <row r="25337" spans="20:27">
      <c r="T25337" s="56"/>
      <c r="U25337" s="56"/>
      <c r="V25337" s="56"/>
      <c r="W25337" s="56"/>
      <c r="X25337" s="56"/>
      <c r="Y25337" s="56"/>
      <c r="Z25337" s="56"/>
      <c r="AA25337" s="56"/>
    </row>
    <row r="25338" spans="20:27">
      <c r="T25338" s="56"/>
      <c r="U25338" s="56"/>
      <c r="V25338" s="56"/>
      <c r="W25338" s="56"/>
      <c r="X25338" s="56"/>
      <c r="Y25338" s="56"/>
      <c r="Z25338" s="56"/>
      <c r="AA25338" s="56"/>
    </row>
    <row r="25339" spans="20:27">
      <c r="T25339" s="56"/>
      <c r="U25339" s="56"/>
      <c r="V25339" s="56"/>
      <c r="W25339" s="56"/>
      <c r="X25339" s="56"/>
      <c r="Y25339" s="56"/>
      <c r="Z25339" s="56"/>
      <c r="AA25339" s="56"/>
    </row>
    <row r="25340" spans="20:27">
      <c r="T25340" s="56"/>
      <c r="U25340" s="56"/>
      <c r="V25340" s="56"/>
      <c r="W25340" s="56"/>
      <c r="X25340" s="56"/>
      <c r="Y25340" s="56"/>
      <c r="Z25340" s="56"/>
      <c r="AA25340" s="56"/>
    </row>
    <row r="25341" spans="20:27">
      <c r="T25341" s="56"/>
      <c r="U25341" s="56"/>
      <c r="V25341" s="56"/>
      <c r="W25341" s="56"/>
      <c r="X25341" s="56"/>
      <c r="Y25341" s="56"/>
      <c r="Z25341" s="56"/>
      <c r="AA25341" s="56"/>
    </row>
    <row r="25342" spans="20:27">
      <c r="T25342" s="56"/>
      <c r="U25342" s="56"/>
      <c r="V25342" s="56"/>
      <c r="W25342" s="56"/>
      <c r="X25342" s="56"/>
      <c r="Y25342" s="56"/>
      <c r="Z25342" s="56"/>
      <c r="AA25342" s="56"/>
    </row>
    <row r="25343" spans="20:27">
      <c r="T25343" s="56"/>
      <c r="U25343" s="56"/>
      <c r="V25343" s="56"/>
      <c r="W25343" s="56"/>
      <c r="X25343" s="56"/>
      <c r="Y25343" s="56"/>
      <c r="Z25343" s="56"/>
      <c r="AA25343" s="56"/>
    </row>
    <row r="25344" spans="20:27">
      <c r="T25344" s="56"/>
      <c r="U25344" s="56"/>
      <c r="V25344" s="56"/>
      <c r="W25344" s="56"/>
      <c r="X25344" s="56"/>
      <c r="Y25344" s="56"/>
      <c r="Z25344" s="56"/>
      <c r="AA25344" s="56"/>
    </row>
    <row r="25345" spans="20:27">
      <c r="T25345" s="56"/>
      <c r="U25345" s="56"/>
      <c r="V25345" s="56"/>
      <c r="W25345" s="56"/>
      <c r="X25345" s="56"/>
      <c r="Y25345" s="56"/>
      <c r="Z25345" s="56"/>
      <c r="AA25345" s="56"/>
    </row>
    <row r="25346" spans="20:27">
      <c r="T25346" s="56"/>
      <c r="U25346" s="56"/>
      <c r="V25346" s="56"/>
      <c r="W25346" s="56"/>
      <c r="X25346" s="56"/>
      <c r="Y25346" s="56"/>
      <c r="Z25346" s="56"/>
      <c r="AA25346" s="56"/>
    </row>
    <row r="25347" spans="20:27">
      <c r="T25347" s="56"/>
      <c r="U25347" s="56"/>
      <c r="V25347" s="56"/>
      <c r="W25347" s="56"/>
      <c r="X25347" s="56"/>
      <c r="Y25347" s="56"/>
      <c r="Z25347" s="56"/>
      <c r="AA25347" s="56"/>
    </row>
    <row r="25348" spans="20:27">
      <c r="T25348" s="56"/>
      <c r="U25348" s="56"/>
      <c r="V25348" s="56"/>
      <c r="W25348" s="56"/>
      <c r="X25348" s="56"/>
      <c r="Y25348" s="56"/>
      <c r="Z25348" s="56"/>
      <c r="AA25348" s="56"/>
    </row>
    <row r="25349" spans="20:27">
      <c r="T25349" s="56"/>
      <c r="U25349" s="56"/>
      <c r="V25349" s="56"/>
      <c r="W25349" s="56"/>
      <c r="X25349" s="56"/>
      <c r="Y25349" s="56"/>
      <c r="Z25349" s="56"/>
      <c r="AA25349" s="56"/>
    </row>
    <row r="25350" spans="20:27">
      <c r="T25350" s="56"/>
      <c r="U25350" s="56"/>
      <c r="V25350" s="56"/>
      <c r="W25350" s="56"/>
      <c r="X25350" s="56"/>
      <c r="Y25350" s="56"/>
      <c r="Z25350" s="56"/>
      <c r="AA25350" s="56"/>
    </row>
    <row r="25351" spans="20:27">
      <c r="T25351" s="56"/>
      <c r="U25351" s="56"/>
      <c r="V25351" s="56"/>
      <c r="W25351" s="56"/>
      <c r="X25351" s="56"/>
      <c r="Y25351" s="56"/>
      <c r="Z25351" s="56"/>
      <c r="AA25351" s="56"/>
    </row>
    <row r="25352" spans="20:27">
      <c r="T25352" s="56"/>
      <c r="U25352" s="56"/>
      <c r="V25352" s="56"/>
      <c r="W25352" s="56"/>
      <c r="X25352" s="56"/>
      <c r="Y25352" s="56"/>
      <c r="Z25352" s="56"/>
      <c r="AA25352" s="56"/>
    </row>
    <row r="25353" spans="20:27">
      <c r="T25353" s="56"/>
      <c r="U25353" s="56"/>
      <c r="V25353" s="56"/>
      <c r="W25353" s="56"/>
      <c r="X25353" s="56"/>
      <c r="Y25353" s="56"/>
      <c r="Z25353" s="56"/>
      <c r="AA25353" s="56"/>
    </row>
    <row r="25354" spans="20:27">
      <c r="T25354" s="56"/>
      <c r="U25354" s="56"/>
      <c r="V25354" s="56"/>
      <c r="W25354" s="56"/>
      <c r="X25354" s="56"/>
      <c r="Y25354" s="56"/>
      <c r="Z25354" s="56"/>
      <c r="AA25354" s="56"/>
    </row>
    <row r="25355" spans="20:27">
      <c r="T25355" s="56"/>
      <c r="U25355" s="56"/>
      <c r="V25355" s="56"/>
      <c r="W25355" s="56"/>
      <c r="X25355" s="56"/>
      <c r="Y25355" s="56"/>
      <c r="Z25355" s="56"/>
      <c r="AA25355" s="56"/>
    </row>
    <row r="25356" spans="20:27">
      <c r="T25356" s="56"/>
      <c r="U25356" s="56"/>
      <c r="V25356" s="56"/>
      <c r="W25356" s="56"/>
      <c r="X25356" s="56"/>
      <c r="Y25356" s="56"/>
      <c r="Z25356" s="56"/>
      <c r="AA25356" s="56"/>
    </row>
    <row r="25357" spans="20:27">
      <c r="T25357" s="56"/>
      <c r="U25357" s="56"/>
      <c r="V25357" s="56"/>
      <c r="W25357" s="56"/>
      <c r="X25357" s="56"/>
      <c r="Y25357" s="56"/>
      <c r="Z25357" s="56"/>
      <c r="AA25357" s="56"/>
    </row>
    <row r="25358" spans="20:27">
      <c r="T25358" s="56"/>
      <c r="U25358" s="56"/>
      <c r="V25358" s="56"/>
      <c r="W25358" s="56"/>
      <c r="X25358" s="56"/>
      <c r="Y25358" s="56"/>
      <c r="Z25358" s="56"/>
      <c r="AA25358" s="56"/>
    </row>
    <row r="25359" spans="20:27">
      <c r="T25359" s="56"/>
      <c r="U25359" s="56"/>
      <c r="V25359" s="56"/>
      <c r="W25359" s="56"/>
      <c r="X25359" s="56"/>
      <c r="Y25359" s="56"/>
      <c r="Z25359" s="56"/>
      <c r="AA25359" s="56"/>
    </row>
    <row r="25360" spans="20:27">
      <c r="T25360" s="56"/>
      <c r="U25360" s="56"/>
      <c r="V25360" s="56"/>
      <c r="W25360" s="56"/>
      <c r="X25360" s="56"/>
      <c r="Y25360" s="56"/>
      <c r="Z25360" s="56"/>
      <c r="AA25360" s="56"/>
    </row>
    <row r="25361" spans="20:27">
      <c r="T25361" s="56"/>
      <c r="U25361" s="56"/>
      <c r="V25361" s="56"/>
      <c r="W25361" s="56"/>
      <c r="X25361" s="56"/>
      <c r="Y25361" s="56"/>
      <c r="Z25361" s="56"/>
      <c r="AA25361" s="56"/>
    </row>
    <row r="25362" spans="20:27">
      <c r="T25362" s="56"/>
      <c r="U25362" s="56"/>
      <c r="V25362" s="56"/>
      <c r="W25362" s="56"/>
      <c r="X25362" s="56"/>
      <c r="Y25362" s="56"/>
      <c r="Z25362" s="56"/>
      <c r="AA25362" s="56"/>
    </row>
    <row r="25363" spans="20:27">
      <c r="T25363" s="56"/>
      <c r="U25363" s="56"/>
      <c r="V25363" s="56"/>
      <c r="W25363" s="56"/>
      <c r="X25363" s="56"/>
      <c r="Y25363" s="56"/>
      <c r="Z25363" s="56"/>
      <c r="AA25363" s="56"/>
    </row>
    <row r="25364" spans="20:27">
      <c r="T25364" s="56"/>
      <c r="U25364" s="56"/>
      <c r="V25364" s="56"/>
      <c r="W25364" s="56"/>
      <c r="X25364" s="56"/>
      <c r="Y25364" s="56"/>
      <c r="Z25364" s="56"/>
      <c r="AA25364" s="56"/>
    </row>
    <row r="25365" spans="20:27">
      <c r="T25365" s="56"/>
      <c r="U25365" s="56"/>
      <c r="V25365" s="56"/>
      <c r="W25365" s="56"/>
      <c r="X25365" s="56"/>
      <c r="Y25365" s="56"/>
      <c r="Z25365" s="56"/>
      <c r="AA25365" s="56"/>
    </row>
    <row r="25366" spans="20:27">
      <c r="T25366" s="56"/>
      <c r="U25366" s="56"/>
      <c r="V25366" s="56"/>
      <c r="W25366" s="56"/>
      <c r="X25366" s="56"/>
      <c r="Y25366" s="56"/>
      <c r="Z25366" s="56"/>
      <c r="AA25366" s="56"/>
    </row>
    <row r="25367" spans="20:27">
      <c r="T25367" s="56"/>
      <c r="U25367" s="56"/>
      <c r="V25367" s="56"/>
      <c r="W25367" s="56"/>
      <c r="X25367" s="56"/>
      <c r="Y25367" s="56"/>
      <c r="Z25367" s="56"/>
      <c r="AA25367" s="56"/>
    </row>
    <row r="25368" spans="20:27">
      <c r="T25368" s="56"/>
      <c r="U25368" s="56"/>
      <c r="V25368" s="56"/>
      <c r="W25368" s="56"/>
      <c r="X25368" s="56"/>
      <c r="Y25368" s="56"/>
      <c r="Z25368" s="56"/>
      <c r="AA25368" s="56"/>
    </row>
    <row r="25369" spans="20:27">
      <c r="T25369" s="56"/>
      <c r="U25369" s="56"/>
      <c r="V25369" s="56"/>
      <c r="W25369" s="56"/>
      <c r="X25369" s="56"/>
      <c r="Y25369" s="56"/>
      <c r="Z25369" s="56"/>
      <c r="AA25369" s="56"/>
    </row>
    <row r="25370" spans="20:27">
      <c r="T25370" s="56"/>
      <c r="U25370" s="56"/>
      <c r="V25370" s="56"/>
      <c r="W25370" s="56"/>
      <c r="X25370" s="56"/>
      <c r="Y25370" s="56"/>
      <c r="Z25370" s="56"/>
      <c r="AA25370" s="56"/>
    </row>
    <row r="25371" spans="20:27">
      <c r="T25371" s="56"/>
      <c r="U25371" s="56"/>
      <c r="V25371" s="56"/>
      <c r="W25371" s="56"/>
      <c r="X25371" s="56"/>
      <c r="Y25371" s="56"/>
      <c r="Z25371" s="56"/>
      <c r="AA25371" s="56"/>
    </row>
    <row r="25372" spans="20:27">
      <c r="T25372" s="56"/>
      <c r="U25372" s="56"/>
      <c r="V25372" s="56"/>
      <c r="W25372" s="56"/>
      <c r="X25372" s="56"/>
      <c r="Y25372" s="56"/>
      <c r="Z25372" s="56"/>
      <c r="AA25372" s="56"/>
    </row>
    <row r="25373" spans="20:27">
      <c r="T25373" s="56"/>
      <c r="U25373" s="56"/>
      <c r="V25373" s="56"/>
      <c r="W25373" s="56"/>
      <c r="X25373" s="56"/>
      <c r="Y25373" s="56"/>
      <c r="Z25373" s="56"/>
      <c r="AA25373" s="56"/>
    </row>
    <row r="25374" spans="20:27">
      <c r="T25374" s="56"/>
      <c r="U25374" s="56"/>
      <c r="V25374" s="56"/>
      <c r="W25374" s="56"/>
      <c r="X25374" s="56"/>
      <c r="Y25374" s="56"/>
      <c r="Z25374" s="56"/>
      <c r="AA25374" s="56"/>
    </row>
    <row r="25375" spans="20:27">
      <c r="T25375" s="56"/>
      <c r="U25375" s="56"/>
      <c r="V25375" s="56"/>
      <c r="W25375" s="56"/>
      <c r="X25375" s="56"/>
      <c r="Y25375" s="56"/>
      <c r="Z25375" s="56"/>
      <c r="AA25375" s="56"/>
    </row>
    <row r="25376" spans="20:27">
      <c r="T25376" s="56"/>
      <c r="U25376" s="56"/>
      <c r="V25376" s="56"/>
      <c r="W25376" s="56"/>
      <c r="X25376" s="56"/>
      <c r="Y25376" s="56"/>
      <c r="Z25376" s="56"/>
      <c r="AA25376" s="56"/>
    </row>
    <row r="25377" spans="20:27">
      <c r="T25377" s="56"/>
      <c r="U25377" s="56"/>
      <c r="V25377" s="56"/>
      <c r="W25377" s="56"/>
      <c r="X25377" s="56"/>
      <c r="Y25377" s="56"/>
      <c r="Z25377" s="56"/>
      <c r="AA25377" s="56"/>
    </row>
    <row r="25378" spans="20:27">
      <c r="T25378" s="56"/>
      <c r="U25378" s="56"/>
      <c r="V25378" s="56"/>
      <c r="W25378" s="56"/>
      <c r="X25378" s="56"/>
      <c r="Y25378" s="56"/>
      <c r="Z25378" s="56"/>
      <c r="AA25378" s="56"/>
    </row>
    <row r="25379" spans="20:27">
      <c r="T25379" s="56"/>
      <c r="U25379" s="56"/>
      <c r="V25379" s="56"/>
      <c r="W25379" s="56"/>
      <c r="X25379" s="56"/>
      <c r="Y25379" s="56"/>
      <c r="Z25379" s="56"/>
      <c r="AA25379" s="56"/>
    </row>
    <row r="25380" spans="20:27">
      <c r="T25380" s="56"/>
      <c r="U25380" s="56"/>
      <c r="V25380" s="56"/>
      <c r="W25380" s="56"/>
      <c r="X25380" s="56"/>
      <c r="Y25380" s="56"/>
      <c r="Z25380" s="56"/>
      <c r="AA25380" s="56"/>
    </row>
    <row r="25381" spans="20:27">
      <c r="T25381" s="56"/>
      <c r="U25381" s="56"/>
      <c r="V25381" s="56"/>
      <c r="W25381" s="56"/>
      <c r="X25381" s="56"/>
      <c r="Y25381" s="56"/>
      <c r="Z25381" s="56"/>
      <c r="AA25381" s="56"/>
    </row>
    <row r="25382" spans="20:27">
      <c r="T25382" s="56"/>
      <c r="U25382" s="56"/>
      <c r="V25382" s="56"/>
      <c r="W25382" s="56"/>
      <c r="X25382" s="56"/>
      <c r="Y25382" s="56"/>
      <c r="Z25382" s="56"/>
      <c r="AA25382" s="56"/>
    </row>
    <row r="25383" spans="20:27">
      <c r="T25383" s="56"/>
      <c r="U25383" s="56"/>
      <c r="V25383" s="56"/>
      <c r="W25383" s="56"/>
      <c r="X25383" s="56"/>
      <c r="Y25383" s="56"/>
      <c r="Z25383" s="56"/>
      <c r="AA25383" s="56"/>
    </row>
    <row r="25384" spans="20:27">
      <c r="T25384" s="56"/>
      <c r="U25384" s="56"/>
      <c r="V25384" s="56"/>
      <c r="W25384" s="56"/>
      <c r="X25384" s="56"/>
      <c r="Y25384" s="56"/>
      <c r="Z25384" s="56"/>
      <c r="AA25384" s="56"/>
    </row>
    <row r="25385" spans="20:27">
      <c r="T25385" s="56"/>
      <c r="U25385" s="56"/>
      <c r="V25385" s="56"/>
      <c r="W25385" s="56"/>
      <c r="X25385" s="56"/>
      <c r="Y25385" s="56"/>
      <c r="Z25385" s="56"/>
      <c r="AA25385" s="56"/>
    </row>
    <row r="25386" spans="20:27">
      <c r="T25386" s="56"/>
      <c r="U25386" s="56"/>
      <c r="V25386" s="56"/>
      <c r="W25386" s="56"/>
      <c r="X25386" s="56"/>
      <c r="Y25386" s="56"/>
      <c r="Z25386" s="56"/>
      <c r="AA25386" s="56"/>
    </row>
    <row r="25387" spans="20:27">
      <c r="T25387" s="56"/>
      <c r="U25387" s="56"/>
      <c r="V25387" s="56"/>
      <c r="W25387" s="56"/>
      <c r="X25387" s="56"/>
      <c r="Y25387" s="56"/>
      <c r="Z25387" s="56"/>
      <c r="AA25387" s="56"/>
    </row>
    <row r="25388" spans="20:27">
      <c r="T25388" s="56"/>
      <c r="U25388" s="56"/>
      <c r="V25388" s="56"/>
      <c r="W25388" s="56"/>
      <c r="X25388" s="56"/>
      <c r="Y25388" s="56"/>
      <c r="Z25388" s="56"/>
      <c r="AA25388" s="56"/>
    </row>
    <row r="25389" spans="20:27">
      <c r="T25389" s="56"/>
      <c r="U25389" s="56"/>
      <c r="V25389" s="56"/>
      <c r="W25389" s="56"/>
      <c r="X25389" s="56"/>
      <c r="Y25389" s="56"/>
      <c r="Z25389" s="56"/>
      <c r="AA25389" s="56"/>
    </row>
    <row r="25390" spans="20:27">
      <c r="T25390" s="56"/>
      <c r="U25390" s="56"/>
      <c r="V25390" s="56"/>
      <c r="W25390" s="56"/>
      <c r="X25390" s="56"/>
      <c r="Y25390" s="56"/>
      <c r="Z25390" s="56"/>
      <c r="AA25390" s="56"/>
    </row>
    <row r="25391" spans="20:27">
      <c r="T25391" s="56"/>
      <c r="U25391" s="56"/>
      <c r="V25391" s="56"/>
      <c r="W25391" s="56"/>
      <c r="X25391" s="56"/>
      <c r="Y25391" s="56"/>
      <c r="Z25391" s="56"/>
      <c r="AA25391" s="56"/>
    </row>
    <row r="25392" spans="20:27">
      <c r="T25392" s="56"/>
      <c r="U25392" s="56"/>
      <c r="V25392" s="56"/>
      <c r="W25392" s="56"/>
      <c r="X25392" s="56"/>
      <c r="Y25392" s="56"/>
      <c r="Z25392" s="56"/>
      <c r="AA25392" s="56"/>
    </row>
    <row r="25393" spans="20:27">
      <c r="T25393" s="56"/>
      <c r="U25393" s="56"/>
      <c r="V25393" s="56"/>
      <c r="W25393" s="56"/>
      <c r="X25393" s="56"/>
      <c r="Y25393" s="56"/>
      <c r="Z25393" s="56"/>
      <c r="AA25393" s="56"/>
    </row>
    <row r="25394" spans="20:27">
      <c r="T25394" s="56"/>
      <c r="U25394" s="56"/>
      <c r="V25394" s="56"/>
      <c r="W25394" s="56"/>
      <c r="X25394" s="56"/>
      <c r="Y25394" s="56"/>
      <c r="Z25394" s="56"/>
      <c r="AA25394" s="56"/>
    </row>
    <row r="25395" spans="20:27">
      <c r="T25395" s="56"/>
      <c r="U25395" s="56"/>
      <c r="V25395" s="56"/>
      <c r="W25395" s="56"/>
      <c r="X25395" s="56"/>
      <c r="Y25395" s="56"/>
      <c r="Z25395" s="56"/>
      <c r="AA25395" s="56"/>
    </row>
    <row r="25396" spans="20:27">
      <c r="T25396" s="56"/>
      <c r="U25396" s="56"/>
      <c r="V25396" s="56"/>
      <c r="W25396" s="56"/>
      <c r="X25396" s="56"/>
      <c r="Y25396" s="56"/>
      <c r="Z25396" s="56"/>
      <c r="AA25396" s="56"/>
    </row>
    <row r="25397" spans="20:27">
      <c r="T25397" s="56"/>
      <c r="U25397" s="56"/>
      <c r="V25397" s="56"/>
      <c r="W25397" s="56"/>
      <c r="X25397" s="56"/>
      <c r="Y25397" s="56"/>
      <c r="Z25397" s="56"/>
      <c r="AA25397" s="56"/>
    </row>
    <row r="25398" spans="20:27">
      <c r="T25398" s="56"/>
      <c r="U25398" s="56"/>
      <c r="V25398" s="56"/>
      <c r="W25398" s="56"/>
      <c r="X25398" s="56"/>
      <c r="Y25398" s="56"/>
      <c r="Z25398" s="56"/>
      <c r="AA25398" s="56"/>
    </row>
    <row r="25399" spans="20:27">
      <c r="T25399" s="56"/>
      <c r="U25399" s="56"/>
      <c r="V25399" s="56"/>
      <c r="W25399" s="56"/>
      <c r="X25399" s="56"/>
      <c r="Y25399" s="56"/>
      <c r="Z25399" s="56"/>
      <c r="AA25399" s="56"/>
    </row>
    <row r="25400" spans="20:27">
      <c r="T25400" s="56"/>
      <c r="U25400" s="56"/>
      <c r="V25400" s="56"/>
      <c r="W25400" s="56"/>
      <c r="X25400" s="56"/>
      <c r="Y25400" s="56"/>
      <c r="Z25400" s="56"/>
      <c r="AA25400" s="56"/>
    </row>
    <row r="25401" spans="20:27">
      <c r="T25401" s="56"/>
      <c r="U25401" s="56"/>
      <c r="V25401" s="56"/>
      <c r="W25401" s="56"/>
      <c r="X25401" s="56"/>
      <c r="Y25401" s="56"/>
      <c r="Z25401" s="56"/>
      <c r="AA25401" s="56"/>
    </row>
    <row r="25402" spans="20:27">
      <c r="T25402" s="56"/>
      <c r="U25402" s="56"/>
      <c r="V25402" s="56"/>
      <c r="W25402" s="56"/>
      <c r="X25402" s="56"/>
      <c r="Y25402" s="56"/>
      <c r="Z25402" s="56"/>
      <c r="AA25402" s="56"/>
    </row>
    <row r="25403" spans="20:27">
      <c r="T25403" s="56"/>
      <c r="U25403" s="56"/>
      <c r="V25403" s="56"/>
      <c r="W25403" s="56"/>
      <c r="X25403" s="56"/>
      <c r="Y25403" s="56"/>
      <c r="Z25403" s="56"/>
      <c r="AA25403" s="56"/>
    </row>
    <row r="25404" spans="20:27">
      <c r="T25404" s="56"/>
      <c r="U25404" s="56"/>
      <c r="V25404" s="56"/>
      <c r="W25404" s="56"/>
      <c r="X25404" s="56"/>
      <c r="Y25404" s="56"/>
      <c r="Z25404" s="56"/>
      <c r="AA25404" s="56"/>
    </row>
    <row r="25405" spans="20:27">
      <c r="T25405" s="56"/>
      <c r="U25405" s="56"/>
      <c r="V25405" s="56"/>
      <c r="W25405" s="56"/>
      <c r="X25405" s="56"/>
      <c r="Y25405" s="56"/>
      <c r="Z25405" s="56"/>
      <c r="AA25405" s="56"/>
    </row>
    <row r="25406" spans="20:27">
      <c r="T25406" s="56"/>
      <c r="U25406" s="56"/>
      <c r="V25406" s="56"/>
      <c r="W25406" s="56"/>
      <c r="X25406" s="56"/>
      <c r="Y25406" s="56"/>
      <c r="Z25406" s="56"/>
      <c r="AA25406" s="56"/>
    </row>
    <row r="25407" spans="20:27">
      <c r="T25407" s="56"/>
      <c r="U25407" s="56"/>
      <c r="V25407" s="56"/>
      <c r="W25407" s="56"/>
      <c r="X25407" s="56"/>
      <c r="Y25407" s="56"/>
      <c r="Z25407" s="56"/>
      <c r="AA25407" s="56"/>
    </row>
    <row r="25408" spans="20:27">
      <c r="T25408" s="56"/>
      <c r="U25408" s="56"/>
      <c r="V25408" s="56"/>
      <c r="W25408" s="56"/>
      <c r="X25408" s="56"/>
      <c r="Y25408" s="56"/>
      <c r="Z25408" s="56"/>
      <c r="AA25408" s="56"/>
    </row>
    <row r="25409" spans="20:27">
      <c r="T25409" s="56"/>
      <c r="U25409" s="56"/>
      <c r="V25409" s="56"/>
      <c r="W25409" s="56"/>
      <c r="X25409" s="56"/>
      <c r="Y25409" s="56"/>
      <c r="Z25409" s="56"/>
      <c r="AA25409" s="56"/>
    </row>
    <row r="25410" spans="20:27">
      <c r="T25410" s="56"/>
      <c r="U25410" s="56"/>
      <c r="V25410" s="56"/>
      <c r="W25410" s="56"/>
      <c r="X25410" s="56"/>
      <c r="Y25410" s="56"/>
      <c r="Z25410" s="56"/>
      <c r="AA25410" s="56"/>
    </row>
    <row r="25411" spans="20:27">
      <c r="T25411" s="56"/>
      <c r="U25411" s="56"/>
      <c r="V25411" s="56"/>
      <c r="W25411" s="56"/>
      <c r="X25411" s="56"/>
      <c r="Y25411" s="56"/>
      <c r="Z25411" s="56"/>
      <c r="AA25411" s="56"/>
    </row>
    <row r="25412" spans="20:27">
      <c r="T25412" s="56"/>
      <c r="U25412" s="56"/>
      <c r="V25412" s="56"/>
      <c r="W25412" s="56"/>
      <c r="X25412" s="56"/>
      <c r="Y25412" s="56"/>
      <c r="Z25412" s="56"/>
      <c r="AA25412" s="56"/>
    </row>
    <row r="25413" spans="20:27">
      <c r="T25413" s="56"/>
      <c r="U25413" s="56"/>
      <c r="V25413" s="56"/>
      <c r="W25413" s="56"/>
      <c r="X25413" s="56"/>
      <c r="Y25413" s="56"/>
      <c r="Z25413" s="56"/>
      <c r="AA25413" s="56"/>
    </row>
    <row r="25414" spans="20:27">
      <c r="T25414" s="56"/>
      <c r="U25414" s="56"/>
      <c r="V25414" s="56"/>
      <c r="W25414" s="56"/>
      <c r="X25414" s="56"/>
      <c r="Y25414" s="56"/>
      <c r="Z25414" s="56"/>
      <c r="AA25414" s="56"/>
    </row>
    <row r="25415" spans="20:27">
      <c r="T25415" s="56"/>
      <c r="U25415" s="56"/>
      <c r="V25415" s="56"/>
      <c r="W25415" s="56"/>
      <c r="X25415" s="56"/>
      <c r="Y25415" s="56"/>
      <c r="Z25415" s="56"/>
      <c r="AA25415" s="56"/>
    </row>
    <row r="25416" spans="20:27">
      <c r="T25416" s="56"/>
      <c r="U25416" s="56"/>
      <c r="V25416" s="56"/>
      <c r="W25416" s="56"/>
      <c r="X25416" s="56"/>
      <c r="Y25416" s="56"/>
      <c r="Z25416" s="56"/>
      <c r="AA25416" s="56"/>
    </row>
    <row r="25417" spans="20:27">
      <c r="T25417" s="56"/>
      <c r="U25417" s="56"/>
      <c r="V25417" s="56"/>
      <c r="W25417" s="56"/>
      <c r="X25417" s="56"/>
      <c r="Y25417" s="56"/>
      <c r="Z25417" s="56"/>
      <c r="AA25417" s="56"/>
    </row>
    <row r="25418" spans="20:27">
      <c r="T25418" s="56"/>
      <c r="U25418" s="56"/>
      <c r="V25418" s="56"/>
      <c r="W25418" s="56"/>
      <c r="X25418" s="56"/>
      <c r="Y25418" s="56"/>
      <c r="Z25418" s="56"/>
      <c r="AA25418" s="56"/>
    </row>
    <row r="25419" spans="20:27">
      <c r="T25419" s="56"/>
      <c r="U25419" s="56"/>
      <c r="V25419" s="56"/>
      <c r="W25419" s="56"/>
      <c r="X25419" s="56"/>
      <c r="Y25419" s="56"/>
      <c r="Z25419" s="56"/>
      <c r="AA25419" s="56"/>
    </row>
    <row r="25420" spans="20:27">
      <c r="T25420" s="56"/>
      <c r="U25420" s="56"/>
      <c r="V25420" s="56"/>
      <c r="W25420" s="56"/>
      <c r="X25420" s="56"/>
      <c r="Y25420" s="56"/>
      <c r="Z25420" s="56"/>
      <c r="AA25420" s="56"/>
    </row>
    <row r="25421" spans="20:27">
      <c r="T25421" s="56"/>
      <c r="U25421" s="56"/>
      <c r="V25421" s="56"/>
      <c r="W25421" s="56"/>
      <c r="X25421" s="56"/>
      <c r="Y25421" s="56"/>
      <c r="Z25421" s="56"/>
      <c r="AA25421" s="56"/>
    </row>
    <row r="25422" spans="20:27">
      <c r="T25422" s="56"/>
      <c r="U25422" s="56"/>
      <c r="V25422" s="56"/>
      <c r="W25422" s="56"/>
      <c r="X25422" s="56"/>
      <c r="Y25422" s="56"/>
      <c r="Z25422" s="56"/>
      <c r="AA25422" s="56"/>
    </row>
    <row r="25423" spans="20:27">
      <c r="T25423" s="56"/>
      <c r="U25423" s="56"/>
      <c r="V25423" s="56"/>
      <c r="W25423" s="56"/>
      <c r="X25423" s="56"/>
      <c r="Y25423" s="56"/>
      <c r="Z25423" s="56"/>
      <c r="AA25423" s="56"/>
    </row>
    <row r="25424" spans="20:27">
      <c r="T25424" s="56"/>
      <c r="U25424" s="56"/>
      <c r="V25424" s="56"/>
      <c r="W25424" s="56"/>
      <c r="X25424" s="56"/>
      <c r="Y25424" s="56"/>
      <c r="Z25424" s="56"/>
      <c r="AA25424" s="56"/>
    </row>
    <row r="25425" spans="20:27">
      <c r="T25425" s="56"/>
      <c r="U25425" s="56"/>
      <c r="V25425" s="56"/>
      <c r="W25425" s="56"/>
      <c r="X25425" s="56"/>
      <c r="Y25425" s="56"/>
      <c r="Z25425" s="56"/>
      <c r="AA25425" s="56"/>
    </row>
    <row r="25426" spans="20:27">
      <c r="T25426" s="56"/>
      <c r="U25426" s="56"/>
      <c r="V25426" s="56"/>
      <c r="W25426" s="56"/>
      <c r="X25426" s="56"/>
      <c r="Y25426" s="56"/>
      <c r="Z25426" s="56"/>
      <c r="AA25426" s="56"/>
    </row>
    <row r="25427" spans="20:27">
      <c r="T25427" s="56"/>
      <c r="U25427" s="56"/>
      <c r="V25427" s="56"/>
      <c r="W25427" s="56"/>
      <c r="X25427" s="56"/>
      <c r="Y25427" s="56"/>
      <c r="Z25427" s="56"/>
      <c r="AA25427" s="56"/>
    </row>
    <row r="25428" spans="20:27">
      <c r="T25428" s="56"/>
      <c r="U25428" s="56"/>
      <c r="V25428" s="56"/>
      <c r="W25428" s="56"/>
      <c r="X25428" s="56"/>
      <c r="Y25428" s="56"/>
      <c r="Z25428" s="56"/>
      <c r="AA25428" s="56"/>
    </row>
    <row r="25429" spans="20:27">
      <c r="T25429" s="56"/>
      <c r="U25429" s="56"/>
      <c r="V25429" s="56"/>
      <c r="W25429" s="56"/>
      <c r="X25429" s="56"/>
      <c r="Y25429" s="56"/>
      <c r="Z25429" s="56"/>
      <c r="AA25429" s="56"/>
    </row>
    <row r="25430" spans="20:27">
      <c r="T25430" s="56"/>
      <c r="U25430" s="56"/>
      <c r="V25430" s="56"/>
      <c r="W25430" s="56"/>
      <c r="X25430" s="56"/>
      <c r="Y25430" s="56"/>
      <c r="Z25430" s="56"/>
      <c r="AA25430" s="56"/>
    </row>
    <row r="25431" spans="20:27">
      <c r="T25431" s="56"/>
      <c r="U25431" s="56"/>
      <c r="V25431" s="56"/>
      <c r="W25431" s="56"/>
      <c r="X25431" s="56"/>
      <c r="Y25431" s="56"/>
      <c r="Z25431" s="56"/>
      <c r="AA25431" s="56"/>
    </row>
    <row r="25432" spans="20:27">
      <c r="T25432" s="56"/>
      <c r="U25432" s="56"/>
      <c r="V25432" s="56"/>
      <c r="W25432" s="56"/>
      <c r="X25432" s="56"/>
      <c r="Y25432" s="56"/>
      <c r="Z25432" s="56"/>
      <c r="AA25432" s="56"/>
    </row>
    <row r="25433" spans="20:27">
      <c r="T25433" s="56"/>
      <c r="U25433" s="56"/>
      <c r="V25433" s="56"/>
      <c r="W25433" s="56"/>
      <c r="X25433" s="56"/>
      <c r="Y25433" s="56"/>
      <c r="Z25433" s="56"/>
      <c r="AA25433" s="56"/>
    </row>
    <row r="25434" spans="20:27">
      <c r="T25434" s="56"/>
      <c r="U25434" s="56"/>
      <c r="V25434" s="56"/>
      <c r="W25434" s="56"/>
      <c r="X25434" s="56"/>
      <c r="Y25434" s="56"/>
      <c r="Z25434" s="56"/>
      <c r="AA25434" s="56"/>
    </row>
    <row r="25435" spans="20:27">
      <c r="T25435" s="56"/>
      <c r="U25435" s="56"/>
      <c r="V25435" s="56"/>
      <c r="W25435" s="56"/>
      <c r="X25435" s="56"/>
      <c r="Y25435" s="56"/>
      <c r="Z25435" s="56"/>
      <c r="AA25435" s="56"/>
    </row>
    <row r="25436" spans="20:27">
      <c r="T25436" s="56"/>
      <c r="U25436" s="56"/>
      <c r="V25436" s="56"/>
      <c r="W25436" s="56"/>
      <c r="X25436" s="56"/>
      <c r="Y25436" s="56"/>
      <c r="Z25436" s="56"/>
      <c r="AA25436" s="56"/>
    </row>
    <row r="25437" spans="20:27">
      <c r="T25437" s="56"/>
      <c r="U25437" s="56"/>
      <c r="V25437" s="56"/>
      <c r="W25437" s="56"/>
      <c r="X25437" s="56"/>
      <c r="Y25437" s="56"/>
      <c r="Z25437" s="56"/>
      <c r="AA25437" s="56"/>
    </row>
    <row r="25438" spans="20:27">
      <c r="T25438" s="56"/>
      <c r="U25438" s="56"/>
      <c r="V25438" s="56"/>
      <c r="W25438" s="56"/>
      <c r="X25438" s="56"/>
      <c r="Y25438" s="56"/>
      <c r="Z25438" s="56"/>
      <c r="AA25438" s="56"/>
    </row>
    <row r="25439" spans="20:27">
      <c r="T25439" s="56"/>
      <c r="U25439" s="56"/>
      <c r="V25439" s="56"/>
      <c r="W25439" s="56"/>
      <c r="X25439" s="56"/>
      <c r="Y25439" s="56"/>
      <c r="Z25439" s="56"/>
      <c r="AA25439" s="56"/>
    </row>
    <row r="25440" spans="20:27">
      <c r="T25440" s="56"/>
      <c r="U25440" s="56"/>
      <c r="V25440" s="56"/>
      <c r="W25440" s="56"/>
      <c r="X25440" s="56"/>
      <c r="Y25440" s="56"/>
      <c r="Z25440" s="56"/>
      <c r="AA25440" s="56"/>
    </row>
    <row r="25441" spans="20:27">
      <c r="T25441" s="56"/>
      <c r="U25441" s="56"/>
      <c r="V25441" s="56"/>
      <c r="W25441" s="56"/>
      <c r="X25441" s="56"/>
      <c r="Y25441" s="56"/>
      <c r="Z25441" s="56"/>
      <c r="AA25441" s="56"/>
    </row>
    <row r="25442" spans="20:27">
      <c r="T25442" s="56"/>
      <c r="U25442" s="56"/>
      <c r="V25442" s="56"/>
      <c r="W25442" s="56"/>
      <c r="X25442" s="56"/>
      <c r="Y25442" s="56"/>
      <c r="Z25442" s="56"/>
      <c r="AA25442" s="56"/>
    </row>
    <row r="25443" spans="20:27">
      <c r="T25443" s="56"/>
      <c r="U25443" s="56"/>
      <c r="V25443" s="56"/>
      <c r="W25443" s="56"/>
      <c r="X25443" s="56"/>
      <c r="Y25443" s="56"/>
      <c r="Z25443" s="56"/>
      <c r="AA25443" s="56"/>
    </row>
    <row r="25444" spans="20:27">
      <c r="T25444" s="56"/>
      <c r="U25444" s="56"/>
      <c r="V25444" s="56"/>
      <c r="W25444" s="56"/>
      <c r="X25444" s="56"/>
      <c r="Y25444" s="56"/>
      <c r="Z25444" s="56"/>
      <c r="AA25444" s="56"/>
    </row>
    <row r="25445" spans="20:27">
      <c r="T25445" s="56"/>
      <c r="U25445" s="56"/>
      <c r="V25445" s="56"/>
      <c r="W25445" s="56"/>
      <c r="X25445" s="56"/>
      <c r="Y25445" s="56"/>
      <c r="Z25445" s="56"/>
      <c r="AA25445" s="56"/>
    </row>
    <row r="25446" spans="20:27">
      <c r="T25446" s="56"/>
      <c r="U25446" s="56"/>
      <c r="V25446" s="56"/>
      <c r="W25446" s="56"/>
      <c r="X25446" s="56"/>
      <c r="Y25446" s="56"/>
      <c r="Z25446" s="56"/>
      <c r="AA25446" s="56"/>
    </row>
    <row r="25447" spans="20:27">
      <c r="T25447" s="56"/>
      <c r="U25447" s="56"/>
      <c r="V25447" s="56"/>
      <c r="W25447" s="56"/>
      <c r="X25447" s="56"/>
      <c r="Y25447" s="56"/>
      <c r="Z25447" s="56"/>
      <c r="AA25447" s="56"/>
    </row>
    <row r="25448" spans="20:27">
      <c r="T25448" s="56"/>
      <c r="U25448" s="56"/>
      <c r="V25448" s="56"/>
      <c r="W25448" s="56"/>
      <c r="X25448" s="56"/>
      <c r="Y25448" s="56"/>
      <c r="Z25448" s="56"/>
      <c r="AA25448" s="56"/>
    </row>
    <row r="25449" spans="20:27">
      <c r="T25449" s="56"/>
      <c r="U25449" s="56"/>
      <c r="V25449" s="56"/>
      <c r="W25449" s="56"/>
      <c r="X25449" s="56"/>
      <c r="Y25449" s="56"/>
      <c r="Z25449" s="56"/>
      <c r="AA25449" s="56"/>
    </row>
    <row r="25450" spans="20:27">
      <c r="T25450" s="56"/>
      <c r="U25450" s="56"/>
      <c r="V25450" s="56"/>
      <c r="W25450" s="56"/>
      <c r="X25450" s="56"/>
      <c r="Y25450" s="56"/>
      <c r="Z25450" s="56"/>
      <c r="AA25450" s="56"/>
    </row>
    <row r="25451" spans="20:27">
      <c r="T25451" s="56"/>
      <c r="U25451" s="56"/>
      <c r="V25451" s="56"/>
      <c r="W25451" s="56"/>
      <c r="X25451" s="56"/>
      <c r="Y25451" s="56"/>
      <c r="Z25451" s="56"/>
      <c r="AA25451" s="56"/>
    </row>
    <row r="25452" spans="20:27">
      <c r="T25452" s="56"/>
      <c r="U25452" s="56"/>
      <c r="V25452" s="56"/>
      <c r="W25452" s="56"/>
      <c r="X25452" s="56"/>
      <c r="Y25452" s="56"/>
      <c r="Z25452" s="56"/>
      <c r="AA25452" s="56"/>
    </row>
    <row r="25453" spans="20:27">
      <c r="T25453" s="56"/>
      <c r="U25453" s="56"/>
      <c r="V25453" s="56"/>
      <c r="W25453" s="56"/>
      <c r="X25453" s="56"/>
      <c r="Y25453" s="56"/>
      <c r="Z25453" s="56"/>
      <c r="AA25453" s="56"/>
    </row>
    <row r="25454" spans="20:27">
      <c r="T25454" s="56"/>
      <c r="U25454" s="56"/>
      <c r="V25454" s="56"/>
      <c r="W25454" s="56"/>
      <c r="X25454" s="56"/>
      <c r="Y25454" s="56"/>
      <c r="Z25454" s="56"/>
      <c r="AA25454" s="56"/>
    </row>
    <row r="25455" spans="20:27">
      <c r="T25455" s="56"/>
      <c r="U25455" s="56"/>
      <c r="V25455" s="56"/>
      <c r="W25455" s="56"/>
      <c r="X25455" s="56"/>
      <c r="Y25455" s="56"/>
      <c r="Z25455" s="56"/>
      <c r="AA25455" s="56"/>
    </row>
    <row r="25456" spans="20:27">
      <c r="T25456" s="56"/>
      <c r="U25456" s="56"/>
      <c r="V25456" s="56"/>
      <c r="W25456" s="56"/>
      <c r="X25456" s="56"/>
      <c r="Y25456" s="56"/>
      <c r="Z25456" s="56"/>
      <c r="AA25456" s="56"/>
    </row>
    <row r="25457" spans="20:27">
      <c r="T25457" s="56"/>
      <c r="U25457" s="56"/>
      <c r="V25457" s="56"/>
      <c r="W25457" s="56"/>
      <c r="X25457" s="56"/>
      <c r="Y25457" s="56"/>
      <c r="Z25457" s="56"/>
      <c r="AA25457" s="56"/>
    </row>
    <row r="25458" spans="20:27">
      <c r="T25458" s="56"/>
      <c r="U25458" s="56"/>
      <c r="V25458" s="56"/>
      <c r="W25458" s="56"/>
      <c r="X25458" s="56"/>
      <c r="Y25458" s="56"/>
      <c r="Z25458" s="56"/>
      <c r="AA25458" s="56"/>
    </row>
    <row r="25459" spans="20:27">
      <c r="T25459" s="56"/>
      <c r="U25459" s="56"/>
      <c r="V25459" s="56"/>
      <c r="W25459" s="56"/>
      <c r="X25459" s="56"/>
      <c r="Y25459" s="56"/>
      <c r="Z25459" s="56"/>
      <c r="AA25459" s="56"/>
    </row>
    <row r="25460" spans="20:27">
      <c r="T25460" s="56"/>
      <c r="U25460" s="56"/>
      <c r="V25460" s="56"/>
      <c r="W25460" s="56"/>
      <c r="X25460" s="56"/>
      <c r="Y25460" s="56"/>
      <c r="Z25460" s="56"/>
      <c r="AA25460" s="56"/>
    </row>
    <row r="25461" spans="20:27">
      <c r="T25461" s="56"/>
      <c r="U25461" s="56"/>
      <c r="V25461" s="56"/>
      <c r="W25461" s="56"/>
      <c r="X25461" s="56"/>
      <c r="Y25461" s="56"/>
      <c r="Z25461" s="56"/>
      <c r="AA25461" s="56"/>
    </row>
    <row r="25462" spans="20:27">
      <c r="T25462" s="56"/>
      <c r="U25462" s="56"/>
      <c r="V25462" s="56"/>
      <c r="W25462" s="56"/>
      <c r="X25462" s="56"/>
      <c r="Y25462" s="56"/>
      <c r="Z25462" s="56"/>
      <c r="AA25462" s="56"/>
    </row>
    <row r="25463" spans="20:27">
      <c r="T25463" s="56"/>
      <c r="U25463" s="56"/>
      <c r="V25463" s="56"/>
      <c r="W25463" s="56"/>
      <c r="X25463" s="56"/>
      <c r="Y25463" s="56"/>
      <c r="Z25463" s="56"/>
      <c r="AA25463" s="56"/>
    </row>
    <row r="25464" spans="20:27">
      <c r="T25464" s="56"/>
      <c r="U25464" s="56"/>
      <c r="V25464" s="56"/>
      <c r="W25464" s="56"/>
      <c r="X25464" s="56"/>
      <c r="Y25464" s="56"/>
      <c r="Z25464" s="56"/>
      <c r="AA25464" s="56"/>
    </row>
    <row r="25465" spans="20:27">
      <c r="T25465" s="56"/>
      <c r="U25465" s="56"/>
      <c r="V25465" s="56"/>
      <c r="W25465" s="56"/>
      <c r="X25465" s="56"/>
      <c r="Y25465" s="56"/>
      <c r="Z25465" s="56"/>
      <c r="AA25465" s="56"/>
    </row>
    <row r="25466" spans="20:27">
      <c r="T25466" s="56"/>
      <c r="U25466" s="56"/>
      <c r="V25466" s="56"/>
      <c r="W25466" s="56"/>
      <c r="X25466" s="56"/>
      <c r="Y25466" s="56"/>
      <c r="Z25466" s="56"/>
      <c r="AA25466" s="56"/>
    </row>
    <row r="25467" spans="20:27">
      <c r="T25467" s="56"/>
      <c r="U25467" s="56"/>
      <c r="V25467" s="56"/>
      <c r="W25467" s="56"/>
      <c r="X25467" s="56"/>
      <c r="Y25467" s="56"/>
      <c r="Z25467" s="56"/>
      <c r="AA25467" s="56"/>
    </row>
    <row r="25468" spans="20:27">
      <c r="T25468" s="56"/>
      <c r="U25468" s="56"/>
      <c r="V25468" s="56"/>
      <c r="W25468" s="56"/>
      <c r="X25468" s="56"/>
      <c r="Y25468" s="56"/>
      <c r="Z25468" s="56"/>
      <c r="AA25468" s="56"/>
    </row>
    <row r="25469" spans="20:27">
      <c r="T25469" s="56"/>
      <c r="U25469" s="56"/>
      <c r="V25469" s="56"/>
      <c r="W25469" s="56"/>
      <c r="X25469" s="56"/>
      <c r="Y25469" s="56"/>
      <c r="Z25469" s="56"/>
      <c r="AA25469" s="56"/>
    </row>
    <row r="25470" spans="20:27">
      <c r="T25470" s="56"/>
      <c r="U25470" s="56"/>
      <c r="V25470" s="56"/>
      <c r="W25470" s="56"/>
      <c r="X25470" s="56"/>
      <c r="Y25470" s="56"/>
      <c r="Z25470" s="56"/>
      <c r="AA25470" s="56"/>
    </row>
    <row r="25471" spans="20:27">
      <c r="T25471" s="56"/>
      <c r="U25471" s="56"/>
      <c r="V25471" s="56"/>
      <c r="W25471" s="56"/>
      <c r="X25471" s="56"/>
      <c r="Y25471" s="56"/>
      <c r="Z25471" s="56"/>
      <c r="AA25471" s="56"/>
    </row>
    <row r="25472" spans="20:27">
      <c r="T25472" s="56"/>
      <c r="U25472" s="56"/>
      <c r="V25472" s="56"/>
      <c r="W25472" s="56"/>
      <c r="X25472" s="56"/>
      <c r="Y25472" s="56"/>
      <c r="Z25472" s="56"/>
      <c r="AA25472" s="56"/>
    </row>
    <row r="25473" spans="20:27">
      <c r="T25473" s="56"/>
      <c r="U25473" s="56"/>
      <c r="V25473" s="56"/>
      <c r="W25473" s="56"/>
      <c r="X25473" s="56"/>
      <c r="Y25473" s="56"/>
      <c r="Z25473" s="56"/>
      <c r="AA25473" s="56"/>
    </row>
    <row r="25474" spans="20:27">
      <c r="T25474" s="56"/>
      <c r="U25474" s="56"/>
      <c r="V25474" s="56"/>
      <c r="W25474" s="56"/>
      <c r="X25474" s="56"/>
      <c r="Y25474" s="56"/>
      <c r="Z25474" s="56"/>
      <c r="AA25474" s="56"/>
    </row>
    <row r="25475" spans="20:27">
      <c r="T25475" s="56"/>
      <c r="U25475" s="56"/>
      <c r="V25475" s="56"/>
      <c r="W25475" s="56"/>
      <c r="X25475" s="56"/>
      <c r="Y25475" s="56"/>
      <c r="Z25475" s="56"/>
      <c r="AA25475" s="56"/>
    </row>
    <row r="25476" spans="20:27">
      <c r="T25476" s="56"/>
      <c r="U25476" s="56"/>
      <c r="V25476" s="56"/>
      <c r="W25476" s="56"/>
      <c r="X25476" s="56"/>
      <c r="Y25476" s="56"/>
      <c r="Z25476" s="56"/>
      <c r="AA25476" s="56"/>
    </row>
    <row r="25477" spans="20:27">
      <c r="T25477" s="56"/>
      <c r="U25477" s="56"/>
      <c r="V25477" s="56"/>
      <c r="W25477" s="56"/>
      <c r="X25477" s="56"/>
      <c r="Y25477" s="56"/>
      <c r="Z25477" s="56"/>
      <c r="AA25477" s="56"/>
    </row>
    <row r="25478" spans="20:27">
      <c r="T25478" s="56"/>
      <c r="U25478" s="56"/>
      <c r="V25478" s="56"/>
      <c r="W25478" s="56"/>
      <c r="X25478" s="56"/>
      <c r="Y25478" s="56"/>
      <c r="Z25478" s="56"/>
      <c r="AA25478" s="56"/>
    </row>
    <row r="25479" spans="20:27">
      <c r="T25479" s="56"/>
      <c r="U25479" s="56"/>
      <c r="V25479" s="56"/>
      <c r="W25479" s="56"/>
      <c r="X25479" s="56"/>
      <c r="Y25479" s="56"/>
      <c r="Z25479" s="56"/>
      <c r="AA25479" s="56"/>
    </row>
    <row r="25480" spans="20:27">
      <c r="T25480" s="56"/>
      <c r="U25480" s="56"/>
      <c r="V25480" s="56"/>
      <c r="W25480" s="56"/>
      <c r="X25480" s="56"/>
      <c r="Y25480" s="56"/>
      <c r="Z25480" s="56"/>
      <c r="AA25480" s="56"/>
    </row>
    <row r="25481" spans="20:27">
      <c r="T25481" s="56"/>
      <c r="U25481" s="56"/>
      <c r="V25481" s="56"/>
      <c r="W25481" s="56"/>
      <c r="X25481" s="56"/>
      <c r="Y25481" s="56"/>
      <c r="Z25481" s="56"/>
      <c r="AA25481" s="56"/>
    </row>
    <row r="25482" spans="20:27">
      <c r="T25482" s="56"/>
      <c r="U25482" s="56"/>
      <c r="V25482" s="56"/>
      <c r="W25482" s="56"/>
      <c r="X25482" s="56"/>
      <c r="Y25482" s="56"/>
      <c r="Z25482" s="56"/>
      <c r="AA25482" s="56"/>
    </row>
    <row r="25483" spans="20:27">
      <c r="T25483" s="56"/>
      <c r="U25483" s="56"/>
      <c r="V25483" s="56"/>
      <c r="W25483" s="56"/>
      <c r="X25483" s="56"/>
      <c r="Y25483" s="56"/>
      <c r="Z25483" s="56"/>
      <c r="AA25483" s="56"/>
    </row>
    <row r="25484" spans="20:27">
      <c r="T25484" s="56"/>
      <c r="U25484" s="56"/>
      <c r="V25484" s="56"/>
      <c r="W25484" s="56"/>
      <c r="X25484" s="56"/>
      <c r="Y25484" s="56"/>
      <c r="Z25484" s="56"/>
      <c r="AA25484" s="56"/>
    </row>
    <row r="25485" spans="20:27">
      <c r="T25485" s="56"/>
      <c r="U25485" s="56"/>
      <c r="V25485" s="56"/>
      <c r="W25485" s="56"/>
      <c r="X25485" s="56"/>
      <c r="Y25485" s="56"/>
      <c r="Z25485" s="56"/>
      <c r="AA25485" s="56"/>
    </row>
    <row r="25486" spans="20:27">
      <c r="T25486" s="56"/>
      <c r="U25486" s="56"/>
      <c r="V25486" s="56"/>
      <c r="W25486" s="56"/>
      <c r="X25486" s="56"/>
      <c r="Y25486" s="56"/>
      <c r="Z25486" s="56"/>
      <c r="AA25486" s="56"/>
    </row>
    <row r="25487" spans="20:27">
      <c r="T25487" s="56"/>
      <c r="U25487" s="56"/>
      <c r="V25487" s="56"/>
      <c r="W25487" s="56"/>
      <c r="X25487" s="56"/>
      <c r="Y25487" s="56"/>
      <c r="Z25487" s="56"/>
      <c r="AA25487" s="56"/>
    </row>
    <row r="25488" spans="20:27">
      <c r="T25488" s="56"/>
      <c r="U25488" s="56"/>
      <c r="V25488" s="56"/>
      <c r="W25488" s="56"/>
      <c r="X25488" s="56"/>
      <c r="Y25488" s="56"/>
      <c r="Z25488" s="56"/>
      <c r="AA25488" s="56"/>
    </row>
    <row r="25489" spans="20:27">
      <c r="T25489" s="56"/>
      <c r="U25489" s="56"/>
      <c r="V25489" s="56"/>
      <c r="W25489" s="56"/>
      <c r="X25489" s="56"/>
      <c r="Y25489" s="56"/>
      <c r="Z25489" s="56"/>
      <c r="AA25489" s="56"/>
    </row>
    <row r="25490" spans="20:27">
      <c r="T25490" s="56"/>
      <c r="U25490" s="56"/>
      <c r="V25490" s="56"/>
      <c r="W25490" s="56"/>
      <c r="X25490" s="56"/>
      <c r="Y25490" s="56"/>
      <c r="Z25490" s="56"/>
      <c r="AA25490" s="56"/>
    </row>
    <row r="25491" spans="20:27">
      <c r="T25491" s="56"/>
      <c r="U25491" s="56"/>
      <c r="V25491" s="56"/>
      <c r="W25491" s="56"/>
      <c r="X25491" s="56"/>
      <c r="Y25491" s="56"/>
      <c r="Z25491" s="56"/>
      <c r="AA25491" s="56"/>
    </row>
    <row r="25492" spans="20:27">
      <c r="T25492" s="56"/>
      <c r="U25492" s="56"/>
      <c r="V25492" s="56"/>
      <c r="W25492" s="56"/>
      <c r="X25492" s="56"/>
      <c r="Y25492" s="56"/>
      <c r="Z25492" s="56"/>
      <c r="AA25492" s="56"/>
    </row>
    <row r="25493" spans="20:27">
      <c r="T25493" s="56"/>
      <c r="U25493" s="56"/>
      <c r="V25493" s="56"/>
      <c r="W25493" s="56"/>
      <c r="X25493" s="56"/>
      <c r="Y25493" s="56"/>
      <c r="Z25493" s="56"/>
      <c r="AA25493" s="56"/>
    </row>
    <row r="25494" spans="20:27">
      <c r="T25494" s="56"/>
      <c r="U25494" s="56"/>
      <c r="V25494" s="56"/>
      <c r="W25494" s="56"/>
      <c r="X25494" s="56"/>
      <c r="Y25494" s="56"/>
      <c r="Z25494" s="56"/>
      <c r="AA25494" s="56"/>
    </row>
    <row r="25495" spans="20:27">
      <c r="T25495" s="56"/>
      <c r="U25495" s="56"/>
      <c r="V25495" s="56"/>
      <c r="W25495" s="56"/>
      <c r="X25495" s="56"/>
      <c r="Y25495" s="56"/>
      <c r="Z25495" s="56"/>
      <c r="AA25495" s="56"/>
    </row>
    <row r="25496" spans="20:27">
      <c r="T25496" s="56"/>
      <c r="U25496" s="56"/>
      <c r="V25496" s="56"/>
      <c r="W25496" s="56"/>
      <c r="X25496" s="56"/>
      <c r="Y25496" s="56"/>
      <c r="Z25496" s="56"/>
      <c r="AA25496" s="56"/>
    </row>
    <row r="25497" spans="20:27">
      <c r="T25497" s="56"/>
      <c r="U25497" s="56"/>
      <c r="V25497" s="56"/>
      <c r="W25497" s="56"/>
      <c r="X25497" s="56"/>
      <c r="Y25497" s="56"/>
      <c r="Z25497" s="56"/>
      <c r="AA25497" s="56"/>
    </row>
    <row r="25498" spans="20:27">
      <c r="T25498" s="56"/>
      <c r="U25498" s="56"/>
      <c r="V25498" s="56"/>
      <c r="W25498" s="56"/>
      <c r="X25498" s="56"/>
      <c r="Y25498" s="56"/>
      <c r="Z25498" s="56"/>
      <c r="AA25498" s="56"/>
    </row>
    <row r="25499" spans="20:27">
      <c r="T25499" s="56"/>
      <c r="U25499" s="56"/>
      <c r="V25499" s="56"/>
      <c r="W25499" s="56"/>
      <c r="X25499" s="56"/>
      <c r="Y25499" s="56"/>
      <c r="Z25499" s="56"/>
      <c r="AA25499" s="56"/>
    </row>
    <row r="25500" spans="20:27">
      <c r="T25500" s="56"/>
      <c r="U25500" s="56"/>
      <c r="V25500" s="56"/>
      <c r="W25500" s="56"/>
      <c r="X25500" s="56"/>
      <c r="Y25500" s="56"/>
      <c r="Z25500" s="56"/>
      <c r="AA25500" s="56"/>
    </row>
    <row r="25501" spans="20:27">
      <c r="T25501" s="56"/>
      <c r="U25501" s="56"/>
      <c r="V25501" s="56"/>
      <c r="W25501" s="56"/>
      <c r="X25501" s="56"/>
      <c r="Y25501" s="56"/>
      <c r="Z25501" s="56"/>
      <c r="AA25501" s="56"/>
    </row>
    <row r="25502" spans="20:27">
      <c r="T25502" s="56"/>
      <c r="U25502" s="56"/>
      <c r="V25502" s="56"/>
      <c r="W25502" s="56"/>
      <c r="X25502" s="56"/>
      <c r="Y25502" s="56"/>
      <c r="Z25502" s="56"/>
      <c r="AA25502" s="56"/>
    </row>
    <row r="25503" spans="20:27">
      <c r="T25503" s="56"/>
      <c r="U25503" s="56"/>
      <c r="V25503" s="56"/>
      <c r="W25503" s="56"/>
      <c r="X25503" s="56"/>
      <c r="Y25503" s="56"/>
      <c r="Z25503" s="56"/>
      <c r="AA25503" s="56"/>
    </row>
    <row r="25504" spans="20:27">
      <c r="T25504" s="56"/>
      <c r="U25504" s="56"/>
      <c r="V25504" s="56"/>
      <c r="W25504" s="56"/>
      <c r="X25504" s="56"/>
      <c r="Y25504" s="56"/>
      <c r="Z25504" s="56"/>
      <c r="AA25504" s="56"/>
    </row>
    <row r="25505" spans="20:27">
      <c r="T25505" s="56"/>
      <c r="U25505" s="56"/>
      <c r="V25505" s="56"/>
      <c r="W25505" s="56"/>
      <c r="X25505" s="56"/>
      <c r="Y25505" s="56"/>
      <c r="Z25505" s="56"/>
      <c r="AA25505" s="56"/>
    </row>
    <row r="25506" spans="20:27">
      <c r="T25506" s="56"/>
      <c r="U25506" s="56"/>
      <c r="V25506" s="56"/>
      <c r="W25506" s="56"/>
      <c r="X25506" s="56"/>
      <c r="Y25506" s="56"/>
      <c r="Z25506" s="56"/>
      <c r="AA25506" s="56"/>
    </row>
    <row r="25507" spans="20:27">
      <c r="T25507" s="56"/>
      <c r="U25507" s="56"/>
      <c r="V25507" s="56"/>
      <c r="W25507" s="56"/>
      <c r="X25507" s="56"/>
      <c r="Y25507" s="56"/>
      <c r="Z25507" s="56"/>
      <c r="AA25507" s="56"/>
    </row>
    <row r="25508" spans="20:27">
      <c r="T25508" s="56"/>
      <c r="U25508" s="56"/>
      <c r="V25508" s="56"/>
      <c r="W25508" s="56"/>
      <c r="X25508" s="56"/>
      <c r="Y25508" s="56"/>
      <c r="Z25508" s="56"/>
      <c r="AA25508" s="56"/>
    </row>
    <row r="25509" spans="20:27">
      <c r="T25509" s="56"/>
      <c r="U25509" s="56"/>
      <c r="V25509" s="56"/>
      <c r="W25509" s="56"/>
      <c r="X25509" s="56"/>
      <c r="Y25509" s="56"/>
      <c r="Z25509" s="56"/>
      <c r="AA25509" s="56"/>
    </row>
    <row r="25510" spans="20:27">
      <c r="T25510" s="56"/>
      <c r="U25510" s="56"/>
      <c r="V25510" s="56"/>
      <c r="W25510" s="56"/>
      <c r="X25510" s="56"/>
      <c r="Y25510" s="56"/>
      <c r="Z25510" s="56"/>
      <c r="AA25510" s="56"/>
    </row>
    <row r="25511" spans="20:27">
      <c r="T25511" s="56"/>
      <c r="U25511" s="56"/>
      <c r="V25511" s="56"/>
      <c r="W25511" s="56"/>
      <c r="X25511" s="56"/>
      <c r="Y25511" s="56"/>
      <c r="Z25511" s="56"/>
      <c r="AA25511" s="56"/>
    </row>
    <row r="25512" spans="20:27">
      <c r="T25512" s="56"/>
      <c r="U25512" s="56"/>
      <c r="V25512" s="56"/>
      <c r="W25512" s="56"/>
      <c r="X25512" s="56"/>
      <c r="Y25512" s="56"/>
      <c r="Z25512" s="56"/>
      <c r="AA25512" s="56"/>
    </row>
    <row r="25513" spans="20:27">
      <c r="T25513" s="56"/>
      <c r="U25513" s="56"/>
      <c r="V25513" s="56"/>
      <c r="W25513" s="56"/>
      <c r="X25513" s="56"/>
      <c r="Y25513" s="56"/>
      <c r="Z25513" s="56"/>
      <c r="AA25513" s="56"/>
    </row>
    <row r="25514" spans="20:27">
      <c r="T25514" s="56"/>
      <c r="U25514" s="56"/>
      <c r="V25514" s="56"/>
      <c r="W25514" s="56"/>
      <c r="X25514" s="56"/>
      <c r="Y25514" s="56"/>
      <c r="Z25514" s="56"/>
      <c r="AA25514" s="56"/>
    </row>
    <row r="25515" spans="20:27">
      <c r="T25515" s="56"/>
      <c r="U25515" s="56"/>
      <c r="V25515" s="56"/>
      <c r="W25515" s="56"/>
      <c r="X25515" s="56"/>
      <c r="Y25515" s="56"/>
      <c r="Z25515" s="56"/>
      <c r="AA25515" s="56"/>
    </row>
    <row r="25516" spans="20:27">
      <c r="T25516" s="56"/>
      <c r="U25516" s="56"/>
      <c r="V25516" s="56"/>
      <c r="W25516" s="56"/>
      <c r="X25516" s="56"/>
      <c r="Y25516" s="56"/>
      <c r="Z25516" s="56"/>
      <c r="AA25516" s="56"/>
    </row>
    <row r="25517" spans="20:27">
      <c r="T25517" s="56"/>
      <c r="U25517" s="56"/>
      <c r="V25517" s="56"/>
      <c r="W25517" s="56"/>
      <c r="X25517" s="56"/>
      <c r="Y25517" s="56"/>
      <c r="Z25517" s="56"/>
      <c r="AA25517" s="56"/>
    </row>
    <row r="25518" spans="20:27">
      <c r="T25518" s="56"/>
      <c r="U25518" s="56"/>
      <c r="V25518" s="56"/>
      <c r="W25518" s="56"/>
      <c r="X25518" s="56"/>
      <c r="Y25518" s="56"/>
      <c r="Z25518" s="56"/>
      <c r="AA25518" s="56"/>
    </row>
    <row r="25519" spans="20:27">
      <c r="T25519" s="56"/>
      <c r="U25519" s="56"/>
      <c r="V25519" s="56"/>
      <c r="W25519" s="56"/>
      <c r="X25519" s="56"/>
      <c r="Y25519" s="56"/>
      <c r="Z25519" s="56"/>
      <c r="AA25519" s="56"/>
    </row>
    <row r="25520" spans="20:27">
      <c r="T25520" s="56"/>
      <c r="U25520" s="56"/>
      <c r="V25520" s="56"/>
      <c r="W25520" s="56"/>
      <c r="X25520" s="56"/>
      <c r="Y25520" s="56"/>
      <c r="Z25520" s="56"/>
      <c r="AA25520" s="56"/>
    </row>
    <row r="25521" spans="20:27">
      <c r="T25521" s="56"/>
      <c r="U25521" s="56"/>
      <c r="V25521" s="56"/>
      <c r="W25521" s="56"/>
      <c r="X25521" s="56"/>
      <c r="Y25521" s="56"/>
      <c r="Z25521" s="56"/>
      <c r="AA25521" s="56"/>
    </row>
    <row r="25522" spans="20:27">
      <c r="T25522" s="56"/>
      <c r="U25522" s="56"/>
      <c r="V25522" s="56"/>
      <c r="W25522" s="56"/>
      <c r="X25522" s="56"/>
      <c r="Y25522" s="56"/>
      <c r="Z25522" s="56"/>
      <c r="AA25522" s="56"/>
    </row>
    <row r="25523" spans="20:27">
      <c r="T25523" s="56"/>
      <c r="U25523" s="56"/>
      <c r="V25523" s="56"/>
      <c r="W25523" s="56"/>
      <c r="X25523" s="56"/>
      <c r="Y25523" s="56"/>
      <c r="Z25523" s="56"/>
      <c r="AA25523" s="56"/>
    </row>
    <row r="25524" spans="20:27">
      <c r="T25524" s="56"/>
      <c r="U25524" s="56"/>
      <c r="V25524" s="56"/>
      <c r="W25524" s="56"/>
      <c r="X25524" s="56"/>
      <c r="Y25524" s="56"/>
      <c r="Z25524" s="56"/>
      <c r="AA25524" s="56"/>
    </row>
    <row r="25525" spans="20:27">
      <c r="T25525" s="56"/>
      <c r="U25525" s="56"/>
      <c r="V25525" s="56"/>
      <c r="W25525" s="56"/>
      <c r="X25525" s="56"/>
      <c r="Y25525" s="56"/>
      <c r="Z25525" s="56"/>
      <c r="AA25525" s="56"/>
    </row>
    <row r="25526" spans="20:27">
      <c r="T25526" s="56"/>
      <c r="U25526" s="56"/>
      <c r="V25526" s="56"/>
      <c r="W25526" s="56"/>
      <c r="X25526" s="56"/>
      <c r="Y25526" s="56"/>
      <c r="Z25526" s="56"/>
      <c r="AA25526" s="56"/>
    </row>
    <row r="25527" spans="20:27">
      <c r="T25527" s="56"/>
      <c r="U25527" s="56"/>
      <c r="V25527" s="56"/>
      <c r="W25527" s="56"/>
      <c r="X25527" s="56"/>
      <c r="Y25527" s="56"/>
      <c r="Z25527" s="56"/>
      <c r="AA25527" s="56"/>
    </row>
    <row r="25528" spans="20:27">
      <c r="T25528" s="56"/>
      <c r="U25528" s="56"/>
      <c r="V25528" s="56"/>
      <c r="W25528" s="56"/>
      <c r="X25528" s="56"/>
      <c r="Y25528" s="56"/>
      <c r="Z25528" s="56"/>
      <c r="AA25528" s="56"/>
    </row>
    <row r="25529" spans="20:27">
      <c r="T25529" s="56"/>
      <c r="U25529" s="56"/>
      <c r="V25529" s="56"/>
      <c r="W25529" s="56"/>
      <c r="X25529" s="56"/>
      <c r="Y25529" s="56"/>
      <c r="Z25529" s="56"/>
      <c r="AA25529" s="56"/>
    </row>
    <row r="25530" spans="20:27">
      <c r="T25530" s="56"/>
      <c r="U25530" s="56"/>
      <c r="V25530" s="56"/>
      <c r="W25530" s="56"/>
      <c r="X25530" s="56"/>
      <c r="Y25530" s="56"/>
      <c r="Z25530" s="56"/>
      <c r="AA25530" s="56"/>
    </row>
    <row r="25531" spans="20:27">
      <c r="T25531" s="56"/>
      <c r="U25531" s="56"/>
      <c r="V25531" s="56"/>
      <c r="W25531" s="56"/>
      <c r="X25531" s="56"/>
      <c r="Y25531" s="56"/>
      <c r="Z25531" s="56"/>
      <c r="AA25531" s="56"/>
    </row>
    <row r="25532" spans="20:27">
      <c r="T25532" s="56"/>
      <c r="U25532" s="56"/>
      <c r="V25532" s="56"/>
      <c r="W25532" s="56"/>
      <c r="X25532" s="56"/>
      <c r="Y25532" s="56"/>
      <c r="Z25532" s="56"/>
      <c r="AA25532" s="56"/>
    </row>
    <row r="25533" spans="20:27">
      <c r="T25533" s="56"/>
      <c r="U25533" s="56"/>
      <c r="V25533" s="56"/>
      <c r="W25533" s="56"/>
      <c r="X25533" s="56"/>
      <c r="Y25533" s="56"/>
      <c r="Z25533" s="56"/>
      <c r="AA25533" s="56"/>
    </row>
    <row r="25534" spans="20:27">
      <c r="T25534" s="56"/>
      <c r="U25534" s="56"/>
      <c r="V25534" s="56"/>
      <c r="W25534" s="56"/>
      <c r="X25534" s="56"/>
      <c r="Y25534" s="56"/>
      <c r="Z25534" s="56"/>
      <c r="AA25534" s="56"/>
    </row>
    <row r="25535" spans="20:27">
      <c r="T25535" s="56"/>
      <c r="U25535" s="56"/>
      <c r="V25535" s="56"/>
      <c r="W25535" s="56"/>
      <c r="X25535" s="56"/>
      <c r="Y25535" s="56"/>
      <c r="Z25535" s="56"/>
      <c r="AA25535" s="56"/>
    </row>
    <row r="25536" spans="20:27">
      <c r="T25536" s="56"/>
      <c r="U25536" s="56"/>
      <c r="V25536" s="56"/>
      <c r="W25536" s="56"/>
      <c r="X25536" s="56"/>
      <c r="Y25536" s="56"/>
      <c r="Z25536" s="56"/>
      <c r="AA25536" s="56"/>
    </row>
    <row r="25537" spans="20:27">
      <c r="T25537" s="56"/>
      <c r="U25537" s="56"/>
      <c r="V25537" s="56"/>
      <c r="W25537" s="56"/>
      <c r="X25537" s="56"/>
      <c r="Y25537" s="56"/>
      <c r="Z25537" s="56"/>
      <c r="AA25537" s="56"/>
    </row>
    <row r="25538" spans="20:27">
      <c r="T25538" s="56"/>
      <c r="U25538" s="56"/>
      <c r="V25538" s="56"/>
      <c r="W25538" s="56"/>
      <c r="X25538" s="56"/>
      <c r="Y25538" s="56"/>
      <c r="Z25538" s="56"/>
      <c r="AA25538" s="56"/>
    </row>
    <row r="25539" spans="20:27">
      <c r="T25539" s="56"/>
      <c r="U25539" s="56"/>
      <c r="V25539" s="56"/>
      <c r="W25539" s="56"/>
      <c r="X25539" s="56"/>
      <c r="Y25539" s="56"/>
      <c r="Z25539" s="56"/>
      <c r="AA25539" s="56"/>
    </row>
    <row r="25540" spans="20:27">
      <c r="T25540" s="56"/>
      <c r="U25540" s="56"/>
      <c r="V25540" s="56"/>
      <c r="W25540" s="56"/>
      <c r="X25540" s="56"/>
      <c r="Y25540" s="56"/>
      <c r="Z25540" s="56"/>
      <c r="AA25540" s="56"/>
    </row>
    <row r="25541" spans="20:27">
      <c r="T25541" s="56"/>
      <c r="U25541" s="56"/>
      <c r="V25541" s="56"/>
      <c r="W25541" s="56"/>
      <c r="X25541" s="56"/>
      <c r="Y25541" s="56"/>
      <c r="Z25541" s="56"/>
      <c r="AA25541" s="56"/>
    </row>
    <row r="25542" spans="20:27">
      <c r="T25542" s="56"/>
      <c r="U25542" s="56"/>
      <c r="V25542" s="56"/>
      <c r="W25542" s="56"/>
      <c r="X25542" s="56"/>
      <c r="Y25542" s="56"/>
      <c r="Z25542" s="56"/>
      <c r="AA25542" s="56"/>
    </row>
    <row r="25543" spans="20:27">
      <c r="T25543" s="56"/>
      <c r="U25543" s="56"/>
      <c r="V25543" s="56"/>
      <c r="W25543" s="56"/>
      <c r="X25543" s="56"/>
      <c r="Y25543" s="56"/>
      <c r="Z25543" s="56"/>
      <c r="AA25543" s="56"/>
    </row>
    <row r="25544" spans="20:27">
      <c r="T25544" s="56"/>
      <c r="U25544" s="56"/>
      <c r="V25544" s="56"/>
      <c r="W25544" s="56"/>
      <c r="X25544" s="56"/>
      <c r="Y25544" s="56"/>
      <c r="Z25544" s="56"/>
      <c r="AA25544" s="56"/>
    </row>
    <row r="25545" spans="20:27">
      <c r="T25545" s="56"/>
      <c r="U25545" s="56"/>
      <c r="V25545" s="56"/>
      <c r="W25545" s="56"/>
      <c r="X25545" s="56"/>
      <c r="Y25545" s="56"/>
      <c r="Z25545" s="56"/>
      <c r="AA25545" s="56"/>
    </row>
    <row r="25546" spans="20:27">
      <c r="T25546" s="56"/>
      <c r="U25546" s="56"/>
      <c r="V25546" s="56"/>
      <c r="W25546" s="56"/>
      <c r="X25546" s="56"/>
      <c r="Y25546" s="56"/>
      <c r="Z25546" s="56"/>
      <c r="AA25546" s="56"/>
    </row>
    <row r="25547" spans="20:27">
      <c r="T25547" s="56"/>
      <c r="U25547" s="56"/>
      <c r="V25547" s="56"/>
      <c r="W25547" s="56"/>
      <c r="X25547" s="56"/>
      <c r="Y25547" s="56"/>
      <c r="Z25547" s="56"/>
      <c r="AA25547" s="56"/>
    </row>
    <row r="25548" spans="20:27">
      <c r="T25548" s="56"/>
      <c r="U25548" s="56"/>
      <c r="V25548" s="56"/>
      <c r="W25548" s="56"/>
      <c r="X25548" s="56"/>
      <c r="Y25548" s="56"/>
      <c r="Z25548" s="56"/>
      <c r="AA25548" s="56"/>
    </row>
    <row r="25549" spans="20:27">
      <c r="T25549" s="56"/>
      <c r="U25549" s="56"/>
      <c r="V25549" s="56"/>
      <c r="W25549" s="56"/>
      <c r="X25549" s="56"/>
      <c r="Y25549" s="56"/>
      <c r="Z25549" s="56"/>
      <c r="AA25549" s="56"/>
    </row>
    <row r="25550" spans="20:27">
      <c r="T25550" s="56"/>
      <c r="U25550" s="56"/>
      <c r="V25550" s="56"/>
      <c r="W25550" s="56"/>
      <c r="X25550" s="56"/>
      <c r="Y25550" s="56"/>
      <c r="Z25550" s="56"/>
      <c r="AA25550" s="56"/>
    </row>
    <row r="25551" spans="20:27">
      <c r="T25551" s="56"/>
      <c r="U25551" s="56"/>
      <c r="V25551" s="56"/>
      <c r="W25551" s="56"/>
      <c r="X25551" s="56"/>
      <c r="Y25551" s="56"/>
      <c r="Z25551" s="56"/>
      <c r="AA25551" s="56"/>
    </row>
    <row r="25552" spans="20:27">
      <c r="T25552" s="56"/>
      <c r="U25552" s="56"/>
      <c r="V25552" s="56"/>
      <c r="W25552" s="56"/>
      <c r="X25552" s="56"/>
      <c r="Y25552" s="56"/>
      <c r="Z25552" s="56"/>
      <c r="AA25552" s="56"/>
    </row>
    <row r="25553" spans="20:27">
      <c r="T25553" s="56"/>
      <c r="U25553" s="56"/>
      <c r="V25553" s="56"/>
      <c r="W25553" s="56"/>
      <c r="X25553" s="56"/>
      <c r="Y25553" s="56"/>
      <c r="Z25553" s="56"/>
      <c r="AA25553" s="56"/>
    </row>
    <row r="25554" spans="20:27">
      <c r="T25554" s="56"/>
      <c r="U25554" s="56"/>
      <c r="V25554" s="56"/>
      <c r="W25554" s="56"/>
      <c r="X25554" s="56"/>
      <c r="Y25554" s="56"/>
      <c r="Z25554" s="56"/>
      <c r="AA25554" s="56"/>
    </row>
    <row r="25555" spans="20:27">
      <c r="T25555" s="56"/>
      <c r="U25555" s="56"/>
      <c r="V25555" s="56"/>
      <c r="W25555" s="56"/>
      <c r="X25555" s="56"/>
      <c r="Y25555" s="56"/>
      <c r="Z25555" s="56"/>
      <c r="AA25555" s="56"/>
    </row>
    <row r="25556" spans="20:27">
      <c r="T25556" s="56"/>
      <c r="U25556" s="56"/>
      <c r="V25556" s="56"/>
      <c r="W25556" s="56"/>
      <c r="X25556" s="56"/>
      <c r="Y25556" s="56"/>
      <c r="Z25556" s="56"/>
      <c r="AA25556" s="56"/>
    </row>
    <row r="25557" spans="20:27">
      <c r="T25557" s="56"/>
      <c r="U25557" s="56"/>
      <c r="V25557" s="56"/>
      <c r="W25557" s="56"/>
      <c r="X25557" s="56"/>
      <c r="Y25557" s="56"/>
      <c r="Z25557" s="56"/>
      <c r="AA25557" s="56"/>
    </row>
    <row r="25558" spans="20:27">
      <c r="T25558" s="56"/>
      <c r="U25558" s="56"/>
      <c r="V25558" s="56"/>
      <c r="W25558" s="56"/>
      <c r="X25558" s="56"/>
      <c r="Y25558" s="56"/>
      <c r="Z25558" s="56"/>
      <c r="AA25558" s="56"/>
    </row>
    <row r="25559" spans="20:27">
      <c r="T25559" s="56"/>
      <c r="U25559" s="56"/>
      <c r="V25559" s="56"/>
      <c r="W25559" s="56"/>
      <c r="X25559" s="56"/>
      <c r="Y25559" s="56"/>
      <c r="Z25559" s="56"/>
      <c r="AA25559" s="56"/>
    </row>
    <row r="25560" spans="20:27">
      <c r="T25560" s="56"/>
      <c r="U25560" s="56"/>
      <c r="V25560" s="56"/>
      <c r="W25560" s="56"/>
      <c r="X25560" s="56"/>
      <c r="Y25560" s="56"/>
      <c r="Z25560" s="56"/>
      <c r="AA25560" s="56"/>
    </row>
    <row r="25561" spans="20:27">
      <c r="T25561" s="56"/>
      <c r="U25561" s="56"/>
      <c r="V25561" s="56"/>
      <c r="W25561" s="56"/>
      <c r="X25561" s="56"/>
      <c r="Y25561" s="56"/>
      <c r="Z25561" s="56"/>
      <c r="AA25561" s="56"/>
    </row>
    <row r="25562" spans="20:27">
      <c r="T25562" s="56"/>
      <c r="U25562" s="56"/>
      <c r="V25562" s="56"/>
      <c r="W25562" s="56"/>
      <c r="X25562" s="56"/>
      <c r="Y25562" s="56"/>
      <c r="Z25562" s="56"/>
      <c r="AA25562" s="56"/>
    </row>
    <row r="25563" spans="20:27">
      <c r="T25563" s="56"/>
      <c r="U25563" s="56"/>
      <c r="V25563" s="56"/>
      <c r="W25563" s="56"/>
      <c r="X25563" s="56"/>
      <c r="Y25563" s="56"/>
      <c r="Z25563" s="56"/>
      <c r="AA25563" s="56"/>
    </row>
    <row r="25564" spans="20:27">
      <c r="T25564" s="56"/>
      <c r="U25564" s="56"/>
      <c r="V25564" s="56"/>
      <c r="W25564" s="56"/>
      <c r="X25564" s="56"/>
      <c r="Y25564" s="56"/>
      <c r="Z25564" s="56"/>
      <c r="AA25564" s="56"/>
    </row>
    <row r="25565" spans="20:27">
      <c r="T25565" s="56"/>
      <c r="U25565" s="56"/>
      <c r="V25565" s="56"/>
      <c r="W25565" s="56"/>
      <c r="X25565" s="56"/>
      <c r="Y25565" s="56"/>
      <c r="Z25565" s="56"/>
      <c r="AA25565" s="56"/>
    </row>
    <row r="25566" spans="20:27">
      <c r="T25566" s="56"/>
      <c r="U25566" s="56"/>
      <c r="V25566" s="56"/>
      <c r="W25566" s="56"/>
      <c r="X25566" s="56"/>
      <c r="Y25566" s="56"/>
      <c r="Z25566" s="56"/>
      <c r="AA25566" s="56"/>
    </row>
    <row r="25567" spans="20:27">
      <c r="T25567" s="56"/>
      <c r="U25567" s="56"/>
      <c r="V25567" s="56"/>
      <c r="W25567" s="56"/>
      <c r="X25567" s="56"/>
      <c r="Y25567" s="56"/>
      <c r="Z25567" s="56"/>
      <c r="AA25567" s="56"/>
    </row>
    <row r="25568" spans="20:27">
      <c r="T25568" s="56"/>
      <c r="U25568" s="56"/>
      <c r="V25568" s="56"/>
      <c r="W25568" s="56"/>
      <c r="X25568" s="56"/>
      <c r="Y25568" s="56"/>
      <c r="Z25568" s="56"/>
      <c r="AA25568" s="56"/>
    </row>
    <row r="25569" spans="20:27">
      <c r="T25569" s="56"/>
      <c r="U25569" s="56"/>
      <c r="V25569" s="56"/>
      <c r="W25569" s="56"/>
      <c r="X25569" s="56"/>
      <c r="Y25569" s="56"/>
      <c r="Z25569" s="56"/>
      <c r="AA25569" s="56"/>
    </row>
    <row r="25570" spans="20:27">
      <c r="T25570" s="56"/>
      <c r="U25570" s="56"/>
      <c r="V25570" s="56"/>
      <c r="W25570" s="56"/>
      <c r="X25570" s="56"/>
      <c r="Y25570" s="56"/>
      <c r="Z25570" s="56"/>
      <c r="AA25570" s="56"/>
    </row>
    <row r="25571" spans="20:27">
      <c r="T25571" s="56"/>
      <c r="U25571" s="56"/>
      <c r="V25571" s="56"/>
      <c r="W25571" s="56"/>
      <c r="X25571" s="56"/>
      <c r="Y25571" s="56"/>
      <c r="Z25571" s="56"/>
      <c r="AA25571" s="56"/>
    </row>
    <row r="25572" spans="20:27">
      <c r="T25572" s="56"/>
      <c r="U25572" s="56"/>
      <c r="V25572" s="56"/>
      <c r="W25572" s="56"/>
      <c r="X25572" s="56"/>
      <c r="Y25572" s="56"/>
      <c r="Z25572" s="56"/>
      <c r="AA25572" s="56"/>
    </row>
    <row r="25573" spans="20:27">
      <c r="T25573" s="56"/>
      <c r="U25573" s="56"/>
      <c r="V25573" s="56"/>
      <c r="W25573" s="56"/>
      <c r="X25573" s="56"/>
      <c r="Y25573" s="56"/>
      <c r="Z25573" s="56"/>
      <c r="AA25573" s="56"/>
    </row>
    <row r="25574" spans="20:27">
      <c r="T25574" s="56"/>
      <c r="U25574" s="56"/>
      <c r="V25574" s="56"/>
      <c r="W25574" s="56"/>
      <c r="X25574" s="56"/>
      <c r="Y25574" s="56"/>
      <c r="Z25574" s="56"/>
      <c r="AA25574" s="56"/>
    </row>
    <row r="25575" spans="20:27">
      <c r="T25575" s="56"/>
      <c r="U25575" s="56"/>
      <c r="V25575" s="56"/>
      <c r="W25575" s="56"/>
      <c r="X25575" s="56"/>
      <c r="Y25575" s="56"/>
      <c r="Z25575" s="56"/>
      <c r="AA25575" s="56"/>
    </row>
    <row r="25576" spans="20:27">
      <c r="T25576" s="56"/>
      <c r="U25576" s="56"/>
      <c r="V25576" s="56"/>
      <c r="W25576" s="56"/>
      <c r="X25576" s="56"/>
      <c r="Y25576" s="56"/>
      <c r="Z25576" s="56"/>
      <c r="AA25576" s="56"/>
    </row>
    <row r="25577" spans="20:27">
      <c r="T25577" s="56"/>
      <c r="U25577" s="56"/>
      <c r="V25577" s="56"/>
      <c r="W25577" s="56"/>
      <c r="X25577" s="56"/>
      <c r="Y25577" s="56"/>
      <c r="Z25577" s="56"/>
      <c r="AA25577" s="56"/>
    </row>
    <row r="25578" spans="20:27">
      <c r="T25578" s="56"/>
      <c r="U25578" s="56"/>
      <c r="V25578" s="56"/>
      <c r="W25578" s="56"/>
      <c r="X25578" s="56"/>
      <c r="Y25578" s="56"/>
      <c r="Z25578" s="56"/>
      <c r="AA25578" s="56"/>
    </row>
    <row r="25579" spans="20:27">
      <c r="T25579" s="56"/>
      <c r="U25579" s="56"/>
      <c r="V25579" s="56"/>
      <c r="W25579" s="56"/>
      <c r="X25579" s="56"/>
      <c r="Y25579" s="56"/>
      <c r="Z25579" s="56"/>
      <c r="AA25579" s="56"/>
    </row>
    <row r="25580" spans="20:27">
      <c r="T25580" s="56"/>
      <c r="U25580" s="56"/>
      <c r="V25580" s="56"/>
      <c r="W25580" s="56"/>
      <c r="X25580" s="56"/>
      <c r="Y25580" s="56"/>
      <c r="Z25580" s="56"/>
      <c r="AA25580" s="56"/>
    </row>
    <row r="25581" spans="20:27">
      <c r="T25581" s="56"/>
      <c r="U25581" s="56"/>
      <c r="V25581" s="56"/>
      <c r="W25581" s="56"/>
      <c r="X25581" s="56"/>
      <c r="Y25581" s="56"/>
      <c r="Z25581" s="56"/>
      <c r="AA25581" s="56"/>
    </row>
    <row r="25582" spans="20:27">
      <c r="T25582" s="56"/>
      <c r="U25582" s="56"/>
      <c r="V25582" s="56"/>
      <c r="W25582" s="56"/>
      <c r="X25582" s="56"/>
      <c r="Y25582" s="56"/>
      <c r="Z25582" s="56"/>
      <c r="AA25582" s="56"/>
    </row>
    <row r="25583" spans="20:27">
      <c r="T25583" s="56"/>
      <c r="U25583" s="56"/>
      <c r="V25583" s="56"/>
      <c r="W25583" s="56"/>
      <c r="X25583" s="56"/>
      <c r="Y25583" s="56"/>
      <c r="Z25583" s="56"/>
      <c r="AA25583" s="56"/>
    </row>
    <row r="25584" spans="20:27">
      <c r="T25584" s="56"/>
      <c r="U25584" s="56"/>
      <c r="V25584" s="56"/>
      <c r="W25584" s="56"/>
      <c r="X25584" s="56"/>
      <c r="Y25584" s="56"/>
      <c r="Z25584" s="56"/>
      <c r="AA25584" s="56"/>
    </row>
    <row r="25585" spans="20:27">
      <c r="T25585" s="56"/>
      <c r="U25585" s="56"/>
      <c r="V25585" s="56"/>
      <c r="W25585" s="56"/>
      <c r="X25585" s="56"/>
      <c r="Y25585" s="56"/>
      <c r="Z25585" s="56"/>
      <c r="AA25585" s="56"/>
    </row>
    <row r="25586" spans="20:27">
      <c r="T25586" s="56"/>
      <c r="U25586" s="56"/>
      <c r="V25586" s="56"/>
      <c r="W25586" s="56"/>
      <c r="X25586" s="56"/>
      <c r="Y25586" s="56"/>
      <c r="Z25586" s="56"/>
      <c r="AA25586" s="56"/>
    </row>
    <row r="25587" spans="20:27">
      <c r="T25587" s="56"/>
      <c r="U25587" s="56"/>
      <c r="V25587" s="56"/>
      <c r="W25587" s="56"/>
      <c r="X25587" s="56"/>
      <c r="Y25587" s="56"/>
      <c r="Z25587" s="56"/>
      <c r="AA25587" s="56"/>
    </row>
    <row r="25588" spans="20:27">
      <c r="T25588" s="56"/>
      <c r="U25588" s="56"/>
      <c r="V25588" s="56"/>
      <c r="W25588" s="56"/>
      <c r="X25588" s="56"/>
      <c r="Y25588" s="56"/>
      <c r="Z25588" s="56"/>
      <c r="AA25588" s="56"/>
    </row>
    <row r="25589" spans="20:27">
      <c r="T25589" s="56"/>
      <c r="U25589" s="56"/>
      <c r="V25589" s="56"/>
      <c r="W25589" s="56"/>
      <c r="X25589" s="56"/>
      <c r="Y25589" s="56"/>
      <c r="Z25589" s="56"/>
      <c r="AA25589" s="56"/>
    </row>
    <row r="25590" spans="20:27">
      <c r="T25590" s="56"/>
      <c r="U25590" s="56"/>
      <c r="V25590" s="56"/>
      <c r="W25590" s="56"/>
      <c r="X25590" s="56"/>
      <c r="Y25590" s="56"/>
      <c r="Z25590" s="56"/>
      <c r="AA25590" s="56"/>
    </row>
    <row r="25591" spans="20:27">
      <c r="T25591" s="56"/>
      <c r="U25591" s="56"/>
      <c r="V25591" s="56"/>
      <c r="W25591" s="56"/>
      <c r="X25591" s="56"/>
      <c r="Y25591" s="56"/>
      <c r="Z25591" s="56"/>
      <c r="AA25591" s="56"/>
    </row>
    <row r="25592" spans="20:27">
      <c r="T25592" s="56"/>
      <c r="U25592" s="56"/>
      <c r="V25592" s="56"/>
      <c r="W25592" s="56"/>
      <c r="X25592" s="56"/>
      <c r="Y25592" s="56"/>
      <c r="Z25592" s="56"/>
      <c r="AA25592" s="56"/>
    </row>
    <row r="25593" spans="20:27">
      <c r="T25593" s="56"/>
      <c r="U25593" s="56"/>
      <c r="V25593" s="56"/>
      <c r="W25593" s="56"/>
      <c r="X25593" s="56"/>
      <c r="Y25593" s="56"/>
      <c r="Z25593" s="56"/>
      <c r="AA25593" s="56"/>
    </row>
    <row r="25594" spans="20:27">
      <c r="T25594" s="56"/>
      <c r="U25594" s="56"/>
      <c r="V25594" s="56"/>
      <c r="W25594" s="56"/>
      <c r="X25594" s="56"/>
      <c r="Y25594" s="56"/>
      <c r="Z25594" s="56"/>
      <c r="AA25594" s="56"/>
    </row>
    <row r="25595" spans="20:27">
      <c r="T25595" s="56"/>
      <c r="U25595" s="56"/>
      <c r="V25595" s="56"/>
      <c r="W25595" s="56"/>
      <c r="X25595" s="56"/>
      <c r="Y25595" s="56"/>
      <c r="Z25595" s="56"/>
      <c r="AA25595" s="56"/>
    </row>
    <row r="25596" spans="20:27">
      <c r="T25596" s="56"/>
      <c r="U25596" s="56"/>
      <c r="V25596" s="56"/>
      <c r="W25596" s="56"/>
      <c r="X25596" s="56"/>
      <c r="Y25596" s="56"/>
      <c r="Z25596" s="56"/>
      <c r="AA25596" s="56"/>
    </row>
    <row r="25597" spans="20:27">
      <c r="T25597" s="56"/>
      <c r="U25597" s="56"/>
      <c r="V25597" s="56"/>
      <c r="W25597" s="56"/>
      <c r="X25597" s="56"/>
      <c r="Y25597" s="56"/>
      <c r="Z25597" s="56"/>
      <c r="AA25597" s="56"/>
    </row>
    <row r="25598" spans="20:27">
      <c r="T25598" s="56"/>
      <c r="U25598" s="56"/>
      <c r="V25598" s="56"/>
      <c r="W25598" s="56"/>
      <c r="X25598" s="56"/>
      <c r="Y25598" s="56"/>
      <c r="Z25598" s="56"/>
      <c r="AA25598" s="56"/>
    </row>
    <row r="25599" spans="20:27">
      <c r="T25599" s="56"/>
      <c r="U25599" s="56"/>
      <c r="V25599" s="56"/>
      <c r="W25599" s="56"/>
      <c r="X25599" s="56"/>
      <c r="Y25599" s="56"/>
      <c r="Z25599" s="56"/>
      <c r="AA25599" s="56"/>
    </row>
    <row r="25600" spans="20:27">
      <c r="T25600" s="56"/>
      <c r="U25600" s="56"/>
      <c r="V25600" s="56"/>
      <c r="W25600" s="56"/>
      <c r="X25600" s="56"/>
      <c r="Y25600" s="56"/>
      <c r="Z25600" s="56"/>
      <c r="AA25600" s="56"/>
    </row>
    <row r="25601" spans="20:27">
      <c r="T25601" s="56"/>
      <c r="U25601" s="56"/>
      <c r="V25601" s="56"/>
      <c r="W25601" s="56"/>
      <c r="X25601" s="56"/>
      <c r="Y25601" s="56"/>
      <c r="Z25601" s="56"/>
      <c r="AA25601" s="56"/>
    </row>
    <row r="25602" spans="20:27">
      <c r="T25602" s="56"/>
      <c r="U25602" s="56"/>
      <c r="V25602" s="56"/>
      <c r="W25602" s="56"/>
      <c r="X25602" s="56"/>
      <c r="Y25602" s="56"/>
      <c r="Z25602" s="56"/>
      <c r="AA25602" s="56"/>
    </row>
    <row r="25603" spans="20:27">
      <c r="T25603" s="56"/>
      <c r="U25603" s="56"/>
      <c r="V25603" s="56"/>
      <c r="W25603" s="56"/>
      <c r="X25603" s="56"/>
      <c r="Y25603" s="56"/>
      <c r="Z25603" s="56"/>
      <c r="AA25603" s="56"/>
    </row>
    <row r="25604" spans="20:27">
      <c r="T25604" s="56"/>
      <c r="U25604" s="56"/>
      <c r="V25604" s="56"/>
      <c r="W25604" s="56"/>
      <c r="X25604" s="56"/>
      <c r="Y25604" s="56"/>
      <c r="Z25604" s="56"/>
      <c r="AA25604" s="56"/>
    </row>
    <row r="25605" spans="20:27">
      <c r="T25605" s="56"/>
      <c r="U25605" s="56"/>
      <c r="V25605" s="56"/>
      <c r="W25605" s="56"/>
      <c r="X25605" s="56"/>
      <c r="Y25605" s="56"/>
      <c r="Z25605" s="56"/>
      <c r="AA25605" s="56"/>
    </row>
    <row r="25606" spans="20:27">
      <c r="T25606" s="56"/>
      <c r="U25606" s="56"/>
      <c r="V25606" s="56"/>
      <c r="W25606" s="56"/>
      <c r="X25606" s="56"/>
      <c r="Y25606" s="56"/>
      <c r="Z25606" s="56"/>
      <c r="AA25606" s="56"/>
    </row>
    <row r="25607" spans="20:27">
      <c r="T25607" s="56"/>
      <c r="U25607" s="56"/>
      <c r="V25607" s="56"/>
      <c r="W25607" s="56"/>
      <c r="X25607" s="56"/>
      <c r="Y25607" s="56"/>
      <c r="Z25607" s="56"/>
      <c r="AA25607" s="56"/>
    </row>
    <row r="25608" spans="20:27">
      <c r="T25608" s="56"/>
      <c r="U25608" s="56"/>
      <c r="V25608" s="56"/>
      <c r="W25608" s="56"/>
      <c r="X25608" s="56"/>
      <c r="Y25608" s="56"/>
      <c r="Z25608" s="56"/>
      <c r="AA25608" s="56"/>
    </row>
    <row r="25609" spans="20:27">
      <c r="T25609" s="56"/>
      <c r="U25609" s="56"/>
      <c r="V25609" s="56"/>
      <c r="W25609" s="56"/>
      <c r="X25609" s="56"/>
      <c r="Y25609" s="56"/>
      <c r="Z25609" s="56"/>
      <c r="AA25609" s="56"/>
    </row>
    <row r="25610" spans="20:27">
      <c r="T25610" s="56"/>
      <c r="U25610" s="56"/>
      <c r="V25610" s="56"/>
      <c r="W25610" s="56"/>
      <c r="X25610" s="56"/>
      <c r="Y25610" s="56"/>
      <c r="Z25610" s="56"/>
      <c r="AA25610" s="56"/>
    </row>
    <row r="25611" spans="20:27">
      <c r="T25611" s="56"/>
      <c r="U25611" s="56"/>
      <c r="V25611" s="56"/>
      <c r="W25611" s="56"/>
      <c r="X25611" s="56"/>
      <c r="Y25611" s="56"/>
      <c r="Z25611" s="56"/>
      <c r="AA25611" s="56"/>
    </row>
    <row r="25612" spans="20:27">
      <c r="T25612" s="56"/>
      <c r="U25612" s="56"/>
      <c r="V25612" s="56"/>
      <c r="W25612" s="56"/>
      <c r="X25612" s="56"/>
      <c r="Y25612" s="56"/>
      <c r="Z25612" s="56"/>
      <c r="AA25612" s="56"/>
    </row>
    <row r="25613" spans="20:27">
      <c r="T25613" s="56"/>
      <c r="U25613" s="56"/>
      <c r="V25613" s="56"/>
      <c r="W25613" s="56"/>
      <c r="X25613" s="56"/>
      <c r="Y25613" s="56"/>
      <c r="Z25613" s="56"/>
      <c r="AA25613" s="56"/>
    </row>
    <row r="25614" spans="20:27">
      <c r="T25614" s="56"/>
      <c r="U25614" s="56"/>
      <c r="V25614" s="56"/>
      <c r="W25614" s="56"/>
      <c r="X25614" s="56"/>
      <c r="Y25614" s="56"/>
      <c r="Z25614" s="56"/>
      <c r="AA25614" s="56"/>
    </row>
    <row r="25615" spans="20:27">
      <c r="T25615" s="56"/>
      <c r="U25615" s="56"/>
      <c r="V25615" s="56"/>
      <c r="W25615" s="56"/>
      <c r="X25615" s="56"/>
      <c r="Y25615" s="56"/>
      <c r="Z25615" s="56"/>
      <c r="AA25615" s="56"/>
    </row>
    <row r="25616" spans="20:27">
      <c r="T25616" s="56"/>
      <c r="U25616" s="56"/>
      <c r="V25616" s="56"/>
      <c r="W25616" s="56"/>
      <c r="X25616" s="56"/>
      <c r="Y25616" s="56"/>
      <c r="Z25616" s="56"/>
      <c r="AA25616" s="56"/>
    </row>
    <row r="25617" spans="20:27">
      <c r="T25617" s="56"/>
      <c r="U25617" s="56"/>
      <c r="V25617" s="56"/>
      <c r="W25617" s="56"/>
      <c r="X25617" s="56"/>
      <c r="Y25617" s="56"/>
      <c r="Z25617" s="56"/>
      <c r="AA25617" s="56"/>
    </row>
    <row r="25618" spans="20:27">
      <c r="T25618" s="56"/>
      <c r="U25618" s="56"/>
      <c r="V25618" s="56"/>
      <c r="W25618" s="56"/>
      <c r="X25618" s="56"/>
      <c r="Y25618" s="56"/>
      <c r="Z25618" s="56"/>
      <c r="AA25618" s="56"/>
    </row>
    <row r="25619" spans="20:27">
      <c r="T25619" s="56"/>
      <c r="U25619" s="56"/>
      <c r="V25619" s="56"/>
      <c r="W25619" s="56"/>
      <c r="X25619" s="56"/>
      <c r="Y25619" s="56"/>
      <c r="Z25619" s="56"/>
      <c r="AA25619" s="56"/>
    </row>
    <row r="25620" spans="20:27">
      <c r="T25620" s="56"/>
      <c r="U25620" s="56"/>
      <c r="V25620" s="56"/>
      <c r="W25620" s="56"/>
      <c r="X25620" s="56"/>
      <c r="Y25620" s="56"/>
      <c r="Z25620" s="56"/>
      <c r="AA25620" s="56"/>
    </row>
    <row r="25621" spans="20:27">
      <c r="T25621" s="56"/>
      <c r="U25621" s="56"/>
      <c r="V25621" s="56"/>
      <c r="W25621" s="56"/>
      <c r="X25621" s="56"/>
      <c r="Y25621" s="56"/>
      <c r="Z25621" s="56"/>
      <c r="AA25621" s="56"/>
    </row>
    <row r="25622" spans="20:27">
      <c r="T25622" s="56"/>
      <c r="U25622" s="56"/>
      <c r="V25622" s="56"/>
      <c r="W25622" s="56"/>
      <c r="X25622" s="56"/>
      <c r="Y25622" s="56"/>
      <c r="Z25622" s="56"/>
      <c r="AA25622" s="56"/>
    </row>
    <row r="25623" spans="20:27">
      <c r="T25623" s="56"/>
      <c r="U25623" s="56"/>
      <c r="V25623" s="56"/>
      <c r="W25623" s="56"/>
      <c r="X25623" s="56"/>
      <c r="Y25623" s="56"/>
      <c r="Z25623" s="56"/>
      <c r="AA25623" s="56"/>
    </row>
    <row r="25624" spans="20:27">
      <c r="T25624" s="56"/>
      <c r="U25624" s="56"/>
      <c r="V25624" s="56"/>
      <c r="W25624" s="56"/>
      <c r="X25624" s="56"/>
      <c r="Y25624" s="56"/>
      <c r="Z25624" s="56"/>
      <c r="AA25624" s="56"/>
    </row>
    <row r="25625" spans="20:27">
      <c r="T25625" s="56"/>
      <c r="U25625" s="56"/>
      <c r="V25625" s="56"/>
      <c r="W25625" s="56"/>
      <c r="X25625" s="56"/>
      <c r="Y25625" s="56"/>
      <c r="Z25625" s="56"/>
      <c r="AA25625" s="56"/>
    </row>
    <row r="25626" spans="20:27">
      <c r="T25626" s="56"/>
      <c r="U25626" s="56"/>
      <c r="V25626" s="56"/>
      <c r="W25626" s="56"/>
      <c r="X25626" s="56"/>
      <c r="Y25626" s="56"/>
      <c r="Z25626" s="56"/>
      <c r="AA25626" s="56"/>
    </row>
    <row r="25627" spans="20:27">
      <c r="T25627" s="56"/>
      <c r="U25627" s="56"/>
      <c r="V25627" s="56"/>
      <c r="W25627" s="56"/>
      <c r="X25627" s="56"/>
      <c r="Y25627" s="56"/>
      <c r="Z25627" s="56"/>
      <c r="AA25627" s="56"/>
    </row>
    <row r="25628" spans="20:27">
      <c r="T25628" s="56"/>
      <c r="U25628" s="56"/>
      <c r="V25628" s="56"/>
      <c r="W25628" s="56"/>
      <c r="X25628" s="56"/>
      <c r="Y25628" s="56"/>
      <c r="Z25628" s="56"/>
      <c r="AA25628" s="56"/>
    </row>
    <row r="25629" spans="20:27">
      <c r="T25629" s="56"/>
      <c r="U25629" s="56"/>
      <c r="V25629" s="56"/>
      <c r="W25629" s="56"/>
      <c r="X25629" s="56"/>
      <c r="Y25629" s="56"/>
      <c r="Z25629" s="56"/>
      <c r="AA25629" s="56"/>
    </row>
    <row r="25630" spans="20:27">
      <c r="T25630" s="56"/>
      <c r="U25630" s="56"/>
      <c r="V25630" s="56"/>
      <c r="W25630" s="56"/>
      <c r="X25630" s="56"/>
      <c r="Y25630" s="56"/>
      <c r="Z25630" s="56"/>
      <c r="AA25630" s="56"/>
    </row>
    <row r="25631" spans="20:27">
      <c r="T25631" s="56"/>
      <c r="U25631" s="56"/>
      <c r="V25631" s="56"/>
      <c r="W25631" s="56"/>
      <c r="X25631" s="56"/>
      <c r="Y25631" s="56"/>
      <c r="Z25631" s="56"/>
      <c r="AA25631" s="56"/>
    </row>
    <row r="25632" spans="20:27">
      <c r="T25632" s="56"/>
      <c r="U25632" s="56"/>
      <c r="V25632" s="56"/>
      <c r="W25632" s="56"/>
      <c r="X25632" s="56"/>
      <c r="Y25632" s="56"/>
      <c r="Z25632" s="56"/>
      <c r="AA25632" s="56"/>
    </row>
    <row r="25633" spans="20:27">
      <c r="T25633" s="56"/>
      <c r="U25633" s="56"/>
      <c r="V25633" s="56"/>
      <c r="W25633" s="56"/>
      <c r="X25633" s="56"/>
      <c r="Y25633" s="56"/>
      <c r="Z25633" s="56"/>
      <c r="AA25633" s="56"/>
    </row>
    <row r="25634" spans="20:27">
      <c r="T25634" s="56"/>
      <c r="U25634" s="56"/>
      <c r="V25634" s="56"/>
      <c r="W25634" s="56"/>
      <c r="X25634" s="56"/>
      <c r="Y25634" s="56"/>
      <c r="Z25634" s="56"/>
      <c r="AA25634" s="56"/>
    </row>
    <row r="25635" spans="20:27">
      <c r="T25635" s="56"/>
      <c r="U25635" s="56"/>
      <c r="V25635" s="56"/>
      <c r="W25635" s="56"/>
      <c r="X25635" s="56"/>
      <c r="Y25635" s="56"/>
      <c r="Z25635" s="56"/>
      <c r="AA25635" s="56"/>
    </row>
    <row r="25636" spans="20:27">
      <c r="T25636" s="56"/>
      <c r="U25636" s="56"/>
      <c r="V25636" s="56"/>
      <c r="W25636" s="56"/>
      <c r="X25636" s="56"/>
      <c r="Y25636" s="56"/>
      <c r="Z25636" s="56"/>
      <c r="AA25636" s="56"/>
    </row>
    <row r="25637" spans="20:27">
      <c r="T25637" s="56"/>
      <c r="U25637" s="56"/>
      <c r="V25637" s="56"/>
      <c r="W25637" s="56"/>
      <c r="X25637" s="56"/>
      <c r="Y25637" s="56"/>
      <c r="Z25637" s="56"/>
      <c r="AA25637" s="56"/>
    </row>
    <row r="25638" spans="20:27">
      <c r="T25638" s="56"/>
      <c r="U25638" s="56"/>
      <c r="V25638" s="56"/>
      <c r="W25638" s="56"/>
      <c r="X25638" s="56"/>
      <c r="Y25638" s="56"/>
      <c r="Z25638" s="56"/>
      <c r="AA25638" s="56"/>
    </row>
    <row r="25639" spans="20:27">
      <c r="T25639" s="56"/>
      <c r="U25639" s="56"/>
      <c r="V25639" s="56"/>
      <c r="W25639" s="56"/>
      <c r="X25639" s="56"/>
      <c r="Y25639" s="56"/>
      <c r="Z25639" s="56"/>
      <c r="AA25639" s="56"/>
    </row>
    <row r="25640" spans="20:27">
      <c r="T25640" s="56"/>
      <c r="U25640" s="56"/>
      <c r="V25640" s="56"/>
      <c r="W25640" s="56"/>
      <c r="X25640" s="56"/>
      <c r="Y25640" s="56"/>
      <c r="Z25640" s="56"/>
      <c r="AA25640" s="56"/>
    </row>
    <row r="25641" spans="20:27">
      <c r="T25641" s="56"/>
      <c r="U25641" s="56"/>
      <c r="V25641" s="56"/>
      <c r="W25641" s="56"/>
      <c r="X25641" s="56"/>
      <c r="Y25641" s="56"/>
      <c r="Z25641" s="56"/>
      <c r="AA25641" s="56"/>
    </row>
    <row r="25642" spans="20:27">
      <c r="T25642" s="56"/>
      <c r="U25642" s="56"/>
      <c r="V25642" s="56"/>
      <c r="W25642" s="56"/>
      <c r="X25642" s="56"/>
      <c r="Y25642" s="56"/>
      <c r="Z25642" s="56"/>
      <c r="AA25642" s="56"/>
    </row>
    <row r="25643" spans="20:27">
      <c r="T25643" s="56"/>
      <c r="U25643" s="56"/>
      <c r="V25643" s="56"/>
      <c r="W25643" s="56"/>
      <c r="X25643" s="56"/>
      <c r="Y25643" s="56"/>
      <c r="Z25643" s="56"/>
      <c r="AA25643" s="56"/>
    </row>
    <row r="25644" spans="20:27">
      <c r="T25644" s="56"/>
      <c r="U25644" s="56"/>
      <c r="V25644" s="56"/>
      <c r="W25644" s="56"/>
      <c r="X25644" s="56"/>
      <c r="Y25644" s="56"/>
      <c r="Z25644" s="56"/>
      <c r="AA25644" s="56"/>
    </row>
    <row r="25645" spans="20:27">
      <c r="T25645" s="56"/>
      <c r="U25645" s="56"/>
      <c r="V25645" s="56"/>
      <c r="W25645" s="56"/>
      <c r="X25645" s="56"/>
      <c r="Y25645" s="56"/>
      <c r="Z25645" s="56"/>
      <c r="AA25645" s="56"/>
    </row>
    <row r="25646" spans="20:27">
      <c r="T25646" s="56"/>
      <c r="U25646" s="56"/>
      <c r="V25646" s="56"/>
      <c r="W25646" s="56"/>
      <c r="X25646" s="56"/>
      <c r="Y25646" s="56"/>
      <c r="Z25646" s="56"/>
      <c r="AA25646" s="56"/>
    </row>
    <row r="25647" spans="20:27">
      <c r="T25647" s="56"/>
      <c r="U25647" s="56"/>
      <c r="V25647" s="56"/>
      <c r="W25647" s="56"/>
      <c r="X25647" s="56"/>
      <c r="Y25647" s="56"/>
      <c r="Z25647" s="56"/>
      <c r="AA25647" s="56"/>
    </row>
    <row r="25648" spans="20:27">
      <c r="T25648" s="56"/>
      <c r="U25648" s="56"/>
      <c r="V25648" s="56"/>
      <c r="W25648" s="56"/>
      <c r="X25648" s="56"/>
      <c r="Y25648" s="56"/>
      <c r="Z25648" s="56"/>
      <c r="AA25648" s="56"/>
    </row>
    <row r="25649" spans="20:27">
      <c r="T25649" s="56"/>
      <c r="U25649" s="56"/>
      <c r="V25649" s="56"/>
      <c r="W25649" s="56"/>
      <c r="X25649" s="56"/>
      <c r="Y25649" s="56"/>
      <c r="Z25649" s="56"/>
      <c r="AA25649" s="56"/>
    </row>
    <row r="25650" spans="20:27">
      <c r="T25650" s="56"/>
      <c r="U25650" s="56"/>
      <c r="V25650" s="56"/>
      <c r="W25650" s="56"/>
      <c r="X25650" s="56"/>
      <c r="Y25650" s="56"/>
      <c r="Z25650" s="56"/>
      <c r="AA25650" s="56"/>
    </row>
    <row r="25651" spans="20:27">
      <c r="T25651" s="56"/>
      <c r="U25651" s="56"/>
      <c r="V25651" s="56"/>
      <c r="W25651" s="56"/>
      <c r="X25651" s="56"/>
      <c r="Y25651" s="56"/>
      <c r="Z25651" s="56"/>
      <c r="AA25651" s="56"/>
    </row>
    <row r="25652" spans="20:27">
      <c r="T25652" s="56"/>
      <c r="U25652" s="56"/>
      <c r="V25652" s="56"/>
      <c r="W25652" s="56"/>
      <c r="X25652" s="56"/>
      <c r="Y25652" s="56"/>
      <c r="Z25652" s="56"/>
      <c r="AA25652" s="56"/>
    </row>
    <row r="25653" spans="20:27">
      <c r="T25653" s="56"/>
      <c r="U25653" s="56"/>
      <c r="V25653" s="56"/>
      <c r="W25653" s="56"/>
      <c r="X25653" s="56"/>
      <c r="Y25653" s="56"/>
      <c r="Z25653" s="56"/>
      <c r="AA25653" s="56"/>
    </row>
    <row r="25654" spans="20:27">
      <c r="T25654" s="56"/>
      <c r="U25654" s="56"/>
      <c r="V25654" s="56"/>
      <c r="W25654" s="56"/>
      <c r="X25654" s="56"/>
      <c r="Y25654" s="56"/>
      <c r="Z25654" s="56"/>
      <c r="AA25654" s="56"/>
    </row>
    <row r="25655" spans="20:27">
      <c r="T25655" s="56"/>
      <c r="U25655" s="56"/>
      <c r="V25655" s="56"/>
      <c r="W25655" s="56"/>
      <c r="X25655" s="56"/>
      <c r="Y25655" s="56"/>
      <c r="Z25655" s="56"/>
      <c r="AA25655" s="56"/>
    </row>
    <row r="25656" spans="20:27">
      <c r="T25656" s="56"/>
      <c r="U25656" s="56"/>
      <c r="V25656" s="56"/>
      <c r="W25656" s="56"/>
      <c r="X25656" s="56"/>
      <c r="Y25656" s="56"/>
      <c r="Z25656" s="56"/>
      <c r="AA25656" s="56"/>
    </row>
    <row r="25657" spans="20:27">
      <c r="T25657" s="56"/>
      <c r="U25657" s="56"/>
      <c r="V25657" s="56"/>
      <c r="W25657" s="56"/>
      <c r="X25657" s="56"/>
      <c r="Y25657" s="56"/>
      <c r="Z25657" s="56"/>
      <c r="AA25657" s="56"/>
    </row>
    <row r="25658" spans="20:27">
      <c r="T25658" s="56"/>
      <c r="U25658" s="56"/>
      <c r="V25658" s="56"/>
      <c r="W25658" s="56"/>
      <c r="X25658" s="56"/>
      <c r="Y25658" s="56"/>
      <c r="Z25658" s="56"/>
      <c r="AA25658" s="56"/>
    </row>
    <row r="25659" spans="20:27">
      <c r="T25659" s="56"/>
      <c r="U25659" s="56"/>
      <c r="V25659" s="56"/>
      <c r="W25659" s="56"/>
      <c r="X25659" s="56"/>
      <c r="Y25659" s="56"/>
      <c r="Z25659" s="56"/>
      <c r="AA25659" s="56"/>
    </row>
    <row r="25660" spans="20:27">
      <c r="T25660" s="56"/>
      <c r="U25660" s="56"/>
      <c r="V25660" s="56"/>
      <c r="W25660" s="56"/>
      <c r="X25660" s="56"/>
      <c r="Y25660" s="56"/>
      <c r="Z25660" s="56"/>
      <c r="AA25660" s="56"/>
    </row>
    <row r="25661" spans="20:27">
      <c r="T25661" s="56"/>
      <c r="U25661" s="56"/>
      <c r="V25661" s="56"/>
      <c r="W25661" s="56"/>
      <c r="X25661" s="56"/>
      <c r="Y25661" s="56"/>
      <c r="Z25661" s="56"/>
      <c r="AA25661" s="56"/>
    </row>
    <row r="25662" spans="20:27">
      <c r="T25662" s="56"/>
      <c r="U25662" s="56"/>
      <c r="V25662" s="56"/>
      <c r="W25662" s="56"/>
      <c r="X25662" s="56"/>
      <c r="Y25662" s="56"/>
      <c r="Z25662" s="56"/>
      <c r="AA25662" s="56"/>
    </row>
    <row r="25663" spans="20:27">
      <c r="T25663" s="56"/>
      <c r="U25663" s="56"/>
      <c r="V25663" s="56"/>
      <c r="W25663" s="56"/>
      <c r="X25663" s="56"/>
      <c r="Y25663" s="56"/>
      <c r="Z25663" s="56"/>
      <c r="AA25663" s="56"/>
    </row>
    <row r="25664" spans="20:27">
      <c r="T25664" s="56"/>
      <c r="U25664" s="56"/>
      <c r="V25664" s="56"/>
      <c r="W25664" s="56"/>
      <c r="X25664" s="56"/>
      <c r="Y25664" s="56"/>
      <c r="Z25664" s="56"/>
      <c r="AA25664" s="56"/>
    </row>
    <row r="25665" spans="20:27">
      <c r="T25665" s="56"/>
      <c r="U25665" s="56"/>
      <c r="V25665" s="56"/>
      <c r="W25665" s="56"/>
      <c r="X25665" s="56"/>
      <c r="Y25665" s="56"/>
      <c r="Z25665" s="56"/>
      <c r="AA25665" s="56"/>
    </row>
    <row r="25666" spans="20:27">
      <c r="T25666" s="56"/>
      <c r="U25666" s="56"/>
      <c r="V25666" s="56"/>
      <c r="W25666" s="56"/>
      <c r="X25666" s="56"/>
      <c r="Y25666" s="56"/>
      <c r="Z25666" s="56"/>
      <c r="AA25666" s="56"/>
    </row>
    <row r="25667" spans="20:27">
      <c r="T25667" s="56"/>
      <c r="U25667" s="56"/>
      <c r="V25667" s="56"/>
      <c r="W25667" s="56"/>
      <c r="X25667" s="56"/>
      <c r="Y25667" s="56"/>
      <c r="Z25667" s="56"/>
      <c r="AA25667" s="56"/>
    </row>
    <row r="25668" spans="20:27">
      <c r="T25668" s="56"/>
      <c r="U25668" s="56"/>
      <c r="V25668" s="56"/>
      <c r="W25668" s="56"/>
      <c r="X25668" s="56"/>
      <c r="Y25668" s="56"/>
      <c r="Z25668" s="56"/>
      <c r="AA25668" s="56"/>
    </row>
    <row r="25669" spans="20:27">
      <c r="T25669" s="56"/>
      <c r="U25669" s="56"/>
      <c r="V25669" s="56"/>
      <c r="W25669" s="56"/>
      <c r="X25669" s="56"/>
      <c r="Y25669" s="56"/>
      <c r="Z25669" s="56"/>
      <c r="AA25669" s="56"/>
    </row>
    <row r="25670" spans="20:27">
      <c r="T25670" s="56"/>
      <c r="U25670" s="56"/>
      <c r="V25670" s="56"/>
      <c r="W25670" s="56"/>
      <c r="X25670" s="56"/>
      <c r="Y25670" s="56"/>
      <c r="Z25670" s="56"/>
      <c r="AA25670" s="56"/>
    </row>
    <row r="25671" spans="20:27">
      <c r="T25671" s="56"/>
      <c r="U25671" s="56"/>
      <c r="V25671" s="56"/>
      <c r="W25671" s="56"/>
      <c r="X25671" s="56"/>
      <c r="Y25671" s="56"/>
      <c r="Z25671" s="56"/>
      <c r="AA25671" s="56"/>
    </row>
    <row r="25672" spans="20:27">
      <c r="T25672" s="56"/>
      <c r="U25672" s="56"/>
      <c r="V25672" s="56"/>
      <c r="W25672" s="56"/>
      <c r="X25672" s="56"/>
      <c r="Y25672" s="56"/>
      <c r="Z25672" s="56"/>
      <c r="AA25672" s="56"/>
    </row>
    <row r="25673" spans="20:27">
      <c r="T25673" s="56"/>
      <c r="U25673" s="56"/>
      <c r="V25673" s="56"/>
      <c r="W25673" s="56"/>
      <c r="X25673" s="56"/>
      <c r="Y25673" s="56"/>
      <c r="Z25673" s="56"/>
      <c r="AA25673" s="56"/>
    </row>
    <row r="25674" spans="20:27">
      <c r="T25674" s="56"/>
      <c r="U25674" s="56"/>
      <c r="V25674" s="56"/>
      <c r="W25674" s="56"/>
      <c r="X25674" s="56"/>
      <c r="Y25674" s="56"/>
      <c r="Z25674" s="56"/>
      <c r="AA25674" s="56"/>
    </row>
    <row r="25675" spans="20:27">
      <c r="T25675" s="56"/>
      <c r="U25675" s="56"/>
      <c r="V25675" s="56"/>
      <c r="W25675" s="56"/>
      <c r="X25675" s="56"/>
      <c r="Y25675" s="56"/>
      <c r="Z25675" s="56"/>
      <c r="AA25675" s="56"/>
    </row>
    <row r="25676" spans="20:27">
      <c r="T25676" s="56"/>
      <c r="U25676" s="56"/>
      <c r="V25676" s="56"/>
      <c r="W25676" s="56"/>
      <c r="X25676" s="56"/>
      <c r="Y25676" s="56"/>
      <c r="Z25676" s="56"/>
      <c r="AA25676" s="56"/>
    </row>
    <row r="25677" spans="20:27">
      <c r="T25677" s="56"/>
      <c r="U25677" s="56"/>
      <c r="V25677" s="56"/>
      <c r="W25677" s="56"/>
      <c r="X25677" s="56"/>
      <c r="Y25677" s="56"/>
      <c r="Z25677" s="56"/>
      <c r="AA25677" s="56"/>
    </row>
    <row r="25678" spans="20:27">
      <c r="T25678" s="56"/>
      <c r="U25678" s="56"/>
      <c r="V25678" s="56"/>
      <c r="W25678" s="56"/>
      <c r="X25678" s="56"/>
      <c r="Y25678" s="56"/>
      <c r="Z25678" s="56"/>
      <c r="AA25678" s="56"/>
    </row>
    <row r="25679" spans="20:27">
      <c r="T25679" s="56"/>
      <c r="U25679" s="56"/>
      <c r="V25679" s="56"/>
      <c r="W25679" s="56"/>
      <c r="X25679" s="56"/>
      <c r="Y25679" s="56"/>
      <c r="Z25679" s="56"/>
      <c r="AA25679" s="56"/>
    </row>
    <row r="25680" spans="20:27">
      <c r="T25680" s="56"/>
      <c r="U25680" s="56"/>
      <c r="V25680" s="56"/>
      <c r="W25680" s="56"/>
      <c r="X25680" s="56"/>
      <c r="Y25680" s="56"/>
      <c r="Z25680" s="56"/>
      <c r="AA25680" s="56"/>
    </row>
    <row r="25681" spans="20:27">
      <c r="T25681" s="56"/>
      <c r="U25681" s="56"/>
      <c r="V25681" s="56"/>
      <c r="W25681" s="56"/>
      <c r="X25681" s="56"/>
      <c r="Y25681" s="56"/>
      <c r="Z25681" s="56"/>
      <c r="AA25681" s="56"/>
    </row>
    <row r="25682" spans="20:27">
      <c r="T25682" s="56"/>
      <c r="U25682" s="56"/>
      <c r="V25682" s="56"/>
      <c r="W25682" s="56"/>
      <c r="X25682" s="56"/>
      <c r="Y25682" s="56"/>
      <c r="Z25682" s="56"/>
      <c r="AA25682" s="56"/>
    </row>
    <row r="25683" spans="20:27">
      <c r="T25683" s="56"/>
      <c r="U25683" s="56"/>
      <c r="V25683" s="56"/>
      <c r="W25683" s="56"/>
      <c r="X25683" s="56"/>
      <c r="Y25683" s="56"/>
      <c r="Z25683" s="56"/>
      <c r="AA25683" s="56"/>
    </row>
    <row r="25684" spans="20:27">
      <c r="T25684" s="56"/>
      <c r="U25684" s="56"/>
      <c r="V25684" s="56"/>
      <c r="W25684" s="56"/>
      <c r="X25684" s="56"/>
      <c r="Y25684" s="56"/>
      <c r="Z25684" s="56"/>
      <c r="AA25684" s="56"/>
    </row>
    <row r="25685" spans="20:27">
      <c r="T25685" s="56"/>
      <c r="U25685" s="56"/>
      <c r="V25685" s="56"/>
      <c r="W25685" s="56"/>
      <c r="X25685" s="56"/>
      <c r="Y25685" s="56"/>
      <c r="Z25685" s="56"/>
      <c r="AA25685" s="56"/>
    </row>
    <row r="25686" spans="20:27">
      <c r="T25686" s="56"/>
      <c r="U25686" s="56"/>
      <c r="V25686" s="56"/>
      <c r="W25686" s="56"/>
      <c r="X25686" s="56"/>
      <c r="Y25686" s="56"/>
      <c r="Z25686" s="56"/>
      <c r="AA25686" s="56"/>
    </row>
    <row r="25687" spans="20:27">
      <c r="T25687" s="56"/>
      <c r="U25687" s="56"/>
      <c r="V25687" s="56"/>
      <c r="W25687" s="56"/>
      <c r="X25687" s="56"/>
      <c r="Y25687" s="56"/>
      <c r="Z25687" s="56"/>
      <c r="AA25687" s="56"/>
    </row>
    <row r="25688" spans="20:27">
      <c r="T25688" s="56"/>
      <c r="U25688" s="56"/>
      <c r="V25688" s="56"/>
      <c r="W25688" s="56"/>
      <c r="X25688" s="56"/>
      <c r="Y25688" s="56"/>
      <c r="Z25688" s="56"/>
      <c r="AA25688" s="56"/>
    </row>
    <row r="25689" spans="20:27">
      <c r="T25689" s="56"/>
      <c r="U25689" s="56"/>
      <c r="V25689" s="56"/>
      <c r="W25689" s="56"/>
      <c r="X25689" s="56"/>
      <c r="Y25689" s="56"/>
      <c r="Z25689" s="56"/>
      <c r="AA25689" s="56"/>
    </row>
    <row r="25690" spans="20:27">
      <c r="T25690" s="56"/>
      <c r="U25690" s="56"/>
      <c r="V25690" s="56"/>
      <c r="W25690" s="56"/>
      <c r="X25690" s="56"/>
      <c r="Y25690" s="56"/>
      <c r="Z25690" s="56"/>
      <c r="AA25690" s="56"/>
    </row>
    <row r="25691" spans="20:27">
      <c r="T25691" s="56"/>
      <c r="U25691" s="56"/>
      <c r="V25691" s="56"/>
      <c r="W25691" s="56"/>
      <c r="X25691" s="56"/>
      <c r="Y25691" s="56"/>
      <c r="Z25691" s="56"/>
      <c r="AA25691" s="56"/>
    </row>
    <row r="25692" spans="20:27">
      <c r="T25692" s="56"/>
      <c r="U25692" s="56"/>
      <c r="V25692" s="56"/>
      <c r="W25692" s="56"/>
      <c r="X25692" s="56"/>
      <c r="Y25692" s="56"/>
      <c r="Z25692" s="56"/>
      <c r="AA25692" s="56"/>
    </row>
    <row r="25693" spans="20:27">
      <c r="T25693" s="56"/>
      <c r="U25693" s="56"/>
      <c r="V25693" s="56"/>
      <c r="W25693" s="56"/>
      <c r="X25693" s="56"/>
      <c r="Y25693" s="56"/>
      <c r="Z25693" s="56"/>
      <c r="AA25693" s="56"/>
    </row>
    <row r="25694" spans="20:27">
      <c r="T25694" s="56"/>
      <c r="U25694" s="56"/>
      <c r="V25694" s="56"/>
      <c r="W25694" s="56"/>
      <c r="X25694" s="56"/>
      <c r="Y25694" s="56"/>
      <c r="Z25694" s="56"/>
      <c r="AA25694" s="56"/>
    </row>
    <row r="25695" spans="20:27">
      <c r="T25695" s="56"/>
      <c r="U25695" s="56"/>
      <c r="V25695" s="56"/>
      <c r="W25695" s="56"/>
      <c r="X25695" s="56"/>
      <c r="Y25695" s="56"/>
      <c r="Z25695" s="56"/>
      <c r="AA25695" s="56"/>
    </row>
    <row r="25696" spans="20:27">
      <c r="T25696" s="56"/>
      <c r="U25696" s="56"/>
      <c r="V25696" s="56"/>
      <c r="W25696" s="56"/>
      <c r="X25696" s="56"/>
      <c r="Y25696" s="56"/>
      <c r="Z25696" s="56"/>
      <c r="AA25696" s="56"/>
    </row>
    <row r="25697" spans="20:27">
      <c r="T25697" s="56"/>
      <c r="U25697" s="56"/>
      <c r="V25697" s="56"/>
      <c r="W25697" s="56"/>
      <c r="X25697" s="56"/>
      <c r="Y25697" s="56"/>
      <c r="Z25697" s="56"/>
      <c r="AA25697" s="56"/>
    </row>
    <row r="25698" spans="20:27">
      <c r="T25698" s="56"/>
      <c r="U25698" s="56"/>
      <c r="V25698" s="56"/>
      <c r="W25698" s="56"/>
      <c r="X25698" s="56"/>
      <c r="Y25698" s="56"/>
      <c r="Z25698" s="56"/>
      <c r="AA25698" s="56"/>
    </row>
    <row r="25699" spans="20:27">
      <c r="T25699" s="56"/>
      <c r="U25699" s="56"/>
      <c r="V25699" s="56"/>
      <c r="W25699" s="56"/>
      <c r="X25699" s="56"/>
      <c r="Y25699" s="56"/>
      <c r="Z25699" s="56"/>
      <c r="AA25699" s="56"/>
    </row>
    <row r="25700" spans="20:27">
      <c r="T25700" s="56"/>
      <c r="U25700" s="56"/>
      <c r="V25700" s="56"/>
      <c r="W25700" s="56"/>
      <c r="X25700" s="56"/>
      <c r="Y25700" s="56"/>
      <c r="Z25700" s="56"/>
      <c r="AA25700" s="56"/>
    </row>
    <row r="25701" spans="20:27">
      <c r="T25701" s="56"/>
      <c r="U25701" s="56"/>
      <c r="V25701" s="56"/>
      <c r="W25701" s="56"/>
      <c r="X25701" s="56"/>
      <c r="Y25701" s="56"/>
      <c r="Z25701" s="56"/>
      <c r="AA25701" s="56"/>
    </row>
    <row r="25702" spans="20:27">
      <c r="T25702" s="56"/>
      <c r="U25702" s="56"/>
      <c r="V25702" s="56"/>
      <c r="W25702" s="56"/>
      <c r="X25702" s="56"/>
      <c r="Y25702" s="56"/>
      <c r="Z25702" s="56"/>
      <c r="AA25702" s="56"/>
    </row>
    <row r="25703" spans="20:27">
      <c r="T25703" s="56"/>
      <c r="U25703" s="56"/>
      <c r="V25703" s="56"/>
      <c r="W25703" s="56"/>
      <c r="X25703" s="56"/>
      <c r="Y25703" s="56"/>
      <c r="Z25703" s="56"/>
      <c r="AA25703" s="56"/>
    </row>
    <row r="25704" spans="20:27">
      <c r="T25704" s="56"/>
      <c r="U25704" s="56"/>
      <c r="V25704" s="56"/>
      <c r="W25704" s="56"/>
      <c r="X25704" s="56"/>
      <c r="Y25704" s="56"/>
      <c r="Z25704" s="56"/>
      <c r="AA25704" s="56"/>
    </row>
    <row r="25705" spans="20:27">
      <c r="T25705" s="56"/>
      <c r="U25705" s="56"/>
      <c r="V25705" s="56"/>
      <c r="W25705" s="56"/>
      <c r="X25705" s="56"/>
      <c r="Y25705" s="56"/>
      <c r="Z25705" s="56"/>
      <c r="AA25705" s="56"/>
    </row>
    <row r="25706" spans="20:27">
      <c r="T25706" s="56"/>
      <c r="U25706" s="56"/>
      <c r="V25706" s="56"/>
      <c r="W25706" s="56"/>
      <c r="X25706" s="56"/>
      <c r="Y25706" s="56"/>
      <c r="Z25706" s="56"/>
      <c r="AA25706" s="56"/>
    </row>
    <row r="25707" spans="20:27">
      <c r="T25707" s="56"/>
      <c r="U25707" s="56"/>
      <c r="V25707" s="56"/>
      <c r="W25707" s="56"/>
      <c r="X25707" s="56"/>
      <c r="Y25707" s="56"/>
      <c r="Z25707" s="56"/>
      <c r="AA25707" s="56"/>
    </row>
    <row r="25708" spans="20:27">
      <c r="T25708" s="56"/>
      <c r="U25708" s="56"/>
      <c r="V25708" s="56"/>
      <c r="W25708" s="56"/>
      <c r="X25708" s="56"/>
      <c r="Y25708" s="56"/>
      <c r="Z25708" s="56"/>
      <c r="AA25708" s="56"/>
    </row>
    <row r="25709" spans="20:27">
      <c r="T25709" s="56"/>
      <c r="U25709" s="56"/>
      <c r="V25709" s="56"/>
      <c r="W25709" s="56"/>
      <c r="X25709" s="56"/>
      <c r="Y25709" s="56"/>
      <c r="Z25709" s="56"/>
      <c r="AA25709" s="56"/>
    </row>
    <row r="25710" spans="20:27">
      <c r="T25710" s="56"/>
      <c r="U25710" s="56"/>
      <c r="V25710" s="56"/>
      <c r="W25710" s="56"/>
      <c r="X25710" s="56"/>
      <c r="Y25710" s="56"/>
      <c r="Z25710" s="56"/>
      <c r="AA25710" s="56"/>
    </row>
    <row r="25711" spans="20:27">
      <c r="T25711" s="56"/>
      <c r="U25711" s="56"/>
      <c r="V25711" s="56"/>
      <c r="W25711" s="56"/>
      <c r="X25711" s="56"/>
      <c r="Y25711" s="56"/>
      <c r="Z25711" s="56"/>
      <c r="AA25711" s="56"/>
    </row>
    <row r="25712" spans="20:27">
      <c r="T25712" s="56"/>
      <c r="U25712" s="56"/>
      <c r="V25712" s="56"/>
      <c r="W25712" s="56"/>
      <c r="X25712" s="56"/>
      <c r="Y25712" s="56"/>
      <c r="Z25712" s="56"/>
      <c r="AA25712" s="56"/>
    </row>
    <row r="25713" spans="20:27">
      <c r="T25713" s="56"/>
      <c r="U25713" s="56"/>
      <c r="V25713" s="56"/>
      <c r="W25713" s="56"/>
      <c r="X25713" s="56"/>
      <c r="Y25713" s="56"/>
      <c r="Z25713" s="56"/>
      <c r="AA25713" s="56"/>
    </row>
    <row r="25714" spans="20:27">
      <c r="T25714" s="56"/>
      <c r="U25714" s="56"/>
      <c r="V25714" s="56"/>
      <c r="W25714" s="56"/>
      <c r="X25714" s="56"/>
      <c r="Y25714" s="56"/>
      <c r="Z25714" s="56"/>
      <c r="AA25714" s="56"/>
    </row>
    <row r="25715" spans="20:27">
      <c r="T25715" s="56"/>
      <c r="U25715" s="56"/>
      <c r="V25715" s="56"/>
      <c r="W25715" s="56"/>
      <c r="X25715" s="56"/>
      <c r="Y25715" s="56"/>
      <c r="Z25715" s="56"/>
      <c r="AA25715" s="56"/>
    </row>
    <row r="25716" spans="20:27">
      <c r="T25716" s="56"/>
      <c r="U25716" s="56"/>
      <c r="V25716" s="56"/>
      <c r="W25716" s="56"/>
      <c r="X25716" s="56"/>
      <c r="Y25716" s="56"/>
      <c r="Z25716" s="56"/>
      <c r="AA25716" s="56"/>
    </row>
    <row r="25717" spans="20:27">
      <c r="T25717" s="56"/>
      <c r="U25717" s="56"/>
      <c r="V25717" s="56"/>
      <c r="W25717" s="56"/>
      <c r="X25717" s="56"/>
      <c r="Y25717" s="56"/>
      <c r="Z25717" s="56"/>
      <c r="AA25717" s="56"/>
    </row>
    <row r="25718" spans="20:27">
      <c r="T25718" s="56"/>
      <c r="U25718" s="56"/>
      <c r="V25718" s="56"/>
      <c r="W25718" s="56"/>
      <c r="X25718" s="56"/>
      <c r="Y25718" s="56"/>
      <c r="Z25718" s="56"/>
      <c r="AA25718" s="56"/>
    </row>
    <row r="25719" spans="20:27">
      <c r="T25719" s="56"/>
      <c r="U25719" s="56"/>
      <c r="V25719" s="56"/>
      <c r="W25719" s="56"/>
      <c r="X25719" s="56"/>
      <c r="Y25719" s="56"/>
      <c r="Z25719" s="56"/>
      <c r="AA25719" s="56"/>
    </row>
    <row r="25720" spans="20:27">
      <c r="T25720" s="56"/>
      <c r="U25720" s="56"/>
      <c r="V25720" s="56"/>
      <c r="W25720" s="56"/>
      <c r="X25720" s="56"/>
      <c r="Y25720" s="56"/>
      <c r="Z25720" s="56"/>
      <c r="AA25720" s="56"/>
    </row>
    <row r="25721" spans="20:27">
      <c r="T25721" s="56"/>
      <c r="U25721" s="56"/>
      <c r="V25721" s="56"/>
      <c r="W25721" s="56"/>
      <c r="X25721" s="56"/>
      <c r="Y25721" s="56"/>
      <c r="Z25721" s="56"/>
      <c r="AA25721" s="56"/>
    </row>
    <row r="25722" spans="20:27">
      <c r="T25722" s="56"/>
      <c r="U25722" s="56"/>
      <c r="V25722" s="56"/>
      <c r="W25722" s="56"/>
      <c r="X25722" s="56"/>
      <c r="Y25722" s="56"/>
      <c r="Z25722" s="56"/>
      <c r="AA25722" s="56"/>
    </row>
    <row r="25723" spans="20:27">
      <c r="T25723" s="56"/>
      <c r="U25723" s="56"/>
      <c r="V25723" s="56"/>
      <c r="W25723" s="56"/>
      <c r="X25723" s="56"/>
      <c r="Y25723" s="56"/>
      <c r="Z25723" s="56"/>
      <c r="AA25723" s="56"/>
    </row>
    <row r="25724" spans="20:27">
      <c r="T25724" s="56"/>
      <c r="U25724" s="56"/>
      <c r="V25724" s="56"/>
      <c r="W25724" s="56"/>
      <c r="X25724" s="56"/>
      <c r="Y25724" s="56"/>
      <c r="Z25724" s="56"/>
      <c r="AA25724" s="56"/>
    </row>
    <row r="25725" spans="20:27">
      <c r="T25725" s="56"/>
      <c r="U25725" s="56"/>
      <c r="V25725" s="56"/>
      <c r="W25725" s="56"/>
      <c r="X25725" s="56"/>
      <c r="Y25725" s="56"/>
      <c r="Z25725" s="56"/>
      <c r="AA25725" s="56"/>
    </row>
    <row r="25726" spans="20:27">
      <c r="T25726" s="56"/>
      <c r="U25726" s="56"/>
      <c r="V25726" s="56"/>
      <c r="W25726" s="56"/>
      <c r="X25726" s="56"/>
      <c r="Y25726" s="56"/>
      <c r="Z25726" s="56"/>
      <c r="AA25726" s="56"/>
    </row>
    <row r="25727" spans="20:27">
      <c r="T25727" s="56"/>
      <c r="U25727" s="56"/>
      <c r="V25727" s="56"/>
      <c r="W25727" s="56"/>
      <c r="X25727" s="56"/>
      <c r="Y25727" s="56"/>
      <c r="Z25727" s="56"/>
      <c r="AA25727" s="56"/>
    </row>
    <row r="25728" spans="20:27">
      <c r="T25728" s="56"/>
      <c r="U25728" s="56"/>
      <c r="V25728" s="56"/>
      <c r="W25728" s="56"/>
      <c r="X25728" s="56"/>
      <c r="Y25728" s="56"/>
      <c r="Z25728" s="56"/>
      <c r="AA25728" s="56"/>
    </row>
    <row r="25729" spans="20:27">
      <c r="T25729" s="56"/>
      <c r="U25729" s="56"/>
      <c r="V25729" s="56"/>
      <c r="W25729" s="56"/>
      <c r="X25729" s="56"/>
      <c r="Y25729" s="56"/>
      <c r="Z25729" s="56"/>
      <c r="AA25729" s="56"/>
    </row>
    <row r="25730" spans="20:27">
      <c r="T25730" s="56"/>
      <c r="U25730" s="56"/>
      <c r="V25730" s="56"/>
      <c r="W25730" s="56"/>
      <c r="X25730" s="56"/>
      <c r="Y25730" s="56"/>
      <c r="Z25730" s="56"/>
      <c r="AA25730" s="56"/>
    </row>
    <row r="25731" spans="20:27">
      <c r="T25731" s="56"/>
      <c r="U25731" s="56"/>
      <c r="V25731" s="56"/>
      <c r="W25731" s="56"/>
      <c r="X25731" s="56"/>
      <c r="Y25731" s="56"/>
      <c r="Z25731" s="56"/>
      <c r="AA25731" s="56"/>
    </row>
    <row r="25732" spans="20:27">
      <c r="T25732" s="56"/>
      <c r="U25732" s="56"/>
      <c r="V25732" s="56"/>
      <c r="W25732" s="56"/>
      <c r="X25732" s="56"/>
      <c r="Y25732" s="56"/>
      <c r="Z25732" s="56"/>
      <c r="AA25732" s="56"/>
    </row>
    <row r="25733" spans="20:27">
      <c r="T25733" s="56"/>
      <c r="U25733" s="56"/>
      <c r="V25733" s="56"/>
      <c r="W25733" s="56"/>
      <c r="X25733" s="56"/>
      <c r="Y25733" s="56"/>
      <c r="Z25733" s="56"/>
      <c r="AA25733" s="56"/>
    </row>
    <row r="25734" spans="20:27">
      <c r="T25734" s="56"/>
      <c r="U25734" s="56"/>
      <c r="V25734" s="56"/>
      <c r="W25734" s="56"/>
      <c r="X25734" s="56"/>
      <c r="Y25734" s="56"/>
      <c r="Z25734" s="56"/>
      <c r="AA25734" s="56"/>
    </row>
    <row r="25735" spans="20:27">
      <c r="T25735" s="56"/>
      <c r="U25735" s="56"/>
      <c r="V25735" s="56"/>
      <c r="W25735" s="56"/>
      <c r="X25735" s="56"/>
      <c r="Y25735" s="56"/>
      <c r="Z25735" s="56"/>
      <c r="AA25735" s="56"/>
    </row>
    <row r="25736" spans="20:27">
      <c r="T25736" s="56"/>
      <c r="U25736" s="56"/>
      <c r="V25736" s="56"/>
      <c r="W25736" s="56"/>
      <c r="X25736" s="56"/>
      <c r="Y25736" s="56"/>
      <c r="Z25736" s="56"/>
      <c r="AA25736" s="56"/>
    </row>
    <row r="25737" spans="20:27">
      <c r="T25737" s="56"/>
      <c r="U25737" s="56"/>
      <c r="V25737" s="56"/>
      <c r="W25737" s="56"/>
      <c r="X25737" s="56"/>
      <c r="Y25737" s="56"/>
      <c r="Z25737" s="56"/>
      <c r="AA25737" s="56"/>
    </row>
    <row r="25738" spans="20:27">
      <c r="T25738" s="56"/>
      <c r="U25738" s="56"/>
      <c r="V25738" s="56"/>
      <c r="W25738" s="56"/>
      <c r="X25738" s="56"/>
      <c r="Y25738" s="56"/>
      <c r="Z25738" s="56"/>
      <c r="AA25738" s="56"/>
    </row>
    <row r="25739" spans="20:27">
      <c r="T25739" s="56"/>
      <c r="U25739" s="56"/>
      <c r="V25739" s="56"/>
      <c r="W25739" s="56"/>
      <c r="X25739" s="56"/>
      <c r="Y25739" s="56"/>
      <c r="Z25739" s="56"/>
      <c r="AA25739" s="56"/>
    </row>
    <row r="25740" spans="20:27">
      <c r="T25740" s="56"/>
      <c r="U25740" s="56"/>
      <c r="V25740" s="56"/>
      <c r="W25740" s="56"/>
      <c r="X25740" s="56"/>
      <c r="Y25740" s="56"/>
      <c r="Z25740" s="56"/>
      <c r="AA25740" s="56"/>
    </row>
    <row r="25741" spans="20:27">
      <c r="T25741" s="56"/>
      <c r="U25741" s="56"/>
      <c r="V25741" s="56"/>
      <c r="W25741" s="56"/>
      <c r="X25741" s="56"/>
      <c r="Y25741" s="56"/>
      <c r="Z25741" s="56"/>
      <c r="AA25741" s="56"/>
    </row>
    <row r="25742" spans="20:27">
      <c r="T25742" s="56"/>
      <c r="U25742" s="56"/>
      <c r="V25742" s="56"/>
      <c r="W25742" s="56"/>
      <c r="X25742" s="56"/>
      <c r="Y25742" s="56"/>
      <c r="Z25742" s="56"/>
      <c r="AA25742" s="56"/>
    </row>
    <row r="25743" spans="20:27">
      <c r="T25743" s="56"/>
      <c r="U25743" s="56"/>
      <c r="V25743" s="56"/>
      <c r="W25743" s="56"/>
      <c r="X25743" s="56"/>
      <c r="Y25743" s="56"/>
      <c r="Z25743" s="56"/>
      <c r="AA25743" s="56"/>
    </row>
    <row r="25744" spans="20:27">
      <c r="T25744" s="56"/>
      <c r="U25744" s="56"/>
      <c r="V25744" s="56"/>
      <c r="W25744" s="56"/>
      <c r="X25744" s="56"/>
      <c r="Y25744" s="56"/>
      <c r="Z25744" s="56"/>
      <c r="AA25744" s="56"/>
    </row>
    <row r="25745" spans="20:27">
      <c r="T25745" s="56"/>
      <c r="U25745" s="56"/>
      <c r="V25745" s="56"/>
      <c r="W25745" s="56"/>
      <c r="X25745" s="56"/>
      <c r="Y25745" s="56"/>
      <c r="Z25745" s="56"/>
      <c r="AA25745" s="56"/>
    </row>
    <row r="25746" spans="20:27">
      <c r="T25746" s="56"/>
      <c r="U25746" s="56"/>
      <c r="V25746" s="56"/>
      <c r="W25746" s="56"/>
      <c r="X25746" s="56"/>
      <c r="Y25746" s="56"/>
      <c r="Z25746" s="56"/>
      <c r="AA25746" s="56"/>
    </row>
    <row r="25747" spans="20:27">
      <c r="T25747" s="56"/>
      <c r="U25747" s="56"/>
      <c r="V25747" s="56"/>
      <c r="W25747" s="56"/>
      <c r="X25747" s="56"/>
      <c r="Y25747" s="56"/>
      <c r="Z25747" s="56"/>
      <c r="AA25747" s="56"/>
    </row>
    <row r="25748" spans="20:27">
      <c r="T25748" s="56"/>
      <c r="U25748" s="56"/>
      <c r="V25748" s="56"/>
      <c r="W25748" s="56"/>
      <c r="X25748" s="56"/>
      <c r="Y25748" s="56"/>
      <c r="Z25748" s="56"/>
      <c r="AA25748" s="56"/>
    </row>
    <row r="25749" spans="20:27">
      <c r="T25749" s="56"/>
      <c r="U25749" s="56"/>
      <c r="V25749" s="56"/>
      <c r="W25749" s="56"/>
      <c r="X25749" s="56"/>
      <c r="Y25749" s="56"/>
      <c r="Z25749" s="56"/>
      <c r="AA25749" s="56"/>
    </row>
    <row r="25750" spans="20:27">
      <c r="T25750" s="56"/>
      <c r="U25750" s="56"/>
      <c r="V25750" s="56"/>
      <c r="W25750" s="56"/>
      <c r="X25750" s="56"/>
      <c r="Y25750" s="56"/>
      <c r="Z25750" s="56"/>
      <c r="AA25750" s="56"/>
    </row>
    <row r="25751" spans="20:27">
      <c r="T25751" s="56"/>
      <c r="U25751" s="56"/>
      <c r="V25751" s="56"/>
      <c r="W25751" s="56"/>
      <c r="X25751" s="56"/>
      <c r="Y25751" s="56"/>
      <c r="Z25751" s="56"/>
      <c r="AA25751" s="56"/>
    </row>
    <row r="25752" spans="20:27">
      <c r="T25752" s="56"/>
      <c r="U25752" s="56"/>
      <c r="V25752" s="56"/>
      <c r="W25752" s="56"/>
      <c r="X25752" s="56"/>
      <c r="Y25752" s="56"/>
      <c r="Z25752" s="56"/>
      <c r="AA25752" s="56"/>
    </row>
    <row r="25753" spans="20:27">
      <c r="T25753" s="56"/>
      <c r="U25753" s="56"/>
      <c r="V25753" s="56"/>
      <c r="W25753" s="56"/>
      <c r="X25753" s="56"/>
      <c r="Y25753" s="56"/>
      <c r="Z25753" s="56"/>
      <c r="AA25753" s="56"/>
    </row>
    <row r="25754" spans="20:27">
      <c r="T25754" s="56"/>
      <c r="U25754" s="56"/>
      <c r="V25754" s="56"/>
      <c r="W25754" s="56"/>
      <c r="X25754" s="56"/>
      <c r="Y25754" s="56"/>
      <c r="Z25754" s="56"/>
      <c r="AA25754" s="56"/>
    </row>
    <row r="25755" spans="20:27">
      <c r="T25755" s="56"/>
      <c r="U25755" s="56"/>
      <c r="V25755" s="56"/>
      <c r="W25755" s="56"/>
      <c r="X25755" s="56"/>
      <c r="Y25755" s="56"/>
      <c r="Z25755" s="56"/>
      <c r="AA25755" s="56"/>
    </row>
    <row r="25756" spans="20:27">
      <c r="T25756" s="56"/>
      <c r="U25756" s="56"/>
      <c r="V25756" s="56"/>
      <c r="W25756" s="56"/>
      <c r="X25756" s="56"/>
      <c r="Y25756" s="56"/>
      <c r="Z25756" s="56"/>
      <c r="AA25756" s="56"/>
    </row>
    <row r="25757" spans="20:27">
      <c r="T25757" s="56"/>
      <c r="U25757" s="56"/>
      <c r="V25757" s="56"/>
      <c r="W25757" s="56"/>
      <c r="X25757" s="56"/>
      <c r="Y25757" s="56"/>
      <c r="Z25757" s="56"/>
      <c r="AA25757" s="56"/>
    </row>
    <row r="25758" spans="20:27">
      <c r="T25758" s="56"/>
      <c r="U25758" s="56"/>
      <c r="V25758" s="56"/>
      <c r="W25758" s="56"/>
      <c r="X25758" s="56"/>
      <c r="Y25758" s="56"/>
      <c r="Z25758" s="56"/>
      <c r="AA25758" s="56"/>
    </row>
    <row r="25759" spans="20:27">
      <c r="T25759" s="56"/>
      <c r="U25759" s="56"/>
      <c r="V25759" s="56"/>
      <c r="W25759" s="56"/>
      <c r="X25759" s="56"/>
      <c r="Y25759" s="56"/>
      <c r="Z25759" s="56"/>
      <c r="AA25759" s="56"/>
    </row>
    <row r="25760" spans="20:27">
      <c r="T25760" s="56"/>
      <c r="U25760" s="56"/>
      <c r="V25760" s="56"/>
      <c r="W25760" s="56"/>
      <c r="X25760" s="56"/>
      <c r="Y25760" s="56"/>
      <c r="Z25760" s="56"/>
      <c r="AA25760" s="56"/>
    </row>
    <row r="25761" spans="20:27">
      <c r="T25761" s="56"/>
      <c r="U25761" s="56"/>
      <c r="V25761" s="56"/>
      <c r="W25761" s="56"/>
      <c r="X25761" s="56"/>
      <c r="Y25761" s="56"/>
      <c r="Z25761" s="56"/>
      <c r="AA25761" s="56"/>
    </row>
    <row r="25762" spans="20:27">
      <c r="T25762" s="56"/>
      <c r="U25762" s="56"/>
      <c r="V25762" s="56"/>
      <c r="W25762" s="56"/>
      <c r="X25762" s="56"/>
      <c r="Y25762" s="56"/>
      <c r="Z25762" s="56"/>
      <c r="AA25762" s="56"/>
    </row>
    <row r="25763" spans="20:27">
      <c r="T25763" s="56"/>
      <c r="U25763" s="56"/>
      <c r="V25763" s="56"/>
      <c r="W25763" s="56"/>
      <c r="X25763" s="56"/>
      <c r="Y25763" s="56"/>
      <c r="Z25763" s="56"/>
      <c r="AA25763" s="56"/>
    </row>
    <row r="25764" spans="20:27">
      <c r="T25764" s="56"/>
      <c r="U25764" s="56"/>
      <c r="V25764" s="56"/>
      <c r="W25764" s="56"/>
      <c r="X25764" s="56"/>
      <c r="Y25764" s="56"/>
      <c r="Z25764" s="56"/>
      <c r="AA25764" s="56"/>
    </row>
    <row r="25765" spans="20:27">
      <c r="T25765" s="56"/>
      <c r="U25765" s="56"/>
      <c r="V25765" s="56"/>
      <c r="W25765" s="56"/>
      <c r="X25765" s="56"/>
      <c r="Y25765" s="56"/>
      <c r="Z25765" s="56"/>
      <c r="AA25765" s="56"/>
    </row>
    <row r="25766" spans="20:27">
      <c r="T25766" s="56"/>
      <c r="U25766" s="56"/>
      <c r="V25766" s="56"/>
      <c r="W25766" s="56"/>
      <c r="X25766" s="56"/>
      <c r="Y25766" s="56"/>
      <c r="Z25766" s="56"/>
      <c r="AA25766" s="56"/>
    </row>
    <row r="25767" spans="20:27">
      <c r="T25767" s="56"/>
      <c r="U25767" s="56"/>
      <c r="V25767" s="56"/>
      <c r="W25767" s="56"/>
      <c r="X25767" s="56"/>
      <c r="Y25767" s="56"/>
      <c r="Z25767" s="56"/>
      <c r="AA25767" s="56"/>
    </row>
    <row r="25768" spans="20:27">
      <c r="T25768" s="56"/>
      <c r="U25768" s="56"/>
      <c r="V25768" s="56"/>
      <c r="W25768" s="56"/>
      <c r="X25768" s="56"/>
      <c r="Y25768" s="56"/>
      <c r="Z25768" s="56"/>
      <c r="AA25768" s="56"/>
    </row>
    <row r="25769" spans="20:27">
      <c r="T25769" s="56"/>
      <c r="U25769" s="56"/>
      <c r="V25769" s="56"/>
      <c r="W25769" s="56"/>
      <c r="X25769" s="56"/>
      <c r="Y25769" s="56"/>
      <c r="Z25769" s="56"/>
      <c r="AA25769" s="56"/>
    </row>
    <row r="25770" spans="20:27">
      <c r="T25770" s="56"/>
      <c r="U25770" s="56"/>
      <c r="V25770" s="56"/>
      <c r="W25770" s="56"/>
      <c r="X25770" s="56"/>
      <c r="Y25770" s="56"/>
      <c r="Z25770" s="56"/>
      <c r="AA25770" s="56"/>
    </row>
    <row r="25771" spans="20:27">
      <c r="T25771" s="56"/>
      <c r="U25771" s="56"/>
      <c r="V25771" s="56"/>
      <c r="W25771" s="56"/>
      <c r="X25771" s="56"/>
      <c r="Y25771" s="56"/>
      <c r="Z25771" s="56"/>
      <c r="AA25771" s="56"/>
    </row>
    <row r="25772" spans="20:27">
      <c r="T25772" s="56"/>
      <c r="U25772" s="56"/>
      <c r="V25772" s="56"/>
      <c r="W25772" s="56"/>
      <c r="X25772" s="56"/>
      <c r="Y25772" s="56"/>
      <c r="Z25772" s="56"/>
      <c r="AA25772" s="56"/>
    </row>
    <row r="25773" spans="20:27">
      <c r="T25773" s="56"/>
      <c r="U25773" s="56"/>
      <c r="V25773" s="56"/>
      <c r="W25773" s="56"/>
      <c r="X25773" s="56"/>
      <c r="Y25773" s="56"/>
      <c r="Z25773" s="56"/>
      <c r="AA25773" s="56"/>
    </row>
    <row r="25774" spans="20:27">
      <c r="T25774" s="56"/>
      <c r="U25774" s="56"/>
      <c r="V25774" s="56"/>
      <c r="W25774" s="56"/>
      <c r="X25774" s="56"/>
      <c r="Y25774" s="56"/>
      <c r="Z25774" s="56"/>
      <c r="AA25774" s="56"/>
    </row>
    <row r="25775" spans="20:27">
      <c r="T25775" s="56"/>
      <c r="U25775" s="56"/>
      <c r="V25775" s="56"/>
      <c r="W25775" s="56"/>
      <c r="X25775" s="56"/>
      <c r="Y25775" s="56"/>
      <c r="Z25775" s="56"/>
      <c r="AA25775" s="56"/>
    </row>
    <row r="25776" spans="20:27">
      <c r="T25776" s="56"/>
      <c r="U25776" s="56"/>
      <c r="V25776" s="56"/>
      <c r="W25776" s="56"/>
      <c r="X25776" s="56"/>
      <c r="Y25776" s="56"/>
      <c r="Z25776" s="56"/>
      <c r="AA25776" s="56"/>
    </row>
    <row r="25777" spans="20:27">
      <c r="T25777" s="56"/>
      <c r="U25777" s="56"/>
      <c r="V25777" s="56"/>
      <c r="W25777" s="56"/>
      <c r="X25777" s="56"/>
      <c r="Y25777" s="56"/>
      <c r="Z25777" s="56"/>
      <c r="AA25777" s="56"/>
    </row>
    <row r="25778" spans="20:27">
      <c r="T25778" s="56"/>
      <c r="U25778" s="56"/>
      <c r="V25778" s="56"/>
      <c r="W25778" s="56"/>
      <c r="X25778" s="56"/>
      <c r="Y25778" s="56"/>
      <c r="Z25778" s="56"/>
      <c r="AA25778" s="56"/>
    </row>
    <row r="25779" spans="20:27">
      <c r="T25779" s="56"/>
      <c r="U25779" s="56"/>
      <c r="V25779" s="56"/>
      <c r="W25779" s="56"/>
      <c r="X25779" s="56"/>
      <c r="Y25779" s="56"/>
      <c r="Z25779" s="56"/>
      <c r="AA25779" s="56"/>
    </row>
    <row r="25780" spans="20:27">
      <c r="T25780" s="56"/>
      <c r="U25780" s="56"/>
      <c r="V25780" s="56"/>
      <c r="W25780" s="56"/>
      <c r="X25780" s="56"/>
      <c r="Y25780" s="56"/>
      <c r="Z25780" s="56"/>
      <c r="AA25780" s="56"/>
    </row>
    <row r="25781" spans="20:27">
      <c r="T25781" s="56"/>
      <c r="U25781" s="56"/>
      <c r="V25781" s="56"/>
      <c r="W25781" s="56"/>
      <c r="X25781" s="56"/>
      <c r="Y25781" s="56"/>
      <c r="Z25781" s="56"/>
      <c r="AA25781" s="56"/>
    </row>
    <row r="25782" spans="20:27">
      <c r="T25782" s="56"/>
      <c r="U25782" s="56"/>
      <c r="V25782" s="56"/>
      <c r="W25782" s="56"/>
      <c r="X25782" s="56"/>
      <c r="Y25782" s="56"/>
      <c r="Z25782" s="56"/>
      <c r="AA25782" s="56"/>
    </row>
    <row r="25783" spans="20:27">
      <c r="T25783" s="56"/>
      <c r="U25783" s="56"/>
      <c r="V25783" s="56"/>
      <c r="W25783" s="56"/>
      <c r="X25783" s="56"/>
      <c r="Y25783" s="56"/>
      <c r="Z25783" s="56"/>
      <c r="AA25783" s="56"/>
    </row>
    <row r="25784" spans="20:27">
      <c r="T25784" s="56"/>
      <c r="U25784" s="56"/>
      <c r="V25784" s="56"/>
      <c r="W25784" s="56"/>
      <c r="X25784" s="56"/>
      <c r="Y25784" s="56"/>
      <c r="Z25784" s="56"/>
      <c r="AA25784" s="56"/>
    </row>
    <row r="25785" spans="20:27">
      <c r="T25785" s="56"/>
      <c r="U25785" s="56"/>
      <c r="V25785" s="56"/>
      <c r="W25785" s="56"/>
      <c r="X25785" s="56"/>
      <c r="Y25785" s="56"/>
      <c r="Z25785" s="56"/>
      <c r="AA25785" s="56"/>
    </row>
    <row r="25786" spans="20:27">
      <c r="T25786" s="56"/>
      <c r="U25786" s="56"/>
      <c r="V25786" s="56"/>
      <c r="W25786" s="56"/>
      <c r="X25786" s="56"/>
      <c r="Y25786" s="56"/>
      <c r="Z25786" s="56"/>
      <c r="AA25786" s="56"/>
    </row>
    <row r="25787" spans="20:27">
      <c r="T25787" s="56"/>
      <c r="U25787" s="56"/>
      <c r="V25787" s="56"/>
      <c r="W25787" s="56"/>
      <c r="X25787" s="56"/>
      <c r="Y25787" s="56"/>
      <c r="Z25787" s="56"/>
      <c r="AA25787" s="56"/>
    </row>
    <row r="25788" spans="20:27">
      <c r="T25788" s="56"/>
      <c r="U25788" s="56"/>
      <c r="V25788" s="56"/>
      <c r="W25788" s="56"/>
      <c r="X25788" s="56"/>
      <c r="Y25788" s="56"/>
      <c r="Z25788" s="56"/>
      <c r="AA25788" s="56"/>
    </row>
    <row r="25789" spans="20:27">
      <c r="T25789" s="56"/>
      <c r="U25789" s="56"/>
      <c r="V25789" s="56"/>
      <c r="W25789" s="56"/>
      <c r="X25789" s="56"/>
      <c r="Y25789" s="56"/>
      <c r="Z25789" s="56"/>
      <c r="AA25789" s="56"/>
    </row>
    <row r="25790" spans="20:27">
      <c r="T25790" s="56"/>
      <c r="U25790" s="56"/>
      <c r="V25790" s="56"/>
      <c r="W25790" s="56"/>
      <c r="X25790" s="56"/>
      <c r="Y25790" s="56"/>
      <c r="Z25790" s="56"/>
      <c r="AA25790" s="56"/>
    </row>
    <row r="25791" spans="20:27">
      <c r="T25791" s="56"/>
      <c r="U25791" s="56"/>
      <c r="V25791" s="56"/>
      <c r="W25791" s="56"/>
      <c r="X25791" s="56"/>
      <c r="Y25791" s="56"/>
      <c r="Z25791" s="56"/>
      <c r="AA25791" s="56"/>
    </row>
    <row r="25792" spans="20:27">
      <c r="T25792" s="56"/>
      <c r="U25792" s="56"/>
      <c r="V25792" s="56"/>
      <c r="W25792" s="56"/>
      <c r="X25792" s="56"/>
      <c r="Y25792" s="56"/>
      <c r="Z25792" s="56"/>
      <c r="AA25792" s="56"/>
    </row>
    <row r="25793" spans="20:27">
      <c r="T25793" s="56"/>
      <c r="U25793" s="56"/>
      <c r="V25793" s="56"/>
      <c r="W25793" s="56"/>
      <c r="X25793" s="56"/>
      <c r="Y25793" s="56"/>
      <c r="Z25793" s="56"/>
      <c r="AA25793" s="56"/>
    </row>
    <row r="25794" spans="20:27">
      <c r="T25794" s="56"/>
      <c r="U25794" s="56"/>
      <c r="V25794" s="56"/>
      <c r="W25794" s="56"/>
      <c r="X25794" s="56"/>
      <c r="Y25794" s="56"/>
      <c r="Z25794" s="56"/>
      <c r="AA25794" s="56"/>
    </row>
    <row r="25795" spans="20:27">
      <c r="T25795" s="56"/>
      <c r="U25795" s="56"/>
      <c r="V25795" s="56"/>
      <c r="W25795" s="56"/>
      <c r="X25795" s="56"/>
      <c r="Y25795" s="56"/>
      <c r="Z25795" s="56"/>
      <c r="AA25795" s="56"/>
    </row>
    <row r="25796" spans="20:27">
      <c r="T25796" s="56"/>
      <c r="U25796" s="56"/>
      <c r="V25796" s="56"/>
      <c r="W25796" s="56"/>
      <c r="X25796" s="56"/>
      <c r="Y25796" s="56"/>
      <c r="Z25796" s="56"/>
      <c r="AA25796" s="56"/>
    </row>
    <row r="25797" spans="20:27">
      <c r="T25797" s="56"/>
      <c r="U25797" s="56"/>
      <c r="V25797" s="56"/>
      <c r="W25797" s="56"/>
      <c r="X25797" s="56"/>
      <c r="Y25797" s="56"/>
      <c r="Z25797" s="56"/>
      <c r="AA25797" s="56"/>
    </row>
    <row r="25798" spans="20:27">
      <c r="T25798" s="56"/>
      <c r="U25798" s="56"/>
      <c r="V25798" s="56"/>
      <c r="W25798" s="56"/>
      <c r="X25798" s="56"/>
      <c r="Y25798" s="56"/>
      <c r="Z25798" s="56"/>
      <c r="AA25798" s="56"/>
    </row>
    <row r="25799" spans="20:27">
      <c r="T25799" s="56"/>
      <c r="U25799" s="56"/>
      <c r="V25799" s="56"/>
      <c r="W25799" s="56"/>
      <c r="X25799" s="56"/>
      <c r="Y25799" s="56"/>
      <c r="Z25799" s="56"/>
      <c r="AA25799" s="56"/>
    </row>
    <row r="25800" spans="20:27">
      <c r="T25800" s="56"/>
      <c r="U25800" s="56"/>
      <c r="V25800" s="56"/>
      <c r="W25800" s="56"/>
      <c r="X25800" s="56"/>
      <c r="Y25800" s="56"/>
      <c r="Z25800" s="56"/>
      <c r="AA25800" s="56"/>
    </row>
    <row r="25801" spans="20:27">
      <c r="T25801" s="56"/>
      <c r="U25801" s="56"/>
      <c r="V25801" s="56"/>
      <c r="W25801" s="56"/>
      <c r="X25801" s="56"/>
      <c r="Y25801" s="56"/>
      <c r="Z25801" s="56"/>
      <c r="AA25801" s="56"/>
    </row>
    <row r="25802" spans="20:27">
      <c r="T25802" s="56"/>
      <c r="U25802" s="56"/>
      <c r="V25802" s="56"/>
      <c r="W25802" s="56"/>
      <c r="X25802" s="56"/>
      <c r="Y25802" s="56"/>
      <c r="Z25802" s="56"/>
      <c r="AA25802" s="56"/>
    </row>
    <row r="25803" spans="20:27">
      <c r="T25803" s="56"/>
      <c r="U25803" s="56"/>
      <c r="V25803" s="56"/>
      <c r="W25803" s="56"/>
      <c r="X25803" s="56"/>
      <c r="Y25803" s="56"/>
      <c r="Z25803" s="56"/>
      <c r="AA25803" s="56"/>
    </row>
    <row r="25804" spans="20:27">
      <c r="T25804" s="56"/>
      <c r="U25804" s="56"/>
      <c r="V25804" s="56"/>
      <c r="W25804" s="56"/>
      <c r="X25804" s="56"/>
      <c r="Y25804" s="56"/>
      <c r="Z25804" s="56"/>
      <c r="AA25804" s="56"/>
    </row>
    <row r="25805" spans="20:27">
      <c r="T25805" s="56"/>
      <c r="U25805" s="56"/>
      <c r="V25805" s="56"/>
      <c r="W25805" s="56"/>
      <c r="X25805" s="56"/>
      <c r="Y25805" s="56"/>
      <c r="Z25805" s="56"/>
      <c r="AA25805" s="56"/>
    </row>
    <row r="25806" spans="20:27">
      <c r="T25806" s="56"/>
      <c r="U25806" s="56"/>
      <c r="V25806" s="56"/>
      <c r="W25806" s="56"/>
      <c r="X25806" s="56"/>
      <c r="Y25806" s="56"/>
      <c r="Z25806" s="56"/>
      <c r="AA25806" s="56"/>
    </row>
    <row r="25807" spans="20:27">
      <c r="T25807" s="56"/>
      <c r="U25807" s="56"/>
      <c r="V25807" s="56"/>
      <c r="W25807" s="56"/>
      <c r="X25807" s="56"/>
      <c r="Y25807" s="56"/>
      <c r="Z25807" s="56"/>
      <c r="AA25807" s="56"/>
    </row>
    <row r="25808" spans="20:27">
      <c r="T25808" s="56"/>
      <c r="U25808" s="56"/>
      <c r="V25808" s="56"/>
      <c r="W25808" s="56"/>
      <c r="X25808" s="56"/>
      <c r="Y25808" s="56"/>
      <c r="Z25808" s="56"/>
      <c r="AA25808" s="56"/>
    </row>
    <row r="25809" spans="20:27">
      <c r="T25809" s="56"/>
      <c r="U25809" s="56"/>
      <c r="V25809" s="56"/>
      <c r="W25809" s="56"/>
      <c r="X25809" s="56"/>
      <c r="Y25809" s="56"/>
      <c r="Z25809" s="56"/>
      <c r="AA25809" s="56"/>
    </row>
    <row r="25810" spans="20:27">
      <c r="T25810" s="56"/>
      <c r="U25810" s="56"/>
      <c r="V25810" s="56"/>
      <c r="W25810" s="56"/>
      <c r="X25810" s="56"/>
      <c r="Y25810" s="56"/>
      <c r="Z25810" s="56"/>
      <c r="AA25810" s="56"/>
    </row>
    <row r="25811" spans="20:27">
      <c r="T25811" s="56"/>
      <c r="U25811" s="56"/>
      <c r="V25811" s="56"/>
      <c r="W25811" s="56"/>
      <c r="X25811" s="56"/>
      <c r="Y25811" s="56"/>
      <c r="Z25811" s="56"/>
      <c r="AA25811" s="56"/>
    </row>
    <row r="25812" spans="20:27">
      <c r="T25812" s="56"/>
      <c r="U25812" s="56"/>
      <c r="V25812" s="56"/>
      <c r="W25812" s="56"/>
      <c r="X25812" s="56"/>
      <c r="Y25812" s="56"/>
      <c r="Z25812" s="56"/>
      <c r="AA25812" s="56"/>
    </row>
    <row r="25813" spans="20:27">
      <c r="T25813" s="56"/>
      <c r="U25813" s="56"/>
      <c r="V25813" s="56"/>
      <c r="W25813" s="56"/>
      <c r="X25813" s="56"/>
      <c r="Y25813" s="56"/>
      <c r="Z25813" s="56"/>
      <c r="AA25813" s="56"/>
    </row>
    <row r="25814" spans="20:27">
      <c r="T25814" s="56"/>
      <c r="U25814" s="56"/>
      <c r="V25814" s="56"/>
      <c r="W25814" s="56"/>
      <c r="X25814" s="56"/>
      <c r="Y25814" s="56"/>
      <c r="Z25814" s="56"/>
      <c r="AA25814" s="56"/>
    </row>
    <row r="25815" spans="20:27">
      <c r="T25815" s="56"/>
      <c r="U25815" s="56"/>
      <c r="V25815" s="56"/>
      <c r="W25815" s="56"/>
      <c r="X25815" s="56"/>
      <c r="Y25815" s="56"/>
      <c r="Z25815" s="56"/>
      <c r="AA25815" s="56"/>
    </row>
    <row r="25816" spans="20:27">
      <c r="T25816" s="56"/>
      <c r="U25816" s="56"/>
      <c r="V25816" s="56"/>
      <c r="W25816" s="56"/>
      <c r="X25816" s="56"/>
      <c r="Y25816" s="56"/>
      <c r="Z25816" s="56"/>
      <c r="AA25816" s="56"/>
    </row>
    <row r="25817" spans="20:27">
      <c r="T25817" s="56"/>
      <c r="U25817" s="56"/>
      <c r="V25817" s="56"/>
      <c r="W25817" s="56"/>
      <c r="X25817" s="56"/>
      <c r="Y25817" s="56"/>
      <c r="Z25817" s="56"/>
      <c r="AA25817" s="56"/>
    </row>
    <row r="25818" spans="20:27">
      <c r="T25818" s="56"/>
      <c r="U25818" s="56"/>
      <c r="V25818" s="56"/>
      <c r="W25818" s="56"/>
      <c r="X25818" s="56"/>
      <c r="Y25818" s="56"/>
      <c r="Z25818" s="56"/>
      <c r="AA25818" s="56"/>
    </row>
    <row r="25819" spans="20:27">
      <c r="T25819" s="56"/>
      <c r="U25819" s="56"/>
      <c r="V25819" s="56"/>
      <c r="W25819" s="56"/>
      <c r="X25819" s="56"/>
      <c r="Y25819" s="56"/>
      <c r="Z25819" s="56"/>
      <c r="AA25819" s="56"/>
    </row>
    <row r="25820" spans="20:27">
      <c r="T25820" s="56"/>
      <c r="U25820" s="56"/>
      <c r="V25820" s="56"/>
      <c r="W25820" s="56"/>
      <c r="X25820" s="56"/>
      <c r="Y25820" s="56"/>
      <c r="Z25820" s="56"/>
      <c r="AA25820" s="56"/>
    </row>
    <row r="25821" spans="20:27">
      <c r="T25821" s="56"/>
      <c r="U25821" s="56"/>
      <c r="V25821" s="56"/>
      <c r="W25821" s="56"/>
      <c r="X25821" s="56"/>
      <c r="Y25821" s="56"/>
      <c r="Z25821" s="56"/>
      <c r="AA25821" s="56"/>
    </row>
    <row r="25822" spans="20:27">
      <c r="T25822" s="56"/>
      <c r="U25822" s="56"/>
      <c r="V25822" s="56"/>
      <c r="W25822" s="56"/>
      <c r="X25822" s="56"/>
      <c r="Y25822" s="56"/>
      <c r="Z25822" s="56"/>
      <c r="AA25822" s="56"/>
    </row>
    <row r="25823" spans="20:27">
      <c r="T25823" s="56"/>
      <c r="U25823" s="56"/>
      <c r="V25823" s="56"/>
      <c r="W25823" s="56"/>
      <c r="X25823" s="56"/>
      <c r="Y25823" s="56"/>
      <c r="Z25823" s="56"/>
      <c r="AA25823" s="56"/>
    </row>
    <row r="25824" spans="20:27">
      <c r="T25824" s="56"/>
      <c r="U25824" s="56"/>
      <c r="V25824" s="56"/>
      <c r="W25824" s="56"/>
      <c r="X25824" s="56"/>
      <c r="Y25824" s="56"/>
      <c r="Z25824" s="56"/>
      <c r="AA25824" s="56"/>
    </row>
    <row r="25825" spans="20:27">
      <c r="T25825" s="56"/>
      <c r="U25825" s="56"/>
      <c r="V25825" s="56"/>
      <c r="W25825" s="56"/>
      <c r="X25825" s="56"/>
      <c r="Y25825" s="56"/>
      <c r="Z25825" s="56"/>
      <c r="AA25825" s="56"/>
    </row>
    <row r="25826" spans="20:27">
      <c r="T25826" s="56"/>
      <c r="U25826" s="56"/>
      <c r="V25826" s="56"/>
      <c r="W25826" s="56"/>
      <c r="X25826" s="56"/>
      <c r="Y25826" s="56"/>
      <c r="Z25826" s="56"/>
      <c r="AA25826" s="56"/>
    </row>
    <row r="25827" spans="20:27">
      <c r="T25827" s="56"/>
      <c r="U25827" s="56"/>
      <c r="V25827" s="56"/>
      <c r="W25827" s="56"/>
      <c r="X25827" s="56"/>
      <c r="Y25827" s="56"/>
      <c r="Z25827" s="56"/>
      <c r="AA25827" s="56"/>
    </row>
    <row r="25828" spans="20:27">
      <c r="T25828" s="56"/>
      <c r="U25828" s="56"/>
      <c r="V25828" s="56"/>
      <c r="W25828" s="56"/>
      <c r="X25828" s="56"/>
      <c r="Y25828" s="56"/>
      <c r="Z25828" s="56"/>
      <c r="AA25828" s="56"/>
    </row>
    <row r="25829" spans="20:27">
      <c r="T25829" s="56"/>
      <c r="U25829" s="56"/>
      <c r="V25829" s="56"/>
      <c r="W25829" s="56"/>
      <c r="X25829" s="56"/>
      <c r="Y25829" s="56"/>
      <c r="Z25829" s="56"/>
      <c r="AA25829" s="56"/>
    </row>
    <row r="25830" spans="20:27">
      <c r="T25830" s="56"/>
      <c r="U25830" s="56"/>
      <c r="V25830" s="56"/>
      <c r="W25830" s="56"/>
      <c r="X25830" s="56"/>
      <c r="Y25830" s="56"/>
      <c r="Z25830" s="56"/>
      <c r="AA25830" s="56"/>
    </row>
    <row r="25831" spans="20:27">
      <c r="T25831" s="56"/>
      <c r="U25831" s="56"/>
      <c r="V25831" s="56"/>
      <c r="W25831" s="56"/>
      <c r="X25831" s="56"/>
      <c r="Y25831" s="56"/>
      <c r="Z25831" s="56"/>
      <c r="AA25831" s="56"/>
    </row>
    <row r="25832" spans="20:27">
      <c r="T25832" s="56"/>
      <c r="U25832" s="56"/>
      <c r="V25832" s="56"/>
      <c r="W25832" s="56"/>
      <c r="X25832" s="56"/>
      <c r="Y25832" s="56"/>
      <c r="Z25832" s="56"/>
      <c r="AA25832" s="56"/>
    </row>
    <row r="25833" spans="20:27">
      <c r="T25833" s="56"/>
      <c r="U25833" s="56"/>
      <c r="V25833" s="56"/>
      <c r="W25833" s="56"/>
      <c r="X25833" s="56"/>
      <c r="Y25833" s="56"/>
      <c r="Z25833" s="56"/>
      <c r="AA25833" s="56"/>
    </row>
    <row r="25834" spans="20:27">
      <c r="T25834" s="56"/>
      <c r="U25834" s="56"/>
      <c r="V25834" s="56"/>
      <c r="W25834" s="56"/>
      <c r="X25834" s="56"/>
      <c r="Y25834" s="56"/>
      <c r="Z25834" s="56"/>
      <c r="AA25834" s="56"/>
    </row>
    <row r="25835" spans="20:27">
      <c r="T25835" s="56"/>
      <c r="U25835" s="56"/>
      <c r="V25835" s="56"/>
      <c r="W25835" s="56"/>
      <c r="X25835" s="56"/>
      <c r="Y25835" s="56"/>
      <c r="Z25835" s="56"/>
      <c r="AA25835" s="56"/>
    </row>
    <row r="25836" spans="20:27">
      <c r="T25836" s="56"/>
      <c r="U25836" s="56"/>
      <c r="V25836" s="56"/>
      <c r="W25836" s="56"/>
      <c r="X25836" s="56"/>
      <c r="Y25836" s="56"/>
      <c r="Z25836" s="56"/>
      <c r="AA25836" s="56"/>
    </row>
    <row r="25837" spans="20:27">
      <c r="T25837" s="56"/>
      <c r="U25837" s="56"/>
      <c r="V25837" s="56"/>
      <c r="W25837" s="56"/>
      <c r="X25837" s="56"/>
      <c r="Y25837" s="56"/>
      <c r="Z25837" s="56"/>
      <c r="AA25837" s="56"/>
    </row>
    <row r="25838" spans="20:27">
      <c r="T25838" s="56"/>
      <c r="U25838" s="56"/>
      <c r="V25838" s="56"/>
      <c r="W25838" s="56"/>
      <c r="X25838" s="56"/>
      <c r="Y25838" s="56"/>
      <c r="Z25838" s="56"/>
      <c r="AA25838" s="56"/>
    </row>
    <row r="25839" spans="20:27">
      <c r="T25839" s="56"/>
      <c r="U25839" s="56"/>
      <c r="V25839" s="56"/>
      <c r="W25839" s="56"/>
      <c r="X25839" s="56"/>
      <c r="Y25839" s="56"/>
      <c r="Z25839" s="56"/>
      <c r="AA25839" s="56"/>
    </row>
    <row r="25840" spans="20:27">
      <c r="T25840" s="56"/>
      <c r="U25840" s="56"/>
      <c r="V25840" s="56"/>
      <c r="W25840" s="56"/>
      <c r="X25840" s="56"/>
      <c r="Y25840" s="56"/>
      <c r="Z25840" s="56"/>
      <c r="AA25840" s="56"/>
    </row>
    <row r="25841" spans="20:27">
      <c r="T25841" s="56"/>
      <c r="U25841" s="56"/>
      <c r="V25841" s="56"/>
      <c r="W25841" s="56"/>
      <c r="X25841" s="56"/>
      <c r="Y25841" s="56"/>
      <c r="Z25841" s="56"/>
      <c r="AA25841" s="56"/>
    </row>
    <row r="25842" spans="20:27">
      <c r="T25842" s="56"/>
      <c r="U25842" s="56"/>
      <c r="V25842" s="56"/>
      <c r="W25842" s="56"/>
      <c r="X25842" s="56"/>
      <c r="Y25842" s="56"/>
      <c r="Z25842" s="56"/>
      <c r="AA25842" s="56"/>
    </row>
    <row r="25843" spans="20:27">
      <c r="T25843" s="56"/>
      <c r="U25843" s="56"/>
      <c r="V25843" s="56"/>
      <c r="W25843" s="56"/>
      <c r="X25843" s="56"/>
      <c r="Y25843" s="56"/>
      <c r="Z25843" s="56"/>
      <c r="AA25843" s="56"/>
    </row>
    <row r="25844" spans="20:27">
      <c r="T25844" s="56"/>
      <c r="U25844" s="56"/>
      <c r="V25844" s="56"/>
      <c r="W25844" s="56"/>
      <c r="X25844" s="56"/>
      <c r="Y25844" s="56"/>
      <c r="Z25844" s="56"/>
      <c r="AA25844" s="56"/>
    </row>
    <row r="25845" spans="20:27">
      <c r="T25845" s="56"/>
      <c r="U25845" s="56"/>
      <c r="V25845" s="56"/>
      <c r="W25845" s="56"/>
      <c r="X25845" s="56"/>
      <c r="Y25845" s="56"/>
      <c r="Z25845" s="56"/>
      <c r="AA25845" s="56"/>
    </row>
    <row r="25846" spans="20:27">
      <c r="T25846" s="56"/>
      <c r="U25846" s="56"/>
      <c r="V25846" s="56"/>
      <c r="W25846" s="56"/>
      <c r="X25846" s="56"/>
      <c r="Y25846" s="56"/>
      <c r="Z25846" s="56"/>
      <c r="AA25846" s="56"/>
    </row>
    <row r="25847" spans="20:27">
      <c r="T25847" s="56"/>
      <c r="U25847" s="56"/>
      <c r="V25847" s="56"/>
      <c r="W25847" s="56"/>
      <c r="X25847" s="56"/>
      <c r="Y25847" s="56"/>
      <c r="Z25847" s="56"/>
      <c r="AA25847" s="56"/>
    </row>
    <row r="25848" spans="20:27">
      <c r="T25848" s="56"/>
      <c r="U25848" s="56"/>
      <c r="V25848" s="56"/>
      <c r="W25848" s="56"/>
      <c r="X25848" s="56"/>
      <c r="Y25848" s="56"/>
      <c r="Z25848" s="56"/>
      <c r="AA25848" s="56"/>
    </row>
    <row r="25849" spans="20:27">
      <c r="T25849" s="56"/>
      <c r="U25849" s="56"/>
      <c r="V25849" s="56"/>
      <c r="W25849" s="56"/>
      <c r="X25849" s="56"/>
      <c r="Y25849" s="56"/>
      <c r="Z25849" s="56"/>
      <c r="AA25849" s="56"/>
    </row>
    <row r="25850" spans="20:27">
      <c r="T25850" s="56"/>
      <c r="U25850" s="56"/>
      <c r="V25850" s="56"/>
      <c r="W25850" s="56"/>
      <c r="X25850" s="56"/>
      <c r="Y25850" s="56"/>
      <c r="Z25850" s="56"/>
      <c r="AA25850" s="56"/>
    </row>
    <row r="25851" spans="20:27">
      <c r="T25851" s="56"/>
      <c r="U25851" s="56"/>
      <c r="V25851" s="56"/>
      <c r="W25851" s="56"/>
      <c r="X25851" s="56"/>
      <c r="Y25851" s="56"/>
      <c r="Z25851" s="56"/>
      <c r="AA25851" s="56"/>
    </row>
    <row r="25852" spans="20:27">
      <c r="T25852" s="56"/>
      <c r="U25852" s="56"/>
      <c r="V25852" s="56"/>
      <c r="W25852" s="56"/>
      <c r="X25852" s="56"/>
      <c r="Y25852" s="56"/>
      <c r="Z25852" s="56"/>
      <c r="AA25852" s="56"/>
    </row>
    <row r="25853" spans="20:27">
      <c r="T25853" s="56"/>
      <c r="U25853" s="56"/>
      <c r="V25853" s="56"/>
      <c r="W25853" s="56"/>
      <c r="X25853" s="56"/>
      <c r="Y25853" s="56"/>
      <c r="Z25853" s="56"/>
      <c r="AA25853" s="56"/>
    </row>
    <row r="25854" spans="20:27">
      <c r="T25854" s="56"/>
      <c r="U25854" s="56"/>
      <c r="V25854" s="56"/>
      <c r="W25854" s="56"/>
      <c r="X25854" s="56"/>
      <c r="Y25854" s="56"/>
      <c r="Z25854" s="56"/>
      <c r="AA25854" s="56"/>
    </row>
    <row r="25855" spans="20:27">
      <c r="T25855" s="56"/>
      <c r="U25855" s="56"/>
      <c r="V25855" s="56"/>
      <c r="W25855" s="56"/>
      <c r="X25855" s="56"/>
      <c r="Y25855" s="56"/>
      <c r="Z25855" s="56"/>
      <c r="AA25855" s="56"/>
    </row>
    <row r="25856" spans="20:27">
      <c r="T25856" s="56"/>
      <c r="U25856" s="56"/>
      <c r="V25856" s="56"/>
      <c r="W25856" s="56"/>
      <c r="X25856" s="56"/>
      <c r="Y25856" s="56"/>
      <c r="Z25856" s="56"/>
      <c r="AA25856" s="56"/>
    </row>
    <row r="25857" spans="20:27">
      <c r="T25857" s="56"/>
      <c r="U25857" s="56"/>
      <c r="V25857" s="56"/>
      <c r="W25857" s="56"/>
      <c r="X25857" s="56"/>
      <c r="Y25857" s="56"/>
      <c r="Z25857" s="56"/>
      <c r="AA25857" s="56"/>
    </row>
    <row r="25858" spans="20:27">
      <c r="T25858" s="56"/>
      <c r="U25858" s="56"/>
      <c r="V25858" s="56"/>
      <c r="W25858" s="56"/>
      <c r="X25858" s="56"/>
      <c r="Y25858" s="56"/>
      <c r="Z25858" s="56"/>
      <c r="AA25858" s="56"/>
    </row>
    <row r="25859" spans="20:27">
      <c r="T25859" s="56"/>
      <c r="U25859" s="56"/>
      <c r="V25859" s="56"/>
      <c r="W25859" s="56"/>
      <c r="X25859" s="56"/>
      <c r="Y25859" s="56"/>
      <c r="Z25859" s="56"/>
      <c r="AA25859" s="56"/>
    </row>
    <row r="25860" spans="20:27">
      <c r="T25860" s="56"/>
      <c r="U25860" s="56"/>
      <c r="V25860" s="56"/>
      <c r="W25860" s="56"/>
      <c r="X25860" s="56"/>
      <c r="Y25860" s="56"/>
      <c r="Z25860" s="56"/>
      <c r="AA25860" s="56"/>
    </row>
    <row r="25861" spans="20:27">
      <c r="T25861" s="56"/>
      <c r="U25861" s="56"/>
      <c r="V25861" s="56"/>
      <c r="W25861" s="56"/>
      <c r="X25861" s="56"/>
      <c r="Y25861" s="56"/>
      <c r="Z25861" s="56"/>
      <c r="AA25861" s="56"/>
    </row>
    <row r="25862" spans="20:27">
      <c r="T25862" s="56"/>
      <c r="U25862" s="56"/>
      <c r="V25862" s="56"/>
      <c r="W25862" s="56"/>
      <c r="X25862" s="56"/>
      <c r="Y25862" s="56"/>
      <c r="Z25862" s="56"/>
      <c r="AA25862" s="56"/>
    </row>
    <row r="25863" spans="20:27">
      <c r="T25863" s="56"/>
      <c r="U25863" s="56"/>
      <c r="V25863" s="56"/>
      <c r="W25863" s="56"/>
      <c r="X25863" s="56"/>
      <c r="Y25863" s="56"/>
      <c r="Z25863" s="56"/>
      <c r="AA25863" s="56"/>
    </row>
    <row r="25864" spans="20:27">
      <c r="T25864" s="56"/>
      <c r="U25864" s="56"/>
      <c r="V25864" s="56"/>
      <c r="W25864" s="56"/>
      <c r="X25864" s="56"/>
      <c r="Y25864" s="56"/>
      <c r="Z25864" s="56"/>
      <c r="AA25864" s="56"/>
    </row>
    <row r="25865" spans="20:27">
      <c r="T25865" s="56"/>
      <c r="U25865" s="56"/>
      <c r="V25865" s="56"/>
      <c r="W25865" s="56"/>
      <c r="X25865" s="56"/>
      <c r="Y25865" s="56"/>
      <c r="Z25865" s="56"/>
      <c r="AA25865" s="56"/>
    </row>
    <row r="25866" spans="20:27">
      <c r="T25866" s="56"/>
      <c r="U25866" s="56"/>
      <c r="V25866" s="56"/>
      <c r="W25866" s="56"/>
      <c r="X25866" s="56"/>
      <c r="Y25866" s="56"/>
      <c r="Z25866" s="56"/>
      <c r="AA25866" s="56"/>
    </row>
    <row r="25867" spans="20:27">
      <c r="T25867" s="56"/>
      <c r="U25867" s="56"/>
      <c r="V25867" s="56"/>
      <c r="W25867" s="56"/>
      <c r="X25867" s="56"/>
      <c r="Y25867" s="56"/>
      <c r="Z25867" s="56"/>
      <c r="AA25867" s="56"/>
    </row>
    <row r="25868" spans="20:27">
      <c r="T25868" s="56"/>
      <c r="U25868" s="56"/>
      <c r="V25868" s="56"/>
      <c r="W25868" s="56"/>
      <c r="X25868" s="56"/>
      <c r="Y25868" s="56"/>
      <c r="Z25868" s="56"/>
      <c r="AA25868" s="56"/>
    </row>
    <row r="25869" spans="20:27">
      <c r="T25869" s="56"/>
      <c r="U25869" s="56"/>
      <c r="V25869" s="56"/>
      <c r="W25869" s="56"/>
      <c r="X25869" s="56"/>
      <c r="Y25869" s="56"/>
      <c r="Z25869" s="56"/>
      <c r="AA25869" s="56"/>
    </row>
    <row r="25870" spans="20:27">
      <c r="T25870" s="56"/>
      <c r="U25870" s="56"/>
      <c r="V25870" s="56"/>
      <c r="W25870" s="56"/>
      <c r="X25870" s="56"/>
      <c r="Y25870" s="56"/>
      <c r="Z25870" s="56"/>
      <c r="AA25870" s="56"/>
    </row>
    <row r="25871" spans="20:27">
      <c r="T25871" s="56"/>
      <c r="U25871" s="56"/>
      <c r="V25871" s="56"/>
      <c r="W25871" s="56"/>
      <c r="X25871" s="56"/>
      <c r="Y25871" s="56"/>
      <c r="Z25871" s="56"/>
      <c r="AA25871" s="56"/>
    </row>
    <row r="25872" spans="20:27">
      <c r="T25872" s="56"/>
      <c r="U25872" s="56"/>
      <c r="V25872" s="56"/>
      <c r="W25872" s="56"/>
      <c r="X25872" s="56"/>
      <c r="Y25872" s="56"/>
      <c r="Z25872" s="56"/>
      <c r="AA25872" s="56"/>
    </row>
    <row r="25873" spans="20:27">
      <c r="T25873" s="56"/>
      <c r="U25873" s="56"/>
      <c r="V25873" s="56"/>
      <c r="W25873" s="56"/>
      <c r="X25873" s="56"/>
      <c r="Y25873" s="56"/>
      <c r="Z25873" s="56"/>
      <c r="AA25873" s="56"/>
    </row>
    <row r="25874" spans="20:27">
      <c r="T25874" s="56"/>
      <c r="U25874" s="56"/>
      <c r="V25874" s="56"/>
      <c r="W25874" s="56"/>
      <c r="X25874" s="56"/>
      <c r="Y25874" s="56"/>
      <c r="Z25874" s="56"/>
      <c r="AA25874" s="56"/>
    </row>
    <row r="25875" spans="20:27">
      <c r="T25875" s="56"/>
      <c r="U25875" s="56"/>
      <c r="V25875" s="56"/>
      <c r="W25875" s="56"/>
      <c r="X25875" s="56"/>
      <c r="Y25875" s="56"/>
      <c r="Z25875" s="56"/>
      <c r="AA25875" s="56"/>
    </row>
    <row r="25876" spans="20:27">
      <c r="T25876" s="56"/>
      <c r="U25876" s="56"/>
      <c r="V25876" s="56"/>
      <c r="W25876" s="56"/>
      <c r="X25876" s="56"/>
      <c r="Y25876" s="56"/>
      <c r="Z25876" s="56"/>
      <c r="AA25876" s="56"/>
    </row>
    <row r="25877" spans="20:27">
      <c r="T25877" s="56"/>
      <c r="U25877" s="56"/>
      <c r="V25877" s="56"/>
      <c r="W25877" s="56"/>
      <c r="X25877" s="56"/>
      <c r="Y25877" s="56"/>
      <c r="Z25877" s="56"/>
      <c r="AA25877" s="56"/>
    </row>
    <row r="25878" spans="20:27">
      <c r="T25878" s="56"/>
      <c r="U25878" s="56"/>
      <c r="V25878" s="56"/>
      <c r="W25878" s="56"/>
      <c r="X25878" s="56"/>
      <c r="Y25878" s="56"/>
      <c r="Z25878" s="56"/>
      <c r="AA25878" s="56"/>
    </row>
    <row r="25879" spans="20:27">
      <c r="T25879" s="56"/>
      <c r="U25879" s="56"/>
      <c r="V25879" s="56"/>
      <c r="W25879" s="56"/>
      <c r="X25879" s="56"/>
      <c r="Y25879" s="56"/>
      <c r="Z25879" s="56"/>
      <c r="AA25879" s="56"/>
    </row>
    <row r="25880" spans="20:27">
      <c r="T25880" s="56"/>
      <c r="U25880" s="56"/>
      <c r="V25880" s="56"/>
      <c r="W25880" s="56"/>
      <c r="X25880" s="56"/>
      <c r="Y25880" s="56"/>
      <c r="Z25880" s="56"/>
      <c r="AA25880" s="56"/>
    </row>
    <row r="25881" spans="20:27">
      <c r="T25881" s="56"/>
      <c r="U25881" s="56"/>
      <c r="V25881" s="56"/>
      <c r="W25881" s="56"/>
      <c r="X25881" s="56"/>
      <c r="Y25881" s="56"/>
      <c r="Z25881" s="56"/>
      <c r="AA25881" s="56"/>
    </row>
    <row r="25882" spans="20:27">
      <c r="T25882" s="56"/>
      <c r="U25882" s="56"/>
      <c r="V25882" s="56"/>
      <c r="W25882" s="56"/>
      <c r="X25882" s="56"/>
      <c r="Y25882" s="56"/>
      <c r="Z25882" s="56"/>
      <c r="AA25882" s="56"/>
    </row>
    <row r="25883" spans="20:27">
      <c r="T25883" s="56"/>
      <c r="U25883" s="56"/>
      <c r="V25883" s="56"/>
      <c r="W25883" s="56"/>
      <c r="X25883" s="56"/>
      <c r="Y25883" s="56"/>
      <c r="Z25883" s="56"/>
      <c r="AA25883" s="56"/>
    </row>
    <row r="25884" spans="20:27">
      <c r="T25884" s="56"/>
      <c r="U25884" s="56"/>
      <c r="V25884" s="56"/>
      <c r="W25884" s="56"/>
      <c r="X25884" s="56"/>
      <c r="Y25884" s="56"/>
      <c r="Z25884" s="56"/>
      <c r="AA25884" s="56"/>
    </row>
    <row r="25885" spans="20:27">
      <c r="T25885" s="56"/>
      <c r="U25885" s="56"/>
      <c r="V25885" s="56"/>
      <c r="W25885" s="56"/>
      <c r="X25885" s="56"/>
      <c r="Y25885" s="56"/>
      <c r="Z25885" s="56"/>
      <c r="AA25885" s="56"/>
    </row>
    <row r="25886" spans="20:27">
      <c r="T25886" s="56"/>
      <c r="U25886" s="56"/>
      <c r="V25886" s="56"/>
      <c r="W25886" s="56"/>
      <c r="X25886" s="56"/>
      <c r="Y25886" s="56"/>
      <c r="Z25886" s="56"/>
      <c r="AA25886" s="56"/>
    </row>
    <row r="25887" spans="20:27">
      <c r="T25887" s="56"/>
      <c r="U25887" s="56"/>
      <c r="V25887" s="56"/>
      <c r="W25887" s="56"/>
      <c r="X25887" s="56"/>
      <c r="Y25887" s="56"/>
      <c r="Z25887" s="56"/>
      <c r="AA25887" s="56"/>
    </row>
    <row r="25888" spans="20:27">
      <c r="T25888" s="56"/>
      <c r="U25888" s="56"/>
      <c r="V25888" s="56"/>
      <c r="W25888" s="56"/>
      <c r="X25888" s="56"/>
      <c r="Y25888" s="56"/>
      <c r="Z25888" s="56"/>
      <c r="AA25888" s="56"/>
    </row>
    <row r="25889" spans="20:27">
      <c r="T25889" s="56"/>
      <c r="U25889" s="56"/>
      <c r="V25889" s="56"/>
      <c r="W25889" s="56"/>
      <c r="X25889" s="56"/>
      <c r="Y25889" s="56"/>
      <c r="Z25889" s="56"/>
      <c r="AA25889" s="56"/>
    </row>
    <row r="25890" spans="20:27">
      <c r="T25890" s="56"/>
      <c r="U25890" s="56"/>
      <c r="V25890" s="56"/>
      <c r="W25890" s="56"/>
      <c r="X25890" s="56"/>
      <c r="Y25890" s="56"/>
      <c r="Z25890" s="56"/>
      <c r="AA25890" s="56"/>
    </row>
    <row r="25891" spans="20:27">
      <c r="T25891" s="56"/>
      <c r="U25891" s="56"/>
      <c r="V25891" s="56"/>
      <c r="W25891" s="56"/>
      <c r="X25891" s="56"/>
      <c r="Y25891" s="56"/>
      <c r="Z25891" s="56"/>
      <c r="AA25891" s="56"/>
    </row>
    <row r="25892" spans="20:27">
      <c r="T25892" s="56"/>
      <c r="U25892" s="56"/>
      <c r="V25892" s="56"/>
      <c r="W25892" s="56"/>
      <c r="X25892" s="56"/>
      <c r="Y25892" s="56"/>
      <c r="Z25892" s="56"/>
      <c r="AA25892" s="56"/>
    </row>
    <row r="25893" spans="20:27">
      <c r="T25893" s="56"/>
      <c r="U25893" s="56"/>
      <c r="V25893" s="56"/>
      <c r="W25893" s="56"/>
      <c r="X25893" s="56"/>
      <c r="Y25893" s="56"/>
      <c r="Z25893" s="56"/>
      <c r="AA25893" s="56"/>
    </row>
    <row r="25894" spans="20:27">
      <c r="T25894" s="56"/>
      <c r="U25894" s="56"/>
      <c r="V25894" s="56"/>
      <c r="W25894" s="56"/>
      <c r="X25894" s="56"/>
      <c r="Y25894" s="56"/>
      <c r="Z25894" s="56"/>
      <c r="AA25894" s="56"/>
    </row>
    <row r="25895" spans="20:27">
      <c r="T25895" s="56"/>
      <c r="U25895" s="56"/>
      <c r="V25895" s="56"/>
      <c r="W25895" s="56"/>
      <c r="X25895" s="56"/>
      <c r="Y25895" s="56"/>
      <c r="Z25895" s="56"/>
      <c r="AA25895" s="56"/>
    </row>
    <row r="25896" spans="20:27">
      <c r="T25896" s="56"/>
      <c r="U25896" s="56"/>
      <c r="V25896" s="56"/>
      <c r="W25896" s="56"/>
      <c r="X25896" s="56"/>
      <c r="Y25896" s="56"/>
      <c r="Z25896" s="56"/>
      <c r="AA25896" s="56"/>
    </row>
    <row r="25897" spans="20:27">
      <c r="T25897" s="56"/>
      <c r="U25897" s="56"/>
      <c r="V25897" s="56"/>
      <c r="W25897" s="56"/>
      <c r="X25897" s="56"/>
      <c r="Y25897" s="56"/>
      <c r="Z25897" s="56"/>
      <c r="AA25897" s="56"/>
    </row>
    <row r="25898" spans="20:27">
      <c r="T25898" s="56"/>
      <c r="U25898" s="56"/>
      <c r="V25898" s="56"/>
      <c r="W25898" s="56"/>
      <c r="X25898" s="56"/>
      <c r="Y25898" s="56"/>
      <c r="Z25898" s="56"/>
      <c r="AA25898" s="56"/>
    </row>
    <row r="25899" spans="20:27">
      <c r="T25899" s="56"/>
      <c r="U25899" s="56"/>
      <c r="V25899" s="56"/>
      <c r="W25899" s="56"/>
      <c r="X25899" s="56"/>
      <c r="Y25899" s="56"/>
      <c r="Z25899" s="56"/>
      <c r="AA25899" s="56"/>
    </row>
    <row r="25900" spans="20:27">
      <c r="T25900" s="56"/>
      <c r="U25900" s="56"/>
      <c r="V25900" s="56"/>
      <c r="W25900" s="56"/>
      <c r="X25900" s="56"/>
      <c r="Y25900" s="56"/>
      <c r="Z25900" s="56"/>
      <c r="AA25900" s="56"/>
    </row>
    <row r="25901" spans="20:27">
      <c r="T25901" s="56"/>
      <c r="U25901" s="56"/>
      <c r="V25901" s="56"/>
      <c r="W25901" s="56"/>
      <c r="X25901" s="56"/>
      <c r="Y25901" s="56"/>
      <c r="Z25901" s="56"/>
      <c r="AA25901" s="56"/>
    </row>
    <row r="25902" spans="20:27">
      <c r="T25902" s="56"/>
      <c r="U25902" s="56"/>
      <c r="V25902" s="56"/>
      <c r="W25902" s="56"/>
      <c r="X25902" s="56"/>
      <c r="Y25902" s="56"/>
      <c r="Z25902" s="56"/>
      <c r="AA25902" s="56"/>
    </row>
    <row r="25903" spans="20:27">
      <c r="T25903" s="56"/>
      <c r="U25903" s="56"/>
      <c r="V25903" s="56"/>
      <c r="W25903" s="56"/>
      <c r="X25903" s="56"/>
      <c r="Y25903" s="56"/>
      <c r="Z25903" s="56"/>
      <c r="AA25903" s="56"/>
    </row>
    <row r="25904" spans="20:27">
      <c r="T25904" s="56"/>
      <c r="U25904" s="56"/>
      <c r="V25904" s="56"/>
      <c r="W25904" s="56"/>
      <c r="X25904" s="56"/>
      <c r="Y25904" s="56"/>
      <c r="Z25904" s="56"/>
      <c r="AA25904" s="56"/>
    </row>
    <row r="25905" spans="20:27">
      <c r="T25905" s="56"/>
      <c r="U25905" s="56"/>
      <c r="V25905" s="56"/>
      <c r="W25905" s="56"/>
      <c r="X25905" s="56"/>
      <c r="Y25905" s="56"/>
      <c r="Z25905" s="56"/>
      <c r="AA25905" s="56"/>
    </row>
    <row r="25906" spans="20:27">
      <c r="T25906" s="56"/>
      <c r="U25906" s="56"/>
      <c r="V25906" s="56"/>
      <c r="W25906" s="56"/>
      <c r="X25906" s="56"/>
      <c r="Y25906" s="56"/>
      <c r="Z25906" s="56"/>
      <c r="AA25906" s="56"/>
    </row>
    <row r="25907" spans="20:27">
      <c r="T25907" s="56"/>
      <c r="U25907" s="56"/>
      <c r="V25907" s="56"/>
      <c r="W25907" s="56"/>
      <c r="X25907" s="56"/>
      <c r="Y25907" s="56"/>
      <c r="Z25907" s="56"/>
      <c r="AA25907" s="56"/>
    </row>
    <row r="25908" spans="20:27">
      <c r="T25908" s="56"/>
      <c r="U25908" s="56"/>
      <c r="V25908" s="56"/>
      <c r="W25908" s="56"/>
      <c r="X25908" s="56"/>
      <c r="Y25908" s="56"/>
      <c r="Z25908" s="56"/>
      <c r="AA25908" s="56"/>
    </row>
    <row r="25909" spans="20:27">
      <c r="T25909" s="56"/>
      <c r="U25909" s="56"/>
      <c r="V25909" s="56"/>
      <c r="W25909" s="56"/>
      <c r="X25909" s="56"/>
      <c r="Y25909" s="56"/>
      <c r="Z25909" s="56"/>
      <c r="AA25909" s="56"/>
    </row>
    <row r="25910" spans="20:27">
      <c r="T25910" s="56"/>
      <c r="U25910" s="56"/>
      <c r="V25910" s="56"/>
      <c r="W25910" s="56"/>
      <c r="X25910" s="56"/>
      <c r="Y25910" s="56"/>
      <c r="Z25910" s="56"/>
      <c r="AA25910" s="56"/>
    </row>
    <row r="25911" spans="20:27">
      <c r="T25911" s="56"/>
      <c r="U25911" s="56"/>
      <c r="V25911" s="56"/>
      <c r="W25911" s="56"/>
      <c r="X25911" s="56"/>
      <c r="Y25911" s="56"/>
      <c r="Z25911" s="56"/>
      <c r="AA25911" s="56"/>
    </row>
    <row r="25912" spans="20:27">
      <c r="T25912" s="56"/>
      <c r="U25912" s="56"/>
      <c r="V25912" s="56"/>
      <c r="W25912" s="56"/>
      <c r="X25912" s="56"/>
      <c r="Y25912" s="56"/>
      <c r="Z25912" s="56"/>
      <c r="AA25912" s="56"/>
    </row>
    <row r="25913" spans="20:27">
      <c r="T25913" s="56"/>
      <c r="U25913" s="56"/>
      <c r="V25913" s="56"/>
      <c r="W25913" s="56"/>
      <c r="X25913" s="56"/>
      <c r="Y25913" s="56"/>
      <c r="Z25913" s="56"/>
      <c r="AA25913" s="56"/>
    </row>
    <row r="25914" spans="20:27">
      <c r="T25914" s="56"/>
      <c r="U25914" s="56"/>
      <c r="V25914" s="56"/>
      <c r="W25914" s="56"/>
      <c r="X25914" s="56"/>
      <c r="Y25914" s="56"/>
      <c r="Z25914" s="56"/>
      <c r="AA25914" s="56"/>
    </row>
    <row r="25915" spans="20:27">
      <c r="T25915" s="56"/>
      <c r="U25915" s="56"/>
      <c r="V25915" s="56"/>
      <c r="W25915" s="56"/>
      <c r="X25915" s="56"/>
      <c r="Y25915" s="56"/>
      <c r="Z25915" s="56"/>
      <c r="AA25915" s="56"/>
    </row>
    <row r="25916" spans="20:27">
      <c r="T25916" s="56"/>
      <c r="U25916" s="56"/>
      <c r="V25916" s="56"/>
      <c r="W25916" s="56"/>
      <c r="X25916" s="56"/>
      <c r="Y25916" s="56"/>
      <c r="Z25916" s="56"/>
      <c r="AA25916" s="56"/>
    </row>
    <row r="25917" spans="20:27">
      <c r="T25917" s="56"/>
      <c r="U25917" s="56"/>
      <c r="V25917" s="56"/>
      <c r="W25917" s="56"/>
      <c r="X25917" s="56"/>
      <c r="Y25917" s="56"/>
      <c r="Z25917" s="56"/>
      <c r="AA25917" s="56"/>
    </row>
    <row r="25918" spans="20:27">
      <c r="T25918" s="56"/>
      <c r="U25918" s="56"/>
      <c r="V25918" s="56"/>
      <c r="W25918" s="56"/>
      <c r="X25918" s="56"/>
      <c r="Y25918" s="56"/>
      <c r="Z25918" s="56"/>
      <c r="AA25918" s="56"/>
    </row>
    <row r="25919" spans="20:27">
      <c r="T25919" s="56"/>
      <c r="U25919" s="56"/>
      <c r="V25919" s="56"/>
      <c r="W25919" s="56"/>
      <c r="X25919" s="56"/>
      <c r="Y25919" s="56"/>
      <c r="Z25919" s="56"/>
      <c r="AA25919" s="56"/>
    </row>
    <row r="25920" spans="20:27">
      <c r="T25920" s="56"/>
      <c r="U25920" s="56"/>
      <c r="V25920" s="56"/>
      <c r="W25920" s="56"/>
      <c r="X25920" s="56"/>
      <c r="Y25920" s="56"/>
      <c r="Z25920" s="56"/>
      <c r="AA25920" s="56"/>
    </row>
    <row r="25921" spans="20:27">
      <c r="T25921" s="56"/>
      <c r="U25921" s="56"/>
      <c r="V25921" s="56"/>
      <c r="W25921" s="56"/>
      <c r="X25921" s="56"/>
      <c r="Y25921" s="56"/>
      <c r="Z25921" s="56"/>
      <c r="AA25921" s="56"/>
    </row>
    <row r="25922" spans="20:27">
      <c r="T25922" s="56"/>
      <c r="U25922" s="56"/>
      <c r="V25922" s="56"/>
      <c r="W25922" s="56"/>
      <c r="X25922" s="56"/>
      <c r="Y25922" s="56"/>
      <c r="Z25922" s="56"/>
      <c r="AA25922" s="56"/>
    </row>
    <row r="25923" spans="20:27">
      <c r="T25923" s="56"/>
      <c r="U25923" s="56"/>
      <c r="V25923" s="56"/>
      <c r="W25923" s="56"/>
      <c r="X25923" s="56"/>
      <c r="Y25923" s="56"/>
      <c r="Z25923" s="56"/>
      <c r="AA25923" s="56"/>
    </row>
    <row r="25924" spans="20:27">
      <c r="T25924" s="56"/>
      <c r="U25924" s="56"/>
      <c r="V25924" s="56"/>
      <c r="W25924" s="56"/>
      <c r="X25924" s="56"/>
      <c r="Y25924" s="56"/>
      <c r="Z25924" s="56"/>
      <c r="AA25924" s="56"/>
    </row>
    <row r="25925" spans="20:27">
      <c r="T25925" s="56"/>
      <c r="U25925" s="56"/>
      <c r="V25925" s="56"/>
      <c r="W25925" s="56"/>
      <c r="X25925" s="56"/>
      <c r="Y25925" s="56"/>
      <c r="Z25925" s="56"/>
      <c r="AA25925" s="56"/>
    </row>
    <row r="25926" spans="20:27">
      <c r="T25926" s="56"/>
      <c r="U25926" s="56"/>
      <c r="V25926" s="56"/>
      <c r="W25926" s="56"/>
      <c r="X25926" s="56"/>
      <c r="Y25926" s="56"/>
      <c r="Z25926" s="56"/>
      <c r="AA25926" s="56"/>
    </row>
    <row r="25927" spans="20:27">
      <c r="T25927" s="56"/>
      <c r="U25927" s="56"/>
      <c r="V25927" s="56"/>
      <c r="W25927" s="56"/>
      <c r="X25927" s="56"/>
      <c r="Y25927" s="56"/>
      <c r="Z25927" s="56"/>
      <c r="AA25927" s="56"/>
    </row>
    <row r="25928" spans="20:27">
      <c r="T25928" s="56"/>
      <c r="U25928" s="56"/>
      <c r="V25928" s="56"/>
      <c r="W25928" s="56"/>
      <c r="X25928" s="56"/>
      <c r="Y25928" s="56"/>
      <c r="Z25928" s="56"/>
      <c r="AA25928" s="56"/>
    </row>
    <row r="25929" spans="20:27">
      <c r="T25929" s="56"/>
      <c r="U25929" s="56"/>
      <c r="V25929" s="56"/>
      <c r="W25929" s="56"/>
      <c r="X25929" s="56"/>
      <c r="Y25929" s="56"/>
      <c r="Z25929" s="56"/>
      <c r="AA25929" s="56"/>
    </row>
    <row r="25930" spans="20:27">
      <c r="T25930" s="56"/>
      <c r="U25930" s="56"/>
      <c r="V25930" s="56"/>
      <c r="W25930" s="56"/>
      <c r="X25930" s="56"/>
      <c r="Y25930" s="56"/>
      <c r="Z25930" s="56"/>
      <c r="AA25930" s="56"/>
    </row>
    <row r="25931" spans="20:27">
      <c r="T25931" s="56"/>
      <c r="U25931" s="56"/>
      <c r="V25931" s="56"/>
      <c r="W25931" s="56"/>
      <c r="X25931" s="56"/>
      <c r="Y25931" s="56"/>
      <c r="Z25931" s="56"/>
      <c r="AA25931" s="56"/>
    </row>
    <row r="25932" spans="20:27">
      <c r="T25932" s="56"/>
      <c r="U25932" s="56"/>
      <c r="V25932" s="56"/>
      <c r="W25932" s="56"/>
      <c r="X25932" s="56"/>
      <c r="Y25932" s="56"/>
      <c r="Z25932" s="56"/>
      <c r="AA25932" s="56"/>
    </row>
    <row r="25933" spans="20:27">
      <c r="T25933" s="56"/>
      <c r="U25933" s="56"/>
      <c r="V25933" s="56"/>
      <c r="W25933" s="56"/>
      <c r="X25933" s="56"/>
      <c r="Y25933" s="56"/>
      <c r="Z25933" s="56"/>
      <c r="AA25933" s="56"/>
    </row>
    <row r="25934" spans="20:27">
      <c r="T25934" s="56"/>
      <c r="U25934" s="56"/>
      <c r="V25934" s="56"/>
      <c r="W25934" s="56"/>
      <c r="X25934" s="56"/>
      <c r="Y25934" s="56"/>
      <c r="Z25934" s="56"/>
      <c r="AA25934" s="56"/>
    </row>
    <row r="25935" spans="20:27">
      <c r="T25935" s="56"/>
      <c r="U25935" s="56"/>
      <c r="V25935" s="56"/>
      <c r="W25935" s="56"/>
      <c r="X25935" s="56"/>
      <c r="Y25935" s="56"/>
      <c r="Z25935" s="56"/>
      <c r="AA25935" s="56"/>
    </row>
    <row r="25936" spans="20:27">
      <c r="T25936" s="56"/>
      <c r="U25936" s="56"/>
      <c r="V25936" s="56"/>
      <c r="W25936" s="56"/>
      <c r="X25936" s="56"/>
      <c r="Y25936" s="56"/>
      <c r="Z25936" s="56"/>
      <c r="AA25936" s="56"/>
    </row>
    <row r="25937" spans="20:27">
      <c r="T25937" s="56"/>
      <c r="U25937" s="56"/>
      <c r="V25937" s="56"/>
      <c r="W25937" s="56"/>
      <c r="X25937" s="56"/>
      <c r="Y25937" s="56"/>
      <c r="Z25937" s="56"/>
      <c r="AA25937" s="56"/>
    </row>
    <row r="25938" spans="20:27">
      <c r="T25938" s="56"/>
      <c r="U25938" s="56"/>
      <c r="V25938" s="56"/>
      <c r="W25938" s="56"/>
      <c r="X25938" s="56"/>
      <c r="Y25938" s="56"/>
      <c r="Z25938" s="56"/>
      <c r="AA25938" s="56"/>
    </row>
    <row r="25939" spans="20:27">
      <c r="T25939" s="56"/>
      <c r="U25939" s="56"/>
      <c r="V25939" s="56"/>
      <c r="W25939" s="56"/>
      <c r="X25939" s="56"/>
      <c r="Y25939" s="56"/>
      <c r="Z25939" s="56"/>
      <c r="AA25939" s="56"/>
    </row>
    <row r="25940" spans="20:27">
      <c r="T25940" s="56"/>
      <c r="U25940" s="56"/>
      <c r="V25940" s="56"/>
      <c r="W25940" s="56"/>
      <c r="X25940" s="56"/>
      <c r="Y25940" s="56"/>
      <c r="Z25940" s="56"/>
      <c r="AA25940" s="56"/>
    </row>
    <row r="25941" spans="20:27">
      <c r="T25941" s="56"/>
      <c r="U25941" s="56"/>
      <c r="V25941" s="56"/>
      <c r="W25941" s="56"/>
      <c r="X25941" s="56"/>
      <c r="Y25941" s="56"/>
      <c r="Z25941" s="56"/>
      <c r="AA25941" s="56"/>
    </row>
    <row r="25942" spans="20:27">
      <c r="T25942" s="56"/>
      <c r="U25942" s="56"/>
      <c r="V25942" s="56"/>
      <c r="W25942" s="56"/>
      <c r="X25942" s="56"/>
      <c r="Y25942" s="56"/>
      <c r="Z25942" s="56"/>
      <c r="AA25942" s="56"/>
    </row>
    <row r="25943" spans="20:27">
      <c r="T25943" s="56"/>
      <c r="U25943" s="56"/>
      <c r="V25943" s="56"/>
      <c r="W25943" s="56"/>
      <c r="X25943" s="56"/>
      <c r="Y25943" s="56"/>
      <c r="Z25943" s="56"/>
      <c r="AA25943" s="56"/>
    </row>
    <row r="25944" spans="20:27">
      <c r="T25944" s="56"/>
      <c r="U25944" s="56"/>
      <c r="V25944" s="56"/>
      <c r="W25944" s="56"/>
      <c r="X25944" s="56"/>
      <c r="Y25944" s="56"/>
      <c r="Z25944" s="56"/>
      <c r="AA25944" s="56"/>
    </row>
    <row r="25945" spans="20:27">
      <c r="T25945" s="56"/>
      <c r="U25945" s="56"/>
      <c r="V25945" s="56"/>
      <c r="W25945" s="56"/>
      <c r="X25945" s="56"/>
      <c r="Y25945" s="56"/>
      <c r="Z25945" s="56"/>
      <c r="AA25945" s="56"/>
    </row>
    <row r="25946" spans="20:27">
      <c r="T25946" s="56"/>
      <c r="U25946" s="56"/>
      <c r="V25946" s="56"/>
      <c r="W25946" s="56"/>
      <c r="X25946" s="56"/>
      <c r="Y25946" s="56"/>
      <c r="Z25946" s="56"/>
      <c r="AA25946" s="56"/>
    </row>
    <row r="25947" spans="20:27">
      <c r="T25947" s="56"/>
      <c r="U25947" s="56"/>
      <c r="V25947" s="56"/>
      <c r="W25947" s="56"/>
      <c r="X25947" s="56"/>
      <c r="Y25947" s="56"/>
      <c r="Z25947" s="56"/>
      <c r="AA25947" s="56"/>
    </row>
    <row r="25948" spans="20:27">
      <c r="T25948" s="56"/>
      <c r="U25948" s="56"/>
      <c r="V25948" s="56"/>
      <c r="W25948" s="56"/>
      <c r="X25948" s="56"/>
      <c r="Y25948" s="56"/>
      <c r="Z25948" s="56"/>
      <c r="AA25948" s="56"/>
    </row>
    <row r="25949" spans="20:27">
      <c r="T25949" s="56"/>
      <c r="U25949" s="56"/>
      <c r="V25949" s="56"/>
      <c r="W25949" s="56"/>
      <c r="X25949" s="56"/>
      <c r="Y25949" s="56"/>
      <c r="Z25949" s="56"/>
      <c r="AA25949" s="56"/>
    </row>
    <row r="25950" spans="20:27">
      <c r="T25950" s="56"/>
      <c r="U25950" s="56"/>
      <c r="V25950" s="56"/>
      <c r="W25950" s="56"/>
      <c r="X25950" s="56"/>
      <c r="Y25950" s="56"/>
      <c r="Z25950" s="56"/>
      <c r="AA25950" s="56"/>
    </row>
    <row r="25951" spans="20:27">
      <c r="T25951" s="56"/>
      <c r="U25951" s="56"/>
      <c r="V25951" s="56"/>
      <c r="W25951" s="56"/>
      <c r="X25951" s="56"/>
      <c r="Y25951" s="56"/>
      <c r="Z25951" s="56"/>
      <c r="AA25951" s="56"/>
    </row>
    <row r="25952" spans="20:27">
      <c r="T25952" s="56"/>
      <c r="U25952" s="56"/>
      <c r="V25952" s="56"/>
      <c r="W25952" s="56"/>
      <c r="X25952" s="56"/>
      <c r="Y25952" s="56"/>
      <c r="Z25952" s="56"/>
      <c r="AA25952" s="56"/>
    </row>
    <row r="25953" spans="20:27">
      <c r="T25953" s="56"/>
      <c r="U25953" s="56"/>
      <c r="V25953" s="56"/>
      <c r="W25953" s="56"/>
      <c r="X25953" s="56"/>
      <c r="Y25953" s="56"/>
      <c r="Z25953" s="56"/>
      <c r="AA25953" s="56"/>
    </row>
    <row r="25954" spans="20:27">
      <c r="T25954" s="56"/>
      <c r="U25954" s="56"/>
      <c r="V25954" s="56"/>
      <c r="W25954" s="56"/>
      <c r="X25954" s="56"/>
      <c r="Y25954" s="56"/>
      <c r="Z25954" s="56"/>
      <c r="AA25954" s="56"/>
    </row>
    <row r="25955" spans="20:27">
      <c r="T25955" s="56"/>
      <c r="U25955" s="56"/>
      <c r="V25955" s="56"/>
      <c r="W25955" s="56"/>
      <c r="X25955" s="56"/>
      <c r="Y25955" s="56"/>
      <c r="Z25955" s="56"/>
      <c r="AA25955" s="56"/>
    </row>
    <row r="25956" spans="20:27">
      <c r="T25956" s="56"/>
      <c r="U25956" s="56"/>
      <c r="V25956" s="56"/>
      <c r="W25956" s="56"/>
      <c r="X25956" s="56"/>
      <c r="Y25956" s="56"/>
      <c r="Z25956" s="56"/>
      <c r="AA25956" s="56"/>
    </row>
    <row r="25957" spans="20:27">
      <c r="T25957" s="56"/>
      <c r="U25957" s="56"/>
      <c r="V25957" s="56"/>
      <c r="W25957" s="56"/>
      <c r="X25957" s="56"/>
      <c r="Y25957" s="56"/>
      <c r="Z25957" s="56"/>
      <c r="AA25957" s="56"/>
    </row>
    <row r="25958" spans="20:27">
      <c r="T25958" s="56"/>
      <c r="U25958" s="56"/>
      <c r="V25958" s="56"/>
      <c r="W25958" s="56"/>
      <c r="X25958" s="56"/>
      <c r="Y25958" s="56"/>
      <c r="Z25958" s="56"/>
      <c r="AA25958" s="56"/>
    </row>
    <row r="25959" spans="20:27">
      <c r="T25959" s="56"/>
      <c r="U25959" s="56"/>
      <c r="V25959" s="56"/>
      <c r="W25959" s="56"/>
      <c r="X25959" s="56"/>
      <c r="Y25959" s="56"/>
      <c r="Z25959" s="56"/>
      <c r="AA25959" s="56"/>
    </row>
    <row r="25960" spans="20:27">
      <c r="T25960" s="56"/>
      <c r="U25960" s="56"/>
      <c r="V25960" s="56"/>
      <c r="W25960" s="56"/>
      <c r="X25960" s="56"/>
      <c r="Y25960" s="56"/>
      <c r="Z25960" s="56"/>
      <c r="AA25960" s="56"/>
    </row>
    <row r="25961" spans="20:27">
      <c r="T25961" s="56"/>
      <c r="U25961" s="56"/>
      <c r="V25961" s="56"/>
      <c r="W25961" s="56"/>
      <c r="X25961" s="56"/>
      <c r="Y25961" s="56"/>
      <c r="Z25961" s="56"/>
      <c r="AA25961" s="56"/>
    </row>
    <row r="25962" spans="20:27">
      <c r="T25962" s="56"/>
      <c r="U25962" s="56"/>
      <c r="V25962" s="56"/>
      <c r="W25962" s="56"/>
      <c r="X25962" s="56"/>
      <c r="Y25962" s="56"/>
      <c r="Z25962" s="56"/>
      <c r="AA25962" s="56"/>
    </row>
    <row r="25963" spans="20:27">
      <c r="T25963" s="56"/>
      <c r="U25963" s="56"/>
      <c r="V25963" s="56"/>
      <c r="W25963" s="56"/>
      <c r="X25963" s="56"/>
      <c r="Y25963" s="56"/>
      <c r="Z25963" s="56"/>
      <c r="AA25963" s="56"/>
    </row>
    <row r="25964" spans="20:27">
      <c r="T25964" s="56"/>
      <c r="U25964" s="56"/>
      <c r="V25964" s="56"/>
      <c r="W25964" s="56"/>
      <c r="X25964" s="56"/>
      <c r="Y25964" s="56"/>
      <c r="Z25964" s="56"/>
      <c r="AA25964" s="56"/>
    </row>
    <row r="25965" spans="20:27">
      <c r="T25965" s="56"/>
      <c r="U25965" s="56"/>
      <c r="V25965" s="56"/>
      <c r="W25965" s="56"/>
      <c r="X25965" s="56"/>
      <c r="Y25965" s="56"/>
      <c r="Z25965" s="56"/>
      <c r="AA25965" s="56"/>
    </row>
    <row r="25966" spans="20:27">
      <c r="T25966" s="56"/>
      <c r="U25966" s="56"/>
      <c r="V25966" s="56"/>
      <c r="W25966" s="56"/>
      <c r="X25966" s="56"/>
      <c r="Y25966" s="56"/>
      <c r="Z25966" s="56"/>
      <c r="AA25966" s="56"/>
    </row>
    <row r="25967" spans="20:27">
      <c r="T25967" s="56"/>
      <c r="U25967" s="56"/>
      <c r="V25967" s="56"/>
      <c r="W25967" s="56"/>
      <c r="X25967" s="56"/>
      <c r="Y25967" s="56"/>
      <c r="Z25967" s="56"/>
      <c r="AA25967" s="56"/>
    </row>
    <row r="25968" spans="20:27">
      <c r="T25968" s="56"/>
      <c r="U25968" s="56"/>
      <c r="V25968" s="56"/>
      <c r="W25968" s="56"/>
      <c r="X25968" s="56"/>
      <c r="Y25968" s="56"/>
      <c r="Z25968" s="56"/>
      <c r="AA25968" s="56"/>
    </row>
    <row r="25969" spans="20:27">
      <c r="T25969" s="56"/>
      <c r="U25969" s="56"/>
      <c r="V25969" s="56"/>
      <c r="W25969" s="56"/>
      <c r="X25969" s="56"/>
      <c r="Y25969" s="56"/>
      <c r="Z25969" s="56"/>
      <c r="AA25969" s="56"/>
    </row>
    <row r="25970" spans="20:27">
      <c r="T25970" s="56"/>
      <c r="U25970" s="56"/>
      <c r="V25970" s="56"/>
      <c r="W25970" s="56"/>
      <c r="X25970" s="56"/>
      <c r="Y25970" s="56"/>
      <c r="Z25970" s="56"/>
      <c r="AA25970" s="56"/>
    </row>
    <row r="25971" spans="20:27">
      <c r="T25971" s="56"/>
      <c r="U25971" s="56"/>
      <c r="V25971" s="56"/>
      <c r="W25971" s="56"/>
      <c r="X25971" s="56"/>
      <c r="Y25971" s="56"/>
      <c r="Z25971" s="56"/>
      <c r="AA25971" s="56"/>
    </row>
    <row r="25972" spans="20:27">
      <c r="T25972" s="56"/>
      <c r="U25972" s="56"/>
      <c r="V25972" s="56"/>
      <c r="W25972" s="56"/>
      <c r="X25972" s="56"/>
      <c r="Y25972" s="56"/>
      <c r="Z25972" s="56"/>
      <c r="AA25972" s="56"/>
    </row>
    <row r="25973" spans="20:27">
      <c r="T25973" s="56"/>
      <c r="U25973" s="56"/>
      <c r="V25973" s="56"/>
      <c r="W25973" s="56"/>
      <c r="X25973" s="56"/>
      <c r="Y25973" s="56"/>
      <c r="Z25973" s="56"/>
      <c r="AA25973" s="56"/>
    </row>
    <row r="25974" spans="20:27">
      <c r="T25974" s="56"/>
      <c r="U25974" s="56"/>
      <c r="V25974" s="56"/>
      <c r="W25974" s="56"/>
      <c r="X25974" s="56"/>
      <c r="Y25974" s="56"/>
      <c r="Z25974" s="56"/>
      <c r="AA25974" s="56"/>
    </row>
    <row r="25975" spans="20:27">
      <c r="T25975" s="56"/>
      <c r="U25975" s="56"/>
      <c r="V25975" s="56"/>
      <c r="W25975" s="56"/>
      <c r="X25975" s="56"/>
      <c r="Y25975" s="56"/>
      <c r="Z25975" s="56"/>
      <c r="AA25975" s="56"/>
    </row>
    <row r="25976" spans="20:27">
      <c r="T25976" s="56"/>
      <c r="U25976" s="56"/>
      <c r="V25976" s="56"/>
      <c r="W25976" s="56"/>
      <c r="X25976" s="56"/>
      <c r="Y25976" s="56"/>
      <c r="Z25976" s="56"/>
      <c r="AA25976" s="56"/>
    </row>
    <row r="25977" spans="20:27">
      <c r="T25977" s="56"/>
      <c r="U25977" s="56"/>
      <c r="V25977" s="56"/>
      <c r="W25977" s="56"/>
      <c r="X25977" s="56"/>
      <c r="Y25977" s="56"/>
      <c r="Z25977" s="56"/>
      <c r="AA25977" s="56"/>
    </row>
    <row r="25978" spans="20:27">
      <c r="T25978" s="56"/>
      <c r="U25978" s="56"/>
      <c r="V25978" s="56"/>
      <c r="W25978" s="56"/>
      <c r="X25978" s="56"/>
      <c r="Y25978" s="56"/>
      <c r="Z25978" s="56"/>
      <c r="AA25978" s="56"/>
    </row>
    <row r="25979" spans="20:27">
      <c r="T25979" s="56"/>
      <c r="U25979" s="56"/>
      <c r="V25979" s="56"/>
      <c r="W25979" s="56"/>
      <c r="X25979" s="56"/>
      <c r="Y25979" s="56"/>
      <c r="Z25979" s="56"/>
      <c r="AA25979" s="56"/>
    </row>
    <row r="25980" spans="20:27">
      <c r="T25980" s="56"/>
      <c r="U25980" s="56"/>
      <c r="V25980" s="56"/>
      <c r="W25980" s="56"/>
      <c r="X25980" s="56"/>
      <c r="Y25980" s="56"/>
      <c r="Z25980" s="56"/>
      <c r="AA25980" s="56"/>
    </row>
    <row r="25981" spans="20:27">
      <c r="T25981" s="56"/>
      <c r="U25981" s="56"/>
      <c r="V25981" s="56"/>
      <c r="W25981" s="56"/>
      <c r="X25981" s="56"/>
      <c r="Y25981" s="56"/>
      <c r="Z25981" s="56"/>
      <c r="AA25981" s="56"/>
    </row>
    <row r="25982" spans="20:27">
      <c r="T25982" s="56"/>
      <c r="U25982" s="56"/>
      <c r="V25982" s="56"/>
      <c r="W25982" s="56"/>
      <c r="X25982" s="56"/>
      <c r="Y25982" s="56"/>
      <c r="Z25982" s="56"/>
      <c r="AA25982" s="56"/>
    </row>
    <row r="25983" spans="20:27">
      <c r="T25983" s="56"/>
      <c r="U25983" s="56"/>
      <c r="V25983" s="56"/>
      <c r="W25983" s="56"/>
      <c r="X25983" s="56"/>
      <c r="Y25983" s="56"/>
      <c r="Z25983" s="56"/>
      <c r="AA25983" s="56"/>
    </row>
    <row r="25984" spans="20:27">
      <c r="T25984" s="56"/>
      <c r="U25984" s="56"/>
      <c r="V25984" s="56"/>
      <c r="W25984" s="56"/>
      <c r="X25984" s="56"/>
      <c r="Y25984" s="56"/>
      <c r="Z25984" s="56"/>
      <c r="AA25984" s="56"/>
    </row>
    <row r="25985" spans="20:27">
      <c r="T25985" s="56"/>
      <c r="U25985" s="56"/>
      <c r="V25985" s="56"/>
      <c r="W25985" s="56"/>
      <c r="X25985" s="56"/>
      <c r="Y25985" s="56"/>
      <c r="Z25985" s="56"/>
      <c r="AA25985" s="56"/>
    </row>
    <row r="25986" spans="20:27">
      <c r="T25986" s="56"/>
      <c r="U25986" s="56"/>
      <c r="V25986" s="56"/>
      <c r="W25986" s="56"/>
      <c r="X25986" s="56"/>
      <c r="Y25986" s="56"/>
      <c r="Z25986" s="56"/>
      <c r="AA25986" s="56"/>
    </row>
    <row r="25987" spans="20:27">
      <c r="T25987" s="56"/>
      <c r="U25987" s="56"/>
      <c r="V25987" s="56"/>
      <c r="W25987" s="56"/>
      <c r="X25987" s="56"/>
      <c r="Y25987" s="56"/>
      <c r="Z25987" s="56"/>
      <c r="AA25987" s="56"/>
    </row>
    <row r="25988" spans="20:27">
      <c r="T25988" s="56"/>
      <c r="U25988" s="56"/>
      <c r="V25988" s="56"/>
      <c r="W25988" s="56"/>
      <c r="X25988" s="56"/>
      <c r="Y25988" s="56"/>
      <c r="Z25988" s="56"/>
      <c r="AA25988" s="56"/>
    </row>
    <row r="25989" spans="20:27">
      <c r="T25989" s="56"/>
      <c r="U25989" s="56"/>
      <c r="V25989" s="56"/>
      <c r="W25989" s="56"/>
      <c r="X25989" s="56"/>
      <c r="Y25989" s="56"/>
      <c r="Z25989" s="56"/>
      <c r="AA25989" s="56"/>
    </row>
    <row r="25990" spans="20:27">
      <c r="T25990" s="56"/>
      <c r="U25990" s="56"/>
      <c r="V25990" s="56"/>
      <c r="W25990" s="56"/>
      <c r="X25990" s="56"/>
      <c r="Y25990" s="56"/>
      <c r="Z25990" s="56"/>
      <c r="AA25990" s="56"/>
    </row>
    <row r="25991" spans="20:27">
      <c r="T25991" s="56"/>
      <c r="U25991" s="56"/>
      <c r="V25991" s="56"/>
      <c r="W25991" s="56"/>
      <c r="X25991" s="56"/>
      <c r="Y25991" s="56"/>
      <c r="Z25991" s="56"/>
      <c r="AA25991" s="56"/>
    </row>
    <row r="25992" spans="20:27">
      <c r="T25992" s="56"/>
      <c r="U25992" s="56"/>
      <c r="V25992" s="56"/>
      <c r="W25992" s="56"/>
      <c r="X25992" s="56"/>
      <c r="Y25992" s="56"/>
      <c r="Z25992" s="56"/>
      <c r="AA25992" s="56"/>
    </row>
    <row r="25993" spans="20:27">
      <c r="T25993" s="56"/>
      <c r="U25993" s="56"/>
      <c r="V25993" s="56"/>
      <c r="W25993" s="56"/>
      <c r="X25993" s="56"/>
      <c r="Y25993" s="56"/>
      <c r="Z25993" s="56"/>
      <c r="AA25993" s="56"/>
    </row>
    <row r="25994" spans="20:27">
      <c r="T25994" s="56"/>
      <c r="U25994" s="56"/>
      <c r="V25994" s="56"/>
      <c r="W25994" s="56"/>
      <c r="X25994" s="56"/>
      <c r="Y25994" s="56"/>
      <c r="Z25994" s="56"/>
      <c r="AA25994" s="56"/>
    </row>
    <row r="25995" spans="20:27">
      <c r="T25995" s="56"/>
      <c r="U25995" s="56"/>
      <c r="V25995" s="56"/>
      <c r="W25995" s="56"/>
      <c r="X25995" s="56"/>
      <c r="Y25995" s="56"/>
      <c r="Z25995" s="56"/>
      <c r="AA25995" s="56"/>
    </row>
    <row r="25996" spans="20:27">
      <c r="T25996" s="56"/>
      <c r="U25996" s="56"/>
      <c r="V25996" s="56"/>
      <c r="W25996" s="56"/>
      <c r="X25996" s="56"/>
      <c r="Y25996" s="56"/>
      <c r="Z25996" s="56"/>
      <c r="AA25996" s="56"/>
    </row>
    <row r="25997" spans="20:27">
      <c r="T25997" s="56"/>
      <c r="U25997" s="56"/>
      <c r="V25997" s="56"/>
      <c r="W25997" s="56"/>
      <c r="X25997" s="56"/>
      <c r="Y25997" s="56"/>
      <c r="Z25997" s="56"/>
      <c r="AA25997" s="56"/>
    </row>
    <row r="25998" spans="20:27">
      <c r="T25998" s="56"/>
      <c r="U25998" s="56"/>
      <c r="V25998" s="56"/>
      <c r="W25998" s="56"/>
      <c r="X25998" s="56"/>
      <c r="Y25998" s="56"/>
      <c r="Z25998" s="56"/>
      <c r="AA25998" s="56"/>
    </row>
    <row r="25999" spans="20:27">
      <c r="T25999" s="56"/>
      <c r="U25999" s="56"/>
      <c r="V25999" s="56"/>
      <c r="W25999" s="56"/>
      <c r="X25999" s="56"/>
      <c r="Y25999" s="56"/>
      <c r="Z25999" s="56"/>
      <c r="AA25999" s="56"/>
    </row>
    <row r="26000" spans="20:27">
      <c r="T26000" s="56"/>
      <c r="U26000" s="56"/>
      <c r="V26000" s="56"/>
      <c r="W26000" s="56"/>
      <c r="X26000" s="56"/>
      <c r="Y26000" s="56"/>
      <c r="Z26000" s="56"/>
      <c r="AA26000" s="56"/>
    </row>
    <row r="26001" spans="20:27">
      <c r="T26001" s="56"/>
      <c r="U26001" s="56"/>
      <c r="V26001" s="56"/>
      <c r="W26001" s="56"/>
      <c r="X26001" s="56"/>
      <c r="Y26001" s="56"/>
      <c r="Z26001" s="56"/>
      <c r="AA26001" s="56"/>
    </row>
    <row r="26002" spans="20:27">
      <c r="T26002" s="56"/>
      <c r="U26002" s="56"/>
      <c r="V26002" s="56"/>
      <c r="W26002" s="56"/>
      <c r="X26002" s="56"/>
      <c r="Y26002" s="56"/>
      <c r="Z26002" s="56"/>
      <c r="AA26002" s="56"/>
    </row>
    <row r="26003" spans="20:27">
      <c r="T26003" s="56"/>
      <c r="U26003" s="56"/>
      <c r="V26003" s="56"/>
      <c r="W26003" s="56"/>
      <c r="X26003" s="56"/>
      <c r="Y26003" s="56"/>
      <c r="Z26003" s="56"/>
      <c r="AA26003" s="56"/>
    </row>
    <row r="26004" spans="20:27">
      <c r="T26004" s="56"/>
      <c r="U26004" s="56"/>
      <c r="V26004" s="56"/>
      <c r="W26004" s="56"/>
      <c r="X26004" s="56"/>
      <c r="Y26004" s="56"/>
      <c r="Z26004" s="56"/>
      <c r="AA26004" s="56"/>
    </row>
    <row r="26005" spans="20:27">
      <c r="T26005" s="56"/>
      <c r="U26005" s="56"/>
      <c r="V26005" s="56"/>
      <c r="W26005" s="56"/>
      <c r="X26005" s="56"/>
      <c r="Y26005" s="56"/>
      <c r="Z26005" s="56"/>
      <c r="AA26005" s="56"/>
    </row>
    <row r="26006" spans="20:27">
      <c r="T26006" s="56"/>
      <c r="U26006" s="56"/>
      <c r="V26006" s="56"/>
      <c r="W26006" s="56"/>
      <c r="X26006" s="56"/>
      <c r="Y26006" s="56"/>
      <c r="Z26006" s="56"/>
      <c r="AA26006" s="56"/>
    </row>
    <row r="26007" spans="20:27">
      <c r="T26007" s="56"/>
      <c r="U26007" s="56"/>
      <c r="V26007" s="56"/>
      <c r="W26007" s="56"/>
      <c r="X26007" s="56"/>
      <c r="Y26007" s="56"/>
      <c r="Z26007" s="56"/>
      <c r="AA26007" s="56"/>
    </row>
    <row r="26008" spans="20:27">
      <c r="T26008" s="56"/>
      <c r="U26008" s="56"/>
      <c r="V26008" s="56"/>
      <c r="W26008" s="56"/>
      <c r="X26008" s="56"/>
      <c r="Y26008" s="56"/>
      <c r="Z26008" s="56"/>
      <c r="AA26008" s="56"/>
    </row>
    <row r="26009" spans="20:27">
      <c r="T26009" s="56"/>
      <c r="U26009" s="56"/>
      <c r="V26009" s="56"/>
      <c r="W26009" s="56"/>
      <c r="X26009" s="56"/>
      <c r="Y26009" s="56"/>
      <c r="Z26009" s="56"/>
      <c r="AA26009" s="56"/>
    </row>
    <row r="26010" spans="20:27">
      <c r="T26010" s="56"/>
      <c r="U26010" s="56"/>
      <c r="V26010" s="56"/>
      <c r="W26010" s="56"/>
      <c r="X26010" s="56"/>
      <c r="Y26010" s="56"/>
      <c r="Z26010" s="56"/>
      <c r="AA26010" s="56"/>
    </row>
    <row r="26011" spans="20:27">
      <c r="T26011" s="56"/>
      <c r="U26011" s="56"/>
      <c r="V26011" s="56"/>
      <c r="W26011" s="56"/>
      <c r="X26011" s="56"/>
      <c r="Y26011" s="56"/>
      <c r="Z26011" s="56"/>
      <c r="AA26011" s="56"/>
    </row>
    <row r="26012" spans="20:27">
      <c r="T26012" s="56"/>
      <c r="U26012" s="56"/>
      <c r="V26012" s="56"/>
      <c r="W26012" s="56"/>
      <c r="X26012" s="56"/>
      <c r="Y26012" s="56"/>
      <c r="Z26012" s="56"/>
      <c r="AA26012" s="56"/>
    </row>
    <row r="26013" spans="20:27">
      <c r="T26013" s="56"/>
      <c r="U26013" s="56"/>
      <c r="V26013" s="56"/>
      <c r="W26013" s="56"/>
      <c r="X26013" s="56"/>
      <c r="Y26013" s="56"/>
      <c r="Z26013" s="56"/>
      <c r="AA26013" s="56"/>
    </row>
    <row r="26014" spans="20:27">
      <c r="T26014" s="56"/>
      <c r="U26014" s="56"/>
      <c r="V26014" s="56"/>
      <c r="W26014" s="56"/>
      <c r="X26014" s="56"/>
      <c r="Y26014" s="56"/>
      <c r="Z26014" s="56"/>
      <c r="AA26014" s="56"/>
    </row>
    <row r="26015" spans="20:27">
      <c r="T26015" s="56"/>
      <c r="U26015" s="56"/>
      <c r="V26015" s="56"/>
      <c r="W26015" s="56"/>
      <c r="X26015" s="56"/>
      <c r="Y26015" s="56"/>
      <c r="Z26015" s="56"/>
      <c r="AA26015" s="56"/>
    </row>
    <row r="26016" spans="20:27">
      <c r="T26016" s="56"/>
      <c r="U26016" s="56"/>
      <c r="V26016" s="56"/>
      <c r="W26016" s="56"/>
      <c r="X26016" s="56"/>
      <c r="Y26016" s="56"/>
      <c r="Z26016" s="56"/>
      <c r="AA26016" s="56"/>
    </row>
    <row r="26017" spans="20:27">
      <c r="T26017" s="56"/>
      <c r="U26017" s="56"/>
      <c r="V26017" s="56"/>
      <c r="W26017" s="56"/>
      <c r="X26017" s="56"/>
      <c r="Y26017" s="56"/>
      <c r="Z26017" s="56"/>
      <c r="AA26017" s="56"/>
    </row>
    <row r="26018" spans="20:27">
      <c r="T26018" s="56"/>
      <c r="U26018" s="56"/>
      <c r="V26018" s="56"/>
      <c r="W26018" s="56"/>
      <c r="X26018" s="56"/>
      <c r="Y26018" s="56"/>
      <c r="Z26018" s="56"/>
      <c r="AA26018" s="56"/>
    </row>
    <row r="26019" spans="20:27">
      <c r="T26019" s="56"/>
      <c r="U26019" s="56"/>
      <c r="V26019" s="56"/>
      <c r="W26019" s="56"/>
      <c r="X26019" s="56"/>
      <c r="Y26019" s="56"/>
      <c r="Z26019" s="56"/>
      <c r="AA26019" s="56"/>
    </row>
    <row r="26020" spans="20:27">
      <c r="T26020" s="56"/>
      <c r="U26020" s="56"/>
      <c r="V26020" s="56"/>
      <c r="W26020" s="56"/>
      <c r="X26020" s="56"/>
      <c r="Y26020" s="56"/>
      <c r="Z26020" s="56"/>
      <c r="AA26020" s="56"/>
    </row>
    <row r="26021" spans="20:27">
      <c r="T26021" s="56"/>
      <c r="U26021" s="56"/>
      <c r="V26021" s="56"/>
      <c r="W26021" s="56"/>
      <c r="X26021" s="56"/>
      <c r="Y26021" s="56"/>
      <c r="Z26021" s="56"/>
      <c r="AA26021" s="56"/>
    </row>
    <row r="26022" spans="20:27">
      <c r="T26022" s="56"/>
      <c r="U26022" s="56"/>
      <c r="V26022" s="56"/>
      <c r="W26022" s="56"/>
      <c r="X26022" s="56"/>
      <c r="Y26022" s="56"/>
      <c r="Z26022" s="56"/>
      <c r="AA26022" s="56"/>
    </row>
    <row r="26023" spans="20:27">
      <c r="T26023" s="56"/>
      <c r="U26023" s="56"/>
      <c r="V26023" s="56"/>
      <c r="W26023" s="56"/>
      <c r="X26023" s="56"/>
      <c r="Y26023" s="56"/>
      <c r="Z26023" s="56"/>
      <c r="AA26023" s="56"/>
    </row>
    <row r="26024" spans="20:27">
      <c r="T26024" s="56"/>
      <c r="U26024" s="56"/>
      <c r="V26024" s="56"/>
      <c r="W26024" s="56"/>
      <c r="X26024" s="56"/>
      <c r="Y26024" s="56"/>
      <c r="Z26024" s="56"/>
      <c r="AA26024" s="56"/>
    </row>
    <row r="26025" spans="20:27">
      <c r="T26025" s="56"/>
      <c r="U26025" s="56"/>
      <c r="V26025" s="56"/>
      <c r="W26025" s="56"/>
      <c r="X26025" s="56"/>
      <c r="Y26025" s="56"/>
      <c r="Z26025" s="56"/>
      <c r="AA26025" s="56"/>
    </row>
    <row r="26026" spans="20:27">
      <c r="T26026" s="56"/>
      <c r="U26026" s="56"/>
      <c r="V26026" s="56"/>
      <c r="W26026" s="56"/>
      <c r="X26026" s="56"/>
      <c r="Y26026" s="56"/>
      <c r="Z26026" s="56"/>
      <c r="AA26026" s="56"/>
    </row>
    <row r="26027" spans="20:27">
      <c r="T26027" s="56"/>
      <c r="U26027" s="56"/>
      <c r="V26027" s="56"/>
      <c r="W26027" s="56"/>
      <c r="X26027" s="56"/>
      <c r="Y26027" s="56"/>
      <c r="Z26027" s="56"/>
      <c r="AA26027" s="56"/>
    </row>
    <row r="26028" spans="20:27">
      <c r="T26028" s="56"/>
      <c r="U26028" s="56"/>
      <c r="V26028" s="56"/>
      <c r="W26028" s="56"/>
      <c r="X26028" s="56"/>
      <c r="Y26028" s="56"/>
      <c r="Z26028" s="56"/>
      <c r="AA26028" s="56"/>
    </row>
    <row r="26029" spans="20:27">
      <c r="T26029" s="56"/>
      <c r="U26029" s="56"/>
      <c r="V26029" s="56"/>
      <c r="W26029" s="56"/>
      <c r="X26029" s="56"/>
      <c r="Y26029" s="56"/>
      <c r="Z26029" s="56"/>
      <c r="AA26029" s="56"/>
    </row>
    <row r="26030" spans="20:27">
      <c r="T26030" s="56"/>
      <c r="U26030" s="56"/>
      <c r="V26030" s="56"/>
      <c r="W26030" s="56"/>
      <c r="X26030" s="56"/>
      <c r="Y26030" s="56"/>
      <c r="Z26030" s="56"/>
      <c r="AA26030" s="56"/>
    </row>
    <row r="26031" spans="20:27">
      <c r="T26031" s="56"/>
      <c r="U26031" s="56"/>
      <c r="V26031" s="56"/>
      <c r="W26031" s="56"/>
      <c r="X26031" s="56"/>
      <c r="Y26031" s="56"/>
      <c r="Z26031" s="56"/>
      <c r="AA26031" s="56"/>
    </row>
    <row r="26032" spans="20:27">
      <c r="T26032" s="56"/>
      <c r="U26032" s="56"/>
      <c r="V26032" s="56"/>
      <c r="W26032" s="56"/>
      <c r="X26032" s="56"/>
      <c r="Y26032" s="56"/>
      <c r="Z26032" s="56"/>
      <c r="AA26032" s="56"/>
    </row>
    <row r="26033" spans="20:27">
      <c r="T26033" s="56"/>
      <c r="U26033" s="56"/>
      <c r="V26033" s="56"/>
      <c r="W26033" s="56"/>
      <c r="X26033" s="56"/>
      <c r="Y26033" s="56"/>
      <c r="Z26033" s="56"/>
      <c r="AA26033" s="56"/>
    </row>
    <row r="26034" spans="20:27">
      <c r="T26034" s="56"/>
      <c r="U26034" s="56"/>
      <c r="V26034" s="56"/>
      <c r="W26034" s="56"/>
      <c r="X26034" s="56"/>
      <c r="Y26034" s="56"/>
      <c r="Z26034" s="56"/>
      <c r="AA26034" s="56"/>
    </row>
    <row r="26035" spans="20:27">
      <c r="T26035" s="56"/>
      <c r="U26035" s="56"/>
      <c r="V26035" s="56"/>
      <c r="W26035" s="56"/>
      <c r="X26035" s="56"/>
      <c r="Y26035" s="56"/>
      <c r="Z26035" s="56"/>
      <c r="AA26035" s="56"/>
    </row>
    <row r="26036" spans="20:27">
      <c r="T26036" s="56"/>
      <c r="U26036" s="56"/>
      <c r="V26036" s="56"/>
      <c r="W26036" s="56"/>
      <c r="X26036" s="56"/>
      <c r="Y26036" s="56"/>
      <c r="Z26036" s="56"/>
      <c r="AA26036" s="56"/>
    </row>
    <row r="26037" spans="20:27">
      <c r="T26037" s="56"/>
      <c r="U26037" s="56"/>
      <c r="V26037" s="56"/>
      <c r="W26037" s="56"/>
      <c r="X26037" s="56"/>
      <c r="Y26037" s="56"/>
      <c r="Z26037" s="56"/>
      <c r="AA26037" s="56"/>
    </row>
    <row r="26038" spans="20:27">
      <c r="T26038" s="56"/>
      <c r="U26038" s="56"/>
      <c r="V26038" s="56"/>
      <c r="W26038" s="56"/>
      <c r="X26038" s="56"/>
      <c r="Y26038" s="56"/>
      <c r="Z26038" s="56"/>
      <c r="AA26038" s="56"/>
    </row>
    <row r="26039" spans="20:27">
      <c r="T26039" s="56"/>
      <c r="U26039" s="56"/>
      <c r="V26039" s="56"/>
      <c r="W26039" s="56"/>
      <c r="X26039" s="56"/>
      <c r="Y26039" s="56"/>
      <c r="Z26039" s="56"/>
      <c r="AA26039" s="56"/>
    </row>
    <row r="26040" spans="20:27">
      <c r="T26040" s="56"/>
      <c r="U26040" s="56"/>
      <c r="V26040" s="56"/>
      <c r="W26040" s="56"/>
      <c r="X26040" s="56"/>
      <c r="Y26040" s="56"/>
      <c r="Z26040" s="56"/>
      <c r="AA26040" s="56"/>
    </row>
    <row r="26041" spans="20:27">
      <c r="T26041" s="56"/>
      <c r="U26041" s="56"/>
      <c r="V26041" s="56"/>
      <c r="W26041" s="56"/>
      <c r="X26041" s="56"/>
      <c r="Y26041" s="56"/>
      <c r="Z26041" s="56"/>
      <c r="AA26041" s="56"/>
    </row>
    <row r="26042" spans="20:27">
      <c r="T26042" s="56"/>
      <c r="U26042" s="56"/>
      <c r="V26042" s="56"/>
      <c r="W26042" s="56"/>
      <c r="X26042" s="56"/>
      <c r="Y26042" s="56"/>
      <c r="Z26042" s="56"/>
      <c r="AA26042" s="56"/>
    </row>
    <row r="26043" spans="20:27">
      <c r="T26043" s="56"/>
      <c r="U26043" s="56"/>
      <c r="V26043" s="56"/>
      <c r="W26043" s="56"/>
      <c r="X26043" s="56"/>
      <c r="Y26043" s="56"/>
      <c r="Z26043" s="56"/>
      <c r="AA26043" s="56"/>
    </row>
    <row r="26044" spans="20:27">
      <c r="T26044" s="56"/>
      <c r="U26044" s="56"/>
      <c r="V26044" s="56"/>
      <c r="W26044" s="56"/>
      <c r="X26044" s="56"/>
      <c r="Y26044" s="56"/>
      <c r="Z26044" s="56"/>
      <c r="AA26044" s="56"/>
    </row>
    <row r="26045" spans="20:27">
      <c r="T26045" s="56"/>
      <c r="U26045" s="56"/>
      <c r="V26045" s="56"/>
      <c r="W26045" s="56"/>
      <c r="X26045" s="56"/>
      <c r="Y26045" s="56"/>
      <c r="Z26045" s="56"/>
      <c r="AA26045" s="56"/>
    </row>
    <row r="26046" spans="20:27">
      <c r="T26046" s="56"/>
      <c r="U26046" s="56"/>
      <c r="V26046" s="56"/>
      <c r="W26046" s="56"/>
      <c r="X26046" s="56"/>
      <c r="Y26046" s="56"/>
      <c r="Z26046" s="56"/>
      <c r="AA26046" s="56"/>
    </row>
    <row r="26047" spans="20:27">
      <c r="T26047" s="56"/>
      <c r="U26047" s="56"/>
      <c r="V26047" s="56"/>
      <c r="W26047" s="56"/>
      <c r="X26047" s="56"/>
      <c r="Y26047" s="56"/>
      <c r="Z26047" s="56"/>
      <c r="AA26047" s="56"/>
    </row>
    <row r="26048" spans="20:27">
      <c r="T26048" s="56"/>
      <c r="U26048" s="56"/>
      <c r="V26048" s="56"/>
      <c r="W26048" s="56"/>
      <c r="X26048" s="56"/>
      <c r="Y26048" s="56"/>
      <c r="Z26048" s="56"/>
      <c r="AA26048" s="56"/>
    </row>
    <row r="26049" spans="20:27">
      <c r="T26049" s="56"/>
      <c r="U26049" s="56"/>
      <c r="V26049" s="56"/>
      <c r="W26049" s="56"/>
      <c r="X26049" s="56"/>
      <c r="Y26049" s="56"/>
      <c r="Z26049" s="56"/>
      <c r="AA26049" s="56"/>
    </row>
    <row r="26050" spans="20:27">
      <c r="T26050" s="56"/>
      <c r="U26050" s="56"/>
      <c r="V26050" s="56"/>
      <c r="W26050" s="56"/>
      <c r="X26050" s="56"/>
      <c r="Y26050" s="56"/>
      <c r="Z26050" s="56"/>
      <c r="AA26050" s="56"/>
    </row>
    <row r="26051" spans="20:27">
      <c r="T26051" s="56"/>
      <c r="U26051" s="56"/>
      <c r="V26051" s="56"/>
      <c r="W26051" s="56"/>
      <c r="X26051" s="56"/>
      <c r="Y26051" s="56"/>
      <c r="Z26051" s="56"/>
      <c r="AA26051" s="56"/>
    </row>
    <row r="26052" spans="20:27">
      <c r="T26052" s="56"/>
      <c r="U26052" s="56"/>
      <c r="V26052" s="56"/>
      <c r="W26052" s="56"/>
      <c r="X26052" s="56"/>
      <c r="Y26052" s="56"/>
      <c r="Z26052" s="56"/>
      <c r="AA26052" s="56"/>
    </row>
    <row r="26053" spans="20:27">
      <c r="T26053" s="56"/>
      <c r="U26053" s="56"/>
      <c r="V26053" s="56"/>
      <c r="W26053" s="56"/>
      <c r="X26053" s="56"/>
      <c r="Y26053" s="56"/>
      <c r="Z26053" s="56"/>
      <c r="AA26053" s="56"/>
    </row>
    <row r="26054" spans="20:27">
      <c r="T26054" s="56"/>
      <c r="U26054" s="56"/>
      <c r="V26054" s="56"/>
      <c r="W26054" s="56"/>
      <c r="X26054" s="56"/>
      <c r="Y26054" s="56"/>
      <c r="Z26054" s="56"/>
      <c r="AA26054" s="56"/>
    </row>
    <row r="26055" spans="20:27">
      <c r="T26055" s="56"/>
      <c r="U26055" s="56"/>
      <c r="V26055" s="56"/>
      <c r="W26055" s="56"/>
      <c r="X26055" s="56"/>
      <c r="Y26055" s="56"/>
      <c r="Z26055" s="56"/>
      <c r="AA26055" s="56"/>
    </row>
    <row r="26056" spans="20:27">
      <c r="T26056" s="56"/>
      <c r="U26056" s="56"/>
      <c r="V26056" s="56"/>
      <c r="W26056" s="56"/>
      <c r="X26056" s="56"/>
      <c r="Y26056" s="56"/>
      <c r="Z26056" s="56"/>
      <c r="AA26056" s="56"/>
    </row>
    <row r="26057" spans="20:27">
      <c r="T26057" s="56"/>
      <c r="U26057" s="56"/>
      <c r="V26057" s="56"/>
      <c r="W26057" s="56"/>
      <c r="X26057" s="56"/>
      <c r="Y26057" s="56"/>
      <c r="Z26057" s="56"/>
      <c r="AA26057" s="56"/>
    </row>
    <row r="26058" spans="20:27">
      <c r="T26058" s="56"/>
      <c r="U26058" s="56"/>
      <c r="V26058" s="56"/>
      <c r="W26058" s="56"/>
      <c r="X26058" s="56"/>
      <c r="Y26058" s="56"/>
      <c r="Z26058" s="56"/>
      <c r="AA26058" s="56"/>
    </row>
    <row r="26059" spans="20:27">
      <c r="T26059" s="56"/>
      <c r="U26059" s="56"/>
      <c r="V26059" s="56"/>
      <c r="W26059" s="56"/>
      <c r="X26059" s="56"/>
      <c r="Y26059" s="56"/>
      <c r="Z26059" s="56"/>
      <c r="AA26059" s="56"/>
    </row>
    <row r="26060" spans="20:27">
      <c r="T26060" s="56"/>
      <c r="U26060" s="56"/>
      <c r="V26060" s="56"/>
      <c r="W26060" s="56"/>
      <c r="X26060" s="56"/>
      <c r="Y26060" s="56"/>
      <c r="Z26060" s="56"/>
      <c r="AA26060" s="56"/>
    </row>
    <row r="26061" spans="20:27">
      <c r="T26061" s="56"/>
      <c r="U26061" s="56"/>
      <c r="V26061" s="56"/>
      <c r="W26061" s="56"/>
      <c r="X26061" s="56"/>
      <c r="Y26061" s="56"/>
      <c r="Z26061" s="56"/>
      <c r="AA26061" s="56"/>
    </row>
    <row r="26062" spans="20:27">
      <c r="T26062" s="56"/>
      <c r="U26062" s="56"/>
      <c r="V26062" s="56"/>
      <c r="W26062" s="56"/>
      <c r="X26062" s="56"/>
      <c r="Y26062" s="56"/>
      <c r="Z26062" s="56"/>
      <c r="AA26062" s="56"/>
    </row>
    <row r="26063" spans="20:27">
      <c r="T26063" s="56"/>
      <c r="U26063" s="56"/>
      <c r="V26063" s="56"/>
      <c r="W26063" s="56"/>
      <c r="X26063" s="56"/>
      <c r="Y26063" s="56"/>
      <c r="Z26063" s="56"/>
      <c r="AA26063" s="56"/>
    </row>
    <row r="26064" spans="20:27">
      <c r="T26064" s="56"/>
      <c r="U26064" s="56"/>
      <c r="V26064" s="56"/>
      <c r="W26064" s="56"/>
      <c r="X26064" s="56"/>
      <c r="Y26064" s="56"/>
      <c r="Z26064" s="56"/>
      <c r="AA26064" s="56"/>
    </row>
    <row r="26065" spans="20:27">
      <c r="T26065" s="56"/>
      <c r="U26065" s="56"/>
      <c r="V26065" s="56"/>
      <c r="W26065" s="56"/>
      <c r="X26065" s="56"/>
      <c r="Y26065" s="56"/>
      <c r="Z26065" s="56"/>
      <c r="AA26065" s="56"/>
    </row>
    <row r="26066" spans="20:27">
      <c r="T26066" s="56"/>
      <c r="U26066" s="56"/>
      <c r="V26066" s="56"/>
      <c r="W26066" s="56"/>
      <c r="X26066" s="56"/>
      <c r="Y26066" s="56"/>
      <c r="Z26066" s="56"/>
      <c r="AA26066" s="56"/>
    </row>
    <row r="26067" spans="20:27">
      <c r="T26067" s="56"/>
      <c r="U26067" s="56"/>
      <c r="V26067" s="56"/>
      <c r="W26067" s="56"/>
      <c r="X26067" s="56"/>
      <c r="Y26067" s="56"/>
      <c r="Z26067" s="56"/>
      <c r="AA26067" s="56"/>
    </row>
    <row r="26068" spans="20:27">
      <c r="T26068" s="56"/>
      <c r="U26068" s="56"/>
      <c r="V26068" s="56"/>
      <c r="W26068" s="56"/>
      <c r="X26068" s="56"/>
      <c r="Y26068" s="56"/>
      <c r="Z26068" s="56"/>
      <c r="AA26068" s="56"/>
    </row>
    <row r="26069" spans="20:27">
      <c r="T26069" s="56"/>
      <c r="U26069" s="56"/>
      <c r="V26069" s="56"/>
      <c r="W26069" s="56"/>
      <c r="X26069" s="56"/>
      <c r="Y26069" s="56"/>
      <c r="Z26069" s="56"/>
      <c r="AA26069" s="56"/>
    </row>
    <row r="26070" spans="20:27">
      <c r="T26070" s="56"/>
      <c r="U26070" s="56"/>
      <c r="V26070" s="56"/>
      <c r="W26070" s="56"/>
      <c r="X26070" s="56"/>
      <c r="Y26070" s="56"/>
      <c r="Z26070" s="56"/>
      <c r="AA26070" s="56"/>
    </row>
    <row r="26071" spans="20:27">
      <c r="T26071" s="56"/>
      <c r="U26071" s="56"/>
      <c r="V26071" s="56"/>
      <c r="W26071" s="56"/>
      <c r="X26071" s="56"/>
      <c r="Y26071" s="56"/>
      <c r="Z26071" s="56"/>
      <c r="AA26071" s="56"/>
    </row>
    <row r="26072" spans="20:27">
      <c r="T26072" s="56"/>
      <c r="U26072" s="56"/>
      <c r="V26072" s="56"/>
      <c r="W26072" s="56"/>
      <c r="X26072" s="56"/>
      <c r="Y26072" s="56"/>
      <c r="Z26072" s="56"/>
      <c r="AA26072" s="56"/>
    </row>
    <row r="26073" spans="20:27">
      <c r="T26073" s="56"/>
      <c r="U26073" s="56"/>
      <c r="V26073" s="56"/>
      <c r="W26073" s="56"/>
      <c r="X26073" s="56"/>
      <c r="Y26073" s="56"/>
      <c r="Z26073" s="56"/>
      <c r="AA26073" s="56"/>
    </row>
    <row r="26074" spans="20:27">
      <c r="T26074" s="56"/>
      <c r="U26074" s="56"/>
      <c r="V26074" s="56"/>
      <c r="W26074" s="56"/>
      <c r="X26074" s="56"/>
      <c r="Y26074" s="56"/>
      <c r="Z26074" s="56"/>
      <c r="AA26074" s="56"/>
    </row>
    <row r="26075" spans="20:27">
      <c r="T26075" s="56"/>
      <c r="U26075" s="56"/>
      <c r="V26075" s="56"/>
      <c r="W26075" s="56"/>
      <c r="X26075" s="56"/>
      <c r="Y26075" s="56"/>
      <c r="Z26075" s="56"/>
      <c r="AA26075" s="56"/>
    </row>
    <row r="26076" spans="20:27">
      <c r="T26076" s="56"/>
      <c r="U26076" s="56"/>
      <c r="V26076" s="56"/>
      <c r="W26076" s="56"/>
      <c r="X26076" s="56"/>
      <c r="Y26076" s="56"/>
      <c r="Z26076" s="56"/>
      <c r="AA26076" s="56"/>
    </row>
    <row r="26077" spans="20:27">
      <c r="T26077" s="56"/>
      <c r="U26077" s="56"/>
      <c r="V26077" s="56"/>
      <c r="W26077" s="56"/>
      <c r="X26077" s="56"/>
      <c r="Y26077" s="56"/>
      <c r="Z26077" s="56"/>
      <c r="AA26077" s="56"/>
    </row>
    <row r="26078" spans="20:27">
      <c r="T26078" s="56"/>
      <c r="U26078" s="56"/>
      <c r="V26078" s="56"/>
      <c r="W26078" s="56"/>
      <c r="X26078" s="56"/>
      <c r="Y26078" s="56"/>
      <c r="Z26078" s="56"/>
      <c r="AA26078" s="56"/>
    </row>
    <row r="26079" spans="20:27">
      <c r="T26079" s="56"/>
      <c r="U26079" s="56"/>
      <c r="V26079" s="56"/>
      <c r="W26079" s="56"/>
      <c r="X26079" s="56"/>
      <c r="Y26079" s="56"/>
      <c r="Z26079" s="56"/>
      <c r="AA26079" s="56"/>
    </row>
    <row r="26080" spans="20:27">
      <c r="T26080" s="56"/>
      <c r="U26080" s="56"/>
      <c r="V26080" s="56"/>
      <c r="W26080" s="56"/>
      <c r="X26080" s="56"/>
      <c r="Y26080" s="56"/>
      <c r="Z26080" s="56"/>
      <c r="AA26080" s="56"/>
    </row>
    <row r="26081" spans="20:27">
      <c r="T26081" s="56"/>
      <c r="U26081" s="56"/>
      <c r="V26081" s="56"/>
      <c r="W26081" s="56"/>
      <c r="X26081" s="56"/>
      <c r="Y26081" s="56"/>
      <c r="Z26081" s="56"/>
      <c r="AA26081" s="56"/>
    </row>
    <row r="26082" spans="20:27">
      <c r="T26082" s="56"/>
      <c r="U26082" s="56"/>
      <c r="V26082" s="56"/>
      <c r="W26082" s="56"/>
      <c r="X26082" s="56"/>
      <c r="Y26082" s="56"/>
      <c r="Z26082" s="56"/>
      <c r="AA26082" s="56"/>
    </row>
    <row r="26083" spans="20:27">
      <c r="T26083" s="56"/>
      <c r="U26083" s="56"/>
      <c r="V26083" s="56"/>
      <c r="W26083" s="56"/>
      <c r="X26083" s="56"/>
      <c r="Y26083" s="56"/>
      <c r="Z26083" s="56"/>
      <c r="AA26083" s="56"/>
    </row>
    <row r="26084" spans="20:27">
      <c r="T26084" s="56"/>
      <c r="U26084" s="56"/>
      <c r="V26084" s="56"/>
      <c r="W26084" s="56"/>
      <c r="X26084" s="56"/>
      <c r="Y26084" s="56"/>
      <c r="Z26084" s="56"/>
      <c r="AA26084" s="56"/>
    </row>
    <row r="26085" spans="20:27">
      <c r="T26085" s="56"/>
      <c r="U26085" s="56"/>
      <c r="V26085" s="56"/>
      <c r="W26085" s="56"/>
      <c r="X26085" s="56"/>
      <c r="Y26085" s="56"/>
      <c r="Z26085" s="56"/>
      <c r="AA26085" s="56"/>
    </row>
    <row r="26086" spans="20:27">
      <c r="T26086" s="56"/>
      <c r="U26086" s="56"/>
      <c r="V26086" s="56"/>
      <c r="W26086" s="56"/>
      <c r="X26086" s="56"/>
      <c r="Y26086" s="56"/>
      <c r="Z26086" s="56"/>
      <c r="AA26086" s="56"/>
    </row>
    <row r="26087" spans="20:27">
      <c r="T26087" s="56"/>
      <c r="U26087" s="56"/>
      <c r="V26087" s="56"/>
      <c r="W26087" s="56"/>
      <c r="X26087" s="56"/>
      <c r="Y26087" s="56"/>
      <c r="Z26087" s="56"/>
      <c r="AA26087" s="56"/>
    </row>
    <row r="26088" spans="20:27">
      <c r="T26088" s="56"/>
      <c r="U26088" s="56"/>
      <c r="V26088" s="56"/>
      <c r="W26088" s="56"/>
      <c r="X26088" s="56"/>
      <c r="Y26088" s="56"/>
      <c r="Z26088" s="56"/>
      <c r="AA26088" s="56"/>
    </row>
    <row r="26089" spans="20:27">
      <c r="T26089" s="56"/>
      <c r="U26089" s="56"/>
      <c r="V26089" s="56"/>
      <c r="W26089" s="56"/>
      <c r="X26089" s="56"/>
      <c r="Y26089" s="56"/>
      <c r="Z26089" s="56"/>
      <c r="AA26089" s="56"/>
    </row>
    <row r="26090" spans="20:27">
      <c r="T26090" s="56"/>
      <c r="U26090" s="56"/>
      <c r="V26090" s="56"/>
      <c r="W26090" s="56"/>
      <c r="X26090" s="56"/>
      <c r="Y26090" s="56"/>
      <c r="Z26090" s="56"/>
      <c r="AA26090" s="56"/>
    </row>
    <row r="26091" spans="20:27">
      <c r="T26091" s="56"/>
      <c r="U26091" s="56"/>
      <c r="V26091" s="56"/>
      <c r="W26091" s="56"/>
      <c r="X26091" s="56"/>
      <c r="Y26091" s="56"/>
      <c r="Z26091" s="56"/>
      <c r="AA26091" s="56"/>
    </row>
    <row r="26092" spans="20:27">
      <c r="T26092" s="56"/>
      <c r="U26092" s="56"/>
      <c r="V26092" s="56"/>
      <c r="W26092" s="56"/>
      <c r="X26092" s="56"/>
      <c r="Y26092" s="56"/>
      <c r="Z26092" s="56"/>
      <c r="AA26092" s="56"/>
    </row>
    <row r="26093" spans="20:27">
      <c r="T26093" s="56"/>
      <c r="U26093" s="56"/>
      <c r="V26093" s="56"/>
      <c r="W26093" s="56"/>
      <c r="X26093" s="56"/>
      <c r="Y26093" s="56"/>
      <c r="Z26093" s="56"/>
      <c r="AA26093" s="56"/>
    </row>
    <row r="26094" spans="20:27">
      <c r="T26094" s="56"/>
      <c r="U26094" s="56"/>
      <c r="V26094" s="56"/>
      <c r="W26094" s="56"/>
      <c r="X26094" s="56"/>
      <c r="Y26094" s="56"/>
      <c r="Z26094" s="56"/>
      <c r="AA26094" s="56"/>
    </row>
    <row r="26095" spans="20:27">
      <c r="T26095" s="56"/>
      <c r="U26095" s="56"/>
      <c r="V26095" s="56"/>
      <c r="W26095" s="56"/>
      <c r="X26095" s="56"/>
      <c r="Y26095" s="56"/>
      <c r="Z26095" s="56"/>
      <c r="AA26095" s="56"/>
    </row>
    <row r="26096" spans="20:27">
      <c r="T26096" s="56"/>
      <c r="U26096" s="56"/>
      <c r="V26096" s="56"/>
      <c r="W26096" s="56"/>
      <c r="X26096" s="56"/>
      <c r="Y26096" s="56"/>
      <c r="Z26096" s="56"/>
      <c r="AA26096" s="56"/>
    </row>
    <row r="26097" spans="20:27">
      <c r="T26097" s="56"/>
      <c r="U26097" s="56"/>
      <c r="V26097" s="56"/>
      <c r="W26097" s="56"/>
      <c r="X26097" s="56"/>
      <c r="Y26097" s="56"/>
      <c r="Z26097" s="56"/>
      <c r="AA26097" s="56"/>
    </row>
    <row r="26098" spans="20:27">
      <c r="T26098" s="56"/>
      <c r="U26098" s="56"/>
      <c r="V26098" s="56"/>
      <c r="W26098" s="56"/>
      <c r="X26098" s="56"/>
      <c r="Y26098" s="56"/>
      <c r="Z26098" s="56"/>
      <c r="AA26098" s="56"/>
    </row>
    <row r="26099" spans="20:27">
      <c r="T26099" s="56"/>
      <c r="U26099" s="56"/>
      <c r="V26099" s="56"/>
      <c r="W26099" s="56"/>
      <c r="X26099" s="56"/>
      <c r="Y26099" s="56"/>
      <c r="Z26099" s="56"/>
      <c r="AA26099" s="56"/>
    </row>
    <row r="26100" spans="20:27">
      <c r="T26100" s="56"/>
      <c r="U26100" s="56"/>
      <c r="V26100" s="56"/>
      <c r="W26100" s="56"/>
      <c r="X26100" s="56"/>
      <c r="Y26100" s="56"/>
      <c r="Z26100" s="56"/>
      <c r="AA26100" s="56"/>
    </row>
    <row r="26101" spans="20:27">
      <c r="T26101" s="56"/>
      <c r="U26101" s="56"/>
      <c r="V26101" s="56"/>
      <c r="W26101" s="56"/>
      <c r="X26101" s="56"/>
      <c r="Y26101" s="56"/>
      <c r="Z26101" s="56"/>
      <c r="AA26101" s="56"/>
    </row>
    <row r="26102" spans="20:27">
      <c r="T26102" s="56"/>
      <c r="U26102" s="56"/>
      <c r="V26102" s="56"/>
      <c r="W26102" s="56"/>
      <c r="X26102" s="56"/>
      <c r="Y26102" s="56"/>
      <c r="Z26102" s="56"/>
      <c r="AA26102" s="56"/>
    </row>
    <row r="26103" spans="20:27">
      <c r="T26103" s="56"/>
      <c r="U26103" s="56"/>
      <c r="V26103" s="56"/>
      <c r="W26103" s="56"/>
      <c r="X26103" s="56"/>
      <c r="Y26103" s="56"/>
      <c r="Z26103" s="56"/>
      <c r="AA26103" s="56"/>
    </row>
    <row r="26104" spans="20:27">
      <c r="T26104" s="56"/>
      <c r="U26104" s="56"/>
      <c r="V26104" s="56"/>
      <c r="W26104" s="56"/>
      <c r="X26104" s="56"/>
      <c r="Y26104" s="56"/>
      <c r="Z26104" s="56"/>
      <c r="AA26104" s="56"/>
    </row>
    <row r="26105" spans="20:27">
      <c r="T26105" s="56"/>
      <c r="U26105" s="56"/>
      <c r="V26105" s="56"/>
      <c r="W26105" s="56"/>
      <c r="X26105" s="56"/>
      <c r="Y26105" s="56"/>
      <c r="Z26105" s="56"/>
      <c r="AA26105" s="56"/>
    </row>
    <row r="26106" spans="20:27">
      <c r="T26106" s="56"/>
      <c r="U26106" s="56"/>
      <c r="V26106" s="56"/>
      <c r="W26106" s="56"/>
      <c r="X26106" s="56"/>
      <c r="Y26106" s="56"/>
      <c r="Z26106" s="56"/>
      <c r="AA26106" s="56"/>
    </row>
    <row r="26107" spans="20:27">
      <c r="T26107" s="56"/>
      <c r="U26107" s="56"/>
      <c r="V26107" s="56"/>
      <c r="W26107" s="56"/>
      <c r="X26107" s="56"/>
      <c r="Y26107" s="56"/>
      <c r="Z26107" s="56"/>
      <c r="AA26107" s="56"/>
    </row>
    <row r="26108" spans="20:27">
      <c r="T26108" s="56"/>
      <c r="U26108" s="56"/>
      <c r="V26108" s="56"/>
      <c r="W26108" s="56"/>
      <c r="X26108" s="56"/>
      <c r="Y26108" s="56"/>
      <c r="Z26108" s="56"/>
      <c r="AA26108" s="56"/>
    </row>
    <row r="26109" spans="20:27">
      <c r="T26109" s="56"/>
      <c r="U26109" s="56"/>
      <c r="V26109" s="56"/>
      <c r="W26109" s="56"/>
      <c r="X26109" s="56"/>
      <c r="Y26109" s="56"/>
      <c r="Z26109" s="56"/>
      <c r="AA26109" s="56"/>
    </row>
    <row r="26110" spans="20:27">
      <c r="T26110" s="56"/>
      <c r="U26110" s="56"/>
      <c r="V26110" s="56"/>
      <c r="W26110" s="56"/>
      <c r="X26110" s="56"/>
      <c r="Y26110" s="56"/>
      <c r="Z26110" s="56"/>
      <c r="AA26110" s="56"/>
    </row>
    <row r="26111" spans="20:27">
      <c r="T26111" s="56"/>
      <c r="U26111" s="56"/>
      <c r="V26111" s="56"/>
      <c r="W26111" s="56"/>
      <c r="X26111" s="56"/>
      <c r="Y26111" s="56"/>
      <c r="Z26111" s="56"/>
      <c r="AA26111" s="56"/>
    </row>
    <row r="26112" spans="20:27">
      <c r="T26112" s="56"/>
      <c r="U26112" s="56"/>
      <c r="V26112" s="56"/>
      <c r="W26112" s="56"/>
      <c r="X26112" s="56"/>
      <c r="Y26112" s="56"/>
      <c r="Z26112" s="56"/>
      <c r="AA26112" s="56"/>
    </row>
    <row r="26113" spans="20:27">
      <c r="T26113" s="56"/>
      <c r="U26113" s="56"/>
      <c r="V26113" s="56"/>
      <c r="W26113" s="56"/>
      <c r="X26113" s="56"/>
      <c r="Y26113" s="56"/>
      <c r="Z26113" s="56"/>
      <c r="AA26113" s="56"/>
    </row>
    <row r="26114" spans="20:27">
      <c r="T26114" s="56"/>
      <c r="U26114" s="56"/>
      <c r="V26114" s="56"/>
      <c r="W26114" s="56"/>
      <c r="X26114" s="56"/>
      <c r="Y26114" s="56"/>
      <c r="Z26114" s="56"/>
      <c r="AA26114" s="56"/>
    </row>
    <row r="26115" spans="20:27">
      <c r="T26115" s="56"/>
      <c r="U26115" s="56"/>
      <c r="V26115" s="56"/>
      <c r="W26115" s="56"/>
      <c r="X26115" s="56"/>
      <c r="Y26115" s="56"/>
      <c r="Z26115" s="56"/>
      <c r="AA26115" s="56"/>
    </row>
    <row r="26116" spans="20:27">
      <c r="T26116" s="56"/>
      <c r="U26116" s="56"/>
      <c r="V26116" s="56"/>
      <c r="W26116" s="56"/>
      <c r="X26116" s="56"/>
      <c r="Y26116" s="56"/>
      <c r="Z26116" s="56"/>
      <c r="AA26116" s="56"/>
    </row>
    <row r="26117" spans="20:27">
      <c r="T26117" s="56"/>
      <c r="U26117" s="56"/>
      <c r="V26117" s="56"/>
      <c r="W26117" s="56"/>
      <c r="X26117" s="56"/>
      <c r="Y26117" s="56"/>
      <c r="Z26117" s="56"/>
      <c r="AA26117" s="56"/>
    </row>
    <row r="26118" spans="20:27">
      <c r="T26118" s="56"/>
      <c r="U26118" s="56"/>
      <c r="V26118" s="56"/>
      <c r="W26118" s="56"/>
      <c r="X26118" s="56"/>
      <c r="Y26118" s="56"/>
      <c r="Z26118" s="56"/>
      <c r="AA26118" s="56"/>
    </row>
    <row r="26119" spans="20:27">
      <c r="T26119" s="56"/>
      <c r="U26119" s="56"/>
      <c r="V26119" s="56"/>
      <c r="W26119" s="56"/>
      <c r="X26119" s="56"/>
      <c r="Y26119" s="56"/>
      <c r="Z26119" s="56"/>
      <c r="AA26119" s="56"/>
    </row>
    <row r="26120" spans="20:27">
      <c r="T26120" s="56"/>
      <c r="U26120" s="56"/>
      <c r="V26120" s="56"/>
      <c r="W26120" s="56"/>
      <c r="X26120" s="56"/>
      <c r="Y26120" s="56"/>
      <c r="Z26120" s="56"/>
      <c r="AA26120" s="56"/>
    </row>
    <row r="26121" spans="20:27">
      <c r="T26121" s="56"/>
      <c r="U26121" s="56"/>
      <c r="V26121" s="56"/>
      <c r="W26121" s="56"/>
      <c r="X26121" s="56"/>
      <c r="Y26121" s="56"/>
      <c r="Z26121" s="56"/>
      <c r="AA26121" s="56"/>
    </row>
    <row r="26122" spans="20:27">
      <c r="T26122" s="56"/>
      <c r="U26122" s="56"/>
      <c r="V26122" s="56"/>
      <c r="W26122" s="56"/>
      <c r="X26122" s="56"/>
      <c r="Y26122" s="56"/>
      <c r="Z26122" s="56"/>
      <c r="AA26122" s="56"/>
    </row>
    <row r="26123" spans="20:27">
      <c r="T26123" s="56"/>
      <c r="U26123" s="56"/>
      <c r="V26123" s="56"/>
      <c r="W26123" s="56"/>
      <c r="X26123" s="56"/>
      <c r="Y26123" s="56"/>
      <c r="Z26123" s="56"/>
      <c r="AA26123" s="56"/>
    </row>
    <row r="26124" spans="20:27">
      <c r="T26124" s="56"/>
      <c r="U26124" s="56"/>
      <c r="V26124" s="56"/>
      <c r="W26124" s="56"/>
      <c r="X26124" s="56"/>
      <c r="Y26124" s="56"/>
      <c r="Z26124" s="56"/>
      <c r="AA26124" s="56"/>
    </row>
    <row r="26125" spans="20:27">
      <c r="T26125" s="56"/>
      <c r="U26125" s="56"/>
      <c r="V26125" s="56"/>
      <c r="W26125" s="56"/>
      <c r="X26125" s="56"/>
      <c r="Y26125" s="56"/>
      <c r="Z26125" s="56"/>
      <c r="AA26125" s="56"/>
    </row>
    <row r="26126" spans="20:27">
      <c r="T26126" s="56"/>
      <c r="U26126" s="56"/>
      <c r="V26126" s="56"/>
      <c r="W26126" s="56"/>
      <c r="X26126" s="56"/>
      <c r="Y26126" s="56"/>
      <c r="Z26126" s="56"/>
      <c r="AA26126" s="56"/>
    </row>
    <row r="26127" spans="20:27">
      <c r="T26127" s="56"/>
      <c r="U26127" s="56"/>
      <c r="V26127" s="56"/>
      <c r="W26127" s="56"/>
      <c r="X26127" s="56"/>
      <c r="Y26127" s="56"/>
      <c r="Z26127" s="56"/>
      <c r="AA26127" s="56"/>
    </row>
    <row r="26128" spans="20:27">
      <c r="T26128" s="56"/>
      <c r="U26128" s="56"/>
      <c r="V26128" s="56"/>
      <c r="W26128" s="56"/>
      <c r="X26128" s="56"/>
      <c r="Y26128" s="56"/>
      <c r="Z26128" s="56"/>
      <c r="AA26128" s="56"/>
    </row>
    <row r="26129" spans="20:27">
      <c r="T26129" s="56"/>
      <c r="U26129" s="56"/>
      <c r="V26129" s="56"/>
      <c r="W26129" s="56"/>
      <c r="X26129" s="56"/>
      <c r="Y26129" s="56"/>
      <c r="Z26129" s="56"/>
      <c r="AA26129" s="56"/>
    </row>
    <row r="26130" spans="20:27">
      <c r="T26130" s="56"/>
      <c r="U26130" s="56"/>
      <c r="V26130" s="56"/>
      <c r="W26130" s="56"/>
      <c r="X26130" s="56"/>
      <c r="Y26130" s="56"/>
      <c r="Z26130" s="56"/>
      <c r="AA26130" s="56"/>
    </row>
    <row r="26131" spans="20:27">
      <c r="T26131" s="56"/>
      <c r="U26131" s="56"/>
      <c r="V26131" s="56"/>
      <c r="W26131" s="56"/>
      <c r="X26131" s="56"/>
      <c r="Y26131" s="56"/>
      <c r="Z26131" s="56"/>
      <c r="AA26131" s="56"/>
    </row>
    <row r="26132" spans="20:27">
      <c r="T26132" s="56"/>
      <c r="U26132" s="56"/>
      <c r="V26132" s="56"/>
      <c r="W26132" s="56"/>
      <c r="X26132" s="56"/>
      <c r="Y26132" s="56"/>
      <c r="Z26132" s="56"/>
      <c r="AA26132" s="56"/>
    </row>
    <row r="26133" spans="20:27">
      <c r="T26133" s="56"/>
      <c r="U26133" s="56"/>
      <c r="V26133" s="56"/>
      <c r="W26133" s="56"/>
      <c r="X26133" s="56"/>
      <c r="Y26133" s="56"/>
      <c r="Z26133" s="56"/>
      <c r="AA26133" s="56"/>
    </row>
    <row r="26134" spans="20:27">
      <c r="T26134" s="56"/>
      <c r="U26134" s="56"/>
      <c r="V26134" s="56"/>
      <c r="W26134" s="56"/>
      <c r="X26134" s="56"/>
      <c r="Y26134" s="56"/>
      <c r="Z26134" s="56"/>
      <c r="AA26134" s="56"/>
    </row>
    <row r="26135" spans="20:27">
      <c r="T26135" s="56"/>
      <c r="U26135" s="56"/>
      <c r="V26135" s="56"/>
      <c r="W26135" s="56"/>
      <c r="X26135" s="56"/>
      <c r="Y26135" s="56"/>
      <c r="Z26135" s="56"/>
      <c r="AA26135" s="56"/>
    </row>
    <row r="26136" spans="20:27">
      <c r="T26136" s="56"/>
      <c r="U26136" s="56"/>
      <c r="V26136" s="56"/>
      <c r="W26136" s="56"/>
      <c r="X26136" s="56"/>
      <c r="Y26136" s="56"/>
      <c r="Z26136" s="56"/>
      <c r="AA26136" s="56"/>
    </row>
    <row r="26137" spans="20:27">
      <c r="T26137" s="56"/>
      <c r="U26137" s="56"/>
      <c r="V26137" s="56"/>
      <c r="W26137" s="56"/>
      <c r="X26137" s="56"/>
      <c r="Y26137" s="56"/>
      <c r="Z26137" s="56"/>
      <c r="AA26137" s="56"/>
    </row>
    <row r="26138" spans="20:27">
      <c r="T26138" s="56"/>
      <c r="U26138" s="56"/>
      <c r="V26138" s="56"/>
      <c r="W26138" s="56"/>
      <c r="X26138" s="56"/>
      <c r="Y26138" s="56"/>
      <c r="Z26138" s="56"/>
      <c r="AA26138" s="56"/>
    </row>
    <row r="26139" spans="20:27">
      <c r="T26139" s="56"/>
      <c r="U26139" s="56"/>
      <c r="V26139" s="56"/>
      <c r="W26139" s="56"/>
      <c r="X26139" s="56"/>
      <c r="Y26139" s="56"/>
      <c r="Z26139" s="56"/>
      <c r="AA26139" s="56"/>
    </row>
    <row r="26140" spans="20:27">
      <c r="T26140" s="56"/>
      <c r="U26140" s="56"/>
      <c r="V26140" s="56"/>
      <c r="W26140" s="56"/>
      <c r="X26140" s="56"/>
      <c r="Y26140" s="56"/>
      <c r="Z26140" s="56"/>
      <c r="AA26140" s="56"/>
    </row>
    <row r="26141" spans="20:27">
      <c r="T26141" s="56"/>
      <c r="U26141" s="56"/>
      <c r="V26141" s="56"/>
      <c r="W26141" s="56"/>
      <c r="X26141" s="56"/>
      <c r="Y26141" s="56"/>
      <c r="Z26141" s="56"/>
      <c r="AA26141" s="56"/>
    </row>
    <row r="26142" spans="20:27">
      <c r="T26142" s="56"/>
      <c r="U26142" s="56"/>
      <c r="V26142" s="56"/>
      <c r="W26142" s="56"/>
      <c r="X26142" s="56"/>
      <c r="Y26142" s="56"/>
      <c r="Z26142" s="56"/>
      <c r="AA26142" s="56"/>
    </row>
    <row r="26143" spans="20:27">
      <c r="T26143" s="56"/>
      <c r="U26143" s="56"/>
      <c r="V26143" s="56"/>
      <c r="W26143" s="56"/>
      <c r="X26143" s="56"/>
      <c r="Y26143" s="56"/>
      <c r="Z26143" s="56"/>
      <c r="AA26143" s="56"/>
    </row>
    <row r="26144" spans="20:27">
      <c r="T26144" s="56"/>
      <c r="U26144" s="56"/>
      <c r="V26144" s="56"/>
      <c r="W26144" s="56"/>
      <c r="X26144" s="56"/>
      <c r="Y26144" s="56"/>
      <c r="Z26144" s="56"/>
      <c r="AA26144" s="56"/>
    </row>
    <row r="26145" spans="20:27">
      <c r="T26145" s="56"/>
      <c r="U26145" s="56"/>
      <c r="V26145" s="56"/>
      <c r="W26145" s="56"/>
      <c r="X26145" s="56"/>
      <c r="Y26145" s="56"/>
      <c r="Z26145" s="56"/>
      <c r="AA26145" s="56"/>
    </row>
    <row r="26146" spans="20:27">
      <c r="T26146" s="56"/>
      <c r="U26146" s="56"/>
      <c r="V26146" s="56"/>
      <c r="W26146" s="56"/>
      <c r="X26146" s="56"/>
      <c r="Y26146" s="56"/>
      <c r="Z26146" s="56"/>
      <c r="AA26146" s="56"/>
    </row>
    <row r="26147" spans="20:27">
      <c r="T26147" s="56"/>
      <c r="U26147" s="56"/>
      <c r="V26147" s="56"/>
      <c r="W26147" s="56"/>
      <c r="X26147" s="56"/>
      <c r="Y26147" s="56"/>
      <c r="Z26147" s="56"/>
      <c r="AA26147" s="56"/>
    </row>
    <row r="26148" spans="20:27">
      <c r="T26148" s="56"/>
      <c r="U26148" s="56"/>
      <c r="V26148" s="56"/>
      <c r="W26148" s="56"/>
      <c r="X26148" s="56"/>
      <c r="Y26148" s="56"/>
      <c r="Z26148" s="56"/>
      <c r="AA26148" s="56"/>
    </row>
    <row r="26149" spans="20:27">
      <c r="T26149" s="56"/>
      <c r="U26149" s="56"/>
      <c r="V26149" s="56"/>
      <c r="W26149" s="56"/>
      <c r="X26149" s="56"/>
      <c r="Y26149" s="56"/>
      <c r="Z26149" s="56"/>
      <c r="AA26149" s="56"/>
    </row>
    <row r="26150" spans="20:27">
      <c r="T26150" s="56"/>
      <c r="U26150" s="56"/>
      <c r="V26150" s="56"/>
      <c r="W26150" s="56"/>
      <c r="X26150" s="56"/>
      <c r="Y26150" s="56"/>
      <c r="Z26150" s="56"/>
      <c r="AA26150" s="56"/>
    </row>
    <row r="26151" spans="20:27">
      <c r="T26151" s="56"/>
      <c r="U26151" s="56"/>
      <c r="V26151" s="56"/>
      <c r="W26151" s="56"/>
      <c r="X26151" s="56"/>
      <c r="Y26151" s="56"/>
      <c r="Z26151" s="56"/>
      <c r="AA26151" s="56"/>
    </row>
    <row r="26152" spans="20:27">
      <c r="T26152" s="56"/>
      <c r="U26152" s="56"/>
      <c r="V26152" s="56"/>
      <c r="W26152" s="56"/>
      <c r="X26152" s="56"/>
      <c r="Y26152" s="56"/>
      <c r="Z26152" s="56"/>
      <c r="AA26152" s="56"/>
    </row>
    <row r="26153" spans="20:27">
      <c r="T26153" s="56"/>
      <c r="U26153" s="56"/>
      <c r="V26153" s="56"/>
      <c r="W26153" s="56"/>
      <c r="X26153" s="56"/>
      <c r="Y26153" s="56"/>
      <c r="Z26153" s="56"/>
      <c r="AA26153" s="56"/>
    </row>
    <row r="26154" spans="20:27">
      <c r="T26154" s="56"/>
      <c r="U26154" s="56"/>
      <c r="V26154" s="56"/>
      <c r="W26154" s="56"/>
      <c r="X26154" s="56"/>
      <c r="Y26154" s="56"/>
      <c r="Z26154" s="56"/>
      <c r="AA26154" s="56"/>
    </row>
    <row r="26155" spans="20:27">
      <c r="T26155" s="56"/>
      <c r="U26155" s="56"/>
      <c r="V26155" s="56"/>
      <c r="W26155" s="56"/>
      <c r="X26155" s="56"/>
      <c r="Y26155" s="56"/>
      <c r="Z26155" s="56"/>
      <c r="AA26155" s="56"/>
    </row>
    <row r="26156" spans="20:27">
      <c r="T26156" s="56"/>
      <c r="U26156" s="56"/>
      <c r="V26156" s="56"/>
      <c r="W26156" s="56"/>
      <c r="X26156" s="56"/>
      <c r="Y26156" s="56"/>
      <c r="Z26156" s="56"/>
      <c r="AA26156" s="56"/>
    </row>
    <row r="26157" spans="20:27">
      <c r="T26157" s="56"/>
      <c r="U26157" s="56"/>
      <c r="V26157" s="56"/>
      <c r="W26157" s="56"/>
      <c r="X26157" s="56"/>
      <c r="Y26157" s="56"/>
      <c r="Z26157" s="56"/>
      <c r="AA26157" s="56"/>
    </row>
    <row r="26158" spans="20:27">
      <c r="T26158" s="56"/>
      <c r="U26158" s="56"/>
      <c r="V26158" s="56"/>
      <c r="W26158" s="56"/>
      <c r="X26158" s="56"/>
      <c r="Y26158" s="56"/>
      <c r="Z26158" s="56"/>
      <c r="AA26158" s="56"/>
    </row>
    <row r="26159" spans="20:27">
      <c r="T26159" s="56"/>
      <c r="U26159" s="56"/>
      <c r="V26159" s="56"/>
      <c r="W26159" s="56"/>
      <c r="X26159" s="56"/>
      <c r="Y26159" s="56"/>
      <c r="Z26159" s="56"/>
      <c r="AA26159" s="56"/>
    </row>
    <row r="26160" spans="20:27">
      <c r="T26160" s="56"/>
      <c r="U26160" s="56"/>
      <c r="V26160" s="56"/>
      <c r="W26160" s="56"/>
      <c r="X26160" s="56"/>
      <c r="Y26160" s="56"/>
      <c r="Z26160" s="56"/>
      <c r="AA26160" s="56"/>
    </row>
    <row r="26161" spans="20:27">
      <c r="T26161" s="56"/>
      <c r="U26161" s="56"/>
      <c r="V26161" s="56"/>
      <c r="W26161" s="56"/>
      <c r="X26161" s="56"/>
      <c r="Y26161" s="56"/>
      <c r="Z26161" s="56"/>
      <c r="AA26161" s="56"/>
    </row>
    <row r="26162" spans="20:27">
      <c r="T26162" s="56"/>
      <c r="U26162" s="56"/>
      <c r="V26162" s="56"/>
      <c r="W26162" s="56"/>
      <c r="X26162" s="56"/>
      <c r="Y26162" s="56"/>
      <c r="Z26162" s="56"/>
      <c r="AA26162" s="56"/>
    </row>
    <row r="26163" spans="20:27">
      <c r="T26163" s="56"/>
      <c r="U26163" s="56"/>
      <c r="V26163" s="56"/>
      <c r="W26163" s="56"/>
      <c r="X26163" s="56"/>
      <c r="Y26163" s="56"/>
      <c r="Z26163" s="56"/>
      <c r="AA26163" s="56"/>
    </row>
    <row r="26164" spans="20:27">
      <c r="T26164" s="56"/>
      <c r="U26164" s="56"/>
      <c r="V26164" s="56"/>
      <c r="W26164" s="56"/>
      <c r="X26164" s="56"/>
      <c r="Y26164" s="56"/>
      <c r="Z26164" s="56"/>
      <c r="AA26164" s="56"/>
    </row>
    <row r="26165" spans="20:27">
      <c r="T26165" s="56"/>
      <c r="U26165" s="56"/>
      <c r="V26165" s="56"/>
      <c r="W26165" s="56"/>
      <c r="X26165" s="56"/>
      <c r="Y26165" s="56"/>
      <c r="Z26165" s="56"/>
      <c r="AA26165" s="56"/>
    </row>
    <row r="26166" spans="20:27">
      <c r="T26166" s="56"/>
      <c r="U26166" s="56"/>
      <c r="V26166" s="56"/>
      <c r="W26166" s="56"/>
      <c r="X26166" s="56"/>
      <c r="Y26166" s="56"/>
      <c r="Z26166" s="56"/>
      <c r="AA26166" s="56"/>
    </row>
    <row r="26167" spans="20:27">
      <c r="T26167" s="56"/>
      <c r="U26167" s="56"/>
      <c r="V26167" s="56"/>
      <c r="W26167" s="56"/>
      <c r="X26167" s="56"/>
      <c r="Y26167" s="56"/>
      <c r="Z26167" s="56"/>
      <c r="AA26167" s="56"/>
    </row>
    <row r="26168" spans="20:27">
      <c r="T26168" s="56"/>
      <c r="U26168" s="56"/>
      <c r="V26168" s="56"/>
      <c r="W26168" s="56"/>
      <c r="X26168" s="56"/>
      <c r="Y26168" s="56"/>
      <c r="Z26168" s="56"/>
      <c r="AA26168" s="56"/>
    </row>
    <row r="26169" spans="20:27">
      <c r="T26169" s="56"/>
      <c r="U26169" s="56"/>
      <c r="V26169" s="56"/>
      <c r="W26169" s="56"/>
      <c r="X26169" s="56"/>
      <c r="Y26169" s="56"/>
      <c r="Z26169" s="56"/>
      <c r="AA26169" s="56"/>
    </row>
    <row r="26170" spans="20:27">
      <c r="T26170" s="56"/>
      <c r="U26170" s="56"/>
      <c r="V26170" s="56"/>
      <c r="W26170" s="56"/>
      <c r="X26170" s="56"/>
      <c r="Y26170" s="56"/>
      <c r="Z26170" s="56"/>
      <c r="AA26170" s="56"/>
    </row>
    <row r="26171" spans="20:27">
      <c r="T26171" s="56"/>
      <c r="U26171" s="56"/>
      <c r="V26171" s="56"/>
      <c r="W26171" s="56"/>
      <c r="X26171" s="56"/>
      <c r="Y26171" s="56"/>
      <c r="Z26171" s="56"/>
      <c r="AA26171" s="56"/>
    </row>
    <row r="26172" spans="20:27">
      <c r="T26172" s="56"/>
      <c r="U26172" s="56"/>
      <c r="V26172" s="56"/>
      <c r="W26172" s="56"/>
      <c r="X26172" s="56"/>
      <c r="Y26172" s="56"/>
      <c r="Z26172" s="56"/>
      <c r="AA26172" s="56"/>
    </row>
    <row r="26173" spans="20:27">
      <c r="T26173" s="56"/>
      <c r="U26173" s="56"/>
      <c r="V26173" s="56"/>
      <c r="W26173" s="56"/>
      <c r="X26173" s="56"/>
      <c r="Y26173" s="56"/>
      <c r="Z26173" s="56"/>
      <c r="AA26173" s="56"/>
    </row>
    <row r="26174" spans="20:27">
      <c r="T26174" s="56"/>
      <c r="U26174" s="56"/>
      <c r="V26174" s="56"/>
      <c r="W26174" s="56"/>
      <c r="X26174" s="56"/>
      <c r="Y26174" s="56"/>
      <c r="Z26174" s="56"/>
      <c r="AA26174" s="56"/>
    </row>
    <row r="26175" spans="20:27">
      <c r="T26175" s="56"/>
      <c r="U26175" s="56"/>
      <c r="V26175" s="56"/>
      <c r="W26175" s="56"/>
      <c r="X26175" s="56"/>
      <c r="Y26175" s="56"/>
      <c r="Z26175" s="56"/>
      <c r="AA26175" s="56"/>
    </row>
    <row r="26176" spans="20:27">
      <c r="T26176" s="56"/>
      <c r="U26176" s="56"/>
      <c r="V26176" s="56"/>
      <c r="W26176" s="56"/>
      <c r="X26176" s="56"/>
      <c r="Y26176" s="56"/>
      <c r="Z26176" s="56"/>
      <c r="AA26176" s="56"/>
    </row>
    <row r="26177" spans="20:27">
      <c r="T26177" s="56"/>
      <c r="U26177" s="56"/>
      <c r="V26177" s="56"/>
      <c r="W26177" s="56"/>
      <c r="X26177" s="56"/>
      <c r="Y26177" s="56"/>
      <c r="Z26177" s="56"/>
      <c r="AA26177" s="56"/>
    </row>
    <row r="26178" spans="20:27">
      <c r="T26178" s="56"/>
      <c r="U26178" s="56"/>
      <c r="V26178" s="56"/>
      <c r="W26178" s="56"/>
      <c r="X26178" s="56"/>
      <c r="Y26178" s="56"/>
      <c r="Z26178" s="56"/>
      <c r="AA26178" s="56"/>
    </row>
    <row r="26179" spans="20:27">
      <c r="T26179" s="56"/>
      <c r="U26179" s="56"/>
      <c r="V26179" s="56"/>
      <c r="W26179" s="56"/>
      <c r="X26179" s="56"/>
      <c r="Y26179" s="56"/>
      <c r="Z26179" s="56"/>
      <c r="AA26179" s="56"/>
    </row>
    <row r="26180" spans="20:27">
      <c r="T26180" s="56"/>
      <c r="U26180" s="56"/>
      <c r="V26180" s="56"/>
      <c r="W26180" s="56"/>
      <c r="X26180" s="56"/>
      <c r="Y26180" s="56"/>
      <c r="Z26180" s="56"/>
      <c r="AA26180" s="56"/>
    </row>
    <row r="26181" spans="20:27">
      <c r="T26181" s="56"/>
      <c r="U26181" s="56"/>
      <c r="V26181" s="56"/>
      <c r="W26181" s="56"/>
      <c r="X26181" s="56"/>
      <c r="Y26181" s="56"/>
      <c r="Z26181" s="56"/>
      <c r="AA26181" s="56"/>
    </row>
    <row r="26182" spans="20:27">
      <c r="T26182" s="56"/>
      <c r="U26182" s="56"/>
      <c r="V26182" s="56"/>
      <c r="W26182" s="56"/>
      <c r="X26182" s="56"/>
      <c r="Y26182" s="56"/>
      <c r="Z26182" s="56"/>
      <c r="AA26182" s="56"/>
    </row>
    <row r="26183" spans="20:27">
      <c r="T26183" s="56"/>
      <c r="U26183" s="56"/>
      <c r="V26183" s="56"/>
      <c r="W26183" s="56"/>
      <c r="X26183" s="56"/>
      <c r="Y26183" s="56"/>
      <c r="Z26183" s="56"/>
      <c r="AA26183" s="56"/>
    </row>
    <row r="26184" spans="20:27">
      <c r="T26184" s="56"/>
      <c r="U26184" s="56"/>
      <c r="V26184" s="56"/>
      <c r="W26184" s="56"/>
      <c r="X26184" s="56"/>
      <c r="Y26184" s="56"/>
      <c r="Z26184" s="56"/>
      <c r="AA26184" s="56"/>
    </row>
    <row r="26185" spans="20:27">
      <c r="T26185" s="56"/>
      <c r="U26185" s="56"/>
      <c r="V26185" s="56"/>
      <c r="W26185" s="56"/>
      <c r="X26185" s="56"/>
      <c r="Y26185" s="56"/>
      <c r="Z26185" s="56"/>
      <c r="AA26185" s="56"/>
    </row>
    <row r="26186" spans="20:27">
      <c r="T26186" s="56"/>
      <c r="U26186" s="56"/>
      <c r="V26186" s="56"/>
      <c r="W26186" s="56"/>
      <c r="X26186" s="56"/>
      <c r="Y26186" s="56"/>
      <c r="Z26186" s="56"/>
      <c r="AA26186" s="56"/>
    </row>
    <row r="26187" spans="20:27">
      <c r="T26187" s="56"/>
      <c r="U26187" s="56"/>
      <c r="V26187" s="56"/>
      <c r="W26187" s="56"/>
      <c r="X26187" s="56"/>
      <c r="Y26187" s="56"/>
      <c r="Z26187" s="56"/>
      <c r="AA26187" s="56"/>
    </row>
    <row r="26188" spans="20:27">
      <c r="T26188" s="56"/>
      <c r="U26188" s="56"/>
      <c r="V26188" s="56"/>
      <c r="W26188" s="56"/>
      <c r="X26188" s="56"/>
      <c r="Y26188" s="56"/>
      <c r="Z26188" s="56"/>
      <c r="AA26188" s="56"/>
    </row>
    <row r="26189" spans="20:27">
      <c r="T26189" s="56"/>
      <c r="U26189" s="56"/>
      <c r="V26189" s="56"/>
      <c r="W26189" s="56"/>
      <c r="X26189" s="56"/>
      <c r="Y26189" s="56"/>
      <c r="Z26189" s="56"/>
      <c r="AA26189" s="56"/>
    </row>
    <row r="26190" spans="20:27">
      <c r="T26190" s="56"/>
      <c r="U26190" s="56"/>
      <c r="V26190" s="56"/>
      <c r="W26190" s="56"/>
      <c r="X26190" s="56"/>
      <c r="Y26190" s="56"/>
      <c r="Z26190" s="56"/>
      <c r="AA26190" s="56"/>
    </row>
    <row r="26191" spans="20:27">
      <c r="T26191" s="56"/>
      <c r="U26191" s="56"/>
      <c r="V26191" s="56"/>
      <c r="W26191" s="56"/>
      <c r="X26191" s="56"/>
      <c r="Y26191" s="56"/>
      <c r="Z26191" s="56"/>
      <c r="AA26191" s="56"/>
    </row>
    <row r="26192" spans="20:27">
      <c r="T26192" s="56"/>
      <c r="U26192" s="56"/>
      <c r="V26192" s="56"/>
      <c r="W26192" s="56"/>
      <c r="X26192" s="56"/>
      <c r="Y26192" s="56"/>
      <c r="Z26192" s="56"/>
      <c r="AA26192" s="56"/>
    </row>
    <row r="26193" spans="20:27">
      <c r="T26193" s="56"/>
      <c r="U26193" s="56"/>
      <c r="V26193" s="56"/>
      <c r="W26193" s="56"/>
      <c r="X26193" s="56"/>
      <c r="Y26193" s="56"/>
      <c r="Z26193" s="56"/>
      <c r="AA26193" s="56"/>
    </row>
    <row r="26194" spans="20:27">
      <c r="T26194" s="56"/>
      <c r="U26194" s="56"/>
      <c r="V26194" s="56"/>
      <c r="W26194" s="56"/>
      <c r="X26194" s="56"/>
      <c r="Y26194" s="56"/>
      <c r="Z26194" s="56"/>
      <c r="AA26194" s="56"/>
    </row>
    <row r="26195" spans="20:27">
      <c r="T26195" s="56"/>
      <c r="U26195" s="56"/>
      <c r="V26195" s="56"/>
      <c r="W26195" s="56"/>
      <c r="X26195" s="56"/>
      <c r="Y26195" s="56"/>
      <c r="Z26195" s="56"/>
      <c r="AA26195" s="56"/>
    </row>
    <row r="26196" spans="20:27">
      <c r="T26196" s="56"/>
      <c r="U26196" s="56"/>
      <c r="V26196" s="56"/>
      <c r="W26196" s="56"/>
      <c r="X26196" s="56"/>
      <c r="Y26196" s="56"/>
      <c r="Z26196" s="56"/>
      <c r="AA26196" s="56"/>
    </row>
    <row r="26197" spans="20:27">
      <c r="T26197" s="56"/>
      <c r="U26197" s="56"/>
      <c r="V26197" s="56"/>
      <c r="W26197" s="56"/>
      <c r="X26197" s="56"/>
      <c r="Y26197" s="56"/>
      <c r="Z26197" s="56"/>
      <c r="AA26197" s="56"/>
    </row>
    <row r="26198" spans="20:27">
      <c r="T26198" s="56"/>
      <c r="U26198" s="56"/>
      <c r="V26198" s="56"/>
      <c r="W26198" s="56"/>
      <c r="X26198" s="56"/>
      <c r="Y26198" s="56"/>
      <c r="Z26198" s="56"/>
      <c r="AA26198" s="56"/>
    </row>
    <row r="26199" spans="20:27">
      <c r="T26199" s="56"/>
      <c r="U26199" s="56"/>
      <c r="V26199" s="56"/>
      <c r="W26199" s="56"/>
      <c r="X26199" s="56"/>
      <c r="Y26199" s="56"/>
      <c r="Z26199" s="56"/>
      <c r="AA26199" s="56"/>
    </row>
    <row r="26200" spans="20:27">
      <c r="T26200" s="56"/>
      <c r="U26200" s="56"/>
      <c r="V26200" s="56"/>
      <c r="W26200" s="56"/>
      <c r="X26200" s="56"/>
      <c r="Y26200" s="56"/>
      <c r="Z26200" s="56"/>
      <c r="AA26200" s="56"/>
    </row>
    <row r="26201" spans="20:27">
      <c r="T26201" s="56"/>
      <c r="U26201" s="56"/>
      <c r="V26201" s="56"/>
      <c r="W26201" s="56"/>
      <c r="X26201" s="56"/>
      <c r="Y26201" s="56"/>
      <c r="Z26201" s="56"/>
      <c r="AA26201" s="56"/>
    </row>
    <row r="26202" spans="20:27">
      <c r="T26202" s="56"/>
      <c r="U26202" s="56"/>
      <c r="V26202" s="56"/>
      <c r="W26202" s="56"/>
      <c r="X26202" s="56"/>
      <c r="Y26202" s="56"/>
      <c r="Z26202" s="56"/>
      <c r="AA26202" s="56"/>
    </row>
    <row r="26203" spans="20:27">
      <c r="T26203" s="56"/>
      <c r="U26203" s="56"/>
      <c r="V26203" s="56"/>
      <c r="W26203" s="56"/>
      <c r="X26203" s="56"/>
      <c r="Y26203" s="56"/>
      <c r="Z26203" s="56"/>
      <c r="AA26203" s="56"/>
    </row>
    <row r="26204" spans="20:27">
      <c r="T26204" s="56"/>
      <c r="U26204" s="56"/>
      <c r="V26204" s="56"/>
      <c r="W26204" s="56"/>
      <c r="X26204" s="56"/>
      <c r="Y26204" s="56"/>
      <c r="Z26204" s="56"/>
      <c r="AA26204" s="56"/>
    </row>
    <row r="26205" spans="20:27">
      <c r="T26205" s="56"/>
      <c r="U26205" s="56"/>
      <c r="V26205" s="56"/>
      <c r="W26205" s="56"/>
      <c r="X26205" s="56"/>
      <c r="Y26205" s="56"/>
      <c r="Z26205" s="56"/>
      <c r="AA26205" s="56"/>
    </row>
    <row r="26206" spans="20:27">
      <c r="T26206" s="56"/>
      <c r="U26206" s="56"/>
      <c r="V26206" s="56"/>
      <c r="W26206" s="56"/>
      <c r="X26206" s="56"/>
      <c r="Y26206" s="56"/>
      <c r="Z26206" s="56"/>
      <c r="AA26206" s="56"/>
    </row>
    <row r="26207" spans="20:27">
      <c r="T26207" s="56"/>
      <c r="U26207" s="56"/>
      <c r="V26207" s="56"/>
      <c r="W26207" s="56"/>
      <c r="X26207" s="56"/>
      <c r="Y26207" s="56"/>
      <c r="Z26207" s="56"/>
      <c r="AA26207" s="56"/>
    </row>
    <row r="26208" spans="20:27">
      <c r="T26208" s="56"/>
      <c r="U26208" s="56"/>
      <c r="V26208" s="56"/>
      <c r="W26208" s="56"/>
      <c r="X26208" s="56"/>
      <c r="Y26208" s="56"/>
      <c r="Z26208" s="56"/>
      <c r="AA26208" s="56"/>
    </row>
    <row r="26209" spans="20:27">
      <c r="T26209" s="56"/>
      <c r="U26209" s="56"/>
      <c r="V26209" s="56"/>
      <c r="W26209" s="56"/>
      <c r="X26209" s="56"/>
      <c r="Y26209" s="56"/>
      <c r="Z26209" s="56"/>
      <c r="AA26209" s="56"/>
    </row>
    <row r="26210" spans="20:27">
      <c r="T26210" s="56"/>
      <c r="U26210" s="56"/>
      <c r="V26210" s="56"/>
      <c r="W26210" s="56"/>
      <c r="X26210" s="56"/>
      <c r="Y26210" s="56"/>
      <c r="Z26210" s="56"/>
      <c r="AA26210" s="56"/>
    </row>
    <row r="26211" spans="20:27">
      <c r="T26211" s="56"/>
      <c r="U26211" s="56"/>
      <c r="V26211" s="56"/>
      <c r="W26211" s="56"/>
      <c r="X26211" s="56"/>
      <c r="Y26211" s="56"/>
      <c r="Z26211" s="56"/>
      <c r="AA26211" s="56"/>
    </row>
    <row r="26212" spans="20:27">
      <c r="T26212" s="56"/>
      <c r="U26212" s="56"/>
      <c r="V26212" s="56"/>
      <c r="W26212" s="56"/>
      <c r="X26212" s="56"/>
      <c r="Y26212" s="56"/>
      <c r="Z26212" s="56"/>
      <c r="AA26212" s="56"/>
    </row>
    <row r="26213" spans="20:27">
      <c r="T26213" s="56"/>
      <c r="U26213" s="56"/>
      <c r="V26213" s="56"/>
      <c r="W26213" s="56"/>
      <c r="X26213" s="56"/>
      <c r="Y26213" s="56"/>
      <c r="Z26213" s="56"/>
      <c r="AA26213" s="56"/>
    </row>
    <row r="26214" spans="20:27">
      <c r="T26214" s="56"/>
      <c r="U26214" s="56"/>
      <c r="V26214" s="56"/>
      <c r="W26214" s="56"/>
      <c r="X26214" s="56"/>
      <c r="Y26214" s="56"/>
      <c r="Z26214" s="56"/>
      <c r="AA26214" s="56"/>
    </row>
    <row r="26215" spans="20:27">
      <c r="T26215" s="56"/>
      <c r="U26215" s="56"/>
      <c r="V26215" s="56"/>
      <c r="W26215" s="56"/>
      <c r="X26215" s="56"/>
      <c r="Y26215" s="56"/>
      <c r="Z26215" s="56"/>
      <c r="AA26215" s="56"/>
    </row>
    <row r="26216" spans="20:27">
      <c r="T26216" s="56"/>
      <c r="U26216" s="56"/>
      <c r="V26216" s="56"/>
      <c r="W26216" s="56"/>
      <c r="X26216" s="56"/>
      <c r="Y26216" s="56"/>
      <c r="Z26216" s="56"/>
      <c r="AA26216" s="56"/>
    </row>
    <row r="26217" spans="20:27">
      <c r="T26217" s="56"/>
      <c r="U26217" s="56"/>
      <c r="V26217" s="56"/>
      <c r="W26217" s="56"/>
      <c r="X26217" s="56"/>
      <c r="Y26217" s="56"/>
      <c r="Z26217" s="56"/>
      <c r="AA26217" s="56"/>
    </row>
    <row r="26218" spans="20:27">
      <c r="T26218" s="56"/>
      <c r="U26218" s="56"/>
      <c r="V26218" s="56"/>
      <c r="W26218" s="56"/>
      <c r="X26218" s="56"/>
      <c r="Y26218" s="56"/>
      <c r="Z26218" s="56"/>
      <c r="AA26218" s="56"/>
    </row>
    <row r="26219" spans="20:27">
      <c r="T26219" s="56"/>
      <c r="U26219" s="56"/>
      <c r="V26219" s="56"/>
      <c r="W26219" s="56"/>
      <c r="X26219" s="56"/>
      <c r="Y26219" s="56"/>
      <c r="Z26219" s="56"/>
      <c r="AA26219" s="56"/>
    </row>
    <row r="26220" spans="20:27">
      <c r="T26220" s="56"/>
      <c r="U26220" s="56"/>
      <c r="V26220" s="56"/>
      <c r="W26220" s="56"/>
      <c r="X26220" s="56"/>
      <c r="Y26220" s="56"/>
      <c r="Z26220" s="56"/>
      <c r="AA26220" s="56"/>
    </row>
    <row r="26221" spans="20:27">
      <c r="T26221" s="56"/>
      <c r="U26221" s="56"/>
      <c r="V26221" s="56"/>
      <c r="W26221" s="56"/>
      <c r="X26221" s="56"/>
      <c r="Y26221" s="56"/>
      <c r="Z26221" s="56"/>
      <c r="AA26221" s="56"/>
    </row>
    <row r="26222" spans="20:27">
      <c r="T26222" s="56"/>
      <c r="U26222" s="56"/>
      <c r="V26222" s="56"/>
      <c r="W26222" s="56"/>
      <c r="X26222" s="56"/>
      <c r="Y26222" s="56"/>
      <c r="Z26222" s="56"/>
      <c r="AA26222" s="56"/>
    </row>
    <row r="26223" spans="20:27">
      <c r="T26223" s="56"/>
      <c r="U26223" s="56"/>
      <c r="V26223" s="56"/>
      <c r="W26223" s="56"/>
      <c r="X26223" s="56"/>
      <c r="Y26223" s="56"/>
      <c r="Z26223" s="56"/>
      <c r="AA26223" s="56"/>
    </row>
    <row r="26224" spans="20:27">
      <c r="T26224" s="56"/>
      <c r="U26224" s="56"/>
      <c r="V26224" s="56"/>
      <c r="W26224" s="56"/>
      <c r="X26224" s="56"/>
      <c r="Y26224" s="56"/>
      <c r="Z26224" s="56"/>
      <c r="AA26224" s="56"/>
    </row>
    <row r="26225" spans="20:27">
      <c r="T26225" s="56"/>
      <c r="U26225" s="56"/>
      <c r="V26225" s="56"/>
      <c r="W26225" s="56"/>
      <c r="X26225" s="56"/>
      <c r="Y26225" s="56"/>
      <c r="Z26225" s="56"/>
      <c r="AA26225" s="56"/>
    </row>
    <row r="26226" spans="20:27">
      <c r="T26226" s="56"/>
      <c r="U26226" s="56"/>
      <c r="V26226" s="56"/>
      <c r="W26226" s="56"/>
      <c r="X26226" s="56"/>
      <c r="Y26226" s="56"/>
      <c r="Z26226" s="56"/>
      <c r="AA26226" s="56"/>
    </row>
    <row r="26227" spans="20:27">
      <c r="T26227" s="56"/>
      <c r="U26227" s="56"/>
      <c r="V26227" s="56"/>
      <c r="W26227" s="56"/>
      <c r="X26227" s="56"/>
      <c r="Y26227" s="56"/>
      <c r="Z26227" s="56"/>
      <c r="AA26227" s="56"/>
    </row>
    <row r="26228" spans="20:27">
      <c r="T26228" s="56"/>
      <c r="U26228" s="56"/>
      <c r="V26228" s="56"/>
      <c r="W26228" s="56"/>
      <c r="X26228" s="56"/>
      <c r="Y26228" s="56"/>
      <c r="Z26228" s="56"/>
      <c r="AA26228" s="56"/>
    </row>
    <row r="26229" spans="20:27">
      <c r="T26229" s="56"/>
      <c r="U26229" s="56"/>
      <c r="V26229" s="56"/>
      <c r="W26229" s="56"/>
      <c r="X26229" s="56"/>
      <c r="Y26229" s="56"/>
      <c r="Z26229" s="56"/>
      <c r="AA26229" s="56"/>
    </row>
    <row r="26230" spans="20:27">
      <c r="T26230" s="56"/>
      <c r="U26230" s="56"/>
      <c r="V26230" s="56"/>
      <c r="W26230" s="56"/>
      <c r="X26230" s="56"/>
      <c r="Y26230" s="56"/>
      <c r="Z26230" s="56"/>
      <c r="AA26230" s="56"/>
    </row>
    <row r="26231" spans="20:27">
      <c r="T26231" s="56"/>
      <c r="U26231" s="56"/>
      <c r="V26231" s="56"/>
      <c r="W26231" s="56"/>
      <c r="X26231" s="56"/>
      <c r="Y26231" s="56"/>
      <c r="Z26231" s="56"/>
      <c r="AA26231" s="56"/>
    </row>
    <row r="26232" spans="20:27">
      <c r="T26232" s="56"/>
      <c r="U26232" s="56"/>
      <c r="V26232" s="56"/>
      <c r="W26232" s="56"/>
      <c r="X26232" s="56"/>
      <c r="Y26232" s="56"/>
      <c r="Z26232" s="56"/>
      <c r="AA26232" s="56"/>
    </row>
    <row r="26233" spans="20:27">
      <c r="T26233" s="56"/>
      <c r="U26233" s="56"/>
      <c r="V26233" s="56"/>
      <c r="W26233" s="56"/>
      <c r="X26233" s="56"/>
      <c r="Y26233" s="56"/>
      <c r="Z26233" s="56"/>
      <c r="AA26233" s="56"/>
    </row>
    <row r="26234" spans="20:27">
      <c r="T26234" s="56"/>
      <c r="U26234" s="56"/>
      <c r="V26234" s="56"/>
      <c r="W26234" s="56"/>
      <c r="X26234" s="56"/>
      <c r="Y26234" s="56"/>
      <c r="Z26234" s="56"/>
      <c r="AA26234" s="56"/>
    </row>
    <row r="26235" spans="20:27">
      <c r="T26235" s="56"/>
      <c r="U26235" s="56"/>
      <c r="V26235" s="56"/>
      <c r="W26235" s="56"/>
      <c r="X26235" s="56"/>
      <c r="Y26235" s="56"/>
      <c r="Z26235" s="56"/>
      <c r="AA26235" s="56"/>
    </row>
    <row r="26236" spans="20:27">
      <c r="T26236" s="56"/>
      <c r="U26236" s="56"/>
      <c r="V26236" s="56"/>
      <c r="W26236" s="56"/>
      <c r="X26236" s="56"/>
      <c r="Y26236" s="56"/>
      <c r="Z26236" s="56"/>
      <c r="AA26236" s="56"/>
    </row>
    <row r="26237" spans="20:27">
      <c r="T26237" s="56"/>
      <c r="U26237" s="56"/>
      <c r="V26237" s="56"/>
      <c r="W26237" s="56"/>
      <c r="X26237" s="56"/>
      <c r="Y26237" s="56"/>
      <c r="Z26237" s="56"/>
      <c r="AA26237" s="56"/>
    </row>
    <row r="26238" spans="20:27">
      <c r="T26238" s="56"/>
      <c r="U26238" s="56"/>
      <c r="V26238" s="56"/>
      <c r="W26238" s="56"/>
      <c r="X26238" s="56"/>
      <c r="Y26238" s="56"/>
      <c r="Z26238" s="56"/>
      <c r="AA26238" s="56"/>
    </row>
    <row r="26239" spans="20:27">
      <c r="T26239" s="56"/>
      <c r="U26239" s="56"/>
      <c r="V26239" s="56"/>
      <c r="W26239" s="56"/>
      <c r="X26239" s="56"/>
      <c r="Y26239" s="56"/>
      <c r="Z26239" s="56"/>
      <c r="AA26239" s="56"/>
    </row>
    <row r="26240" spans="20:27">
      <c r="T26240" s="56"/>
      <c r="U26240" s="56"/>
      <c r="V26240" s="56"/>
      <c r="W26240" s="56"/>
      <c r="X26240" s="56"/>
      <c r="Y26240" s="56"/>
      <c r="Z26240" s="56"/>
      <c r="AA26240" s="56"/>
    </row>
    <row r="26241" spans="20:27">
      <c r="T26241" s="56"/>
      <c r="U26241" s="56"/>
      <c r="V26241" s="56"/>
      <c r="W26241" s="56"/>
      <c r="X26241" s="56"/>
      <c r="Y26241" s="56"/>
      <c r="Z26241" s="56"/>
      <c r="AA26241" s="56"/>
    </row>
    <row r="26242" spans="20:27">
      <c r="T26242" s="56"/>
      <c r="U26242" s="56"/>
      <c r="V26242" s="56"/>
      <c r="W26242" s="56"/>
      <c r="X26242" s="56"/>
      <c r="Y26242" s="56"/>
      <c r="Z26242" s="56"/>
      <c r="AA26242" s="56"/>
    </row>
    <row r="26243" spans="20:27">
      <c r="T26243" s="56"/>
      <c r="U26243" s="56"/>
      <c r="V26243" s="56"/>
      <c r="W26243" s="56"/>
      <c r="X26243" s="56"/>
      <c r="Y26243" s="56"/>
      <c r="Z26243" s="56"/>
      <c r="AA26243" s="56"/>
    </row>
    <row r="26244" spans="20:27">
      <c r="T26244" s="56"/>
      <c r="U26244" s="56"/>
      <c r="V26244" s="56"/>
      <c r="W26244" s="56"/>
      <c r="X26244" s="56"/>
      <c r="Y26244" s="56"/>
      <c r="Z26244" s="56"/>
      <c r="AA26244" s="56"/>
    </row>
    <row r="26245" spans="20:27">
      <c r="T26245" s="56"/>
      <c r="U26245" s="56"/>
      <c r="V26245" s="56"/>
      <c r="W26245" s="56"/>
      <c r="X26245" s="56"/>
      <c r="Y26245" s="56"/>
      <c r="Z26245" s="56"/>
      <c r="AA26245" s="56"/>
    </row>
    <row r="26246" spans="20:27">
      <c r="T26246" s="56"/>
      <c r="U26246" s="56"/>
      <c r="V26246" s="56"/>
      <c r="W26246" s="56"/>
      <c r="X26246" s="56"/>
      <c r="Y26246" s="56"/>
      <c r="Z26246" s="56"/>
      <c r="AA26246" s="56"/>
    </row>
    <row r="26247" spans="20:27">
      <c r="T26247" s="56"/>
      <c r="U26247" s="56"/>
      <c r="V26247" s="56"/>
      <c r="W26247" s="56"/>
      <c r="X26247" s="56"/>
      <c r="Y26247" s="56"/>
      <c r="Z26247" s="56"/>
      <c r="AA26247" s="56"/>
    </row>
    <row r="26248" spans="20:27">
      <c r="T26248" s="56"/>
      <c r="U26248" s="56"/>
      <c r="V26248" s="56"/>
      <c r="W26248" s="56"/>
      <c r="X26248" s="56"/>
      <c r="Y26248" s="56"/>
      <c r="Z26248" s="56"/>
      <c r="AA26248" s="56"/>
    </row>
    <row r="26249" spans="20:27">
      <c r="T26249" s="56"/>
      <c r="U26249" s="56"/>
      <c r="V26249" s="56"/>
      <c r="W26249" s="56"/>
      <c r="X26249" s="56"/>
      <c r="Y26249" s="56"/>
      <c r="Z26249" s="56"/>
      <c r="AA26249" s="56"/>
    </row>
    <row r="26250" spans="20:27">
      <c r="T26250" s="56"/>
      <c r="U26250" s="56"/>
      <c r="V26250" s="56"/>
      <c r="W26250" s="56"/>
      <c r="X26250" s="56"/>
      <c r="Y26250" s="56"/>
      <c r="Z26250" s="56"/>
      <c r="AA26250" s="56"/>
    </row>
    <row r="26251" spans="20:27">
      <c r="T26251" s="56"/>
      <c r="U26251" s="56"/>
      <c r="V26251" s="56"/>
      <c r="W26251" s="56"/>
      <c r="X26251" s="56"/>
      <c r="Y26251" s="56"/>
      <c r="Z26251" s="56"/>
      <c r="AA26251" s="56"/>
    </row>
    <row r="26252" spans="20:27">
      <c r="T26252" s="56"/>
      <c r="U26252" s="56"/>
      <c r="V26252" s="56"/>
      <c r="W26252" s="56"/>
      <c r="X26252" s="56"/>
      <c r="Y26252" s="56"/>
      <c r="Z26252" s="56"/>
      <c r="AA26252" s="56"/>
    </row>
    <row r="26253" spans="20:27">
      <c r="T26253" s="56"/>
      <c r="U26253" s="56"/>
      <c r="V26253" s="56"/>
      <c r="W26253" s="56"/>
      <c r="X26253" s="56"/>
      <c r="Y26253" s="56"/>
      <c r="Z26253" s="56"/>
      <c r="AA26253" s="56"/>
    </row>
    <row r="26254" spans="20:27">
      <c r="T26254" s="56"/>
      <c r="U26254" s="56"/>
      <c r="V26254" s="56"/>
      <c r="W26254" s="56"/>
      <c r="X26254" s="56"/>
      <c r="Y26254" s="56"/>
      <c r="Z26254" s="56"/>
      <c r="AA26254" s="56"/>
    </row>
    <row r="26255" spans="20:27">
      <c r="T26255" s="56"/>
      <c r="U26255" s="56"/>
      <c r="V26255" s="56"/>
      <c r="W26255" s="56"/>
      <c r="X26255" s="56"/>
      <c r="Y26255" s="56"/>
      <c r="Z26255" s="56"/>
      <c r="AA26255" s="56"/>
    </row>
    <row r="26256" spans="20:27">
      <c r="T26256" s="56"/>
      <c r="U26256" s="56"/>
      <c r="V26256" s="56"/>
      <c r="W26256" s="56"/>
      <c r="X26256" s="56"/>
      <c r="Y26256" s="56"/>
      <c r="Z26256" s="56"/>
      <c r="AA26256" s="56"/>
    </row>
    <row r="26257" spans="20:27">
      <c r="T26257" s="56"/>
      <c r="U26257" s="56"/>
      <c r="V26257" s="56"/>
      <c r="W26257" s="56"/>
      <c r="X26257" s="56"/>
      <c r="Y26257" s="56"/>
      <c r="Z26257" s="56"/>
      <c r="AA26257" s="56"/>
    </row>
    <row r="26258" spans="20:27">
      <c r="T26258" s="56"/>
      <c r="U26258" s="56"/>
      <c r="V26258" s="56"/>
      <c r="W26258" s="56"/>
      <c r="X26258" s="56"/>
      <c r="Y26258" s="56"/>
      <c r="Z26258" s="56"/>
      <c r="AA26258" s="56"/>
    </row>
    <row r="26259" spans="20:27">
      <c r="T26259" s="56"/>
      <c r="U26259" s="56"/>
      <c r="V26259" s="56"/>
      <c r="W26259" s="56"/>
      <c r="X26259" s="56"/>
      <c r="Y26259" s="56"/>
      <c r="Z26259" s="56"/>
      <c r="AA26259" s="56"/>
    </row>
    <row r="26260" spans="20:27">
      <c r="T26260" s="56"/>
      <c r="U26260" s="56"/>
      <c r="V26260" s="56"/>
      <c r="W26260" s="56"/>
      <c r="X26260" s="56"/>
      <c r="Y26260" s="56"/>
      <c r="Z26260" s="56"/>
      <c r="AA26260" s="56"/>
    </row>
    <row r="26261" spans="20:27">
      <c r="T26261" s="56"/>
      <c r="U26261" s="56"/>
      <c r="V26261" s="56"/>
      <c r="W26261" s="56"/>
      <c r="X26261" s="56"/>
      <c r="Y26261" s="56"/>
      <c r="Z26261" s="56"/>
      <c r="AA26261" s="56"/>
    </row>
    <row r="26262" spans="20:27">
      <c r="T26262" s="56"/>
      <c r="U26262" s="56"/>
      <c r="V26262" s="56"/>
      <c r="W26262" s="56"/>
      <c r="X26262" s="56"/>
      <c r="Y26262" s="56"/>
      <c r="Z26262" s="56"/>
      <c r="AA26262" s="56"/>
    </row>
    <row r="26263" spans="20:27">
      <c r="T26263" s="56"/>
      <c r="U26263" s="56"/>
      <c r="V26263" s="56"/>
      <c r="W26263" s="56"/>
      <c r="X26263" s="56"/>
      <c r="Y26263" s="56"/>
      <c r="Z26263" s="56"/>
      <c r="AA26263" s="56"/>
    </row>
    <row r="26264" spans="20:27">
      <c r="T26264" s="56"/>
      <c r="U26264" s="56"/>
      <c r="V26264" s="56"/>
      <c r="W26264" s="56"/>
      <c r="X26264" s="56"/>
      <c r="Y26264" s="56"/>
      <c r="Z26264" s="56"/>
      <c r="AA26264" s="56"/>
    </row>
    <row r="26265" spans="20:27">
      <c r="T26265" s="56"/>
      <c r="U26265" s="56"/>
      <c r="V26265" s="56"/>
      <c r="W26265" s="56"/>
      <c r="X26265" s="56"/>
      <c r="Y26265" s="56"/>
      <c r="Z26265" s="56"/>
      <c r="AA26265" s="56"/>
    </row>
    <row r="26266" spans="20:27">
      <c r="T26266" s="56"/>
      <c r="U26266" s="56"/>
      <c r="V26266" s="56"/>
      <c r="W26266" s="56"/>
      <c r="X26266" s="56"/>
      <c r="Y26266" s="56"/>
      <c r="Z26266" s="56"/>
      <c r="AA26266" s="56"/>
    </row>
    <row r="26267" spans="20:27">
      <c r="T26267" s="56"/>
      <c r="U26267" s="56"/>
      <c r="V26267" s="56"/>
      <c r="W26267" s="56"/>
      <c r="X26267" s="56"/>
      <c r="Y26267" s="56"/>
      <c r="Z26267" s="56"/>
      <c r="AA26267" s="56"/>
    </row>
    <row r="26268" spans="20:27">
      <c r="T26268" s="56"/>
      <c r="U26268" s="56"/>
      <c r="V26268" s="56"/>
      <c r="W26268" s="56"/>
      <c r="X26268" s="56"/>
      <c r="Y26268" s="56"/>
      <c r="Z26268" s="56"/>
      <c r="AA26268" s="56"/>
    </row>
    <row r="26269" spans="20:27">
      <c r="T26269" s="56"/>
      <c r="U26269" s="56"/>
      <c r="V26269" s="56"/>
      <c r="W26269" s="56"/>
      <c r="X26269" s="56"/>
      <c r="Y26269" s="56"/>
      <c r="Z26269" s="56"/>
      <c r="AA26269" s="56"/>
    </row>
    <row r="26270" spans="20:27">
      <c r="T26270" s="56"/>
      <c r="U26270" s="56"/>
      <c r="V26270" s="56"/>
      <c r="W26270" s="56"/>
      <c r="X26270" s="56"/>
      <c r="Y26270" s="56"/>
      <c r="Z26270" s="56"/>
      <c r="AA26270" s="56"/>
    </row>
    <row r="26271" spans="20:27">
      <c r="T26271" s="56"/>
      <c r="U26271" s="56"/>
      <c r="V26271" s="56"/>
      <c r="W26271" s="56"/>
      <c r="X26271" s="56"/>
      <c r="Y26271" s="56"/>
      <c r="Z26271" s="56"/>
      <c r="AA26271" s="56"/>
    </row>
    <row r="26272" spans="20:27">
      <c r="T26272" s="56"/>
      <c r="U26272" s="56"/>
      <c r="V26272" s="56"/>
      <c r="W26272" s="56"/>
      <c r="X26272" s="56"/>
      <c r="Y26272" s="56"/>
      <c r="Z26272" s="56"/>
      <c r="AA26272" s="56"/>
    </row>
    <row r="26273" spans="20:27">
      <c r="T26273" s="56"/>
      <c r="U26273" s="56"/>
      <c r="V26273" s="56"/>
      <c r="W26273" s="56"/>
      <c r="X26273" s="56"/>
      <c r="Y26273" s="56"/>
      <c r="Z26273" s="56"/>
      <c r="AA26273" s="56"/>
    </row>
    <row r="26274" spans="20:27">
      <c r="T26274" s="56"/>
      <c r="U26274" s="56"/>
      <c r="V26274" s="56"/>
      <c r="W26274" s="56"/>
      <c r="X26274" s="56"/>
      <c r="Y26274" s="56"/>
      <c r="Z26274" s="56"/>
      <c r="AA26274" s="56"/>
    </row>
    <row r="26275" spans="20:27">
      <c r="T26275" s="56"/>
      <c r="U26275" s="56"/>
      <c r="V26275" s="56"/>
      <c r="W26275" s="56"/>
      <c r="X26275" s="56"/>
      <c r="Y26275" s="56"/>
      <c r="Z26275" s="56"/>
      <c r="AA26275" s="56"/>
    </row>
    <row r="26276" spans="20:27">
      <c r="T26276" s="56"/>
      <c r="U26276" s="56"/>
      <c r="V26276" s="56"/>
      <c r="W26276" s="56"/>
      <c r="X26276" s="56"/>
      <c r="Y26276" s="56"/>
      <c r="Z26276" s="56"/>
      <c r="AA26276" s="56"/>
    </row>
    <row r="26277" spans="20:27">
      <c r="T26277" s="56"/>
      <c r="U26277" s="56"/>
      <c r="V26277" s="56"/>
      <c r="W26277" s="56"/>
      <c r="X26277" s="56"/>
      <c r="Y26277" s="56"/>
      <c r="Z26277" s="56"/>
      <c r="AA26277" s="56"/>
    </row>
    <row r="26278" spans="20:27">
      <c r="T26278" s="56"/>
      <c r="U26278" s="56"/>
      <c r="V26278" s="56"/>
      <c r="W26278" s="56"/>
      <c r="X26278" s="56"/>
      <c r="Y26278" s="56"/>
      <c r="Z26278" s="56"/>
      <c r="AA26278" s="56"/>
    </row>
    <row r="26279" spans="20:27">
      <c r="T26279" s="56"/>
      <c r="U26279" s="56"/>
      <c r="V26279" s="56"/>
      <c r="W26279" s="56"/>
      <c r="X26279" s="56"/>
      <c r="Y26279" s="56"/>
      <c r="Z26279" s="56"/>
      <c r="AA26279" s="56"/>
    </row>
    <row r="26280" spans="20:27">
      <c r="T26280" s="56"/>
      <c r="U26280" s="56"/>
      <c r="V26280" s="56"/>
      <c r="W26280" s="56"/>
      <c r="X26280" s="56"/>
      <c r="Y26280" s="56"/>
      <c r="Z26280" s="56"/>
      <c r="AA26280" s="56"/>
    </row>
    <row r="26281" spans="20:27">
      <c r="T26281" s="56"/>
      <c r="U26281" s="56"/>
      <c r="V26281" s="56"/>
      <c r="W26281" s="56"/>
      <c r="X26281" s="56"/>
      <c r="Y26281" s="56"/>
      <c r="Z26281" s="56"/>
      <c r="AA26281" s="56"/>
    </row>
    <row r="26282" spans="20:27">
      <c r="T26282" s="56"/>
      <c r="U26282" s="56"/>
      <c r="V26282" s="56"/>
      <c r="W26282" s="56"/>
      <c r="X26282" s="56"/>
      <c r="Y26282" s="56"/>
      <c r="Z26282" s="56"/>
      <c r="AA26282" s="56"/>
    </row>
    <row r="26283" spans="20:27">
      <c r="T26283" s="56"/>
      <c r="U26283" s="56"/>
      <c r="V26283" s="56"/>
      <c r="W26283" s="56"/>
      <c r="X26283" s="56"/>
      <c r="Y26283" s="56"/>
      <c r="Z26283" s="56"/>
      <c r="AA26283" s="56"/>
    </row>
    <row r="26284" spans="20:27">
      <c r="T26284" s="56"/>
      <c r="U26284" s="56"/>
      <c r="V26284" s="56"/>
      <c r="W26284" s="56"/>
      <c r="X26284" s="56"/>
      <c r="Y26284" s="56"/>
      <c r="Z26284" s="56"/>
      <c r="AA26284" s="56"/>
    </row>
    <row r="26285" spans="20:27">
      <c r="T26285" s="56"/>
      <c r="U26285" s="56"/>
      <c r="V26285" s="56"/>
      <c r="W26285" s="56"/>
      <c r="X26285" s="56"/>
      <c r="Y26285" s="56"/>
      <c r="Z26285" s="56"/>
      <c r="AA26285" s="56"/>
    </row>
    <row r="26286" spans="20:27">
      <c r="T26286" s="56"/>
      <c r="U26286" s="56"/>
      <c r="V26286" s="56"/>
      <c r="W26286" s="56"/>
      <c r="X26286" s="56"/>
      <c r="Y26286" s="56"/>
      <c r="Z26286" s="56"/>
      <c r="AA26286" s="56"/>
    </row>
    <row r="26287" spans="20:27">
      <c r="T26287" s="56"/>
      <c r="U26287" s="56"/>
      <c r="V26287" s="56"/>
      <c r="W26287" s="56"/>
      <c r="X26287" s="56"/>
      <c r="Y26287" s="56"/>
      <c r="Z26287" s="56"/>
      <c r="AA26287" s="56"/>
    </row>
    <row r="26288" spans="20:27">
      <c r="T26288" s="56"/>
      <c r="U26288" s="56"/>
      <c r="V26288" s="56"/>
      <c r="W26288" s="56"/>
      <c r="X26288" s="56"/>
      <c r="Y26288" s="56"/>
      <c r="Z26288" s="56"/>
      <c r="AA26288" s="56"/>
    </row>
    <row r="26289" spans="20:27">
      <c r="T26289" s="56"/>
      <c r="U26289" s="56"/>
      <c r="V26289" s="56"/>
      <c r="W26289" s="56"/>
      <c r="X26289" s="56"/>
      <c r="Y26289" s="56"/>
      <c r="Z26289" s="56"/>
      <c r="AA26289" s="56"/>
    </row>
    <row r="26290" spans="20:27">
      <c r="T26290" s="56"/>
      <c r="U26290" s="56"/>
      <c r="V26290" s="56"/>
      <c r="W26290" s="56"/>
      <c r="X26290" s="56"/>
      <c r="Y26290" s="56"/>
      <c r="Z26290" s="56"/>
      <c r="AA26290" s="56"/>
    </row>
    <row r="26291" spans="20:27">
      <c r="T26291" s="56"/>
      <c r="U26291" s="56"/>
      <c r="V26291" s="56"/>
      <c r="W26291" s="56"/>
      <c r="X26291" s="56"/>
      <c r="Y26291" s="56"/>
      <c r="Z26291" s="56"/>
      <c r="AA26291" s="56"/>
    </row>
    <row r="26292" spans="20:27">
      <c r="T26292" s="56"/>
      <c r="U26292" s="56"/>
      <c r="V26292" s="56"/>
      <c r="W26292" s="56"/>
      <c r="X26292" s="56"/>
      <c r="Y26292" s="56"/>
      <c r="Z26292" s="56"/>
      <c r="AA26292" s="56"/>
    </row>
    <row r="26293" spans="20:27">
      <c r="T26293" s="56"/>
      <c r="U26293" s="56"/>
      <c r="V26293" s="56"/>
      <c r="W26293" s="56"/>
      <c r="X26293" s="56"/>
      <c r="Y26293" s="56"/>
      <c r="Z26293" s="56"/>
      <c r="AA26293" s="56"/>
    </row>
    <row r="26294" spans="20:27">
      <c r="T26294" s="56"/>
      <c r="U26294" s="56"/>
      <c r="V26294" s="56"/>
      <c r="W26294" s="56"/>
      <c r="X26294" s="56"/>
      <c r="Y26294" s="56"/>
      <c r="Z26294" s="56"/>
      <c r="AA26294" s="56"/>
    </row>
    <row r="26295" spans="20:27">
      <c r="T26295" s="56"/>
      <c r="U26295" s="56"/>
      <c r="V26295" s="56"/>
      <c r="W26295" s="56"/>
      <c r="X26295" s="56"/>
      <c r="Y26295" s="56"/>
      <c r="Z26295" s="56"/>
      <c r="AA26295" s="56"/>
    </row>
    <row r="26296" spans="20:27">
      <c r="T26296" s="56"/>
      <c r="U26296" s="56"/>
      <c r="V26296" s="56"/>
      <c r="W26296" s="56"/>
      <c r="X26296" s="56"/>
      <c r="Y26296" s="56"/>
      <c r="Z26296" s="56"/>
      <c r="AA26296" s="56"/>
    </row>
    <row r="26297" spans="20:27">
      <c r="T26297" s="56"/>
      <c r="U26297" s="56"/>
      <c r="V26297" s="56"/>
      <c r="W26297" s="56"/>
      <c r="X26297" s="56"/>
      <c r="Y26297" s="56"/>
      <c r="Z26297" s="56"/>
      <c r="AA26297" s="56"/>
    </row>
    <row r="26298" spans="20:27">
      <c r="T26298" s="56"/>
      <c r="U26298" s="56"/>
      <c r="V26298" s="56"/>
      <c r="W26298" s="56"/>
      <c r="X26298" s="56"/>
      <c r="Y26298" s="56"/>
      <c r="Z26298" s="56"/>
      <c r="AA26298" s="56"/>
    </row>
    <row r="26299" spans="20:27">
      <c r="T26299" s="56"/>
      <c r="U26299" s="56"/>
      <c r="V26299" s="56"/>
      <c r="W26299" s="56"/>
      <c r="X26299" s="56"/>
      <c r="Y26299" s="56"/>
      <c r="Z26299" s="56"/>
      <c r="AA26299" s="56"/>
    </row>
    <row r="26300" spans="20:27">
      <c r="T26300" s="56"/>
      <c r="U26300" s="56"/>
      <c r="V26300" s="56"/>
      <c r="W26300" s="56"/>
      <c r="X26300" s="56"/>
      <c r="Y26300" s="56"/>
      <c r="Z26300" s="56"/>
      <c r="AA26300" s="56"/>
    </row>
    <row r="26301" spans="20:27">
      <c r="T26301" s="56"/>
      <c r="U26301" s="56"/>
      <c r="V26301" s="56"/>
      <c r="W26301" s="56"/>
      <c r="X26301" s="56"/>
      <c r="Y26301" s="56"/>
      <c r="Z26301" s="56"/>
      <c r="AA26301" s="56"/>
    </row>
    <row r="26302" spans="20:27">
      <c r="T26302" s="56"/>
      <c r="U26302" s="56"/>
      <c r="V26302" s="56"/>
      <c r="W26302" s="56"/>
      <c r="X26302" s="56"/>
      <c r="Y26302" s="56"/>
      <c r="Z26302" s="56"/>
      <c r="AA26302" s="56"/>
    </row>
    <row r="26303" spans="20:27">
      <c r="T26303" s="56"/>
      <c r="U26303" s="56"/>
      <c r="V26303" s="56"/>
      <c r="W26303" s="56"/>
      <c r="X26303" s="56"/>
      <c r="Y26303" s="56"/>
      <c r="Z26303" s="56"/>
      <c r="AA26303" s="56"/>
    </row>
    <row r="26304" spans="20:27">
      <c r="T26304" s="56"/>
      <c r="U26304" s="56"/>
      <c r="V26304" s="56"/>
      <c r="W26304" s="56"/>
      <c r="X26304" s="56"/>
      <c r="Y26304" s="56"/>
      <c r="Z26304" s="56"/>
      <c r="AA26304" s="56"/>
    </row>
    <row r="26305" spans="20:27">
      <c r="T26305" s="56"/>
      <c r="U26305" s="56"/>
      <c r="V26305" s="56"/>
      <c r="W26305" s="56"/>
      <c r="X26305" s="56"/>
      <c r="Y26305" s="56"/>
      <c r="Z26305" s="56"/>
      <c r="AA26305" s="56"/>
    </row>
    <row r="26306" spans="20:27">
      <c r="T26306" s="56"/>
      <c r="U26306" s="56"/>
      <c r="V26306" s="56"/>
      <c r="W26306" s="56"/>
      <c r="X26306" s="56"/>
      <c r="Y26306" s="56"/>
      <c r="Z26306" s="56"/>
      <c r="AA26306" s="56"/>
    </row>
    <row r="26307" spans="20:27">
      <c r="T26307" s="56"/>
      <c r="U26307" s="56"/>
      <c r="V26307" s="56"/>
      <c r="W26307" s="56"/>
      <c r="X26307" s="56"/>
      <c r="Y26307" s="56"/>
      <c r="Z26307" s="56"/>
      <c r="AA26307" s="56"/>
    </row>
    <row r="26308" spans="20:27">
      <c r="T26308" s="56"/>
      <c r="U26308" s="56"/>
      <c r="V26308" s="56"/>
      <c r="W26308" s="56"/>
      <c r="X26308" s="56"/>
      <c r="Y26308" s="56"/>
      <c r="Z26308" s="56"/>
      <c r="AA26308" s="56"/>
    </row>
    <row r="26309" spans="20:27">
      <c r="T26309" s="56"/>
      <c r="U26309" s="56"/>
      <c r="V26309" s="56"/>
      <c r="W26309" s="56"/>
      <c r="X26309" s="56"/>
      <c r="Y26309" s="56"/>
      <c r="Z26309" s="56"/>
      <c r="AA26309" s="56"/>
    </row>
    <row r="26310" spans="20:27">
      <c r="T26310" s="56"/>
      <c r="U26310" s="56"/>
      <c r="V26310" s="56"/>
      <c r="W26310" s="56"/>
      <c r="X26310" s="56"/>
      <c r="Y26310" s="56"/>
      <c r="Z26310" s="56"/>
      <c r="AA26310" s="56"/>
    </row>
    <row r="26311" spans="20:27">
      <c r="T26311" s="56"/>
      <c r="U26311" s="56"/>
      <c r="V26311" s="56"/>
      <c r="W26311" s="56"/>
      <c r="X26311" s="56"/>
      <c r="Y26311" s="56"/>
      <c r="Z26311" s="56"/>
      <c r="AA26311" s="56"/>
    </row>
    <row r="26312" spans="20:27">
      <c r="T26312" s="56"/>
      <c r="U26312" s="56"/>
      <c r="V26312" s="56"/>
      <c r="W26312" s="56"/>
      <c r="X26312" s="56"/>
      <c r="Y26312" s="56"/>
      <c r="Z26312" s="56"/>
      <c r="AA26312" s="56"/>
    </row>
    <row r="26313" spans="20:27">
      <c r="T26313" s="56"/>
      <c r="U26313" s="56"/>
      <c r="V26313" s="56"/>
      <c r="W26313" s="56"/>
      <c r="X26313" s="56"/>
      <c r="Y26313" s="56"/>
      <c r="Z26313" s="56"/>
      <c r="AA26313" s="56"/>
    </row>
    <row r="26314" spans="20:27">
      <c r="T26314" s="56"/>
      <c r="U26314" s="56"/>
      <c r="V26314" s="56"/>
      <c r="W26314" s="56"/>
      <c r="X26314" s="56"/>
      <c r="Y26314" s="56"/>
      <c r="Z26314" s="56"/>
      <c r="AA26314" s="56"/>
    </row>
    <row r="26315" spans="20:27">
      <c r="T26315" s="56"/>
      <c r="U26315" s="56"/>
      <c r="V26315" s="56"/>
      <c r="W26315" s="56"/>
      <c r="X26315" s="56"/>
      <c r="Y26315" s="56"/>
      <c r="Z26315" s="56"/>
      <c r="AA26315" s="56"/>
    </row>
    <row r="26316" spans="20:27">
      <c r="T26316" s="56"/>
      <c r="U26316" s="56"/>
      <c r="V26316" s="56"/>
      <c r="W26316" s="56"/>
      <c r="X26316" s="56"/>
      <c r="Y26316" s="56"/>
      <c r="Z26316" s="56"/>
      <c r="AA26316" s="56"/>
    </row>
    <row r="26317" spans="20:27">
      <c r="T26317" s="56"/>
      <c r="U26317" s="56"/>
      <c r="V26317" s="56"/>
      <c r="W26317" s="56"/>
      <c r="X26317" s="56"/>
      <c r="Y26317" s="56"/>
      <c r="Z26317" s="56"/>
      <c r="AA26317" s="56"/>
    </row>
    <row r="26318" spans="20:27">
      <c r="T26318" s="56"/>
      <c r="U26318" s="56"/>
      <c r="V26318" s="56"/>
      <c r="W26318" s="56"/>
      <c r="X26318" s="56"/>
      <c r="Y26318" s="56"/>
      <c r="Z26318" s="56"/>
      <c r="AA26318" s="56"/>
    </row>
    <row r="26319" spans="20:27">
      <c r="T26319" s="56"/>
      <c r="U26319" s="56"/>
      <c r="V26319" s="56"/>
      <c r="W26319" s="56"/>
      <c r="X26319" s="56"/>
      <c r="Y26319" s="56"/>
      <c r="Z26319" s="56"/>
      <c r="AA26319" s="56"/>
    </row>
    <row r="26320" spans="20:27">
      <c r="T26320" s="56"/>
      <c r="U26320" s="56"/>
      <c r="V26320" s="56"/>
      <c r="W26320" s="56"/>
      <c r="X26320" s="56"/>
      <c r="Y26320" s="56"/>
      <c r="Z26320" s="56"/>
      <c r="AA26320" s="56"/>
    </row>
    <row r="26321" spans="20:27">
      <c r="T26321" s="56"/>
      <c r="U26321" s="56"/>
      <c r="V26321" s="56"/>
      <c r="W26321" s="56"/>
      <c r="X26321" s="56"/>
      <c r="Y26321" s="56"/>
      <c r="Z26321" s="56"/>
      <c r="AA26321" s="56"/>
    </row>
    <row r="26322" spans="20:27">
      <c r="T26322" s="56"/>
      <c r="U26322" s="56"/>
      <c r="V26322" s="56"/>
      <c r="W26322" s="56"/>
      <c r="X26322" s="56"/>
      <c r="Y26322" s="56"/>
      <c r="Z26322" s="56"/>
      <c r="AA26322" s="56"/>
    </row>
    <row r="26323" spans="20:27">
      <c r="T26323" s="56"/>
      <c r="U26323" s="56"/>
      <c r="V26323" s="56"/>
      <c r="W26323" s="56"/>
      <c r="X26323" s="56"/>
      <c r="Y26323" s="56"/>
      <c r="Z26323" s="56"/>
      <c r="AA26323" s="56"/>
    </row>
    <row r="26324" spans="20:27">
      <c r="T26324" s="56"/>
      <c r="U26324" s="56"/>
      <c r="V26324" s="56"/>
      <c r="W26324" s="56"/>
      <c r="X26324" s="56"/>
      <c r="Y26324" s="56"/>
      <c r="Z26324" s="56"/>
      <c r="AA26324" s="56"/>
    </row>
    <row r="26325" spans="20:27">
      <c r="T26325" s="56"/>
      <c r="U26325" s="56"/>
      <c r="V26325" s="56"/>
      <c r="W26325" s="56"/>
      <c r="X26325" s="56"/>
      <c r="Y26325" s="56"/>
      <c r="Z26325" s="56"/>
      <c r="AA26325" s="56"/>
    </row>
    <row r="26326" spans="20:27">
      <c r="T26326" s="56"/>
      <c r="U26326" s="56"/>
      <c r="V26326" s="56"/>
      <c r="W26326" s="56"/>
      <c r="X26326" s="56"/>
      <c r="Y26326" s="56"/>
      <c r="Z26326" s="56"/>
      <c r="AA26326" s="56"/>
    </row>
    <row r="26327" spans="20:27">
      <c r="T26327" s="56"/>
      <c r="U26327" s="56"/>
      <c r="V26327" s="56"/>
      <c r="W26327" s="56"/>
      <c r="X26327" s="56"/>
      <c r="Y26327" s="56"/>
      <c r="Z26327" s="56"/>
      <c r="AA26327" s="56"/>
    </row>
    <row r="26328" spans="20:27">
      <c r="T26328" s="56"/>
      <c r="U26328" s="56"/>
      <c r="V26328" s="56"/>
      <c r="W26328" s="56"/>
      <c r="X26328" s="56"/>
      <c r="Y26328" s="56"/>
      <c r="Z26328" s="56"/>
      <c r="AA26328" s="56"/>
    </row>
    <row r="26329" spans="20:27">
      <c r="T26329" s="56"/>
      <c r="U26329" s="56"/>
      <c r="V26329" s="56"/>
      <c r="W26329" s="56"/>
      <c r="X26329" s="56"/>
      <c r="Y26329" s="56"/>
      <c r="Z26329" s="56"/>
      <c r="AA26329" s="56"/>
    </row>
    <row r="26330" spans="20:27">
      <c r="T26330" s="56"/>
      <c r="U26330" s="56"/>
      <c r="V26330" s="56"/>
      <c r="W26330" s="56"/>
      <c r="X26330" s="56"/>
      <c r="Y26330" s="56"/>
      <c r="Z26330" s="56"/>
      <c r="AA26330" s="56"/>
    </row>
    <row r="26331" spans="20:27">
      <c r="T26331" s="56"/>
      <c r="U26331" s="56"/>
      <c r="V26331" s="56"/>
      <c r="W26331" s="56"/>
      <c r="X26331" s="56"/>
      <c r="Y26331" s="56"/>
      <c r="Z26331" s="56"/>
      <c r="AA26331" s="56"/>
    </row>
    <row r="26332" spans="20:27">
      <c r="T26332" s="56"/>
      <c r="U26332" s="56"/>
      <c r="V26332" s="56"/>
      <c r="W26332" s="56"/>
      <c r="X26332" s="56"/>
      <c r="Y26332" s="56"/>
      <c r="Z26332" s="56"/>
      <c r="AA26332" s="56"/>
    </row>
    <row r="26333" spans="20:27">
      <c r="T26333" s="56"/>
      <c r="U26333" s="56"/>
      <c r="V26333" s="56"/>
      <c r="W26333" s="56"/>
      <c r="X26333" s="56"/>
      <c r="Y26333" s="56"/>
      <c r="Z26333" s="56"/>
      <c r="AA26333" s="56"/>
    </row>
    <row r="26334" spans="20:27">
      <c r="T26334" s="56"/>
      <c r="U26334" s="56"/>
      <c r="V26334" s="56"/>
      <c r="W26334" s="56"/>
      <c r="X26334" s="56"/>
      <c r="Y26334" s="56"/>
      <c r="Z26334" s="56"/>
      <c r="AA26334" s="56"/>
    </row>
    <row r="26335" spans="20:27">
      <c r="T26335" s="56"/>
      <c r="U26335" s="56"/>
      <c r="V26335" s="56"/>
      <c r="W26335" s="56"/>
      <c r="X26335" s="56"/>
      <c r="Y26335" s="56"/>
      <c r="Z26335" s="56"/>
      <c r="AA26335" s="56"/>
    </row>
    <row r="26336" spans="20:27">
      <c r="T26336" s="56"/>
      <c r="U26336" s="56"/>
      <c r="V26336" s="56"/>
      <c r="W26336" s="56"/>
      <c r="X26336" s="56"/>
      <c r="Y26336" s="56"/>
      <c r="Z26336" s="56"/>
      <c r="AA26336" s="56"/>
    </row>
    <row r="26337" spans="20:27">
      <c r="T26337" s="56"/>
      <c r="U26337" s="56"/>
      <c r="V26337" s="56"/>
      <c r="W26337" s="56"/>
      <c r="X26337" s="56"/>
      <c r="Y26337" s="56"/>
      <c r="Z26337" s="56"/>
      <c r="AA26337" s="56"/>
    </row>
    <row r="26338" spans="20:27">
      <c r="T26338" s="56"/>
      <c r="U26338" s="56"/>
      <c r="V26338" s="56"/>
      <c r="W26338" s="56"/>
      <c r="X26338" s="56"/>
      <c r="Y26338" s="56"/>
      <c r="Z26338" s="56"/>
      <c r="AA26338" s="56"/>
    </row>
    <row r="26339" spans="20:27">
      <c r="T26339" s="56"/>
      <c r="U26339" s="56"/>
      <c r="V26339" s="56"/>
      <c r="W26339" s="56"/>
      <c r="X26339" s="56"/>
      <c r="Y26339" s="56"/>
      <c r="Z26339" s="56"/>
      <c r="AA26339" s="56"/>
    </row>
    <row r="26340" spans="20:27">
      <c r="T26340" s="56"/>
      <c r="U26340" s="56"/>
      <c r="V26340" s="56"/>
      <c r="W26340" s="56"/>
      <c r="X26340" s="56"/>
      <c r="Y26340" s="56"/>
      <c r="Z26340" s="56"/>
      <c r="AA26340" s="56"/>
    </row>
    <row r="26341" spans="20:27">
      <c r="T26341" s="56"/>
      <c r="U26341" s="56"/>
      <c r="V26341" s="56"/>
      <c r="W26341" s="56"/>
      <c r="X26341" s="56"/>
      <c r="Y26341" s="56"/>
      <c r="Z26341" s="56"/>
      <c r="AA26341" s="56"/>
    </row>
    <row r="26342" spans="20:27">
      <c r="T26342" s="56"/>
      <c r="U26342" s="56"/>
      <c r="V26342" s="56"/>
      <c r="W26342" s="56"/>
      <c r="X26342" s="56"/>
      <c r="Y26342" s="56"/>
      <c r="Z26342" s="56"/>
      <c r="AA26342" s="56"/>
    </row>
    <row r="26343" spans="20:27">
      <c r="T26343" s="56"/>
      <c r="U26343" s="56"/>
      <c r="V26343" s="56"/>
      <c r="W26343" s="56"/>
      <c r="X26343" s="56"/>
      <c r="Y26343" s="56"/>
      <c r="Z26343" s="56"/>
      <c r="AA26343" s="56"/>
    </row>
    <row r="26344" spans="20:27">
      <c r="T26344" s="56"/>
      <c r="U26344" s="56"/>
      <c r="V26344" s="56"/>
      <c r="W26344" s="56"/>
      <c r="X26344" s="56"/>
      <c r="Y26344" s="56"/>
      <c r="Z26344" s="56"/>
      <c r="AA26344" s="56"/>
    </row>
    <row r="26345" spans="20:27">
      <c r="T26345" s="56"/>
      <c r="U26345" s="56"/>
      <c r="V26345" s="56"/>
      <c r="W26345" s="56"/>
      <c r="X26345" s="56"/>
      <c r="Y26345" s="56"/>
      <c r="Z26345" s="56"/>
      <c r="AA26345" s="56"/>
    </row>
    <row r="26346" spans="20:27">
      <c r="T26346" s="56"/>
      <c r="U26346" s="56"/>
      <c r="V26346" s="56"/>
      <c r="W26346" s="56"/>
      <c r="X26346" s="56"/>
      <c r="Y26346" s="56"/>
      <c r="Z26346" s="56"/>
      <c r="AA26346" s="56"/>
    </row>
    <row r="26347" spans="20:27">
      <c r="T26347" s="56"/>
      <c r="U26347" s="56"/>
      <c r="V26347" s="56"/>
      <c r="W26347" s="56"/>
      <c r="X26347" s="56"/>
      <c r="Y26347" s="56"/>
      <c r="Z26347" s="56"/>
      <c r="AA26347" s="56"/>
    </row>
    <row r="26348" spans="20:27">
      <c r="T26348" s="56"/>
      <c r="U26348" s="56"/>
      <c r="V26348" s="56"/>
      <c r="W26348" s="56"/>
      <c r="X26348" s="56"/>
      <c r="Y26348" s="56"/>
      <c r="Z26348" s="56"/>
      <c r="AA26348" s="56"/>
    </row>
    <row r="26349" spans="20:27">
      <c r="T26349" s="56"/>
      <c r="U26349" s="56"/>
      <c r="V26349" s="56"/>
      <c r="W26349" s="56"/>
      <c r="X26349" s="56"/>
      <c r="Y26349" s="56"/>
      <c r="Z26349" s="56"/>
      <c r="AA26349" s="56"/>
    </row>
    <row r="26350" spans="20:27">
      <c r="T26350" s="56"/>
      <c r="U26350" s="56"/>
      <c r="V26350" s="56"/>
      <c r="W26350" s="56"/>
      <c r="X26350" s="56"/>
      <c r="Y26350" s="56"/>
      <c r="Z26350" s="56"/>
      <c r="AA26350" s="56"/>
    </row>
    <row r="26351" spans="20:27">
      <c r="T26351" s="56"/>
      <c r="U26351" s="56"/>
      <c r="V26351" s="56"/>
      <c r="W26351" s="56"/>
      <c r="X26351" s="56"/>
      <c r="Y26351" s="56"/>
      <c r="Z26351" s="56"/>
      <c r="AA26351" s="56"/>
    </row>
    <row r="26352" spans="20:27">
      <c r="T26352" s="56"/>
      <c r="U26352" s="56"/>
      <c r="V26352" s="56"/>
      <c r="W26352" s="56"/>
      <c r="X26352" s="56"/>
      <c r="Y26352" s="56"/>
      <c r="Z26352" s="56"/>
      <c r="AA26352" s="56"/>
    </row>
    <row r="26353" spans="20:27">
      <c r="T26353" s="56"/>
      <c r="U26353" s="56"/>
      <c r="V26353" s="56"/>
      <c r="W26353" s="56"/>
      <c r="X26353" s="56"/>
      <c r="Y26353" s="56"/>
      <c r="Z26353" s="56"/>
      <c r="AA26353" s="56"/>
    </row>
    <row r="26354" spans="20:27">
      <c r="T26354" s="56"/>
      <c r="U26354" s="56"/>
      <c r="V26354" s="56"/>
      <c r="W26354" s="56"/>
      <c r="X26354" s="56"/>
      <c r="Y26354" s="56"/>
      <c r="Z26354" s="56"/>
      <c r="AA26354" s="56"/>
    </row>
    <row r="26355" spans="20:27">
      <c r="T26355" s="56"/>
      <c r="U26355" s="56"/>
      <c r="V26355" s="56"/>
      <c r="W26355" s="56"/>
      <c r="X26355" s="56"/>
      <c r="Y26355" s="56"/>
      <c r="Z26355" s="56"/>
      <c r="AA26355" s="56"/>
    </row>
    <row r="26356" spans="20:27">
      <c r="T26356" s="56"/>
      <c r="U26356" s="56"/>
      <c r="V26356" s="56"/>
      <c r="W26356" s="56"/>
      <c r="X26356" s="56"/>
      <c r="Y26356" s="56"/>
      <c r="Z26356" s="56"/>
      <c r="AA26356" s="56"/>
    </row>
    <row r="26357" spans="20:27">
      <c r="T26357" s="56"/>
      <c r="U26357" s="56"/>
      <c r="V26357" s="56"/>
      <c r="W26357" s="56"/>
      <c r="X26357" s="56"/>
      <c r="Y26357" s="56"/>
      <c r="Z26357" s="56"/>
      <c r="AA26357" s="56"/>
    </row>
    <row r="26358" spans="20:27">
      <c r="T26358" s="56"/>
      <c r="U26358" s="56"/>
      <c r="V26358" s="56"/>
      <c r="W26358" s="56"/>
      <c r="X26358" s="56"/>
      <c r="Y26358" s="56"/>
      <c r="Z26358" s="56"/>
      <c r="AA26358" s="56"/>
    </row>
    <row r="26359" spans="20:27">
      <c r="T26359" s="56"/>
      <c r="U26359" s="56"/>
      <c r="V26359" s="56"/>
      <c r="W26359" s="56"/>
      <c r="X26359" s="56"/>
      <c r="Y26359" s="56"/>
      <c r="Z26359" s="56"/>
      <c r="AA26359" s="56"/>
    </row>
    <row r="26360" spans="20:27">
      <c r="T26360" s="56"/>
      <c r="U26360" s="56"/>
      <c r="V26360" s="56"/>
      <c r="W26360" s="56"/>
      <c r="X26360" s="56"/>
      <c r="Y26360" s="56"/>
      <c r="Z26360" s="56"/>
      <c r="AA26360" s="56"/>
    </row>
    <row r="26361" spans="20:27">
      <c r="T26361" s="56"/>
      <c r="U26361" s="56"/>
      <c r="V26361" s="56"/>
      <c r="W26361" s="56"/>
      <c r="X26361" s="56"/>
      <c r="Y26361" s="56"/>
      <c r="Z26361" s="56"/>
      <c r="AA26361" s="56"/>
    </row>
    <row r="26362" spans="20:27">
      <c r="T26362" s="56"/>
      <c r="U26362" s="56"/>
      <c r="V26362" s="56"/>
      <c r="W26362" s="56"/>
      <c r="X26362" s="56"/>
      <c r="Y26362" s="56"/>
      <c r="Z26362" s="56"/>
      <c r="AA26362" s="56"/>
    </row>
    <row r="26363" spans="20:27">
      <c r="T26363" s="56"/>
      <c r="U26363" s="56"/>
      <c r="V26363" s="56"/>
      <c r="W26363" s="56"/>
      <c r="X26363" s="56"/>
      <c r="Y26363" s="56"/>
      <c r="Z26363" s="56"/>
      <c r="AA26363" s="56"/>
    </row>
    <row r="26364" spans="20:27">
      <c r="T26364" s="56"/>
      <c r="U26364" s="56"/>
      <c r="V26364" s="56"/>
      <c r="W26364" s="56"/>
      <c r="X26364" s="56"/>
      <c r="Y26364" s="56"/>
      <c r="Z26364" s="56"/>
      <c r="AA26364" s="56"/>
    </row>
    <row r="26365" spans="20:27">
      <c r="T26365" s="56"/>
      <c r="U26365" s="56"/>
      <c r="V26365" s="56"/>
      <c r="W26365" s="56"/>
      <c r="X26365" s="56"/>
      <c r="Y26365" s="56"/>
      <c r="Z26365" s="56"/>
      <c r="AA26365" s="56"/>
    </row>
    <row r="26366" spans="20:27">
      <c r="T26366" s="56"/>
      <c r="U26366" s="56"/>
      <c r="V26366" s="56"/>
      <c r="W26366" s="56"/>
      <c r="X26366" s="56"/>
      <c r="Y26366" s="56"/>
      <c r="Z26366" s="56"/>
      <c r="AA26366" s="56"/>
    </row>
    <row r="26367" spans="20:27">
      <c r="T26367" s="56"/>
      <c r="U26367" s="56"/>
      <c r="V26367" s="56"/>
      <c r="W26367" s="56"/>
      <c r="X26367" s="56"/>
      <c r="Y26367" s="56"/>
      <c r="Z26367" s="56"/>
      <c r="AA26367" s="56"/>
    </row>
    <row r="26368" spans="20:27">
      <c r="T26368" s="56"/>
      <c r="U26368" s="56"/>
      <c r="V26368" s="56"/>
      <c r="W26368" s="56"/>
      <c r="X26368" s="56"/>
      <c r="Y26368" s="56"/>
      <c r="Z26368" s="56"/>
      <c r="AA26368" s="56"/>
    </row>
    <row r="26369" spans="20:27">
      <c r="T26369" s="56"/>
      <c r="U26369" s="56"/>
      <c r="V26369" s="56"/>
      <c r="W26369" s="56"/>
      <c r="X26369" s="56"/>
      <c r="Y26369" s="56"/>
      <c r="Z26369" s="56"/>
      <c r="AA26369" s="56"/>
    </row>
    <row r="26370" spans="20:27">
      <c r="T26370" s="56"/>
      <c r="U26370" s="56"/>
      <c r="V26370" s="56"/>
      <c r="W26370" s="56"/>
      <c r="X26370" s="56"/>
      <c r="Y26370" s="56"/>
      <c r="Z26370" s="56"/>
      <c r="AA26370" s="56"/>
    </row>
    <row r="26371" spans="20:27">
      <c r="T26371" s="56"/>
      <c r="U26371" s="56"/>
      <c r="V26371" s="56"/>
      <c r="W26371" s="56"/>
      <c r="X26371" s="56"/>
      <c r="Y26371" s="56"/>
      <c r="Z26371" s="56"/>
      <c r="AA26371" s="56"/>
    </row>
    <row r="26372" spans="20:27">
      <c r="T26372" s="56"/>
      <c r="U26372" s="56"/>
      <c r="V26372" s="56"/>
      <c r="W26372" s="56"/>
      <c r="X26372" s="56"/>
      <c r="Y26372" s="56"/>
      <c r="Z26372" s="56"/>
      <c r="AA26372" s="56"/>
    </row>
    <row r="26373" spans="20:27">
      <c r="T26373" s="56"/>
      <c r="U26373" s="56"/>
      <c r="V26373" s="56"/>
      <c r="W26373" s="56"/>
      <c r="X26373" s="56"/>
      <c r="Y26373" s="56"/>
      <c r="Z26373" s="56"/>
      <c r="AA26373" s="56"/>
    </row>
    <row r="26374" spans="20:27">
      <c r="T26374" s="56"/>
      <c r="U26374" s="56"/>
      <c r="V26374" s="56"/>
      <c r="W26374" s="56"/>
      <c r="X26374" s="56"/>
      <c r="Y26374" s="56"/>
      <c r="Z26374" s="56"/>
      <c r="AA26374" s="56"/>
    </row>
    <row r="26375" spans="20:27">
      <c r="T26375" s="56"/>
      <c r="U26375" s="56"/>
      <c r="V26375" s="56"/>
      <c r="W26375" s="56"/>
      <c r="X26375" s="56"/>
      <c r="Y26375" s="56"/>
      <c r="Z26375" s="56"/>
      <c r="AA26375" s="56"/>
    </row>
    <row r="26376" spans="20:27">
      <c r="T26376" s="56"/>
      <c r="U26376" s="56"/>
      <c r="V26376" s="56"/>
      <c r="W26376" s="56"/>
      <c r="X26376" s="56"/>
      <c r="Y26376" s="56"/>
      <c r="Z26376" s="56"/>
      <c r="AA26376" s="56"/>
    </row>
    <row r="26377" spans="20:27">
      <c r="T26377" s="56"/>
      <c r="U26377" s="56"/>
      <c r="V26377" s="56"/>
      <c r="W26377" s="56"/>
      <c r="X26377" s="56"/>
      <c r="Y26377" s="56"/>
      <c r="Z26377" s="56"/>
      <c r="AA26377" s="56"/>
    </row>
    <row r="26378" spans="20:27">
      <c r="T26378" s="56"/>
      <c r="U26378" s="56"/>
      <c r="V26378" s="56"/>
      <c r="W26378" s="56"/>
      <c r="X26378" s="56"/>
      <c r="Y26378" s="56"/>
      <c r="Z26378" s="56"/>
      <c r="AA26378" s="56"/>
    </row>
    <row r="26379" spans="20:27">
      <c r="T26379" s="56"/>
      <c r="U26379" s="56"/>
      <c r="V26379" s="56"/>
      <c r="W26379" s="56"/>
      <c r="X26379" s="56"/>
      <c r="Y26379" s="56"/>
      <c r="Z26379" s="56"/>
      <c r="AA26379" s="56"/>
    </row>
    <row r="26380" spans="20:27">
      <c r="T26380" s="56"/>
      <c r="U26380" s="56"/>
      <c r="V26380" s="56"/>
      <c r="W26380" s="56"/>
      <c r="X26380" s="56"/>
      <c r="Y26380" s="56"/>
      <c r="Z26380" s="56"/>
      <c r="AA26380" s="56"/>
    </row>
    <row r="26381" spans="20:27">
      <c r="T26381" s="56"/>
      <c r="U26381" s="56"/>
      <c r="V26381" s="56"/>
      <c r="W26381" s="56"/>
      <c r="X26381" s="56"/>
      <c r="Y26381" s="56"/>
      <c r="Z26381" s="56"/>
      <c r="AA26381" s="56"/>
    </row>
    <row r="26382" spans="20:27">
      <c r="T26382" s="56"/>
      <c r="U26382" s="56"/>
      <c r="V26382" s="56"/>
      <c r="W26382" s="56"/>
      <c r="X26382" s="56"/>
      <c r="Y26382" s="56"/>
      <c r="Z26382" s="56"/>
      <c r="AA26382" s="56"/>
    </row>
    <row r="26383" spans="20:27">
      <c r="T26383" s="56"/>
      <c r="U26383" s="56"/>
      <c r="V26383" s="56"/>
      <c r="W26383" s="56"/>
      <c r="X26383" s="56"/>
      <c r="Y26383" s="56"/>
      <c r="Z26383" s="56"/>
      <c r="AA26383" s="56"/>
    </row>
    <row r="26384" spans="20:27">
      <c r="T26384" s="56"/>
      <c r="U26384" s="56"/>
      <c r="V26384" s="56"/>
      <c r="W26384" s="56"/>
      <c r="X26384" s="56"/>
      <c r="Y26384" s="56"/>
      <c r="Z26384" s="56"/>
      <c r="AA26384" s="56"/>
    </row>
    <row r="26385" spans="20:27">
      <c r="T26385" s="56"/>
      <c r="U26385" s="56"/>
      <c r="V26385" s="56"/>
      <c r="W26385" s="56"/>
      <c r="X26385" s="56"/>
      <c r="Y26385" s="56"/>
      <c r="Z26385" s="56"/>
      <c r="AA26385" s="56"/>
    </row>
    <row r="26386" spans="20:27">
      <c r="T26386" s="56"/>
      <c r="U26386" s="56"/>
      <c r="V26386" s="56"/>
      <c r="W26386" s="56"/>
      <c r="X26386" s="56"/>
      <c r="Y26386" s="56"/>
      <c r="Z26386" s="56"/>
      <c r="AA26386" s="56"/>
    </row>
    <row r="26387" spans="20:27">
      <c r="T26387" s="56"/>
      <c r="U26387" s="56"/>
      <c r="V26387" s="56"/>
      <c r="W26387" s="56"/>
      <c r="X26387" s="56"/>
      <c r="Y26387" s="56"/>
      <c r="Z26387" s="56"/>
      <c r="AA26387" s="56"/>
    </row>
    <row r="26388" spans="20:27">
      <c r="T26388" s="56"/>
      <c r="U26388" s="56"/>
      <c r="V26388" s="56"/>
      <c r="W26388" s="56"/>
      <c r="X26388" s="56"/>
      <c r="Y26388" s="56"/>
      <c r="Z26388" s="56"/>
      <c r="AA26388" s="56"/>
    </row>
    <row r="26389" spans="20:27">
      <c r="T26389" s="56"/>
      <c r="U26389" s="56"/>
      <c r="V26389" s="56"/>
      <c r="W26389" s="56"/>
      <c r="X26389" s="56"/>
      <c r="Y26389" s="56"/>
      <c r="Z26389" s="56"/>
      <c r="AA26389" s="56"/>
    </row>
    <row r="26390" spans="20:27">
      <c r="T26390" s="56"/>
      <c r="U26390" s="56"/>
      <c r="V26390" s="56"/>
      <c r="W26390" s="56"/>
      <c r="X26390" s="56"/>
      <c r="Y26390" s="56"/>
      <c r="Z26390" s="56"/>
      <c r="AA26390" s="56"/>
    </row>
    <row r="26391" spans="20:27">
      <c r="T26391" s="56"/>
      <c r="U26391" s="56"/>
      <c r="V26391" s="56"/>
      <c r="W26391" s="56"/>
      <c r="X26391" s="56"/>
      <c r="Y26391" s="56"/>
      <c r="Z26391" s="56"/>
      <c r="AA26391" s="56"/>
    </row>
    <row r="26392" spans="20:27">
      <c r="T26392" s="56"/>
      <c r="U26392" s="56"/>
      <c r="V26392" s="56"/>
      <c r="W26392" s="56"/>
      <c r="X26392" s="56"/>
      <c r="Y26392" s="56"/>
      <c r="Z26392" s="56"/>
      <c r="AA26392" s="56"/>
    </row>
    <row r="26393" spans="20:27">
      <c r="T26393" s="56"/>
      <c r="U26393" s="56"/>
      <c r="V26393" s="56"/>
      <c r="W26393" s="56"/>
      <c r="X26393" s="56"/>
      <c r="Y26393" s="56"/>
      <c r="Z26393" s="56"/>
      <c r="AA26393" s="56"/>
    </row>
    <row r="26394" spans="20:27">
      <c r="T26394" s="56"/>
      <c r="U26394" s="56"/>
      <c r="V26394" s="56"/>
      <c r="W26394" s="56"/>
      <c r="X26394" s="56"/>
      <c r="Y26394" s="56"/>
      <c r="Z26394" s="56"/>
      <c r="AA26394" s="56"/>
    </row>
    <row r="26395" spans="20:27">
      <c r="T26395" s="56"/>
      <c r="U26395" s="56"/>
      <c r="V26395" s="56"/>
      <c r="W26395" s="56"/>
      <c r="X26395" s="56"/>
      <c r="Y26395" s="56"/>
      <c r="Z26395" s="56"/>
      <c r="AA26395" s="56"/>
    </row>
    <row r="26396" spans="20:27">
      <c r="T26396" s="56"/>
      <c r="U26396" s="56"/>
      <c r="V26396" s="56"/>
      <c r="W26396" s="56"/>
      <c r="X26396" s="56"/>
      <c r="Y26396" s="56"/>
      <c r="Z26396" s="56"/>
      <c r="AA26396" s="56"/>
    </row>
    <row r="26397" spans="20:27">
      <c r="T26397" s="56"/>
      <c r="U26397" s="56"/>
      <c r="V26397" s="56"/>
      <c r="W26397" s="56"/>
      <c r="X26397" s="56"/>
      <c r="Y26397" s="56"/>
      <c r="Z26397" s="56"/>
      <c r="AA26397" s="56"/>
    </row>
    <row r="26398" spans="20:27">
      <c r="T26398" s="56"/>
      <c r="U26398" s="56"/>
      <c r="V26398" s="56"/>
      <c r="W26398" s="56"/>
      <c r="X26398" s="56"/>
      <c r="Y26398" s="56"/>
      <c r="Z26398" s="56"/>
      <c r="AA26398" s="56"/>
    </row>
    <row r="26399" spans="20:27">
      <c r="T26399" s="56"/>
      <c r="U26399" s="56"/>
      <c r="V26399" s="56"/>
      <c r="W26399" s="56"/>
      <c r="X26399" s="56"/>
      <c r="Y26399" s="56"/>
      <c r="Z26399" s="56"/>
      <c r="AA26399" s="56"/>
    </row>
    <row r="26400" spans="20:27">
      <c r="T26400" s="56"/>
      <c r="U26400" s="56"/>
      <c r="V26400" s="56"/>
      <c r="W26400" s="56"/>
      <c r="X26400" s="56"/>
      <c r="Y26400" s="56"/>
      <c r="Z26400" s="56"/>
      <c r="AA26400" s="56"/>
    </row>
    <row r="26401" spans="20:27">
      <c r="T26401" s="56"/>
      <c r="U26401" s="56"/>
      <c r="V26401" s="56"/>
      <c r="W26401" s="56"/>
      <c r="X26401" s="56"/>
      <c r="Y26401" s="56"/>
      <c r="Z26401" s="56"/>
      <c r="AA26401" s="56"/>
    </row>
    <row r="26402" spans="20:27">
      <c r="T26402" s="56"/>
      <c r="U26402" s="56"/>
      <c r="V26402" s="56"/>
      <c r="W26402" s="56"/>
      <c r="X26402" s="56"/>
      <c r="Y26402" s="56"/>
      <c r="Z26402" s="56"/>
      <c r="AA26402" s="56"/>
    </row>
    <row r="26403" spans="20:27">
      <c r="T26403" s="56"/>
      <c r="U26403" s="56"/>
      <c r="V26403" s="56"/>
      <c r="W26403" s="56"/>
      <c r="X26403" s="56"/>
      <c r="Y26403" s="56"/>
      <c r="Z26403" s="56"/>
      <c r="AA26403" s="56"/>
    </row>
    <row r="26404" spans="20:27">
      <c r="T26404" s="56"/>
      <c r="U26404" s="56"/>
      <c r="V26404" s="56"/>
      <c r="W26404" s="56"/>
      <c r="X26404" s="56"/>
      <c r="Y26404" s="56"/>
      <c r="Z26404" s="56"/>
      <c r="AA26404" s="56"/>
    </row>
    <row r="26405" spans="20:27">
      <c r="T26405" s="56"/>
      <c r="U26405" s="56"/>
      <c r="V26405" s="56"/>
      <c r="W26405" s="56"/>
      <c r="X26405" s="56"/>
      <c r="Y26405" s="56"/>
      <c r="Z26405" s="56"/>
      <c r="AA26405" s="56"/>
    </row>
    <row r="26406" spans="20:27">
      <c r="T26406" s="56"/>
      <c r="U26406" s="56"/>
      <c r="V26406" s="56"/>
      <c r="W26406" s="56"/>
      <c r="X26406" s="56"/>
      <c r="Y26406" s="56"/>
      <c r="Z26406" s="56"/>
      <c r="AA26406" s="56"/>
    </row>
    <row r="26407" spans="20:27">
      <c r="T26407" s="56"/>
      <c r="U26407" s="56"/>
      <c r="V26407" s="56"/>
      <c r="W26407" s="56"/>
      <c r="X26407" s="56"/>
      <c r="Y26407" s="56"/>
      <c r="Z26407" s="56"/>
      <c r="AA26407" s="56"/>
    </row>
    <row r="26408" spans="20:27">
      <c r="T26408" s="56"/>
      <c r="U26408" s="56"/>
      <c r="V26408" s="56"/>
      <c r="W26408" s="56"/>
      <c r="X26408" s="56"/>
      <c r="Y26408" s="56"/>
      <c r="Z26408" s="56"/>
      <c r="AA26408" s="56"/>
    </row>
    <row r="26409" spans="20:27">
      <c r="T26409" s="56"/>
      <c r="U26409" s="56"/>
      <c r="V26409" s="56"/>
      <c r="W26409" s="56"/>
      <c r="X26409" s="56"/>
      <c r="Y26409" s="56"/>
      <c r="Z26409" s="56"/>
      <c r="AA26409" s="56"/>
    </row>
    <row r="26410" spans="20:27">
      <c r="T26410" s="56"/>
      <c r="U26410" s="56"/>
      <c r="V26410" s="56"/>
      <c r="W26410" s="56"/>
      <c r="X26410" s="56"/>
      <c r="Y26410" s="56"/>
      <c r="Z26410" s="56"/>
      <c r="AA26410" s="56"/>
    </row>
    <row r="26411" spans="20:27">
      <c r="T26411" s="56"/>
      <c r="U26411" s="56"/>
      <c r="V26411" s="56"/>
      <c r="W26411" s="56"/>
      <c r="X26411" s="56"/>
      <c r="Y26411" s="56"/>
      <c r="Z26411" s="56"/>
      <c r="AA26411" s="56"/>
    </row>
    <row r="26412" spans="20:27">
      <c r="T26412" s="56"/>
      <c r="U26412" s="56"/>
      <c r="V26412" s="56"/>
      <c r="W26412" s="56"/>
      <c r="X26412" s="56"/>
      <c r="Y26412" s="56"/>
      <c r="Z26412" s="56"/>
      <c r="AA26412" s="56"/>
    </row>
    <row r="26413" spans="20:27">
      <c r="T26413" s="56"/>
      <c r="U26413" s="56"/>
      <c r="V26413" s="56"/>
      <c r="W26413" s="56"/>
      <c r="X26413" s="56"/>
      <c r="Y26413" s="56"/>
      <c r="Z26413" s="56"/>
      <c r="AA26413" s="56"/>
    </row>
    <row r="26414" spans="20:27">
      <c r="T26414" s="56"/>
      <c r="U26414" s="56"/>
      <c r="V26414" s="56"/>
      <c r="W26414" s="56"/>
      <c r="X26414" s="56"/>
      <c r="Y26414" s="56"/>
      <c r="Z26414" s="56"/>
      <c r="AA26414" s="56"/>
    </row>
    <row r="26415" spans="20:27">
      <c r="T26415" s="56"/>
      <c r="U26415" s="56"/>
      <c r="V26415" s="56"/>
      <c r="W26415" s="56"/>
      <c r="X26415" s="56"/>
      <c r="Y26415" s="56"/>
      <c r="Z26415" s="56"/>
      <c r="AA26415" s="56"/>
    </row>
    <row r="26416" spans="20:27">
      <c r="T26416" s="56"/>
      <c r="U26416" s="56"/>
      <c r="V26416" s="56"/>
      <c r="W26416" s="56"/>
      <c r="X26416" s="56"/>
      <c r="Y26416" s="56"/>
      <c r="Z26416" s="56"/>
      <c r="AA26416" s="56"/>
    </row>
    <row r="26417" spans="20:27">
      <c r="T26417" s="56"/>
      <c r="U26417" s="56"/>
      <c r="V26417" s="56"/>
      <c r="W26417" s="56"/>
      <c r="X26417" s="56"/>
      <c r="Y26417" s="56"/>
      <c r="Z26417" s="56"/>
      <c r="AA26417" s="56"/>
    </row>
    <row r="26418" spans="20:27">
      <c r="T26418" s="56"/>
      <c r="U26418" s="56"/>
      <c r="V26418" s="56"/>
      <c r="W26418" s="56"/>
      <c r="X26418" s="56"/>
      <c r="Y26418" s="56"/>
      <c r="Z26418" s="56"/>
      <c r="AA26418" s="56"/>
    </row>
    <row r="26419" spans="20:27">
      <c r="T26419" s="56"/>
      <c r="U26419" s="56"/>
      <c r="V26419" s="56"/>
      <c r="W26419" s="56"/>
      <c r="X26419" s="56"/>
      <c r="Y26419" s="56"/>
      <c r="Z26419" s="56"/>
      <c r="AA26419" s="56"/>
    </row>
    <row r="26420" spans="20:27">
      <c r="T26420" s="56"/>
      <c r="U26420" s="56"/>
      <c r="V26420" s="56"/>
      <c r="W26420" s="56"/>
      <c r="X26420" s="56"/>
      <c r="Y26420" s="56"/>
      <c r="Z26420" s="56"/>
      <c r="AA26420" s="56"/>
    </row>
    <row r="26421" spans="20:27">
      <c r="T26421" s="56"/>
      <c r="U26421" s="56"/>
      <c r="V26421" s="56"/>
      <c r="W26421" s="56"/>
      <c r="X26421" s="56"/>
      <c r="Y26421" s="56"/>
      <c r="Z26421" s="56"/>
      <c r="AA26421" s="56"/>
    </row>
    <row r="26422" spans="20:27">
      <c r="T26422" s="56"/>
      <c r="U26422" s="56"/>
      <c r="V26422" s="56"/>
      <c r="W26422" s="56"/>
      <c r="X26422" s="56"/>
      <c r="Y26422" s="56"/>
      <c r="Z26422" s="56"/>
      <c r="AA26422" s="56"/>
    </row>
    <row r="26423" spans="20:27">
      <c r="T26423" s="56"/>
      <c r="U26423" s="56"/>
      <c r="V26423" s="56"/>
      <c r="W26423" s="56"/>
      <c r="X26423" s="56"/>
      <c r="Y26423" s="56"/>
      <c r="Z26423" s="56"/>
      <c r="AA26423" s="56"/>
    </row>
    <row r="26424" spans="20:27">
      <c r="T26424" s="56"/>
      <c r="U26424" s="56"/>
      <c r="V26424" s="56"/>
      <c r="W26424" s="56"/>
      <c r="X26424" s="56"/>
      <c r="Y26424" s="56"/>
      <c r="Z26424" s="56"/>
      <c r="AA26424" s="56"/>
    </row>
    <row r="26425" spans="20:27">
      <c r="T26425" s="56"/>
      <c r="U26425" s="56"/>
      <c r="V26425" s="56"/>
      <c r="W26425" s="56"/>
      <c r="X26425" s="56"/>
      <c r="Y26425" s="56"/>
      <c r="Z26425" s="56"/>
      <c r="AA26425" s="56"/>
    </row>
    <row r="26426" spans="20:27">
      <c r="T26426" s="56"/>
      <c r="U26426" s="56"/>
      <c r="V26426" s="56"/>
      <c r="W26426" s="56"/>
      <c r="X26426" s="56"/>
      <c r="Y26426" s="56"/>
      <c r="Z26426" s="56"/>
      <c r="AA26426" s="56"/>
    </row>
    <row r="26427" spans="20:27">
      <c r="T26427" s="56"/>
      <c r="U26427" s="56"/>
      <c r="V26427" s="56"/>
      <c r="W26427" s="56"/>
      <c r="X26427" s="56"/>
      <c r="Y26427" s="56"/>
      <c r="Z26427" s="56"/>
      <c r="AA26427" s="56"/>
    </row>
    <row r="26428" spans="20:27">
      <c r="T26428" s="56"/>
      <c r="U26428" s="56"/>
      <c r="V26428" s="56"/>
      <c r="W26428" s="56"/>
      <c r="X26428" s="56"/>
      <c r="Y26428" s="56"/>
      <c r="Z26428" s="56"/>
      <c r="AA26428" s="56"/>
    </row>
    <row r="26429" spans="20:27">
      <c r="T26429" s="56"/>
      <c r="U26429" s="56"/>
      <c r="V26429" s="56"/>
      <c r="W26429" s="56"/>
      <c r="X26429" s="56"/>
      <c r="Y26429" s="56"/>
      <c r="Z26429" s="56"/>
      <c r="AA26429" s="56"/>
    </row>
    <row r="26430" spans="20:27">
      <c r="T26430" s="56"/>
      <c r="U26430" s="56"/>
      <c r="V26430" s="56"/>
      <c r="W26430" s="56"/>
      <c r="X26430" s="56"/>
      <c r="Y26430" s="56"/>
      <c r="Z26430" s="56"/>
      <c r="AA26430" s="56"/>
    </row>
    <row r="26431" spans="20:27">
      <c r="T26431" s="56"/>
      <c r="U26431" s="56"/>
      <c r="V26431" s="56"/>
      <c r="W26431" s="56"/>
      <c r="X26431" s="56"/>
      <c r="Y26431" s="56"/>
      <c r="Z26431" s="56"/>
      <c r="AA26431" s="56"/>
    </row>
    <row r="26432" spans="20:27">
      <c r="T26432" s="56"/>
      <c r="U26432" s="56"/>
      <c r="V26432" s="56"/>
      <c r="W26432" s="56"/>
      <c r="X26432" s="56"/>
      <c r="Y26432" s="56"/>
      <c r="Z26432" s="56"/>
      <c r="AA26432" s="56"/>
    </row>
    <row r="26433" spans="20:27">
      <c r="T26433" s="56"/>
      <c r="U26433" s="56"/>
      <c r="V26433" s="56"/>
      <c r="W26433" s="56"/>
      <c r="X26433" s="56"/>
      <c r="Y26433" s="56"/>
      <c r="Z26433" s="56"/>
      <c r="AA26433" s="56"/>
    </row>
    <row r="26434" spans="20:27">
      <c r="T26434" s="56"/>
      <c r="U26434" s="56"/>
      <c r="V26434" s="56"/>
      <c r="W26434" s="56"/>
      <c r="X26434" s="56"/>
      <c r="Y26434" s="56"/>
      <c r="Z26434" s="56"/>
      <c r="AA26434" s="56"/>
    </row>
    <row r="26435" spans="20:27">
      <c r="T26435" s="56"/>
      <c r="U26435" s="56"/>
      <c r="V26435" s="56"/>
      <c r="W26435" s="56"/>
      <c r="X26435" s="56"/>
      <c r="Y26435" s="56"/>
      <c r="Z26435" s="56"/>
      <c r="AA26435" s="56"/>
    </row>
    <row r="26436" spans="20:27">
      <c r="T26436" s="56"/>
      <c r="U26436" s="56"/>
      <c r="V26436" s="56"/>
      <c r="W26436" s="56"/>
      <c r="X26436" s="56"/>
      <c r="Y26436" s="56"/>
      <c r="Z26436" s="56"/>
      <c r="AA26436" s="56"/>
    </row>
    <row r="26437" spans="20:27">
      <c r="T26437" s="56"/>
      <c r="U26437" s="56"/>
      <c r="V26437" s="56"/>
      <c r="W26437" s="56"/>
      <c r="X26437" s="56"/>
      <c r="Y26437" s="56"/>
      <c r="Z26437" s="56"/>
      <c r="AA26437" s="56"/>
    </row>
    <row r="26438" spans="20:27">
      <c r="T26438" s="56"/>
      <c r="U26438" s="56"/>
      <c r="V26438" s="56"/>
      <c r="W26438" s="56"/>
      <c r="X26438" s="56"/>
      <c r="Y26438" s="56"/>
      <c r="Z26438" s="56"/>
      <c r="AA26438" s="56"/>
    </row>
    <row r="26439" spans="20:27">
      <c r="T26439" s="56"/>
      <c r="U26439" s="56"/>
      <c r="V26439" s="56"/>
      <c r="W26439" s="56"/>
      <c r="X26439" s="56"/>
      <c r="Y26439" s="56"/>
      <c r="Z26439" s="56"/>
      <c r="AA26439" s="56"/>
    </row>
    <row r="26440" spans="20:27">
      <c r="T26440" s="56"/>
      <c r="U26440" s="56"/>
      <c r="V26440" s="56"/>
      <c r="W26440" s="56"/>
      <c r="X26440" s="56"/>
      <c r="Y26440" s="56"/>
      <c r="Z26440" s="56"/>
      <c r="AA26440" s="56"/>
    </row>
    <row r="26441" spans="20:27">
      <c r="T26441" s="56"/>
      <c r="U26441" s="56"/>
      <c r="V26441" s="56"/>
      <c r="W26441" s="56"/>
      <c r="X26441" s="56"/>
      <c r="Y26441" s="56"/>
      <c r="Z26441" s="56"/>
      <c r="AA26441" s="56"/>
    </row>
    <row r="26442" spans="20:27">
      <c r="T26442" s="56"/>
      <c r="U26442" s="56"/>
      <c r="V26442" s="56"/>
      <c r="W26442" s="56"/>
      <c r="X26442" s="56"/>
      <c r="Y26442" s="56"/>
      <c r="Z26442" s="56"/>
      <c r="AA26442" s="56"/>
    </row>
    <row r="26443" spans="20:27">
      <c r="T26443" s="56"/>
      <c r="U26443" s="56"/>
      <c r="V26443" s="56"/>
      <c r="W26443" s="56"/>
      <c r="X26443" s="56"/>
      <c r="Y26443" s="56"/>
      <c r="Z26443" s="56"/>
      <c r="AA26443" s="56"/>
    </row>
    <row r="26444" spans="20:27">
      <c r="T26444" s="56"/>
      <c r="U26444" s="56"/>
      <c r="V26444" s="56"/>
      <c r="W26444" s="56"/>
      <c r="X26444" s="56"/>
      <c r="Y26444" s="56"/>
      <c r="Z26444" s="56"/>
      <c r="AA26444" s="56"/>
    </row>
    <row r="26445" spans="20:27">
      <c r="T26445" s="56"/>
      <c r="U26445" s="56"/>
      <c r="V26445" s="56"/>
      <c r="W26445" s="56"/>
      <c r="X26445" s="56"/>
      <c r="Y26445" s="56"/>
      <c r="Z26445" s="56"/>
      <c r="AA26445" s="56"/>
    </row>
    <row r="26446" spans="20:27">
      <c r="T26446" s="56"/>
      <c r="U26446" s="56"/>
      <c r="V26446" s="56"/>
      <c r="W26446" s="56"/>
      <c r="X26446" s="56"/>
      <c r="Y26446" s="56"/>
      <c r="Z26446" s="56"/>
      <c r="AA26446" s="56"/>
    </row>
    <row r="26447" spans="20:27">
      <c r="T26447" s="56"/>
      <c r="U26447" s="56"/>
      <c r="V26447" s="56"/>
      <c r="W26447" s="56"/>
      <c r="X26447" s="56"/>
      <c r="Y26447" s="56"/>
      <c r="Z26447" s="56"/>
      <c r="AA26447" s="56"/>
    </row>
    <row r="26448" spans="20:27">
      <c r="T26448" s="56"/>
      <c r="U26448" s="56"/>
      <c r="V26448" s="56"/>
      <c r="W26448" s="56"/>
      <c r="X26448" s="56"/>
      <c r="Y26448" s="56"/>
      <c r="Z26448" s="56"/>
      <c r="AA26448" s="56"/>
    </row>
    <row r="26449" spans="20:27">
      <c r="T26449" s="56"/>
      <c r="U26449" s="56"/>
      <c r="V26449" s="56"/>
      <c r="W26449" s="56"/>
      <c r="X26449" s="56"/>
      <c r="Y26449" s="56"/>
      <c r="Z26449" s="56"/>
      <c r="AA26449" s="56"/>
    </row>
    <row r="26450" spans="20:27">
      <c r="T26450" s="56"/>
      <c r="U26450" s="56"/>
      <c r="V26450" s="56"/>
      <c r="W26450" s="56"/>
      <c r="X26450" s="56"/>
      <c r="Y26450" s="56"/>
      <c r="Z26450" s="56"/>
      <c r="AA26450" s="56"/>
    </row>
    <row r="26451" spans="20:27">
      <c r="T26451" s="56"/>
      <c r="U26451" s="56"/>
      <c r="V26451" s="56"/>
      <c r="W26451" s="56"/>
      <c r="X26451" s="56"/>
      <c r="Y26451" s="56"/>
      <c r="Z26451" s="56"/>
      <c r="AA26451" s="56"/>
    </row>
    <row r="26452" spans="20:27">
      <c r="T26452" s="56"/>
      <c r="U26452" s="56"/>
      <c r="V26452" s="56"/>
      <c r="W26452" s="56"/>
      <c r="X26452" s="56"/>
      <c r="Y26452" s="56"/>
      <c r="Z26452" s="56"/>
      <c r="AA26452" s="56"/>
    </row>
    <row r="26453" spans="20:27">
      <c r="T26453" s="56"/>
      <c r="U26453" s="56"/>
      <c r="V26453" s="56"/>
      <c r="W26453" s="56"/>
      <c r="X26453" s="56"/>
      <c r="Y26453" s="56"/>
      <c r="Z26453" s="56"/>
      <c r="AA26453" s="56"/>
    </row>
    <row r="26454" spans="20:27">
      <c r="T26454" s="56"/>
      <c r="U26454" s="56"/>
      <c r="V26454" s="56"/>
      <c r="W26454" s="56"/>
      <c r="X26454" s="56"/>
      <c r="Y26454" s="56"/>
      <c r="Z26454" s="56"/>
      <c r="AA26454" s="56"/>
    </row>
    <row r="26455" spans="20:27">
      <c r="T26455" s="56"/>
      <c r="U26455" s="56"/>
      <c r="V26455" s="56"/>
      <c r="W26455" s="56"/>
      <c r="X26455" s="56"/>
      <c r="Y26455" s="56"/>
      <c r="Z26455" s="56"/>
      <c r="AA26455" s="56"/>
    </row>
    <row r="26456" spans="20:27">
      <c r="T26456" s="56"/>
      <c r="U26456" s="56"/>
      <c r="V26456" s="56"/>
      <c r="W26456" s="56"/>
      <c r="X26456" s="56"/>
      <c r="Y26456" s="56"/>
      <c r="Z26456" s="56"/>
      <c r="AA26456" s="56"/>
    </row>
    <row r="26457" spans="20:27">
      <c r="T26457" s="56"/>
      <c r="U26457" s="56"/>
      <c r="V26457" s="56"/>
      <c r="W26457" s="56"/>
      <c r="X26457" s="56"/>
      <c r="Y26457" s="56"/>
      <c r="Z26457" s="56"/>
      <c r="AA26457" s="56"/>
    </row>
    <row r="26458" spans="20:27">
      <c r="T26458" s="56"/>
      <c r="U26458" s="56"/>
      <c r="V26458" s="56"/>
      <c r="W26458" s="56"/>
      <c r="X26458" s="56"/>
      <c r="Y26458" s="56"/>
      <c r="Z26458" s="56"/>
      <c r="AA26458" s="56"/>
    </row>
    <row r="26459" spans="20:27">
      <c r="T26459" s="56"/>
      <c r="U26459" s="56"/>
      <c r="V26459" s="56"/>
      <c r="W26459" s="56"/>
      <c r="X26459" s="56"/>
      <c r="Y26459" s="56"/>
      <c r="Z26459" s="56"/>
      <c r="AA26459" s="56"/>
    </row>
    <row r="26460" spans="20:27">
      <c r="T26460" s="56"/>
      <c r="U26460" s="56"/>
      <c r="V26460" s="56"/>
      <c r="W26460" s="56"/>
      <c r="X26460" s="56"/>
      <c r="Y26460" s="56"/>
      <c r="Z26460" s="56"/>
      <c r="AA26460" s="56"/>
    </row>
    <row r="26461" spans="20:27">
      <c r="T26461" s="56"/>
      <c r="U26461" s="56"/>
      <c r="V26461" s="56"/>
      <c r="W26461" s="56"/>
      <c r="X26461" s="56"/>
      <c r="Y26461" s="56"/>
      <c r="Z26461" s="56"/>
      <c r="AA26461" s="56"/>
    </row>
    <row r="26462" spans="20:27">
      <c r="T26462" s="56"/>
      <c r="U26462" s="56"/>
      <c r="V26462" s="56"/>
      <c r="W26462" s="56"/>
      <c r="X26462" s="56"/>
      <c r="Y26462" s="56"/>
      <c r="Z26462" s="56"/>
      <c r="AA26462" s="56"/>
    </row>
    <row r="26463" spans="20:27">
      <c r="T26463" s="56"/>
      <c r="U26463" s="56"/>
      <c r="V26463" s="56"/>
      <c r="W26463" s="56"/>
      <c r="X26463" s="56"/>
      <c r="Y26463" s="56"/>
      <c r="Z26463" s="56"/>
      <c r="AA26463" s="56"/>
    </row>
    <row r="26464" spans="20:27">
      <c r="T26464" s="56"/>
      <c r="U26464" s="56"/>
      <c r="V26464" s="56"/>
      <c r="W26464" s="56"/>
      <c r="X26464" s="56"/>
      <c r="Y26464" s="56"/>
      <c r="Z26464" s="56"/>
      <c r="AA26464" s="56"/>
    </row>
    <row r="26465" spans="20:27">
      <c r="T26465" s="56"/>
      <c r="U26465" s="56"/>
      <c r="V26465" s="56"/>
      <c r="W26465" s="56"/>
      <c r="X26465" s="56"/>
      <c r="Y26465" s="56"/>
      <c r="Z26465" s="56"/>
      <c r="AA26465" s="56"/>
    </row>
    <row r="26466" spans="20:27">
      <c r="T26466" s="56"/>
      <c r="U26466" s="56"/>
      <c r="V26466" s="56"/>
      <c r="W26466" s="56"/>
      <c r="X26466" s="56"/>
      <c r="Y26466" s="56"/>
      <c r="Z26466" s="56"/>
      <c r="AA26466" s="56"/>
    </row>
    <row r="26467" spans="20:27">
      <c r="T26467" s="56"/>
      <c r="U26467" s="56"/>
      <c r="V26467" s="56"/>
      <c r="W26467" s="56"/>
      <c r="X26467" s="56"/>
      <c r="Y26467" s="56"/>
      <c r="Z26467" s="56"/>
      <c r="AA26467" s="56"/>
    </row>
    <row r="26468" spans="20:27">
      <c r="T26468" s="56"/>
      <c r="U26468" s="56"/>
      <c r="V26468" s="56"/>
      <c r="W26468" s="56"/>
      <c r="X26468" s="56"/>
      <c r="Y26468" s="56"/>
      <c r="Z26468" s="56"/>
      <c r="AA26468" s="56"/>
    </row>
    <row r="26469" spans="20:27">
      <c r="T26469" s="56"/>
      <c r="U26469" s="56"/>
      <c r="V26469" s="56"/>
      <c r="W26469" s="56"/>
      <c r="X26469" s="56"/>
      <c r="Y26469" s="56"/>
      <c r="Z26469" s="56"/>
      <c r="AA26469" s="56"/>
    </row>
    <row r="26470" spans="20:27">
      <c r="T26470" s="56"/>
      <c r="U26470" s="56"/>
      <c r="V26470" s="56"/>
      <c r="W26470" s="56"/>
      <c r="X26470" s="56"/>
      <c r="Y26470" s="56"/>
      <c r="Z26470" s="56"/>
      <c r="AA26470" s="56"/>
    </row>
    <row r="26471" spans="20:27">
      <c r="T26471" s="56"/>
      <c r="U26471" s="56"/>
      <c r="V26471" s="56"/>
      <c r="W26471" s="56"/>
      <c r="X26471" s="56"/>
      <c r="Y26471" s="56"/>
      <c r="Z26471" s="56"/>
      <c r="AA26471" s="56"/>
    </row>
    <row r="26472" spans="20:27">
      <c r="T26472" s="56"/>
      <c r="U26472" s="56"/>
      <c r="V26472" s="56"/>
      <c r="W26472" s="56"/>
      <c r="X26472" s="56"/>
      <c r="Y26472" s="56"/>
      <c r="Z26472" s="56"/>
      <c r="AA26472" s="56"/>
    </row>
    <row r="26473" spans="20:27">
      <c r="T26473" s="56"/>
      <c r="U26473" s="56"/>
      <c r="V26473" s="56"/>
      <c r="W26473" s="56"/>
      <c r="X26473" s="56"/>
      <c r="Y26473" s="56"/>
      <c r="Z26473" s="56"/>
      <c r="AA26473" s="56"/>
    </row>
    <row r="26474" spans="20:27">
      <c r="T26474" s="56"/>
      <c r="U26474" s="56"/>
      <c r="V26474" s="56"/>
      <c r="W26474" s="56"/>
      <c r="X26474" s="56"/>
      <c r="Y26474" s="56"/>
      <c r="Z26474" s="56"/>
      <c r="AA26474" s="56"/>
    </row>
    <row r="26475" spans="20:27">
      <c r="T26475" s="56"/>
      <c r="U26475" s="56"/>
      <c r="V26475" s="56"/>
      <c r="W26475" s="56"/>
      <c r="X26475" s="56"/>
      <c r="Y26475" s="56"/>
      <c r="Z26475" s="56"/>
      <c r="AA26475" s="56"/>
    </row>
    <row r="26476" spans="20:27">
      <c r="T26476" s="56"/>
      <c r="U26476" s="56"/>
      <c r="V26476" s="56"/>
      <c r="W26476" s="56"/>
      <c r="X26476" s="56"/>
      <c r="Y26476" s="56"/>
      <c r="Z26476" s="56"/>
      <c r="AA26476" s="56"/>
    </row>
    <row r="26477" spans="20:27">
      <c r="T26477" s="56"/>
      <c r="U26477" s="56"/>
      <c r="V26477" s="56"/>
      <c r="W26477" s="56"/>
      <c r="X26477" s="56"/>
      <c r="Y26477" s="56"/>
      <c r="Z26477" s="56"/>
      <c r="AA26477" s="56"/>
    </row>
    <row r="26478" spans="20:27">
      <c r="T26478" s="56"/>
      <c r="U26478" s="56"/>
      <c r="V26478" s="56"/>
      <c r="W26478" s="56"/>
      <c r="X26478" s="56"/>
      <c r="Y26478" s="56"/>
      <c r="Z26478" s="56"/>
      <c r="AA26478" s="56"/>
    </row>
    <row r="26479" spans="20:27">
      <c r="T26479" s="56"/>
      <c r="U26479" s="56"/>
      <c r="V26479" s="56"/>
      <c r="W26479" s="56"/>
      <c r="X26479" s="56"/>
      <c r="Y26479" s="56"/>
      <c r="Z26479" s="56"/>
      <c r="AA26479" s="56"/>
    </row>
    <row r="26480" spans="20:27">
      <c r="T26480" s="56"/>
      <c r="U26480" s="56"/>
      <c r="V26480" s="56"/>
      <c r="W26480" s="56"/>
      <c r="X26480" s="56"/>
      <c r="Y26480" s="56"/>
      <c r="Z26480" s="56"/>
      <c r="AA26480" s="56"/>
    </row>
    <row r="26481" spans="20:27">
      <c r="T26481" s="56"/>
      <c r="U26481" s="56"/>
      <c r="V26481" s="56"/>
      <c r="W26481" s="56"/>
      <c r="X26481" s="56"/>
      <c r="Y26481" s="56"/>
      <c r="Z26481" s="56"/>
      <c r="AA26481" s="56"/>
    </row>
    <row r="26482" spans="20:27">
      <c r="T26482" s="56"/>
      <c r="U26482" s="56"/>
      <c r="V26482" s="56"/>
      <c r="W26482" s="56"/>
      <c r="X26482" s="56"/>
      <c r="Y26482" s="56"/>
      <c r="Z26482" s="56"/>
      <c r="AA26482" s="56"/>
    </row>
    <row r="26483" spans="20:27">
      <c r="T26483" s="56"/>
      <c r="U26483" s="56"/>
      <c r="V26483" s="56"/>
      <c r="W26483" s="56"/>
      <c r="X26483" s="56"/>
      <c r="Y26483" s="56"/>
      <c r="Z26483" s="56"/>
      <c r="AA26483" s="56"/>
    </row>
    <row r="26484" spans="20:27">
      <c r="T26484" s="56"/>
      <c r="U26484" s="56"/>
      <c r="V26484" s="56"/>
      <c r="W26484" s="56"/>
      <c r="X26484" s="56"/>
      <c r="Y26484" s="56"/>
      <c r="Z26484" s="56"/>
      <c r="AA26484" s="56"/>
    </row>
    <row r="26485" spans="20:27">
      <c r="T26485" s="56"/>
      <c r="U26485" s="56"/>
      <c r="V26485" s="56"/>
      <c r="W26485" s="56"/>
      <c r="X26485" s="56"/>
      <c r="Y26485" s="56"/>
      <c r="Z26485" s="56"/>
      <c r="AA26485" s="56"/>
    </row>
    <row r="26486" spans="20:27">
      <c r="T26486" s="56"/>
      <c r="U26486" s="56"/>
      <c r="V26486" s="56"/>
      <c r="W26486" s="56"/>
      <c r="X26486" s="56"/>
      <c r="Y26486" s="56"/>
      <c r="Z26486" s="56"/>
      <c r="AA26486" s="56"/>
    </row>
    <row r="26487" spans="20:27">
      <c r="T26487" s="56"/>
      <c r="U26487" s="56"/>
      <c r="V26487" s="56"/>
      <c r="W26487" s="56"/>
      <c r="X26487" s="56"/>
      <c r="Y26487" s="56"/>
      <c r="Z26487" s="56"/>
      <c r="AA26487" s="56"/>
    </row>
    <row r="26488" spans="20:27">
      <c r="T26488" s="56"/>
      <c r="U26488" s="56"/>
      <c r="V26488" s="56"/>
      <c r="W26488" s="56"/>
      <c r="X26488" s="56"/>
      <c r="Y26488" s="56"/>
      <c r="Z26488" s="56"/>
      <c r="AA26488" s="56"/>
    </row>
    <row r="26489" spans="20:27">
      <c r="T26489" s="56"/>
      <c r="U26489" s="56"/>
      <c r="V26489" s="56"/>
      <c r="W26489" s="56"/>
      <c r="X26489" s="56"/>
      <c r="Y26489" s="56"/>
      <c r="Z26489" s="56"/>
      <c r="AA26489" s="56"/>
    </row>
    <row r="26490" spans="20:27">
      <c r="T26490" s="56"/>
      <c r="U26490" s="56"/>
      <c r="V26490" s="56"/>
      <c r="W26490" s="56"/>
      <c r="X26490" s="56"/>
      <c r="Y26490" s="56"/>
      <c r="Z26490" s="56"/>
      <c r="AA26490" s="56"/>
    </row>
    <row r="26491" spans="20:27">
      <c r="T26491" s="56"/>
      <c r="U26491" s="56"/>
      <c r="V26491" s="56"/>
      <c r="W26491" s="56"/>
      <c r="X26491" s="56"/>
      <c r="Y26491" s="56"/>
      <c r="Z26491" s="56"/>
      <c r="AA26491" s="56"/>
    </row>
    <row r="26492" spans="20:27">
      <c r="T26492" s="56"/>
      <c r="U26492" s="56"/>
      <c r="V26492" s="56"/>
      <c r="W26492" s="56"/>
      <c r="X26492" s="56"/>
      <c r="Y26492" s="56"/>
      <c r="Z26492" s="56"/>
      <c r="AA26492" s="56"/>
    </row>
    <row r="26493" spans="20:27">
      <c r="T26493" s="56"/>
      <c r="U26493" s="56"/>
      <c r="V26493" s="56"/>
      <c r="W26493" s="56"/>
      <c r="X26493" s="56"/>
      <c r="Y26493" s="56"/>
      <c r="Z26493" s="56"/>
      <c r="AA26493" s="56"/>
    </row>
    <row r="26494" spans="20:27">
      <c r="T26494" s="56"/>
      <c r="U26494" s="56"/>
      <c r="V26494" s="56"/>
      <c r="W26494" s="56"/>
      <c r="X26494" s="56"/>
      <c r="Y26494" s="56"/>
      <c r="Z26494" s="56"/>
      <c r="AA26494" s="56"/>
    </row>
    <row r="26495" spans="20:27">
      <c r="T26495" s="56"/>
      <c r="U26495" s="56"/>
      <c r="V26495" s="56"/>
      <c r="W26495" s="56"/>
      <c r="X26495" s="56"/>
      <c r="Y26495" s="56"/>
      <c r="Z26495" s="56"/>
      <c r="AA26495" s="56"/>
    </row>
    <row r="26496" spans="20:27">
      <c r="T26496" s="56"/>
      <c r="U26496" s="56"/>
      <c r="V26496" s="56"/>
      <c r="W26496" s="56"/>
      <c r="X26496" s="56"/>
      <c r="Y26496" s="56"/>
      <c r="Z26496" s="56"/>
      <c r="AA26496" s="56"/>
    </row>
    <row r="26497" spans="20:27">
      <c r="T26497" s="56"/>
      <c r="U26497" s="56"/>
      <c r="V26497" s="56"/>
      <c r="W26497" s="56"/>
      <c r="X26497" s="56"/>
      <c r="Y26497" s="56"/>
      <c r="Z26497" s="56"/>
      <c r="AA26497" s="56"/>
    </row>
    <row r="26498" spans="20:27">
      <c r="T26498" s="56"/>
      <c r="U26498" s="56"/>
      <c r="V26498" s="56"/>
      <c r="W26498" s="56"/>
      <c r="X26498" s="56"/>
      <c r="Y26498" s="56"/>
      <c r="Z26498" s="56"/>
      <c r="AA26498" s="56"/>
    </row>
    <row r="26499" spans="20:27">
      <c r="T26499" s="56"/>
      <c r="U26499" s="56"/>
      <c r="V26499" s="56"/>
      <c r="W26499" s="56"/>
      <c r="X26499" s="56"/>
      <c r="Y26499" s="56"/>
      <c r="Z26499" s="56"/>
      <c r="AA26499" s="56"/>
    </row>
    <row r="26500" spans="20:27">
      <c r="T26500" s="56"/>
      <c r="U26500" s="56"/>
      <c r="V26500" s="56"/>
      <c r="W26500" s="56"/>
      <c r="X26500" s="56"/>
      <c r="Y26500" s="56"/>
      <c r="Z26500" s="56"/>
      <c r="AA26500" s="56"/>
    </row>
    <row r="26501" spans="20:27">
      <c r="T26501" s="56"/>
      <c r="U26501" s="56"/>
      <c r="V26501" s="56"/>
      <c r="W26501" s="56"/>
      <c r="X26501" s="56"/>
      <c r="Y26501" s="56"/>
      <c r="Z26501" s="56"/>
      <c r="AA26501" s="56"/>
    </row>
    <row r="26502" spans="20:27">
      <c r="T26502" s="56"/>
      <c r="U26502" s="56"/>
      <c r="V26502" s="56"/>
      <c r="W26502" s="56"/>
      <c r="X26502" s="56"/>
      <c r="Y26502" s="56"/>
      <c r="Z26502" s="56"/>
      <c r="AA26502" s="56"/>
    </row>
    <row r="26503" spans="20:27">
      <c r="T26503" s="56"/>
      <c r="U26503" s="56"/>
      <c r="V26503" s="56"/>
      <c r="W26503" s="56"/>
      <c r="X26503" s="56"/>
      <c r="Y26503" s="56"/>
      <c r="Z26503" s="56"/>
      <c r="AA26503" s="56"/>
    </row>
    <row r="26504" spans="20:27">
      <c r="T26504" s="56"/>
      <c r="U26504" s="56"/>
      <c r="V26504" s="56"/>
      <c r="W26504" s="56"/>
      <c r="X26504" s="56"/>
      <c r="Y26504" s="56"/>
      <c r="Z26504" s="56"/>
      <c r="AA26504" s="56"/>
    </row>
    <row r="26505" spans="20:27">
      <c r="T26505" s="56"/>
      <c r="U26505" s="56"/>
      <c r="V26505" s="56"/>
      <c r="W26505" s="56"/>
      <c r="X26505" s="56"/>
      <c r="Y26505" s="56"/>
      <c r="Z26505" s="56"/>
      <c r="AA26505" s="56"/>
    </row>
    <row r="26506" spans="20:27">
      <c r="T26506" s="56"/>
      <c r="U26506" s="56"/>
      <c r="V26506" s="56"/>
      <c r="W26506" s="56"/>
      <c r="X26506" s="56"/>
      <c r="Y26506" s="56"/>
      <c r="Z26506" s="56"/>
      <c r="AA26506" s="56"/>
    </row>
    <row r="26507" spans="20:27">
      <c r="T26507" s="56"/>
      <c r="U26507" s="56"/>
      <c r="V26507" s="56"/>
      <c r="W26507" s="56"/>
      <c r="X26507" s="56"/>
      <c r="Y26507" s="56"/>
      <c r="Z26507" s="56"/>
      <c r="AA26507" s="56"/>
    </row>
    <row r="26508" spans="20:27">
      <c r="T26508" s="56"/>
      <c r="U26508" s="56"/>
      <c r="V26508" s="56"/>
      <c r="W26508" s="56"/>
      <c r="X26508" s="56"/>
      <c r="Y26508" s="56"/>
      <c r="Z26508" s="56"/>
      <c r="AA26508" s="56"/>
    </row>
    <row r="26509" spans="20:27">
      <c r="T26509" s="56"/>
      <c r="U26509" s="56"/>
      <c r="V26509" s="56"/>
      <c r="W26509" s="56"/>
      <c r="X26509" s="56"/>
      <c r="Y26509" s="56"/>
      <c r="Z26509" s="56"/>
      <c r="AA26509" s="56"/>
    </row>
    <row r="26510" spans="20:27">
      <c r="T26510" s="56"/>
      <c r="U26510" s="56"/>
      <c r="V26510" s="56"/>
      <c r="W26510" s="56"/>
      <c r="X26510" s="56"/>
      <c r="Y26510" s="56"/>
      <c r="Z26510" s="56"/>
      <c r="AA26510" s="56"/>
    </row>
    <row r="26511" spans="20:27">
      <c r="T26511" s="56"/>
      <c r="U26511" s="56"/>
      <c r="V26511" s="56"/>
      <c r="W26511" s="56"/>
      <c r="X26511" s="56"/>
      <c r="Y26511" s="56"/>
      <c r="Z26511" s="56"/>
      <c r="AA26511" s="56"/>
    </row>
    <row r="26512" spans="20:27">
      <c r="T26512" s="56"/>
      <c r="U26512" s="56"/>
      <c r="V26512" s="56"/>
      <c r="W26512" s="56"/>
      <c r="X26512" s="56"/>
      <c r="Y26512" s="56"/>
      <c r="Z26512" s="56"/>
      <c r="AA26512" s="56"/>
    </row>
    <row r="26513" spans="20:27">
      <c r="T26513" s="56"/>
      <c r="U26513" s="56"/>
      <c r="V26513" s="56"/>
      <c r="W26513" s="56"/>
      <c r="X26513" s="56"/>
      <c r="Y26513" s="56"/>
      <c r="Z26513" s="56"/>
      <c r="AA26513" s="56"/>
    </row>
    <row r="26514" spans="20:27">
      <c r="T26514" s="56"/>
      <c r="U26514" s="56"/>
      <c r="V26514" s="56"/>
      <c r="W26514" s="56"/>
      <c r="X26514" s="56"/>
      <c r="Y26514" s="56"/>
      <c r="Z26514" s="56"/>
      <c r="AA26514" s="56"/>
    </row>
    <row r="26515" spans="20:27">
      <c r="T26515" s="56"/>
      <c r="U26515" s="56"/>
      <c r="V26515" s="56"/>
      <c r="W26515" s="56"/>
      <c r="X26515" s="56"/>
      <c r="Y26515" s="56"/>
      <c r="Z26515" s="56"/>
      <c r="AA26515" s="56"/>
    </row>
    <row r="26516" spans="20:27">
      <c r="T26516" s="56"/>
      <c r="U26516" s="56"/>
      <c r="V26516" s="56"/>
      <c r="W26516" s="56"/>
      <c r="X26516" s="56"/>
      <c r="Y26516" s="56"/>
      <c r="Z26516" s="56"/>
      <c r="AA26516" s="56"/>
    </row>
    <row r="26517" spans="20:27">
      <c r="T26517" s="56"/>
      <c r="U26517" s="56"/>
      <c r="V26517" s="56"/>
      <c r="W26517" s="56"/>
      <c r="X26517" s="56"/>
      <c r="Y26517" s="56"/>
      <c r="Z26517" s="56"/>
      <c r="AA26517" s="56"/>
    </row>
    <row r="26518" spans="20:27">
      <c r="T26518" s="56"/>
      <c r="U26518" s="56"/>
      <c r="V26518" s="56"/>
      <c r="W26518" s="56"/>
      <c r="X26518" s="56"/>
      <c r="Y26518" s="56"/>
      <c r="Z26518" s="56"/>
      <c r="AA26518" s="56"/>
    </row>
    <row r="26519" spans="20:27">
      <c r="T26519" s="56"/>
      <c r="U26519" s="56"/>
      <c r="V26519" s="56"/>
      <c r="W26519" s="56"/>
      <c r="X26519" s="56"/>
      <c r="Y26519" s="56"/>
      <c r="Z26519" s="56"/>
      <c r="AA26519" s="56"/>
    </row>
    <row r="26520" spans="20:27">
      <c r="T26520" s="56"/>
      <c r="U26520" s="56"/>
      <c r="V26520" s="56"/>
      <c r="W26520" s="56"/>
      <c r="X26520" s="56"/>
      <c r="Y26520" s="56"/>
      <c r="Z26520" s="56"/>
      <c r="AA26520" s="56"/>
    </row>
    <row r="26521" spans="20:27">
      <c r="T26521" s="56"/>
      <c r="U26521" s="56"/>
      <c r="V26521" s="56"/>
      <c r="W26521" s="56"/>
      <c r="X26521" s="56"/>
      <c r="Y26521" s="56"/>
      <c r="Z26521" s="56"/>
      <c r="AA26521" s="56"/>
    </row>
    <row r="26522" spans="20:27">
      <c r="T26522" s="56"/>
      <c r="U26522" s="56"/>
      <c r="V26522" s="56"/>
      <c r="W26522" s="56"/>
      <c r="X26522" s="56"/>
      <c r="Y26522" s="56"/>
      <c r="Z26522" s="56"/>
      <c r="AA26522" s="56"/>
    </row>
    <row r="26523" spans="20:27">
      <c r="T26523" s="56"/>
      <c r="U26523" s="56"/>
      <c r="V26523" s="56"/>
      <c r="W26523" s="56"/>
      <c r="X26523" s="56"/>
      <c r="Y26523" s="56"/>
      <c r="Z26523" s="56"/>
      <c r="AA26523" s="56"/>
    </row>
    <row r="26524" spans="20:27">
      <c r="T26524" s="56"/>
      <c r="U26524" s="56"/>
      <c r="V26524" s="56"/>
      <c r="W26524" s="56"/>
      <c r="X26524" s="56"/>
      <c r="Y26524" s="56"/>
      <c r="Z26524" s="56"/>
      <c r="AA26524" s="56"/>
    </row>
    <row r="26525" spans="20:27">
      <c r="T26525" s="56"/>
      <c r="U26525" s="56"/>
      <c r="V26525" s="56"/>
      <c r="W26525" s="56"/>
      <c r="X26525" s="56"/>
      <c r="Y26525" s="56"/>
      <c r="Z26525" s="56"/>
      <c r="AA26525" s="56"/>
    </row>
    <row r="26526" spans="20:27">
      <c r="T26526" s="56"/>
      <c r="U26526" s="56"/>
      <c r="V26526" s="56"/>
      <c r="W26526" s="56"/>
      <c r="X26526" s="56"/>
      <c r="Y26526" s="56"/>
      <c r="Z26526" s="56"/>
      <c r="AA26526" s="56"/>
    </row>
    <row r="26527" spans="20:27">
      <c r="T26527" s="56"/>
      <c r="U26527" s="56"/>
      <c r="V26527" s="56"/>
      <c r="W26527" s="56"/>
      <c r="X26527" s="56"/>
      <c r="Y26527" s="56"/>
      <c r="Z26527" s="56"/>
      <c r="AA26527" s="56"/>
    </row>
    <row r="26528" spans="20:27">
      <c r="T26528" s="56"/>
      <c r="U26528" s="56"/>
      <c r="V26528" s="56"/>
      <c r="W26528" s="56"/>
      <c r="X26528" s="56"/>
      <c r="Y26528" s="56"/>
      <c r="Z26528" s="56"/>
      <c r="AA26528" s="56"/>
    </row>
    <row r="26529" spans="20:27">
      <c r="T26529" s="56"/>
      <c r="U26529" s="56"/>
      <c r="V26529" s="56"/>
      <c r="W26529" s="56"/>
      <c r="X26529" s="56"/>
      <c r="Y26529" s="56"/>
      <c r="Z26529" s="56"/>
      <c r="AA26529" s="56"/>
    </row>
    <row r="26530" spans="20:27">
      <c r="T26530" s="56"/>
      <c r="U26530" s="56"/>
      <c r="V26530" s="56"/>
      <c r="W26530" s="56"/>
      <c r="X26530" s="56"/>
      <c r="Y26530" s="56"/>
      <c r="Z26530" s="56"/>
      <c r="AA26530" s="56"/>
    </row>
    <row r="26531" spans="20:27">
      <c r="T26531" s="56"/>
      <c r="U26531" s="56"/>
      <c r="V26531" s="56"/>
      <c r="W26531" s="56"/>
      <c r="X26531" s="56"/>
      <c r="Y26531" s="56"/>
      <c r="Z26531" s="56"/>
      <c r="AA26531" s="56"/>
    </row>
    <row r="26532" spans="20:27">
      <c r="T26532" s="56"/>
      <c r="U26532" s="56"/>
      <c r="V26532" s="56"/>
      <c r="W26532" s="56"/>
      <c r="X26532" s="56"/>
      <c r="Y26532" s="56"/>
      <c r="Z26532" s="56"/>
      <c r="AA26532" s="56"/>
    </row>
    <row r="26533" spans="20:27">
      <c r="T26533" s="56"/>
      <c r="U26533" s="56"/>
      <c r="V26533" s="56"/>
      <c r="W26533" s="56"/>
      <c r="X26533" s="56"/>
      <c r="Y26533" s="56"/>
      <c r="Z26533" s="56"/>
      <c r="AA26533" s="56"/>
    </row>
    <row r="26534" spans="20:27">
      <c r="T26534" s="56"/>
      <c r="U26534" s="56"/>
      <c r="V26534" s="56"/>
      <c r="W26534" s="56"/>
      <c r="X26534" s="56"/>
      <c r="Y26534" s="56"/>
      <c r="Z26534" s="56"/>
      <c r="AA26534" s="56"/>
    </row>
    <row r="26535" spans="20:27">
      <c r="T26535" s="56"/>
      <c r="U26535" s="56"/>
      <c r="V26535" s="56"/>
      <c r="W26535" s="56"/>
      <c r="X26535" s="56"/>
      <c r="Y26535" s="56"/>
      <c r="Z26535" s="56"/>
      <c r="AA26535" s="56"/>
    </row>
    <row r="26536" spans="20:27">
      <c r="T26536" s="56"/>
      <c r="U26536" s="56"/>
      <c r="V26536" s="56"/>
      <c r="W26536" s="56"/>
      <c r="X26536" s="56"/>
      <c r="Y26536" s="56"/>
      <c r="Z26536" s="56"/>
      <c r="AA26536" s="56"/>
    </row>
    <row r="26537" spans="20:27">
      <c r="T26537" s="56"/>
      <c r="U26537" s="56"/>
      <c r="V26537" s="56"/>
      <c r="W26537" s="56"/>
      <c r="X26537" s="56"/>
      <c r="Y26537" s="56"/>
      <c r="Z26537" s="56"/>
      <c r="AA26537" s="56"/>
    </row>
    <row r="26538" spans="20:27">
      <c r="T26538" s="56"/>
      <c r="U26538" s="56"/>
      <c r="V26538" s="56"/>
      <c r="W26538" s="56"/>
      <c r="X26538" s="56"/>
      <c r="Y26538" s="56"/>
      <c r="Z26538" s="56"/>
      <c r="AA26538" s="56"/>
    </row>
    <row r="26539" spans="20:27">
      <c r="T26539" s="56"/>
      <c r="U26539" s="56"/>
      <c r="V26539" s="56"/>
      <c r="W26539" s="56"/>
      <c r="X26539" s="56"/>
      <c r="Y26539" s="56"/>
      <c r="Z26539" s="56"/>
      <c r="AA26539" s="56"/>
    </row>
    <row r="26540" spans="20:27">
      <c r="T26540" s="56"/>
      <c r="U26540" s="56"/>
      <c r="V26540" s="56"/>
      <c r="W26540" s="56"/>
      <c r="X26540" s="56"/>
      <c r="Y26540" s="56"/>
      <c r="Z26540" s="56"/>
      <c r="AA26540" s="56"/>
    </row>
    <row r="26541" spans="20:27">
      <c r="T26541" s="56"/>
      <c r="U26541" s="56"/>
      <c r="V26541" s="56"/>
      <c r="W26541" s="56"/>
      <c r="X26541" s="56"/>
      <c r="Y26541" s="56"/>
      <c r="Z26541" s="56"/>
      <c r="AA26541" s="56"/>
    </row>
    <row r="26542" spans="20:27">
      <c r="T26542" s="56"/>
      <c r="U26542" s="56"/>
      <c r="V26542" s="56"/>
      <c r="W26542" s="56"/>
      <c r="X26542" s="56"/>
      <c r="Y26542" s="56"/>
      <c r="Z26542" s="56"/>
      <c r="AA26542" s="56"/>
    </row>
    <row r="26543" spans="20:27">
      <c r="T26543" s="56"/>
      <c r="U26543" s="56"/>
      <c r="V26543" s="56"/>
      <c r="W26543" s="56"/>
      <c r="X26543" s="56"/>
      <c r="Y26543" s="56"/>
      <c r="Z26543" s="56"/>
      <c r="AA26543" s="56"/>
    </row>
    <row r="26544" spans="20:27">
      <c r="T26544" s="56"/>
      <c r="U26544" s="56"/>
      <c r="V26544" s="56"/>
      <c r="W26544" s="56"/>
      <c r="X26544" s="56"/>
      <c r="Y26544" s="56"/>
      <c r="Z26544" s="56"/>
      <c r="AA26544" s="56"/>
    </row>
    <row r="26545" spans="20:27">
      <c r="T26545" s="56"/>
      <c r="U26545" s="56"/>
      <c r="V26545" s="56"/>
      <c r="W26545" s="56"/>
      <c r="X26545" s="56"/>
      <c r="Y26545" s="56"/>
      <c r="Z26545" s="56"/>
      <c r="AA26545" s="56"/>
    </row>
    <row r="26546" spans="20:27">
      <c r="T26546" s="56"/>
      <c r="U26546" s="56"/>
      <c r="V26546" s="56"/>
      <c r="W26546" s="56"/>
      <c r="X26546" s="56"/>
      <c r="Y26546" s="56"/>
      <c r="Z26546" s="56"/>
      <c r="AA26546" s="56"/>
    </row>
    <row r="26547" spans="20:27">
      <c r="T26547" s="56"/>
      <c r="U26547" s="56"/>
      <c r="V26547" s="56"/>
      <c r="W26547" s="56"/>
      <c r="X26547" s="56"/>
      <c r="Y26547" s="56"/>
      <c r="Z26547" s="56"/>
      <c r="AA26547" s="56"/>
    </row>
    <row r="26548" spans="20:27">
      <c r="T26548" s="56"/>
      <c r="U26548" s="56"/>
      <c r="V26548" s="56"/>
      <c r="W26548" s="56"/>
      <c r="X26548" s="56"/>
      <c r="Y26548" s="56"/>
      <c r="Z26548" s="56"/>
      <c r="AA26548" s="56"/>
    </row>
    <row r="26549" spans="20:27">
      <c r="T26549" s="56"/>
      <c r="U26549" s="56"/>
      <c r="V26549" s="56"/>
      <c r="W26549" s="56"/>
      <c r="X26549" s="56"/>
      <c r="Y26549" s="56"/>
      <c r="Z26549" s="56"/>
      <c r="AA26549" s="56"/>
    </row>
    <row r="26550" spans="20:27">
      <c r="T26550" s="56"/>
      <c r="U26550" s="56"/>
      <c r="V26550" s="56"/>
      <c r="W26550" s="56"/>
      <c r="X26550" s="56"/>
      <c r="Y26550" s="56"/>
      <c r="Z26550" s="56"/>
      <c r="AA26550" s="56"/>
    </row>
    <row r="26551" spans="20:27">
      <c r="T26551" s="56"/>
      <c r="U26551" s="56"/>
      <c r="V26551" s="56"/>
      <c r="W26551" s="56"/>
      <c r="X26551" s="56"/>
      <c r="Y26551" s="56"/>
      <c r="Z26551" s="56"/>
      <c r="AA26551" s="56"/>
    </row>
    <row r="26552" spans="20:27">
      <c r="T26552" s="56"/>
      <c r="U26552" s="56"/>
      <c r="V26552" s="56"/>
      <c r="W26552" s="56"/>
      <c r="X26552" s="56"/>
      <c r="Y26552" s="56"/>
      <c r="Z26552" s="56"/>
      <c r="AA26552" s="56"/>
    </row>
    <row r="26553" spans="20:27">
      <c r="T26553" s="56"/>
      <c r="U26553" s="56"/>
      <c r="V26553" s="56"/>
      <c r="W26553" s="56"/>
      <c r="X26553" s="56"/>
      <c r="Y26553" s="56"/>
      <c r="Z26553" s="56"/>
      <c r="AA26553" s="56"/>
    </row>
    <row r="26554" spans="20:27">
      <c r="T26554" s="56"/>
      <c r="U26554" s="56"/>
      <c r="V26554" s="56"/>
      <c r="W26554" s="56"/>
      <c r="X26554" s="56"/>
      <c r="Y26554" s="56"/>
      <c r="Z26554" s="56"/>
      <c r="AA26554" s="56"/>
    </row>
    <row r="26555" spans="20:27">
      <c r="T26555" s="56"/>
      <c r="U26555" s="56"/>
      <c r="V26555" s="56"/>
      <c r="W26555" s="56"/>
      <c r="X26555" s="56"/>
      <c r="Y26555" s="56"/>
      <c r="Z26555" s="56"/>
      <c r="AA26555" s="56"/>
    </row>
    <row r="26556" spans="20:27">
      <c r="T26556" s="56"/>
      <c r="U26556" s="56"/>
      <c r="V26556" s="56"/>
      <c r="W26556" s="56"/>
      <c r="X26556" s="56"/>
      <c r="Y26556" s="56"/>
      <c r="Z26556" s="56"/>
      <c r="AA26556" s="56"/>
    </row>
    <row r="26557" spans="20:27">
      <c r="T26557" s="56"/>
      <c r="U26557" s="56"/>
      <c r="V26557" s="56"/>
      <c r="W26557" s="56"/>
      <c r="X26557" s="56"/>
      <c r="Y26557" s="56"/>
      <c r="Z26557" s="56"/>
      <c r="AA26557" s="56"/>
    </row>
    <row r="26558" spans="20:27">
      <c r="T26558" s="56"/>
      <c r="U26558" s="56"/>
      <c r="V26558" s="56"/>
      <c r="W26558" s="56"/>
      <c r="X26558" s="56"/>
      <c r="Y26558" s="56"/>
      <c r="Z26558" s="56"/>
      <c r="AA26558" s="56"/>
    </row>
    <row r="26559" spans="20:27">
      <c r="T26559" s="56"/>
      <c r="U26559" s="56"/>
      <c r="V26559" s="56"/>
      <c r="W26559" s="56"/>
      <c r="X26559" s="56"/>
      <c r="Y26559" s="56"/>
      <c r="Z26559" s="56"/>
      <c r="AA26559" s="56"/>
    </row>
    <row r="26560" spans="20:27">
      <c r="T26560" s="56"/>
      <c r="U26560" s="56"/>
      <c r="V26560" s="56"/>
      <c r="W26560" s="56"/>
      <c r="X26560" s="56"/>
      <c r="Y26560" s="56"/>
      <c r="Z26560" s="56"/>
      <c r="AA26560" s="56"/>
    </row>
    <row r="26561" spans="20:27">
      <c r="T26561" s="56"/>
      <c r="U26561" s="56"/>
      <c r="V26561" s="56"/>
      <c r="W26561" s="56"/>
      <c r="X26561" s="56"/>
      <c r="Y26561" s="56"/>
      <c r="Z26561" s="56"/>
      <c r="AA26561" s="56"/>
    </row>
    <row r="26562" spans="20:27">
      <c r="T26562" s="56"/>
      <c r="U26562" s="56"/>
      <c r="V26562" s="56"/>
      <c r="W26562" s="56"/>
      <c r="X26562" s="56"/>
      <c r="Y26562" s="56"/>
      <c r="Z26562" s="56"/>
      <c r="AA26562" s="56"/>
    </row>
    <row r="26563" spans="20:27">
      <c r="T26563" s="56"/>
      <c r="U26563" s="56"/>
      <c r="V26563" s="56"/>
      <c r="W26563" s="56"/>
      <c r="X26563" s="56"/>
      <c r="Y26563" s="56"/>
      <c r="Z26563" s="56"/>
      <c r="AA26563" s="56"/>
    </row>
    <row r="26564" spans="20:27">
      <c r="T26564" s="56"/>
      <c r="U26564" s="56"/>
      <c r="V26564" s="56"/>
      <c r="W26564" s="56"/>
      <c r="X26564" s="56"/>
      <c r="Y26564" s="56"/>
      <c r="Z26564" s="56"/>
      <c r="AA26564" s="56"/>
    </row>
    <row r="26565" spans="20:27">
      <c r="T26565" s="56"/>
      <c r="U26565" s="56"/>
      <c r="V26565" s="56"/>
      <c r="W26565" s="56"/>
      <c r="X26565" s="56"/>
      <c r="Y26565" s="56"/>
      <c r="Z26565" s="56"/>
      <c r="AA26565" s="56"/>
    </row>
    <row r="26566" spans="20:27">
      <c r="T26566" s="56"/>
      <c r="U26566" s="56"/>
      <c r="V26566" s="56"/>
      <c r="W26566" s="56"/>
      <c r="X26566" s="56"/>
      <c r="Y26566" s="56"/>
      <c r="Z26566" s="56"/>
      <c r="AA26566" s="56"/>
    </row>
    <row r="26567" spans="20:27">
      <c r="T26567" s="56"/>
      <c r="U26567" s="56"/>
      <c r="V26567" s="56"/>
      <c r="W26567" s="56"/>
      <c r="X26567" s="56"/>
      <c r="Y26567" s="56"/>
      <c r="Z26567" s="56"/>
      <c r="AA26567" s="56"/>
    </row>
    <row r="26568" spans="20:27">
      <c r="T26568" s="56"/>
      <c r="U26568" s="56"/>
      <c r="V26568" s="56"/>
      <c r="W26568" s="56"/>
      <c r="X26568" s="56"/>
      <c r="Y26568" s="56"/>
      <c r="Z26568" s="56"/>
      <c r="AA26568" s="56"/>
    </row>
    <row r="26569" spans="20:27">
      <c r="T26569" s="56"/>
      <c r="U26569" s="56"/>
      <c r="V26569" s="56"/>
      <c r="W26569" s="56"/>
      <c r="X26569" s="56"/>
      <c r="Y26569" s="56"/>
      <c r="Z26569" s="56"/>
      <c r="AA26569" s="56"/>
    </row>
    <row r="26570" spans="20:27">
      <c r="T26570" s="56"/>
      <c r="U26570" s="56"/>
      <c r="V26570" s="56"/>
      <c r="W26570" s="56"/>
      <c r="X26570" s="56"/>
      <c r="Y26570" s="56"/>
      <c r="Z26570" s="56"/>
      <c r="AA26570" s="56"/>
    </row>
    <row r="26571" spans="20:27">
      <c r="T26571" s="56"/>
      <c r="U26571" s="56"/>
      <c r="V26571" s="56"/>
      <c r="W26571" s="56"/>
      <c r="X26571" s="56"/>
      <c r="Y26571" s="56"/>
      <c r="Z26571" s="56"/>
      <c r="AA26571" s="56"/>
    </row>
    <row r="26572" spans="20:27">
      <c r="T26572" s="56"/>
      <c r="U26572" s="56"/>
      <c r="V26572" s="56"/>
      <c r="W26572" s="56"/>
      <c r="X26572" s="56"/>
      <c r="Y26572" s="56"/>
      <c r="Z26572" s="56"/>
      <c r="AA26572" s="56"/>
    </row>
    <row r="26573" spans="20:27">
      <c r="T26573" s="56"/>
      <c r="U26573" s="56"/>
      <c r="V26573" s="56"/>
      <c r="W26573" s="56"/>
      <c r="X26573" s="56"/>
      <c r="Y26573" s="56"/>
      <c r="Z26573" s="56"/>
      <c r="AA26573" s="56"/>
    </row>
    <row r="26574" spans="20:27">
      <c r="T26574" s="56"/>
      <c r="U26574" s="56"/>
      <c r="V26574" s="56"/>
      <c r="W26574" s="56"/>
      <c r="X26574" s="56"/>
      <c r="Y26574" s="56"/>
      <c r="Z26574" s="56"/>
      <c r="AA26574" s="56"/>
    </row>
    <row r="26575" spans="20:27">
      <c r="T26575" s="56"/>
      <c r="U26575" s="56"/>
      <c r="V26575" s="56"/>
      <c r="W26575" s="56"/>
      <c r="X26575" s="56"/>
      <c r="Y26575" s="56"/>
      <c r="Z26575" s="56"/>
      <c r="AA26575" s="56"/>
    </row>
    <row r="26576" spans="20:27">
      <c r="T26576" s="56"/>
      <c r="U26576" s="56"/>
      <c r="V26576" s="56"/>
      <c r="W26576" s="56"/>
      <c r="X26576" s="56"/>
      <c r="Y26576" s="56"/>
      <c r="Z26576" s="56"/>
      <c r="AA26576" s="56"/>
    </row>
    <row r="26577" spans="20:27">
      <c r="T26577" s="56"/>
      <c r="U26577" s="56"/>
      <c r="V26577" s="56"/>
      <c r="W26577" s="56"/>
      <c r="X26577" s="56"/>
      <c r="Y26577" s="56"/>
      <c r="Z26577" s="56"/>
      <c r="AA26577" s="56"/>
    </row>
    <row r="26578" spans="20:27">
      <c r="T26578" s="56"/>
      <c r="U26578" s="56"/>
      <c r="V26578" s="56"/>
      <c r="W26578" s="56"/>
      <c r="X26578" s="56"/>
      <c r="Y26578" s="56"/>
      <c r="Z26578" s="56"/>
      <c r="AA26578" s="56"/>
    </row>
    <row r="26579" spans="20:27">
      <c r="T26579" s="56"/>
      <c r="U26579" s="56"/>
      <c r="V26579" s="56"/>
      <c r="W26579" s="56"/>
      <c r="X26579" s="56"/>
      <c r="Y26579" s="56"/>
      <c r="Z26579" s="56"/>
      <c r="AA26579" s="56"/>
    </row>
    <row r="26580" spans="20:27">
      <c r="T26580" s="56"/>
      <c r="U26580" s="56"/>
      <c r="V26580" s="56"/>
      <c r="W26580" s="56"/>
      <c r="X26580" s="56"/>
      <c r="Y26580" s="56"/>
      <c r="Z26580" s="56"/>
      <c r="AA26580" s="56"/>
    </row>
    <row r="26581" spans="20:27">
      <c r="T26581" s="56"/>
      <c r="U26581" s="56"/>
      <c r="V26581" s="56"/>
      <c r="W26581" s="56"/>
      <c r="X26581" s="56"/>
      <c r="Y26581" s="56"/>
      <c r="Z26581" s="56"/>
      <c r="AA26581" s="56"/>
    </row>
    <row r="26582" spans="20:27">
      <c r="T26582" s="56"/>
      <c r="U26582" s="56"/>
      <c r="V26582" s="56"/>
      <c r="W26582" s="56"/>
      <c r="X26582" s="56"/>
      <c r="Y26582" s="56"/>
      <c r="Z26582" s="56"/>
      <c r="AA26582" s="56"/>
    </row>
    <row r="26583" spans="20:27">
      <c r="T26583" s="56"/>
      <c r="U26583" s="56"/>
      <c r="V26583" s="56"/>
      <c r="W26583" s="56"/>
      <c r="X26583" s="56"/>
      <c r="Y26583" s="56"/>
      <c r="Z26583" s="56"/>
      <c r="AA26583" s="56"/>
    </row>
    <row r="26584" spans="20:27">
      <c r="T26584" s="56"/>
      <c r="U26584" s="56"/>
      <c r="V26584" s="56"/>
      <c r="W26584" s="56"/>
      <c r="X26584" s="56"/>
      <c r="Y26584" s="56"/>
      <c r="Z26584" s="56"/>
      <c r="AA26584" s="56"/>
    </row>
    <row r="26585" spans="20:27">
      <c r="T26585" s="56"/>
      <c r="U26585" s="56"/>
      <c r="V26585" s="56"/>
      <c r="W26585" s="56"/>
      <c r="X26585" s="56"/>
      <c r="Y26585" s="56"/>
      <c r="Z26585" s="56"/>
      <c r="AA26585" s="56"/>
    </row>
    <row r="26586" spans="20:27">
      <c r="T26586" s="56"/>
      <c r="U26586" s="56"/>
      <c r="V26586" s="56"/>
      <c r="W26586" s="56"/>
      <c r="X26586" s="56"/>
      <c r="Y26586" s="56"/>
      <c r="Z26586" s="56"/>
      <c r="AA26586" s="56"/>
    </row>
    <row r="26587" spans="20:27">
      <c r="T26587" s="56"/>
      <c r="U26587" s="56"/>
      <c r="V26587" s="56"/>
      <c r="W26587" s="56"/>
      <c r="X26587" s="56"/>
      <c r="Y26587" s="56"/>
      <c r="Z26587" s="56"/>
      <c r="AA26587" s="56"/>
    </row>
    <row r="26588" spans="20:27">
      <c r="T26588" s="56"/>
      <c r="U26588" s="56"/>
      <c r="V26588" s="56"/>
      <c r="W26588" s="56"/>
      <c r="X26588" s="56"/>
      <c r="Y26588" s="56"/>
      <c r="Z26588" s="56"/>
      <c r="AA26588" s="56"/>
    </row>
    <row r="26589" spans="20:27">
      <c r="T26589" s="56"/>
      <c r="U26589" s="56"/>
      <c r="V26589" s="56"/>
      <c r="W26589" s="56"/>
      <c r="X26589" s="56"/>
      <c r="Y26589" s="56"/>
      <c r="Z26589" s="56"/>
      <c r="AA26589" s="56"/>
    </row>
    <row r="26590" spans="20:27">
      <c r="T26590" s="56"/>
      <c r="U26590" s="56"/>
      <c r="V26590" s="56"/>
      <c r="W26590" s="56"/>
      <c r="X26590" s="56"/>
      <c r="Y26590" s="56"/>
      <c r="Z26590" s="56"/>
      <c r="AA26590" s="56"/>
    </row>
    <row r="26591" spans="20:27">
      <c r="T26591" s="56"/>
      <c r="U26591" s="56"/>
      <c r="V26591" s="56"/>
      <c r="W26591" s="56"/>
      <c r="X26591" s="56"/>
      <c r="Y26591" s="56"/>
      <c r="Z26591" s="56"/>
      <c r="AA26591" s="56"/>
    </row>
    <row r="26592" spans="20:27">
      <c r="T26592" s="56"/>
      <c r="U26592" s="56"/>
      <c r="V26592" s="56"/>
      <c r="W26592" s="56"/>
      <c r="X26592" s="56"/>
      <c r="Y26592" s="56"/>
      <c r="Z26592" s="56"/>
      <c r="AA26592" s="56"/>
    </row>
    <row r="26593" spans="20:27">
      <c r="T26593" s="56"/>
      <c r="U26593" s="56"/>
      <c r="V26593" s="56"/>
      <c r="W26593" s="56"/>
      <c r="X26593" s="56"/>
      <c r="Y26593" s="56"/>
      <c r="Z26593" s="56"/>
      <c r="AA26593" s="56"/>
    </row>
    <row r="26594" spans="20:27">
      <c r="T26594" s="56"/>
      <c r="U26594" s="56"/>
      <c r="V26594" s="56"/>
      <c r="W26594" s="56"/>
      <c r="X26594" s="56"/>
      <c r="Y26594" s="56"/>
      <c r="Z26594" s="56"/>
      <c r="AA26594" s="56"/>
    </row>
    <row r="26595" spans="20:27">
      <c r="T26595" s="56"/>
      <c r="U26595" s="56"/>
      <c r="V26595" s="56"/>
      <c r="W26595" s="56"/>
      <c r="X26595" s="56"/>
      <c r="Y26595" s="56"/>
      <c r="Z26595" s="56"/>
      <c r="AA26595" s="56"/>
    </row>
    <row r="26596" spans="20:27">
      <c r="T26596" s="56"/>
      <c r="U26596" s="56"/>
      <c r="V26596" s="56"/>
      <c r="W26596" s="56"/>
      <c r="X26596" s="56"/>
      <c r="Y26596" s="56"/>
      <c r="Z26596" s="56"/>
      <c r="AA26596" s="56"/>
    </row>
    <row r="26597" spans="20:27">
      <c r="T26597" s="56"/>
      <c r="U26597" s="56"/>
      <c r="V26597" s="56"/>
      <c r="W26597" s="56"/>
      <c r="X26597" s="56"/>
      <c r="Y26597" s="56"/>
      <c r="Z26597" s="56"/>
      <c r="AA26597" s="56"/>
    </row>
    <row r="26598" spans="20:27">
      <c r="T26598" s="56"/>
      <c r="U26598" s="56"/>
      <c r="V26598" s="56"/>
      <c r="W26598" s="56"/>
      <c r="X26598" s="56"/>
      <c r="Y26598" s="56"/>
      <c r="Z26598" s="56"/>
      <c r="AA26598" s="56"/>
    </row>
    <row r="26599" spans="20:27">
      <c r="T26599" s="56"/>
      <c r="U26599" s="56"/>
      <c r="V26599" s="56"/>
      <c r="W26599" s="56"/>
      <c r="X26599" s="56"/>
      <c r="Y26599" s="56"/>
      <c r="Z26599" s="56"/>
      <c r="AA26599" s="56"/>
    </row>
    <row r="26600" spans="20:27">
      <c r="T26600" s="56"/>
      <c r="U26600" s="56"/>
      <c r="V26600" s="56"/>
      <c r="W26600" s="56"/>
      <c r="X26600" s="56"/>
      <c r="Y26600" s="56"/>
      <c r="Z26600" s="56"/>
      <c r="AA26600" s="56"/>
    </row>
    <row r="26601" spans="20:27">
      <c r="T26601" s="56"/>
      <c r="U26601" s="56"/>
      <c r="V26601" s="56"/>
      <c r="W26601" s="56"/>
      <c r="X26601" s="56"/>
      <c r="Y26601" s="56"/>
      <c r="Z26601" s="56"/>
      <c r="AA26601" s="56"/>
    </row>
    <row r="26602" spans="20:27">
      <c r="T26602" s="56"/>
      <c r="U26602" s="56"/>
      <c r="V26602" s="56"/>
      <c r="W26602" s="56"/>
      <c r="X26602" s="56"/>
      <c r="Y26602" s="56"/>
      <c r="Z26602" s="56"/>
      <c r="AA26602" s="56"/>
    </row>
    <row r="26603" spans="20:27">
      <c r="T26603" s="56"/>
      <c r="U26603" s="56"/>
      <c r="V26603" s="56"/>
      <c r="W26603" s="56"/>
      <c r="X26603" s="56"/>
      <c r="Y26603" s="56"/>
      <c r="Z26603" s="56"/>
      <c r="AA26603" s="56"/>
    </row>
    <row r="26604" spans="20:27">
      <c r="T26604" s="56"/>
      <c r="U26604" s="56"/>
      <c r="V26604" s="56"/>
      <c r="W26604" s="56"/>
      <c r="X26604" s="56"/>
      <c r="Y26604" s="56"/>
      <c r="Z26604" s="56"/>
      <c r="AA26604" s="56"/>
    </row>
    <row r="26605" spans="20:27">
      <c r="T26605" s="56"/>
      <c r="U26605" s="56"/>
      <c r="V26605" s="56"/>
      <c r="W26605" s="56"/>
      <c r="X26605" s="56"/>
      <c r="Y26605" s="56"/>
      <c r="Z26605" s="56"/>
      <c r="AA26605" s="56"/>
    </row>
    <row r="26606" spans="20:27">
      <c r="T26606" s="56"/>
      <c r="U26606" s="56"/>
      <c r="V26606" s="56"/>
      <c r="W26606" s="56"/>
      <c r="X26606" s="56"/>
      <c r="Y26606" s="56"/>
      <c r="Z26606" s="56"/>
      <c r="AA26606" s="56"/>
    </row>
    <row r="26607" spans="20:27">
      <c r="T26607" s="56"/>
      <c r="U26607" s="56"/>
      <c r="V26607" s="56"/>
      <c r="W26607" s="56"/>
      <c r="X26607" s="56"/>
      <c r="Y26607" s="56"/>
      <c r="Z26607" s="56"/>
      <c r="AA26607" s="56"/>
    </row>
    <row r="26608" spans="20:27">
      <c r="T26608" s="56"/>
      <c r="U26608" s="56"/>
      <c r="V26608" s="56"/>
      <c r="W26608" s="56"/>
      <c r="X26608" s="56"/>
      <c r="Y26608" s="56"/>
      <c r="Z26608" s="56"/>
      <c r="AA26608" s="56"/>
    </row>
    <row r="26609" spans="20:27">
      <c r="T26609" s="56"/>
      <c r="U26609" s="56"/>
      <c r="V26609" s="56"/>
      <c r="W26609" s="56"/>
      <c r="X26609" s="56"/>
      <c r="Y26609" s="56"/>
      <c r="Z26609" s="56"/>
      <c r="AA26609" s="56"/>
    </row>
    <row r="26610" spans="20:27">
      <c r="T26610" s="56"/>
      <c r="U26610" s="56"/>
      <c r="V26610" s="56"/>
      <c r="W26610" s="56"/>
      <c r="X26610" s="56"/>
      <c r="Y26610" s="56"/>
      <c r="Z26610" s="56"/>
      <c r="AA26610" s="56"/>
    </row>
    <row r="26611" spans="20:27">
      <c r="T26611" s="56"/>
      <c r="U26611" s="56"/>
      <c r="V26611" s="56"/>
      <c r="W26611" s="56"/>
      <c r="X26611" s="56"/>
      <c r="Y26611" s="56"/>
      <c r="Z26611" s="56"/>
      <c r="AA26611" s="56"/>
    </row>
    <row r="26612" spans="20:27">
      <c r="T26612" s="56"/>
      <c r="U26612" s="56"/>
      <c r="V26612" s="56"/>
      <c r="W26612" s="56"/>
      <c r="X26612" s="56"/>
      <c r="Y26612" s="56"/>
      <c r="Z26612" s="56"/>
      <c r="AA26612" s="56"/>
    </row>
    <row r="26613" spans="20:27">
      <c r="T26613" s="56"/>
      <c r="U26613" s="56"/>
      <c r="V26613" s="56"/>
      <c r="W26613" s="56"/>
      <c r="X26613" s="56"/>
      <c r="Y26613" s="56"/>
      <c r="Z26613" s="56"/>
      <c r="AA26613" s="56"/>
    </row>
    <row r="26614" spans="20:27">
      <c r="T26614" s="56"/>
      <c r="U26614" s="56"/>
      <c r="V26614" s="56"/>
      <c r="W26614" s="56"/>
      <c r="X26614" s="56"/>
      <c r="Y26614" s="56"/>
      <c r="Z26614" s="56"/>
      <c r="AA26614" s="56"/>
    </row>
    <row r="26615" spans="20:27">
      <c r="T26615" s="56"/>
      <c r="U26615" s="56"/>
      <c r="V26615" s="56"/>
      <c r="W26615" s="56"/>
      <c r="X26615" s="56"/>
      <c r="Y26615" s="56"/>
      <c r="Z26615" s="56"/>
      <c r="AA26615" s="56"/>
    </row>
    <row r="26616" spans="20:27">
      <c r="T26616" s="56"/>
      <c r="U26616" s="56"/>
      <c r="V26616" s="56"/>
      <c r="W26616" s="56"/>
      <c r="X26616" s="56"/>
      <c r="Y26616" s="56"/>
      <c r="Z26616" s="56"/>
      <c r="AA26616" s="56"/>
    </row>
    <row r="26617" spans="20:27">
      <c r="T26617" s="56"/>
      <c r="U26617" s="56"/>
      <c r="V26617" s="56"/>
      <c r="W26617" s="56"/>
      <c r="X26617" s="56"/>
      <c r="Y26617" s="56"/>
      <c r="Z26617" s="56"/>
      <c r="AA26617" s="56"/>
    </row>
    <row r="26618" spans="20:27">
      <c r="T26618" s="56"/>
      <c r="U26618" s="56"/>
      <c r="V26618" s="56"/>
      <c r="W26618" s="56"/>
      <c r="X26618" s="56"/>
      <c r="Y26618" s="56"/>
      <c r="Z26618" s="56"/>
      <c r="AA26618" s="56"/>
    </row>
    <row r="26619" spans="20:27">
      <c r="T26619" s="56"/>
      <c r="U26619" s="56"/>
      <c r="V26619" s="56"/>
      <c r="W26619" s="56"/>
      <c r="X26619" s="56"/>
      <c r="Y26619" s="56"/>
      <c r="Z26619" s="56"/>
      <c r="AA26619" s="56"/>
    </row>
    <row r="26620" spans="20:27">
      <c r="T26620" s="56"/>
      <c r="U26620" s="56"/>
      <c r="V26620" s="56"/>
      <c r="W26620" s="56"/>
      <c r="X26620" s="56"/>
      <c r="Y26620" s="56"/>
      <c r="Z26620" s="56"/>
      <c r="AA26620" s="56"/>
    </row>
    <row r="26621" spans="20:27">
      <c r="T26621" s="56"/>
      <c r="U26621" s="56"/>
      <c r="V26621" s="56"/>
      <c r="W26621" s="56"/>
      <c r="X26621" s="56"/>
      <c r="Y26621" s="56"/>
      <c r="Z26621" s="56"/>
      <c r="AA26621" s="56"/>
    </row>
    <row r="26622" spans="20:27">
      <c r="T26622" s="56"/>
      <c r="U26622" s="56"/>
      <c r="V26622" s="56"/>
      <c r="W26622" s="56"/>
      <c r="X26622" s="56"/>
      <c r="Y26622" s="56"/>
      <c r="Z26622" s="56"/>
      <c r="AA26622" s="56"/>
    </row>
    <row r="26623" spans="20:27">
      <c r="T26623" s="56"/>
      <c r="U26623" s="56"/>
      <c r="V26623" s="56"/>
      <c r="W26623" s="56"/>
      <c r="X26623" s="56"/>
      <c r="Y26623" s="56"/>
      <c r="Z26623" s="56"/>
      <c r="AA26623" s="56"/>
    </row>
    <row r="26624" spans="20:27">
      <c r="T26624" s="56"/>
      <c r="U26624" s="56"/>
      <c r="V26624" s="56"/>
      <c r="W26624" s="56"/>
      <c r="X26624" s="56"/>
      <c r="Y26624" s="56"/>
      <c r="Z26624" s="56"/>
      <c r="AA26624" s="56"/>
    </row>
    <row r="26625" spans="20:27">
      <c r="T26625" s="56"/>
      <c r="U26625" s="56"/>
      <c r="V26625" s="56"/>
      <c r="W26625" s="56"/>
      <c r="X26625" s="56"/>
      <c r="Y26625" s="56"/>
      <c r="Z26625" s="56"/>
      <c r="AA26625" s="56"/>
    </row>
    <row r="26626" spans="20:27">
      <c r="T26626" s="56"/>
      <c r="U26626" s="56"/>
      <c r="V26626" s="56"/>
      <c r="W26626" s="56"/>
      <c r="X26626" s="56"/>
      <c r="Y26626" s="56"/>
      <c r="Z26626" s="56"/>
      <c r="AA26626" s="56"/>
    </row>
    <row r="26627" spans="20:27">
      <c r="T26627" s="56"/>
      <c r="U26627" s="56"/>
      <c r="V26627" s="56"/>
      <c r="W26627" s="56"/>
      <c r="X26627" s="56"/>
      <c r="Y26627" s="56"/>
      <c r="Z26627" s="56"/>
      <c r="AA26627" s="56"/>
    </row>
    <row r="26628" spans="20:27">
      <c r="T26628" s="56"/>
      <c r="U26628" s="56"/>
      <c r="V26628" s="56"/>
      <c r="W26628" s="56"/>
      <c r="X26628" s="56"/>
      <c r="Y26628" s="56"/>
      <c r="Z26628" s="56"/>
      <c r="AA26628" s="56"/>
    </row>
    <row r="26629" spans="20:27">
      <c r="T26629" s="56"/>
      <c r="U26629" s="56"/>
      <c r="V26629" s="56"/>
      <c r="W26629" s="56"/>
      <c r="X26629" s="56"/>
      <c r="Y26629" s="56"/>
      <c r="Z26629" s="56"/>
      <c r="AA26629" s="56"/>
    </row>
    <row r="26630" spans="20:27">
      <c r="T26630" s="56"/>
      <c r="U26630" s="56"/>
      <c r="V26630" s="56"/>
      <c r="W26630" s="56"/>
      <c r="X26630" s="56"/>
      <c r="Y26630" s="56"/>
      <c r="Z26630" s="56"/>
      <c r="AA26630" s="56"/>
    </row>
    <row r="26631" spans="20:27">
      <c r="T26631" s="56"/>
      <c r="U26631" s="56"/>
      <c r="V26631" s="56"/>
      <c r="W26631" s="56"/>
      <c r="X26631" s="56"/>
      <c r="Y26631" s="56"/>
      <c r="Z26631" s="56"/>
      <c r="AA26631" s="56"/>
    </row>
    <row r="26632" spans="20:27">
      <c r="T26632" s="56"/>
      <c r="U26632" s="56"/>
      <c r="V26632" s="56"/>
      <c r="W26632" s="56"/>
      <c r="X26632" s="56"/>
      <c r="Y26632" s="56"/>
      <c r="Z26632" s="56"/>
      <c r="AA26632" s="56"/>
    </row>
    <row r="26633" spans="20:27">
      <c r="T26633" s="56"/>
      <c r="U26633" s="56"/>
      <c r="V26633" s="56"/>
      <c r="W26633" s="56"/>
      <c r="X26633" s="56"/>
      <c r="Y26633" s="56"/>
      <c r="Z26633" s="56"/>
      <c r="AA26633" s="56"/>
    </row>
    <row r="26634" spans="20:27">
      <c r="T26634" s="56"/>
      <c r="U26634" s="56"/>
      <c r="V26634" s="56"/>
      <c r="W26634" s="56"/>
      <c r="X26634" s="56"/>
      <c r="Y26634" s="56"/>
      <c r="Z26634" s="56"/>
      <c r="AA26634" s="56"/>
    </row>
    <row r="26635" spans="20:27">
      <c r="T26635" s="56"/>
      <c r="U26635" s="56"/>
      <c r="V26635" s="56"/>
      <c r="W26635" s="56"/>
      <c r="X26635" s="56"/>
      <c r="Y26635" s="56"/>
      <c r="Z26635" s="56"/>
      <c r="AA26635" s="56"/>
    </row>
    <row r="26636" spans="20:27">
      <c r="T26636" s="56"/>
      <c r="U26636" s="56"/>
      <c r="V26636" s="56"/>
      <c r="W26636" s="56"/>
      <c r="X26636" s="56"/>
      <c r="Y26636" s="56"/>
      <c r="Z26636" s="56"/>
      <c r="AA26636" s="56"/>
    </row>
    <row r="26637" spans="20:27">
      <c r="T26637" s="56"/>
      <c r="U26637" s="56"/>
      <c r="V26637" s="56"/>
      <c r="W26637" s="56"/>
      <c r="X26637" s="56"/>
      <c r="Y26637" s="56"/>
      <c r="Z26637" s="56"/>
      <c r="AA26637" s="56"/>
    </row>
    <row r="26638" spans="20:27">
      <c r="T26638" s="56"/>
      <c r="U26638" s="56"/>
      <c r="V26638" s="56"/>
      <c r="W26638" s="56"/>
      <c r="X26638" s="56"/>
      <c r="Y26638" s="56"/>
      <c r="Z26638" s="56"/>
      <c r="AA26638" s="56"/>
    </row>
    <row r="26639" spans="20:27">
      <c r="T26639" s="56"/>
      <c r="U26639" s="56"/>
      <c r="V26639" s="56"/>
      <c r="W26639" s="56"/>
      <c r="X26639" s="56"/>
      <c r="Y26639" s="56"/>
      <c r="Z26639" s="56"/>
      <c r="AA26639" s="56"/>
    </row>
    <row r="26640" spans="20:27">
      <c r="T26640" s="56"/>
      <c r="U26640" s="56"/>
      <c r="V26640" s="56"/>
      <c r="W26640" s="56"/>
      <c r="X26640" s="56"/>
      <c r="Y26640" s="56"/>
      <c r="Z26640" s="56"/>
      <c r="AA26640" s="56"/>
    </row>
    <row r="26641" spans="20:27">
      <c r="T26641" s="56"/>
      <c r="U26641" s="56"/>
      <c r="V26641" s="56"/>
      <c r="W26641" s="56"/>
      <c r="X26641" s="56"/>
      <c r="Y26641" s="56"/>
      <c r="Z26641" s="56"/>
      <c r="AA26641" s="56"/>
    </row>
    <row r="26642" spans="20:27">
      <c r="T26642" s="56"/>
      <c r="U26642" s="56"/>
      <c r="V26642" s="56"/>
      <c r="W26642" s="56"/>
      <c r="X26642" s="56"/>
      <c r="Y26642" s="56"/>
      <c r="Z26642" s="56"/>
      <c r="AA26642" s="56"/>
    </row>
    <row r="26643" spans="20:27">
      <c r="T26643" s="56"/>
      <c r="U26643" s="56"/>
      <c r="V26643" s="56"/>
      <c r="W26643" s="56"/>
      <c r="X26643" s="56"/>
      <c r="Y26643" s="56"/>
      <c r="Z26643" s="56"/>
      <c r="AA26643" s="56"/>
    </row>
    <row r="26644" spans="20:27">
      <c r="T26644" s="56"/>
      <c r="U26644" s="56"/>
      <c r="V26644" s="56"/>
      <c r="W26644" s="56"/>
      <c r="X26644" s="56"/>
      <c r="Y26644" s="56"/>
      <c r="Z26644" s="56"/>
      <c r="AA26644" s="56"/>
    </row>
    <row r="26645" spans="20:27">
      <c r="T26645" s="56"/>
      <c r="U26645" s="56"/>
      <c r="V26645" s="56"/>
      <c r="W26645" s="56"/>
      <c r="X26645" s="56"/>
      <c r="Y26645" s="56"/>
      <c r="Z26645" s="56"/>
      <c r="AA26645" s="56"/>
    </row>
    <row r="26646" spans="20:27">
      <c r="T26646" s="56"/>
      <c r="U26646" s="56"/>
      <c r="V26646" s="56"/>
      <c r="W26646" s="56"/>
      <c r="X26646" s="56"/>
      <c r="Y26646" s="56"/>
      <c r="Z26646" s="56"/>
      <c r="AA26646" s="56"/>
    </row>
    <row r="26647" spans="20:27">
      <c r="T26647" s="56"/>
      <c r="U26647" s="56"/>
      <c r="V26647" s="56"/>
      <c r="W26647" s="56"/>
      <c r="X26647" s="56"/>
      <c r="Y26647" s="56"/>
      <c r="Z26647" s="56"/>
      <c r="AA26647" s="56"/>
    </row>
    <row r="26648" spans="20:27">
      <c r="T26648" s="56"/>
      <c r="U26648" s="56"/>
      <c r="V26648" s="56"/>
      <c r="W26648" s="56"/>
      <c r="X26648" s="56"/>
      <c r="Y26648" s="56"/>
      <c r="Z26648" s="56"/>
      <c r="AA26648" s="56"/>
    </row>
    <row r="26649" spans="20:27">
      <c r="T26649" s="56"/>
      <c r="U26649" s="56"/>
      <c r="V26649" s="56"/>
      <c r="W26649" s="56"/>
      <c r="X26649" s="56"/>
      <c r="Y26649" s="56"/>
      <c r="Z26649" s="56"/>
      <c r="AA26649" s="56"/>
    </row>
    <row r="26650" spans="20:27">
      <c r="T26650" s="56"/>
      <c r="U26650" s="56"/>
      <c r="V26650" s="56"/>
      <c r="W26650" s="56"/>
      <c r="X26650" s="56"/>
      <c r="Y26650" s="56"/>
      <c r="Z26650" s="56"/>
      <c r="AA26650" s="56"/>
    </row>
    <row r="26651" spans="20:27">
      <c r="T26651" s="56"/>
      <c r="U26651" s="56"/>
      <c r="V26651" s="56"/>
      <c r="W26651" s="56"/>
      <c r="X26651" s="56"/>
      <c r="Y26651" s="56"/>
      <c r="Z26651" s="56"/>
      <c r="AA26651" s="56"/>
    </row>
    <row r="26652" spans="20:27">
      <c r="T26652" s="56"/>
      <c r="U26652" s="56"/>
      <c r="V26652" s="56"/>
      <c r="W26652" s="56"/>
      <c r="X26652" s="56"/>
      <c r="Y26652" s="56"/>
      <c r="Z26652" s="56"/>
      <c r="AA26652" s="56"/>
    </row>
    <row r="26653" spans="20:27">
      <c r="T26653" s="56"/>
      <c r="U26653" s="56"/>
      <c r="V26653" s="56"/>
      <c r="W26653" s="56"/>
      <c r="X26653" s="56"/>
      <c r="Y26653" s="56"/>
      <c r="Z26653" s="56"/>
      <c r="AA26653" s="56"/>
    </row>
    <row r="26654" spans="20:27">
      <c r="T26654" s="56"/>
      <c r="U26654" s="56"/>
      <c r="V26654" s="56"/>
      <c r="W26654" s="56"/>
      <c r="X26654" s="56"/>
      <c r="Y26654" s="56"/>
      <c r="Z26654" s="56"/>
      <c r="AA26654" s="56"/>
    </row>
    <row r="26655" spans="20:27">
      <c r="T26655" s="56"/>
      <c r="U26655" s="56"/>
      <c r="V26655" s="56"/>
      <c r="W26655" s="56"/>
      <c r="X26655" s="56"/>
      <c r="Y26655" s="56"/>
      <c r="Z26655" s="56"/>
      <c r="AA26655" s="56"/>
    </row>
    <row r="26656" spans="20:27">
      <c r="T26656" s="56"/>
      <c r="U26656" s="56"/>
      <c r="V26656" s="56"/>
      <c r="W26656" s="56"/>
      <c r="X26656" s="56"/>
      <c r="Y26656" s="56"/>
      <c r="Z26656" s="56"/>
      <c r="AA26656" s="56"/>
    </row>
    <row r="26657" spans="20:27">
      <c r="T26657" s="56"/>
      <c r="U26657" s="56"/>
      <c r="V26657" s="56"/>
      <c r="W26657" s="56"/>
      <c r="X26657" s="56"/>
      <c r="Y26657" s="56"/>
      <c r="Z26657" s="56"/>
      <c r="AA26657" s="56"/>
    </row>
    <row r="26658" spans="20:27">
      <c r="T26658" s="56"/>
      <c r="U26658" s="56"/>
      <c r="V26658" s="56"/>
      <c r="W26658" s="56"/>
      <c r="X26658" s="56"/>
      <c r="Y26658" s="56"/>
      <c r="Z26658" s="56"/>
      <c r="AA26658" s="56"/>
    </row>
    <row r="26659" spans="20:27">
      <c r="T26659" s="56"/>
      <c r="U26659" s="56"/>
      <c r="V26659" s="56"/>
      <c r="W26659" s="56"/>
      <c r="X26659" s="56"/>
      <c r="Y26659" s="56"/>
      <c r="Z26659" s="56"/>
      <c r="AA26659" s="56"/>
    </row>
    <row r="26660" spans="20:27">
      <c r="T26660" s="56"/>
      <c r="U26660" s="56"/>
      <c r="V26660" s="56"/>
      <c r="W26660" s="56"/>
      <c r="X26660" s="56"/>
      <c r="Y26660" s="56"/>
      <c r="Z26660" s="56"/>
      <c r="AA26660" s="56"/>
    </row>
    <row r="26661" spans="20:27">
      <c r="T26661" s="56"/>
      <c r="U26661" s="56"/>
      <c r="V26661" s="56"/>
      <c r="W26661" s="56"/>
      <c r="X26661" s="56"/>
      <c r="Y26661" s="56"/>
      <c r="Z26661" s="56"/>
      <c r="AA26661" s="56"/>
    </row>
    <row r="26662" spans="20:27">
      <c r="T26662" s="56"/>
      <c r="U26662" s="56"/>
      <c r="V26662" s="56"/>
      <c r="W26662" s="56"/>
      <c r="X26662" s="56"/>
      <c r="Y26662" s="56"/>
      <c r="Z26662" s="56"/>
      <c r="AA26662" s="56"/>
    </row>
    <row r="26663" spans="20:27">
      <c r="T26663" s="56"/>
      <c r="U26663" s="56"/>
      <c r="V26663" s="56"/>
      <c r="W26663" s="56"/>
      <c r="X26663" s="56"/>
      <c r="Y26663" s="56"/>
      <c r="Z26663" s="56"/>
      <c r="AA26663" s="56"/>
    </row>
    <row r="26664" spans="20:27">
      <c r="T26664" s="56"/>
      <c r="U26664" s="56"/>
      <c r="V26664" s="56"/>
      <c r="W26664" s="56"/>
      <c r="X26664" s="56"/>
      <c r="Y26664" s="56"/>
      <c r="Z26664" s="56"/>
      <c r="AA26664" s="56"/>
    </row>
    <row r="26665" spans="20:27">
      <c r="T26665" s="56"/>
      <c r="U26665" s="56"/>
      <c r="V26665" s="56"/>
      <c r="W26665" s="56"/>
      <c r="X26665" s="56"/>
      <c r="Y26665" s="56"/>
      <c r="Z26665" s="56"/>
      <c r="AA26665" s="56"/>
    </row>
    <row r="26666" spans="20:27">
      <c r="T26666" s="56"/>
      <c r="U26666" s="56"/>
      <c r="V26666" s="56"/>
      <c r="W26666" s="56"/>
      <c r="X26666" s="56"/>
      <c r="Y26666" s="56"/>
      <c r="Z26666" s="56"/>
      <c r="AA26666" s="56"/>
    </row>
    <row r="26667" spans="20:27">
      <c r="T26667" s="56"/>
      <c r="U26667" s="56"/>
      <c r="V26667" s="56"/>
      <c r="W26667" s="56"/>
      <c r="X26667" s="56"/>
      <c r="Y26667" s="56"/>
      <c r="Z26667" s="56"/>
      <c r="AA26667" s="56"/>
    </row>
    <row r="26668" spans="20:27">
      <c r="T26668" s="56"/>
      <c r="U26668" s="56"/>
      <c r="V26668" s="56"/>
      <c r="W26668" s="56"/>
      <c r="X26668" s="56"/>
      <c r="Y26668" s="56"/>
      <c r="Z26668" s="56"/>
      <c r="AA26668" s="56"/>
    </row>
    <row r="26669" spans="20:27">
      <c r="T26669" s="56"/>
      <c r="U26669" s="56"/>
      <c r="V26669" s="56"/>
      <c r="W26669" s="56"/>
      <c r="X26669" s="56"/>
      <c r="Y26669" s="56"/>
      <c r="Z26669" s="56"/>
      <c r="AA26669" s="56"/>
    </row>
    <row r="26670" spans="20:27">
      <c r="T26670" s="56"/>
      <c r="U26670" s="56"/>
      <c r="V26670" s="56"/>
      <c r="W26670" s="56"/>
      <c r="X26670" s="56"/>
      <c r="Y26670" s="56"/>
      <c r="Z26670" s="56"/>
      <c r="AA26670" s="56"/>
    </row>
    <row r="26671" spans="20:27">
      <c r="T26671" s="56"/>
      <c r="U26671" s="56"/>
      <c r="V26671" s="56"/>
      <c r="W26671" s="56"/>
      <c r="X26671" s="56"/>
      <c r="Y26671" s="56"/>
      <c r="Z26671" s="56"/>
      <c r="AA26671" s="56"/>
    </row>
    <row r="26672" spans="20:27">
      <c r="T26672" s="56"/>
      <c r="U26672" s="56"/>
      <c r="V26672" s="56"/>
      <c r="W26672" s="56"/>
      <c r="X26672" s="56"/>
      <c r="Y26672" s="56"/>
      <c r="Z26672" s="56"/>
      <c r="AA26672" s="56"/>
    </row>
    <row r="26673" spans="20:27">
      <c r="T26673" s="56"/>
      <c r="U26673" s="56"/>
      <c r="V26673" s="56"/>
      <c r="W26673" s="56"/>
      <c r="X26673" s="56"/>
      <c r="Y26673" s="56"/>
      <c r="Z26673" s="56"/>
      <c r="AA26673" s="56"/>
    </row>
    <row r="26674" spans="20:27">
      <c r="T26674" s="56"/>
      <c r="U26674" s="56"/>
      <c r="V26674" s="56"/>
      <c r="W26674" s="56"/>
      <c r="X26674" s="56"/>
      <c r="Y26674" s="56"/>
      <c r="Z26674" s="56"/>
      <c r="AA26674" s="56"/>
    </row>
    <row r="26675" spans="20:27">
      <c r="T26675" s="56"/>
      <c r="U26675" s="56"/>
      <c r="V26675" s="56"/>
      <c r="W26675" s="56"/>
      <c r="X26675" s="56"/>
      <c r="Y26675" s="56"/>
      <c r="Z26675" s="56"/>
      <c r="AA26675" s="56"/>
    </row>
    <row r="26676" spans="20:27">
      <c r="T26676" s="56"/>
      <c r="U26676" s="56"/>
      <c r="V26676" s="56"/>
      <c r="W26676" s="56"/>
      <c r="X26676" s="56"/>
      <c r="Y26676" s="56"/>
      <c r="Z26676" s="56"/>
      <c r="AA26676" s="56"/>
    </row>
    <row r="26677" spans="20:27">
      <c r="T26677" s="56"/>
      <c r="U26677" s="56"/>
      <c r="V26677" s="56"/>
      <c r="W26677" s="56"/>
      <c r="X26677" s="56"/>
      <c r="Y26677" s="56"/>
      <c r="Z26677" s="56"/>
      <c r="AA26677" s="56"/>
    </row>
    <row r="26678" spans="20:27">
      <c r="T26678" s="56"/>
      <c r="U26678" s="56"/>
      <c r="V26678" s="56"/>
      <c r="W26678" s="56"/>
      <c r="X26678" s="56"/>
      <c r="Y26678" s="56"/>
      <c r="Z26678" s="56"/>
      <c r="AA26678" s="56"/>
    </row>
    <row r="26679" spans="20:27">
      <c r="T26679" s="56"/>
      <c r="U26679" s="56"/>
      <c r="V26679" s="56"/>
      <c r="W26679" s="56"/>
      <c r="X26679" s="56"/>
      <c r="Y26679" s="56"/>
      <c r="Z26679" s="56"/>
      <c r="AA26679" s="56"/>
    </row>
    <row r="26680" spans="20:27">
      <c r="T26680" s="56"/>
      <c r="U26680" s="56"/>
      <c r="V26680" s="56"/>
      <c r="W26680" s="56"/>
      <c r="X26680" s="56"/>
      <c r="Y26680" s="56"/>
      <c r="Z26680" s="56"/>
      <c r="AA26680" s="56"/>
    </row>
    <row r="26681" spans="20:27">
      <c r="T26681" s="56"/>
      <c r="U26681" s="56"/>
      <c r="V26681" s="56"/>
      <c r="W26681" s="56"/>
      <c r="X26681" s="56"/>
      <c r="Y26681" s="56"/>
      <c r="Z26681" s="56"/>
      <c r="AA26681" s="56"/>
    </row>
    <row r="26682" spans="20:27">
      <c r="T26682" s="56"/>
      <c r="U26682" s="56"/>
      <c r="V26682" s="56"/>
      <c r="W26682" s="56"/>
      <c r="X26682" s="56"/>
      <c r="Y26682" s="56"/>
      <c r="Z26682" s="56"/>
      <c r="AA26682" s="56"/>
    </row>
    <row r="26683" spans="20:27">
      <c r="T26683" s="56"/>
      <c r="U26683" s="56"/>
      <c r="V26683" s="56"/>
      <c r="W26683" s="56"/>
      <c r="X26683" s="56"/>
      <c r="Y26683" s="56"/>
      <c r="Z26683" s="56"/>
      <c r="AA26683" s="56"/>
    </row>
    <row r="26684" spans="20:27">
      <c r="T26684" s="56"/>
      <c r="U26684" s="56"/>
      <c r="V26684" s="56"/>
      <c r="W26684" s="56"/>
      <c r="X26684" s="56"/>
      <c r="Y26684" s="56"/>
      <c r="Z26684" s="56"/>
      <c r="AA26684" s="56"/>
    </row>
    <row r="26685" spans="20:27">
      <c r="T26685" s="56"/>
      <c r="U26685" s="56"/>
      <c r="V26685" s="56"/>
      <c r="W26685" s="56"/>
      <c r="X26685" s="56"/>
      <c r="Y26685" s="56"/>
      <c r="Z26685" s="56"/>
      <c r="AA26685" s="56"/>
    </row>
    <row r="26686" spans="20:27">
      <c r="T26686" s="56"/>
      <c r="U26686" s="56"/>
      <c r="V26686" s="56"/>
      <c r="W26686" s="56"/>
      <c r="X26686" s="56"/>
      <c r="Y26686" s="56"/>
      <c r="Z26686" s="56"/>
      <c r="AA26686" s="56"/>
    </row>
    <row r="26687" spans="20:27">
      <c r="T26687" s="56"/>
      <c r="U26687" s="56"/>
      <c r="V26687" s="56"/>
      <c r="W26687" s="56"/>
      <c r="X26687" s="56"/>
      <c r="Y26687" s="56"/>
      <c r="Z26687" s="56"/>
      <c r="AA26687" s="56"/>
    </row>
    <row r="26688" spans="20:27">
      <c r="T26688" s="56"/>
      <c r="U26688" s="56"/>
      <c r="V26688" s="56"/>
      <c r="W26688" s="56"/>
      <c r="X26688" s="56"/>
      <c r="Y26688" s="56"/>
      <c r="Z26688" s="56"/>
      <c r="AA26688" s="56"/>
    </row>
    <row r="26689" spans="20:27">
      <c r="T26689" s="56"/>
      <c r="U26689" s="56"/>
      <c r="V26689" s="56"/>
      <c r="W26689" s="56"/>
      <c r="X26689" s="56"/>
      <c r="Y26689" s="56"/>
      <c r="Z26689" s="56"/>
      <c r="AA26689" s="56"/>
    </row>
    <row r="26690" spans="20:27">
      <c r="T26690" s="56"/>
      <c r="U26690" s="56"/>
      <c r="V26690" s="56"/>
      <c r="W26690" s="56"/>
      <c r="X26690" s="56"/>
      <c r="Y26690" s="56"/>
      <c r="Z26690" s="56"/>
      <c r="AA26690" s="56"/>
    </row>
    <row r="26691" spans="20:27">
      <c r="T26691" s="56"/>
      <c r="U26691" s="56"/>
      <c r="V26691" s="56"/>
      <c r="W26691" s="56"/>
      <c r="X26691" s="56"/>
      <c r="Y26691" s="56"/>
      <c r="Z26691" s="56"/>
      <c r="AA26691" s="56"/>
    </row>
    <row r="26692" spans="20:27">
      <c r="T26692" s="56"/>
      <c r="U26692" s="56"/>
      <c r="V26692" s="56"/>
      <c r="W26692" s="56"/>
      <c r="X26692" s="56"/>
      <c r="Y26692" s="56"/>
      <c r="Z26692" s="56"/>
      <c r="AA26692" s="56"/>
    </row>
    <row r="26693" spans="20:27">
      <c r="T26693" s="56"/>
      <c r="U26693" s="56"/>
      <c r="V26693" s="56"/>
      <c r="W26693" s="56"/>
      <c r="X26693" s="56"/>
      <c r="Y26693" s="56"/>
      <c r="Z26693" s="56"/>
      <c r="AA26693" s="56"/>
    </row>
    <row r="26694" spans="20:27">
      <c r="T26694" s="56"/>
      <c r="U26694" s="56"/>
      <c r="V26694" s="56"/>
      <c r="W26694" s="56"/>
      <c r="X26694" s="56"/>
      <c r="Y26694" s="56"/>
      <c r="Z26694" s="56"/>
      <c r="AA26694" s="56"/>
    </row>
    <row r="26695" spans="20:27">
      <c r="T26695" s="56"/>
      <c r="U26695" s="56"/>
      <c r="V26695" s="56"/>
      <c r="W26695" s="56"/>
      <c r="X26695" s="56"/>
      <c r="Y26695" s="56"/>
      <c r="Z26695" s="56"/>
      <c r="AA26695" s="56"/>
    </row>
    <row r="26696" spans="20:27">
      <c r="T26696" s="56"/>
      <c r="U26696" s="56"/>
      <c r="V26696" s="56"/>
      <c r="W26696" s="56"/>
      <c r="X26696" s="56"/>
      <c r="Y26696" s="56"/>
      <c r="Z26696" s="56"/>
      <c r="AA26696" s="56"/>
    </row>
    <row r="26697" spans="20:27">
      <c r="T26697" s="56"/>
      <c r="U26697" s="56"/>
      <c r="V26697" s="56"/>
      <c r="W26697" s="56"/>
      <c r="X26697" s="56"/>
      <c r="Y26697" s="56"/>
      <c r="Z26697" s="56"/>
      <c r="AA26697" s="56"/>
    </row>
    <row r="26698" spans="20:27">
      <c r="T26698" s="56"/>
      <c r="U26698" s="56"/>
      <c r="V26698" s="56"/>
      <c r="W26698" s="56"/>
      <c r="X26698" s="56"/>
      <c r="Y26698" s="56"/>
      <c r="Z26698" s="56"/>
      <c r="AA26698" s="56"/>
    </row>
    <row r="26699" spans="20:27">
      <c r="T26699" s="56"/>
      <c r="U26699" s="56"/>
      <c r="V26699" s="56"/>
      <c r="W26699" s="56"/>
      <c r="X26699" s="56"/>
      <c r="Y26699" s="56"/>
      <c r="Z26699" s="56"/>
      <c r="AA26699" s="56"/>
    </row>
    <row r="26700" spans="20:27">
      <c r="T26700" s="56"/>
      <c r="U26700" s="56"/>
      <c r="V26700" s="56"/>
      <c r="W26700" s="56"/>
      <c r="X26700" s="56"/>
      <c r="Y26700" s="56"/>
      <c r="Z26700" s="56"/>
      <c r="AA26700" s="56"/>
    </row>
    <row r="26701" spans="20:27">
      <c r="T26701" s="56"/>
      <c r="U26701" s="56"/>
      <c r="V26701" s="56"/>
      <c r="W26701" s="56"/>
      <c r="X26701" s="56"/>
      <c r="Y26701" s="56"/>
      <c r="Z26701" s="56"/>
      <c r="AA26701" s="56"/>
    </row>
    <row r="26702" spans="20:27">
      <c r="T26702" s="56"/>
      <c r="U26702" s="56"/>
      <c r="V26702" s="56"/>
      <c r="W26702" s="56"/>
      <c r="X26702" s="56"/>
      <c r="Y26702" s="56"/>
      <c r="Z26702" s="56"/>
      <c r="AA26702" s="56"/>
    </row>
    <row r="26703" spans="20:27">
      <c r="T26703" s="56"/>
      <c r="U26703" s="56"/>
      <c r="V26703" s="56"/>
      <c r="W26703" s="56"/>
      <c r="X26703" s="56"/>
      <c r="Y26703" s="56"/>
      <c r="Z26703" s="56"/>
      <c r="AA26703" s="56"/>
    </row>
    <row r="26704" spans="20:27">
      <c r="T26704" s="56"/>
      <c r="U26704" s="56"/>
      <c r="V26704" s="56"/>
      <c r="W26704" s="56"/>
      <c r="X26704" s="56"/>
      <c r="Y26704" s="56"/>
      <c r="Z26704" s="56"/>
      <c r="AA26704" s="56"/>
    </row>
    <row r="26705" spans="20:27">
      <c r="T26705" s="56"/>
      <c r="U26705" s="56"/>
      <c r="V26705" s="56"/>
      <c r="W26705" s="56"/>
      <c r="X26705" s="56"/>
      <c r="Y26705" s="56"/>
      <c r="Z26705" s="56"/>
      <c r="AA26705" s="56"/>
    </row>
    <row r="26706" spans="20:27">
      <c r="T26706" s="56"/>
      <c r="U26706" s="56"/>
      <c r="V26706" s="56"/>
      <c r="W26706" s="56"/>
      <c r="X26706" s="56"/>
      <c r="Y26706" s="56"/>
      <c r="Z26706" s="56"/>
      <c r="AA26706" s="56"/>
    </row>
    <row r="26707" spans="20:27">
      <c r="T26707" s="56"/>
      <c r="U26707" s="56"/>
      <c r="V26707" s="56"/>
      <c r="W26707" s="56"/>
      <c r="X26707" s="56"/>
      <c r="Y26707" s="56"/>
      <c r="Z26707" s="56"/>
      <c r="AA26707" s="56"/>
    </row>
    <row r="26708" spans="20:27">
      <c r="T26708" s="56"/>
      <c r="U26708" s="56"/>
      <c r="V26708" s="56"/>
      <c r="W26708" s="56"/>
      <c r="X26708" s="56"/>
      <c r="Y26708" s="56"/>
      <c r="Z26708" s="56"/>
      <c r="AA26708" s="56"/>
    </row>
    <row r="26709" spans="20:27">
      <c r="T26709" s="56"/>
      <c r="U26709" s="56"/>
      <c r="V26709" s="56"/>
      <c r="W26709" s="56"/>
      <c r="X26709" s="56"/>
      <c r="Y26709" s="56"/>
      <c r="Z26709" s="56"/>
      <c r="AA26709" s="56"/>
    </row>
    <row r="26710" spans="20:27">
      <c r="T26710" s="56"/>
      <c r="U26710" s="56"/>
      <c r="V26710" s="56"/>
      <c r="W26710" s="56"/>
      <c r="X26710" s="56"/>
      <c r="Y26710" s="56"/>
      <c r="Z26710" s="56"/>
      <c r="AA26710" s="56"/>
    </row>
    <row r="26711" spans="20:27">
      <c r="T26711" s="56"/>
      <c r="U26711" s="56"/>
      <c r="V26711" s="56"/>
      <c r="W26711" s="56"/>
      <c r="X26711" s="56"/>
      <c r="Y26711" s="56"/>
      <c r="Z26711" s="56"/>
      <c r="AA26711" s="56"/>
    </row>
    <row r="26712" spans="20:27">
      <c r="T26712" s="56"/>
      <c r="U26712" s="56"/>
      <c r="V26712" s="56"/>
      <c r="W26712" s="56"/>
      <c r="X26712" s="56"/>
      <c r="Y26712" s="56"/>
      <c r="Z26712" s="56"/>
      <c r="AA26712" s="56"/>
    </row>
    <row r="26713" spans="20:27">
      <c r="T26713" s="56"/>
      <c r="U26713" s="56"/>
      <c r="V26713" s="56"/>
      <c r="W26713" s="56"/>
      <c r="X26713" s="56"/>
      <c r="Y26713" s="56"/>
      <c r="Z26713" s="56"/>
      <c r="AA26713" s="56"/>
    </row>
    <row r="26714" spans="20:27">
      <c r="T26714" s="56"/>
      <c r="U26714" s="56"/>
      <c r="V26714" s="56"/>
      <c r="W26714" s="56"/>
      <c r="X26714" s="56"/>
      <c r="Y26714" s="56"/>
      <c r="Z26714" s="56"/>
      <c r="AA26714" s="56"/>
    </row>
    <row r="26715" spans="20:27">
      <c r="T26715" s="56"/>
      <c r="U26715" s="56"/>
      <c r="V26715" s="56"/>
      <c r="W26715" s="56"/>
      <c r="X26715" s="56"/>
      <c r="Y26715" s="56"/>
      <c r="Z26715" s="56"/>
      <c r="AA26715" s="56"/>
    </row>
    <row r="26716" spans="20:27">
      <c r="T26716" s="56"/>
      <c r="U26716" s="56"/>
      <c r="V26716" s="56"/>
      <c r="W26716" s="56"/>
      <c r="X26716" s="56"/>
      <c r="Y26716" s="56"/>
      <c r="Z26716" s="56"/>
      <c r="AA26716" s="56"/>
    </row>
    <row r="26717" spans="20:27">
      <c r="T26717" s="56"/>
      <c r="U26717" s="56"/>
      <c r="V26717" s="56"/>
      <c r="W26717" s="56"/>
      <c r="X26717" s="56"/>
      <c r="Y26717" s="56"/>
      <c r="Z26717" s="56"/>
      <c r="AA26717" s="56"/>
    </row>
    <row r="26718" spans="20:27">
      <c r="T26718" s="56"/>
      <c r="U26718" s="56"/>
      <c r="V26718" s="56"/>
      <c r="W26718" s="56"/>
      <c r="X26718" s="56"/>
      <c r="Y26718" s="56"/>
      <c r="Z26718" s="56"/>
      <c r="AA26718" s="56"/>
    </row>
    <row r="26719" spans="20:27">
      <c r="T26719" s="56"/>
      <c r="U26719" s="56"/>
      <c r="V26719" s="56"/>
      <c r="W26719" s="56"/>
      <c r="X26719" s="56"/>
      <c r="Y26719" s="56"/>
      <c r="Z26719" s="56"/>
      <c r="AA26719" s="56"/>
    </row>
    <row r="26720" spans="20:27">
      <c r="T26720" s="56"/>
      <c r="U26720" s="56"/>
      <c r="V26720" s="56"/>
      <c r="W26720" s="56"/>
      <c r="X26720" s="56"/>
      <c r="Y26720" s="56"/>
      <c r="Z26720" s="56"/>
      <c r="AA26720" s="56"/>
    </row>
    <row r="26721" spans="20:27">
      <c r="T26721" s="56"/>
      <c r="U26721" s="56"/>
      <c r="V26721" s="56"/>
      <c r="W26721" s="56"/>
      <c r="X26721" s="56"/>
      <c r="Y26721" s="56"/>
      <c r="Z26721" s="56"/>
      <c r="AA26721" s="56"/>
    </row>
    <row r="26722" spans="20:27">
      <c r="T26722" s="56"/>
      <c r="U26722" s="56"/>
      <c r="V26722" s="56"/>
      <c r="W26722" s="56"/>
      <c r="X26722" s="56"/>
      <c r="Y26722" s="56"/>
      <c r="Z26722" s="56"/>
      <c r="AA26722" s="56"/>
    </row>
    <row r="26723" spans="20:27">
      <c r="T26723" s="56"/>
      <c r="U26723" s="56"/>
      <c r="V26723" s="56"/>
      <c r="W26723" s="56"/>
      <c r="X26723" s="56"/>
      <c r="Y26723" s="56"/>
      <c r="Z26723" s="56"/>
      <c r="AA26723" s="56"/>
    </row>
    <row r="26724" spans="20:27">
      <c r="T26724" s="56"/>
      <c r="U26724" s="56"/>
      <c r="V26724" s="56"/>
      <c r="W26724" s="56"/>
      <c r="X26724" s="56"/>
      <c r="Y26724" s="56"/>
      <c r="Z26724" s="56"/>
      <c r="AA26724" s="56"/>
    </row>
    <row r="26725" spans="20:27">
      <c r="T26725" s="56"/>
      <c r="U26725" s="56"/>
      <c r="V26725" s="56"/>
      <c r="W26725" s="56"/>
      <c r="X26725" s="56"/>
      <c r="Y26725" s="56"/>
      <c r="Z26725" s="56"/>
      <c r="AA26725" s="56"/>
    </row>
    <row r="26726" spans="20:27">
      <c r="T26726" s="56"/>
      <c r="U26726" s="56"/>
      <c r="V26726" s="56"/>
      <c r="W26726" s="56"/>
      <c r="X26726" s="56"/>
      <c r="Y26726" s="56"/>
      <c r="Z26726" s="56"/>
      <c r="AA26726" s="56"/>
    </row>
    <row r="26727" spans="20:27">
      <c r="T26727" s="56"/>
      <c r="U26727" s="56"/>
      <c r="V26727" s="56"/>
      <c r="W26727" s="56"/>
      <c r="X26727" s="56"/>
      <c r="Y26727" s="56"/>
      <c r="Z26727" s="56"/>
      <c r="AA26727" s="56"/>
    </row>
    <row r="26728" spans="20:27">
      <c r="T26728" s="56"/>
      <c r="U26728" s="56"/>
      <c r="V26728" s="56"/>
      <c r="W26728" s="56"/>
      <c r="X26728" s="56"/>
      <c r="Y26728" s="56"/>
      <c r="Z26728" s="56"/>
      <c r="AA26728" s="56"/>
    </row>
    <row r="26729" spans="20:27">
      <c r="T26729" s="56"/>
      <c r="U26729" s="56"/>
      <c r="V26729" s="56"/>
      <c r="W26729" s="56"/>
      <c r="X26729" s="56"/>
      <c r="Y26729" s="56"/>
      <c r="Z26729" s="56"/>
      <c r="AA26729" s="56"/>
    </row>
    <row r="26730" spans="20:27">
      <c r="T26730" s="56"/>
      <c r="U26730" s="56"/>
      <c r="V26730" s="56"/>
      <c r="W26730" s="56"/>
      <c r="X26730" s="56"/>
      <c r="Y26730" s="56"/>
      <c r="Z26730" s="56"/>
      <c r="AA26730" s="56"/>
    </row>
    <row r="26731" spans="20:27">
      <c r="T26731" s="56"/>
      <c r="U26731" s="56"/>
      <c r="V26731" s="56"/>
      <c r="W26731" s="56"/>
      <c r="X26731" s="56"/>
      <c r="Y26731" s="56"/>
      <c r="Z26731" s="56"/>
      <c r="AA26731" s="56"/>
    </row>
    <row r="26732" spans="20:27">
      <c r="T26732" s="56"/>
      <c r="U26732" s="56"/>
      <c r="V26732" s="56"/>
      <c r="W26732" s="56"/>
      <c r="X26732" s="56"/>
      <c r="Y26732" s="56"/>
      <c r="Z26732" s="56"/>
      <c r="AA26732" s="56"/>
    </row>
    <row r="26733" spans="20:27">
      <c r="T26733" s="56"/>
      <c r="U26733" s="56"/>
      <c r="V26733" s="56"/>
      <c r="W26733" s="56"/>
      <c r="X26733" s="56"/>
      <c r="Y26733" s="56"/>
      <c r="Z26733" s="56"/>
      <c r="AA26733" s="56"/>
    </row>
    <row r="26734" spans="20:27">
      <c r="T26734" s="56"/>
      <c r="U26734" s="56"/>
      <c r="V26734" s="56"/>
      <c r="W26734" s="56"/>
      <c r="X26734" s="56"/>
      <c r="Y26734" s="56"/>
      <c r="Z26734" s="56"/>
      <c r="AA26734" s="56"/>
    </row>
    <row r="26735" spans="20:27">
      <c r="T26735" s="56"/>
      <c r="U26735" s="56"/>
      <c r="V26735" s="56"/>
      <c r="W26735" s="56"/>
      <c r="X26735" s="56"/>
      <c r="Y26735" s="56"/>
      <c r="Z26735" s="56"/>
      <c r="AA26735" s="56"/>
    </row>
    <row r="26736" spans="20:27">
      <c r="T26736" s="56"/>
      <c r="U26736" s="56"/>
      <c r="V26736" s="56"/>
      <c r="W26736" s="56"/>
      <c r="X26736" s="56"/>
      <c r="Y26736" s="56"/>
      <c r="Z26736" s="56"/>
      <c r="AA26736" s="56"/>
    </row>
    <row r="26737" spans="20:27">
      <c r="T26737" s="56"/>
      <c r="U26737" s="56"/>
      <c r="V26737" s="56"/>
      <c r="W26737" s="56"/>
      <c r="X26737" s="56"/>
      <c r="Y26737" s="56"/>
      <c r="Z26737" s="56"/>
      <c r="AA26737" s="56"/>
    </row>
    <row r="26738" spans="20:27">
      <c r="T26738" s="56"/>
      <c r="U26738" s="56"/>
      <c r="V26738" s="56"/>
      <c r="W26738" s="56"/>
      <c r="X26738" s="56"/>
      <c r="Y26738" s="56"/>
      <c r="Z26738" s="56"/>
      <c r="AA26738" s="56"/>
    </row>
    <row r="26739" spans="20:27">
      <c r="T26739" s="56"/>
      <c r="U26739" s="56"/>
      <c r="V26739" s="56"/>
      <c r="W26739" s="56"/>
      <c r="X26739" s="56"/>
      <c r="Y26739" s="56"/>
      <c r="Z26739" s="56"/>
      <c r="AA26739" s="56"/>
    </row>
    <row r="26740" spans="20:27">
      <c r="T26740" s="56"/>
      <c r="U26740" s="56"/>
      <c r="V26740" s="56"/>
      <c r="W26740" s="56"/>
      <c r="X26740" s="56"/>
      <c r="Y26740" s="56"/>
      <c r="Z26740" s="56"/>
      <c r="AA26740" s="56"/>
    </row>
    <row r="26741" spans="20:27">
      <c r="T26741" s="56"/>
      <c r="U26741" s="56"/>
      <c r="V26741" s="56"/>
      <c r="W26741" s="56"/>
      <c r="X26741" s="56"/>
      <c r="Y26741" s="56"/>
      <c r="Z26741" s="56"/>
      <c r="AA26741" s="56"/>
    </row>
    <row r="26742" spans="20:27">
      <c r="T26742" s="56"/>
      <c r="U26742" s="56"/>
      <c r="V26742" s="56"/>
      <c r="W26742" s="56"/>
      <c r="X26742" s="56"/>
      <c r="Y26742" s="56"/>
      <c r="Z26742" s="56"/>
      <c r="AA26742" s="56"/>
    </row>
    <row r="26743" spans="20:27">
      <c r="T26743" s="56"/>
      <c r="U26743" s="56"/>
      <c r="V26743" s="56"/>
      <c r="W26743" s="56"/>
      <c r="X26743" s="56"/>
      <c r="Y26743" s="56"/>
      <c r="Z26743" s="56"/>
      <c r="AA26743" s="56"/>
    </row>
    <row r="26744" spans="20:27">
      <c r="T26744" s="56"/>
      <c r="U26744" s="56"/>
      <c r="V26744" s="56"/>
      <c r="W26744" s="56"/>
      <c r="X26744" s="56"/>
      <c r="Y26744" s="56"/>
      <c r="Z26744" s="56"/>
      <c r="AA26744" s="56"/>
    </row>
    <row r="26745" spans="20:27">
      <c r="T26745" s="56"/>
      <c r="U26745" s="56"/>
      <c r="V26745" s="56"/>
      <c r="W26745" s="56"/>
      <c r="X26745" s="56"/>
      <c r="Y26745" s="56"/>
      <c r="Z26745" s="56"/>
      <c r="AA26745" s="56"/>
    </row>
    <row r="26746" spans="20:27">
      <c r="T26746" s="56"/>
      <c r="U26746" s="56"/>
      <c r="V26746" s="56"/>
      <c r="W26746" s="56"/>
      <c r="X26746" s="56"/>
      <c r="Y26746" s="56"/>
      <c r="Z26746" s="56"/>
      <c r="AA26746" s="56"/>
    </row>
    <row r="26747" spans="20:27">
      <c r="T26747" s="56"/>
      <c r="U26747" s="56"/>
      <c r="V26747" s="56"/>
      <c r="W26747" s="56"/>
      <c r="X26747" s="56"/>
      <c r="Y26747" s="56"/>
      <c r="Z26747" s="56"/>
      <c r="AA26747" s="56"/>
    </row>
    <row r="26748" spans="20:27">
      <c r="T26748" s="56"/>
      <c r="U26748" s="56"/>
      <c r="V26748" s="56"/>
      <c r="W26748" s="56"/>
      <c r="X26748" s="56"/>
      <c r="Y26748" s="56"/>
      <c r="Z26748" s="56"/>
      <c r="AA26748" s="56"/>
    </row>
    <row r="26749" spans="20:27">
      <c r="T26749" s="56"/>
      <c r="U26749" s="56"/>
      <c r="V26749" s="56"/>
      <c r="W26749" s="56"/>
      <c r="X26749" s="56"/>
      <c r="Y26749" s="56"/>
      <c r="Z26749" s="56"/>
      <c r="AA26749" s="56"/>
    </row>
    <row r="26750" spans="20:27">
      <c r="T26750" s="56"/>
      <c r="U26750" s="56"/>
      <c r="V26750" s="56"/>
      <c r="W26750" s="56"/>
      <c r="X26750" s="56"/>
      <c r="Y26750" s="56"/>
      <c r="Z26750" s="56"/>
      <c r="AA26750" s="56"/>
    </row>
    <row r="26751" spans="20:27">
      <c r="T26751" s="56"/>
      <c r="U26751" s="56"/>
      <c r="V26751" s="56"/>
      <c r="W26751" s="56"/>
      <c r="X26751" s="56"/>
      <c r="Y26751" s="56"/>
      <c r="Z26751" s="56"/>
      <c r="AA26751" s="56"/>
    </row>
    <row r="26752" spans="20:27">
      <c r="T26752" s="56"/>
      <c r="U26752" s="56"/>
      <c r="V26752" s="56"/>
      <c r="W26752" s="56"/>
      <c r="X26752" s="56"/>
      <c r="Y26752" s="56"/>
      <c r="Z26752" s="56"/>
      <c r="AA26752" s="56"/>
    </row>
    <row r="26753" spans="20:27">
      <c r="T26753" s="56"/>
      <c r="U26753" s="56"/>
      <c r="V26753" s="56"/>
      <c r="W26753" s="56"/>
      <c r="X26753" s="56"/>
      <c r="Y26753" s="56"/>
      <c r="Z26753" s="56"/>
      <c r="AA26753" s="56"/>
    </row>
    <row r="26754" spans="20:27">
      <c r="T26754" s="56"/>
      <c r="U26754" s="56"/>
      <c r="V26754" s="56"/>
      <c r="W26754" s="56"/>
      <c r="X26754" s="56"/>
      <c r="Y26754" s="56"/>
      <c r="Z26754" s="56"/>
      <c r="AA26754" s="56"/>
    </row>
    <row r="26755" spans="20:27">
      <c r="T26755" s="56"/>
      <c r="U26755" s="56"/>
      <c r="V26755" s="56"/>
      <c r="W26755" s="56"/>
      <c r="X26755" s="56"/>
      <c r="Y26755" s="56"/>
      <c r="Z26755" s="56"/>
      <c r="AA26755" s="56"/>
    </row>
    <row r="26756" spans="20:27">
      <c r="T26756" s="56"/>
      <c r="U26756" s="56"/>
      <c r="V26756" s="56"/>
      <c r="W26756" s="56"/>
      <c r="X26756" s="56"/>
      <c r="Y26756" s="56"/>
      <c r="Z26756" s="56"/>
      <c r="AA26756" s="56"/>
    </row>
    <row r="26757" spans="20:27">
      <c r="T26757" s="56"/>
      <c r="U26757" s="56"/>
      <c r="V26757" s="56"/>
      <c r="W26757" s="56"/>
      <c r="X26757" s="56"/>
      <c r="Y26757" s="56"/>
      <c r="Z26757" s="56"/>
      <c r="AA26757" s="56"/>
    </row>
    <row r="26758" spans="20:27">
      <c r="T26758" s="56"/>
      <c r="U26758" s="56"/>
      <c r="V26758" s="56"/>
      <c r="W26758" s="56"/>
      <c r="X26758" s="56"/>
      <c r="Y26758" s="56"/>
      <c r="Z26758" s="56"/>
      <c r="AA26758" s="56"/>
    </row>
    <row r="26759" spans="20:27">
      <c r="T26759" s="56"/>
      <c r="U26759" s="56"/>
      <c r="V26759" s="56"/>
      <c r="W26759" s="56"/>
      <c r="X26759" s="56"/>
      <c r="Y26759" s="56"/>
      <c r="Z26759" s="56"/>
      <c r="AA26759" s="56"/>
    </row>
    <row r="26760" spans="20:27">
      <c r="T26760" s="56"/>
      <c r="U26760" s="56"/>
      <c r="V26760" s="56"/>
      <c r="W26760" s="56"/>
      <c r="X26760" s="56"/>
      <c r="Y26760" s="56"/>
      <c r="Z26760" s="56"/>
      <c r="AA26760" s="56"/>
    </row>
    <row r="26761" spans="20:27">
      <c r="T26761" s="56"/>
      <c r="U26761" s="56"/>
      <c r="V26761" s="56"/>
      <c r="W26761" s="56"/>
      <c r="X26761" s="56"/>
      <c r="Y26761" s="56"/>
      <c r="Z26761" s="56"/>
      <c r="AA26761" s="56"/>
    </row>
    <row r="26762" spans="20:27">
      <c r="T26762" s="56"/>
      <c r="U26762" s="56"/>
      <c r="V26762" s="56"/>
      <c r="W26762" s="56"/>
      <c r="X26762" s="56"/>
      <c r="Y26762" s="56"/>
      <c r="Z26762" s="56"/>
      <c r="AA26762" s="56"/>
    </row>
    <row r="26763" spans="20:27">
      <c r="T26763" s="56"/>
      <c r="U26763" s="56"/>
      <c r="V26763" s="56"/>
      <c r="W26763" s="56"/>
      <c r="X26763" s="56"/>
      <c r="Y26763" s="56"/>
      <c r="Z26763" s="56"/>
      <c r="AA26763" s="56"/>
    </row>
    <row r="26764" spans="20:27">
      <c r="T26764" s="56"/>
      <c r="U26764" s="56"/>
      <c r="V26764" s="56"/>
      <c r="W26764" s="56"/>
      <c r="X26764" s="56"/>
      <c r="Y26764" s="56"/>
      <c r="Z26764" s="56"/>
      <c r="AA26764" s="56"/>
    </row>
    <row r="26765" spans="20:27">
      <c r="T26765" s="56"/>
      <c r="U26765" s="56"/>
      <c r="V26765" s="56"/>
      <c r="W26765" s="56"/>
      <c r="X26765" s="56"/>
      <c r="Y26765" s="56"/>
      <c r="Z26765" s="56"/>
      <c r="AA26765" s="56"/>
    </row>
    <row r="26766" spans="20:27">
      <c r="T26766" s="56"/>
      <c r="U26766" s="56"/>
      <c r="V26766" s="56"/>
      <c r="W26766" s="56"/>
      <c r="X26766" s="56"/>
      <c r="Y26766" s="56"/>
      <c r="Z26766" s="56"/>
      <c r="AA26766" s="56"/>
    </row>
    <row r="26767" spans="20:27">
      <c r="T26767" s="56"/>
      <c r="U26767" s="56"/>
      <c r="V26767" s="56"/>
      <c r="W26767" s="56"/>
      <c r="X26767" s="56"/>
      <c r="Y26767" s="56"/>
      <c r="Z26767" s="56"/>
      <c r="AA26767" s="56"/>
    </row>
    <row r="26768" spans="20:27">
      <c r="T26768" s="56"/>
      <c r="U26768" s="56"/>
      <c r="V26768" s="56"/>
      <c r="W26768" s="56"/>
      <c r="X26768" s="56"/>
      <c r="Y26768" s="56"/>
      <c r="Z26768" s="56"/>
      <c r="AA26768" s="56"/>
    </row>
    <row r="26769" spans="20:27">
      <c r="T26769" s="56"/>
      <c r="U26769" s="56"/>
      <c r="V26769" s="56"/>
      <c r="W26769" s="56"/>
      <c r="X26769" s="56"/>
      <c r="Y26769" s="56"/>
      <c r="Z26769" s="56"/>
      <c r="AA26769" s="56"/>
    </row>
    <row r="26770" spans="20:27">
      <c r="T26770" s="56"/>
      <c r="U26770" s="56"/>
      <c r="V26770" s="56"/>
      <c r="W26770" s="56"/>
      <c r="X26770" s="56"/>
      <c r="Y26770" s="56"/>
      <c r="Z26770" s="56"/>
      <c r="AA26770" s="56"/>
    </row>
    <row r="26771" spans="20:27">
      <c r="T26771" s="56"/>
      <c r="U26771" s="56"/>
      <c r="V26771" s="56"/>
      <c r="W26771" s="56"/>
      <c r="X26771" s="56"/>
      <c r="Y26771" s="56"/>
      <c r="Z26771" s="56"/>
      <c r="AA26771" s="56"/>
    </row>
    <row r="26772" spans="20:27">
      <c r="T26772" s="56"/>
      <c r="U26772" s="56"/>
      <c r="V26772" s="56"/>
      <c r="W26772" s="56"/>
      <c r="X26772" s="56"/>
      <c r="Y26772" s="56"/>
      <c r="Z26772" s="56"/>
      <c r="AA26772" s="56"/>
    </row>
    <row r="26773" spans="20:27">
      <c r="T26773" s="56"/>
      <c r="U26773" s="56"/>
      <c r="V26773" s="56"/>
      <c r="W26773" s="56"/>
      <c r="X26773" s="56"/>
      <c r="Y26773" s="56"/>
      <c r="Z26773" s="56"/>
      <c r="AA26773" s="56"/>
    </row>
    <row r="26774" spans="20:27">
      <c r="T26774" s="56"/>
      <c r="U26774" s="56"/>
      <c r="V26774" s="56"/>
      <c r="W26774" s="56"/>
      <c r="X26774" s="56"/>
      <c r="Y26774" s="56"/>
      <c r="Z26774" s="56"/>
      <c r="AA26774" s="56"/>
    </row>
    <row r="26775" spans="20:27">
      <c r="T26775" s="56"/>
      <c r="U26775" s="56"/>
      <c r="V26775" s="56"/>
      <c r="W26775" s="56"/>
      <c r="X26775" s="56"/>
      <c r="Y26775" s="56"/>
      <c r="Z26775" s="56"/>
      <c r="AA26775" s="56"/>
    </row>
    <row r="26776" spans="20:27">
      <c r="T26776" s="56"/>
      <c r="U26776" s="56"/>
      <c r="V26776" s="56"/>
      <c r="W26776" s="56"/>
      <c r="X26776" s="56"/>
      <c r="Y26776" s="56"/>
      <c r="Z26776" s="56"/>
      <c r="AA26776" s="56"/>
    </row>
    <row r="26777" spans="20:27">
      <c r="T26777" s="56"/>
      <c r="U26777" s="56"/>
      <c r="V26777" s="56"/>
      <c r="W26777" s="56"/>
      <c r="X26777" s="56"/>
      <c r="Y26777" s="56"/>
      <c r="Z26777" s="56"/>
      <c r="AA26777" s="56"/>
    </row>
    <row r="26778" spans="20:27">
      <c r="T26778" s="56"/>
      <c r="U26778" s="56"/>
      <c r="V26778" s="56"/>
      <c r="W26778" s="56"/>
      <c r="X26778" s="56"/>
      <c r="Y26778" s="56"/>
      <c r="Z26778" s="56"/>
      <c r="AA26778" s="56"/>
    </row>
    <row r="26779" spans="20:27">
      <c r="T26779" s="56"/>
      <c r="U26779" s="56"/>
      <c r="V26779" s="56"/>
      <c r="W26779" s="56"/>
      <c r="X26779" s="56"/>
      <c r="Y26779" s="56"/>
      <c r="Z26779" s="56"/>
      <c r="AA26779" s="56"/>
    </row>
    <row r="26780" spans="20:27">
      <c r="T26780" s="56"/>
      <c r="U26780" s="56"/>
      <c r="V26780" s="56"/>
      <c r="W26780" s="56"/>
      <c r="X26780" s="56"/>
      <c r="Y26780" s="56"/>
      <c r="Z26780" s="56"/>
      <c r="AA26780" s="56"/>
    </row>
    <row r="26781" spans="20:27">
      <c r="T26781" s="56"/>
      <c r="U26781" s="56"/>
      <c r="V26781" s="56"/>
      <c r="W26781" s="56"/>
      <c r="X26781" s="56"/>
      <c r="Y26781" s="56"/>
      <c r="Z26781" s="56"/>
      <c r="AA26781" s="56"/>
    </row>
    <row r="26782" spans="20:27">
      <c r="T26782" s="56"/>
      <c r="U26782" s="56"/>
      <c r="V26782" s="56"/>
      <c r="W26782" s="56"/>
      <c r="X26782" s="56"/>
      <c r="Y26782" s="56"/>
      <c r="Z26782" s="56"/>
      <c r="AA26782" s="56"/>
    </row>
    <row r="26783" spans="20:27">
      <c r="T26783" s="56"/>
      <c r="U26783" s="56"/>
      <c r="V26783" s="56"/>
      <c r="W26783" s="56"/>
      <c r="X26783" s="56"/>
      <c r="Y26783" s="56"/>
      <c r="Z26783" s="56"/>
      <c r="AA26783" s="56"/>
    </row>
    <row r="26784" spans="20:27">
      <c r="T26784" s="56"/>
      <c r="U26784" s="56"/>
      <c r="V26784" s="56"/>
      <c r="W26784" s="56"/>
      <c r="X26784" s="56"/>
      <c r="Y26784" s="56"/>
      <c r="Z26784" s="56"/>
      <c r="AA26784" s="56"/>
    </row>
    <row r="26785" spans="20:27">
      <c r="T26785" s="56"/>
      <c r="U26785" s="56"/>
      <c r="V26785" s="56"/>
      <c r="W26785" s="56"/>
      <c r="X26785" s="56"/>
      <c r="Y26785" s="56"/>
      <c r="Z26785" s="56"/>
      <c r="AA26785" s="56"/>
    </row>
    <row r="26786" spans="20:27">
      <c r="T26786" s="56"/>
      <c r="U26786" s="56"/>
      <c r="V26786" s="56"/>
      <c r="W26786" s="56"/>
      <c r="X26786" s="56"/>
      <c r="Y26786" s="56"/>
      <c r="Z26786" s="56"/>
      <c r="AA26786" s="56"/>
    </row>
    <row r="26787" spans="20:27">
      <c r="T26787" s="56"/>
      <c r="U26787" s="56"/>
      <c r="V26787" s="56"/>
      <c r="W26787" s="56"/>
      <c r="X26787" s="56"/>
      <c r="Y26787" s="56"/>
      <c r="Z26787" s="56"/>
      <c r="AA26787" s="56"/>
    </row>
    <row r="26788" spans="20:27">
      <c r="T26788" s="56"/>
      <c r="U26788" s="56"/>
      <c r="V26788" s="56"/>
      <c r="W26788" s="56"/>
      <c r="X26788" s="56"/>
      <c r="Y26788" s="56"/>
      <c r="Z26788" s="56"/>
      <c r="AA26788" s="56"/>
    </row>
    <row r="26789" spans="20:27">
      <c r="T26789" s="56"/>
      <c r="U26789" s="56"/>
      <c r="V26789" s="56"/>
      <c r="W26789" s="56"/>
      <c r="X26789" s="56"/>
      <c r="Y26789" s="56"/>
      <c r="Z26789" s="56"/>
      <c r="AA26789" s="56"/>
    </row>
    <row r="26790" spans="20:27">
      <c r="T26790" s="56"/>
      <c r="U26790" s="56"/>
      <c r="V26790" s="56"/>
      <c r="W26790" s="56"/>
      <c r="X26790" s="56"/>
      <c r="Y26790" s="56"/>
      <c r="Z26790" s="56"/>
      <c r="AA26790" s="56"/>
    </row>
    <row r="26791" spans="20:27">
      <c r="T26791" s="56"/>
      <c r="U26791" s="56"/>
      <c r="V26791" s="56"/>
      <c r="W26791" s="56"/>
      <c r="X26791" s="56"/>
      <c r="Y26791" s="56"/>
      <c r="Z26791" s="56"/>
      <c r="AA26791" s="56"/>
    </row>
    <row r="26792" spans="20:27">
      <c r="T26792" s="56"/>
      <c r="U26792" s="56"/>
      <c r="V26792" s="56"/>
      <c r="W26792" s="56"/>
      <c r="X26792" s="56"/>
      <c r="Y26792" s="56"/>
      <c r="Z26792" s="56"/>
      <c r="AA26792" s="56"/>
    </row>
    <row r="26793" spans="20:27">
      <c r="T26793" s="56"/>
      <c r="U26793" s="56"/>
      <c r="V26793" s="56"/>
      <c r="W26793" s="56"/>
      <c r="X26793" s="56"/>
      <c r="Y26793" s="56"/>
      <c r="Z26793" s="56"/>
      <c r="AA26793" s="56"/>
    </row>
    <row r="26794" spans="20:27">
      <c r="T26794" s="56"/>
      <c r="U26794" s="56"/>
      <c r="V26794" s="56"/>
      <c r="W26794" s="56"/>
      <c r="X26794" s="56"/>
      <c r="Y26794" s="56"/>
      <c r="Z26794" s="56"/>
      <c r="AA26794" s="56"/>
    </row>
    <row r="26795" spans="20:27">
      <c r="T26795" s="56"/>
      <c r="U26795" s="56"/>
      <c r="V26795" s="56"/>
      <c r="W26795" s="56"/>
      <c r="X26795" s="56"/>
      <c r="Y26795" s="56"/>
      <c r="Z26795" s="56"/>
      <c r="AA26795" s="56"/>
    </row>
    <row r="26796" spans="20:27">
      <c r="T26796" s="56"/>
      <c r="U26796" s="56"/>
      <c r="V26796" s="56"/>
      <c r="W26796" s="56"/>
      <c r="X26796" s="56"/>
      <c r="Y26796" s="56"/>
      <c r="Z26796" s="56"/>
      <c r="AA26796" s="56"/>
    </row>
    <row r="26797" spans="20:27">
      <c r="T26797" s="56"/>
      <c r="U26797" s="56"/>
      <c r="V26797" s="56"/>
      <c r="W26797" s="56"/>
      <c r="X26797" s="56"/>
      <c r="Y26797" s="56"/>
      <c r="Z26797" s="56"/>
      <c r="AA26797" s="56"/>
    </row>
    <row r="26798" spans="20:27">
      <c r="T26798" s="56"/>
      <c r="U26798" s="56"/>
      <c r="V26798" s="56"/>
      <c r="W26798" s="56"/>
      <c r="X26798" s="56"/>
      <c r="Y26798" s="56"/>
      <c r="Z26798" s="56"/>
      <c r="AA26798" s="56"/>
    </row>
    <row r="26799" spans="20:27">
      <c r="T26799" s="56"/>
      <c r="U26799" s="56"/>
      <c r="V26799" s="56"/>
      <c r="W26799" s="56"/>
      <c r="X26799" s="56"/>
      <c r="Y26799" s="56"/>
      <c r="Z26799" s="56"/>
      <c r="AA26799" s="56"/>
    </row>
    <row r="26800" spans="20:27">
      <c r="T26800" s="56"/>
      <c r="U26800" s="56"/>
      <c r="V26800" s="56"/>
      <c r="W26800" s="56"/>
      <c r="X26800" s="56"/>
      <c r="Y26800" s="56"/>
      <c r="Z26800" s="56"/>
      <c r="AA26800" s="56"/>
    </row>
    <row r="26801" spans="20:27">
      <c r="T26801" s="56"/>
      <c r="U26801" s="56"/>
      <c r="V26801" s="56"/>
      <c r="W26801" s="56"/>
      <c r="X26801" s="56"/>
      <c r="Y26801" s="56"/>
      <c r="Z26801" s="56"/>
      <c r="AA26801" s="56"/>
    </row>
    <row r="26802" spans="20:27">
      <c r="T26802" s="56"/>
      <c r="U26802" s="56"/>
      <c r="V26802" s="56"/>
      <c r="W26802" s="56"/>
      <c r="X26802" s="56"/>
      <c r="Y26802" s="56"/>
      <c r="Z26802" s="56"/>
      <c r="AA26802" s="56"/>
    </row>
    <row r="26803" spans="20:27">
      <c r="T26803" s="56"/>
      <c r="U26803" s="56"/>
      <c r="V26803" s="56"/>
      <c r="W26803" s="56"/>
      <c r="X26803" s="56"/>
      <c r="Y26803" s="56"/>
      <c r="Z26803" s="56"/>
      <c r="AA26803" s="56"/>
    </row>
    <row r="26804" spans="20:27">
      <c r="T26804" s="56"/>
      <c r="U26804" s="56"/>
      <c r="V26804" s="56"/>
      <c r="W26804" s="56"/>
      <c r="X26804" s="56"/>
      <c r="Y26804" s="56"/>
      <c r="Z26804" s="56"/>
      <c r="AA26804" s="56"/>
    </row>
    <row r="26805" spans="20:27">
      <c r="T26805" s="56"/>
      <c r="U26805" s="56"/>
      <c r="V26805" s="56"/>
      <c r="W26805" s="56"/>
      <c r="X26805" s="56"/>
      <c r="Y26805" s="56"/>
      <c r="Z26805" s="56"/>
      <c r="AA26805" s="56"/>
    </row>
    <row r="26806" spans="20:27">
      <c r="T26806" s="56"/>
      <c r="U26806" s="56"/>
      <c r="V26806" s="56"/>
      <c r="W26806" s="56"/>
      <c r="X26806" s="56"/>
      <c r="Y26806" s="56"/>
      <c r="Z26806" s="56"/>
      <c r="AA26806" s="56"/>
    </row>
    <row r="26807" spans="20:27">
      <c r="T26807" s="56"/>
      <c r="U26807" s="56"/>
      <c r="V26807" s="56"/>
      <c r="W26807" s="56"/>
      <c r="X26807" s="56"/>
      <c r="Y26807" s="56"/>
      <c r="Z26807" s="56"/>
      <c r="AA26807" s="56"/>
    </row>
    <row r="26808" spans="20:27">
      <c r="T26808" s="56"/>
      <c r="U26808" s="56"/>
      <c r="V26808" s="56"/>
      <c r="W26808" s="56"/>
      <c r="X26808" s="56"/>
      <c r="Y26808" s="56"/>
      <c r="Z26808" s="56"/>
      <c r="AA26808" s="56"/>
    </row>
    <row r="26809" spans="20:27">
      <c r="T26809" s="56"/>
      <c r="U26809" s="56"/>
      <c r="V26809" s="56"/>
      <c r="W26809" s="56"/>
      <c r="X26809" s="56"/>
      <c r="Y26809" s="56"/>
      <c r="Z26809" s="56"/>
      <c r="AA26809" s="56"/>
    </row>
    <row r="26810" spans="20:27">
      <c r="T26810" s="56"/>
      <c r="U26810" s="56"/>
      <c r="V26810" s="56"/>
      <c r="W26810" s="56"/>
      <c r="X26810" s="56"/>
      <c r="Y26810" s="56"/>
      <c r="Z26810" s="56"/>
      <c r="AA26810" s="56"/>
    </row>
    <row r="26811" spans="20:27">
      <c r="T26811" s="56"/>
      <c r="U26811" s="56"/>
      <c r="V26811" s="56"/>
      <c r="W26811" s="56"/>
      <c r="X26811" s="56"/>
      <c r="Y26811" s="56"/>
      <c r="Z26811" s="56"/>
      <c r="AA26811" s="56"/>
    </row>
    <row r="26812" spans="20:27">
      <c r="T26812" s="56"/>
      <c r="U26812" s="56"/>
      <c r="V26812" s="56"/>
      <c r="W26812" s="56"/>
      <c r="X26812" s="56"/>
      <c r="Y26812" s="56"/>
      <c r="Z26812" s="56"/>
      <c r="AA26812" s="56"/>
    </row>
    <row r="26813" spans="20:27">
      <c r="T26813" s="56"/>
      <c r="U26813" s="56"/>
      <c r="V26813" s="56"/>
      <c r="W26813" s="56"/>
      <c r="X26813" s="56"/>
      <c r="Y26813" s="56"/>
      <c r="Z26813" s="56"/>
      <c r="AA26813" s="56"/>
    </row>
    <row r="26814" spans="20:27">
      <c r="T26814" s="56"/>
      <c r="U26814" s="56"/>
      <c r="V26814" s="56"/>
      <c r="W26814" s="56"/>
      <c r="X26814" s="56"/>
      <c r="Y26814" s="56"/>
      <c r="Z26814" s="56"/>
      <c r="AA26814" s="56"/>
    </row>
    <row r="26815" spans="20:27">
      <c r="T26815" s="56"/>
      <c r="U26815" s="56"/>
      <c r="V26815" s="56"/>
      <c r="W26815" s="56"/>
      <c r="X26815" s="56"/>
      <c r="Y26815" s="56"/>
      <c r="Z26815" s="56"/>
      <c r="AA26815" s="56"/>
    </row>
    <row r="26816" spans="20:27">
      <c r="T26816" s="56"/>
      <c r="U26816" s="56"/>
      <c r="V26816" s="56"/>
      <c r="W26816" s="56"/>
      <c r="X26816" s="56"/>
      <c r="Y26816" s="56"/>
      <c r="Z26816" s="56"/>
      <c r="AA26816" s="56"/>
    </row>
    <row r="26817" spans="20:27">
      <c r="T26817" s="56"/>
      <c r="U26817" s="56"/>
      <c r="V26817" s="56"/>
      <c r="W26817" s="56"/>
      <c r="X26817" s="56"/>
      <c r="Y26817" s="56"/>
      <c r="Z26817" s="56"/>
      <c r="AA26817" s="56"/>
    </row>
    <row r="26818" spans="20:27">
      <c r="T26818" s="56"/>
      <c r="U26818" s="56"/>
      <c r="V26818" s="56"/>
      <c r="W26818" s="56"/>
      <c r="X26818" s="56"/>
      <c r="Y26818" s="56"/>
      <c r="Z26818" s="56"/>
      <c r="AA26818" s="56"/>
    </row>
    <row r="26819" spans="20:27">
      <c r="T26819" s="56"/>
      <c r="U26819" s="56"/>
      <c r="V26819" s="56"/>
      <c r="W26819" s="56"/>
      <c r="X26819" s="56"/>
      <c r="Y26819" s="56"/>
      <c r="Z26819" s="56"/>
      <c r="AA26819" s="56"/>
    </row>
    <row r="26820" spans="20:27">
      <c r="T26820" s="56"/>
      <c r="U26820" s="56"/>
      <c r="V26820" s="56"/>
      <c r="W26820" s="56"/>
      <c r="X26820" s="56"/>
      <c r="Y26820" s="56"/>
      <c r="Z26820" s="56"/>
      <c r="AA26820" s="56"/>
    </row>
    <row r="26821" spans="20:27">
      <c r="T26821" s="56"/>
      <c r="U26821" s="56"/>
      <c r="V26821" s="56"/>
      <c r="W26821" s="56"/>
      <c r="X26821" s="56"/>
      <c r="Y26821" s="56"/>
      <c r="Z26821" s="56"/>
      <c r="AA26821" s="56"/>
    </row>
    <row r="26822" spans="20:27">
      <c r="T26822" s="56"/>
      <c r="U26822" s="56"/>
      <c r="V26822" s="56"/>
      <c r="W26822" s="56"/>
      <c r="X26822" s="56"/>
      <c r="Y26822" s="56"/>
      <c r="Z26822" s="56"/>
      <c r="AA26822" s="56"/>
    </row>
    <row r="26823" spans="20:27">
      <c r="T26823" s="56"/>
      <c r="U26823" s="56"/>
      <c r="V26823" s="56"/>
      <c r="W26823" s="56"/>
      <c r="X26823" s="56"/>
      <c r="Y26823" s="56"/>
      <c r="Z26823" s="56"/>
      <c r="AA26823" s="56"/>
    </row>
    <row r="26824" spans="20:27">
      <c r="T26824" s="56"/>
      <c r="U26824" s="56"/>
      <c r="V26824" s="56"/>
      <c r="W26824" s="56"/>
      <c r="X26824" s="56"/>
      <c r="Y26824" s="56"/>
      <c r="Z26824" s="56"/>
      <c r="AA26824" s="56"/>
    </row>
    <row r="26825" spans="20:27">
      <c r="T26825" s="56"/>
      <c r="U26825" s="56"/>
      <c r="V26825" s="56"/>
      <c r="W26825" s="56"/>
      <c r="X26825" s="56"/>
      <c r="Y26825" s="56"/>
      <c r="Z26825" s="56"/>
      <c r="AA26825" s="56"/>
    </row>
    <row r="26826" spans="20:27">
      <c r="T26826" s="56"/>
      <c r="U26826" s="56"/>
      <c r="V26826" s="56"/>
      <c r="W26826" s="56"/>
      <c r="X26826" s="56"/>
      <c r="Y26826" s="56"/>
      <c r="Z26826" s="56"/>
      <c r="AA26826" s="56"/>
    </row>
    <row r="26827" spans="20:27">
      <c r="T26827" s="56"/>
      <c r="U26827" s="56"/>
      <c r="V26827" s="56"/>
      <c r="W26827" s="56"/>
      <c r="X26827" s="56"/>
      <c r="Y26827" s="56"/>
      <c r="Z26827" s="56"/>
      <c r="AA26827" s="56"/>
    </row>
    <row r="26828" spans="20:27">
      <c r="T26828" s="56"/>
      <c r="U26828" s="56"/>
      <c r="V26828" s="56"/>
      <c r="W26828" s="56"/>
      <c r="X26828" s="56"/>
      <c r="Y26828" s="56"/>
      <c r="Z26828" s="56"/>
      <c r="AA26828" s="56"/>
    </row>
    <row r="26829" spans="20:27">
      <c r="T26829" s="56"/>
      <c r="U26829" s="56"/>
      <c r="V26829" s="56"/>
      <c r="W26829" s="56"/>
      <c r="X26829" s="56"/>
      <c r="Y26829" s="56"/>
      <c r="Z26829" s="56"/>
      <c r="AA26829" s="56"/>
    </row>
    <row r="26830" spans="20:27">
      <c r="T26830" s="56"/>
      <c r="U26830" s="56"/>
      <c r="V26830" s="56"/>
      <c r="W26830" s="56"/>
      <c r="X26830" s="56"/>
      <c r="Y26830" s="56"/>
      <c r="Z26830" s="56"/>
      <c r="AA26830" s="56"/>
    </row>
    <row r="26831" spans="20:27">
      <c r="T26831" s="56"/>
      <c r="U26831" s="56"/>
      <c r="V26831" s="56"/>
      <c r="W26831" s="56"/>
      <c r="X26831" s="56"/>
      <c r="Y26831" s="56"/>
      <c r="Z26831" s="56"/>
      <c r="AA26831" s="56"/>
    </row>
    <row r="26832" spans="20:27">
      <c r="T26832" s="56"/>
      <c r="U26832" s="56"/>
      <c r="V26832" s="56"/>
      <c r="W26832" s="56"/>
      <c r="X26832" s="56"/>
      <c r="Y26832" s="56"/>
      <c r="Z26832" s="56"/>
      <c r="AA26832" s="56"/>
    </row>
    <row r="26833" spans="20:27">
      <c r="T26833" s="56"/>
      <c r="U26833" s="56"/>
      <c r="V26833" s="56"/>
      <c r="W26833" s="56"/>
      <c r="X26833" s="56"/>
      <c r="Y26833" s="56"/>
      <c r="Z26833" s="56"/>
      <c r="AA26833" s="56"/>
    </row>
    <row r="26834" spans="20:27">
      <c r="T26834" s="56"/>
      <c r="U26834" s="56"/>
      <c r="V26834" s="56"/>
      <c r="W26834" s="56"/>
      <c r="X26834" s="56"/>
      <c r="Y26834" s="56"/>
      <c r="Z26834" s="56"/>
      <c r="AA26834" s="56"/>
    </row>
    <row r="26835" spans="20:27">
      <c r="T26835" s="56"/>
      <c r="U26835" s="56"/>
      <c r="V26835" s="56"/>
      <c r="W26835" s="56"/>
      <c r="X26835" s="56"/>
      <c r="Y26835" s="56"/>
      <c r="Z26835" s="56"/>
      <c r="AA26835" s="56"/>
    </row>
    <row r="26836" spans="20:27">
      <c r="T26836" s="56"/>
      <c r="U26836" s="56"/>
      <c r="V26836" s="56"/>
      <c r="W26836" s="56"/>
      <c r="X26836" s="56"/>
      <c r="Y26836" s="56"/>
      <c r="Z26836" s="56"/>
      <c r="AA26836" s="56"/>
    </row>
    <row r="26837" spans="20:27">
      <c r="T26837" s="56"/>
      <c r="U26837" s="56"/>
      <c r="V26837" s="56"/>
      <c r="W26837" s="56"/>
      <c r="X26837" s="56"/>
      <c r="Y26837" s="56"/>
      <c r="Z26837" s="56"/>
      <c r="AA26837" s="56"/>
    </row>
    <row r="26838" spans="20:27">
      <c r="T26838" s="56"/>
      <c r="U26838" s="56"/>
      <c r="V26838" s="56"/>
      <c r="W26838" s="56"/>
      <c r="X26838" s="56"/>
      <c r="Y26838" s="56"/>
      <c r="Z26838" s="56"/>
      <c r="AA26838" s="56"/>
    </row>
    <row r="26839" spans="20:27">
      <c r="T26839" s="56"/>
      <c r="U26839" s="56"/>
      <c r="V26839" s="56"/>
      <c r="W26839" s="56"/>
      <c r="X26839" s="56"/>
      <c r="Y26839" s="56"/>
      <c r="Z26839" s="56"/>
      <c r="AA26839" s="56"/>
    </row>
    <row r="26840" spans="20:27">
      <c r="T26840" s="56"/>
      <c r="U26840" s="56"/>
      <c r="V26840" s="56"/>
      <c r="W26840" s="56"/>
      <c r="X26840" s="56"/>
      <c r="Y26840" s="56"/>
      <c r="Z26840" s="56"/>
      <c r="AA26840" s="56"/>
    </row>
    <row r="26841" spans="20:27">
      <c r="T26841" s="56"/>
      <c r="U26841" s="56"/>
      <c r="V26841" s="56"/>
      <c r="W26841" s="56"/>
      <c r="X26841" s="56"/>
      <c r="Y26841" s="56"/>
      <c r="Z26841" s="56"/>
      <c r="AA26841" s="56"/>
    </row>
    <row r="26842" spans="20:27">
      <c r="T26842" s="56"/>
      <c r="U26842" s="56"/>
      <c r="V26842" s="56"/>
      <c r="W26842" s="56"/>
      <c r="X26842" s="56"/>
      <c r="Y26842" s="56"/>
      <c r="Z26842" s="56"/>
      <c r="AA26842" s="56"/>
    </row>
    <row r="26843" spans="20:27">
      <c r="T26843" s="56"/>
      <c r="U26843" s="56"/>
      <c r="V26843" s="56"/>
      <c r="W26843" s="56"/>
      <c r="X26843" s="56"/>
      <c r="Y26843" s="56"/>
      <c r="Z26843" s="56"/>
      <c r="AA26843" s="56"/>
    </row>
    <row r="26844" spans="20:27">
      <c r="T26844" s="56"/>
      <c r="U26844" s="56"/>
      <c r="V26844" s="56"/>
      <c r="W26844" s="56"/>
      <c r="X26844" s="56"/>
      <c r="Y26844" s="56"/>
      <c r="Z26844" s="56"/>
      <c r="AA26844" s="56"/>
    </row>
    <row r="26845" spans="20:27">
      <c r="T26845" s="56"/>
      <c r="U26845" s="56"/>
      <c r="V26845" s="56"/>
      <c r="W26845" s="56"/>
      <c r="X26845" s="56"/>
      <c r="Y26845" s="56"/>
      <c r="Z26845" s="56"/>
      <c r="AA26845" s="56"/>
    </row>
    <row r="26846" spans="20:27">
      <c r="T26846" s="56"/>
      <c r="U26846" s="56"/>
      <c r="V26846" s="56"/>
      <c r="W26846" s="56"/>
      <c r="X26846" s="56"/>
      <c r="Y26846" s="56"/>
      <c r="Z26846" s="56"/>
      <c r="AA26846" s="56"/>
    </row>
    <row r="26847" spans="20:27">
      <c r="T26847" s="56"/>
      <c r="U26847" s="56"/>
      <c r="V26847" s="56"/>
      <c r="W26847" s="56"/>
      <c r="X26847" s="56"/>
      <c r="Y26847" s="56"/>
      <c r="Z26847" s="56"/>
      <c r="AA26847" s="56"/>
    </row>
    <row r="26848" spans="20:27">
      <c r="T26848" s="56"/>
      <c r="U26848" s="56"/>
      <c r="V26848" s="56"/>
      <c r="W26848" s="56"/>
      <c r="X26848" s="56"/>
      <c r="Y26848" s="56"/>
      <c r="Z26848" s="56"/>
      <c r="AA26848" s="56"/>
    </row>
    <row r="26849" spans="20:27">
      <c r="T26849" s="56"/>
      <c r="U26849" s="56"/>
      <c r="V26849" s="56"/>
      <c r="W26849" s="56"/>
      <c r="X26849" s="56"/>
      <c r="Y26849" s="56"/>
      <c r="Z26849" s="56"/>
      <c r="AA26849" s="56"/>
    </row>
    <row r="26850" spans="20:27">
      <c r="T26850" s="56"/>
      <c r="U26850" s="56"/>
      <c r="V26850" s="56"/>
      <c r="W26850" s="56"/>
      <c r="X26850" s="56"/>
      <c r="Y26850" s="56"/>
      <c r="Z26850" s="56"/>
      <c r="AA26850" s="56"/>
    </row>
    <row r="26851" spans="20:27">
      <c r="T26851" s="56"/>
      <c r="U26851" s="56"/>
      <c r="V26851" s="56"/>
      <c r="W26851" s="56"/>
      <c r="X26851" s="56"/>
      <c r="Y26851" s="56"/>
      <c r="Z26851" s="56"/>
      <c r="AA26851" s="56"/>
    </row>
    <row r="26852" spans="20:27">
      <c r="T26852" s="56"/>
      <c r="U26852" s="56"/>
      <c r="V26852" s="56"/>
      <c r="W26852" s="56"/>
      <c r="X26852" s="56"/>
      <c r="Y26852" s="56"/>
      <c r="Z26852" s="56"/>
      <c r="AA26852" s="56"/>
    </row>
    <row r="26853" spans="20:27">
      <c r="T26853" s="56"/>
      <c r="U26853" s="56"/>
      <c r="V26853" s="56"/>
      <c r="W26853" s="56"/>
      <c r="X26853" s="56"/>
      <c r="Y26853" s="56"/>
      <c r="Z26853" s="56"/>
      <c r="AA26853" s="56"/>
    </row>
    <row r="26854" spans="20:27">
      <c r="T26854" s="56"/>
      <c r="U26854" s="56"/>
      <c r="V26854" s="56"/>
      <c r="W26854" s="56"/>
      <c r="X26854" s="56"/>
      <c r="Y26854" s="56"/>
      <c r="Z26854" s="56"/>
      <c r="AA26854" s="56"/>
    </row>
    <row r="26855" spans="20:27">
      <c r="T26855" s="56"/>
      <c r="U26855" s="56"/>
      <c r="V26855" s="56"/>
      <c r="W26855" s="56"/>
      <c r="X26855" s="56"/>
      <c r="Y26855" s="56"/>
      <c r="Z26855" s="56"/>
      <c r="AA26855" s="56"/>
    </row>
    <row r="26856" spans="20:27">
      <c r="T26856" s="56"/>
      <c r="U26856" s="56"/>
      <c r="V26856" s="56"/>
      <c r="W26856" s="56"/>
      <c r="X26856" s="56"/>
      <c r="Y26856" s="56"/>
      <c r="Z26856" s="56"/>
      <c r="AA26856" s="56"/>
    </row>
    <row r="26857" spans="20:27">
      <c r="T26857" s="56"/>
      <c r="U26857" s="56"/>
      <c r="V26857" s="56"/>
      <c r="W26857" s="56"/>
      <c r="X26857" s="56"/>
      <c r="Y26857" s="56"/>
      <c r="Z26857" s="56"/>
      <c r="AA26857" s="56"/>
    </row>
    <row r="26858" spans="20:27">
      <c r="T26858" s="56"/>
      <c r="U26858" s="56"/>
      <c r="V26858" s="56"/>
      <c r="W26858" s="56"/>
      <c r="X26858" s="56"/>
      <c r="Y26858" s="56"/>
      <c r="Z26858" s="56"/>
      <c r="AA26858" s="56"/>
    </row>
    <row r="26859" spans="20:27">
      <c r="T26859" s="56"/>
      <c r="U26859" s="56"/>
      <c r="V26859" s="56"/>
      <c r="W26859" s="56"/>
      <c r="X26859" s="56"/>
      <c r="Y26859" s="56"/>
      <c r="Z26859" s="56"/>
      <c r="AA26859" s="56"/>
    </row>
    <row r="26860" spans="20:27">
      <c r="T26860" s="56"/>
      <c r="U26860" s="56"/>
      <c r="V26860" s="56"/>
      <c r="W26860" s="56"/>
      <c r="X26860" s="56"/>
      <c r="Y26860" s="56"/>
      <c r="Z26860" s="56"/>
      <c r="AA26860" s="56"/>
    </row>
    <row r="26861" spans="20:27">
      <c r="T26861" s="56"/>
      <c r="U26861" s="56"/>
      <c r="V26861" s="56"/>
      <c r="W26861" s="56"/>
      <c r="X26861" s="56"/>
      <c r="Y26861" s="56"/>
      <c r="Z26861" s="56"/>
      <c r="AA26861" s="56"/>
    </row>
    <row r="26862" spans="20:27">
      <c r="T26862" s="56"/>
      <c r="U26862" s="56"/>
      <c r="V26862" s="56"/>
      <c r="W26862" s="56"/>
      <c r="X26862" s="56"/>
      <c r="Y26862" s="56"/>
      <c r="Z26862" s="56"/>
      <c r="AA26862" s="56"/>
    </row>
    <row r="26863" spans="20:27">
      <c r="T26863" s="56"/>
      <c r="U26863" s="56"/>
      <c r="V26863" s="56"/>
      <c r="W26863" s="56"/>
      <c r="X26863" s="56"/>
      <c r="Y26863" s="56"/>
      <c r="Z26863" s="56"/>
      <c r="AA26863" s="56"/>
    </row>
    <row r="26864" spans="20:27">
      <c r="T26864" s="56"/>
      <c r="U26864" s="56"/>
      <c r="V26864" s="56"/>
      <c r="W26864" s="56"/>
      <c r="X26864" s="56"/>
      <c r="Y26864" s="56"/>
      <c r="Z26864" s="56"/>
      <c r="AA26864" s="56"/>
    </row>
    <row r="26865" spans="20:27">
      <c r="T26865" s="56"/>
      <c r="U26865" s="56"/>
      <c r="V26865" s="56"/>
      <c r="W26865" s="56"/>
      <c r="X26865" s="56"/>
      <c r="Y26865" s="56"/>
      <c r="Z26865" s="56"/>
      <c r="AA26865" s="56"/>
    </row>
    <row r="26866" spans="20:27">
      <c r="T26866" s="56"/>
      <c r="U26866" s="56"/>
      <c r="V26866" s="56"/>
      <c r="W26866" s="56"/>
      <c r="X26866" s="56"/>
      <c r="Y26866" s="56"/>
      <c r="Z26866" s="56"/>
      <c r="AA26866" s="56"/>
    </row>
    <row r="26867" spans="20:27">
      <c r="T26867" s="56"/>
      <c r="U26867" s="56"/>
      <c r="V26867" s="56"/>
      <c r="W26867" s="56"/>
      <c r="X26867" s="56"/>
      <c r="Y26867" s="56"/>
      <c r="Z26867" s="56"/>
      <c r="AA26867" s="56"/>
    </row>
    <row r="26868" spans="20:27">
      <c r="T26868" s="56"/>
      <c r="U26868" s="56"/>
      <c r="V26868" s="56"/>
      <c r="W26868" s="56"/>
      <c r="X26868" s="56"/>
      <c r="Y26868" s="56"/>
      <c r="Z26868" s="56"/>
      <c r="AA26868" s="56"/>
    </row>
    <row r="26869" spans="20:27">
      <c r="T26869" s="56"/>
      <c r="U26869" s="56"/>
      <c r="V26869" s="56"/>
      <c r="W26869" s="56"/>
      <c r="X26869" s="56"/>
      <c r="Y26869" s="56"/>
      <c r="Z26869" s="56"/>
      <c r="AA26869" s="56"/>
    </row>
    <row r="26870" spans="20:27">
      <c r="T26870" s="56"/>
      <c r="U26870" s="56"/>
      <c r="V26870" s="56"/>
      <c r="W26870" s="56"/>
      <c r="X26870" s="56"/>
      <c r="Y26870" s="56"/>
      <c r="Z26870" s="56"/>
      <c r="AA26870" s="56"/>
    </row>
    <row r="26871" spans="20:27">
      <c r="T26871" s="56"/>
      <c r="U26871" s="56"/>
      <c r="V26871" s="56"/>
      <c r="W26871" s="56"/>
      <c r="X26871" s="56"/>
      <c r="Y26871" s="56"/>
      <c r="Z26871" s="56"/>
      <c r="AA26871" s="56"/>
    </row>
    <row r="26872" spans="20:27">
      <c r="T26872" s="56"/>
      <c r="U26872" s="56"/>
      <c r="V26872" s="56"/>
      <c r="W26872" s="56"/>
      <c r="X26872" s="56"/>
      <c r="Y26872" s="56"/>
      <c r="Z26872" s="56"/>
      <c r="AA26872" s="56"/>
    </row>
    <row r="26873" spans="20:27">
      <c r="T26873" s="56"/>
      <c r="U26873" s="56"/>
      <c r="V26873" s="56"/>
      <c r="W26873" s="56"/>
      <c r="X26873" s="56"/>
      <c r="Y26873" s="56"/>
      <c r="Z26873" s="56"/>
      <c r="AA26873" s="56"/>
    </row>
    <row r="26874" spans="20:27">
      <c r="T26874" s="56"/>
      <c r="U26874" s="56"/>
      <c r="V26874" s="56"/>
      <c r="W26874" s="56"/>
      <c r="X26874" s="56"/>
      <c r="Y26874" s="56"/>
      <c r="Z26874" s="56"/>
      <c r="AA26874" s="56"/>
    </row>
    <row r="26875" spans="20:27">
      <c r="T26875" s="56"/>
      <c r="U26875" s="56"/>
      <c r="V26875" s="56"/>
      <c r="W26875" s="56"/>
      <c r="X26875" s="56"/>
      <c r="Y26875" s="56"/>
      <c r="Z26875" s="56"/>
      <c r="AA26875" s="56"/>
    </row>
    <row r="26876" spans="20:27">
      <c r="T26876" s="56"/>
      <c r="U26876" s="56"/>
      <c r="V26876" s="56"/>
      <c r="W26876" s="56"/>
      <c r="X26876" s="56"/>
      <c r="Y26876" s="56"/>
      <c r="Z26876" s="56"/>
      <c r="AA26876" s="56"/>
    </row>
    <row r="26877" spans="20:27">
      <c r="T26877" s="56"/>
      <c r="U26877" s="56"/>
      <c r="V26877" s="56"/>
      <c r="W26877" s="56"/>
      <c r="X26877" s="56"/>
      <c r="Y26877" s="56"/>
      <c r="Z26877" s="56"/>
      <c r="AA26877" s="56"/>
    </row>
    <row r="26878" spans="20:27">
      <c r="T26878" s="56"/>
      <c r="U26878" s="56"/>
      <c r="V26878" s="56"/>
      <c r="W26878" s="56"/>
      <c r="X26878" s="56"/>
      <c r="Y26878" s="56"/>
      <c r="Z26878" s="56"/>
      <c r="AA26878" s="56"/>
    </row>
    <row r="26879" spans="20:27">
      <c r="T26879" s="56"/>
      <c r="U26879" s="56"/>
      <c r="V26879" s="56"/>
      <c r="W26879" s="56"/>
      <c r="X26879" s="56"/>
      <c r="Y26879" s="56"/>
      <c r="Z26879" s="56"/>
      <c r="AA26879" s="56"/>
    </row>
    <row r="26880" spans="20:27">
      <c r="T26880" s="56"/>
      <c r="U26880" s="56"/>
      <c r="V26880" s="56"/>
      <c r="W26880" s="56"/>
      <c r="X26880" s="56"/>
      <c r="Y26880" s="56"/>
      <c r="Z26880" s="56"/>
      <c r="AA26880" s="56"/>
    </row>
    <row r="26881" spans="20:27">
      <c r="T26881" s="56"/>
      <c r="U26881" s="56"/>
      <c r="V26881" s="56"/>
      <c r="W26881" s="56"/>
      <c r="X26881" s="56"/>
      <c r="Y26881" s="56"/>
      <c r="Z26881" s="56"/>
      <c r="AA26881" s="56"/>
    </row>
    <row r="26882" spans="20:27">
      <c r="T26882" s="56"/>
      <c r="U26882" s="56"/>
      <c r="V26882" s="56"/>
      <c r="W26882" s="56"/>
      <c r="X26882" s="56"/>
      <c r="Y26882" s="56"/>
      <c r="Z26882" s="56"/>
      <c r="AA26882" s="56"/>
    </row>
    <row r="26883" spans="20:27">
      <c r="T26883" s="56"/>
      <c r="U26883" s="56"/>
      <c r="V26883" s="56"/>
      <c r="W26883" s="56"/>
      <c r="X26883" s="56"/>
      <c r="Y26883" s="56"/>
      <c r="Z26883" s="56"/>
      <c r="AA26883" s="56"/>
    </row>
    <row r="26884" spans="20:27">
      <c r="T26884" s="56"/>
      <c r="U26884" s="56"/>
      <c r="V26884" s="56"/>
      <c r="W26884" s="56"/>
      <c r="X26884" s="56"/>
      <c r="Y26884" s="56"/>
      <c r="Z26884" s="56"/>
      <c r="AA26884" s="56"/>
    </row>
    <row r="26885" spans="20:27">
      <c r="T26885" s="56"/>
      <c r="U26885" s="56"/>
      <c r="V26885" s="56"/>
      <c r="W26885" s="56"/>
      <c r="X26885" s="56"/>
      <c r="Y26885" s="56"/>
      <c r="Z26885" s="56"/>
      <c r="AA26885" s="56"/>
    </row>
    <row r="26886" spans="20:27">
      <c r="T26886" s="56"/>
      <c r="U26886" s="56"/>
      <c r="V26886" s="56"/>
      <c r="W26886" s="56"/>
      <c r="X26886" s="56"/>
      <c r="Y26886" s="56"/>
      <c r="Z26886" s="56"/>
      <c r="AA26886" s="56"/>
    </row>
    <row r="26887" spans="20:27">
      <c r="T26887" s="56"/>
      <c r="U26887" s="56"/>
      <c r="V26887" s="56"/>
      <c r="W26887" s="56"/>
      <c r="X26887" s="56"/>
      <c r="Y26887" s="56"/>
      <c r="Z26887" s="56"/>
      <c r="AA26887" s="56"/>
    </row>
    <row r="26888" spans="20:27">
      <c r="T26888" s="56"/>
      <c r="U26888" s="56"/>
      <c r="V26888" s="56"/>
      <c r="W26888" s="56"/>
      <c r="X26888" s="56"/>
      <c r="Y26888" s="56"/>
      <c r="Z26888" s="56"/>
      <c r="AA26888" s="56"/>
    </row>
    <row r="26889" spans="20:27">
      <c r="T26889" s="56"/>
      <c r="U26889" s="56"/>
      <c r="V26889" s="56"/>
      <c r="W26889" s="56"/>
      <c r="X26889" s="56"/>
      <c r="Y26889" s="56"/>
      <c r="Z26889" s="56"/>
      <c r="AA26889" s="56"/>
    </row>
    <row r="26890" spans="20:27">
      <c r="T26890" s="56"/>
      <c r="U26890" s="56"/>
      <c r="V26890" s="56"/>
      <c r="W26890" s="56"/>
      <c r="X26890" s="56"/>
      <c r="Y26890" s="56"/>
      <c r="Z26890" s="56"/>
      <c r="AA26890" s="56"/>
    </row>
    <row r="26891" spans="20:27">
      <c r="T26891" s="56"/>
      <c r="U26891" s="56"/>
      <c r="V26891" s="56"/>
      <c r="W26891" s="56"/>
      <c r="X26891" s="56"/>
      <c r="Y26891" s="56"/>
      <c r="Z26891" s="56"/>
      <c r="AA26891" s="56"/>
    </row>
    <row r="26892" spans="20:27">
      <c r="T26892" s="56"/>
      <c r="U26892" s="56"/>
      <c r="V26892" s="56"/>
      <c r="W26892" s="56"/>
      <c r="X26892" s="56"/>
      <c r="Y26892" s="56"/>
      <c r="Z26892" s="56"/>
      <c r="AA26892" s="56"/>
    </row>
    <row r="26893" spans="20:27">
      <c r="T26893" s="56"/>
      <c r="U26893" s="56"/>
      <c r="V26893" s="56"/>
      <c r="W26893" s="56"/>
      <c r="X26893" s="56"/>
      <c r="Y26893" s="56"/>
      <c r="Z26893" s="56"/>
      <c r="AA26893" s="56"/>
    </row>
    <row r="26894" spans="20:27">
      <c r="T26894" s="56"/>
      <c r="U26894" s="56"/>
      <c r="V26894" s="56"/>
      <c r="W26894" s="56"/>
      <c r="X26894" s="56"/>
      <c r="Y26894" s="56"/>
      <c r="Z26894" s="56"/>
      <c r="AA26894" s="56"/>
    </row>
    <row r="26895" spans="20:27">
      <c r="T26895" s="56"/>
      <c r="U26895" s="56"/>
      <c r="V26895" s="56"/>
      <c r="W26895" s="56"/>
      <c r="X26895" s="56"/>
      <c r="Y26895" s="56"/>
      <c r="Z26895" s="56"/>
      <c r="AA26895" s="56"/>
    </row>
    <row r="26896" spans="20:27">
      <c r="T26896" s="56"/>
      <c r="U26896" s="56"/>
      <c r="V26896" s="56"/>
      <c r="W26896" s="56"/>
      <c r="X26896" s="56"/>
      <c r="Y26896" s="56"/>
      <c r="Z26896" s="56"/>
      <c r="AA26896" s="56"/>
    </row>
    <row r="26897" spans="20:27">
      <c r="T26897" s="56"/>
      <c r="U26897" s="56"/>
      <c r="V26897" s="56"/>
      <c r="W26897" s="56"/>
      <c r="X26897" s="56"/>
      <c r="Y26897" s="56"/>
      <c r="Z26897" s="56"/>
      <c r="AA26897" s="56"/>
    </row>
    <row r="26898" spans="20:27">
      <c r="T26898" s="56"/>
      <c r="U26898" s="56"/>
      <c r="V26898" s="56"/>
      <c r="W26898" s="56"/>
      <c r="X26898" s="56"/>
      <c r="Y26898" s="56"/>
      <c r="Z26898" s="56"/>
      <c r="AA26898" s="56"/>
    </row>
    <row r="26899" spans="20:27">
      <c r="T26899" s="56"/>
      <c r="U26899" s="56"/>
      <c r="V26899" s="56"/>
      <c r="W26899" s="56"/>
      <c r="X26899" s="56"/>
      <c r="Y26899" s="56"/>
      <c r="Z26899" s="56"/>
      <c r="AA26899" s="56"/>
    </row>
    <row r="26900" spans="20:27">
      <c r="T26900" s="56"/>
      <c r="U26900" s="56"/>
      <c r="V26900" s="56"/>
      <c r="W26900" s="56"/>
      <c r="X26900" s="56"/>
      <c r="Y26900" s="56"/>
      <c r="Z26900" s="56"/>
      <c r="AA26900" s="56"/>
    </row>
    <row r="26901" spans="20:27">
      <c r="T26901" s="56"/>
      <c r="U26901" s="56"/>
      <c r="V26901" s="56"/>
      <c r="W26901" s="56"/>
      <c r="X26901" s="56"/>
      <c r="Y26901" s="56"/>
      <c r="Z26901" s="56"/>
      <c r="AA26901" s="56"/>
    </row>
    <row r="26902" spans="20:27">
      <c r="T26902" s="56"/>
      <c r="U26902" s="56"/>
      <c r="V26902" s="56"/>
      <c r="W26902" s="56"/>
      <c r="X26902" s="56"/>
      <c r="Y26902" s="56"/>
      <c r="Z26902" s="56"/>
      <c r="AA26902" s="56"/>
    </row>
    <row r="26903" spans="20:27">
      <c r="T26903" s="56"/>
      <c r="U26903" s="56"/>
      <c r="V26903" s="56"/>
      <c r="W26903" s="56"/>
      <c r="X26903" s="56"/>
      <c r="Y26903" s="56"/>
      <c r="Z26903" s="56"/>
      <c r="AA26903" s="56"/>
    </row>
    <row r="26904" spans="20:27">
      <c r="T26904" s="56"/>
      <c r="U26904" s="56"/>
      <c r="V26904" s="56"/>
      <c r="W26904" s="56"/>
      <c r="X26904" s="56"/>
      <c r="Y26904" s="56"/>
      <c r="Z26904" s="56"/>
      <c r="AA26904" s="56"/>
    </row>
    <row r="26905" spans="20:27">
      <c r="T26905" s="56"/>
      <c r="U26905" s="56"/>
      <c r="V26905" s="56"/>
      <c r="W26905" s="56"/>
      <c r="X26905" s="56"/>
      <c r="Y26905" s="56"/>
      <c r="Z26905" s="56"/>
      <c r="AA26905" s="56"/>
    </row>
    <row r="26906" spans="20:27">
      <c r="T26906" s="56"/>
      <c r="U26906" s="56"/>
      <c r="V26906" s="56"/>
      <c r="W26906" s="56"/>
      <c r="X26906" s="56"/>
      <c r="Y26906" s="56"/>
      <c r="Z26906" s="56"/>
      <c r="AA26906" s="56"/>
    </row>
    <row r="26907" spans="20:27">
      <c r="T26907" s="56"/>
      <c r="U26907" s="56"/>
      <c r="V26907" s="56"/>
      <c r="W26907" s="56"/>
      <c r="X26907" s="56"/>
      <c r="Y26907" s="56"/>
      <c r="Z26907" s="56"/>
      <c r="AA26907" s="56"/>
    </row>
    <row r="26908" spans="20:27">
      <c r="T26908" s="56"/>
      <c r="U26908" s="56"/>
      <c r="V26908" s="56"/>
      <c r="W26908" s="56"/>
      <c r="X26908" s="56"/>
      <c r="Y26908" s="56"/>
      <c r="Z26908" s="56"/>
      <c r="AA26908" s="56"/>
    </row>
    <row r="26909" spans="20:27">
      <c r="T26909" s="56"/>
      <c r="U26909" s="56"/>
      <c r="V26909" s="56"/>
      <c r="W26909" s="56"/>
      <c r="X26909" s="56"/>
      <c r="Y26909" s="56"/>
      <c r="Z26909" s="56"/>
      <c r="AA26909" s="56"/>
    </row>
    <row r="26910" spans="20:27">
      <c r="T26910" s="56"/>
      <c r="U26910" s="56"/>
      <c r="V26910" s="56"/>
      <c r="W26910" s="56"/>
      <c r="X26910" s="56"/>
      <c r="Y26910" s="56"/>
      <c r="Z26910" s="56"/>
      <c r="AA26910" s="56"/>
    </row>
    <row r="26911" spans="20:27">
      <c r="T26911" s="56"/>
      <c r="U26911" s="56"/>
      <c r="V26911" s="56"/>
      <c r="W26911" s="56"/>
      <c r="X26911" s="56"/>
      <c r="Y26911" s="56"/>
      <c r="Z26911" s="56"/>
      <c r="AA26911" s="56"/>
    </row>
    <row r="26912" spans="20:27">
      <c r="T26912" s="56"/>
      <c r="U26912" s="56"/>
      <c r="V26912" s="56"/>
      <c r="W26912" s="56"/>
      <c r="X26912" s="56"/>
      <c r="Y26912" s="56"/>
      <c r="Z26912" s="56"/>
      <c r="AA26912" s="56"/>
    </row>
    <row r="26913" spans="20:27">
      <c r="T26913" s="56"/>
      <c r="U26913" s="56"/>
      <c r="V26913" s="56"/>
      <c r="W26913" s="56"/>
      <c r="X26913" s="56"/>
      <c r="Y26913" s="56"/>
      <c r="Z26913" s="56"/>
      <c r="AA26913" s="56"/>
    </row>
    <row r="26914" spans="20:27">
      <c r="T26914" s="56"/>
      <c r="U26914" s="56"/>
      <c r="V26914" s="56"/>
      <c r="W26914" s="56"/>
      <c r="X26914" s="56"/>
      <c r="Y26914" s="56"/>
      <c r="Z26914" s="56"/>
      <c r="AA26914" s="56"/>
    </row>
    <row r="26915" spans="20:27">
      <c r="T26915" s="56"/>
      <c r="U26915" s="56"/>
      <c r="V26915" s="56"/>
      <c r="W26915" s="56"/>
      <c r="X26915" s="56"/>
      <c r="Y26915" s="56"/>
      <c r="Z26915" s="56"/>
      <c r="AA26915" s="56"/>
    </row>
    <row r="26916" spans="20:27">
      <c r="T26916" s="56"/>
      <c r="U26916" s="56"/>
      <c r="V26916" s="56"/>
      <c r="W26916" s="56"/>
      <c r="X26916" s="56"/>
      <c r="Y26916" s="56"/>
      <c r="Z26916" s="56"/>
      <c r="AA26916" s="56"/>
    </row>
    <row r="26917" spans="20:27">
      <c r="T26917" s="56"/>
      <c r="U26917" s="56"/>
      <c r="V26917" s="56"/>
      <c r="W26917" s="56"/>
      <c r="X26917" s="56"/>
      <c r="Y26917" s="56"/>
      <c r="Z26917" s="56"/>
      <c r="AA26917" s="56"/>
    </row>
    <row r="26918" spans="20:27">
      <c r="T26918" s="56"/>
      <c r="U26918" s="56"/>
      <c r="V26918" s="56"/>
      <c r="W26918" s="56"/>
      <c r="X26918" s="56"/>
      <c r="Y26918" s="56"/>
      <c r="Z26918" s="56"/>
      <c r="AA26918" s="56"/>
    </row>
    <row r="26919" spans="20:27">
      <c r="T26919" s="56"/>
      <c r="U26919" s="56"/>
      <c r="V26919" s="56"/>
      <c r="W26919" s="56"/>
      <c r="X26919" s="56"/>
      <c r="Y26919" s="56"/>
      <c r="Z26919" s="56"/>
      <c r="AA26919" s="56"/>
    </row>
    <row r="26920" spans="20:27">
      <c r="T26920" s="56"/>
      <c r="U26920" s="56"/>
      <c r="V26920" s="56"/>
      <c r="W26920" s="56"/>
      <c r="X26920" s="56"/>
      <c r="Y26920" s="56"/>
      <c r="Z26920" s="56"/>
      <c r="AA26920" s="56"/>
    </row>
    <row r="26921" spans="20:27">
      <c r="T26921" s="56"/>
      <c r="U26921" s="56"/>
      <c r="V26921" s="56"/>
      <c r="W26921" s="56"/>
      <c r="X26921" s="56"/>
      <c r="Y26921" s="56"/>
      <c r="Z26921" s="56"/>
      <c r="AA26921" s="56"/>
    </row>
    <row r="26922" spans="20:27">
      <c r="T26922" s="56"/>
      <c r="U26922" s="56"/>
      <c r="V26922" s="56"/>
      <c r="W26922" s="56"/>
      <c r="X26922" s="56"/>
      <c r="Y26922" s="56"/>
      <c r="Z26922" s="56"/>
      <c r="AA26922" s="56"/>
    </row>
    <row r="26923" spans="20:27">
      <c r="T26923" s="56"/>
      <c r="U26923" s="56"/>
      <c r="V26923" s="56"/>
      <c r="W26923" s="56"/>
      <c r="X26923" s="56"/>
      <c r="Y26923" s="56"/>
      <c r="Z26923" s="56"/>
      <c r="AA26923" s="56"/>
    </row>
    <row r="26924" spans="20:27">
      <c r="T26924" s="56"/>
      <c r="U26924" s="56"/>
      <c r="V26924" s="56"/>
      <c r="W26924" s="56"/>
      <c r="X26924" s="56"/>
      <c r="Y26924" s="56"/>
      <c r="Z26924" s="56"/>
      <c r="AA26924" s="56"/>
    </row>
    <row r="26925" spans="20:27">
      <c r="T26925" s="56"/>
      <c r="U26925" s="56"/>
      <c r="V26925" s="56"/>
      <c r="W26925" s="56"/>
      <c r="X26925" s="56"/>
      <c r="Y26925" s="56"/>
      <c r="Z26925" s="56"/>
      <c r="AA26925" s="56"/>
    </row>
    <row r="26926" spans="20:27">
      <c r="T26926" s="56"/>
      <c r="U26926" s="56"/>
      <c r="V26926" s="56"/>
      <c r="W26926" s="56"/>
      <c r="X26926" s="56"/>
      <c r="Y26926" s="56"/>
      <c r="Z26926" s="56"/>
      <c r="AA26926" s="56"/>
    </row>
    <row r="26927" spans="20:27">
      <c r="T26927" s="56"/>
      <c r="U26927" s="56"/>
      <c r="V26927" s="56"/>
      <c r="W26927" s="56"/>
      <c r="X26927" s="56"/>
      <c r="Y26927" s="56"/>
      <c r="Z26927" s="56"/>
      <c r="AA26927" s="56"/>
    </row>
    <row r="26928" spans="20:27">
      <c r="T26928" s="56"/>
      <c r="U26928" s="56"/>
      <c r="V26928" s="56"/>
      <c r="W26928" s="56"/>
      <c r="X26928" s="56"/>
      <c r="Y26928" s="56"/>
      <c r="Z26928" s="56"/>
      <c r="AA26928" s="56"/>
    </row>
    <row r="26929" spans="20:27">
      <c r="T26929" s="56"/>
      <c r="U26929" s="56"/>
      <c r="V26929" s="56"/>
      <c r="W26929" s="56"/>
      <c r="X26929" s="56"/>
      <c r="Y26929" s="56"/>
      <c r="Z26929" s="56"/>
      <c r="AA26929" s="56"/>
    </row>
    <row r="26930" spans="20:27">
      <c r="T26930" s="56"/>
      <c r="U26930" s="56"/>
      <c r="V26930" s="56"/>
      <c r="W26930" s="56"/>
      <c r="X26930" s="56"/>
      <c r="Y26930" s="56"/>
      <c r="Z26930" s="56"/>
      <c r="AA26930" s="56"/>
    </row>
    <row r="26931" spans="20:27">
      <c r="T26931" s="56"/>
      <c r="U26931" s="56"/>
      <c r="V26931" s="56"/>
      <c r="W26931" s="56"/>
      <c r="X26931" s="56"/>
      <c r="Y26931" s="56"/>
      <c r="Z26931" s="56"/>
      <c r="AA26931" s="56"/>
    </row>
    <row r="26932" spans="20:27">
      <c r="T26932" s="56"/>
      <c r="U26932" s="56"/>
      <c r="V26932" s="56"/>
      <c r="W26932" s="56"/>
      <c r="X26932" s="56"/>
      <c r="Y26932" s="56"/>
      <c r="Z26932" s="56"/>
      <c r="AA26932" s="56"/>
    </row>
    <row r="26933" spans="20:27">
      <c r="T26933" s="56"/>
      <c r="U26933" s="56"/>
      <c r="V26933" s="56"/>
      <c r="W26933" s="56"/>
      <c r="X26933" s="56"/>
      <c r="Y26933" s="56"/>
      <c r="Z26933" s="56"/>
      <c r="AA26933" s="56"/>
    </row>
    <row r="26934" spans="20:27">
      <c r="T26934" s="56"/>
      <c r="U26934" s="56"/>
      <c r="V26934" s="56"/>
      <c r="W26934" s="56"/>
      <c r="X26934" s="56"/>
      <c r="Y26934" s="56"/>
      <c r="Z26934" s="56"/>
      <c r="AA26934" s="56"/>
    </row>
    <row r="26935" spans="20:27">
      <c r="T26935" s="56"/>
      <c r="U26935" s="56"/>
      <c r="V26935" s="56"/>
      <c r="W26935" s="56"/>
      <c r="X26935" s="56"/>
      <c r="Y26935" s="56"/>
      <c r="Z26935" s="56"/>
      <c r="AA26935" s="56"/>
    </row>
    <row r="26936" spans="20:27">
      <c r="T26936" s="56"/>
      <c r="U26936" s="56"/>
      <c r="V26936" s="56"/>
      <c r="W26936" s="56"/>
      <c r="X26936" s="56"/>
      <c r="Y26936" s="56"/>
      <c r="Z26936" s="56"/>
      <c r="AA26936" s="56"/>
    </row>
    <row r="26937" spans="20:27">
      <c r="T26937" s="56"/>
      <c r="U26937" s="56"/>
      <c r="V26937" s="56"/>
      <c r="W26937" s="56"/>
      <c r="X26937" s="56"/>
      <c r="Y26937" s="56"/>
      <c r="Z26937" s="56"/>
      <c r="AA26937" s="56"/>
    </row>
    <row r="26938" spans="20:27">
      <c r="T26938" s="56"/>
      <c r="U26938" s="56"/>
      <c r="V26938" s="56"/>
      <c r="W26938" s="56"/>
      <c r="X26938" s="56"/>
      <c r="Y26938" s="56"/>
      <c r="Z26938" s="56"/>
      <c r="AA26938" s="56"/>
    </row>
    <row r="26939" spans="20:27">
      <c r="T26939" s="56"/>
      <c r="U26939" s="56"/>
      <c r="V26939" s="56"/>
      <c r="W26939" s="56"/>
      <c r="X26939" s="56"/>
      <c r="Y26939" s="56"/>
      <c r="Z26939" s="56"/>
      <c r="AA26939" s="56"/>
    </row>
    <row r="26940" spans="20:27">
      <c r="T26940" s="56"/>
      <c r="U26940" s="56"/>
      <c r="V26940" s="56"/>
      <c r="W26940" s="56"/>
      <c r="X26940" s="56"/>
      <c r="Y26940" s="56"/>
      <c r="Z26940" s="56"/>
      <c r="AA26940" s="56"/>
    </row>
    <row r="26941" spans="20:27">
      <c r="T26941" s="56"/>
      <c r="U26941" s="56"/>
      <c r="V26941" s="56"/>
      <c r="W26941" s="56"/>
      <c r="X26941" s="56"/>
      <c r="Y26941" s="56"/>
      <c r="Z26941" s="56"/>
      <c r="AA26941" s="56"/>
    </row>
    <row r="26942" spans="20:27">
      <c r="T26942" s="56"/>
      <c r="U26942" s="56"/>
      <c r="V26942" s="56"/>
      <c r="W26942" s="56"/>
      <c r="X26942" s="56"/>
      <c r="Y26942" s="56"/>
      <c r="Z26942" s="56"/>
      <c r="AA26942" s="56"/>
    </row>
    <row r="26943" spans="20:27">
      <c r="T26943" s="56"/>
      <c r="U26943" s="56"/>
      <c r="V26943" s="56"/>
      <c r="W26943" s="56"/>
      <c r="X26943" s="56"/>
      <c r="Y26943" s="56"/>
      <c r="Z26943" s="56"/>
      <c r="AA26943" s="56"/>
    </row>
    <row r="26944" spans="20:27">
      <c r="T26944" s="56"/>
      <c r="U26944" s="56"/>
      <c r="V26944" s="56"/>
      <c r="W26944" s="56"/>
      <c r="X26944" s="56"/>
      <c r="Y26944" s="56"/>
      <c r="Z26944" s="56"/>
      <c r="AA26944" s="56"/>
    </row>
    <row r="26945" spans="20:27">
      <c r="T26945" s="56"/>
      <c r="U26945" s="56"/>
      <c r="V26945" s="56"/>
      <c r="W26945" s="56"/>
      <c r="X26945" s="56"/>
      <c r="Y26945" s="56"/>
      <c r="Z26945" s="56"/>
      <c r="AA26945" s="56"/>
    </row>
    <row r="26946" spans="20:27">
      <c r="T26946" s="56"/>
      <c r="U26946" s="56"/>
      <c r="V26946" s="56"/>
      <c r="W26946" s="56"/>
      <c r="X26946" s="56"/>
      <c r="Y26946" s="56"/>
      <c r="Z26946" s="56"/>
      <c r="AA26946" s="56"/>
    </row>
    <row r="26947" spans="20:27">
      <c r="T26947" s="56"/>
      <c r="U26947" s="56"/>
      <c r="V26947" s="56"/>
      <c r="W26947" s="56"/>
      <c r="X26947" s="56"/>
      <c r="Y26947" s="56"/>
      <c r="Z26947" s="56"/>
      <c r="AA26947" s="56"/>
    </row>
    <row r="26948" spans="20:27">
      <c r="T26948" s="56"/>
      <c r="U26948" s="56"/>
      <c r="V26948" s="56"/>
      <c r="W26948" s="56"/>
      <c r="X26948" s="56"/>
      <c r="Y26948" s="56"/>
      <c r="Z26948" s="56"/>
      <c r="AA26948" s="56"/>
    </row>
    <row r="26949" spans="20:27">
      <c r="T26949" s="56"/>
      <c r="U26949" s="56"/>
      <c r="V26949" s="56"/>
      <c r="W26949" s="56"/>
      <c r="X26949" s="56"/>
      <c r="Y26949" s="56"/>
      <c r="Z26949" s="56"/>
      <c r="AA26949" s="56"/>
    </row>
    <row r="26950" spans="20:27">
      <c r="T26950" s="56"/>
      <c r="U26950" s="56"/>
      <c r="V26950" s="56"/>
      <c r="W26950" s="56"/>
      <c r="X26950" s="56"/>
      <c r="Y26950" s="56"/>
      <c r="Z26950" s="56"/>
      <c r="AA26950" s="56"/>
    </row>
    <row r="26951" spans="20:27">
      <c r="T26951" s="56"/>
      <c r="U26951" s="56"/>
      <c r="V26951" s="56"/>
      <c r="W26951" s="56"/>
      <c r="X26951" s="56"/>
      <c r="Y26951" s="56"/>
      <c r="Z26951" s="56"/>
      <c r="AA26951" s="56"/>
    </row>
    <row r="26952" spans="20:27">
      <c r="T26952" s="56"/>
      <c r="U26952" s="56"/>
      <c r="V26952" s="56"/>
      <c r="W26952" s="56"/>
      <c r="X26952" s="56"/>
      <c r="Y26952" s="56"/>
      <c r="Z26952" s="56"/>
      <c r="AA26952" s="56"/>
    </row>
    <row r="26953" spans="20:27">
      <c r="T26953" s="56"/>
      <c r="U26953" s="56"/>
      <c r="V26953" s="56"/>
      <c r="W26953" s="56"/>
      <c r="X26953" s="56"/>
      <c r="Y26953" s="56"/>
      <c r="Z26953" s="56"/>
      <c r="AA26953" s="56"/>
    </row>
    <row r="26954" spans="20:27">
      <c r="T26954" s="56"/>
      <c r="U26954" s="56"/>
      <c r="V26954" s="56"/>
      <c r="W26954" s="56"/>
      <c r="X26954" s="56"/>
      <c r="Y26954" s="56"/>
      <c r="Z26954" s="56"/>
      <c r="AA26954" s="56"/>
    </row>
    <row r="26955" spans="20:27">
      <c r="T26955" s="56"/>
      <c r="U26955" s="56"/>
      <c r="V26955" s="56"/>
      <c r="W26955" s="56"/>
      <c r="X26955" s="56"/>
      <c r="Y26955" s="56"/>
      <c r="Z26955" s="56"/>
      <c r="AA26955" s="56"/>
    </row>
    <row r="26956" spans="20:27">
      <c r="T26956" s="56"/>
      <c r="U26956" s="56"/>
      <c r="V26956" s="56"/>
      <c r="W26956" s="56"/>
      <c r="X26956" s="56"/>
      <c r="Y26956" s="56"/>
      <c r="Z26956" s="56"/>
      <c r="AA26956" s="56"/>
    </row>
    <row r="26957" spans="20:27">
      <c r="T26957" s="56"/>
      <c r="U26957" s="56"/>
      <c r="V26957" s="56"/>
      <c r="W26957" s="56"/>
      <c r="X26957" s="56"/>
      <c r="Y26957" s="56"/>
      <c r="Z26957" s="56"/>
      <c r="AA26957" s="56"/>
    </row>
    <row r="26958" spans="20:27">
      <c r="T26958" s="56"/>
      <c r="U26958" s="56"/>
      <c r="V26958" s="56"/>
      <c r="W26958" s="56"/>
      <c r="X26958" s="56"/>
      <c r="Y26958" s="56"/>
      <c r="Z26958" s="56"/>
      <c r="AA26958" s="56"/>
    </row>
    <row r="26959" spans="20:27">
      <c r="T26959" s="56"/>
      <c r="U26959" s="56"/>
      <c r="V26959" s="56"/>
      <c r="W26959" s="56"/>
      <c r="X26959" s="56"/>
      <c r="Y26959" s="56"/>
      <c r="Z26959" s="56"/>
      <c r="AA26959" s="56"/>
    </row>
    <row r="26960" spans="20:27">
      <c r="T26960" s="56"/>
      <c r="U26960" s="56"/>
      <c r="V26960" s="56"/>
      <c r="W26960" s="56"/>
      <c r="X26960" s="56"/>
      <c r="Y26960" s="56"/>
      <c r="Z26960" s="56"/>
      <c r="AA26960" s="56"/>
    </row>
    <row r="26961" spans="20:27">
      <c r="T26961" s="56"/>
      <c r="U26961" s="56"/>
      <c r="V26961" s="56"/>
      <c r="W26961" s="56"/>
      <c r="X26961" s="56"/>
      <c r="Y26961" s="56"/>
      <c r="Z26961" s="56"/>
      <c r="AA26961" s="56"/>
    </row>
    <row r="26962" spans="20:27">
      <c r="T26962" s="56"/>
      <c r="U26962" s="56"/>
      <c r="V26962" s="56"/>
      <c r="W26962" s="56"/>
      <c r="X26962" s="56"/>
      <c r="Y26962" s="56"/>
      <c r="Z26962" s="56"/>
      <c r="AA26962" s="56"/>
    </row>
    <row r="26963" spans="20:27">
      <c r="T26963" s="56"/>
      <c r="U26963" s="56"/>
      <c r="V26963" s="56"/>
      <c r="W26963" s="56"/>
      <c r="X26963" s="56"/>
      <c r="Y26963" s="56"/>
      <c r="Z26963" s="56"/>
      <c r="AA26963" s="56"/>
    </row>
    <row r="26964" spans="20:27">
      <c r="T26964" s="56"/>
      <c r="U26964" s="56"/>
      <c r="V26964" s="56"/>
      <c r="W26964" s="56"/>
      <c r="X26964" s="56"/>
      <c r="Y26964" s="56"/>
      <c r="Z26964" s="56"/>
      <c r="AA26964" s="56"/>
    </row>
    <row r="26965" spans="20:27">
      <c r="T26965" s="56"/>
      <c r="U26965" s="56"/>
      <c r="V26965" s="56"/>
      <c r="W26965" s="56"/>
      <c r="X26965" s="56"/>
      <c r="Y26965" s="56"/>
      <c r="Z26965" s="56"/>
      <c r="AA26965" s="56"/>
    </row>
    <row r="26966" spans="20:27">
      <c r="T26966" s="56"/>
      <c r="U26966" s="56"/>
      <c r="V26966" s="56"/>
      <c r="W26966" s="56"/>
      <c r="X26966" s="56"/>
      <c r="Y26966" s="56"/>
      <c r="Z26966" s="56"/>
      <c r="AA26966" s="56"/>
    </row>
    <row r="26967" spans="20:27">
      <c r="T26967" s="56"/>
      <c r="U26967" s="56"/>
      <c r="V26967" s="56"/>
      <c r="W26967" s="56"/>
      <c r="X26967" s="56"/>
      <c r="Y26967" s="56"/>
      <c r="Z26967" s="56"/>
      <c r="AA26967" s="56"/>
    </row>
    <row r="26968" spans="20:27">
      <c r="T26968" s="56"/>
      <c r="U26968" s="56"/>
      <c r="V26968" s="56"/>
      <c r="W26968" s="56"/>
      <c r="X26968" s="56"/>
      <c r="Y26968" s="56"/>
      <c r="Z26968" s="56"/>
      <c r="AA26968" s="56"/>
    </row>
    <row r="26969" spans="20:27">
      <c r="T26969" s="56"/>
      <c r="U26969" s="56"/>
      <c r="V26969" s="56"/>
      <c r="W26969" s="56"/>
      <c r="X26969" s="56"/>
      <c r="Y26969" s="56"/>
      <c r="Z26969" s="56"/>
      <c r="AA26969" s="56"/>
    </row>
    <row r="26970" spans="20:27">
      <c r="T26970" s="56"/>
      <c r="U26970" s="56"/>
      <c r="V26970" s="56"/>
      <c r="W26970" s="56"/>
      <c r="X26970" s="56"/>
      <c r="Y26970" s="56"/>
      <c r="Z26970" s="56"/>
      <c r="AA26970" s="56"/>
    </row>
    <row r="26971" spans="20:27">
      <c r="T26971" s="56"/>
      <c r="U26971" s="56"/>
      <c r="V26971" s="56"/>
      <c r="W26971" s="56"/>
      <c r="X26971" s="56"/>
      <c r="Y26971" s="56"/>
      <c r="Z26971" s="56"/>
      <c r="AA26971" s="56"/>
    </row>
    <row r="26972" spans="20:27">
      <c r="T26972" s="56"/>
      <c r="U26972" s="56"/>
      <c r="V26972" s="56"/>
      <c r="W26972" s="56"/>
      <c r="X26972" s="56"/>
      <c r="Y26972" s="56"/>
      <c r="Z26972" s="56"/>
      <c r="AA26972" s="56"/>
    </row>
    <row r="26973" spans="20:27">
      <c r="T26973" s="56"/>
      <c r="U26973" s="56"/>
      <c r="V26973" s="56"/>
      <c r="W26973" s="56"/>
      <c r="X26973" s="56"/>
      <c r="Y26973" s="56"/>
      <c r="Z26973" s="56"/>
      <c r="AA26973" s="56"/>
    </row>
    <row r="26974" spans="20:27">
      <c r="T26974" s="56"/>
      <c r="U26974" s="56"/>
      <c r="V26974" s="56"/>
      <c r="W26974" s="56"/>
      <c r="X26974" s="56"/>
      <c r="Y26974" s="56"/>
      <c r="Z26974" s="56"/>
      <c r="AA26974" s="56"/>
    </row>
    <row r="26975" spans="20:27">
      <c r="T26975" s="56"/>
      <c r="U26975" s="56"/>
      <c r="V26975" s="56"/>
      <c r="W26975" s="56"/>
      <c r="X26975" s="56"/>
      <c r="Y26975" s="56"/>
      <c r="Z26975" s="56"/>
      <c r="AA26975" s="56"/>
    </row>
    <row r="26976" spans="20:27">
      <c r="T26976" s="56"/>
      <c r="U26976" s="56"/>
      <c r="V26976" s="56"/>
      <c r="W26976" s="56"/>
      <c r="X26976" s="56"/>
      <c r="Y26976" s="56"/>
      <c r="Z26976" s="56"/>
      <c r="AA26976" s="56"/>
    </row>
    <row r="26977" spans="20:27">
      <c r="T26977" s="56"/>
      <c r="U26977" s="56"/>
      <c r="V26977" s="56"/>
      <c r="W26977" s="56"/>
      <c r="X26977" s="56"/>
      <c r="Y26977" s="56"/>
      <c r="Z26977" s="56"/>
      <c r="AA26977" s="56"/>
    </row>
    <row r="26978" spans="20:27">
      <c r="T26978" s="56"/>
      <c r="U26978" s="56"/>
      <c r="V26978" s="56"/>
      <c r="W26978" s="56"/>
      <c r="X26978" s="56"/>
      <c r="Y26978" s="56"/>
      <c r="Z26978" s="56"/>
      <c r="AA26978" s="56"/>
    </row>
    <row r="26979" spans="20:27">
      <c r="T26979" s="56"/>
      <c r="U26979" s="56"/>
      <c r="V26979" s="56"/>
      <c r="W26979" s="56"/>
      <c r="X26979" s="56"/>
      <c r="Y26979" s="56"/>
      <c r="Z26979" s="56"/>
      <c r="AA26979" s="56"/>
    </row>
    <row r="26980" spans="20:27">
      <c r="T26980" s="56"/>
      <c r="U26980" s="56"/>
      <c r="V26980" s="56"/>
      <c r="W26980" s="56"/>
      <c r="X26980" s="56"/>
      <c r="Y26980" s="56"/>
      <c r="Z26980" s="56"/>
      <c r="AA26980" s="56"/>
    </row>
    <row r="26981" spans="20:27">
      <c r="T26981" s="56"/>
      <c r="U26981" s="56"/>
      <c r="V26981" s="56"/>
      <c r="W26981" s="56"/>
      <c r="X26981" s="56"/>
      <c r="Y26981" s="56"/>
      <c r="Z26981" s="56"/>
      <c r="AA26981" s="56"/>
    </row>
    <row r="26982" spans="20:27">
      <c r="T26982" s="56"/>
      <c r="U26982" s="56"/>
      <c r="V26982" s="56"/>
      <c r="W26982" s="56"/>
      <c r="X26982" s="56"/>
      <c r="Y26982" s="56"/>
      <c r="Z26982" s="56"/>
      <c r="AA26982" s="56"/>
    </row>
    <row r="26983" spans="20:27">
      <c r="T26983" s="56"/>
      <c r="U26983" s="56"/>
      <c r="V26983" s="56"/>
      <c r="W26983" s="56"/>
      <c r="X26983" s="56"/>
      <c r="Y26983" s="56"/>
      <c r="Z26983" s="56"/>
      <c r="AA26983" s="56"/>
    </row>
    <row r="26984" spans="20:27">
      <c r="T26984" s="56"/>
      <c r="U26984" s="56"/>
      <c r="V26984" s="56"/>
      <c r="W26984" s="56"/>
      <c r="X26984" s="56"/>
      <c r="Y26984" s="56"/>
      <c r="Z26984" s="56"/>
      <c r="AA26984" s="56"/>
    </row>
    <row r="26985" spans="20:27">
      <c r="T26985" s="56"/>
      <c r="U26985" s="56"/>
      <c r="V26985" s="56"/>
      <c r="W26985" s="56"/>
      <c r="X26985" s="56"/>
      <c r="Y26985" s="56"/>
      <c r="Z26985" s="56"/>
      <c r="AA26985" s="56"/>
    </row>
    <row r="26986" spans="20:27">
      <c r="T26986" s="56"/>
      <c r="U26986" s="56"/>
      <c r="V26986" s="56"/>
      <c r="W26986" s="56"/>
      <c r="X26986" s="56"/>
      <c r="Y26986" s="56"/>
      <c r="Z26986" s="56"/>
      <c r="AA26986" s="56"/>
    </row>
    <row r="26987" spans="20:27">
      <c r="T26987" s="56"/>
      <c r="U26987" s="56"/>
      <c r="V26987" s="56"/>
      <c r="W26987" s="56"/>
      <c r="X26987" s="56"/>
      <c r="Y26987" s="56"/>
      <c r="Z26987" s="56"/>
      <c r="AA26987" s="56"/>
    </row>
    <row r="26988" spans="20:27">
      <c r="T26988" s="56"/>
      <c r="U26988" s="56"/>
      <c r="V26988" s="56"/>
      <c r="W26988" s="56"/>
      <c r="X26988" s="56"/>
      <c r="Y26988" s="56"/>
      <c r="Z26988" s="56"/>
      <c r="AA26988" s="56"/>
    </row>
    <row r="26989" spans="20:27">
      <c r="T26989" s="56"/>
      <c r="U26989" s="56"/>
      <c r="V26989" s="56"/>
      <c r="W26989" s="56"/>
      <c r="X26989" s="56"/>
      <c r="Y26989" s="56"/>
      <c r="Z26989" s="56"/>
      <c r="AA26989" s="56"/>
    </row>
    <row r="26990" spans="20:27">
      <c r="T26990" s="56"/>
      <c r="U26990" s="56"/>
      <c r="V26990" s="56"/>
      <c r="W26990" s="56"/>
      <c r="X26990" s="56"/>
      <c r="Y26990" s="56"/>
      <c r="Z26990" s="56"/>
      <c r="AA26990" s="56"/>
    </row>
    <row r="26991" spans="20:27">
      <c r="T26991" s="56"/>
      <c r="U26991" s="56"/>
      <c r="V26991" s="56"/>
      <c r="W26991" s="56"/>
      <c r="X26991" s="56"/>
      <c r="Y26991" s="56"/>
      <c r="Z26991" s="56"/>
      <c r="AA26991" s="56"/>
    </row>
    <row r="26992" spans="20:27">
      <c r="T26992" s="56"/>
      <c r="U26992" s="56"/>
      <c r="V26992" s="56"/>
      <c r="W26992" s="56"/>
      <c r="X26992" s="56"/>
      <c r="Y26992" s="56"/>
      <c r="Z26992" s="56"/>
      <c r="AA26992" s="56"/>
    </row>
    <row r="26993" spans="20:27">
      <c r="T26993" s="56"/>
      <c r="U26993" s="56"/>
      <c r="V26993" s="56"/>
      <c r="W26993" s="56"/>
      <c r="X26993" s="56"/>
      <c r="Y26993" s="56"/>
      <c r="Z26993" s="56"/>
      <c r="AA26993" s="56"/>
    </row>
    <row r="26994" spans="20:27">
      <c r="T26994" s="56"/>
      <c r="U26994" s="56"/>
      <c r="V26994" s="56"/>
      <c r="W26994" s="56"/>
      <c r="X26994" s="56"/>
      <c r="Y26994" s="56"/>
      <c r="Z26994" s="56"/>
      <c r="AA26994" s="56"/>
    </row>
    <row r="26995" spans="20:27">
      <c r="T26995" s="56"/>
      <c r="U26995" s="56"/>
      <c r="V26995" s="56"/>
      <c r="W26995" s="56"/>
      <c r="X26995" s="56"/>
      <c r="Y26995" s="56"/>
      <c r="Z26995" s="56"/>
      <c r="AA26995" s="56"/>
    </row>
    <row r="26996" spans="20:27">
      <c r="T26996" s="56"/>
      <c r="U26996" s="56"/>
      <c r="V26996" s="56"/>
      <c r="W26996" s="56"/>
      <c r="X26996" s="56"/>
      <c r="Y26996" s="56"/>
      <c r="Z26996" s="56"/>
      <c r="AA26996" s="56"/>
    </row>
    <row r="26997" spans="20:27">
      <c r="T26997" s="56"/>
      <c r="U26997" s="56"/>
      <c r="V26997" s="56"/>
      <c r="W26997" s="56"/>
      <c r="X26997" s="56"/>
      <c r="Y26997" s="56"/>
      <c r="Z26997" s="56"/>
      <c r="AA26997" s="56"/>
    </row>
    <row r="26998" spans="20:27">
      <c r="T26998" s="56"/>
      <c r="U26998" s="56"/>
      <c r="V26998" s="56"/>
      <c r="W26998" s="56"/>
      <c r="X26998" s="56"/>
      <c r="Y26998" s="56"/>
      <c r="Z26998" s="56"/>
      <c r="AA26998" s="56"/>
    </row>
    <row r="26999" spans="20:27">
      <c r="T26999" s="56"/>
      <c r="U26999" s="56"/>
      <c r="V26999" s="56"/>
      <c r="W26999" s="56"/>
      <c r="X26999" s="56"/>
      <c r="Y26999" s="56"/>
      <c r="Z26999" s="56"/>
      <c r="AA26999" s="56"/>
    </row>
    <row r="27000" spans="20:27">
      <c r="T27000" s="56"/>
      <c r="U27000" s="56"/>
      <c r="V27000" s="56"/>
      <c r="W27000" s="56"/>
      <c r="X27000" s="56"/>
      <c r="Y27000" s="56"/>
      <c r="Z27000" s="56"/>
      <c r="AA27000" s="56"/>
    </row>
    <row r="27001" spans="20:27">
      <c r="T27001" s="56"/>
      <c r="U27001" s="56"/>
      <c r="V27001" s="56"/>
      <c r="W27001" s="56"/>
      <c r="X27001" s="56"/>
      <c r="Y27001" s="56"/>
      <c r="Z27001" s="56"/>
      <c r="AA27001" s="56"/>
    </row>
    <row r="27002" spans="20:27">
      <c r="T27002" s="56"/>
      <c r="U27002" s="56"/>
      <c r="V27002" s="56"/>
      <c r="W27002" s="56"/>
      <c r="X27002" s="56"/>
      <c r="Y27002" s="56"/>
      <c r="Z27002" s="56"/>
      <c r="AA27002" s="56"/>
    </row>
    <row r="27003" spans="20:27">
      <c r="T27003" s="56"/>
      <c r="U27003" s="56"/>
      <c r="V27003" s="56"/>
      <c r="W27003" s="56"/>
      <c r="X27003" s="56"/>
      <c r="Y27003" s="56"/>
      <c r="Z27003" s="56"/>
      <c r="AA27003" s="56"/>
    </row>
    <row r="27004" spans="20:27">
      <c r="T27004" s="56"/>
      <c r="U27004" s="56"/>
      <c r="V27004" s="56"/>
      <c r="W27004" s="56"/>
      <c r="X27004" s="56"/>
      <c r="Y27004" s="56"/>
      <c r="Z27004" s="56"/>
      <c r="AA27004" s="56"/>
    </row>
    <row r="27005" spans="20:27">
      <c r="T27005" s="56"/>
      <c r="U27005" s="56"/>
      <c r="V27005" s="56"/>
      <c r="W27005" s="56"/>
      <c r="X27005" s="56"/>
      <c r="Y27005" s="56"/>
      <c r="Z27005" s="56"/>
      <c r="AA27005" s="56"/>
    </row>
    <row r="27006" spans="20:27">
      <c r="T27006" s="56"/>
      <c r="U27006" s="56"/>
      <c r="V27006" s="56"/>
      <c r="W27006" s="56"/>
      <c r="X27006" s="56"/>
      <c r="Y27006" s="56"/>
      <c r="Z27006" s="56"/>
      <c r="AA27006" s="56"/>
    </row>
    <row r="27007" spans="20:27">
      <c r="T27007" s="56"/>
      <c r="U27007" s="56"/>
      <c r="V27007" s="56"/>
      <c r="W27007" s="56"/>
      <c r="X27007" s="56"/>
      <c r="Y27007" s="56"/>
      <c r="Z27007" s="56"/>
      <c r="AA27007" s="56"/>
    </row>
    <row r="27008" spans="20:27">
      <c r="T27008" s="56"/>
      <c r="U27008" s="56"/>
      <c r="V27008" s="56"/>
      <c r="W27008" s="56"/>
      <c r="X27008" s="56"/>
      <c r="Y27008" s="56"/>
      <c r="Z27008" s="56"/>
      <c r="AA27008" s="56"/>
    </row>
    <row r="27009" spans="20:27">
      <c r="T27009" s="56"/>
      <c r="U27009" s="56"/>
      <c r="V27009" s="56"/>
      <c r="W27009" s="56"/>
      <c r="X27009" s="56"/>
      <c r="Y27009" s="56"/>
      <c r="Z27009" s="56"/>
      <c r="AA27009" s="56"/>
    </row>
    <row r="27010" spans="20:27">
      <c r="T27010" s="56"/>
      <c r="U27010" s="56"/>
      <c r="V27010" s="56"/>
      <c r="W27010" s="56"/>
      <c r="X27010" s="56"/>
      <c r="Y27010" s="56"/>
      <c r="Z27010" s="56"/>
      <c r="AA27010" s="56"/>
    </row>
    <row r="27011" spans="20:27">
      <c r="T27011" s="56"/>
      <c r="U27011" s="56"/>
      <c r="V27011" s="56"/>
      <c r="W27011" s="56"/>
      <c r="X27011" s="56"/>
      <c r="Y27011" s="56"/>
      <c r="Z27011" s="56"/>
      <c r="AA27011" s="56"/>
    </row>
    <row r="27012" spans="20:27">
      <c r="T27012" s="56"/>
      <c r="U27012" s="56"/>
      <c r="V27012" s="56"/>
      <c r="W27012" s="56"/>
      <c r="X27012" s="56"/>
      <c r="Y27012" s="56"/>
      <c r="Z27012" s="56"/>
      <c r="AA27012" s="56"/>
    </row>
    <row r="27013" spans="20:27">
      <c r="T27013" s="56"/>
      <c r="U27013" s="56"/>
      <c r="V27013" s="56"/>
      <c r="W27013" s="56"/>
      <c r="X27013" s="56"/>
      <c r="Y27013" s="56"/>
      <c r="Z27013" s="56"/>
      <c r="AA27013" s="56"/>
    </row>
    <row r="27014" spans="20:27">
      <c r="T27014" s="56"/>
      <c r="U27014" s="56"/>
      <c r="V27014" s="56"/>
      <c r="W27014" s="56"/>
      <c r="X27014" s="56"/>
      <c r="Y27014" s="56"/>
      <c r="Z27014" s="56"/>
      <c r="AA27014" s="56"/>
    </row>
    <row r="27015" spans="20:27">
      <c r="T27015" s="56"/>
      <c r="U27015" s="56"/>
      <c r="V27015" s="56"/>
      <c r="W27015" s="56"/>
      <c r="X27015" s="56"/>
      <c r="Y27015" s="56"/>
      <c r="Z27015" s="56"/>
      <c r="AA27015" s="56"/>
    </row>
    <row r="27016" spans="20:27">
      <c r="T27016" s="56"/>
      <c r="U27016" s="56"/>
      <c r="V27016" s="56"/>
      <c r="W27016" s="56"/>
      <c r="X27016" s="56"/>
      <c r="Y27016" s="56"/>
      <c r="Z27016" s="56"/>
      <c r="AA27016" s="56"/>
    </row>
    <row r="27017" spans="20:27">
      <c r="T27017" s="56"/>
      <c r="U27017" s="56"/>
      <c r="V27017" s="56"/>
      <c r="W27017" s="56"/>
      <c r="X27017" s="56"/>
      <c r="Y27017" s="56"/>
      <c r="Z27017" s="56"/>
      <c r="AA27017" s="56"/>
    </row>
    <row r="27018" spans="20:27">
      <c r="T27018" s="56"/>
      <c r="U27018" s="56"/>
      <c r="V27018" s="56"/>
      <c r="W27018" s="56"/>
      <c r="X27018" s="56"/>
      <c r="Y27018" s="56"/>
      <c r="Z27018" s="56"/>
      <c r="AA27018" s="56"/>
    </row>
    <row r="27019" spans="20:27">
      <c r="T27019" s="56"/>
      <c r="U27019" s="56"/>
      <c r="V27019" s="56"/>
      <c r="W27019" s="56"/>
      <c r="X27019" s="56"/>
      <c r="Y27019" s="56"/>
      <c r="Z27019" s="56"/>
      <c r="AA27019" s="56"/>
    </row>
    <row r="27020" spans="20:27">
      <c r="T27020" s="56"/>
      <c r="U27020" s="56"/>
      <c r="V27020" s="56"/>
      <c r="W27020" s="56"/>
      <c r="X27020" s="56"/>
      <c r="Y27020" s="56"/>
      <c r="Z27020" s="56"/>
      <c r="AA27020" s="56"/>
    </row>
    <row r="27021" spans="20:27">
      <c r="T27021" s="56"/>
      <c r="U27021" s="56"/>
      <c r="V27021" s="56"/>
      <c r="W27021" s="56"/>
      <c r="X27021" s="56"/>
      <c r="Y27021" s="56"/>
      <c r="Z27021" s="56"/>
      <c r="AA27021" s="56"/>
    </row>
    <row r="27022" spans="20:27">
      <c r="T27022" s="56"/>
      <c r="U27022" s="56"/>
      <c r="V27022" s="56"/>
      <c r="W27022" s="56"/>
      <c r="X27022" s="56"/>
      <c r="Y27022" s="56"/>
      <c r="Z27022" s="56"/>
      <c r="AA27022" s="56"/>
    </row>
    <row r="27023" spans="20:27">
      <c r="T27023" s="56"/>
      <c r="U27023" s="56"/>
      <c r="V27023" s="56"/>
      <c r="W27023" s="56"/>
      <c r="X27023" s="56"/>
      <c r="Y27023" s="56"/>
      <c r="Z27023" s="56"/>
      <c r="AA27023" s="56"/>
    </row>
    <row r="27024" spans="20:27">
      <c r="T27024" s="56"/>
      <c r="U27024" s="56"/>
      <c r="V27024" s="56"/>
      <c r="W27024" s="56"/>
      <c r="X27024" s="56"/>
      <c r="Y27024" s="56"/>
      <c r="Z27024" s="56"/>
      <c r="AA27024" s="56"/>
    </row>
    <row r="27025" spans="20:27">
      <c r="T27025" s="56"/>
      <c r="U27025" s="56"/>
      <c r="V27025" s="56"/>
      <c r="W27025" s="56"/>
      <c r="X27025" s="56"/>
      <c r="Y27025" s="56"/>
      <c r="Z27025" s="56"/>
      <c r="AA27025" s="56"/>
    </row>
    <row r="27026" spans="20:27">
      <c r="T27026" s="56"/>
      <c r="U27026" s="56"/>
      <c r="V27026" s="56"/>
      <c r="W27026" s="56"/>
      <c r="X27026" s="56"/>
      <c r="Y27026" s="56"/>
      <c r="Z27026" s="56"/>
      <c r="AA27026" s="56"/>
    </row>
    <row r="27027" spans="20:27">
      <c r="T27027" s="56"/>
      <c r="U27027" s="56"/>
      <c r="V27027" s="56"/>
      <c r="W27027" s="56"/>
      <c r="X27027" s="56"/>
      <c r="Y27027" s="56"/>
      <c r="Z27027" s="56"/>
      <c r="AA27027" s="56"/>
    </row>
    <row r="27028" spans="20:27">
      <c r="T27028" s="56"/>
      <c r="U27028" s="56"/>
      <c r="V27028" s="56"/>
      <c r="W27028" s="56"/>
      <c r="X27028" s="56"/>
      <c r="Y27028" s="56"/>
      <c r="Z27028" s="56"/>
      <c r="AA27028" s="56"/>
    </row>
    <row r="27029" spans="20:27">
      <c r="T27029" s="56"/>
      <c r="U27029" s="56"/>
      <c r="V27029" s="56"/>
      <c r="W27029" s="56"/>
      <c r="X27029" s="56"/>
      <c r="Y27029" s="56"/>
      <c r="Z27029" s="56"/>
      <c r="AA27029" s="56"/>
    </row>
    <row r="27030" spans="20:27">
      <c r="T27030" s="56"/>
      <c r="U27030" s="56"/>
      <c r="V27030" s="56"/>
      <c r="W27030" s="56"/>
      <c r="X27030" s="56"/>
      <c r="Y27030" s="56"/>
      <c r="Z27030" s="56"/>
      <c r="AA27030" s="56"/>
    </row>
    <row r="27031" spans="20:27">
      <c r="T27031" s="56"/>
      <c r="U27031" s="56"/>
      <c r="V27031" s="56"/>
      <c r="W27031" s="56"/>
      <c r="X27031" s="56"/>
      <c r="Y27031" s="56"/>
      <c r="Z27031" s="56"/>
      <c r="AA27031" s="56"/>
    </row>
    <row r="27032" spans="20:27">
      <c r="T27032" s="56"/>
      <c r="U27032" s="56"/>
      <c r="V27032" s="56"/>
      <c r="W27032" s="56"/>
      <c r="X27032" s="56"/>
      <c r="Y27032" s="56"/>
      <c r="Z27032" s="56"/>
      <c r="AA27032" s="56"/>
    </row>
    <row r="27033" spans="20:27">
      <c r="T27033" s="56"/>
      <c r="U27033" s="56"/>
      <c r="V27033" s="56"/>
      <c r="W27033" s="56"/>
      <c r="X27033" s="56"/>
      <c r="Y27033" s="56"/>
      <c r="Z27033" s="56"/>
      <c r="AA27033" s="56"/>
    </row>
    <row r="27034" spans="20:27">
      <c r="T27034" s="56"/>
      <c r="U27034" s="56"/>
      <c r="V27034" s="56"/>
      <c r="W27034" s="56"/>
      <c r="X27034" s="56"/>
      <c r="Y27034" s="56"/>
      <c r="Z27034" s="56"/>
      <c r="AA27034" s="56"/>
    </row>
    <row r="27035" spans="20:27">
      <c r="T27035" s="56"/>
      <c r="U27035" s="56"/>
      <c r="V27035" s="56"/>
      <c r="W27035" s="56"/>
      <c r="X27035" s="56"/>
      <c r="Y27035" s="56"/>
      <c r="Z27035" s="56"/>
      <c r="AA27035" s="56"/>
    </row>
    <row r="27036" spans="20:27">
      <c r="T27036" s="56"/>
      <c r="U27036" s="56"/>
      <c r="V27036" s="56"/>
      <c r="W27036" s="56"/>
      <c r="X27036" s="56"/>
      <c r="Y27036" s="56"/>
      <c r="Z27036" s="56"/>
      <c r="AA27036" s="56"/>
    </row>
    <row r="27037" spans="20:27">
      <c r="T27037" s="56"/>
      <c r="U27037" s="56"/>
      <c r="V27037" s="56"/>
      <c r="W27037" s="56"/>
      <c r="X27037" s="56"/>
      <c r="Y27037" s="56"/>
      <c r="Z27037" s="56"/>
      <c r="AA27037" s="56"/>
    </row>
    <row r="27038" spans="20:27">
      <c r="T27038" s="56"/>
      <c r="U27038" s="56"/>
      <c r="V27038" s="56"/>
      <c r="W27038" s="56"/>
      <c r="X27038" s="56"/>
      <c r="Y27038" s="56"/>
      <c r="Z27038" s="56"/>
      <c r="AA27038" s="56"/>
    </row>
    <row r="27039" spans="20:27">
      <c r="T27039" s="56"/>
      <c r="U27039" s="56"/>
      <c r="V27039" s="56"/>
      <c r="W27039" s="56"/>
      <c r="X27039" s="56"/>
      <c r="Y27039" s="56"/>
      <c r="Z27039" s="56"/>
      <c r="AA27039" s="56"/>
    </row>
    <row r="27040" spans="20:27">
      <c r="T27040" s="56"/>
      <c r="U27040" s="56"/>
      <c r="V27040" s="56"/>
      <c r="W27040" s="56"/>
      <c r="X27040" s="56"/>
      <c r="Y27040" s="56"/>
      <c r="Z27040" s="56"/>
      <c r="AA27040" s="56"/>
    </row>
    <row r="27041" spans="20:27">
      <c r="T27041" s="56"/>
      <c r="U27041" s="56"/>
      <c r="V27041" s="56"/>
      <c r="W27041" s="56"/>
      <c r="X27041" s="56"/>
      <c r="Y27041" s="56"/>
      <c r="Z27041" s="56"/>
      <c r="AA27041" s="56"/>
    </row>
    <row r="27042" spans="20:27">
      <c r="T27042" s="56"/>
      <c r="U27042" s="56"/>
      <c r="V27042" s="56"/>
      <c r="W27042" s="56"/>
      <c r="X27042" s="56"/>
      <c r="Y27042" s="56"/>
      <c r="Z27042" s="56"/>
      <c r="AA27042" s="56"/>
    </row>
    <row r="27043" spans="20:27">
      <c r="T27043" s="56"/>
      <c r="U27043" s="56"/>
      <c r="V27043" s="56"/>
      <c r="W27043" s="56"/>
      <c r="X27043" s="56"/>
      <c r="Y27043" s="56"/>
      <c r="Z27043" s="56"/>
      <c r="AA27043" s="56"/>
    </row>
    <row r="27044" spans="20:27">
      <c r="T27044" s="56"/>
      <c r="U27044" s="56"/>
      <c r="V27044" s="56"/>
      <c r="W27044" s="56"/>
      <c r="X27044" s="56"/>
      <c r="Y27044" s="56"/>
      <c r="Z27044" s="56"/>
      <c r="AA27044" s="56"/>
    </row>
    <row r="27045" spans="20:27">
      <c r="T27045" s="56"/>
      <c r="U27045" s="56"/>
      <c r="V27045" s="56"/>
      <c r="W27045" s="56"/>
      <c r="X27045" s="56"/>
      <c r="Y27045" s="56"/>
      <c r="Z27045" s="56"/>
      <c r="AA27045" s="56"/>
    </row>
    <row r="27046" spans="20:27">
      <c r="T27046" s="56"/>
      <c r="U27046" s="56"/>
      <c r="V27046" s="56"/>
      <c r="W27046" s="56"/>
      <c r="X27046" s="56"/>
      <c r="Y27046" s="56"/>
      <c r="Z27046" s="56"/>
      <c r="AA27046" s="56"/>
    </row>
    <row r="27047" spans="20:27">
      <c r="T27047" s="56"/>
      <c r="U27047" s="56"/>
      <c r="V27047" s="56"/>
      <c r="W27047" s="56"/>
      <c r="X27047" s="56"/>
      <c r="Y27047" s="56"/>
      <c r="Z27047" s="56"/>
      <c r="AA27047" s="56"/>
    </row>
    <row r="27048" spans="20:27">
      <c r="T27048" s="56"/>
      <c r="U27048" s="56"/>
      <c r="V27048" s="56"/>
      <c r="W27048" s="56"/>
      <c r="X27048" s="56"/>
      <c r="Y27048" s="56"/>
      <c r="Z27048" s="56"/>
      <c r="AA27048" s="56"/>
    </row>
    <row r="27049" spans="20:27">
      <c r="T27049" s="56"/>
      <c r="U27049" s="56"/>
      <c r="V27049" s="56"/>
      <c r="W27049" s="56"/>
      <c r="X27049" s="56"/>
      <c r="Y27049" s="56"/>
      <c r="Z27049" s="56"/>
      <c r="AA27049" s="56"/>
    </row>
    <row r="27050" spans="20:27">
      <c r="T27050" s="56"/>
      <c r="U27050" s="56"/>
      <c r="V27050" s="56"/>
      <c r="W27050" s="56"/>
      <c r="X27050" s="56"/>
      <c r="Y27050" s="56"/>
      <c r="Z27050" s="56"/>
      <c r="AA27050" s="56"/>
    </row>
    <row r="27051" spans="20:27">
      <c r="T27051" s="56"/>
      <c r="U27051" s="56"/>
      <c r="V27051" s="56"/>
      <c r="W27051" s="56"/>
      <c r="X27051" s="56"/>
      <c r="Y27051" s="56"/>
      <c r="Z27051" s="56"/>
      <c r="AA27051" s="56"/>
    </row>
    <row r="27052" spans="20:27">
      <c r="T27052" s="56"/>
      <c r="U27052" s="56"/>
      <c r="V27052" s="56"/>
      <c r="W27052" s="56"/>
      <c r="X27052" s="56"/>
      <c r="Y27052" s="56"/>
      <c r="Z27052" s="56"/>
      <c r="AA27052" s="56"/>
    </row>
    <row r="27053" spans="20:27">
      <c r="T27053" s="56"/>
      <c r="U27053" s="56"/>
      <c r="V27053" s="56"/>
      <c r="W27053" s="56"/>
      <c r="X27053" s="56"/>
      <c r="Y27053" s="56"/>
      <c r="Z27053" s="56"/>
      <c r="AA27053" s="56"/>
    </row>
    <row r="27054" spans="20:27">
      <c r="T27054" s="56"/>
      <c r="U27054" s="56"/>
      <c r="V27054" s="56"/>
      <c r="W27054" s="56"/>
      <c r="X27054" s="56"/>
      <c r="Y27054" s="56"/>
      <c r="Z27054" s="56"/>
      <c r="AA27054" s="56"/>
    </row>
    <row r="27055" spans="20:27">
      <c r="T27055" s="56"/>
      <c r="U27055" s="56"/>
      <c r="V27055" s="56"/>
      <c r="W27055" s="56"/>
      <c r="X27055" s="56"/>
      <c r="Y27055" s="56"/>
      <c r="Z27055" s="56"/>
      <c r="AA27055" s="56"/>
    </row>
    <row r="27056" spans="20:27">
      <c r="T27056" s="56"/>
      <c r="U27056" s="56"/>
      <c r="V27056" s="56"/>
      <c r="W27056" s="56"/>
      <c r="X27056" s="56"/>
      <c r="Y27056" s="56"/>
      <c r="Z27056" s="56"/>
      <c r="AA27056" s="56"/>
    </row>
    <row r="27057" spans="20:27">
      <c r="T27057" s="56"/>
      <c r="U27057" s="56"/>
      <c r="V27057" s="56"/>
      <c r="W27057" s="56"/>
      <c r="X27057" s="56"/>
      <c r="Y27057" s="56"/>
      <c r="Z27057" s="56"/>
      <c r="AA27057" s="56"/>
    </row>
    <row r="27058" spans="20:27">
      <c r="T27058" s="56"/>
      <c r="U27058" s="56"/>
      <c r="V27058" s="56"/>
      <c r="W27058" s="56"/>
      <c r="X27058" s="56"/>
      <c r="Y27058" s="56"/>
      <c r="Z27058" s="56"/>
      <c r="AA27058" s="56"/>
    </row>
    <row r="27059" spans="20:27">
      <c r="T27059" s="56"/>
      <c r="U27059" s="56"/>
      <c r="V27059" s="56"/>
      <c r="W27059" s="56"/>
      <c r="X27059" s="56"/>
      <c r="Y27059" s="56"/>
      <c r="Z27059" s="56"/>
      <c r="AA27059" s="56"/>
    </row>
    <row r="27060" spans="20:27">
      <c r="T27060" s="56"/>
      <c r="U27060" s="56"/>
      <c r="V27060" s="56"/>
      <c r="W27060" s="56"/>
      <c r="X27060" s="56"/>
      <c r="Y27060" s="56"/>
      <c r="Z27060" s="56"/>
      <c r="AA27060" s="56"/>
    </row>
    <row r="27061" spans="20:27">
      <c r="T27061" s="56"/>
      <c r="U27061" s="56"/>
      <c r="V27061" s="56"/>
      <c r="W27061" s="56"/>
      <c r="X27061" s="56"/>
      <c r="Y27061" s="56"/>
      <c r="Z27061" s="56"/>
      <c r="AA27061" s="56"/>
    </row>
    <row r="27062" spans="20:27">
      <c r="T27062" s="56"/>
      <c r="U27062" s="56"/>
      <c r="V27062" s="56"/>
      <c r="W27062" s="56"/>
      <c r="X27062" s="56"/>
      <c r="Y27062" s="56"/>
      <c r="Z27062" s="56"/>
      <c r="AA27062" s="56"/>
    </row>
    <row r="27063" spans="20:27">
      <c r="T27063" s="56"/>
      <c r="U27063" s="56"/>
      <c r="V27063" s="56"/>
      <c r="W27063" s="56"/>
      <c r="X27063" s="56"/>
      <c r="Y27063" s="56"/>
      <c r="Z27063" s="56"/>
      <c r="AA27063" s="56"/>
    </row>
    <row r="27064" spans="20:27">
      <c r="T27064" s="56"/>
      <c r="U27064" s="56"/>
      <c r="V27064" s="56"/>
      <c r="W27064" s="56"/>
      <c r="X27064" s="56"/>
      <c r="Y27064" s="56"/>
      <c r="Z27064" s="56"/>
      <c r="AA27064" s="56"/>
    </row>
    <row r="27065" spans="20:27">
      <c r="T27065" s="56"/>
      <c r="U27065" s="56"/>
      <c r="V27065" s="56"/>
      <c r="W27065" s="56"/>
      <c r="X27065" s="56"/>
      <c r="Y27065" s="56"/>
      <c r="Z27065" s="56"/>
      <c r="AA27065" s="56"/>
    </row>
    <row r="27066" spans="20:27">
      <c r="T27066" s="56"/>
      <c r="U27066" s="56"/>
      <c r="V27066" s="56"/>
      <c r="W27066" s="56"/>
      <c r="X27066" s="56"/>
      <c r="Y27066" s="56"/>
      <c r="Z27066" s="56"/>
      <c r="AA27066" s="56"/>
    </row>
    <row r="27067" spans="20:27">
      <c r="T27067" s="56"/>
      <c r="U27067" s="56"/>
      <c r="V27067" s="56"/>
      <c r="W27067" s="56"/>
      <c r="X27067" s="56"/>
      <c r="Y27067" s="56"/>
      <c r="Z27067" s="56"/>
      <c r="AA27067" s="56"/>
    </row>
    <row r="27068" spans="20:27">
      <c r="T27068" s="56"/>
      <c r="U27068" s="56"/>
      <c r="V27068" s="56"/>
      <c r="W27068" s="56"/>
      <c r="X27068" s="56"/>
      <c r="Y27068" s="56"/>
      <c r="Z27068" s="56"/>
      <c r="AA27068" s="56"/>
    </row>
    <row r="27069" spans="20:27">
      <c r="T27069" s="56"/>
      <c r="U27069" s="56"/>
      <c r="V27069" s="56"/>
      <c r="W27069" s="56"/>
      <c r="X27069" s="56"/>
      <c r="Y27069" s="56"/>
      <c r="Z27069" s="56"/>
      <c r="AA27069" s="56"/>
    </row>
    <row r="27070" spans="20:27">
      <c r="T27070" s="56"/>
      <c r="U27070" s="56"/>
      <c r="V27070" s="56"/>
      <c r="W27070" s="56"/>
      <c r="X27070" s="56"/>
      <c r="Y27070" s="56"/>
      <c r="Z27070" s="56"/>
      <c r="AA27070" s="56"/>
    </row>
    <row r="27071" spans="20:27">
      <c r="T27071" s="56"/>
      <c r="U27071" s="56"/>
      <c r="V27071" s="56"/>
      <c r="W27071" s="56"/>
      <c r="X27071" s="56"/>
      <c r="Y27071" s="56"/>
      <c r="Z27071" s="56"/>
      <c r="AA27071" s="56"/>
    </row>
    <row r="27072" spans="20:27">
      <c r="T27072" s="56"/>
      <c r="U27072" s="56"/>
      <c r="V27072" s="56"/>
      <c r="W27072" s="56"/>
      <c r="X27072" s="56"/>
      <c r="Y27072" s="56"/>
      <c r="Z27072" s="56"/>
      <c r="AA27072" s="56"/>
    </row>
    <row r="27073" spans="20:27">
      <c r="T27073" s="56"/>
      <c r="U27073" s="56"/>
      <c r="V27073" s="56"/>
      <c r="W27073" s="56"/>
      <c r="X27073" s="56"/>
      <c r="Y27073" s="56"/>
      <c r="Z27073" s="56"/>
      <c r="AA27073" s="56"/>
    </row>
    <row r="27074" spans="20:27">
      <c r="T27074" s="56"/>
      <c r="U27074" s="56"/>
      <c r="V27074" s="56"/>
      <c r="W27074" s="56"/>
      <c r="X27074" s="56"/>
      <c r="Y27074" s="56"/>
      <c r="Z27074" s="56"/>
      <c r="AA27074" s="56"/>
    </row>
    <row r="27075" spans="20:27">
      <c r="T27075" s="56"/>
      <c r="U27075" s="56"/>
      <c r="V27075" s="56"/>
      <c r="W27075" s="56"/>
      <c r="X27075" s="56"/>
      <c r="Y27075" s="56"/>
      <c r="Z27075" s="56"/>
      <c r="AA27075" s="56"/>
    </row>
    <row r="27076" spans="20:27">
      <c r="T27076" s="56"/>
      <c r="U27076" s="56"/>
      <c r="V27076" s="56"/>
      <c r="W27076" s="56"/>
      <c r="X27076" s="56"/>
      <c r="Y27076" s="56"/>
      <c r="Z27076" s="56"/>
      <c r="AA27076" s="56"/>
    </row>
    <row r="27077" spans="20:27">
      <c r="T27077" s="56"/>
      <c r="U27077" s="56"/>
      <c r="V27077" s="56"/>
      <c r="W27077" s="56"/>
      <c r="X27077" s="56"/>
      <c r="Y27077" s="56"/>
      <c r="Z27077" s="56"/>
      <c r="AA27077" s="56"/>
    </row>
    <row r="27078" spans="20:27">
      <c r="T27078" s="56"/>
      <c r="U27078" s="56"/>
      <c r="V27078" s="56"/>
      <c r="W27078" s="56"/>
      <c r="X27078" s="56"/>
      <c r="Y27078" s="56"/>
      <c r="Z27078" s="56"/>
      <c r="AA27078" s="56"/>
    </row>
    <row r="27079" spans="20:27">
      <c r="T27079" s="56"/>
      <c r="U27079" s="56"/>
      <c r="V27079" s="56"/>
      <c r="W27079" s="56"/>
      <c r="X27079" s="56"/>
      <c r="Y27079" s="56"/>
      <c r="Z27079" s="56"/>
      <c r="AA27079" s="56"/>
    </row>
    <row r="27080" spans="20:27">
      <c r="T27080" s="56"/>
      <c r="U27080" s="56"/>
      <c r="V27080" s="56"/>
      <c r="W27080" s="56"/>
      <c r="X27080" s="56"/>
      <c r="Y27080" s="56"/>
      <c r="Z27080" s="56"/>
      <c r="AA27080" s="56"/>
    </row>
    <row r="27081" spans="20:27">
      <c r="T27081" s="56"/>
      <c r="U27081" s="56"/>
      <c r="V27081" s="56"/>
      <c r="W27081" s="56"/>
      <c r="X27081" s="56"/>
      <c r="Y27081" s="56"/>
      <c r="Z27081" s="56"/>
      <c r="AA27081" s="56"/>
    </row>
    <row r="27082" spans="20:27">
      <c r="T27082" s="56"/>
      <c r="U27082" s="56"/>
      <c r="V27082" s="56"/>
      <c r="W27082" s="56"/>
      <c r="X27082" s="56"/>
      <c r="Y27082" s="56"/>
      <c r="Z27082" s="56"/>
      <c r="AA27082" s="56"/>
    </row>
    <row r="27083" spans="20:27">
      <c r="T27083" s="56"/>
      <c r="U27083" s="56"/>
      <c r="V27083" s="56"/>
      <c r="W27083" s="56"/>
      <c r="X27083" s="56"/>
      <c r="Y27083" s="56"/>
      <c r="Z27083" s="56"/>
      <c r="AA27083" s="56"/>
    </row>
    <row r="27084" spans="20:27">
      <c r="T27084" s="56"/>
      <c r="U27084" s="56"/>
      <c r="V27084" s="56"/>
      <c r="W27084" s="56"/>
      <c r="X27084" s="56"/>
      <c r="Y27084" s="56"/>
      <c r="Z27084" s="56"/>
      <c r="AA27084" s="56"/>
    </row>
    <row r="27085" spans="20:27">
      <c r="T27085" s="56"/>
      <c r="U27085" s="56"/>
      <c r="V27085" s="56"/>
      <c r="W27085" s="56"/>
      <c r="X27085" s="56"/>
      <c r="Y27085" s="56"/>
      <c r="Z27085" s="56"/>
      <c r="AA27085" s="56"/>
    </row>
    <row r="27086" spans="20:27">
      <c r="T27086" s="56"/>
      <c r="U27086" s="56"/>
      <c r="V27086" s="56"/>
      <c r="W27086" s="56"/>
      <c r="X27086" s="56"/>
      <c r="Y27086" s="56"/>
      <c r="Z27086" s="56"/>
      <c r="AA27086" s="56"/>
    </row>
    <row r="27087" spans="20:27">
      <c r="T27087" s="56"/>
      <c r="U27087" s="56"/>
      <c r="V27087" s="56"/>
      <c r="W27087" s="56"/>
      <c r="X27087" s="56"/>
      <c r="Y27087" s="56"/>
      <c r="Z27087" s="56"/>
      <c r="AA27087" s="56"/>
    </row>
    <row r="27088" spans="20:27">
      <c r="T27088" s="56"/>
      <c r="U27088" s="56"/>
      <c r="V27088" s="56"/>
      <c r="W27088" s="56"/>
      <c r="X27088" s="56"/>
      <c r="Y27088" s="56"/>
      <c r="Z27088" s="56"/>
      <c r="AA27088" s="56"/>
    </row>
    <row r="27089" spans="20:27">
      <c r="T27089" s="56"/>
      <c r="U27089" s="56"/>
      <c r="V27089" s="56"/>
      <c r="W27089" s="56"/>
      <c r="X27089" s="56"/>
      <c r="Y27089" s="56"/>
      <c r="Z27089" s="56"/>
      <c r="AA27089" s="56"/>
    </row>
    <row r="27090" spans="20:27">
      <c r="T27090" s="56"/>
      <c r="U27090" s="56"/>
      <c r="V27090" s="56"/>
      <c r="W27090" s="56"/>
      <c r="X27090" s="56"/>
      <c r="Y27090" s="56"/>
      <c r="Z27090" s="56"/>
      <c r="AA27090" s="56"/>
    </row>
    <row r="27091" spans="20:27">
      <c r="T27091" s="56"/>
      <c r="U27091" s="56"/>
      <c r="V27091" s="56"/>
      <c r="W27091" s="56"/>
      <c r="X27091" s="56"/>
      <c r="Y27091" s="56"/>
      <c r="Z27091" s="56"/>
      <c r="AA27091" s="56"/>
    </row>
    <row r="27092" spans="20:27">
      <c r="T27092" s="56"/>
      <c r="U27092" s="56"/>
      <c r="V27092" s="56"/>
      <c r="W27092" s="56"/>
      <c r="X27092" s="56"/>
      <c r="Y27092" s="56"/>
      <c r="Z27092" s="56"/>
      <c r="AA27092" s="56"/>
    </row>
    <row r="27093" spans="20:27">
      <c r="T27093" s="56"/>
      <c r="U27093" s="56"/>
      <c r="V27093" s="56"/>
      <c r="W27093" s="56"/>
      <c r="X27093" s="56"/>
      <c r="Y27093" s="56"/>
      <c r="Z27093" s="56"/>
      <c r="AA27093" s="56"/>
    </row>
    <row r="27094" spans="20:27">
      <c r="T27094" s="56"/>
      <c r="U27094" s="56"/>
      <c r="V27094" s="56"/>
      <c r="W27094" s="56"/>
      <c r="X27094" s="56"/>
      <c r="Y27094" s="56"/>
      <c r="Z27094" s="56"/>
      <c r="AA27094" s="56"/>
    </row>
    <row r="27095" spans="20:27">
      <c r="T27095" s="56"/>
      <c r="U27095" s="56"/>
      <c r="V27095" s="56"/>
      <c r="W27095" s="56"/>
      <c r="X27095" s="56"/>
      <c r="Y27095" s="56"/>
      <c r="Z27095" s="56"/>
      <c r="AA27095" s="56"/>
    </row>
    <row r="27096" spans="20:27">
      <c r="T27096" s="56"/>
      <c r="U27096" s="56"/>
      <c r="V27096" s="56"/>
      <c r="W27096" s="56"/>
      <c r="X27096" s="56"/>
      <c r="Y27096" s="56"/>
      <c r="Z27096" s="56"/>
      <c r="AA27096" s="56"/>
    </row>
    <row r="27097" spans="20:27">
      <c r="T27097" s="56"/>
      <c r="U27097" s="56"/>
      <c r="V27097" s="56"/>
      <c r="W27097" s="56"/>
      <c r="X27097" s="56"/>
      <c r="Y27097" s="56"/>
      <c r="Z27097" s="56"/>
      <c r="AA27097" s="56"/>
    </row>
    <row r="27098" spans="20:27">
      <c r="T27098" s="56"/>
      <c r="U27098" s="56"/>
      <c r="V27098" s="56"/>
      <c r="W27098" s="56"/>
      <c r="X27098" s="56"/>
      <c r="Y27098" s="56"/>
      <c r="Z27098" s="56"/>
      <c r="AA27098" s="56"/>
    </row>
    <row r="27099" spans="20:27">
      <c r="T27099" s="56"/>
      <c r="U27099" s="56"/>
      <c r="V27099" s="56"/>
      <c r="W27099" s="56"/>
      <c r="X27099" s="56"/>
      <c r="Y27099" s="56"/>
      <c r="Z27099" s="56"/>
      <c r="AA27099" s="56"/>
    </row>
    <row r="27100" spans="20:27">
      <c r="T27100" s="56"/>
      <c r="U27100" s="56"/>
      <c r="V27100" s="56"/>
      <c r="W27100" s="56"/>
      <c r="X27100" s="56"/>
      <c r="Y27100" s="56"/>
      <c r="Z27100" s="56"/>
      <c r="AA27100" s="56"/>
    </row>
    <row r="27101" spans="20:27">
      <c r="T27101" s="56"/>
      <c r="U27101" s="56"/>
      <c r="V27101" s="56"/>
      <c r="W27101" s="56"/>
      <c r="X27101" s="56"/>
      <c r="Y27101" s="56"/>
      <c r="Z27101" s="56"/>
      <c r="AA27101" s="56"/>
    </row>
    <row r="27102" spans="20:27">
      <c r="T27102" s="56"/>
      <c r="U27102" s="56"/>
      <c r="V27102" s="56"/>
      <c r="W27102" s="56"/>
      <c r="X27102" s="56"/>
      <c r="Y27102" s="56"/>
      <c r="Z27102" s="56"/>
      <c r="AA27102" s="56"/>
    </row>
    <row r="27103" spans="20:27">
      <c r="T27103" s="56"/>
      <c r="U27103" s="56"/>
      <c r="V27103" s="56"/>
      <c r="W27103" s="56"/>
      <c r="X27103" s="56"/>
      <c r="Y27103" s="56"/>
      <c r="Z27103" s="56"/>
      <c r="AA27103" s="56"/>
    </row>
    <row r="27104" spans="20:27">
      <c r="T27104" s="56"/>
      <c r="U27104" s="56"/>
      <c r="V27104" s="56"/>
      <c r="W27104" s="56"/>
      <c r="X27104" s="56"/>
      <c r="Y27104" s="56"/>
      <c r="Z27104" s="56"/>
      <c r="AA27104" s="56"/>
    </row>
    <row r="27105" spans="20:27">
      <c r="T27105" s="56"/>
      <c r="U27105" s="56"/>
      <c r="V27105" s="56"/>
      <c r="W27105" s="56"/>
      <c r="X27105" s="56"/>
      <c r="Y27105" s="56"/>
      <c r="Z27105" s="56"/>
      <c r="AA27105" s="56"/>
    </row>
    <row r="27106" spans="20:27">
      <c r="T27106" s="56"/>
      <c r="U27106" s="56"/>
      <c r="V27106" s="56"/>
      <c r="W27106" s="56"/>
      <c r="X27106" s="56"/>
      <c r="Y27106" s="56"/>
      <c r="Z27106" s="56"/>
      <c r="AA27106" s="56"/>
    </row>
    <row r="27107" spans="20:27">
      <c r="T27107" s="56"/>
      <c r="U27107" s="56"/>
      <c r="V27107" s="56"/>
      <c r="W27107" s="56"/>
      <c r="X27107" s="56"/>
      <c r="Y27107" s="56"/>
      <c r="Z27107" s="56"/>
      <c r="AA27107" s="56"/>
    </row>
    <row r="27108" spans="20:27">
      <c r="T27108" s="56"/>
      <c r="U27108" s="56"/>
      <c r="V27108" s="56"/>
      <c r="W27108" s="56"/>
      <c r="X27108" s="56"/>
      <c r="Y27108" s="56"/>
      <c r="Z27108" s="56"/>
      <c r="AA27108" s="56"/>
    </row>
    <row r="27109" spans="20:27">
      <c r="T27109" s="56"/>
      <c r="U27109" s="56"/>
      <c r="V27109" s="56"/>
      <c r="W27109" s="56"/>
      <c r="X27109" s="56"/>
      <c r="Y27109" s="56"/>
      <c r="Z27109" s="56"/>
      <c r="AA27109" s="56"/>
    </row>
    <row r="27110" spans="20:27">
      <c r="T27110" s="56"/>
      <c r="U27110" s="56"/>
      <c r="V27110" s="56"/>
      <c r="W27110" s="56"/>
      <c r="X27110" s="56"/>
      <c r="Y27110" s="56"/>
      <c r="Z27110" s="56"/>
      <c r="AA27110" s="56"/>
    </row>
    <row r="27111" spans="20:27">
      <c r="T27111" s="56"/>
      <c r="U27111" s="56"/>
      <c r="V27111" s="56"/>
      <c r="W27111" s="56"/>
      <c r="X27111" s="56"/>
      <c r="Y27111" s="56"/>
      <c r="Z27111" s="56"/>
      <c r="AA27111" s="56"/>
    </row>
    <row r="27112" spans="20:27">
      <c r="T27112" s="56"/>
      <c r="U27112" s="56"/>
      <c r="V27112" s="56"/>
      <c r="W27112" s="56"/>
      <c r="X27112" s="56"/>
      <c r="Y27112" s="56"/>
      <c r="Z27112" s="56"/>
      <c r="AA27112" s="56"/>
    </row>
    <row r="27113" spans="20:27">
      <c r="T27113" s="56"/>
      <c r="U27113" s="56"/>
      <c r="V27113" s="56"/>
      <c r="W27113" s="56"/>
      <c r="X27113" s="56"/>
      <c r="Y27113" s="56"/>
      <c r="Z27113" s="56"/>
      <c r="AA27113" s="56"/>
    </row>
    <row r="27114" spans="20:27">
      <c r="T27114" s="56"/>
      <c r="U27114" s="56"/>
      <c r="V27114" s="56"/>
      <c r="W27114" s="56"/>
      <c r="X27114" s="56"/>
      <c r="Y27114" s="56"/>
      <c r="Z27114" s="56"/>
      <c r="AA27114" s="56"/>
    </row>
    <row r="27115" spans="20:27">
      <c r="T27115" s="56"/>
      <c r="U27115" s="56"/>
      <c r="V27115" s="56"/>
      <c r="W27115" s="56"/>
      <c r="X27115" s="56"/>
      <c r="Y27115" s="56"/>
      <c r="Z27115" s="56"/>
      <c r="AA27115" s="56"/>
    </row>
    <row r="27116" spans="20:27">
      <c r="T27116" s="56"/>
      <c r="U27116" s="56"/>
      <c r="V27116" s="56"/>
      <c r="W27116" s="56"/>
      <c r="X27116" s="56"/>
      <c r="Y27116" s="56"/>
      <c r="Z27116" s="56"/>
      <c r="AA27116" s="56"/>
    </row>
    <row r="27117" spans="20:27">
      <c r="T27117" s="56"/>
      <c r="U27117" s="56"/>
      <c r="V27117" s="56"/>
      <c r="W27117" s="56"/>
      <c r="X27117" s="56"/>
      <c r="Y27117" s="56"/>
      <c r="Z27117" s="56"/>
      <c r="AA27117" s="56"/>
    </row>
    <row r="27118" spans="20:27">
      <c r="T27118" s="56"/>
      <c r="U27118" s="56"/>
      <c r="V27118" s="56"/>
      <c r="W27118" s="56"/>
      <c r="X27118" s="56"/>
      <c r="Y27118" s="56"/>
      <c r="Z27118" s="56"/>
      <c r="AA27118" s="56"/>
    </row>
    <row r="27119" spans="20:27">
      <c r="T27119" s="56"/>
      <c r="U27119" s="56"/>
      <c r="V27119" s="56"/>
      <c r="W27119" s="56"/>
      <c r="X27119" s="56"/>
      <c r="Y27119" s="56"/>
      <c r="Z27119" s="56"/>
      <c r="AA27119" s="56"/>
    </row>
    <row r="27120" spans="20:27">
      <c r="T27120" s="56"/>
      <c r="U27120" s="56"/>
      <c r="V27120" s="56"/>
      <c r="W27120" s="56"/>
      <c r="X27120" s="56"/>
      <c r="Y27120" s="56"/>
      <c r="Z27120" s="56"/>
      <c r="AA27120" s="56"/>
    </row>
    <row r="27121" spans="20:27">
      <c r="T27121" s="56"/>
      <c r="U27121" s="56"/>
      <c r="V27121" s="56"/>
      <c r="W27121" s="56"/>
      <c r="X27121" s="56"/>
      <c r="Y27121" s="56"/>
      <c r="Z27121" s="56"/>
      <c r="AA27121" s="56"/>
    </row>
    <row r="27122" spans="20:27">
      <c r="T27122" s="56"/>
      <c r="U27122" s="56"/>
      <c r="V27122" s="56"/>
      <c r="W27122" s="56"/>
      <c r="X27122" s="56"/>
      <c r="Y27122" s="56"/>
      <c r="Z27122" s="56"/>
      <c r="AA27122" s="56"/>
    </row>
    <row r="27123" spans="20:27">
      <c r="T27123" s="56"/>
      <c r="U27123" s="56"/>
      <c r="V27123" s="56"/>
      <c r="W27123" s="56"/>
      <c r="X27123" s="56"/>
      <c r="Y27123" s="56"/>
      <c r="Z27123" s="56"/>
      <c r="AA27123" s="56"/>
    </row>
    <row r="27124" spans="20:27">
      <c r="T27124" s="56"/>
      <c r="U27124" s="56"/>
      <c r="V27124" s="56"/>
      <c r="W27124" s="56"/>
      <c r="X27124" s="56"/>
      <c r="Y27124" s="56"/>
      <c r="Z27124" s="56"/>
      <c r="AA27124" s="56"/>
    </row>
    <row r="27125" spans="20:27">
      <c r="T27125" s="56"/>
      <c r="U27125" s="56"/>
      <c r="V27125" s="56"/>
      <c r="W27125" s="56"/>
      <c r="X27125" s="56"/>
      <c r="Y27125" s="56"/>
      <c r="Z27125" s="56"/>
      <c r="AA27125" s="56"/>
    </row>
    <row r="27126" spans="20:27">
      <c r="T27126" s="56"/>
      <c r="U27126" s="56"/>
      <c r="V27126" s="56"/>
      <c r="W27126" s="56"/>
      <c r="X27126" s="56"/>
      <c r="Y27126" s="56"/>
      <c r="Z27126" s="56"/>
      <c r="AA27126" s="56"/>
    </row>
    <row r="27127" spans="20:27">
      <c r="T27127" s="56"/>
      <c r="U27127" s="56"/>
      <c r="V27127" s="56"/>
      <c r="W27127" s="56"/>
      <c r="X27127" s="56"/>
      <c r="Y27127" s="56"/>
      <c r="Z27127" s="56"/>
      <c r="AA27127" s="56"/>
    </row>
    <row r="27128" spans="20:27">
      <c r="T27128" s="56"/>
      <c r="U27128" s="56"/>
      <c r="V27128" s="56"/>
      <c r="W27128" s="56"/>
      <c r="X27128" s="56"/>
      <c r="Y27128" s="56"/>
      <c r="Z27128" s="56"/>
      <c r="AA27128" s="56"/>
    </row>
    <row r="27129" spans="20:27">
      <c r="T27129" s="56"/>
      <c r="U27129" s="56"/>
      <c r="V27129" s="56"/>
      <c r="W27129" s="56"/>
      <c r="X27129" s="56"/>
      <c r="Y27129" s="56"/>
      <c r="Z27129" s="56"/>
      <c r="AA27129" s="56"/>
    </row>
    <row r="27130" spans="20:27">
      <c r="T27130" s="56"/>
      <c r="U27130" s="56"/>
      <c r="V27130" s="56"/>
      <c r="W27130" s="56"/>
      <c r="X27130" s="56"/>
      <c r="Y27130" s="56"/>
      <c r="Z27130" s="56"/>
      <c r="AA27130" s="56"/>
    </row>
    <row r="27131" spans="20:27">
      <c r="T27131" s="56"/>
      <c r="U27131" s="56"/>
      <c r="V27131" s="56"/>
      <c r="W27131" s="56"/>
      <c r="X27131" s="56"/>
      <c r="Y27131" s="56"/>
      <c r="Z27131" s="56"/>
      <c r="AA27131" s="56"/>
    </row>
    <row r="27132" spans="20:27">
      <c r="T27132" s="56"/>
      <c r="U27132" s="56"/>
      <c r="V27132" s="56"/>
      <c r="W27132" s="56"/>
      <c r="X27132" s="56"/>
      <c r="Y27132" s="56"/>
      <c r="Z27132" s="56"/>
      <c r="AA27132" s="56"/>
    </row>
    <row r="27133" spans="20:27">
      <c r="T27133" s="56"/>
      <c r="U27133" s="56"/>
      <c r="V27133" s="56"/>
      <c r="W27133" s="56"/>
      <c r="X27133" s="56"/>
      <c r="Y27133" s="56"/>
      <c r="Z27133" s="56"/>
      <c r="AA27133" s="56"/>
    </row>
    <row r="27134" spans="20:27">
      <c r="T27134" s="56"/>
      <c r="U27134" s="56"/>
      <c r="V27134" s="56"/>
      <c r="W27134" s="56"/>
      <c r="X27134" s="56"/>
      <c r="Y27134" s="56"/>
      <c r="Z27134" s="56"/>
      <c r="AA27134" s="56"/>
    </row>
    <row r="27135" spans="20:27">
      <c r="T27135" s="56"/>
      <c r="U27135" s="56"/>
      <c r="V27135" s="56"/>
      <c r="W27135" s="56"/>
      <c r="X27135" s="56"/>
      <c r="Y27135" s="56"/>
      <c r="Z27135" s="56"/>
      <c r="AA27135" s="56"/>
    </row>
    <row r="27136" spans="20:27">
      <c r="T27136" s="56"/>
      <c r="U27136" s="56"/>
      <c r="V27136" s="56"/>
      <c r="W27136" s="56"/>
      <c r="X27136" s="56"/>
      <c r="Y27136" s="56"/>
      <c r="Z27136" s="56"/>
      <c r="AA27136" s="56"/>
    </row>
    <row r="27137" spans="20:27">
      <c r="T27137" s="56"/>
      <c r="U27137" s="56"/>
      <c r="V27137" s="56"/>
      <c r="W27137" s="56"/>
      <c r="X27137" s="56"/>
      <c r="Y27137" s="56"/>
      <c r="Z27137" s="56"/>
      <c r="AA27137" s="56"/>
    </row>
    <row r="27138" spans="20:27">
      <c r="T27138" s="56"/>
      <c r="U27138" s="56"/>
      <c r="V27138" s="56"/>
      <c r="W27138" s="56"/>
      <c r="X27138" s="56"/>
      <c r="Y27138" s="56"/>
      <c r="Z27138" s="56"/>
      <c r="AA27138" s="56"/>
    </row>
    <row r="27139" spans="20:27">
      <c r="T27139" s="56"/>
      <c r="U27139" s="56"/>
      <c r="V27139" s="56"/>
      <c r="W27139" s="56"/>
      <c r="X27139" s="56"/>
      <c r="Y27139" s="56"/>
      <c r="Z27139" s="56"/>
      <c r="AA27139" s="56"/>
    </row>
    <row r="27140" spans="20:27">
      <c r="T27140" s="56"/>
      <c r="U27140" s="56"/>
      <c r="V27140" s="56"/>
      <c r="W27140" s="56"/>
      <c r="X27140" s="56"/>
      <c r="Y27140" s="56"/>
      <c r="Z27140" s="56"/>
      <c r="AA27140" s="56"/>
    </row>
    <row r="27141" spans="20:27">
      <c r="T27141" s="56"/>
      <c r="U27141" s="56"/>
      <c r="V27141" s="56"/>
      <c r="W27141" s="56"/>
      <c r="X27141" s="56"/>
      <c r="Y27141" s="56"/>
      <c r="Z27141" s="56"/>
      <c r="AA27141" s="56"/>
    </row>
    <row r="27142" spans="20:27">
      <c r="T27142" s="56"/>
      <c r="U27142" s="56"/>
      <c r="V27142" s="56"/>
      <c r="W27142" s="56"/>
      <c r="X27142" s="56"/>
      <c r="Y27142" s="56"/>
      <c r="Z27142" s="56"/>
      <c r="AA27142" s="56"/>
    </row>
    <row r="27143" spans="20:27">
      <c r="T27143" s="56"/>
      <c r="U27143" s="56"/>
      <c r="V27143" s="56"/>
      <c r="W27143" s="56"/>
      <c r="X27143" s="56"/>
      <c r="Y27143" s="56"/>
      <c r="Z27143" s="56"/>
      <c r="AA27143" s="56"/>
    </row>
    <row r="27144" spans="20:27">
      <c r="T27144" s="56"/>
      <c r="U27144" s="56"/>
      <c r="V27144" s="56"/>
      <c r="W27144" s="56"/>
      <c r="X27144" s="56"/>
      <c r="Y27144" s="56"/>
      <c r="Z27144" s="56"/>
      <c r="AA27144" s="56"/>
    </row>
    <row r="27145" spans="20:27">
      <c r="T27145" s="56"/>
      <c r="U27145" s="56"/>
      <c r="V27145" s="56"/>
      <c r="W27145" s="56"/>
      <c r="X27145" s="56"/>
      <c r="Y27145" s="56"/>
      <c r="Z27145" s="56"/>
      <c r="AA27145" s="56"/>
    </row>
    <row r="27146" spans="20:27">
      <c r="T27146" s="56"/>
      <c r="U27146" s="56"/>
      <c r="V27146" s="56"/>
      <c r="W27146" s="56"/>
      <c r="X27146" s="56"/>
      <c r="Y27146" s="56"/>
      <c r="Z27146" s="56"/>
      <c r="AA27146" s="56"/>
    </row>
    <row r="27147" spans="20:27">
      <c r="T27147" s="56"/>
      <c r="U27147" s="56"/>
      <c r="V27147" s="56"/>
      <c r="W27147" s="56"/>
      <c r="X27147" s="56"/>
      <c r="Y27147" s="56"/>
      <c r="Z27147" s="56"/>
      <c r="AA27147" s="56"/>
    </row>
    <row r="27148" spans="20:27">
      <c r="T27148" s="56"/>
      <c r="U27148" s="56"/>
      <c r="V27148" s="56"/>
      <c r="W27148" s="56"/>
      <c r="X27148" s="56"/>
      <c r="Y27148" s="56"/>
      <c r="Z27148" s="56"/>
      <c r="AA27148" s="56"/>
    </row>
    <row r="27149" spans="20:27">
      <c r="T27149" s="56"/>
      <c r="U27149" s="56"/>
      <c r="V27149" s="56"/>
      <c r="W27149" s="56"/>
      <c r="X27149" s="56"/>
      <c r="Y27149" s="56"/>
      <c r="Z27149" s="56"/>
      <c r="AA27149" s="56"/>
    </row>
    <row r="27150" spans="20:27">
      <c r="T27150" s="56"/>
      <c r="U27150" s="56"/>
      <c r="V27150" s="56"/>
      <c r="W27150" s="56"/>
      <c r="X27150" s="56"/>
      <c r="Y27150" s="56"/>
      <c r="Z27150" s="56"/>
      <c r="AA27150" s="56"/>
    </row>
    <row r="27151" spans="20:27">
      <c r="T27151" s="56"/>
      <c r="U27151" s="56"/>
      <c r="V27151" s="56"/>
      <c r="W27151" s="56"/>
      <c r="X27151" s="56"/>
      <c r="Y27151" s="56"/>
      <c r="Z27151" s="56"/>
      <c r="AA27151" s="56"/>
    </row>
    <row r="27152" spans="20:27">
      <c r="T27152" s="56"/>
      <c r="U27152" s="56"/>
      <c r="V27152" s="56"/>
      <c r="W27152" s="56"/>
      <c r="X27152" s="56"/>
      <c r="Y27152" s="56"/>
      <c r="Z27152" s="56"/>
      <c r="AA27152" s="56"/>
    </row>
    <row r="27153" spans="20:27">
      <c r="T27153" s="56"/>
      <c r="U27153" s="56"/>
      <c r="V27153" s="56"/>
      <c r="W27153" s="56"/>
      <c r="X27153" s="56"/>
      <c r="Y27153" s="56"/>
      <c r="Z27153" s="56"/>
      <c r="AA27153" s="56"/>
    </row>
    <row r="27154" spans="20:27">
      <c r="T27154" s="56"/>
      <c r="U27154" s="56"/>
      <c r="V27154" s="56"/>
      <c r="W27154" s="56"/>
      <c r="X27154" s="56"/>
      <c r="Y27154" s="56"/>
      <c r="Z27154" s="56"/>
      <c r="AA27154" s="56"/>
    </row>
    <row r="27155" spans="20:27">
      <c r="T27155" s="56"/>
      <c r="U27155" s="56"/>
      <c r="V27155" s="56"/>
      <c r="W27155" s="56"/>
      <c r="X27155" s="56"/>
      <c r="Y27155" s="56"/>
      <c r="Z27155" s="56"/>
      <c r="AA27155" s="56"/>
    </row>
    <row r="27156" spans="20:27">
      <c r="T27156" s="56"/>
      <c r="U27156" s="56"/>
      <c r="V27156" s="56"/>
      <c r="W27156" s="56"/>
      <c r="X27156" s="56"/>
      <c r="Y27156" s="56"/>
      <c r="Z27156" s="56"/>
      <c r="AA27156" s="56"/>
    </row>
    <row r="27157" spans="20:27">
      <c r="T27157" s="56"/>
      <c r="U27157" s="56"/>
      <c r="V27157" s="56"/>
      <c r="W27157" s="56"/>
      <c r="X27157" s="56"/>
      <c r="Y27157" s="56"/>
      <c r="Z27157" s="56"/>
      <c r="AA27157" s="56"/>
    </row>
    <row r="27158" spans="20:27">
      <c r="T27158" s="56"/>
      <c r="U27158" s="56"/>
      <c r="V27158" s="56"/>
      <c r="W27158" s="56"/>
      <c r="X27158" s="56"/>
      <c r="Y27158" s="56"/>
      <c r="Z27158" s="56"/>
      <c r="AA27158" s="56"/>
    </row>
    <row r="27159" spans="20:27">
      <c r="T27159" s="56"/>
      <c r="U27159" s="56"/>
      <c r="V27159" s="56"/>
      <c r="W27159" s="56"/>
      <c r="X27159" s="56"/>
      <c r="Y27159" s="56"/>
      <c r="Z27159" s="56"/>
      <c r="AA27159" s="56"/>
    </row>
    <row r="27160" spans="20:27">
      <c r="T27160" s="56"/>
      <c r="U27160" s="56"/>
      <c r="V27160" s="56"/>
      <c r="W27160" s="56"/>
      <c r="X27160" s="56"/>
      <c r="Y27160" s="56"/>
      <c r="Z27160" s="56"/>
      <c r="AA27160" s="56"/>
    </row>
    <row r="27161" spans="20:27">
      <c r="T27161" s="56"/>
      <c r="U27161" s="56"/>
      <c r="V27161" s="56"/>
      <c r="W27161" s="56"/>
      <c r="X27161" s="56"/>
      <c r="Y27161" s="56"/>
      <c r="Z27161" s="56"/>
      <c r="AA27161" s="56"/>
    </row>
    <row r="27162" spans="20:27">
      <c r="T27162" s="56"/>
      <c r="U27162" s="56"/>
      <c r="V27162" s="56"/>
      <c r="W27162" s="56"/>
      <c r="X27162" s="56"/>
      <c r="Y27162" s="56"/>
      <c r="Z27162" s="56"/>
      <c r="AA27162" s="56"/>
    </row>
    <row r="27163" spans="20:27">
      <c r="T27163" s="56"/>
      <c r="U27163" s="56"/>
      <c r="V27163" s="56"/>
      <c r="W27163" s="56"/>
      <c r="X27163" s="56"/>
      <c r="Y27163" s="56"/>
      <c r="Z27163" s="56"/>
      <c r="AA27163" s="56"/>
    </row>
    <row r="27164" spans="20:27">
      <c r="T27164" s="56"/>
      <c r="U27164" s="56"/>
      <c r="V27164" s="56"/>
      <c r="W27164" s="56"/>
      <c r="X27164" s="56"/>
      <c r="Y27164" s="56"/>
      <c r="Z27164" s="56"/>
      <c r="AA27164" s="56"/>
    </row>
    <row r="27165" spans="20:27">
      <c r="T27165" s="56"/>
      <c r="U27165" s="56"/>
      <c r="V27165" s="56"/>
      <c r="W27165" s="56"/>
      <c r="X27165" s="56"/>
      <c r="Y27165" s="56"/>
      <c r="Z27165" s="56"/>
      <c r="AA27165" s="56"/>
    </row>
    <row r="27166" spans="20:27">
      <c r="T27166" s="56"/>
      <c r="U27166" s="56"/>
      <c r="V27166" s="56"/>
      <c r="W27166" s="56"/>
      <c r="X27166" s="56"/>
      <c r="Y27166" s="56"/>
      <c r="Z27166" s="56"/>
      <c r="AA27166" s="56"/>
    </row>
    <row r="27167" spans="20:27">
      <c r="T27167" s="56"/>
      <c r="U27167" s="56"/>
      <c r="V27167" s="56"/>
      <c r="W27167" s="56"/>
      <c r="X27167" s="56"/>
      <c r="Y27167" s="56"/>
      <c r="Z27167" s="56"/>
      <c r="AA27167" s="56"/>
    </row>
    <row r="27168" spans="20:27">
      <c r="T27168" s="56"/>
      <c r="U27168" s="56"/>
      <c r="V27168" s="56"/>
      <c r="W27168" s="56"/>
      <c r="X27168" s="56"/>
      <c r="Y27168" s="56"/>
      <c r="Z27168" s="56"/>
      <c r="AA27168" s="56"/>
    </row>
    <row r="27169" spans="20:27">
      <c r="T27169" s="56"/>
      <c r="U27169" s="56"/>
      <c r="V27169" s="56"/>
      <c r="W27169" s="56"/>
      <c r="X27169" s="56"/>
      <c r="Y27169" s="56"/>
      <c r="Z27169" s="56"/>
      <c r="AA27169" s="56"/>
    </row>
    <row r="27170" spans="20:27">
      <c r="T27170" s="56"/>
      <c r="U27170" s="56"/>
      <c r="V27170" s="56"/>
      <c r="W27170" s="56"/>
      <c r="X27170" s="56"/>
      <c r="Y27170" s="56"/>
      <c r="Z27170" s="56"/>
      <c r="AA27170" s="56"/>
    </row>
    <row r="27171" spans="20:27">
      <c r="T27171" s="56"/>
      <c r="U27171" s="56"/>
      <c r="V27171" s="56"/>
      <c r="W27171" s="56"/>
      <c r="X27171" s="56"/>
      <c r="Y27171" s="56"/>
      <c r="Z27171" s="56"/>
      <c r="AA27171" s="56"/>
    </row>
    <row r="27172" spans="20:27">
      <c r="T27172" s="56"/>
      <c r="U27172" s="56"/>
      <c r="V27172" s="56"/>
      <c r="W27172" s="56"/>
      <c r="X27172" s="56"/>
      <c r="Y27172" s="56"/>
      <c r="Z27172" s="56"/>
      <c r="AA27172" s="56"/>
    </row>
    <row r="27173" spans="20:27">
      <c r="T27173" s="56"/>
      <c r="U27173" s="56"/>
      <c r="V27173" s="56"/>
      <c r="W27173" s="56"/>
      <c r="X27173" s="56"/>
      <c r="Y27173" s="56"/>
      <c r="Z27173" s="56"/>
      <c r="AA27173" s="56"/>
    </row>
    <row r="27174" spans="20:27">
      <c r="T27174" s="56"/>
      <c r="U27174" s="56"/>
      <c r="V27174" s="56"/>
      <c r="W27174" s="56"/>
      <c r="X27174" s="56"/>
      <c r="Y27174" s="56"/>
      <c r="Z27174" s="56"/>
      <c r="AA27174" s="56"/>
    </row>
    <row r="27175" spans="20:27">
      <c r="T27175" s="56"/>
      <c r="U27175" s="56"/>
      <c r="V27175" s="56"/>
      <c r="W27175" s="56"/>
      <c r="X27175" s="56"/>
      <c r="Y27175" s="56"/>
      <c r="Z27175" s="56"/>
      <c r="AA27175" s="56"/>
    </row>
    <row r="27176" spans="20:27">
      <c r="T27176" s="56"/>
      <c r="U27176" s="56"/>
      <c r="V27176" s="56"/>
      <c r="W27176" s="56"/>
      <c r="X27176" s="56"/>
      <c r="Y27176" s="56"/>
      <c r="Z27176" s="56"/>
      <c r="AA27176" s="56"/>
    </row>
    <row r="27177" spans="20:27">
      <c r="T27177" s="56"/>
      <c r="U27177" s="56"/>
      <c r="V27177" s="56"/>
      <c r="W27177" s="56"/>
      <c r="X27177" s="56"/>
      <c r="Y27177" s="56"/>
      <c r="Z27177" s="56"/>
      <c r="AA27177" s="56"/>
    </row>
    <row r="27178" spans="20:27">
      <c r="T27178" s="56"/>
      <c r="U27178" s="56"/>
      <c r="V27178" s="56"/>
      <c r="W27178" s="56"/>
      <c r="X27178" s="56"/>
      <c r="Y27178" s="56"/>
      <c r="Z27178" s="56"/>
      <c r="AA27178" s="56"/>
    </row>
    <row r="27179" spans="20:27">
      <c r="T27179" s="56"/>
      <c r="U27179" s="56"/>
      <c r="V27179" s="56"/>
      <c r="W27179" s="56"/>
      <c r="X27179" s="56"/>
      <c r="Y27179" s="56"/>
      <c r="Z27179" s="56"/>
      <c r="AA27179" s="56"/>
    </row>
    <row r="27180" spans="20:27">
      <c r="T27180" s="56"/>
      <c r="U27180" s="56"/>
      <c r="V27180" s="56"/>
      <c r="W27180" s="56"/>
      <c r="X27180" s="56"/>
      <c r="Y27180" s="56"/>
      <c r="Z27180" s="56"/>
      <c r="AA27180" s="56"/>
    </row>
    <row r="27181" spans="20:27">
      <c r="T27181" s="56"/>
      <c r="U27181" s="56"/>
      <c r="V27181" s="56"/>
      <c r="W27181" s="56"/>
      <c r="X27181" s="56"/>
      <c r="Y27181" s="56"/>
      <c r="Z27181" s="56"/>
      <c r="AA27181" s="56"/>
    </row>
    <row r="27182" spans="20:27">
      <c r="T27182" s="56"/>
      <c r="U27182" s="56"/>
      <c r="V27182" s="56"/>
      <c r="W27182" s="56"/>
      <c r="X27182" s="56"/>
      <c r="Y27182" s="56"/>
      <c r="Z27182" s="56"/>
      <c r="AA27182" s="56"/>
    </row>
    <row r="27183" spans="20:27">
      <c r="T27183" s="56"/>
      <c r="U27183" s="56"/>
      <c r="V27183" s="56"/>
      <c r="W27183" s="56"/>
      <c r="X27183" s="56"/>
      <c r="Y27183" s="56"/>
      <c r="Z27183" s="56"/>
      <c r="AA27183" s="56"/>
    </row>
    <row r="27184" spans="20:27">
      <c r="T27184" s="56"/>
      <c r="U27184" s="56"/>
      <c r="V27184" s="56"/>
      <c r="W27184" s="56"/>
      <c r="X27184" s="56"/>
      <c r="Y27184" s="56"/>
      <c r="Z27184" s="56"/>
      <c r="AA27184" s="56"/>
    </row>
    <row r="27185" spans="20:27">
      <c r="T27185" s="56"/>
      <c r="U27185" s="56"/>
      <c r="V27185" s="56"/>
      <c r="W27185" s="56"/>
      <c r="X27185" s="56"/>
      <c r="Y27185" s="56"/>
      <c r="Z27185" s="56"/>
      <c r="AA27185" s="56"/>
    </row>
    <row r="27186" spans="20:27">
      <c r="T27186" s="56"/>
      <c r="U27186" s="56"/>
      <c r="V27186" s="56"/>
      <c r="W27186" s="56"/>
      <c r="X27186" s="56"/>
      <c r="Y27186" s="56"/>
      <c r="Z27186" s="56"/>
      <c r="AA27186" s="56"/>
    </row>
    <row r="27187" spans="20:27">
      <c r="T27187" s="56"/>
      <c r="U27187" s="56"/>
      <c r="V27187" s="56"/>
      <c r="W27187" s="56"/>
      <c r="X27187" s="56"/>
      <c r="Y27187" s="56"/>
      <c r="Z27187" s="56"/>
      <c r="AA27187" s="56"/>
    </row>
    <row r="27188" spans="20:27">
      <c r="T27188" s="56"/>
      <c r="U27188" s="56"/>
      <c r="V27188" s="56"/>
      <c r="W27188" s="56"/>
      <c r="X27188" s="56"/>
      <c r="Y27188" s="56"/>
      <c r="Z27188" s="56"/>
      <c r="AA27188" s="56"/>
    </row>
    <row r="27189" spans="20:27">
      <c r="T27189" s="56"/>
      <c r="U27189" s="56"/>
      <c r="V27189" s="56"/>
      <c r="W27189" s="56"/>
      <c r="X27189" s="56"/>
      <c r="Y27189" s="56"/>
      <c r="Z27189" s="56"/>
      <c r="AA27189" s="56"/>
    </row>
    <row r="27190" spans="20:27">
      <c r="T27190" s="56"/>
      <c r="U27190" s="56"/>
      <c r="V27190" s="56"/>
      <c r="W27190" s="56"/>
      <c r="X27190" s="56"/>
      <c r="Y27190" s="56"/>
      <c r="Z27190" s="56"/>
      <c r="AA27190" s="56"/>
    </row>
    <row r="27191" spans="20:27">
      <c r="T27191" s="56"/>
      <c r="U27191" s="56"/>
      <c r="V27191" s="56"/>
      <c r="W27191" s="56"/>
      <c r="X27191" s="56"/>
      <c r="Y27191" s="56"/>
      <c r="Z27191" s="56"/>
      <c r="AA27191" s="56"/>
    </row>
    <row r="27192" spans="20:27">
      <c r="T27192" s="56"/>
      <c r="U27192" s="56"/>
      <c r="V27192" s="56"/>
      <c r="W27192" s="56"/>
      <c r="X27192" s="56"/>
      <c r="Y27192" s="56"/>
      <c r="Z27192" s="56"/>
      <c r="AA27192" s="56"/>
    </row>
    <row r="27193" spans="20:27">
      <c r="T27193" s="56"/>
      <c r="U27193" s="56"/>
      <c r="V27193" s="56"/>
      <c r="W27193" s="56"/>
      <c r="X27193" s="56"/>
      <c r="Y27193" s="56"/>
      <c r="Z27193" s="56"/>
      <c r="AA27193" s="56"/>
    </row>
    <row r="27194" spans="20:27">
      <c r="T27194" s="56"/>
      <c r="U27194" s="56"/>
      <c r="V27194" s="56"/>
      <c r="W27194" s="56"/>
      <c r="X27194" s="56"/>
      <c r="Y27194" s="56"/>
      <c r="Z27194" s="56"/>
      <c r="AA27194" s="56"/>
    </row>
    <row r="27195" spans="20:27">
      <c r="T27195" s="56"/>
      <c r="U27195" s="56"/>
      <c r="V27195" s="56"/>
      <c r="W27195" s="56"/>
      <c r="X27195" s="56"/>
      <c r="Y27195" s="56"/>
      <c r="Z27195" s="56"/>
      <c r="AA27195" s="56"/>
    </row>
    <row r="27196" spans="20:27">
      <c r="T27196" s="56"/>
      <c r="U27196" s="56"/>
      <c r="V27196" s="56"/>
      <c r="W27196" s="56"/>
      <c r="X27196" s="56"/>
      <c r="Y27196" s="56"/>
      <c r="Z27196" s="56"/>
      <c r="AA27196" s="56"/>
    </row>
    <row r="27197" spans="20:27">
      <c r="T27197" s="56"/>
      <c r="U27197" s="56"/>
      <c r="V27197" s="56"/>
      <c r="W27197" s="56"/>
      <c r="X27197" s="56"/>
      <c r="Y27197" s="56"/>
      <c r="Z27197" s="56"/>
      <c r="AA27197" s="56"/>
    </row>
    <row r="27198" spans="20:27">
      <c r="T27198" s="56"/>
      <c r="U27198" s="56"/>
      <c r="V27198" s="56"/>
      <c r="W27198" s="56"/>
      <c r="X27198" s="56"/>
      <c r="Y27198" s="56"/>
      <c r="Z27198" s="56"/>
      <c r="AA27198" s="56"/>
    </row>
    <row r="27199" spans="20:27">
      <c r="T27199" s="56"/>
      <c r="U27199" s="56"/>
      <c r="V27199" s="56"/>
      <c r="W27199" s="56"/>
      <c r="X27199" s="56"/>
      <c r="Y27199" s="56"/>
      <c r="Z27199" s="56"/>
      <c r="AA27199" s="56"/>
    </row>
    <row r="27200" spans="20:27">
      <c r="T27200" s="56"/>
      <c r="U27200" s="56"/>
      <c r="V27200" s="56"/>
      <c r="W27200" s="56"/>
      <c r="X27200" s="56"/>
      <c r="Y27200" s="56"/>
      <c r="Z27200" s="56"/>
      <c r="AA27200" s="56"/>
    </row>
    <row r="27201" spans="20:27">
      <c r="T27201" s="56"/>
      <c r="U27201" s="56"/>
      <c r="V27201" s="56"/>
      <c r="W27201" s="56"/>
      <c r="X27201" s="56"/>
      <c r="Y27201" s="56"/>
      <c r="Z27201" s="56"/>
      <c r="AA27201" s="56"/>
    </row>
    <row r="27202" spans="20:27">
      <c r="T27202" s="56"/>
      <c r="U27202" s="56"/>
      <c r="V27202" s="56"/>
      <c r="W27202" s="56"/>
      <c r="X27202" s="56"/>
      <c r="Y27202" s="56"/>
      <c r="Z27202" s="56"/>
      <c r="AA27202" s="56"/>
    </row>
    <row r="27203" spans="20:27">
      <c r="T27203" s="56"/>
      <c r="U27203" s="56"/>
      <c r="V27203" s="56"/>
      <c r="W27203" s="56"/>
      <c r="X27203" s="56"/>
      <c r="Y27203" s="56"/>
      <c r="Z27203" s="56"/>
      <c r="AA27203" s="56"/>
    </row>
    <row r="27204" spans="20:27">
      <c r="T27204" s="56"/>
      <c r="U27204" s="56"/>
      <c r="V27204" s="56"/>
      <c r="W27204" s="56"/>
      <c r="X27204" s="56"/>
      <c r="Y27204" s="56"/>
      <c r="Z27204" s="56"/>
      <c r="AA27204" s="56"/>
    </row>
    <row r="27205" spans="20:27">
      <c r="T27205" s="56"/>
      <c r="U27205" s="56"/>
      <c r="V27205" s="56"/>
      <c r="W27205" s="56"/>
      <c r="X27205" s="56"/>
      <c r="Y27205" s="56"/>
      <c r="Z27205" s="56"/>
      <c r="AA27205" s="56"/>
    </row>
    <row r="27206" spans="20:27">
      <c r="T27206" s="56"/>
      <c r="U27206" s="56"/>
      <c r="V27206" s="56"/>
      <c r="W27206" s="56"/>
      <c r="X27206" s="56"/>
      <c r="Y27206" s="56"/>
      <c r="Z27206" s="56"/>
      <c r="AA27206" s="56"/>
    </row>
    <row r="27207" spans="20:27">
      <c r="T27207" s="56"/>
      <c r="U27207" s="56"/>
      <c r="V27207" s="56"/>
      <c r="W27207" s="56"/>
      <c r="X27207" s="56"/>
      <c r="Y27207" s="56"/>
      <c r="Z27207" s="56"/>
      <c r="AA27207" s="56"/>
    </row>
    <row r="27208" spans="20:27">
      <c r="T27208" s="56"/>
      <c r="U27208" s="56"/>
      <c r="V27208" s="56"/>
      <c r="W27208" s="56"/>
      <c r="X27208" s="56"/>
      <c r="Y27208" s="56"/>
      <c r="Z27208" s="56"/>
      <c r="AA27208" s="56"/>
    </row>
    <row r="27209" spans="20:27">
      <c r="T27209" s="56"/>
      <c r="U27209" s="56"/>
      <c r="V27209" s="56"/>
      <c r="W27209" s="56"/>
      <c r="X27209" s="56"/>
      <c r="Y27209" s="56"/>
      <c r="Z27209" s="56"/>
      <c r="AA27209" s="56"/>
    </row>
    <row r="27210" spans="20:27">
      <c r="T27210" s="56"/>
      <c r="U27210" s="56"/>
      <c r="V27210" s="56"/>
      <c r="W27210" s="56"/>
      <c r="X27210" s="56"/>
      <c r="Y27210" s="56"/>
      <c r="Z27210" s="56"/>
      <c r="AA27210" s="56"/>
    </row>
    <row r="27211" spans="20:27">
      <c r="T27211" s="56"/>
      <c r="U27211" s="56"/>
      <c r="V27211" s="56"/>
      <c r="W27211" s="56"/>
      <c r="X27211" s="56"/>
      <c r="Y27211" s="56"/>
      <c r="Z27211" s="56"/>
      <c r="AA27211" s="56"/>
    </row>
    <row r="27212" spans="20:27">
      <c r="T27212" s="56"/>
      <c r="U27212" s="56"/>
      <c r="V27212" s="56"/>
      <c r="W27212" s="56"/>
      <c r="X27212" s="56"/>
      <c r="Y27212" s="56"/>
      <c r="Z27212" s="56"/>
      <c r="AA27212" s="56"/>
    </row>
    <row r="27213" spans="20:27">
      <c r="T27213" s="56"/>
      <c r="U27213" s="56"/>
      <c r="V27213" s="56"/>
      <c r="W27213" s="56"/>
      <c r="X27213" s="56"/>
      <c r="Y27213" s="56"/>
      <c r="Z27213" s="56"/>
      <c r="AA27213" s="56"/>
    </row>
    <row r="27214" spans="20:27">
      <c r="T27214" s="56"/>
      <c r="U27214" s="56"/>
      <c r="V27214" s="56"/>
      <c r="W27214" s="56"/>
      <c r="X27214" s="56"/>
      <c r="Y27214" s="56"/>
      <c r="Z27214" s="56"/>
      <c r="AA27214" s="56"/>
    </row>
    <row r="27215" spans="20:27">
      <c r="T27215" s="56"/>
      <c r="U27215" s="56"/>
      <c r="V27215" s="56"/>
      <c r="W27215" s="56"/>
      <c r="X27215" s="56"/>
      <c r="Y27215" s="56"/>
      <c r="Z27215" s="56"/>
      <c r="AA27215" s="56"/>
    </row>
    <row r="27216" spans="20:27">
      <c r="T27216" s="56"/>
      <c r="U27216" s="56"/>
      <c r="V27216" s="56"/>
      <c r="W27216" s="56"/>
      <c r="X27216" s="56"/>
      <c r="Y27216" s="56"/>
      <c r="Z27216" s="56"/>
      <c r="AA27216" s="56"/>
    </row>
    <row r="27217" spans="20:27">
      <c r="T27217" s="56"/>
      <c r="U27217" s="56"/>
      <c r="V27217" s="56"/>
      <c r="W27217" s="56"/>
      <c r="X27217" s="56"/>
      <c r="Y27217" s="56"/>
      <c r="Z27217" s="56"/>
      <c r="AA27217" s="56"/>
    </row>
    <row r="27218" spans="20:27">
      <c r="T27218" s="56"/>
      <c r="U27218" s="56"/>
      <c r="V27218" s="56"/>
      <c r="W27218" s="56"/>
      <c r="X27218" s="56"/>
      <c r="Y27218" s="56"/>
      <c r="Z27218" s="56"/>
      <c r="AA27218" s="56"/>
    </row>
    <row r="27219" spans="20:27">
      <c r="T27219" s="56"/>
      <c r="U27219" s="56"/>
      <c r="V27219" s="56"/>
      <c r="W27219" s="56"/>
      <c r="X27219" s="56"/>
      <c r="Y27219" s="56"/>
      <c r="Z27219" s="56"/>
      <c r="AA27219" s="56"/>
    </row>
    <row r="27220" spans="20:27">
      <c r="T27220" s="56"/>
      <c r="U27220" s="56"/>
      <c r="V27220" s="56"/>
      <c r="W27220" s="56"/>
      <c r="X27220" s="56"/>
      <c r="Y27220" s="56"/>
      <c r="Z27220" s="56"/>
      <c r="AA27220" s="56"/>
    </row>
    <row r="27221" spans="20:27">
      <c r="T27221" s="56"/>
      <c r="U27221" s="56"/>
      <c r="V27221" s="56"/>
      <c r="W27221" s="56"/>
      <c r="X27221" s="56"/>
      <c r="Y27221" s="56"/>
      <c r="Z27221" s="56"/>
      <c r="AA27221" s="56"/>
    </row>
    <row r="27222" spans="20:27">
      <c r="T27222" s="56"/>
      <c r="U27222" s="56"/>
      <c r="V27222" s="56"/>
      <c r="W27222" s="56"/>
      <c r="X27222" s="56"/>
      <c r="Y27222" s="56"/>
      <c r="Z27222" s="56"/>
      <c r="AA27222" s="56"/>
    </row>
    <row r="27223" spans="20:27">
      <c r="T27223" s="56"/>
      <c r="U27223" s="56"/>
      <c r="V27223" s="56"/>
      <c r="W27223" s="56"/>
      <c r="X27223" s="56"/>
      <c r="Y27223" s="56"/>
      <c r="Z27223" s="56"/>
      <c r="AA27223" s="56"/>
    </row>
    <row r="27224" spans="20:27">
      <c r="T27224" s="56"/>
      <c r="U27224" s="56"/>
      <c r="V27224" s="56"/>
      <c r="W27224" s="56"/>
      <c r="X27224" s="56"/>
      <c r="Y27224" s="56"/>
      <c r="Z27224" s="56"/>
      <c r="AA27224" s="56"/>
    </row>
    <row r="27225" spans="20:27">
      <c r="T27225" s="56"/>
      <c r="U27225" s="56"/>
      <c r="V27225" s="56"/>
      <c r="W27225" s="56"/>
      <c r="X27225" s="56"/>
      <c r="Y27225" s="56"/>
      <c r="Z27225" s="56"/>
      <c r="AA27225" s="56"/>
    </row>
    <row r="27226" spans="20:27">
      <c r="T27226" s="56"/>
      <c r="U27226" s="56"/>
      <c r="V27226" s="56"/>
      <c r="W27226" s="56"/>
      <c r="X27226" s="56"/>
      <c r="Y27226" s="56"/>
      <c r="Z27226" s="56"/>
      <c r="AA27226" s="56"/>
    </row>
    <row r="27227" spans="20:27">
      <c r="T27227" s="56"/>
      <c r="U27227" s="56"/>
      <c r="V27227" s="56"/>
      <c r="W27227" s="56"/>
      <c r="X27227" s="56"/>
      <c r="Y27227" s="56"/>
      <c r="Z27227" s="56"/>
      <c r="AA27227" s="56"/>
    </row>
    <row r="27228" spans="20:27">
      <c r="T27228" s="56"/>
      <c r="U27228" s="56"/>
      <c r="V27228" s="56"/>
      <c r="W27228" s="56"/>
      <c r="X27228" s="56"/>
      <c r="Y27228" s="56"/>
      <c r="Z27228" s="56"/>
      <c r="AA27228" s="56"/>
    </row>
    <row r="27229" spans="20:27">
      <c r="T27229" s="56"/>
      <c r="U27229" s="56"/>
      <c r="V27229" s="56"/>
      <c r="W27229" s="56"/>
      <c r="X27229" s="56"/>
      <c r="Y27229" s="56"/>
      <c r="Z27229" s="56"/>
      <c r="AA27229" s="56"/>
    </row>
    <row r="27230" spans="20:27">
      <c r="T27230" s="56"/>
      <c r="U27230" s="56"/>
      <c r="V27230" s="56"/>
      <c r="W27230" s="56"/>
      <c r="X27230" s="56"/>
      <c r="Y27230" s="56"/>
      <c r="Z27230" s="56"/>
      <c r="AA27230" s="56"/>
    </row>
    <row r="27231" spans="20:27">
      <c r="T27231" s="56"/>
      <c r="U27231" s="56"/>
      <c r="V27231" s="56"/>
      <c r="W27231" s="56"/>
      <c r="X27231" s="56"/>
      <c r="Y27231" s="56"/>
      <c r="Z27231" s="56"/>
      <c r="AA27231" s="56"/>
    </row>
    <row r="27232" spans="20:27">
      <c r="T27232" s="56"/>
      <c r="U27232" s="56"/>
      <c r="V27232" s="56"/>
      <c r="W27232" s="56"/>
      <c r="X27232" s="56"/>
      <c r="Y27232" s="56"/>
      <c r="Z27232" s="56"/>
      <c r="AA27232" s="56"/>
    </row>
    <row r="27233" spans="20:27">
      <c r="T27233" s="56"/>
      <c r="U27233" s="56"/>
      <c r="V27233" s="56"/>
      <c r="W27233" s="56"/>
      <c r="X27233" s="56"/>
      <c r="Y27233" s="56"/>
      <c r="Z27233" s="56"/>
      <c r="AA27233" s="56"/>
    </row>
    <row r="27234" spans="20:27">
      <c r="T27234" s="56"/>
      <c r="U27234" s="56"/>
      <c r="V27234" s="56"/>
      <c r="W27234" s="56"/>
      <c r="X27234" s="56"/>
      <c r="Y27234" s="56"/>
      <c r="Z27234" s="56"/>
      <c r="AA27234" s="56"/>
    </row>
    <row r="27235" spans="20:27">
      <c r="T27235" s="56"/>
      <c r="U27235" s="56"/>
      <c r="V27235" s="56"/>
      <c r="W27235" s="56"/>
      <c r="X27235" s="56"/>
      <c r="Y27235" s="56"/>
      <c r="Z27235" s="56"/>
      <c r="AA27235" s="56"/>
    </row>
    <row r="27236" spans="20:27">
      <c r="T27236" s="56"/>
      <c r="U27236" s="56"/>
      <c r="V27236" s="56"/>
      <c r="W27236" s="56"/>
      <c r="X27236" s="56"/>
      <c r="Y27236" s="56"/>
      <c r="Z27236" s="56"/>
      <c r="AA27236" s="56"/>
    </row>
    <row r="27237" spans="20:27">
      <c r="T27237" s="56"/>
      <c r="U27237" s="56"/>
      <c r="V27237" s="56"/>
      <c r="W27237" s="56"/>
      <c r="X27237" s="56"/>
      <c r="Y27237" s="56"/>
      <c r="Z27237" s="56"/>
      <c r="AA27237" s="56"/>
    </row>
    <row r="27238" spans="20:27">
      <c r="T27238" s="56"/>
      <c r="U27238" s="56"/>
      <c r="V27238" s="56"/>
      <c r="W27238" s="56"/>
      <c r="X27238" s="56"/>
      <c r="Y27238" s="56"/>
      <c r="Z27238" s="56"/>
      <c r="AA27238" s="56"/>
    </row>
    <row r="27239" spans="20:27">
      <c r="T27239" s="56"/>
      <c r="U27239" s="56"/>
      <c r="V27239" s="56"/>
      <c r="W27239" s="56"/>
      <c r="X27239" s="56"/>
      <c r="Y27239" s="56"/>
      <c r="Z27239" s="56"/>
      <c r="AA27239" s="56"/>
    </row>
    <row r="27240" spans="20:27">
      <c r="T27240" s="56"/>
      <c r="U27240" s="56"/>
      <c r="V27240" s="56"/>
      <c r="W27240" s="56"/>
      <c r="X27240" s="56"/>
      <c r="Y27240" s="56"/>
      <c r="Z27240" s="56"/>
      <c r="AA27240" s="56"/>
    </row>
    <row r="27241" spans="20:27">
      <c r="T27241" s="56"/>
      <c r="U27241" s="56"/>
      <c r="V27241" s="56"/>
      <c r="W27241" s="56"/>
      <c r="X27241" s="56"/>
      <c r="Y27241" s="56"/>
      <c r="Z27241" s="56"/>
      <c r="AA27241" s="56"/>
    </row>
    <row r="27242" spans="20:27">
      <c r="T27242" s="56"/>
      <c r="U27242" s="56"/>
      <c r="V27242" s="56"/>
      <c r="W27242" s="56"/>
      <c r="X27242" s="56"/>
      <c r="Y27242" s="56"/>
      <c r="Z27242" s="56"/>
      <c r="AA27242" s="56"/>
    </row>
    <row r="27243" spans="20:27">
      <c r="T27243" s="56"/>
      <c r="U27243" s="56"/>
      <c r="V27243" s="56"/>
      <c r="W27243" s="56"/>
      <c r="X27243" s="56"/>
      <c r="Y27243" s="56"/>
      <c r="Z27243" s="56"/>
      <c r="AA27243" s="56"/>
    </row>
    <row r="27244" spans="20:27">
      <c r="T27244" s="56"/>
      <c r="U27244" s="56"/>
      <c r="V27244" s="56"/>
      <c r="W27244" s="56"/>
      <c r="X27244" s="56"/>
      <c r="Y27244" s="56"/>
      <c r="Z27244" s="56"/>
      <c r="AA27244" s="56"/>
    </row>
    <row r="27245" spans="20:27">
      <c r="T27245" s="56"/>
      <c r="U27245" s="56"/>
      <c r="V27245" s="56"/>
      <c r="W27245" s="56"/>
      <c r="X27245" s="56"/>
      <c r="Y27245" s="56"/>
      <c r="Z27245" s="56"/>
      <c r="AA27245" s="56"/>
    </row>
    <row r="27246" spans="20:27">
      <c r="T27246" s="56"/>
      <c r="U27246" s="56"/>
      <c r="V27246" s="56"/>
      <c r="W27246" s="56"/>
      <c r="X27246" s="56"/>
      <c r="Y27246" s="56"/>
      <c r="Z27246" s="56"/>
      <c r="AA27246" s="56"/>
    </row>
    <row r="27247" spans="20:27">
      <c r="T27247" s="56"/>
      <c r="U27247" s="56"/>
      <c r="V27247" s="56"/>
      <c r="W27247" s="56"/>
      <c r="X27247" s="56"/>
      <c r="Y27247" s="56"/>
      <c r="Z27247" s="56"/>
      <c r="AA27247" s="56"/>
    </row>
    <row r="27248" spans="20:27">
      <c r="T27248" s="56"/>
      <c r="U27248" s="56"/>
      <c r="V27248" s="56"/>
      <c r="W27248" s="56"/>
      <c r="X27248" s="56"/>
      <c r="Y27248" s="56"/>
      <c r="Z27248" s="56"/>
      <c r="AA27248" s="56"/>
    </row>
    <row r="27249" spans="20:27">
      <c r="T27249" s="56"/>
      <c r="U27249" s="56"/>
      <c r="V27249" s="56"/>
      <c r="W27249" s="56"/>
      <c r="X27249" s="56"/>
      <c r="Y27249" s="56"/>
      <c r="Z27249" s="56"/>
      <c r="AA27249" s="56"/>
    </row>
    <row r="27250" spans="20:27">
      <c r="T27250" s="56"/>
      <c r="U27250" s="56"/>
      <c r="V27250" s="56"/>
      <c r="W27250" s="56"/>
      <c r="X27250" s="56"/>
      <c r="Y27250" s="56"/>
      <c r="Z27250" s="56"/>
      <c r="AA27250" s="56"/>
    </row>
    <row r="27251" spans="20:27">
      <c r="T27251" s="56"/>
      <c r="U27251" s="56"/>
      <c r="V27251" s="56"/>
      <c r="W27251" s="56"/>
      <c r="X27251" s="56"/>
      <c r="Y27251" s="56"/>
      <c r="Z27251" s="56"/>
      <c r="AA27251" s="56"/>
    </row>
    <row r="27252" spans="20:27">
      <c r="T27252" s="56"/>
      <c r="U27252" s="56"/>
      <c r="V27252" s="56"/>
      <c r="W27252" s="56"/>
      <c r="X27252" s="56"/>
      <c r="Y27252" s="56"/>
      <c r="Z27252" s="56"/>
      <c r="AA27252" s="56"/>
    </row>
    <row r="27253" spans="20:27">
      <c r="T27253" s="56"/>
      <c r="U27253" s="56"/>
      <c r="V27253" s="56"/>
      <c r="W27253" s="56"/>
      <c r="X27253" s="56"/>
      <c r="Y27253" s="56"/>
      <c r="Z27253" s="56"/>
      <c r="AA27253" s="56"/>
    </row>
    <row r="27254" spans="20:27">
      <c r="T27254" s="56"/>
      <c r="U27254" s="56"/>
      <c r="V27254" s="56"/>
      <c r="W27254" s="56"/>
      <c r="X27254" s="56"/>
      <c r="Y27254" s="56"/>
      <c r="Z27254" s="56"/>
      <c r="AA27254" s="56"/>
    </row>
    <row r="27255" spans="20:27">
      <c r="T27255" s="56"/>
      <c r="U27255" s="56"/>
      <c r="V27255" s="56"/>
      <c r="W27255" s="56"/>
      <c r="X27255" s="56"/>
      <c r="Y27255" s="56"/>
      <c r="Z27255" s="56"/>
      <c r="AA27255" s="56"/>
    </row>
    <row r="27256" spans="20:27">
      <c r="T27256" s="56"/>
      <c r="U27256" s="56"/>
      <c r="V27256" s="56"/>
      <c r="W27256" s="56"/>
      <c r="X27256" s="56"/>
      <c r="Y27256" s="56"/>
      <c r="Z27256" s="56"/>
      <c r="AA27256" s="56"/>
    </row>
    <row r="27257" spans="20:27">
      <c r="T27257" s="56"/>
      <c r="U27257" s="56"/>
      <c r="V27257" s="56"/>
      <c r="W27257" s="56"/>
      <c r="X27257" s="56"/>
      <c r="Y27257" s="56"/>
      <c r="Z27257" s="56"/>
      <c r="AA27257" s="56"/>
    </row>
    <row r="27258" spans="20:27">
      <c r="T27258" s="56"/>
      <c r="U27258" s="56"/>
      <c r="V27258" s="56"/>
      <c r="W27258" s="56"/>
      <c r="X27258" s="56"/>
      <c r="Y27258" s="56"/>
      <c r="Z27258" s="56"/>
      <c r="AA27258" s="56"/>
    </row>
    <row r="27259" spans="20:27">
      <c r="T27259" s="56"/>
      <c r="U27259" s="56"/>
      <c r="V27259" s="56"/>
      <c r="W27259" s="56"/>
      <c r="X27259" s="56"/>
      <c r="Y27259" s="56"/>
      <c r="Z27259" s="56"/>
      <c r="AA27259" s="56"/>
    </row>
    <row r="27260" spans="20:27">
      <c r="T27260" s="56"/>
      <c r="U27260" s="56"/>
      <c r="V27260" s="56"/>
      <c r="W27260" s="56"/>
      <c r="X27260" s="56"/>
      <c r="Y27260" s="56"/>
      <c r="Z27260" s="56"/>
      <c r="AA27260" s="56"/>
    </row>
    <row r="27261" spans="20:27">
      <c r="T27261" s="56"/>
      <c r="U27261" s="56"/>
      <c r="V27261" s="56"/>
      <c r="W27261" s="56"/>
      <c r="X27261" s="56"/>
      <c r="Y27261" s="56"/>
      <c r="Z27261" s="56"/>
      <c r="AA27261" s="56"/>
    </row>
    <row r="27262" spans="20:27">
      <c r="T27262" s="56"/>
      <c r="U27262" s="56"/>
      <c r="V27262" s="56"/>
      <c r="W27262" s="56"/>
      <c r="X27262" s="56"/>
      <c r="Y27262" s="56"/>
      <c r="Z27262" s="56"/>
      <c r="AA27262" s="56"/>
    </row>
    <row r="27263" spans="20:27">
      <c r="T27263" s="56"/>
      <c r="U27263" s="56"/>
      <c r="V27263" s="56"/>
      <c r="W27263" s="56"/>
      <c r="X27263" s="56"/>
      <c r="Y27263" s="56"/>
      <c r="Z27263" s="56"/>
      <c r="AA27263" s="56"/>
    </row>
    <row r="27264" spans="20:27">
      <c r="T27264" s="56"/>
      <c r="U27264" s="56"/>
      <c r="V27264" s="56"/>
      <c r="W27264" s="56"/>
      <c r="X27264" s="56"/>
      <c r="Y27264" s="56"/>
      <c r="Z27264" s="56"/>
      <c r="AA27264" s="56"/>
    </row>
    <row r="27265" spans="20:27">
      <c r="T27265" s="56"/>
      <c r="U27265" s="56"/>
      <c r="V27265" s="56"/>
      <c r="W27265" s="56"/>
      <c r="X27265" s="56"/>
      <c r="Y27265" s="56"/>
      <c r="Z27265" s="56"/>
      <c r="AA27265" s="56"/>
    </row>
    <row r="27266" spans="20:27">
      <c r="T27266" s="56"/>
      <c r="U27266" s="56"/>
      <c r="V27266" s="56"/>
      <c r="W27266" s="56"/>
      <c r="X27266" s="56"/>
      <c r="Y27266" s="56"/>
      <c r="Z27266" s="56"/>
      <c r="AA27266" s="56"/>
    </row>
    <row r="27267" spans="20:27">
      <c r="T27267" s="56"/>
      <c r="U27267" s="56"/>
      <c r="V27267" s="56"/>
      <c r="W27267" s="56"/>
      <c r="X27267" s="56"/>
      <c r="Y27267" s="56"/>
      <c r="Z27267" s="56"/>
      <c r="AA27267" s="56"/>
    </row>
    <row r="27268" spans="20:27">
      <c r="T27268" s="56"/>
      <c r="U27268" s="56"/>
      <c r="V27268" s="56"/>
      <c r="W27268" s="56"/>
      <c r="X27268" s="56"/>
      <c r="Y27268" s="56"/>
      <c r="Z27268" s="56"/>
      <c r="AA27268" s="56"/>
    </row>
    <row r="27269" spans="20:27">
      <c r="T27269" s="56"/>
      <c r="U27269" s="56"/>
      <c r="V27269" s="56"/>
      <c r="W27269" s="56"/>
      <c r="X27269" s="56"/>
      <c r="Y27269" s="56"/>
      <c r="Z27269" s="56"/>
      <c r="AA27269" s="56"/>
    </row>
    <row r="27270" spans="20:27">
      <c r="T27270" s="56"/>
      <c r="U27270" s="56"/>
      <c r="V27270" s="56"/>
      <c r="W27270" s="56"/>
      <c r="X27270" s="56"/>
      <c r="Y27270" s="56"/>
      <c r="Z27270" s="56"/>
      <c r="AA27270" s="56"/>
    </row>
    <row r="27271" spans="20:27">
      <c r="T27271" s="56"/>
      <c r="U27271" s="56"/>
      <c r="V27271" s="56"/>
      <c r="W27271" s="56"/>
      <c r="X27271" s="56"/>
      <c r="Y27271" s="56"/>
      <c r="Z27271" s="56"/>
      <c r="AA27271" s="56"/>
    </row>
    <row r="27272" spans="20:27">
      <c r="T27272" s="56"/>
      <c r="U27272" s="56"/>
      <c r="V27272" s="56"/>
      <c r="W27272" s="56"/>
      <c r="X27272" s="56"/>
      <c r="Y27272" s="56"/>
      <c r="Z27272" s="56"/>
      <c r="AA27272" s="56"/>
    </row>
    <row r="27273" spans="20:27">
      <c r="T27273" s="56"/>
      <c r="U27273" s="56"/>
      <c r="V27273" s="56"/>
      <c r="W27273" s="56"/>
      <c r="X27273" s="56"/>
      <c r="Y27273" s="56"/>
      <c r="Z27273" s="56"/>
      <c r="AA27273" s="56"/>
    </row>
    <row r="27274" spans="20:27">
      <c r="T27274" s="56"/>
      <c r="U27274" s="56"/>
      <c r="V27274" s="56"/>
      <c r="W27274" s="56"/>
      <c r="X27274" s="56"/>
      <c r="Y27274" s="56"/>
      <c r="Z27274" s="56"/>
      <c r="AA27274" s="56"/>
    </row>
    <row r="27275" spans="20:27">
      <c r="T27275" s="56"/>
      <c r="U27275" s="56"/>
      <c r="V27275" s="56"/>
      <c r="W27275" s="56"/>
      <c r="X27275" s="56"/>
      <c r="Y27275" s="56"/>
      <c r="Z27275" s="56"/>
      <c r="AA27275" s="56"/>
    </row>
    <row r="27276" spans="20:27">
      <c r="T27276" s="56"/>
      <c r="U27276" s="56"/>
      <c r="V27276" s="56"/>
      <c r="W27276" s="56"/>
      <c r="X27276" s="56"/>
      <c r="Y27276" s="56"/>
      <c r="Z27276" s="56"/>
      <c r="AA27276" s="56"/>
    </row>
    <row r="27277" spans="20:27">
      <c r="T27277" s="56"/>
      <c r="U27277" s="56"/>
      <c r="V27277" s="56"/>
      <c r="W27277" s="56"/>
      <c r="X27277" s="56"/>
      <c r="Y27277" s="56"/>
      <c r="Z27277" s="56"/>
      <c r="AA27277" s="56"/>
    </row>
    <row r="27278" spans="20:27">
      <c r="T27278" s="56"/>
      <c r="U27278" s="56"/>
      <c r="V27278" s="56"/>
      <c r="W27278" s="56"/>
      <c r="X27278" s="56"/>
      <c r="Y27278" s="56"/>
      <c r="Z27278" s="56"/>
      <c r="AA27278" s="56"/>
    </row>
    <row r="27279" spans="20:27">
      <c r="T27279" s="56"/>
      <c r="U27279" s="56"/>
      <c r="V27279" s="56"/>
      <c r="W27279" s="56"/>
      <c r="X27279" s="56"/>
      <c r="Y27279" s="56"/>
      <c r="Z27279" s="56"/>
      <c r="AA27279" s="56"/>
    </row>
    <row r="27280" spans="20:27">
      <c r="T27280" s="56"/>
      <c r="U27280" s="56"/>
      <c r="V27280" s="56"/>
      <c r="W27280" s="56"/>
      <c r="X27280" s="56"/>
      <c r="Y27280" s="56"/>
      <c r="Z27280" s="56"/>
      <c r="AA27280" s="56"/>
    </row>
    <row r="27281" spans="20:27">
      <c r="T27281" s="56"/>
      <c r="U27281" s="56"/>
      <c r="V27281" s="56"/>
      <c r="W27281" s="56"/>
      <c r="X27281" s="56"/>
      <c r="Y27281" s="56"/>
      <c r="Z27281" s="56"/>
      <c r="AA27281" s="56"/>
    </row>
    <row r="27282" spans="20:27">
      <c r="T27282" s="56"/>
      <c r="U27282" s="56"/>
      <c r="V27282" s="56"/>
      <c r="W27282" s="56"/>
      <c r="X27282" s="56"/>
      <c r="Y27282" s="56"/>
      <c r="Z27282" s="56"/>
      <c r="AA27282" s="56"/>
    </row>
    <row r="27283" spans="20:27">
      <c r="T27283" s="56"/>
      <c r="U27283" s="56"/>
      <c r="V27283" s="56"/>
      <c r="W27283" s="56"/>
      <c r="X27283" s="56"/>
      <c r="Y27283" s="56"/>
      <c r="Z27283" s="56"/>
      <c r="AA27283" s="56"/>
    </row>
    <row r="27284" spans="20:27">
      <c r="T27284" s="56"/>
      <c r="U27284" s="56"/>
      <c r="V27284" s="56"/>
      <c r="W27284" s="56"/>
      <c r="X27284" s="56"/>
      <c r="Y27284" s="56"/>
      <c r="Z27284" s="56"/>
      <c r="AA27284" s="56"/>
    </row>
    <row r="27285" spans="20:27">
      <c r="T27285" s="56"/>
      <c r="U27285" s="56"/>
      <c r="V27285" s="56"/>
      <c r="W27285" s="56"/>
      <c r="X27285" s="56"/>
      <c r="Y27285" s="56"/>
      <c r="Z27285" s="56"/>
      <c r="AA27285" s="56"/>
    </row>
    <row r="27286" spans="20:27">
      <c r="T27286" s="56"/>
      <c r="U27286" s="56"/>
      <c r="V27286" s="56"/>
      <c r="W27286" s="56"/>
      <c r="X27286" s="56"/>
      <c r="Y27286" s="56"/>
      <c r="Z27286" s="56"/>
      <c r="AA27286" s="56"/>
    </row>
    <row r="27287" spans="20:27">
      <c r="T27287" s="56"/>
      <c r="U27287" s="56"/>
      <c r="V27287" s="56"/>
      <c r="W27287" s="56"/>
      <c r="X27287" s="56"/>
      <c r="Y27287" s="56"/>
      <c r="Z27287" s="56"/>
      <c r="AA27287" s="56"/>
    </row>
    <row r="27288" spans="20:27">
      <c r="T27288" s="56"/>
      <c r="U27288" s="56"/>
      <c r="V27288" s="56"/>
      <c r="W27288" s="56"/>
      <c r="X27288" s="56"/>
      <c r="Y27288" s="56"/>
      <c r="Z27288" s="56"/>
      <c r="AA27288" s="56"/>
    </row>
    <row r="27289" spans="20:27">
      <c r="T27289" s="56"/>
      <c r="U27289" s="56"/>
      <c r="V27289" s="56"/>
      <c r="W27289" s="56"/>
      <c r="X27289" s="56"/>
      <c r="Y27289" s="56"/>
      <c r="Z27289" s="56"/>
      <c r="AA27289" s="56"/>
    </row>
    <row r="27290" spans="20:27">
      <c r="T27290" s="56"/>
      <c r="U27290" s="56"/>
      <c r="V27290" s="56"/>
      <c r="W27290" s="56"/>
      <c r="X27290" s="56"/>
      <c r="Y27290" s="56"/>
      <c r="Z27290" s="56"/>
      <c r="AA27290" s="56"/>
    </row>
    <row r="27291" spans="20:27">
      <c r="T27291" s="56"/>
      <c r="U27291" s="56"/>
      <c r="V27291" s="56"/>
      <c r="W27291" s="56"/>
      <c r="X27291" s="56"/>
      <c r="Y27291" s="56"/>
      <c r="Z27291" s="56"/>
      <c r="AA27291" s="56"/>
    </row>
    <row r="27292" spans="20:27">
      <c r="T27292" s="56"/>
      <c r="U27292" s="56"/>
      <c r="V27292" s="56"/>
      <c r="W27292" s="56"/>
      <c r="X27292" s="56"/>
      <c r="Y27292" s="56"/>
      <c r="Z27292" s="56"/>
      <c r="AA27292" s="56"/>
    </row>
    <row r="27293" spans="20:27">
      <c r="T27293" s="56"/>
      <c r="U27293" s="56"/>
      <c r="V27293" s="56"/>
      <c r="W27293" s="56"/>
      <c r="X27293" s="56"/>
      <c r="Y27293" s="56"/>
      <c r="Z27293" s="56"/>
      <c r="AA27293" s="56"/>
    </row>
    <row r="27294" spans="20:27">
      <c r="T27294" s="56"/>
      <c r="U27294" s="56"/>
      <c r="V27294" s="56"/>
      <c r="W27294" s="56"/>
      <c r="X27294" s="56"/>
      <c r="Y27294" s="56"/>
      <c r="Z27294" s="56"/>
      <c r="AA27294" s="56"/>
    </row>
    <row r="27295" spans="20:27">
      <c r="T27295" s="56"/>
      <c r="U27295" s="56"/>
      <c r="V27295" s="56"/>
      <c r="W27295" s="56"/>
      <c r="X27295" s="56"/>
      <c r="Y27295" s="56"/>
      <c r="Z27295" s="56"/>
      <c r="AA27295" s="56"/>
    </row>
    <row r="27296" spans="20:27">
      <c r="T27296" s="56"/>
      <c r="U27296" s="56"/>
      <c r="V27296" s="56"/>
      <c r="W27296" s="56"/>
      <c r="X27296" s="56"/>
      <c r="Y27296" s="56"/>
      <c r="Z27296" s="56"/>
      <c r="AA27296" s="56"/>
    </row>
    <row r="27297" spans="20:27">
      <c r="T27297" s="56"/>
      <c r="U27297" s="56"/>
      <c r="V27297" s="56"/>
      <c r="W27297" s="56"/>
      <c r="X27297" s="56"/>
      <c r="Y27297" s="56"/>
      <c r="Z27297" s="56"/>
      <c r="AA27297" s="56"/>
    </row>
    <row r="27298" spans="20:27">
      <c r="T27298" s="56"/>
      <c r="U27298" s="56"/>
      <c r="V27298" s="56"/>
      <c r="W27298" s="56"/>
      <c r="X27298" s="56"/>
      <c r="Y27298" s="56"/>
      <c r="Z27298" s="56"/>
      <c r="AA27298" s="56"/>
    </row>
    <row r="27299" spans="20:27">
      <c r="T27299" s="56"/>
      <c r="U27299" s="56"/>
      <c r="V27299" s="56"/>
      <c r="W27299" s="56"/>
      <c r="X27299" s="56"/>
      <c r="Y27299" s="56"/>
      <c r="Z27299" s="56"/>
      <c r="AA27299" s="56"/>
    </row>
    <row r="27300" spans="20:27">
      <c r="T27300" s="56"/>
      <c r="U27300" s="56"/>
      <c r="V27300" s="56"/>
      <c r="W27300" s="56"/>
      <c r="X27300" s="56"/>
      <c r="Y27300" s="56"/>
      <c r="Z27300" s="56"/>
      <c r="AA27300" s="56"/>
    </row>
    <row r="27301" spans="20:27">
      <c r="T27301" s="56"/>
      <c r="U27301" s="56"/>
      <c r="V27301" s="56"/>
      <c r="W27301" s="56"/>
      <c r="X27301" s="56"/>
      <c r="Y27301" s="56"/>
      <c r="Z27301" s="56"/>
      <c r="AA27301" s="56"/>
    </row>
    <row r="27302" spans="20:27">
      <c r="T27302" s="56"/>
      <c r="U27302" s="56"/>
      <c r="V27302" s="56"/>
      <c r="W27302" s="56"/>
      <c r="X27302" s="56"/>
      <c r="Y27302" s="56"/>
      <c r="Z27302" s="56"/>
      <c r="AA27302" s="56"/>
    </row>
    <row r="27303" spans="20:27">
      <c r="T27303" s="56"/>
      <c r="U27303" s="56"/>
      <c r="V27303" s="56"/>
      <c r="W27303" s="56"/>
      <c r="X27303" s="56"/>
      <c r="Y27303" s="56"/>
      <c r="Z27303" s="56"/>
      <c r="AA27303" s="56"/>
    </row>
    <row r="27304" spans="20:27">
      <c r="T27304" s="56"/>
      <c r="U27304" s="56"/>
      <c r="V27304" s="56"/>
      <c r="W27304" s="56"/>
      <c r="X27304" s="56"/>
      <c r="Y27304" s="56"/>
      <c r="Z27304" s="56"/>
      <c r="AA27304" s="56"/>
    </row>
    <row r="27305" spans="20:27">
      <c r="T27305" s="56"/>
      <c r="U27305" s="56"/>
      <c r="V27305" s="56"/>
      <c r="W27305" s="56"/>
      <c r="X27305" s="56"/>
      <c r="Y27305" s="56"/>
      <c r="Z27305" s="56"/>
      <c r="AA27305" s="56"/>
    </row>
    <row r="27306" spans="20:27">
      <c r="T27306" s="56"/>
      <c r="U27306" s="56"/>
      <c r="V27306" s="56"/>
      <c r="W27306" s="56"/>
      <c r="X27306" s="56"/>
      <c r="Y27306" s="56"/>
      <c r="Z27306" s="56"/>
      <c r="AA27306" s="56"/>
    </row>
    <row r="27307" spans="20:27">
      <c r="T27307" s="56"/>
      <c r="U27307" s="56"/>
      <c r="V27307" s="56"/>
      <c r="W27307" s="56"/>
      <c r="X27307" s="56"/>
      <c r="Y27307" s="56"/>
      <c r="Z27307" s="56"/>
      <c r="AA27307" s="56"/>
    </row>
    <row r="27308" spans="20:27">
      <c r="T27308" s="56"/>
      <c r="U27308" s="56"/>
      <c r="V27308" s="56"/>
      <c r="W27308" s="56"/>
      <c r="X27308" s="56"/>
      <c r="Y27308" s="56"/>
      <c r="Z27308" s="56"/>
      <c r="AA27308" s="56"/>
    </row>
    <row r="27309" spans="20:27">
      <c r="T27309" s="56"/>
      <c r="U27309" s="56"/>
      <c r="V27309" s="56"/>
      <c r="W27309" s="56"/>
      <c r="X27309" s="56"/>
      <c r="Y27309" s="56"/>
      <c r="Z27309" s="56"/>
      <c r="AA27309" s="56"/>
    </row>
    <row r="27310" spans="20:27">
      <c r="T27310" s="56"/>
      <c r="U27310" s="56"/>
      <c r="V27310" s="56"/>
      <c r="W27310" s="56"/>
      <c r="X27310" s="56"/>
      <c r="Y27310" s="56"/>
      <c r="Z27310" s="56"/>
      <c r="AA27310" s="56"/>
    </row>
    <row r="27311" spans="20:27">
      <c r="T27311" s="56"/>
      <c r="U27311" s="56"/>
      <c r="V27311" s="56"/>
      <c r="W27311" s="56"/>
      <c r="X27311" s="56"/>
      <c r="Y27311" s="56"/>
      <c r="Z27311" s="56"/>
      <c r="AA27311" s="56"/>
    </row>
    <row r="27312" spans="20:27">
      <c r="T27312" s="56"/>
      <c r="U27312" s="56"/>
      <c r="V27312" s="56"/>
      <c r="W27312" s="56"/>
      <c r="X27312" s="56"/>
      <c r="Y27312" s="56"/>
      <c r="Z27312" s="56"/>
      <c r="AA27312" s="56"/>
    </row>
    <row r="27313" spans="20:27">
      <c r="T27313" s="56"/>
      <c r="U27313" s="56"/>
      <c r="V27313" s="56"/>
      <c r="W27313" s="56"/>
      <c r="X27313" s="56"/>
      <c r="Y27313" s="56"/>
      <c r="Z27313" s="56"/>
      <c r="AA27313" s="56"/>
    </row>
    <row r="27314" spans="20:27">
      <c r="T27314" s="56"/>
      <c r="U27314" s="56"/>
      <c r="V27314" s="56"/>
      <c r="W27314" s="56"/>
      <c r="X27314" s="56"/>
      <c r="Y27314" s="56"/>
      <c r="Z27314" s="56"/>
      <c r="AA27314" s="56"/>
    </row>
    <row r="27315" spans="20:27">
      <c r="T27315" s="56"/>
      <c r="U27315" s="56"/>
      <c r="V27315" s="56"/>
      <c r="W27315" s="56"/>
      <c r="X27315" s="56"/>
      <c r="Y27315" s="56"/>
      <c r="Z27315" s="56"/>
      <c r="AA27315" s="56"/>
    </row>
    <row r="27316" spans="20:27">
      <c r="T27316" s="56"/>
      <c r="U27316" s="56"/>
      <c r="V27316" s="56"/>
      <c r="W27316" s="56"/>
      <c r="X27316" s="56"/>
      <c r="Y27316" s="56"/>
      <c r="Z27316" s="56"/>
      <c r="AA27316" s="56"/>
    </row>
    <row r="27317" spans="20:27">
      <c r="T27317" s="56"/>
      <c r="U27317" s="56"/>
      <c r="V27317" s="56"/>
      <c r="W27317" s="56"/>
      <c r="X27317" s="56"/>
      <c r="Y27317" s="56"/>
      <c r="Z27317" s="56"/>
      <c r="AA27317" s="56"/>
    </row>
    <row r="27318" spans="20:27">
      <c r="T27318" s="56"/>
      <c r="U27318" s="56"/>
      <c r="V27318" s="56"/>
      <c r="W27318" s="56"/>
      <c r="X27318" s="56"/>
      <c r="Y27318" s="56"/>
      <c r="Z27318" s="56"/>
      <c r="AA27318" s="56"/>
    </row>
    <row r="27319" spans="20:27">
      <c r="T27319" s="56"/>
      <c r="U27319" s="56"/>
      <c r="V27319" s="56"/>
      <c r="W27319" s="56"/>
      <c r="X27319" s="56"/>
      <c r="Y27319" s="56"/>
      <c r="Z27319" s="56"/>
      <c r="AA27319" s="56"/>
    </row>
    <row r="27320" spans="20:27">
      <c r="T27320" s="56"/>
      <c r="U27320" s="56"/>
      <c r="V27320" s="56"/>
      <c r="W27320" s="56"/>
      <c r="X27320" s="56"/>
      <c r="Y27320" s="56"/>
      <c r="Z27320" s="56"/>
      <c r="AA27320" s="56"/>
    </row>
    <row r="27321" spans="20:27">
      <c r="T27321" s="56"/>
      <c r="U27321" s="56"/>
      <c r="V27321" s="56"/>
      <c r="W27321" s="56"/>
      <c r="X27321" s="56"/>
      <c r="Y27321" s="56"/>
      <c r="Z27321" s="56"/>
      <c r="AA27321" s="56"/>
    </row>
    <row r="27322" spans="20:27">
      <c r="T27322" s="56"/>
      <c r="U27322" s="56"/>
      <c r="V27322" s="56"/>
      <c r="W27322" s="56"/>
      <c r="X27322" s="56"/>
      <c r="Y27322" s="56"/>
      <c r="Z27322" s="56"/>
      <c r="AA27322" s="56"/>
    </row>
    <row r="27323" spans="20:27">
      <c r="T27323" s="56"/>
      <c r="U27323" s="56"/>
      <c r="V27323" s="56"/>
      <c r="W27323" s="56"/>
      <c r="X27323" s="56"/>
      <c r="Y27323" s="56"/>
      <c r="Z27323" s="56"/>
      <c r="AA27323" s="56"/>
    </row>
    <row r="27324" spans="20:27">
      <c r="T27324" s="56"/>
      <c r="U27324" s="56"/>
      <c r="V27324" s="56"/>
      <c r="W27324" s="56"/>
      <c r="X27324" s="56"/>
      <c r="Y27324" s="56"/>
      <c r="Z27324" s="56"/>
      <c r="AA27324" s="56"/>
    </row>
    <row r="27325" spans="20:27">
      <c r="T27325" s="56"/>
      <c r="U27325" s="56"/>
      <c r="V27325" s="56"/>
      <c r="W27325" s="56"/>
      <c r="X27325" s="56"/>
      <c r="Y27325" s="56"/>
      <c r="Z27325" s="56"/>
      <c r="AA27325" s="56"/>
    </row>
    <row r="27326" spans="20:27">
      <c r="T27326" s="56"/>
      <c r="U27326" s="56"/>
      <c r="V27326" s="56"/>
      <c r="W27326" s="56"/>
      <c r="X27326" s="56"/>
      <c r="Y27326" s="56"/>
      <c r="Z27326" s="56"/>
      <c r="AA27326" s="56"/>
    </row>
    <row r="27327" spans="20:27">
      <c r="T27327" s="56"/>
      <c r="U27327" s="56"/>
      <c r="V27327" s="56"/>
      <c r="W27327" s="56"/>
      <c r="X27327" s="56"/>
      <c r="Y27327" s="56"/>
      <c r="Z27327" s="56"/>
      <c r="AA27327" s="56"/>
    </row>
    <row r="27328" spans="20:27">
      <c r="T27328" s="56"/>
      <c r="U27328" s="56"/>
      <c r="V27328" s="56"/>
      <c r="W27328" s="56"/>
      <c r="X27328" s="56"/>
      <c r="Y27328" s="56"/>
      <c r="Z27328" s="56"/>
      <c r="AA27328" s="56"/>
    </row>
    <row r="27329" spans="20:27">
      <c r="T27329" s="56"/>
      <c r="U27329" s="56"/>
      <c r="V27329" s="56"/>
      <c r="W27329" s="56"/>
      <c r="X27329" s="56"/>
      <c r="Y27329" s="56"/>
      <c r="Z27329" s="56"/>
      <c r="AA27329" s="56"/>
    </row>
    <row r="27330" spans="20:27">
      <c r="T27330" s="56"/>
      <c r="U27330" s="56"/>
      <c r="V27330" s="56"/>
      <c r="W27330" s="56"/>
      <c r="X27330" s="56"/>
      <c r="Y27330" s="56"/>
      <c r="Z27330" s="56"/>
      <c r="AA27330" s="56"/>
    </row>
    <row r="27331" spans="20:27">
      <c r="T27331" s="56"/>
      <c r="U27331" s="56"/>
      <c r="V27331" s="56"/>
      <c r="W27331" s="56"/>
      <c r="X27331" s="56"/>
      <c r="Y27331" s="56"/>
      <c r="Z27331" s="56"/>
      <c r="AA27331" s="56"/>
    </row>
    <row r="27332" spans="20:27">
      <c r="T27332" s="56"/>
      <c r="U27332" s="56"/>
      <c r="V27332" s="56"/>
      <c r="W27332" s="56"/>
      <c r="X27332" s="56"/>
      <c r="Y27332" s="56"/>
      <c r="Z27332" s="56"/>
      <c r="AA27332" s="56"/>
    </row>
    <row r="27333" spans="20:27">
      <c r="T27333" s="56"/>
      <c r="U27333" s="56"/>
      <c r="V27333" s="56"/>
      <c r="W27333" s="56"/>
      <c r="X27333" s="56"/>
      <c r="Y27333" s="56"/>
      <c r="Z27333" s="56"/>
      <c r="AA27333" s="56"/>
    </row>
    <row r="27334" spans="20:27">
      <c r="T27334" s="56"/>
      <c r="U27334" s="56"/>
      <c r="V27334" s="56"/>
      <c r="W27334" s="56"/>
      <c r="X27334" s="56"/>
      <c r="Y27334" s="56"/>
      <c r="Z27334" s="56"/>
      <c r="AA27334" s="56"/>
    </row>
    <row r="27335" spans="20:27">
      <c r="T27335" s="56"/>
      <c r="U27335" s="56"/>
      <c r="V27335" s="56"/>
      <c r="W27335" s="56"/>
      <c r="X27335" s="56"/>
      <c r="Y27335" s="56"/>
      <c r="Z27335" s="56"/>
      <c r="AA27335" s="56"/>
    </row>
    <row r="27336" spans="20:27">
      <c r="T27336" s="56"/>
      <c r="U27336" s="56"/>
      <c r="V27336" s="56"/>
      <c r="W27336" s="56"/>
      <c r="X27336" s="56"/>
      <c r="Y27336" s="56"/>
      <c r="Z27336" s="56"/>
      <c r="AA27336" s="56"/>
    </row>
    <row r="27337" spans="20:27">
      <c r="T27337" s="56"/>
      <c r="U27337" s="56"/>
      <c r="V27337" s="56"/>
      <c r="W27337" s="56"/>
      <c r="X27337" s="56"/>
      <c r="Y27337" s="56"/>
      <c r="Z27337" s="56"/>
      <c r="AA27337" s="56"/>
    </row>
    <row r="27338" spans="20:27">
      <c r="T27338" s="56"/>
      <c r="U27338" s="56"/>
      <c r="V27338" s="56"/>
      <c r="W27338" s="56"/>
      <c r="X27338" s="56"/>
      <c r="Y27338" s="56"/>
      <c r="Z27338" s="56"/>
      <c r="AA27338" s="56"/>
    </row>
    <row r="27339" spans="20:27">
      <c r="T27339" s="56"/>
      <c r="U27339" s="56"/>
      <c r="V27339" s="56"/>
      <c r="W27339" s="56"/>
      <c r="X27339" s="56"/>
      <c r="Y27339" s="56"/>
      <c r="Z27339" s="56"/>
      <c r="AA27339" s="56"/>
    </row>
    <row r="27340" spans="20:27">
      <c r="T27340" s="56"/>
      <c r="U27340" s="56"/>
      <c r="V27340" s="56"/>
      <c r="W27340" s="56"/>
      <c r="X27340" s="56"/>
      <c r="Y27340" s="56"/>
      <c r="Z27340" s="56"/>
      <c r="AA27340" s="56"/>
    </row>
    <row r="27341" spans="20:27">
      <c r="T27341" s="56"/>
      <c r="U27341" s="56"/>
      <c r="V27341" s="56"/>
      <c r="W27341" s="56"/>
      <c r="X27341" s="56"/>
      <c r="Y27341" s="56"/>
      <c r="Z27341" s="56"/>
      <c r="AA27341" s="56"/>
    </row>
    <row r="27342" spans="20:27">
      <c r="T27342" s="56"/>
      <c r="U27342" s="56"/>
      <c r="V27342" s="56"/>
      <c r="W27342" s="56"/>
      <c r="X27342" s="56"/>
      <c r="Y27342" s="56"/>
      <c r="Z27342" s="56"/>
      <c r="AA27342" s="56"/>
    </row>
    <row r="27343" spans="20:27">
      <c r="T27343" s="56"/>
      <c r="U27343" s="56"/>
      <c r="V27343" s="56"/>
      <c r="W27343" s="56"/>
      <c r="X27343" s="56"/>
      <c r="Y27343" s="56"/>
      <c r="Z27343" s="56"/>
      <c r="AA27343" s="56"/>
    </row>
    <row r="27344" spans="20:27">
      <c r="T27344" s="56"/>
      <c r="U27344" s="56"/>
      <c r="V27344" s="56"/>
      <c r="W27344" s="56"/>
      <c r="X27344" s="56"/>
      <c r="Y27344" s="56"/>
      <c r="Z27344" s="56"/>
      <c r="AA27344" s="56"/>
    </row>
    <row r="27345" spans="20:27">
      <c r="T27345" s="56"/>
      <c r="U27345" s="56"/>
      <c r="V27345" s="56"/>
      <c r="W27345" s="56"/>
      <c r="X27345" s="56"/>
      <c r="Y27345" s="56"/>
      <c r="Z27345" s="56"/>
      <c r="AA27345" s="56"/>
    </row>
    <row r="27346" spans="20:27">
      <c r="T27346" s="56"/>
      <c r="U27346" s="56"/>
      <c r="V27346" s="56"/>
      <c r="W27346" s="56"/>
      <c r="X27346" s="56"/>
      <c r="Y27346" s="56"/>
      <c r="Z27346" s="56"/>
      <c r="AA27346" s="56"/>
    </row>
    <row r="27347" spans="20:27">
      <c r="T27347" s="56"/>
      <c r="U27347" s="56"/>
      <c r="V27347" s="56"/>
      <c r="W27347" s="56"/>
      <c r="X27347" s="56"/>
      <c r="Y27347" s="56"/>
      <c r="Z27347" s="56"/>
      <c r="AA27347" s="56"/>
    </row>
    <row r="27348" spans="20:27">
      <c r="T27348" s="56"/>
      <c r="U27348" s="56"/>
      <c r="V27348" s="56"/>
      <c r="W27348" s="56"/>
      <c r="X27348" s="56"/>
      <c r="Y27348" s="56"/>
      <c r="Z27348" s="56"/>
      <c r="AA27348" s="56"/>
    </row>
    <row r="27349" spans="20:27">
      <c r="T27349" s="56"/>
      <c r="U27349" s="56"/>
      <c r="V27349" s="56"/>
      <c r="W27349" s="56"/>
      <c r="X27349" s="56"/>
      <c r="Y27349" s="56"/>
      <c r="Z27349" s="56"/>
      <c r="AA27349" s="56"/>
    </row>
    <row r="27350" spans="20:27">
      <c r="T27350" s="56"/>
      <c r="U27350" s="56"/>
      <c r="V27350" s="56"/>
      <c r="W27350" s="56"/>
      <c r="X27350" s="56"/>
      <c r="Y27350" s="56"/>
      <c r="Z27350" s="56"/>
      <c r="AA27350" s="56"/>
    </row>
    <row r="27351" spans="20:27">
      <c r="T27351" s="56"/>
      <c r="U27351" s="56"/>
      <c r="V27351" s="56"/>
      <c r="W27351" s="56"/>
      <c r="X27351" s="56"/>
      <c r="Y27351" s="56"/>
      <c r="Z27351" s="56"/>
      <c r="AA27351" s="56"/>
    </row>
    <row r="27352" spans="20:27">
      <c r="T27352" s="56"/>
      <c r="U27352" s="56"/>
      <c r="V27352" s="56"/>
      <c r="W27352" s="56"/>
      <c r="X27352" s="56"/>
      <c r="Y27352" s="56"/>
      <c r="Z27352" s="56"/>
      <c r="AA27352" s="56"/>
    </row>
    <row r="27353" spans="20:27">
      <c r="T27353" s="56"/>
      <c r="U27353" s="56"/>
      <c r="V27353" s="56"/>
      <c r="W27353" s="56"/>
      <c r="X27353" s="56"/>
      <c r="Y27353" s="56"/>
      <c r="Z27353" s="56"/>
      <c r="AA27353" s="56"/>
    </row>
    <row r="27354" spans="20:27">
      <c r="T27354" s="56"/>
      <c r="U27354" s="56"/>
      <c r="V27354" s="56"/>
      <c r="W27354" s="56"/>
      <c r="X27354" s="56"/>
      <c r="Y27354" s="56"/>
      <c r="Z27354" s="56"/>
      <c r="AA27354" s="56"/>
    </row>
    <row r="27355" spans="20:27">
      <c r="T27355" s="56"/>
      <c r="U27355" s="56"/>
      <c r="V27355" s="56"/>
      <c r="W27355" s="56"/>
      <c r="X27355" s="56"/>
      <c r="Y27355" s="56"/>
      <c r="Z27355" s="56"/>
      <c r="AA27355" s="56"/>
    </row>
    <row r="27356" spans="20:27">
      <c r="T27356" s="56"/>
      <c r="U27356" s="56"/>
      <c r="V27356" s="56"/>
      <c r="W27356" s="56"/>
      <c r="X27356" s="56"/>
      <c r="Y27356" s="56"/>
      <c r="Z27356" s="56"/>
      <c r="AA27356" s="56"/>
    </row>
    <row r="27357" spans="20:27">
      <c r="T27357" s="56"/>
      <c r="U27357" s="56"/>
      <c r="V27357" s="56"/>
      <c r="W27357" s="56"/>
      <c r="X27357" s="56"/>
      <c r="Y27357" s="56"/>
      <c r="Z27357" s="56"/>
      <c r="AA27357" s="56"/>
    </row>
    <row r="27358" spans="20:27">
      <c r="T27358" s="56"/>
      <c r="U27358" s="56"/>
      <c r="V27358" s="56"/>
      <c r="W27358" s="56"/>
      <c r="X27358" s="56"/>
      <c r="Y27358" s="56"/>
      <c r="Z27358" s="56"/>
      <c r="AA27358" s="56"/>
    </row>
    <row r="27359" spans="20:27">
      <c r="T27359" s="56"/>
      <c r="U27359" s="56"/>
      <c r="V27359" s="56"/>
      <c r="W27359" s="56"/>
      <c r="X27359" s="56"/>
      <c r="Y27359" s="56"/>
      <c r="Z27359" s="56"/>
      <c r="AA27359" s="56"/>
    </row>
    <row r="27360" spans="20:27">
      <c r="T27360" s="56"/>
      <c r="U27360" s="56"/>
      <c r="V27360" s="56"/>
      <c r="W27360" s="56"/>
      <c r="X27360" s="56"/>
      <c r="Y27360" s="56"/>
      <c r="Z27360" s="56"/>
      <c r="AA27360" s="56"/>
    </row>
    <row r="27361" spans="20:27">
      <c r="T27361" s="56"/>
      <c r="U27361" s="56"/>
      <c r="V27361" s="56"/>
      <c r="W27361" s="56"/>
      <c r="X27361" s="56"/>
      <c r="Y27361" s="56"/>
      <c r="Z27361" s="56"/>
      <c r="AA27361" s="56"/>
    </row>
    <row r="27362" spans="20:27">
      <c r="T27362" s="56"/>
      <c r="U27362" s="56"/>
      <c r="V27362" s="56"/>
      <c r="W27362" s="56"/>
      <c r="X27362" s="56"/>
      <c r="Y27362" s="56"/>
      <c r="Z27362" s="56"/>
      <c r="AA27362" s="56"/>
    </row>
    <row r="27363" spans="20:27">
      <c r="T27363" s="56"/>
      <c r="U27363" s="56"/>
      <c r="V27363" s="56"/>
      <c r="W27363" s="56"/>
      <c r="X27363" s="56"/>
      <c r="Y27363" s="56"/>
      <c r="Z27363" s="56"/>
      <c r="AA27363" s="56"/>
    </row>
    <row r="27364" spans="20:27">
      <c r="T27364" s="56"/>
      <c r="U27364" s="56"/>
      <c r="V27364" s="56"/>
      <c r="W27364" s="56"/>
      <c r="X27364" s="56"/>
      <c r="Y27364" s="56"/>
      <c r="Z27364" s="56"/>
      <c r="AA27364" s="56"/>
    </row>
    <row r="27365" spans="20:27">
      <c r="T27365" s="56"/>
      <c r="U27365" s="56"/>
      <c r="V27365" s="56"/>
      <c r="W27365" s="56"/>
      <c r="X27365" s="56"/>
      <c r="Y27365" s="56"/>
      <c r="Z27365" s="56"/>
      <c r="AA27365" s="56"/>
    </row>
    <row r="27366" spans="20:27">
      <c r="T27366" s="56"/>
      <c r="U27366" s="56"/>
      <c r="V27366" s="56"/>
      <c r="W27366" s="56"/>
      <c r="X27366" s="56"/>
      <c r="Y27366" s="56"/>
      <c r="Z27366" s="56"/>
      <c r="AA27366" s="56"/>
    </row>
    <row r="27367" spans="20:27">
      <c r="T27367" s="56"/>
      <c r="U27367" s="56"/>
      <c r="V27367" s="56"/>
      <c r="W27367" s="56"/>
      <c r="X27367" s="56"/>
      <c r="Y27367" s="56"/>
      <c r="Z27367" s="56"/>
      <c r="AA27367" s="56"/>
    </row>
    <row r="27368" spans="20:27">
      <c r="T27368" s="56"/>
      <c r="U27368" s="56"/>
      <c r="V27368" s="56"/>
      <c r="W27368" s="56"/>
      <c r="X27368" s="56"/>
      <c r="Y27368" s="56"/>
      <c r="Z27368" s="56"/>
      <c r="AA27368" s="56"/>
    </row>
    <row r="27369" spans="20:27">
      <c r="T27369" s="56"/>
      <c r="U27369" s="56"/>
      <c r="V27369" s="56"/>
      <c r="W27369" s="56"/>
      <c r="X27369" s="56"/>
      <c r="Y27369" s="56"/>
      <c r="Z27369" s="56"/>
      <c r="AA27369" s="56"/>
    </row>
    <row r="27370" spans="20:27">
      <c r="T27370" s="56"/>
      <c r="U27370" s="56"/>
      <c r="V27370" s="56"/>
      <c r="W27370" s="56"/>
      <c r="X27370" s="56"/>
      <c r="Y27370" s="56"/>
      <c r="Z27370" s="56"/>
      <c r="AA27370" s="56"/>
    </row>
    <row r="27371" spans="20:27">
      <c r="T27371" s="56"/>
      <c r="U27371" s="56"/>
      <c r="V27371" s="56"/>
      <c r="W27371" s="56"/>
      <c r="X27371" s="56"/>
      <c r="Y27371" s="56"/>
      <c r="Z27371" s="56"/>
      <c r="AA27371" s="56"/>
    </row>
    <row r="27372" spans="20:27">
      <c r="T27372" s="56"/>
      <c r="U27372" s="56"/>
      <c r="V27372" s="56"/>
      <c r="W27372" s="56"/>
      <c r="X27372" s="56"/>
      <c r="Y27372" s="56"/>
      <c r="Z27372" s="56"/>
      <c r="AA27372" s="56"/>
    </row>
    <row r="27373" spans="20:27">
      <c r="T27373" s="56"/>
      <c r="U27373" s="56"/>
      <c r="V27373" s="56"/>
      <c r="W27373" s="56"/>
      <c r="X27373" s="56"/>
      <c r="Y27373" s="56"/>
      <c r="Z27373" s="56"/>
      <c r="AA27373" s="56"/>
    </row>
    <row r="27374" spans="20:27">
      <c r="T27374" s="56"/>
      <c r="U27374" s="56"/>
      <c r="V27374" s="56"/>
      <c r="W27374" s="56"/>
      <c r="X27374" s="56"/>
      <c r="Y27374" s="56"/>
      <c r="Z27374" s="56"/>
      <c r="AA27374" s="56"/>
    </row>
    <row r="27375" spans="20:27">
      <c r="T27375" s="56"/>
      <c r="U27375" s="56"/>
      <c r="V27375" s="56"/>
      <c r="W27375" s="56"/>
      <c r="X27375" s="56"/>
      <c r="Y27375" s="56"/>
      <c r="Z27375" s="56"/>
      <c r="AA27375" s="56"/>
    </row>
    <row r="27376" spans="20:27">
      <c r="T27376" s="56"/>
      <c r="U27376" s="56"/>
      <c r="V27376" s="56"/>
      <c r="W27376" s="56"/>
      <c r="X27376" s="56"/>
      <c r="Y27376" s="56"/>
      <c r="Z27376" s="56"/>
      <c r="AA27376" s="56"/>
    </row>
    <row r="27377" spans="20:27">
      <c r="T27377" s="56"/>
      <c r="U27377" s="56"/>
      <c r="V27377" s="56"/>
      <c r="W27377" s="56"/>
      <c r="X27377" s="56"/>
      <c r="Y27377" s="56"/>
      <c r="Z27377" s="56"/>
      <c r="AA27377" s="56"/>
    </row>
    <row r="27378" spans="20:27">
      <c r="T27378" s="56"/>
      <c r="U27378" s="56"/>
      <c r="V27378" s="56"/>
      <c r="W27378" s="56"/>
      <c r="X27378" s="56"/>
      <c r="Y27378" s="56"/>
      <c r="Z27378" s="56"/>
      <c r="AA27378" s="56"/>
    </row>
    <row r="27379" spans="20:27">
      <c r="T27379" s="56"/>
      <c r="U27379" s="56"/>
      <c r="V27379" s="56"/>
      <c r="W27379" s="56"/>
      <c r="X27379" s="56"/>
      <c r="Y27379" s="56"/>
      <c r="Z27379" s="56"/>
      <c r="AA27379" s="56"/>
    </row>
    <row r="27380" spans="20:27">
      <c r="T27380" s="56"/>
      <c r="U27380" s="56"/>
      <c r="V27380" s="56"/>
      <c r="W27380" s="56"/>
      <c r="X27380" s="56"/>
      <c r="Y27380" s="56"/>
      <c r="Z27380" s="56"/>
      <c r="AA27380" s="56"/>
    </row>
    <row r="27381" spans="20:27">
      <c r="T27381" s="56"/>
      <c r="U27381" s="56"/>
      <c r="V27381" s="56"/>
      <c r="W27381" s="56"/>
      <c r="X27381" s="56"/>
      <c r="Y27381" s="56"/>
      <c r="Z27381" s="56"/>
      <c r="AA27381" s="56"/>
    </row>
    <row r="27382" spans="20:27">
      <c r="T27382" s="56"/>
      <c r="U27382" s="56"/>
      <c r="V27382" s="56"/>
      <c r="W27382" s="56"/>
      <c r="X27382" s="56"/>
      <c r="Y27382" s="56"/>
      <c r="Z27382" s="56"/>
      <c r="AA27382" s="56"/>
    </row>
    <row r="27383" spans="20:27">
      <c r="T27383" s="56"/>
      <c r="U27383" s="56"/>
      <c r="V27383" s="56"/>
      <c r="W27383" s="56"/>
      <c r="X27383" s="56"/>
      <c r="Y27383" s="56"/>
      <c r="Z27383" s="56"/>
      <c r="AA27383" s="56"/>
    </row>
    <row r="27384" spans="20:27">
      <c r="T27384" s="56"/>
      <c r="U27384" s="56"/>
      <c r="V27384" s="56"/>
      <c r="W27384" s="56"/>
      <c r="X27384" s="56"/>
      <c r="Y27384" s="56"/>
      <c r="Z27384" s="56"/>
      <c r="AA27384" s="56"/>
    </row>
    <row r="27385" spans="20:27">
      <c r="T27385" s="56"/>
      <c r="U27385" s="56"/>
      <c r="V27385" s="56"/>
      <c r="W27385" s="56"/>
      <c r="X27385" s="56"/>
      <c r="Y27385" s="56"/>
      <c r="Z27385" s="56"/>
      <c r="AA27385" s="56"/>
    </row>
    <row r="27386" spans="20:27">
      <c r="T27386" s="56"/>
      <c r="U27386" s="56"/>
      <c r="V27386" s="56"/>
      <c r="W27386" s="56"/>
      <c r="X27386" s="56"/>
      <c r="Y27386" s="56"/>
      <c r="Z27386" s="56"/>
      <c r="AA27386" s="56"/>
    </row>
    <row r="27387" spans="20:27">
      <c r="T27387" s="56"/>
      <c r="U27387" s="56"/>
      <c r="V27387" s="56"/>
      <c r="W27387" s="56"/>
      <c r="X27387" s="56"/>
      <c r="Y27387" s="56"/>
      <c r="Z27387" s="56"/>
      <c r="AA27387" s="56"/>
    </row>
    <row r="27388" spans="20:27">
      <c r="T27388" s="56"/>
      <c r="U27388" s="56"/>
      <c r="V27388" s="56"/>
      <c r="W27388" s="56"/>
      <c r="X27388" s="56"/>
      <c r="Y27388" s="56"/>
      <c r="Z27388" s="56"/>
      <c r="AA27388" s="56"/>
    </row>
    <row r="27389" spans="20:27">
      <c r="T27389" s="56"/>
      <c r="U27389" s="56"/>
      <c r="V27389" s="56"/>
      <c r="W27389" s="56"/>
      <c r="X27389" s="56"/>
      <c r="Y27389" s="56"/>
      <c r="Z27389" s="56"/>
      <c r="AA27389" s="56"/>
    </row>
    <row r="27390" spans="20:27">
      <c r="T27390" s="56"/>
      <c r="U27390" s="56"/>
      <c r="V27390" s="56"/>
      <c r="W27390" s="56"/>
      <c r="X27390" s="56"/>
      <c r="Y27390" s="56"/>
      <c r="Z27390" s="56"/>
      <c r="AA27390" s="56"/>
    </row>
    <row r="27391" spans="20:27">
      <c r="T27391" s="56"/>
      <c r="U27391" s="56"/>
      <c r="V27391" s="56"/>
      <c r="W27391" s="56"/>
      <c r="X27391" s="56"/>
      <c r="Y27391" s="56"/>
      <c r="Z27391" s="56"/>
      <c r="AA27391" s="56"/>
    </row>
    <row r="27392" spans="20:27">
      <c r="T27392" s="56"/>
      <c r="U27392" s="56"/>
      <c r="V27392" s="56"/>
      <c r="W27392" s="56"/>
      <c r="X27392" s="56"/>
      <c r="Y27392" s="56"/>
      <c r="Z27392" s="56"/>
      <c r="AA27392" s="56"/>
    </row>
    <row r="27393" spans="20:27">
      <c r="T27393" s="56"/>
      <c r="U27393" s="56"/>
      <c r="V27393" s="56"/>
      <c r="W27393" s="56"/>
      <c r="X27393" s="56"/>
      <c r="Y27393" s="56"/>
      <c r="Z27393" s="56"/>
      <c r="AA27393" s="56"/>
    </row>
    <row r="27394" spans="20:27">
      <c r="T27394" s="56"/>
      <c r="U27394" s="56"/>
      <c r="V27394" s="56"/>
      <c r="W27394" s="56"/>
      <c r="X27394" s="56"/>
      <c r="Y27394" s="56"/>
      <c r="Z27394" s="56"/>
      <c r="AA27394" s="56"/>
    </row>
    <row r="27395" spans="20:27">
      <c r="T27395" s="56"/>
      <c r="U27395" s="56"/>
      <c r="V27395" s="56"/>
      <c r="W27395" s="56"/>
      <c r="X27395" s="56"/>
      <c r="Y27395" s="56"/>
      <c r="Z27395" s="56"/>
      <c r="AA27395" s="56"/>
    </row>
    <row r="27396" spans="20:27">
      <c r="T27396" s="56"/>
      <c r="U27396" s="56"/>
      <c r="V27396" s="56"/>
      <c r="W27396" s="56"/>
      <c r="X27396" s="56"/>
      <c r="Y27396" s="56"/>
      <c r="Z27396" s="56"/>
      <c r="AA27396" s="56"/>
    </row>
    <row r="27397" spans="20:27">
      <c r="T27397" s="56"/>
      <c r="U27397" s="56"/>
      <c r="V27397" s="56"/>
      <c r="W27397" s="56"/>
      <c r="X27397" s="56"/>
      <c r="Y27397" s="56"/>
      <c r="Z27397" s="56"/>
      <c r="AA27397" s="56"/>
    </row>
    <row r="27398" spans="20:27">
      <c r="T27398" s="56"/>
      <c r="U27398" s="56"/>
      <c r="V27398" s="56"/>
      <c r="W27398" s="56"/>
      <c r="X27398" s="56"/>
      <c r="Y27398" s="56"/>
      <c r="Z27398" s="56"/>
      <c r="AA27398" s="56"/>
    </row>
    <row r="27399" spans="20:27">
      <c r="T27399" s="56"/>
      <c r="U27399" s="56"/>
      <c r="V27399" s="56"/>
      <c r="W27399" s="56"/>
      <c r="X27399" s="56"/>
      <c r="Y27399" s="56"/>
      <c r="Z27399" s="56"/>
      <c r="AA27399" s="56"/>
    </row>
    <row r="27400" spans="20:27">
      <c r="T27400" s="56"/>
      <c r="U27400" s="56"/>
      <c r="V27400" s="56"/>
      <c r="W27400" s="56"/>
      <c r="X27400" s="56"/>
      <c r="Y27400" s="56"/>
      <c r="Z27400" s="56"/>
      <c r="AA27400" s="56"/>
    </row>
    <row r="27401" spans="20:27">
      <c r="T27401" s="56"/>
      <c r="U27401" s="56"/>
      <c r="V27401" s="56"/>
      <c r="W27401" s="56"/>
      <c r="X27401" s="56"/>
      <c r="Y27401" s="56"/>
      <c r="Z27401" s="56"/>
      <c r="AA27401" s="56"/>
    </row>
    <row r="27402" spans="20:27">
      <c r="T27402" s="56"/>
      <c r="U27402" s="56"/>
      <c r="V27402" s="56"/>
      <c r="W27402" s="56"/>
      <c r="X27402" s="56"/>
      <c r="Y27402" s="56"/>
      <c r="Z27402" s="56"/>
      <c r="AA27402" s="56"/>
    </row>
    <row r="27403" spans="20:27">
      <c r="T27403" s="56"/>
      <c r="U27403" s="56"/>
      <c r="V27403" s="56"/>
      <c r="W27403" s="56"/>
      <c r="X27403" s="56"/>
      <c r="Y27403" s="56"/>
      <c r="Z27403" s="56"/>
      <c r="AA27403" s="56"/>
    </row>
    <row r="27404" spans="20:27">
      <c r="T27404" s="56"/>
      <c r="U27404" s="56"/>
      <c r="V27404" s="56"/>
      <c r="W27404" s="56"/>
      <c r="X27404" s="56"/>
      <c r="Y27404" s="56"/>
      <c r="Z27404" s="56"/>
      <c r="AA27404" s="56"/>
    </row>
    <row r="27405" spans="20:27">
      <c r="T27405" s="56"/>
      <c r="U27405" s="56"/>
      <c r="V27405" s="56"/>
      <c r="W27405" s="56"/>
      <c r="X27405" s="56"/>
      <c r="Y27405" s="56"/>
      <c r="Z27405" s="56"/>
      <c r="AA27405" s="56"/>
    </row>
    <row r="27406" spans="20:27">
      <c r="T27406" s="56"/>
      <c r="U27406" s="56"/>
      <c r="V27406" s="56"/>
      <c r="W27406" s="56"/>
      <c r="X27406" s="56"/>
      <c r="Y27406" s="56"/>
      <c r="Z27406" s="56"/>
      <c r="AA27406" s="56"/>
    </row>
    <row r="27407" spans="20:27">
      <c r="T27407" s="56"/>
      <c r="U27407" s="56"/>
      <c r="V27407" s="56"/>
      <c r="W27407" s="56"/>
      <c r="X27407" s="56"/>
      <c r="Y27407" s="56"/>
      <c r="Z27407" s="56"/>
      <c r="AA27407" s="56"/>
    </row>
    <row r="27408" spans="20:27">
      <c r="T27408" s="56"/>
      <c r="U27408" s="56"/>
      <c r="V27408" s="56"/>
      <c r="W27408" s="56"/>
      <c r="X27408" s="56"/>
      <c r="Y27408" s="56"/>
      <c r="Z27408" s="56"/>
      <c r="AA27408" s="56"/>
    </row>
    <row r="27409" spans="20:27">
      <c r="T27409" s="56"/>
      <c r="U27409" s="56"/>
      <c r="V27409" s="56"/>
      <c r="W27409" s="56"/>
      <c r="X27409" s="56"/>
      <c r="Y27409" s="56"/>
      <c r="Z27409" s="56"/>
      <c r="AA27409" s="56"/>
    </row>
    <row r="27410" spans="20:27">
      <c r="T27410" s="56"/>
      <c r="U27410" s="56"/>
      <c r="V27410" s="56"/>
      <c r="W27410" s="56"/>
      <c r="X27410" s="56"/>
      <c r="Y27410" s="56"/>
      <c r="Z27410" s="56"/>
      <c r="AA27410" s="56"/>
    </row>
    <row r="27411" spans="20:27">
      <c r="T27411" s="56"/>
      <c r="U27411" s="56"/>
      <c r="V27411" s="56"/>
      <c r="W27411" s="56"/>
      <c r="X27411" s="56"/>
      <c r="Y27411" s="56"/>
      <c r="Z27411" s="56"/>
      <c r="AA27411" s="56"/>
    </row>
    <row r="27412" spans="20:27">
      <c r="T27412" s="56"/>
      <c r="U27412" s="56"/>
      <c r="V27412" s="56"/>
      <c r="W27412" s="56"/>
      <c r="X27412" s="56"/>
      <c r="Y27412" s="56"/>
      <c r="Z27412" s="56"/>
      <c r="AA27412" s="56"/>
    </row>
    <row r="27413" spans="20:27">
      <c r="T27413" s="56"/>
      <c r="U27413" s="56"/>
      <c r="V27413" s="56"/>
      <c r="W27413" s="56"/>
      <c r="X27413" s="56"/>
      <c r="Y27413" s="56"/>
      <c r="Z27413" s="56"/>
      <c r="AA27413" s="56"/>
    </row>
    <row r="27414" spans="20:27">
      <c r="T27414" s="56"/>
      <c r="U27414" s="56"/>
      <c r="V27414" s="56"/>
      <c r="W27414" s="56"/>
      <c r="X27414" s="56"/>
      <c r="Y27414" s="56"/>
      <c r="Z27414" s="56"/>
      <c r="AA27414" s="56"/>
    </row>
    <row r="27415" spans="20:27">
      <c r="T27415" s="56"/>
      <c r="U27415" s="56"/>
      <c r="V27415" s="56"/>
      <c r="W27415" s="56"/>
      <c r="X27415" s="56"/>
      <c r="Y27415" s="56"/>
      <c r="Z27415" s="56"/>
      <c r="AA27415" s="56"/>
    </row>
    <row r="27416" spans="20:27">
      <c r="T27416" s="56"/>
      <c r="U27416" s="56"/>
      <c r="V27416" s="56"/>
      <c r="W27416" s="56"/>
      <c r="X27416" s="56"/>
      <c r="Y27416" s="56"/>
      <c r="Z27416" s="56"/>
      <c r="AA27416" s="56"/>
    </row>
    <row r="27417" spans="20:27">
      <c r="T27417" s="56"/>
      <c r="U27417" s="56"/>
      <c r="V27417" s="56"/>
      <c r="W27417" s="56"/>
      <c r="X27417" s="56"/>
      <c r="Y27417" s="56"/>
      <c r="Z27417" s="56"/>
      <c r="AA27417" s="56"/>
    </row>
    <row r="27418" spans="20:27">
      <c r="T27418" s="56"/>
      <c r="U27418" s="56"/>
      <c r="V27418" s="56"/>
      <c r="W27418" s="56"/>
      <c r="X27418" s="56"/>
      <c r="Y27418" s="56"/>
      <c r="Z27418" s="56"/>
      <c r="AA27418" s="56"/>
    </row>
    <row r="27419" spans="20:27">
      <c r="T27419" s="56"/>
      <c r="U27419" s="56"/>
      <c r="V27419" s="56"/>
      <c r="W27419" s="56"/>
      <c r="X27419" s="56"/>
      <c r="Y27419" s="56"/>
      <c r="Z27419" s="56"/>
      <c r="AA27419" s="56"/>
    </row>
    <row r="27420" spans="20:27">
      <c r="T27420" s="56"/>
      <c r="U27420" s="56"/>
      <c r="V27420" s="56"/>
      <c r="W27420" s="56"/>
      <c r="X27420" s="56"/>
      <c r="Y27420" s="56"/>
      <c r="Z27420" s="56"/>
      <c r="AA27420" s="56"/>
    </row>
    <row r="27421" spans="20:27">
      <c r="T27421" s="56"/>
      <c r="U27421" s="56"/>
      <c r="V27421" s="56"/>
      <c r="W27421" s="56"/>
      <c r="X27421" s="56"/>
      <c r="Y27421" s="56"/>
      <c r="Z27421" s="56"/>
      <c r="AA27421" s="56"/>
    </row>
    <row r="27422" spans="20:27">
      <c r="T27422" s="56"/>
      <c r="U27422" s="56"/>
      <c r="V27422" s="56"/>
      <c r="W27422" s="56"/>
      <c r="X27422" s="56"/>
      <c r="Y27422" s="56"/>
      <c r="Z27422" s="56"/>
      <c r="AA27422" s="56"/>
    </row>
    <row r="27423" spans="20:27">
      <c r="T27423" s="56"/>
      <c r="U27423" s="56"/>
      <c r="V27423" s="56"/>
      <c r="W27423" s="56"/>
      <c r="X27423" s="56"/>
      <c r="Y27423" s="56"/>
      <c r="Z27423" s="56"/>
      <c r="AA27423" s="56"/>
    </row>
    <row r="27424" spans="20:27">
      <c r="T27424" s="56"/>
      <c r="U27424" s="56"/>
      <c r="V27424" s="56"/>
      <c r="W27424" s="56"/>
      <c r="X27424" s="56"/>
      <c r="Y27424" s="56"/>
      <c r="Z27424" s="56"/>
      <c r="AA27424" s="56"/>
    </row>
    <row r="27425" spans="20:27">
      <c r="T27425" s="56"/>
      <c r="U27425" s="56"/>
      <c r="V27425" s="56"/>
      <c r="W27425" s="56"/>
      <c r="X27425" s="56"/>
      <c r="Y27425" s="56"/>
      <c r="Z27425" s="56"/>
      <c r="AA27425" s="56"/>
    </row>
    <row r="27426" spans="20:27">
      <c r="T27426" s="56"/>
      <c r="U27426" s="56"/>
      <c r="V27426" s="56"/>
      <c r="W27426" s="56"/>
      <c r="X27426" s="56"/>
      <c r="Y27426" s="56"/>
      <c r="Z27426" s="56"/>
      <c r="AA27426" s="56"/>
    </row>
    <row r="27427" spans="20:27">
      <c r="T27427" s="56"/>
      <c r="U27427" s="56"/>
      <c r="V27427" s="56"/>
      <c r="W27427" s="56"/>
      <c r="X27427" s="56"/>
      <c r="Y27427" s="56"/>
      <c r="Z27427" s="56"/>
      <c r="AA27427" s="56"/>
    </row>
    <row r="27428" spans="20:27">
      <c r="T27428" s="56"/>
      <c r="U27428" s="56"/>
      <c r="V27428" s="56"/>
      <c r="W27428" s="56"/>
      <c r="X27428" s="56"/>
      <c r="Y27428" s="56"/>
      <c r="Z27428" s="56"/>
      <c r="AA27428" s="56"/>
    </row>
    <row r="27429" spans="20:27">
      <c r="T27429" s="56"/>
      <c r="U27429" s="56"/>
      <c r="V27429" s="56"/>
      <c r="W27429" s="56"/>
      <c r="X27429" s="56"/>
      <c r="Y27429" s="56"/>
      <c r="Z27429" s="56"/>
      <c r="AA27429" s="56"/>
    </row>
    <row r="27430" spans="20:27">
      <c r="T27430" s="56"/>
      <c r="U27430" s="56"/>
      <c r="V27430" s="56"/>
      <c r="W27430" s="56"/>
      <c r="X27430" s="56"/>
      <c r="Y27430" s="56"/>
      <c r="Z27430" s="56"/>
      <c r="AA27430" s="56"/>
    </row>
    <row r="27431" spans="20:27">
      <c r="T27431" s="56"/>
      <c r="U27431" s="56"/>
      <c r="V27431" s="56"/>
      <c r="W27431" s="56"/>
      <c r="X27431" s="56"/>
      <c r="Y27431" s="56"/>
      <c r="Z27431" s="56"/>
      <c r="AA27431" s="56"/>
    </row>
    <row r="27432" spans="20:27">
      <c r="T27432" s="56"/>
      <c r="U27432" s="56"/>
      <c r="V27432" s="56"/>
      <c r="W27432" s="56"/>
      <c r="X27432" s="56"/>
      <c r="Y27432" s="56"/>
      <c r="Z27432" s="56"/>
      <c r="AA27432" s="56"/>
    </row>
    <row r="27433" spans="20:27">
      <c r="T27433" s="56"/>
      <c r="U27433" s="56"/>
      <c r="V27433" s="56"/>
      <c r="W27433" s="56"/>
      <c r="X27433" s="56"/>
      <c r="Y27433" s="56"/>
      <c r="Z27433" s="56"/>
      <c r="AA27433" s="56"/>
    </row>
    <row r="27434" spans="20:27">
      <c r="T27434" s="56"/>
      <c r="U27434" s="56"/>
      <c r="V27434" s="56"/>
      <c r="W27434" s="56"/>
      <c r="X27434" s="56"/>
      <c r="Y27434" s="56"/>
      <c r="Z27434" s="56"/>
      <c r="AA27434" s="56"/>
    </row>
    <row r="27435" spans="20:27">
      <c r="T27435" s="56"/>
      <c r="U27435" s="56"/>
      <c r="V27435" s="56"/>
      <c r="W27435" s="56"/>
      <c r="X27435" s="56"/>
      <c r="Y27435" s="56"/>
      <c r="Z27435" s="56"/>
      <c r="AA27435" s="56"/>
    </row>
    <row r="27436" spans="20:27">
      <c r="T27436" s="56"/>
      <c r="U27436" s="56"/>
      <c r="V27436" s="56"/>
      <c r="W27436" s="56"/>
      <c r="X27436" s="56"/>
      <c r="Y27436" s="56"/>
      <c r="Z27436" s="56"/>
      <c r="AA27436" s="56"/>
    </row>
    <row r="27437" spans="20:27">
      <c r="T27437" s="56"/>
      <c r="U27437" s="56"/>
      <c r="V27437" s="56"/>
      <c r="W27437" s="56"/>
      <c r="X27437" s="56"/>
      <c r="Y27437" s="56"/>
      <c r="Z27437" s="56"/>
      <c r="AA27437" s="56"/>
    </row>
    <row r="27438" spans="20:27">
      <c r="T27438" s="56"/>
      <c r="U27438" s="56"/>
      <c r="V27438" s="56"/>
      <c r="W27438" s="56"/>
      <c r="X27438" s="56"/>
      <c r="Y27438" s="56"/>
      <c r="Z27438" s="56"/>
      <c r="AA27438" s="56"/>
    </row>
    <row r="27439" spans="20:27">
      <c r="T27439" s="56"/>
      <c r="U27439" s="56"/>
      <c r="V27439" s="56"/>
      <c r="W27439" s="56"/>
      <c r="X27439" s="56"/>
      <c r="Y27439" s="56"/>
      <c r="Z27439" s="56"/>
      <c r="AA27439" s="56"/>
    </row>
    <row r="27440" spans="20:27">
      <c r="T27440" s="56"/>
      <c r="U27440" s="56"/>
      <c r="V27440" s="56"/>
      <c r="W27440" s="56"/>
      <c r="X27440" s="56"/>
      <c r="Y27440" s="56"/>
      <c r="Z27440" s="56"/>
      <c r="AA27440" s="56"/>
    </row>
    <row r="27441" spans="20:27">
      <c r="T27441" s="56"/>
      <c r="U27441" s="56"/>
      <c r="V27441" s="56"/>
      <c r="W27441" s="56"/>
      <c r="X27441" s="56"/>
      <c r="Y27441" s="56"/>
      <c r="Z27441" s="56"/>
      <c r="AA27441" s="56"/>
    </row>
    <row r="27442" spans="20:27">
      <c r="T27442" s="56"/>
      <c r="U27442" s="56"/>
      <c r="V27442" s="56"/>
      <c r="W27442" s="56"/>
      <c r="X27442" s="56"/>
      <c r="Y27442" s="56"/>
      <c r="Z27442" s="56"/>
      <c r="AA27442" s="56"/>
    </row>
    <row r="27443" spans="20:27">
      <c r="T27443" s="56"/>
      <c r="U27443" s="56"/>
      <c r="V27443" s="56"/>
      <c r="W27443" s="56"/>
      <c r="X27443" s="56"/>
      <c r="Y27443" s="56"/>
      <c r="Z27443" s="56"/>
      <c r="AA27443" s="56"/>
    </row>
    <row r="27444" spans="20:27">
      <c r="T27444" s="56"/>
      <c r="U27444" s="56"/>
      <c r="V27444" s="56"/>
      <c r="W27444" s="56"/>
      <c r="X27444" s="56"/>
      <c r="Y27444" s="56"/>
      <c r="Z27444" s="56"/>
      <c r="AA27444" s="56"/>
    </row>
    <row r="27445" spans="20:27">
      <c r="T27445" s="56"/>
      <c r="U27445" s="56"/>
      <c r="V27445" s="56"/>
      <c r="W27445" s="56"/>
      <c r="X27445" s="56"/>
      <c r="Y27445" s="56"/>
      <c r="Z27445" s="56"/>
      <c r="AA27445" s="56"/>
    </row>
    <row r="27446" spans="20:27">
      <c r="T27446" s="56"/>
      <c r="U27446" s="56"/>
      <c r="V27446" s="56"/>
      <c r="W27446" s="56"/>
      <c r="X27446" s="56"/>
      <c r="Y27446" s="56"/>
      <c r="Z27446" s="56"/>
      <c r="AA27446" s="56"/>
    </row>
    <row r="27447" spans="20:27">
      <c r="T27447" s="56"/>
      <c r="U27447" s="56"/>
      <c r="V27447" s="56"/>
      <c r="W27447" s="56"/>
      <c r="X27447" s="56"/>
      <c r="Y27447" s="56"/>
      <c r="Z27447" s="56"/>
      <c r="AA27447" s="56"/>
    </row>
    <row r="27448" spans="20:27">
      <c r="T27448" s="56"/>
      <c r="U27448" s="56"/>
      <c r="V27448" s="56"/>
      <c r="W27448" s="56"/>
      <c r="X27448" s="56"/>
      <c r="Y27448" s="56"/>
      <c r="Z27448" s="56"/>
      <c r="AA27448" s="56"/>
    </row>
    <row r="27449" spans="20:27">
      <c r="T27449" s="56"/>
      <c r="U27449" s="56"/>
      <c r="V27449" s="56"/>
      <c r="W27449" s="56"/>
      <c r="X27449" s="56"/>
      <c r="Y27449" s="56"/>
      <c r="Z27449" s="56"/>
      <c r="AA27449" s="56"/>
    </row>
    <row r="27450" spans="20:27">
      <c r="T27450" s="56"/>
      <c r="U27450" s="56"/>
      <c r="V27450" s="56"/>
      <c r="W27450" s="56"/>
      <c r="X27450" s="56"/>
      <c r="Y27450" s="56"/>
      <c r="Z27450" s="56"/>
      <c r="AA27450" s="56"/>
    </row>
    <row r="27451" spans="20:27">
      <c r="T27451" s="56"/>
      <c r="U27451" s="56"/>
      <c r="V27451" s="56"/>
      <c r="W27451" s="56"/>
      <c r="X27451" s="56"/>
      <c r="Y27451" s="56"/>
      <c r="Z27451" s="56"/>
      <c r="AA27451" s="56"/>
    </row>
    <row r="27452" spans="20:27">
      <c r="T27452" s="56"/>
      <c r="U27452" s="56"/>
      <c r="V27452" s="56"/>
      <c r="W27452" s="56"/>
      <c r="X27452" s="56"/>
      <c r="Y27452" s="56"/>
      <c r="Z27452" s="56"/>
      <c r="AA27452" s="56"/>
    </row>
    <row r="27453" spans="20:27">
      <c r="T27453" s="56"/>
      <c r="U27453" s="56"/>
      <c r="V27453" s="56"/>
      <c r="W27453" s="56"/>
      <c r="X27453" s="56"/>
      <c r="Y27453" s="56"/>
      <c r="Z27453" s="56"/>
      <c r="AA27453" s="56"/>
    </row>
    <row r="27454" spans="20:27">
      <c r="T27454" s="56"/>
      <c r="U27454" s="56"/>
      <c r="V27454" s="56"/>
      <c r="W27454" s="56"/>
      <c r="X27454" s="56"/>
      <c r="Y27454" s="56"/>
      <c r="Z27454" s="56"/>
      <c r="AA27454" s="56"/>
    </row>
    <row r="27455" spans="20:27">
      <c r="T27455" s="56"/>
      <c r="U27455" s="56"/>
      <c r="V27455" s="56"/>
      <c r="W27455" s="56"/>
      <c r="X27455" s="56"/>
      <c r="Y27455" s="56"/>
      <c r="Z27455" s="56"/>
      <c r="AA27455" s="56"/>
    </row>
    <row r="27456" spans="20:27">
      <c r="T27456" s="56"/>
      <c r="U27456" s="56"/>
      <c r="V27456" s="56"/>
      <c r="W27456" s="56"/>
      <c r="X27456" s="56"/>
      <c r="Y27456" s="56"/>
      <c r="Z27456" s="56"/>
      <c r="AA27456" s="56"/>
    </row>
    <row r="27457" spans="20:27">
      <c r="T27457" s="56"/>
      <c r="U27457" s="56"/>
      <c r="V27457" s="56"/>
      <c r="W27457" s="56"/>
      <c r="X27457" s="56"/>
      <c r="Y27457" s="56"/>
      <c r="Z27457" s="56"/>
      <c r="AA27457" s="56"/>
    </row>
    <row r="27458" spans="20:27">
      <c r="T27458" s="56"/>
      <c r="U27458" s="56"/>
      <c r="V27458" s="56"/>
      <c r="W27458" s="56"/>
      <c r="X27458" s="56"/>
      <c r="Y27458" s="56"/>
      <c r="Z27458" s="56"/>
      <c r="AA27458" s="56"/>
    </row>
    <row r="27459" spans="20:27">
      <c r="T27459" s="56"/>
      <c r="U27459" s="56"/>
      <c r="V27459" s="56"/>
      <c r="W27459" s="56"/>
      <c r="X27459" s="56"/>
      <c r="Y27459" s="56"/>
      <c r="Z27459" s="56"/>
      <c r="AA27459" s="56"/>
    </row>
    <row r="27460" spans="20:27">
      <c r="T27460" s="56"/>
      <c r="U27460" s="56"/>
      <c r="V27460" s="56"/>
      <c r="W27460" s="56"/>
      <c r="X27460" s="56"/>
      <c r="Y27460" s="56"/>
      <c r="Z27460" s="56"/>
      <c r="AA27460" s="56"/>
    </row>
    <row r="27461" spans="20:27">
      <c r="T27461" s="56"/>
      <c r="U27461" s="56"/>
      <c r="V27461" s="56"/>
      <c r="W27461" s="56"/>
      <c r="X27461" s="56"/>
      <c r="Y27461" s="56"/>
      <c r="Z27461" s="56"/>
      <c r="AA27461" s="56"/>
    </row>
    <row r="27462" spans="20:27">
      <c r="T27462" s="56"/>
      <c r="U27462" s="56"/>
      <c r="V27462" s="56"/>
      <c r="W27462" s="56"/>
      <c r="X27462" s="56"/>
      <c r="Y27462" s="56"/>
      <c r="Z27462" s="56"/>
      <c r="AA27462" s="56"/>
    </row>
    <row r="27463" spans="20:27">
      <c r="T27463" s="56"/>
      <c r="U27463" s="56"/>
      <c r="V27463" s="56"/>
      <c r="W27463" s="56"/>
      <c r="X27463" s="56"/>
      <c r="Y27463" s="56"/>
      <c r="Z27463" s="56"/>
      <c r="AA27463" s="56"/>
    </row>
    <row r="27464" spans="20:27">
      <c r="T27464" s="56"/>
      <c r="U27464" s="56"/>
      <c r="V27464" s="56"/>
      <c r="W27464" s="56"/>
      <c r="X27464" s="56"/>
      <c r="Y27464" s="56"/>
      <c r="Z27464" s="56"/>
      <c r="AA27464" s="56"/>
    </row>
    <row r="27465" spans="20:27">
      <c r="T27465" s="56"/>
      <c r="U27465" s="56"/>
      <c r="V27465" s="56"/>
      <c r="W27465" s="56"/>
      <c r="X27465" s="56"/>
      <c r="Y27465" s="56"/>
      <c r="Z27465" s="56"/>
      <c r="AA27465" s="56"/>
    </row>
    <row r="27466" spans="20:27">
      <c r="T27466" s="56"/>
      <c r="U27466" s="56"/>
      <c r="V27466" s="56"/>
      <c r="W27466" s="56"/>
      <c r="X27466" s="56"/>
      <c r="Y27466" s="56"/>
      <c r="Z27466" s="56"/>
      <c r="AA27466" s="56"/>
    </row>
    <row r="27467" spans="20:27">
      <c r="T27467" s="56"/>
      <c r="U27467" s="56"/>
      <c r="V27467" s="56"/>
      <c r="W27467" s="56"/>
      <c r="X27467" s="56"/>
      <c r="Y27467" s="56"/>
      <c r="Z27467" s="56"/>
      <c r="AA27467" s="56"/>
    </row>
    <row r="27468" spans="20:27">
      <c r="T27468" s="56"/>
      <c r="U27468" s="56"/>
      <c r="V27468" s="56"/>
      <c r="W27468" s="56"/>
      <c r="X27468" s="56"/>
      <c r="Y27468" s="56"/>
      <c r="Z27468" s="56"/>
      <c r="AA27468" s="56"/>
    </row>
    <row r="27469" spans="20:27">
      <c r="T27469" s="56"/>
      <c r="U27469" s="56"/>
      <c r="V27469" s="56"/>
      <c r="W27469" s="56"/>
      <c r="X27469" s="56"/>
      <c r="Y27469" s="56"/>
      <c r="Z27469" s="56"/>
      <c r="AA27469" s="56"/>
    </row>
    <row r="27470" spans="20:27">
      <c r="T27470" s="56"/>
      <c r="U27470" s="56"/>
      <c r="V27470" s="56"/>
      <c r="W27470" s="56"/>
      <c r="X27470" s="56"/>
      <c r="Y27470" s="56"/>
      <c r="Z27470" s="56"/>
      <c r="AA27470" s="56"/>
    </row>
    <row r="27471" spans="20:27">
      <c r="T27471" s="56"/>
      <c r="U27471" s="56"/>
      <c r="V27471" s="56"/>
      <c r="W27471" s="56"/>
      <c r="X27471" s="56"/>
      <c r="Y27471" s="56"/>
      <c r="Z27471" s="56"/>
      <c r="AA27471" s="56"/>
    </row>
    <row r="27472" spans="20:27">
      <c r="T27472" s="56"/>
      <c r="U27472" s="56"/>
      <c r="V27472" s="56"/>
      <c r="W27472" s="56"/>
      <c r="X27472" s="56"/>
      <c r="Y27472" s="56"/>
      <c r="Z27472" s="56"/>
      <c r="AA27472" s="56"/>
    </row>
    <row r="27473" spans="20:27">
      <c r="T27473" s="56"/>
      <c r="U27473" s="56"/>
      <c r="V27473" s="56"/>
      <c r="W27473" s="56"/>
      <c r="X27473" s="56"/>
      <c r="Y27473" s="56"/>
      <c r="Z27473" s="56"/>
      <c r="AA27473" s="56"/>
    </row>
    <row r="27474" spans="20:27">
      <c r="T27474" s="56"/>
      <c r="U27474" s="56"/>
      <c r="V27474" s="56"/>
      <c r="W27474" s="56"/>
      <c r="X27474" s="56"/>
      <c r="Y27474" s="56"/>
      <c r="Z27474" s="56"/>
      <c r="AA27474" s="56"/>
    </row>
    <row r="27475" spans="20:27">
      <c r="T27475" s="56"/>
      <c r="U27475" s="56"/>
      <c r="V27475" s="56"/>
      <c r="W27475" s="56"/>
      <c r="X27475" s="56"/>
      <c r="Y27475" s="56"/>
      <c r="Z27475" s="56"/>
      <c r="AA27475" s="56"/>
    </row>
    <row r="27476" spans="20:27">
      <c r="T27476" s="56"/>
      <c r="U27476" s="56"/>
      <c r="V27476" s="56"/>
      <c r="W27476" s="56"/>
      <c r="X27476" s="56"/>
      <c r="Y27476" s="56"/>
      <c r="Z27476" s="56"/>
      <c r="AA27476" s="56"/>
    </row>
    <row r="27477" spans="20:27">
      <c r="T27477" s="56"/>
      <c r="U27477" s="56"/>
      <c r="V27477" s="56"/>
      <c r="W27477" s="56"/>
      <c r="X27477" s="56"/>
      <c r="Y27477" s="56"/>
      <c r="Z27477" s="56"/>
      <c r="AA27477" s="56"/>
    </row>
    <row r="27478" spans="20:27">
      <c r="T27478" s="56"/>
      <c r="U27478" s="56"/>
      <c r="V27478" s="56"/>
      <c r="W27478" s="56"/>
      <c r="X27478" s="56"/>
      <c r="Y27478" s="56"/>
      <c r="Z27478" s="56"/>
      <c r="AA27478" s="56"/>
    </row>
    <row r="27479" spans="20:27">
      <c r="T27479" s="56"/>
      <c r="U27479" s="56"/>
      <c r="V27479" s="56"/>
      <c r="W27479" s="56"/>
      <c r="X27479" s="56"/>
      <c r="Y27479" s="56"/>
      <c r="Z27479" s="56"/>
      <c r="AA27479" s="56"/>
    </row>
    <row r="27480" spans="20:27">
      <c r="T27480" s="56"/>
      <c r="U27480" s="56"/>
      <c r="V27480" s="56"/>
      <c r="W27480" s="56"/>
      <c r="X27480" s="56"/>
      <c r="Y27480" s="56"/>
      <c r="Z27480" s="56"/>
      <c r="AA27480" s="56"/>
    </row>
    <row r="27481" spans="20:27">
      <c r="T27481" s="56"/>
      <c r="U27481" s="56"/>
      <c r="V27481" s="56"/>
      <c r="W27481" s="56"/>
      <c r="X27481" s="56"/>
      <c r="Y27481" s="56"/>
      <c r="Z27481" s="56"/>
      <c r="AA27481" s="56"/>
    </row>
    <row r="27482" spans="20:27">
      <c r="T27482" s="56"/>
      <c r="U27482" s="56"/>
      <c r="V27482" s="56"/>
      <c r="W27482" s="56"/>
      <c r="X27482" s="56"/>
      <c r="Y27482" s="56"/>
      <c r="Z27482" s="56"/>
      <c r="AA27482" s="56"/>
    </row>
    <row r="27483" spans="20:27">
      <c r="T27483" s="56"/>
      <c r="U27483" s="56"/>
      <c r="V27483" s="56"/>
      <c r="W27483" s="56"/>
      <c r="X27483" s="56"/>
      <c r="Y27483" s="56"/>
      <c r="Z27483" s="56"/>
      <c r="AA27483" s="56"/>
    </row>
    <row r="27484" spans="20:27">
      <c r="T27484" s="56"/>
      <c r="U27484" s="56"/>
      <c r="V27484" s="56"/>
      <c r="W27484" s="56"/>
      <c r="X27484" s="56"/>
      <c r="Y27484" s="56"/>
      <c r="Z27484" s="56"/>
      <c r="AA27484" s="56"/>
    </row>
    <row r="27485" spans="20:27">
      <c r="T27485" s="56"/>
      <c r="U27485" s="56"/>
      <c r="V27485" s="56"/>
      <c r="W27485" s="56"/>
      <c r="X27485" s="56"/>
      <c r="Y27485" s="56"/>
      <c r="Z27485" s="56"/>
      <c r="AA27485" s="56"/>
    </row>
    <row r="27486" spans="20:27">
      <c r="T27486" s="56"/>
      <c r="U27486" s="56"/>
      <c r="V27486" s="56"/>
      <c r="W27486" s="56"/>
      <c r="X27486" s="56"/>
      <c r="Y27486" s="56"/>
      <c r="Z27486" s="56"/>
      <c r="AA27486" s="56"/>
    </row>
    <row r="27487" spans="20:27">
      <c r="T27487" s="56"/>
      <c r="U27487" s="56"/>
      <c r="V27487" s="56"/>
      <c r="W27487" s="56"/>
      <c r="X27487" s="56"/>
      <c r="Y27487" s="56"/>
      <c r="Z27487" s="56"/>
      <c r="AA27487" s="56"/>
    </row>
    <row r="27488" spans="20:27">
      <c r="T27488" s="56"/>
      <c r="U27488" s="56"/>
      <c r="V27488" s="56"/>
      <c r="W27488" s="56"/>
      <c r="X27488" s="56"/>
      <c r="Y27488" s="56"/>
      <c r="Z27488" s="56"/>
      <c r="AA27488" s="56"/>
    </row>
    <row r="27489" spans="20:27">
      <c r="T27489" s="56"/>
      <c r="U27489" s="56"/>
      <c r="V27489" s="56"/>
      <c r="W27489" s="56"/>
      <c r="X27489" s="56"/>
      <c r="Y27489" s="56"/>
      <c r="Z27489" s="56"/>
      <c r="AA27489" s="56"/>
    </row>
    <row r="27490" spans="20:27">
      <c r="T27490" s="56"/>
      <c r="U27490" s="56"/>
      <c r="V27490" s="56"/>
      <c r="W27490" s="56"/>
      <c r="X27490" s="56"/>
      <c r="Y27490" s="56"/>
      <c r="Z27490" s="56"/>
      <c r="AA27490" s="56"/>
    </row>
    <row r="27491" spans="20:27">
      <c r="T27491" s="56"/>
      <c r="U27491" s="56"/>
      <c r="V27491" s="56"/>
      <c r="W27491" s="56"/>
      <c r="X27491" s="56"/>
      <c r="Y27491" s="56"/>
      <c r="Z27491" s="56"/>
      <c r="AA27491" s="56"/>
    </row>
    <row r="27492" spans="20:27">
      <c r="T27492" s="56"/>
      <c r="U27492" s="56"/>
      <c r="V27492" s="56"/>
      <c r="W27492" s="56"/>
      <c r="X27492" s="56"/>
      <c r="Y27492" s="56"/>
      <c r="Z27492" s="56"/>
      <c r="AA27492" s="56"/>
    </row>
    <row r="27493" spans="20:27">
      <c r="T27493" s="56"/>
      <c r="U27493" s="56"/>
      <c r="V27493" s="56"/>
      <c r="W27493" s="56"/>
      <c r="X27493" s="56"/>
      <c r="Y27493" s="56"/>
      <c r="Z27493" s="56"/>
      <c r="AA27493" s="56"/>
    </row>
    <row r="27494" spans="20:27">
      <c r="T27494" s="56"/>
      <c r="U27494" s="56"/>
      <c r="V27494" s="56"/>
      <c r="W27494" s="56"/>
      <c r="X27494" s="56"/>
      <c r="Y27494" s="56"/>
      <c r="Z27494" s="56"/>
      <c r="AA27494" s="56"/>
    </row>
    <row r="27495" spans="20:27">
      <c r="T27495" s="56"/>
      <c r="U27495" s="56"/>
      <c r="V27495" s="56"/>
      <c r="W27495" s="56"/>
      <c r="X27495" s="56"/>
      <c r="Y27495" s="56"/>
      <c r="Z27495" s="56"/>
      <c r="AA27495" s="56"/>
    </row>
    <row r="27496" spans="20:27">
      <c r="T27496" s="56"/>
      <c r="U27496" s="56"/>
      <c r="V27496" s="56"/>
      <c r="W27496" s="56"/>
      <c r="X27496" s="56"/>
      <c r="Y27496" s="56"/>
      <c r="Z27496" s="56"/>
      <c r="AA27496" s="56"/>
    </row>
    <row r="27497" spans="20:27">
      <c r="T27497" s="56"/>
      <c r="U27497" s="56"/>
      <c r="V27497" s="56"/>
      <c r="W27497" s="56"/>
      <c r="X27497" s="56"/>
      <c r="Y27497" s="56"/>
      <c r="Z27497" s="56"/>
      <c r="AA27497" s="56"/>
    </row>
    <row r="27498" spans="20:27">
      <c r="T27498" s="56"/>
      <c r="U27498" s="56"/>
      <c r="V27498" s="56"/>
      <c r="W27498" s="56"/>
      <c r="X27498" s="56"/>
      <c r="Y27498" s="56"/>
      <c r="Z27498" s="56"/>
      <c r="AA27498" s="56"/>
    </row>
    <row r="27499" spans="20:27">
      <c r="T27499" s="56"/>
      <c r="U27499" s="56"/>
      <c r="V27499" s="56"/>
      <c r="W27499" s="56"/>
      <c r="X27499" s="56"/>
      <c r="Y27499" s="56"/>
      <c r="Z27499" s="56"/>
      <c r="AA27499" s="56"/>
    </row>
    <row r="27500" spans="20:27">
      <c r="T27500" s="56"/>
      <c r="U27500" s="56"/>
      <c r="V27500" s="56"/>
      <c r="W27500" s="56"/>
      <c r="X27500" s="56"/>
      <c r="Y27500" s="56"/>
      <c r="Z27500" s="56"/>
      <c r="AA27500" s="56"/>
    </row>
    <row r="27501" spans="20:27">
      <c r="T27501" s="56"/>
      <c r="U27501" s="56"/>
      <c r="V27501" s="56"/>
      <c r="W27501" s="56"/>
      <c r="X27501" s="56"/>
      <c r="Y27501" s="56"/>
      <c r="Z27501" s="56"/>
      <c r="AA27501" s="56"/>
    </row>
    <row r="27502" spans="20:27">
      <c r="T27502" s="56"/>
      <c r="U27502" s="56"/>
      <c r="V27502" s="56"/>
      <c r="W27502" s="56"/>
      <c r="X27502" s="56"/>
      <c r="Y27502" s="56"/>
      <c r="Z27502" s="56"/>
      <c r="AA27502" s="56"/>
    </row>
    <row r="27503" spans="20:27">
      <c r="T27503" s="56"/>
      <c r="U27503" s="56"/>
      <c r="V27503" s="56"/>
      <c r="W27503" s="56"/>
      <c r="X27503" s="56"/>
      <c r="Y27503" s="56"/>
      <c r="Z27503" s="56"/>
      <c r="AA27503" s="56"/>
    </row>
    <row r="27504" spans="20:27">
      <c r="T27504" s="56"/>
      <c r="U27504" s="56"/>
      <c r="V27504" s="56"/>
      <c r="W27504" s="56"/>
      <c r="X27504" s="56"/>
      <c r="Y27504" s="56"/>
      <c r="Z27504" s="56"/>
      <c r="AA27504" s="56"/>
    </row>
    <row r="27505" spans="20:27">
      <c r="T27505" s="56"/>
      <c r="U27505" s="56"/>
      <c r="V27505" s="56"/>
      <c r="W27505" s="56"/>
      <c r="X27505" s="56"/>
      <c r="Y27505" s="56"/>
      <c r="Z27505" s="56"/>
      <c r="AA27505" s="56"/>
    </row>
    <row r="27506" spans="20:27">
      <c r="T27506" s="56"/>
      <c r="U27506" s="56"/>
      <c r="V27506" s="56"/>
      <c r="W27506" s="56"/>
      <c r="X27506" s="56"/>
      <c r="Y27506" s="56"/>
      <c r="Z27506" s="56"/>
      <c r="AA27506" s="56"/>
    </row>
    <row r="27507" spans="20:27">
      <c r="T27507" s="56"/>
      <c r="U27507" s="56"/>
      <c r="V27507" s="56"/>
      <c r="W27507" s="56"/>
      <c r="X27507" s="56"/>
      <c r="Y27507" s="56"/>
      <c r="Z27507" s="56"/>
      <c r="AA27507" s="56"/>
    </row>
    <row r="27508" spans="20:27">
      <c r="T27508" s="56"/>
      <c r="U27508" s="56"/>
      <c r="V27508" s="56"/>
      <c r="W27508" s="56"/>
      <c r="X27508" s="56"/>
      <c r="Y27508" s="56"/>
      <c r="Z27508" s="56"/>
      <c r="AA27508" s="56"/>
    </row>
    <row r="27509" spans="20:27">
      <c r="T27509" s="56"/>
      <c r="U27509" s="56"/>
      <c r="V27509" s="56"/>
      <c r="W27509" s="56"/>
      <c r="X27509" s="56"/>
      <c r="Y27509" s="56"/>
      <c r="Z27509" s="56"/>
      <c r="AA27509" s="56"/>
    </row>
    <row r="27510" spans="20:27">
      <c r="T27510" s="56"/>
      <c r="U27510" s="56"/>
      <c r="V27510" s="56"/>
      <c r="W27510" s="56"/>
      <c r="X27510" s="56"/>
      <c r="Y27510" s="56"/>
      <c r="Z27510" s="56"/>
      <c r="AA27510" s="56"/>
    </row>
    <row r="27511" spans="20:27">
      <c r="T27511" s="56"/>
      <c r="U27511" s="56"/>
      <c r="V27511" s="56"/>
      <c r="W27511" s="56"/>
      <c r="X27511" s="56"/>
      <c r="Y27511" s="56"/>
      <c r="Z27511" s="56"/>
      <c r="AA27511" s="56"/>
    </row>
    <row r="27512" spans="20:27">
      <c r="T27512" s="56"/>
      <c r="U27512" s="56"/>
      <c r="V27512" s="56"/>
      <c r="W27512" s="56"/>
      <c r="X27512" s="56"/>
      <c r="Y27512" s="56"/>
      <c r="Z27512" s="56"/>
      <c r="AA27512" s="56"/>
    </row>
    <row r="27513" spans="20:27">
      <c r="T27513" s="56"/>
      <c r="U27513" s="56"/>
      <c r="V27513" s="56"/>
      <c r="W27513" s="56"/>
      <c r="X27513" s="56"/>
      <c r="Y27513" s="56"/>
      <c r="Z27513" s="56"/>
      <c r="AA27513" s="56"/>
    </row>
    <row r="27514" spans="20:27">
      <c r="T27514" s="56"/>
      <c r="U27514" s="56"/>
      <c r="V27514" s="56"/>
      <c r="W27514" s="56"/>
      <c r="X27514" s="56"/>
      <c r="Y27514" s="56"/>
      <c r="Z27514" s="56"/>
      <c r="AA27514" s="56"/>
    </row>
    <row r="27515" spans="20:27">
      <c r="T27515" s="56"/>
      <c r="U27515" s="56"/>
      <c r="V27515" s="56"/>
      <c r="W27515" s="56"/>
      <c r="X27515" s="56"/>
      <c r="Y27515" s="56"/>
      <c r="Z27515" s="56"/>
      <c r="AA27515" s="56"/>
    </row>
    <row r="27516" spans="20:27">
      <c r="T27516" s="56"/>
      <c r="U27516" s="56"/>
      <c r="V27516" s="56"/>
      <c r="W27516" s="56"/>
      <c r="X27516" s="56"/>
      <c r="Y27516" s="56"/>
      <c r="Z27516" s="56"/>
      <c r="AA27516" s="56"/>
    </row>
    <row r="27517" spans="20:27">
      <c r="T27517" s="56"/>
      <c r="U27517" s="56"/>
      <c r="V27517" s="56"/>
      <c r="W27517" s="56"/>
      <c r="X27517" s="56"/>
      <c r="Y27517" s="56"/>
      <c r="Z27517" s="56"/>
      <c r="AA27517" s="56"/>
    </row>
    <row r="27518" spans="20:27">
      <c r="T27518" s="56"/>
      <c r="U27518" s="56"/>
      <c r="V27518" s="56"/>
      <c r="W27518" s="56"/>
      <c r="X27518" s="56"/>
      <c r="Y27518" s="56"/>
      <c r="Z27518" s="56"/>
      <c r="AA27518" s="56"/>
    </row>
    <row r="27519" spans="20:27">
      <c r="T27519" s="56"/>
      <c r="U27519" s="56"/>
      <c r="V27519" s="56"/>
      <c r="W27519" s="56"/>
      <c r="X27519" s="56"/>
      <c r="Y27519" s="56"/>
      <c r="Z27519" s="56"/>
      <c r="AA27519" s="56"/>
    </row>
    <row r="27520" spans="20:27">
      <c r="T27520" s="56"/>
      <c r="U27520" s="56"/>
      <c r="V27520" s="56"/>
      <c r="W27520" s="56"/>
      <c r="X27520" s="56"/>
      <c r="Y27520" s="56"/>
      <c r="Z27520" s="56"/>
      <c r="AA27520" s="56"/>
    </row>
    <row r="27521" spans="20:27">
      <c r="T27521" s="56"/>
      <c r="U27521" s="56"/>
      <c r="V27521" s="56"/>
      <c r="W27521" s="56"/>
      <c r="X27521" s="56"/>
      <c r="Y27521" s="56"/>
      <c r="Z27521" s="56"/>
      <c r="AA27521" s="56"/>
    </row>
    <row r="27522" spans="20:27">
      <c r="T27522" s="56"/>
      <c r="U27522" s="56"/>
      <c r="V27522" s="56"/>
      <c r="W27522" s="56"/>
      <c r="X27522" s="56"/>
      <c r="Y27522" s="56"/>
      <c r="Z27522" s="56"/>
      <c r="AA27522" s="56"/>
    </row>
    <row r="27523" spans="20:27">
      <c r="T27523" s="56"/>
      <c r="U27523" s="56"/>
      <c r="V27523" s="56"/>
      <c r="W27523" s="56"/>
      <c r="X27523" s="56"/>
      <c r="Y27523" s="56"/>
      <c r="Z27523" s="56"/>
      <c r="AA27523" s="56"/>
    </row>
    <row r="27524" spans="20:27">
      <c r="T27524" s="56"/>
      <c r="U27524" s="56"/>
      <c r="V27524" s="56"/>
      <c r="W27524" s="56"/>
      <c r="X27524" s="56"/>
      <c r="Y27524" s="56"/>
      <c r="Z27524" s="56"/>
      <c r="AA27524" s="56"/>
    </row>
    <row r="27525" spans="20:27">
      <c r="T27525" s="56"/>
      <c r="U27525" s="56"/>
      <c r="V27525" s="56"/>
      <c r="W27525" s="56"/>
      <c r="X27525" s="56"/>
      <c r="Y27525" s="56"/>
      <c r="Z27525" s="56"/>
      <c r="AA27525" s="56"/>
    </row>
    <row r="27526" spans="20:27">
      <c r="T27526" s="56"/>
      <c r="U27526" s="56"/>
      <c r="V27526" s="56"/>
      <c r="W27526" s="56"/>
      <c r="X27526" s="56"/>
      <c r="Y27526" s="56"/>
      <c r="Z27526" s="56"/>
      <c r="AA27526" s="56"/>
    </row>
    <row r="27527" spans="20:27">
      <c r="T27527" s="56"/>
      <c r="U27527" s="56"/>
      <c r="V27527" s="56"/>
      <c r="W27527" s="56"/>
      <c r="X27527" s="56"/>
      <c r="Y27527" s="56"/>
      <c r="Z27527" s="56"/>
      <c r="AA27527" s="56"/>
    </row>
    <row r="27528" spans="20:27">
      <c r="T27528" s="56"/>
      <c r="U27528" s="56"/>
      <c r="V27528" s="56"/>
      <c r="W27528" s="56"/>
      <c r="X27528" s="56"/>
      <c r="Y27528" s="56"/>
      <c r="Z27528" s="56"/>
      <c r="AA27528" s="56"/>
    </row>
    <row r="27529" spans="20:27">
      <c r="T27529" s="56"/>
      <c r="U27529" s="56"/>
      <c r="V27529" s="56"/>
      <c r="W27529" s="56"/>
      <c r="X27529" s="56"/>
      <c r="Y27529" s="56"/>
      <c r="Z27529" s="56"/>
      <c r="AA27529" s="56"/>
    </row>
    <row r="27530" spans="20:27">
      <c r="T27530" s="56"/>
      <c r="U27530" s="56"/>
      <c r="V27530" s="56"/>
      <c r="W27530" s="56"/>
      <c r="X27530" s="56"/>
      <c r="Y27530" s="56"/>
      <c r="Z27530" s="56"/>
      <c r="AA27530" s="56"/>
    </row>
    <row r="27531" spans="20:27">
      <c r="T27531" s="56"/>
      <c r="U27531" s="56"/>
      <c r="V27531" s="56"/>
      <c r="W27531" s="56"/>
      <c r="X27531" s="56"/>
      <c r="Y27531" s="56"/>
      <c r="Z27531" s="56"/>
      <c r="AA27531" s="56"/>
    </row>
    <row r="27532" spans="20:27">
      <c r="T27532" s="56"/>
      <c r="U27532" s="56"/>
      <c r="V27532" s="56"/>
      <c r="W27532" s="56"/>
      <c r="X27532" s="56"/>
      <c r="Y27532" s="56"/>
      <c r="Z27532" s="56"/>
      <c r="AA27532" s="56"/>
    </row>
    <row r="27533" spans="20:27">
      <c r="T27533" s="56"/>
      <c r="U27533" s="56"/>
      <c r="V27533" s="56"/>
      <c r="W27533" s="56"/>
      <c r="X27533" s="56"/>
      <c r="Y27533" s="56"/>
      <c r="Z27533" s="56"/>
      <c r="AA27533" s="56"/>
    </row>
    <row r="27534" spans="20:27">
      <c r="T27534" s="56"/>
      <c r="U27534" s="56"/>
      <c r="V27534" s="56"/>
      <c r="W27534" s="56"/>
      <c r="X27534" s="56"/>
      <c r="Y27534" s="56"/>
      <c r="Z27534" s="56"/>
      <c r="AA27534" s="56"/>
    </row>
    <row r="27535" spans="20:27">
      <c r="T27535" s="56"/>
      <c r="U27535" s="56"/>
      <c r="V27535" s="56"/>
      <c r="W27535" s="56"/>
      <c r="X27535" s="56"/>
      <c r="Y27535" s="56"/>
      <c r="Z27535" s="56"/>
      <c r="AA27535" s="56"/>
    </row>
    <row r="27536" spans="20:27">
      <c r="T27536" s="56"/>
      <c r="U27536" s="56"/>
      <c r="V27536" s="56"/>
      <c r="W27536" s="56"/>
      <c r="X27536" s="56"/>
      <c r="Y27536" s="56"/>
      <c r="Z27536" s="56"/>
      <c r="AA27536" s="56"/>
    </row>
    <row r="27537" spans="20:27">
      <c r="T27537" s="56"/>
      <c r="U27537" s="56"/>
      <c r="V27537" s="56"/>
      <c r="W27537" s="56"/>
      <c r="X27537" s="56"/>
      <c r="Y27537" s="56"/>
      <c r="Z27537" s="56"/>
      <c r="AA27537" s="56"/>
    </row>
    <row r="27538" spans="20:27">
      <c r="T27538" s="56"/>
      <c r="U27538" s="56"/>
      <c r="V27538" s="56"/>
      <c r="W27538" s="56"/>
      <c r="X27538" s="56"/>
      <c r="Y27538" s="56"/>
      <c r="Z27538" s="56"/>
      <c r="AA27538" s="56"/>
    </row>
    <row r="27539" spans="20:27">
      <c r="T27539" s="56"/>
      <c r="U27539" s="56"/>
      <c r="V27539" s="56"/>
      <c r="W27539" s="56"/>
      <c r="X27539" s="56"/>
      <c r="Y27539" s="56"/>
      <c r="Z27539" s="56"/>
      <c r="AA27539" s="56"/>
    </row>
    <row r="27540" spans="20:27">
      <c r="T27540" s="56"/>
      <c r="U27540" s="56"/>
      <c r="V27540" s="56"/>
      <c r="W27540" s="56"/>
      <c r="X27540" s="56"/>
      <c r="Y27540" s="56"/>
      <c r="Z27540" s="56"/>
      <c r="AA27540" s="56"/>
    </row>
    <row r="27541" spans="20:27">
      <c r="T27541" s="56"/>
      <c r="U27541" s="56"/>
      <c r="V27541" s="56"/>
      <c r="W27541" s="56"/>
      <c r="X27541" s="56"/>
      <c r="Y27541" s="56"/>
      <c r="Z27541" s="56"/>
      <c r="AA27541" s="56"/>
    </row>
    <row r="27542" spans="20:27">
      <c r="T27542" s="56"/>
      <c r="U27542" s="56"/>
      <c r="V27542" s="56"/>
      <c r="W27542" s="56"/>
      <c r="X27542" s="56"/>
      <c r="Y27542" s="56"/>
      <c r="Z27542" s="56"/>
      <c r="AA27542" s="56"/>
    </row>
    <row r="27543" spans="20:27">
      <c r="T27543" s="56"/>
      <c r="U27543" s="56"/>
      <c r="V27543" s="56"/>
      <c r="W27543" s="56"/>
      <c r="X27543" s="56"/>
      <c r="Y27543" s="56"/>
      <c r="Z27543" s="56"/>
      <c r="AA27543" s="56"/>
    </row>
    <row r="27544" spans="20:27">
      <c r="T27544" s="56"/>
      <c r="U27544" s="56"/>
      <c r="V27544" s="56"/>
      <c r="W27544" s="56"/>
      <c r="X27544" s="56"/>
      <c r="Y27544" s="56"/>
      <c r="Z27544" s="56"/>
      <c r="AA27544" s="56"/>
    </row>
    <row r="27545" spans="20:27">
      <c r="T27545" s="56"/>
      <c r="U27545" s="56"/>
      <c r="V27545" s="56"/>
      <c r="W27545" s="56"/>
      <c r="X27545" s="56"/>
      <c r="Y27545" s="56"/>
      <c r="Z27545" s="56"/>
      <c r="AA27545" s="56"/>
    </row>
    <row r="27546" spans="20:27">
      <c r="T27546" s="56"/>
      <c r="U27546" s="56"/>
      <c r="V27546" s="56"/>
      <c r="W27546" s="56"/>
      <c r="X27546" s="56"/>
      <c r="Y27546" s="56"/>
      <c r="Z27546" s="56"/>
      <c r="AA27546" s="56"/>
    </row>
    <row r="27547" spans="20:27">
      <c r="T27547" s="56"/>
      <c r="U27547" s="56"/>
      <c r="V27547" s="56"/>
      <c r="W27547" s="56"/>
      <c r="X27547" s="56"/>
      <c r="Y27547" s="56"/>
      <c r="Z27547" s="56"/>
      <c r="AA27547" s="56"/>
    </row>
    <row r="27548" spans="20:27">
      <c r="T27548" s="56"/>
      <c r="U27548" s="56"/>
      <c r="V27548" s="56"/>
      <c r="W27548" s="56"/>
      <c r="X27548" s="56"/>
      <c r="Y27548" s="56"/>
      <c r="Z27548" s="56"/>
      <c r="AA27548" s="56"/>
    </row>
    <row r="27549" spans="20:27">
      <c r="T27549" s="56"/>
      <c r="U27549" s="56"/>
      <c r="V27549" s="56"/>
      <c r="W27549" s="56"/>
      <c r="X27549" s="56"/>
      <c r="Y27549" s="56"/>
      <c r="Z27549" s="56"/>
      <c r="AA27549" s="56"/>
    </row>
    <row r="27550" spans="20:27">
      <c r="T27550" s="56"/>
      <c r="U27550" s="56"/>
      <c r="V27550" s="56"/>
      <c r="W27550" s="56"/>
      <c r="X27550" s="56"/>
      <c r="Y27550" s="56"/>
      <c r="Z27550" s="56"/>
      <c r="AA27550" s="56"/>
    </row>
    <row r="27551" spans="20:27">
      <c r="T27551" s="56"/>
      <c r="U27551" s="56"/>
      <c r="V27551" s="56"/>
      <c r="W27551" s="56"/>
      <c r="X27551" s="56"/>
      <c r="Y27551" s="56"/>
      <c r="Z27551" s="56"/>
      <c r="AA27551" s="56"/>
    </row>
    <row r="27552" spans="20:27">
      <c r="T27552" s="56"/>
      <c r="U27552" s="56"/>
      <c r="V27552" s="56"/>
      <c r="W27552" s="56"/>
      <c r="X27552" s="56"/>
      <c r="Y27552" s="56"/>
      <c r="Z27552" s="56"/>
      <c r="AA27552" s="56"/>
    </row>
    <row r="27553" spans="20:27">
      <c r="T27553" s="56"/>
      <c r="U27553" s="56"/>
      <c r="V27553" s="56"/>
      <c r="W27553" s="56"/>
      <c r="X27553" s="56"/>
      <c r="Y27553" s="56"/>
      <c r="Z27553" s="56"/>
      <c r="AA27553" s="56"/>
    </row>
    <row r="27554" spans="20:27">
      <c r="T27554" s="56"/>
      <c r="U27554" s="56"/>
      <c r="V27554" s="56"/>
      <c r="W27554" s="56"/>
      <c r="X27554" s="56"/>
      <c r="Y27554" s="56"/>
      <c r="Z27554" s="56"/>
      <c r="AA27554" s="56"/>
    </row>
    <row r="27555" spans="20:27">
      <c r="T27555" s="56"/>
      <c r="U27555" s="56"/>
      <c r="V27555" s="56"/>
      <c r="W27555" s="56"/>
      <c r="X27555" s="56"/>
      <c r="Y27555" s="56"/>
      <c r="Z27555" s="56"/>
      <c r="AA27555" s="56"/>
    </row>
    <row r="27556" spans="20:27">
      <c r="T27556" s="56"/>
      <c r="U27556" s="56"/>
      <c r="V27556" s="56"/>
      <c r="W27556" s="56"/>
      <c r="X27556" s="56"/>
      <c r="Y27556" s="56"/>
      <c r="Z27556" s="56"/>
      <c r="AA27556" s="56"/>
    </row>
    <row r="27557" spans="20:27">
      <c r="T27557" s="56"/>
      <c r="U27557" s="56"/>
      <c r="V27557" s="56"/>
      <c r="W27557" s="56"/>
      <c r="X27557" s="56"/>
      <c r="Y27557" s="56"/>
      <c r="Z27557" s="56"/>
      <c r="AA27557" s="56"/>
    </row>
    <row r="27558" spans="20:27">
      <c r="T27558" s="56"/>
      <c r="U27558" s="56"/>
      <c r="V27558" s="56"/>
      <c r="W27558" s="56"/>
      <c r="X27558" s="56"/>
      <c r="Y27558" s="56"/>
      <c r="Z27558" s="56"/>
      <c r="AA27558" s="56"/>
    </row>
    <row r="27559" spans="20:27">
      <c r="T27559" s="56"/>
      <c r="U27559" s="56"/>
      <c r="V27559" s="56"/>
      <c r="W27559" s="56"/>
      <c r="X27559" s="56"/>
      <c r="Y27559" s="56"/>
      <c r="Z27559" s="56"/>
      <c r="AA27559" s="56"/>
    </row>
    <row r="27560" spans="20:27">
      <c r="T27560" s="56"/>
      <c r="U27560" s="56"/>
      <c r="V27560" s="56"/>
      <c r="W27560" s="56"/>
      <c r="X27560" s="56"/>
      <c r="Y27560" s="56"/>
      <c r="Z27560" s="56"/>
      <c r="AA27560" s="56"/>
    </row>
    <row r="27561" spans="20:27">
      <c r="T27561" s="56"/>
      <c r="U27561" s="56"/>
      <c r="V27561" s="56"/>
      <c r="W27561" s="56"/>
      <c r="X27561" s="56"/>
      <c r="Y27561" s="56"/>
      <c r="Z27561" s="56"/>
      <c r="AA27561" s="56"/>
    </row>
    <row r="27562" spans="20:27">
      <c r="T27562" s="56"/>
      <c r="U27562" s="56"/>
      <c r="V27562" s="56"/>
      <c r="W27562" s="56"/>
      <c r="X27562" s="56"/>
      <c r="Y27562" s="56"/>
      <c r="Z27562" s="56"/>
      <c r="AA27562" s="56"/>
    </row>
    <row r="27563" spans="20:27">
      <c r="T27563" s="56"/>
      <c r="U27563" s="56"/>
      <c r="V27563" s="56"/>
      <c r="W27563" s="56"/>
      <c r="X27563" s="56"/>
      <c r="Y27563" s="56"/>
      <c r="Z27563" s="56"/>
      <c r="AA27563" s="56"/>
    </row>
    <row r="27564" spans="20:27">
      <c r="T27564" s="56"/>
      <c r="U27564" s="56"/>
      <c r="V27564" s="56"/>
      <c r="W27564" s="56"/>
      <c r="X27564" s="56"/>
      <c r="Y27564" s="56"/>
      <c r="Z27564" s="56"/>
      <c r="AA27564" s="56"/>
    </row>
    <row r="27565" spans="20:27">
      <c r="T27565" s="56"/>
      <c r="U27565" s="56"/>
      <c r="V27565" s="56"/>
      <c r="W27565" s="56"/>
      <c r="X27565" s="56"/>
      <c r="Y27565" s="56"/>
      <c r="Z27565" s="56"/>
      <c r="AA27565" s="56"/>
    </row>
    <row r="27566" spans="20:27">
      <c r="T27566" s="56"/>
      <c r="U27566" s="56"/>
      <c r="V27566" s="56"/>
      <c r="W27566" s="56"/>
      <c r="X27566" s="56"/>
      <c r="Y27566" s="56"/>
      <c r="Z27566" s="56"/>
      <c r="AA27566" s="56"/>
    </row>
    <row r="27567" spans="20:27">
      <c r="T27567" s="56"/>
      <c r="U27567" s="56"/>
      <c r="V27567" s="56"/>
      <c r="W27567" s="56"/>
      <c r="X27567" s="56"/>
      <c r="Y27567" s="56"/>
      <c r="Z27567" s="56"/>
      <c r="AA27567" s="56"/>
    </row>
    <row r="27568" spans="20:27">
      <c r="T27568" s="56"/>
      <c r="U27568" s="56"/>
      <c r="V27568" s="56"/>
      <c r="W27568" s="56"/>
      <c r="X27568" s="56"/>
      <c r="Y27568" s="56"/>
      <c r="Z27568" s="56"/>
      <c r="AA27568" s="56"/>
    </row>
    <row r="27569" spans="20:27">
      <c r="T27569" s="56"/>
      <c r="U27569" s="56"/>
      <c r="V27569" s="56"/>
      <c r="W27569" s="56"/>
      <c r="X27569" s="56"/>
      <c r="Y27569" s="56"/>
      <c r="Z27569" s="56"/>
      <c r="AA27569" s="56"/>
    </row>
    <row r="27570" spans="20:27">
      <c r="T27570" s="56"/>
      <c r="U27570" s="56"/>
      <c r="V27570" s="56"/>
      <c r="W27570" s="56"/>
      <c r="X27570" s="56"/>
      <c r="Y27570" s="56"/>
      <c r="Z27570" s="56"/>
      <c r="AA27570" s="56"/>
    </row>
    <row r="27571" spans="20:27">
      <c r="T27571" s="56"/>
      <c r="U27571" s="56"/>
      <c r="V27571" s="56"/>
      <c r="W27571" s="56"/>
      <c r="X27571" s="56"/>
      <c r="Y27571" s="56"/>
      <c r="Z27571" s="56"/>
      <c r="AA27571" s="56"/>
    </row>
    <row r="27572" spans="20:27">
      <c r="T27572" s="56"/>
      <c r="U27572" s="56"/>
      <c r="V27572" s="56"/>
      <c r="W27572" s="56"/>
      <c r="X27572" s="56"/>
      <c r="Y27572" s="56"/>
      <c r="Z27572" s="56"/>
      <c r="AA27572" s="56"/>
    </row>
    <row r="27573" spans="20:27">
      <c r="T27573" s="56"/>
      <c r="U27573" s="56"/>
      <c r="V27573" s="56"/>
      <c r="W27573" s="56"/>
      <c r="X27573" s="56"/>
      <c r="Y27573" s="56"/>
      <c r="Z27573" s="56"/>
      <c r="AA27573" s="56"/>
    </row>
    <row r="27574" spans="20:27">
      <c r="T27574" s="56"/>
      <c r="U27574" s="56"/>
      <c r="V27574" s="56"/>
      <c r="W27574" s="56"/>
      <c r="X27574" s="56"/>
      <c r="Y27574" s="56"/>
      <c r="Z27574" s="56"/>
      <c r="AA27574" s="56"/>
    </row>
    <row r="27575" spans="20:27">
      <c r="T27575" s="56"/>
      <c r="U27575" s="56"/>
      <c r="V27575" s="56"/>
      <c r="W27575" s="56"/>
      <c r="X27575" s="56"/>
      <c r="Y27575" s="56"/>
      <c r="Z27575" s="56"/>
      <c r="AA27575" s="56"/>
    </row>
    <row r="27576" spans="20:27">
      <c r="T27576" s="56"/>
      <c r="U27576" s="56"/>
      <c r="V27576" s="56"/>
      <c r="W27576" s="56"/>
      <c r="X27576" s="56"/>
      <c r="Y27576" s="56"/>
      <c r="Z27576" s="56"/>
      <c r="AA27576" s="56"/>
    </row>
    <row r="27577" spans="20:27">
      <c r="T27577" s="56"/>
      <c r="U27577" s="56"/>
      <c r="V27577" s="56"/>
      <c r="W27577" s="56"/>
      <c r="X27577" s="56"/>
      <c r="Y27577" s="56"/>
      <c r="Z27577" s="56"/>
      <c r="AA27577" s="56"/>
    </row>
    <row r="27578" spans="20:27">
      <c r="T27578" s="56"/>
      <c r="U27578" s="56"/>
      <c r="V27578" s="56"/>
      <c r="W27578" s="56"/>
      <c r="X27578" s="56"/>
      <c r="Y27578" s="56"/>
      <c r="Z27578" s="56"/>
      <c r="AA27578" s="56"/>
    </row>
    <row r="27579" spans="20:27">
      <c r="T27579" s="56"/>
      <c r="U27579" s="56"/>
      <c r="V27579" s="56"/>
      <c r="W27579" s="56"/>
      <c r="X27579" s="56"/>
      <c r="Y27579" s="56"/>
      <c r="Z27579" s="56"/>
      <c r="AA27579" s="56"/>
    </row>
    <row r="27580" spans="20:27">
      <c r="T27580" s="56"/>
      <c r="U27580" s="56"/>
      <c r="V27580" s="56"/>
      <c r="W27580" s="56"/>
      <c r="X27580" s="56"/>
      <c r="Y27580" s="56"/>
      <c r="Z27580" s="56"/>
      <c r="AA27580" s="56"/>
    </row>
    <row r="27581" spans="20:27">
      <c r="T27581" s="56"/>
      <c r="U27581" s="56"/>
      <c r="V27581" s="56"/>
      <c r="W27581" s="56"/>
      <c r="X27581" s="56"/>
      <c r="Y27581" s="56"/>
      <c r="Z27581" s="56"/>
      <c r="AA27581" s="56"/>
    </row>
    <row r="27582" spans="20:27">
      <c r="T27582" s="56"/>
      <c r="U27582" s="56"/>
      <c r="V27582" s="56"/>
      <c r="W27582" s="56"/>
      <c r="X27582" s="56"/>
      <c r="Y27582" s="56"/>
      <c r="Z27582" s="56"/>
      <c r="AA27582" s="56"/>
    </row>
    <row r="27583" spans="20:27">
      <c r="T27583" s="56"/>
      <c r="U27583" s="56"/>
      <c r="V27583" s="56"/>
      <c r="W27583" s="56"/>
      <c r="X27583" s="56"/>
      <c r="Y27583" s="56"/>
      <c r="Z27583" s="56"/>
      <c r="AA27583" s="56"/>
    </row>
    <row r="27584" spans="20:27">
      <c r="T27584" s="56"/>
      <c r="U27584" s="56"/>
      <c r="V27584" s="56"/>
      <c r="W27584" s="56"/>
      <c r="X27584" s="56"/>
      <c r="Y27584" s="56"/>
      <c r="Z27584" s="56"/>
      <c r="AA27584" s="56"/>
    </row>
    <row r="27585" spans="20:27">
      <c r="T27585" s="56"/>
      <c r="U27585" s="56"/>
      <c r="V27585" s="56"/>
      <c r="W27585" s="56"/>
      <c r="X27585" s="56"/>
      <c r="Y27585" s="56"/>
      <c r="Z27585" s="56"/>
      <c r="AA27585" s="56"/>
    </row>
    <row r="27586" spans="20:27">
      <c r="T27586" s="56"/>
      <c r="U27586" s="56"/>
      <c r="V27586" s="56"/>
      <c r="W27586" s="56"/>
      <c r="X27586" s="56"/>
      <c r="Y27586" s="56"/>
      <c r="Z27586" s="56"/>
      <c r="AA27586" s="56"/>
    </row>
    <row r="27587" spans="20:27">
      <c r="T27587" s="56"/>
      <c r="U27587" s="56"/>
      <c r="V27587" s="56"/>
      <c r="W27587" s="56"/>
      <c r="X27587" s="56"/>
      <c r="Y27587" s="56"/>
      <c r="Z27587" s="56"/>
      <c r="AA27587" s="56"/>
    </row>
    <row r="27588" spans="20:27">
      <c r="T27588" s="56"/>
      <c r="U27588" s="56"/>
      <c r="V27588" s="56"/>
      <c r="W27588" s="56"/>
      <c r="X27588" s="56"/>
      <c r="Y27588" s="56"/>
      <c r="Z27588" s="56"/>
      <c r="AA27588" s="56"/>
    </row>
    <row r="27589" spans="20:27">
      <c r="T27589" s="56"/>
      <c r="U27589" s="56"/>
      <c r="V27589" s="56"/>
      <c r="W27589" s="56"/>
      <c r="X27589" s="56"/>
      <c r="Y27589" s="56"/>
      <c r="Z27589" s="56"/>
      <c r="AA27589" s="56"/>
    </row>
    <row r="27590" spans="20:27">
      <c r="T27590" s="56"/>
      <c r="U27590" s="56"/>
      <c r="V27590" s="56"/>
      <c r="W27590" s="56"/>
      <c r="X27590" s="56"/>
      <c r="Y27590" s="56"/>
      <c r="Z27590" s="56"/>
      <c r="AA27590" s="56"/>
    </row>
    <row r="27591" spans="20:27">
      <c r="T27591" s="56"/>
      <c r="U27591" s="56"/>
      <c r="V27591" s="56"/>
      <c r="W27591" s="56"/>
      <c r="X27591" s="56"/>
      <c r="Y27591" s="56"/>
      <c r="Z27591" s="56"/>
      <c r="AA27591" s="56"/>
    </row>
    <row r="27592" spans="20:27">
      <c r="T27592" s="56"/>
      <c r="U27592" s="56"/>
      <c r="V27592" s="56"/>
      <c r="W27592" s="56"/>
      <c r="X27592" s="56"/>
      <c r="Y27592" s="56"/>
      <c r="Z27592" s="56"/>
      <c r="AA27592" s="56"/>
    </row>
    <row r="27593" spans="20:27">
      <c r="T27593" s="56"/>
      <c r="U27593" s="56"/>
      <c r="V27593" s="56"/>
      <c r="W27593" s="56"/>
      <c r="X27593" s="56"/>
      <c r="Y27593" s="56"/>
      <c r="Z27593" s="56"/>
      <c r="AA27593" s="56"/>
    </row>
    <row r="27594" spans="20:27">
      <c r="T27594" s="56"/>
      <c r="U27594" s="56"/>
      <c r="V27594" s="56"/>
      <c r="W27594" s="56"/>
      <c r="X27594" s="56"/>
      <c r="Y27594" s="56"/>
      <c r="Z27594" s="56"/>
      <c r="AA27594" s="56"/>
    </row>
    <row r="27595" spans="20:27">
      <c r="T27595" s="56"/>
      <c r="U27595" s="56"/>
      <c r="V27595" s="56"/>
      <c r="W27595" s="56"/>
      <c r="X27595" s="56"/>
      <c r="Y27595" s="56"/>
      <c r="Z27595" s="56"/>
      <c r="AA27595" s="56"/>
    </row>
    <row r="27596" spans="20:27">
      <c r="T27596" s="56"/>
      <c r="U27596" s="56"/>
      <c r="V27596" s="56"/>
      <c r="W27596" s="56"/>
      <c r="X27596" s="56"/>
      <c r="Y27596" s="56"/>
      <c r="Z27596" s="56"/>
      <c r="AA27596" s="56"/>
    </row>
    <row r="27597" spans="20:27">
      <c r="T27597" s="56"/>
      <c r="U27597" s="56"/>
      <c r="V27597" s="56"/>
      <c r="W27597" s="56"/>
      <c r="X27597" s="56"/>
      <c r="Y27597" s="56"/>
      <c r="Z27597" s="56"/>
      <c r="AA27597" s="56"/>
    </row>
    <row r="27598" spans="20:27">
      <c r="T27598" s="56"/>
      <c r="U27598" s="56"/>
      <c r="V27598" s="56"/>
      <c r="W27598" s="56"/>
      <c r="X27598" s="56"/>
      <c r="Y27598" s="56"/>
      <c r="Z27598" s="56"/>
      <c r="AA27598" s="56"/>
    </row>
    <row r="27599" spans="20:27">
      <c r="T27599" s="56"/>
      <c r="U27599" s="56"/>
      <c r="V27599" s="56"/>
      <c r="W27599" s="56"/>
      <c r="X27599" s="56"/>
      <c r="Y27599" s="56"/>
      <c r="Z27599" s="56"/>
      <c r="AA27599" s="56"/>
    </row>
    <row r="27600" spans="20:27">
      <c r="T27600" s="56"/>
      <c r="U27600" s="56"/>
      <c r="V27600" s="56"/>
      <c r="W27600" s="56"/>
      <c r="X27600" s="56"/>
      <c r="Y27600" s="56"/>
      <c r="Z27600" s="56"/>
      <c r="AA27600" s="56"/>
    </row>
    <row r="27601" spans="20:27">
      <c r="T27601" s="56"/>
      <c r="U27601" s="56"/>
      <c r="V27601" s="56"/>
      <c r="W27601" s="56"/>
      <c r="X27601" s="56"/>
      <c r="Y27601" s="56"/>
      <c r="Z27601" s="56"/>
      <c r="AA27601" s="56"/>
    </row>
    <row r="27602" spans="20:27">
      <c r="T27602" s="56"/>
      <c r="U27602" s="56"/>
      <c r="V27602" s="56"/>
      <c r="W27602" s="56"/>
      <c r="X27602" s="56"/>
      <c r="Y27602" s="56"/>
      <c r="Z27602" s="56"/>
      <c r="AA27602" s="56"/>
    </row>
    <row r="27603" spans="20:27">
      <c r="T27603" s="56"/>
      <c r="U27603" s="56"/>
      <c r="V27603" s="56"/>
      <c r="W27603" s="56"/>
      <c r="X27603" s="56"/>
      <c r="Y27603" s="56"/>
      <c r="Z27603" s="56"/>
      <c r="AA27603" s="56"/>
    </row>
    <row r="27604" spans="20:27">
      <c r="T27604" s="56"/>
      <c r="U27604" s="56"/>
      <c r="V27604" s="56"/>
      <c r="W27604" s="56"/>
      <c r="X27604" s="56"/>
      <c r="Y27604" s="56"/>
      <c r="Z27604" s="56"/>
      <c r="AA27604" s="56"/>
    </row>
    <row r="27605" spans="20:27">
      <c r="T27605" s="56"/>
      <c r="U27605" s="56"/>
      <c r="V27605" s="56"/>
      <c r="W27605" s="56"/>
      <c r="X27605" s="56"/>
      <c r="Y27605" s="56"/>
      <c r="Z27605" s="56"/>
      <c r="AA27605" s="56"/>
    </row>
    <row r="27606" spans="20:27">
      <c r="T27606" s="56"/>
      <c r="U27606" s="56"/>
      <c r="V27606" s="56"/>
      <c r="W27606" s="56"/>
      <c r="X27606" s="56"/>
      <c r="Y27606" s="56"/>
      <c r="Z27606" s="56"/>
      <c r="AA27606" s="56"/>
    </row>
    <row r="27607" spans="20:27">
      <c r="T27607" s="56"/>
      <c r="U27607" s="56"/>
      <c r="V27607" s="56"/>
      <c r="W27607" s="56"/>
      <c r="X27607" s="56"/>
      <c r="Y27607" s="56"/>
      <c r="Z27607" s="56"/>
      <c r="AA27607" s="56"/>
    </row>
    <row r="27608" spans="20:27">
      <c r="T27608" s="56"/>
      <c r="U27608" s="56"/>
      <c r="V27608" s="56"/>
      <c r="W27608" s="56"/>
      <c r="X27608" s="56"/>
      <c r="Y27608" s="56"/>
      <c r="Z27608" s="56"/>
      <c r="AA27608" s="56"/>
    </row>
    <row r="27609" spans="20:27">
      <c r="T27609" s="56"/>
      <c r="U27609" s="56"/>
      <c r="V27609" s="56"/>
      <c r="W27609" s="56"/>
      <c r="X27609" s="56"/>
      <c r="Y27609" s="56"/>
      <c r="Z27609" s="56"/>
      <c r="AA27609" s="56"/>
    </row>
    <row r="27610" spans="20:27">
      <c r="T27610" s="56"/>
      <c r="U27610" s="56"/>
      <c r="V27610" s="56"/>
      <c r="W27610" s="56"/>
      <c r="X27610" s="56"/>
      <c r="Y27610" s="56"/>
      <c r="Z27610" s="56"/>
      <c r="AA27610" s="56"/>
    </row>
    <row r="27611" spans="20:27">
      <c r="T27611" s="56"/>
      <c r="U27611" s="56"/>
      <c r="V27611" s="56"/>
      <c r="W27611" s="56"/>
      <c r="X27611" s="56"/>
      <c r="Y27611" s="56"/>
      <c r="Z27611" s="56"/>
      <c r="AA27611" s="56"/>
    </row>
    <row r="27612" spans="20:27">
      <c r="T27612" s="56"/>
      <c r="U27612" s="56"/>
      <c r="V27612" s="56"/>
      <c r="W27612" s="56"/>
      <c r="X27612" s="56"/>
      <c r="Y27612" s="56"/>
      <c r="Z27612" s="56"/>
      <c r="AA27612" s="56"/>
    </row>
    <row r="27613" spans="20:27">
      <c r="T27613" s="56"/>
      <c r="U27613" s="56"/>
      <c r="V27613" s="56"/>
      <c r="W27613" s="56"/>
      <c r="X27613" s="56"/>
      <c r="Y27613" s="56"/>
      <c r="Z27613" s="56"/>
      <c r="AA27613" s="56"/>
    </row>
    <row r="27614" spans="20:27">
      <c r="T27614" s="56"/>
      <c r="U27614" s="56"/>
      <c r="V27614" s="56"/>
      <c r="W27614" s="56"/>
      <c r="X27614" s="56"/>
      <c r="Y27614" s="56"/>
      <c r="Z27614" s="56"/>
      <c r="AA27614" s="56"/>
    </row>
    <row r="27615" spans="20:27">
      <c r="T27615" s="56"/>
      <c r="U27615" s="56"/>
      <c r="V27615" s="56"/>
      <c r="W27615" s="56"/>
      <c r="X27615" s="56"/>
      <c r="Y27615" s="56"/>
      <c r="Z27615" s="56"/>
      <c r="AA27615" s="56"/>
    </row>
    <row r="27616" spans="20:27">
      <c r="T27616" s="56"/>
      <c r="U27616" s="56"/>
      <c r="V27616" s="56"/>
      <c r="W27616" s="56"/>
      <c r="X27616" s="56"/>
      <c r="Y27616" s="56"/>
      <c r="Z27616" s="56"/>
      <c r="AA27616" s="56"/>
    </row>
    <row r="27617" spans="20:27">
      <c r="T27617" s="56"/>
      <c r="U27617" s="56"/>
      <c r="V27617" s="56"/>
      <c r="W27617" s="56"/>
      <c r="X27617" s="56"/>
      <c r="Y27617" s="56"/>
      <c r="Z27617" s="56"/>
      <c r="AA27617" s="56"/>
    </row>
    <row r="27618" spans="20:27">
      <c r="T27618" s="56"/>
      <c r="U27618" s="56"/>
      <c r="V27618" s="56"/>
      <c r="W27618" s="56"/>
      <c r="X27618" s="56"/>
      <c r="Y27618" s="56"/>
      <c r="Z27618" s="56"/>
      <c r="AA27618" s="56"/>
    </row>
    <row r="27619" spans="20:27">
      <c r="T27619" s="56"/>
      <c r="U27619" s="56"/>
      <c r="V27619" s="56"/>
      <c r="W27619" s="56"/>
      <c r="X27619" s="56"/>
      <c r="Y27619" s="56"/>
      <c r="Z27619" s="56"/>
      <c r="AA27619" s="56"/>
    </row>
    <row r="27620" spans="20:27">
      <c r="T27620" s="56"/>
      <c r="U27620" s="56"/>
      <c r="V27620" s="56"/>
      <c r="W27620" s="56"/>
      <c r="X27620" s="56"/>
      <c r="Y27620" s="56"/>
      <c r="Z27620" s="56"/>
      <c r="AA27620" s="56"/>
    </row>
    <row r="27621" spans="20:27">
      <c r="T27621" s="56"/>
      <c r="U27621" s="56"/>
      <c r="V27621" s="56"/>
      <c r="W27621" s="56"/>
      <c r="X27621" s="56"/>
      <c r="Y27621" s="56"/>
      <c r="Z27621" s="56"/>
      <c r="AA27621" s="56"/>
    </row>
    <row r="27622" spans="20:27">
      <c r="T27622" s="56"/>
      <c r="U27622" s="56"/>
      <c r="V27622" s="56"/>
      <c r="W27622" s="56"/>
      <c r="X27622" s="56"/>
      <c r="Y27622" s="56"/>
      <c r="Z27622" s="56"/>
      <c r="AA27622" s="56"/>
    </row>
    <row r="27623" spans="20:27">
      <c r="T27623" s="56"/>
      <c r="U27623" s="56"/>
      <c r="V27623" s="56"/>
      <c r="W27623" s="56"/>
      <c r="X27623" s="56"/>
      <c r="Y27623" s="56"/>
      <c r="Z27623" s="56"/>
      <c r="AA27623" s="56"/>
    </row>
    <row r="27624" spans="20:27">
      <c r="T27624" s="56"/>
      <c r="U27624" s="56"/>
      <c r="V27624" s="56"/>
      <c r="W27624" s="56"/>
      <c r="X27624" s="56"/>
      <c r="Y27624" s="56"/>
      <c r="Z27624" s="56"/>
      <c r="AA27624" s="56"/>
    </row>
    <row r="27625" spans="20:27">
      <c r="T27625" s="56"/>
      <c r="U27625" s="56"/>
      <c r="V27625" s="56"/>
      <c r="W27625" s="56"/>
      <c r="X27625" s="56"/>
      <c r="Y27625" s="56"/>
      <c r="Z27625" s="56"/>
      <c r="AA27625" s="56"/>
    </row>
    <row r="27626" spans="20:27">
      <c r="T27626" s="56"/>
      <c r="U27626" s="56"/>
      <c r="V27626" s="56"/>
      <c r="W27626" s="56"/>
      <c r="X27626" s="56"/>
      <c r="Y27626" s="56"/>
      <c r="Z27626" s="56"/>
      <c r="AA27626" s="56"/>
    </row>
    <row r="27627" spans="20:27">
      <c r="T27627" s="56"/>
      <c r="U27627" s="56"/>
      <c r="V27627" s="56"/>
      <c r="W27627" s="56"/>
      <c r="X27627" s="56"/>
      <c r="Y27627" s="56"/>
      <c r="Z27627" s="56"/>
      <c r="AA27627" s="56"/>
    </row>
    <row r="27628" spans="20:27">
      <c r="T27628" s="56"/>
      <c r="U27628" s="56"/>
      <c r="V27628" s="56"/>
      <c r="W27628" s="56"/>
      <c r="X27628" s="56"/>
      <c r="Y27628" s="56"/>
      <c r="Z27628" s="56"/>
      <c r="AA27628" s="56"/>
    </row>
    <row r="27629" spans="20:27">
      <c r="T27629" s="56"/>
      <c r="U27629" s="56"/>
      <c r="V27629" s="56"/>
      <c r="W27629" s="56"/>
      <c r="X27629" s="56"/>
      <c r="Y27629" s="56"/>
      <c r="Z27629" s="56"/>
      <c r="AA27629" s="56"/>
    </row>
    <row r="27630" spans="20:27">
      <c r="T27630" s="56"/>
      <c r="U27630" s="56"/>
      <c r="V27630" s="56"/>
      <c r="W27630" s="56"/>
      <c r="X27630" s="56"/>
      <c r="Y27630" s="56"/>
      <c r="Z27630" s="56"/>
      <c r="AA27630" s="56"/>
    </row>
    <row r="27631" spans="20:27">
      <c r="T27631" s="56"/>
      <c r="U27631" s="56"/>
      <c r="V27631" s="56"/>
      <c r="W27631" s="56"/>
      <c r="X27631" s="56"/>
      <c r="Y27631" s="56"/>
      <c r="Z27631" s="56"/>
      <c r="AA27631" s="56"/>
    </row>
    <row r="27632" spans="20:27">
      <c r="T27632" s="56"/>
      <c r="U27632" s="56"/>
      <c r="V27632" s="56"/>
      <c r="W27632" s="56"/>
      <c r="X27632" s="56"/>
      <c r="Y27632" s="56"/>
      <c r="Z27632" s="56"/>
      <c r="AA27632" s="56"/>
    </row>
    <row r="27633" spans="20:27">
      <c r="T27633" s="56"/>
      <c r="U27633" s="56"/>
      <c r="V27633" s="56"/>
      <c r="W27633" s="56"/>
      <c r="X27633" s="56"/>
      <c r="Y27633" s="56"/>
      <c r="Z27633" s="56"/>
      <c r="AA27633" s="56"/>
    </row>
    <row r="27634" spans="20:27">
      <c r="T27634" s="56"/>
      <c r="U27634" s="56"/>
      <c r="V27634" s="56"/>
      <c r="W27634" s="56"/>
      <c r="X27634" s="56"/>
      <c r="Y27634" s="56"/>
      <c r="Z27634" s="56"/>
      <c r="AA27634" s="56"/>
    </row>
    <row r="27635" spans="20:27">
      <c r="T27635" s="56"/>
      <c r="U27635" s="56"/>
      <c r="V27635" s="56"/>
      <c r="W27635" s="56"/>
      <c r="X27635" s="56"/>
      <c r="Y27635" s="56"/>
      <c r="Z27635" s="56"/>
      <c r="AA27635" s="56"/>
    </row>
    <row r="27636" spans="20:27">
      <c r="T27636" s="56"/>
      <c r="U27636" s="56"/>
      <c r="V27636" s="56"/>
      <c r="W27636" s="56"/>
      <c r="X27636" s="56"/>
      <c r="Y27636" s="56"/>
      <c r="Z27636" s="56"/>
      <c r="AA27636" s="56"/>
    </row>
    <row r="27637" spans="20:27">
      <c r="T27637" s="56"/>
      <c r="U27637" s="56"/>
      <c r="V27637" s="56"/>
      <c r="W27637" s="56"/>
      <c r="X27637" s="56"/>
      <c r="Y27637" s="56"/>
      <c r="Z27637" s="56"/>
      <c r="AA27637" s="56"/>
    </row>
    <row r="27638" spans="20:27">
      <c r="T27638" s="56"/>
      <c r="U27638" s="56"/>
      <c r="V27638" s="56"/>
      <c r="W27638" s="56"/>
      <c r="X27638" s="56"/>
      <c r="Y27638" s="56"/>
      <c r="Z27638" s="56"/>
      <c r="AA27638" s="56"/>
    </row>
    <row r="27639" spans="20:27">
      <c r="T27639" s="56"/>
      <c r="U27639" s="56"/>
      <c r="V27639" s="56"/>
      <c r="W27639" s="56"/>
      <c r="X27639" s="56"/>
      <c r="Y27639" s="56"/>
      <c r="Z27639" s="56"/>
      <c r="AA27639" s="56"/>
    </row>
    <row r="27640" spans="20:27">
      <c r="T27640" s="56"/>
      <c r="U27640" s="56"/>
      <c r="V27640" s="56"/>
      <c r="W27640" s="56"/>
      <c r="X27640" s="56"/>
      <c r="Y27640" s="56"/>
      <c r="Z27640" s="56"/>
      <c r="AA27640" s="56"/>
    </row>
    <row r="27641" spans="20:27">
      <c r="T27641" s="56"/>
      <c r="U27641" s="56"/>
      <c r="V27641" s="56"/>
      <c r="W27641" s="56"/>
      <c r="X27641" s="56"/>
      <c r="Y27641" s="56"/>
      <c r="Z27641" s="56"/>
      <c r="AA27641" s="56"/>
    </row>
    <row r="27642" spans="20:27">
      <c r="T27642" s="56"/>
      <c r="U27642" s="56"/>
      <c r="V27642" s="56"/>
      <c r="W27642" s="56"/>
      <c r="X27642" s="56"/>
      <c r="Y27642" s="56"/>
      <c r="Z27642" s="56"/>
      <c r="AA27642" s="56"/>
    </row>
    <row r="27643" spans="20:27">
      <c r="T27643" s="56"/>
      <c r="U27643" s="56"/>
      <c r="V27643" s="56"/>
      <c r="W27643" s="56"/>
      <c r="X27643" s="56"/>
      <c r="Y27643" s="56"/>
      <c r="Z27643" s="56"/>
      <c r="AA27643" s="56"/>
    </row>
    <row r="27644" spans="20:27">
      <c r="T27644" s="56"/>
      <c r="U27644" s="56"/>
      <c r="V27644" s="56"/>
      <c r="W27644" s="56"/>
      <c r="X27644" s="56"/>
      <c r="Y27644" s="56"/>
      <c r="Z27644" s="56"/>
      <c r="AA27644" s="56"/>
    </row>
    <row r="27645" spans="20:27">
      <c r="T27645" s="56"/>
      <c r="U27645" s="56"/>
      <c r="V27645" s="56"/>
      <c r="W27645" s="56"/>
      <c r="X27645" s="56"/>
      <c r="Y27645" s="56"/>
      <c r="Z27645" s="56"/>
      <c r="AA27645" s="56"/>
    </row>
    <row r="27646" spans="20:27">
      <c r="T27646" s="56"/>
      <c r="U27646" s="56"/>
      <c r="V27646" s="56"/>
      <c r="W27646" s="56"/>
      <c r="X27646" s="56"/>
      <c r="Y27646" s="56"/>
      <c r="Z27646" s="56"/>
      <c r="AA27646" s="56"/>
    </row>
    <row r="27647" spans="20:27">
      <c r="T27647" s="56"/>
      <c r="U27647" s="56"/>
      <c r="V27647" s="56"/>
      <c r="W27647" s="56"/>
      <c r="X27647" s="56"/>
      <c r="Y27647" s="56"/>
      <c r="Z27647" s="56"/>
      <c r="AA27647" s="56"/>
    </row>
    <row r="27648" spans="20:27">
      <c r="T27648" s="56"/>
      <c r="U27648" s="56"/>
      <c r="V27648" s="56"/>
      <c r="W27648" s="56"/>
      <c r="X27648" s="56"/>
      <c r="Y27648" s="56"/>
      <c r="Z27648" s="56"/>
      <c r="AA27648" s="56"/>
    </row>
    <row r="27649" spans="20:27">
      <c r="T27649" s="56"/>
      <c r="U27649" s="56"/>
      <c r="V27649" s="56"/>
      <c r="W27649" s="56"/>
      <c r="X27649" s="56"/>
      <c r="Y27649" s="56"/>
      <c r="Z27649" s="56"/>
      <c r="AA27649" s="56"/>
    </row>
    <row r="27650" spans="20:27">
      <c r="T27650" s="56"/>
      <c r="U27650" s="56"/>
      <c r="V27650" s="56"/>
      <c r="W27650" s="56"/>
      <c r="X27650" s="56"/>
      <c r="Y27650" s="56"/>
      <c r="Z27650" s="56"/>
      <c r="AA27650" s="56"/>
    </row>
    <row r="27651" spans="20:27">
      <c r="T27651" s="56"/>
      <c r="U27651" s="56"/>
      <c r="V27651" s="56"/>
      <c r="W27651" s="56"/>
      <c r="X27651" s="56"/>
      <c r="Y27651" s="56"/>
      <c r="Z27651" s="56"/>
      <c r="AA27651" s="56"/>
    </row>
    <row r="27652" spans="20:27">
      <c r="T27652" s="56"/>
      <c r="U27652" s="56"/>
      <c r="V27652" s="56"/>
      <c r="W27652" s="56"/>
      <c r="X27652" s="56"/>
      <c r="Y27652" s="56"/>
      <c r="Z27652" s="56"/>
      <c r="AA27652" s="56"/>
    </row>
    <row r="27653" spans="20:27">
      <c r="T27653" s="56"/>
      <c r="U27653" s="56"/>
      <c r="V27653" s="56"/>
      <c r="W27653" s="56"/>
      <c r="X27653" s="56"/>
      <c r="Y27653" s="56"/>
      <c r="Z27653" s="56"/>
      <c r="AA27653" s="56"/>
    </row>
    <row r="27654" spans="20:27">
      <c r="T27654" s="56"/>
      <c r="U27654" s="56"/>
      <c r="V27654" s="56"/>
      <c r="W27654" s="56"/>
      <c r="X27654" s="56"/>
      <c r="Y27654" s="56"/>
      <c r="Z27654" s="56"/>
      <c r="AA27654" s="56"/>
    </row>
    <row r="27655" spans="20:27">
      <c r="T27655" s="56"/>
      <c r="U27655" s="56"/>
      <c r="V27655" s="56"/>
      <c r="W27655" s="56"/>
      <c r="X27655" s="56"/>
      <c r="Y27655" s="56"/>
      <c r="Z27655" s="56"/>
      <c r="AA27655" s="56"/>
    </row>
    <row r="27656" spans="20:27">
      <c r="T27656" s="56"/>
      <c r="U27656" s="56"/>
      <c r="V27656" s="56"/>
      <c r="W27656" s="56"/>
      <c r="X27656" s="56"/>
      <c r="Y27656" s="56"/>
      <c r="Z27656" s="56"/>
      <c r="AA27656" s="56"/>
    </row>
    <row r="27657" spans="20:27">
      <c r="T27657" s="56"/>
      <c r="U27657" s="56"/>
      <c r="V27657" s="56"/>
      <c r="W27657" s="56"/>
      <c r="X27657" s="56"/>
      <c r="Y27657" s="56"/>
      <c r="Z27657" s="56"/>
      <c r="AA27657" s="56"/>
    </row>
    <row r="27658" spans="20:27">
      <c r="T27658" s="56"/>
      <c r="U27658" s="56"/>
      <c r="V27658" s="56"/>
      <c r="W27658" s="56"/>
      <c r="X27658" s="56"/>
      <c r="Y27658" s="56"/>
      <c r="Z27658" s="56"/>
      <c r="AA27658" s="56"/>
    </row>
    <row r="27659" spans="20:27">
      <c r="T27659" s="56"/>
      <c r="U27659" s="56"/>
      <c r="V27659" s="56"/>
      <c r="W27659" s="56"/>
      <c r="X27659" s="56"/>
      <c r="Y27659" s="56"/>
      <c r="Z27659" s="56"/>
      <c r="AA27659" s="56"/>
    </row>
    <row r="27660" spans="20:27">
      <c r="T27660" s="56"/>
      <c r="U27660" s="56"/>
      <c r="V27660" s="56"/>
      <c r="W27660" s="56"/>
      <c r="X27660" s="56"/>
      <c r="Y27660" s="56"/>
      <c r="Z27660" s="56"/>
      <c r="AA27660" s="56"/>
    </row>
    <row r="27661" spans="20:27">
      <c r="T27661" s="56"/>
      <c r="U27661" s="56"/>
      <c r="V27661" s="56"/>
      <c r="W27661" s="56"/>
      <c r="X27661" s="56"/>
      <c r="Y27661" s="56"/>
      <c r="Z27661" s="56"/>
      <c r="AA27661" s="56"/>
    </row>
    <row r="27662" spans="20:27">
      <c r="T27662" s="56"/>
      <c r="U27662" s="56"/>
      <c r="V27662" s="56"/>
      <c r="W27662" s="56"/>
      <c r="X27662" s="56"/>
      <c r="Y27662" s="56"/>
      <c r="Z27662" s="56"/>
      <c r="AA27662" s="56"/>
    </row>
    <row r="27663" spans="20:27">
      <c r="T27663" s="56"/>
      <c r="U27663" s="56"/>
      <c r="V27663" s="56"/>
      <c r="W27663" s="56"/>
      <c r="X27663" s="56"/>
      <c r="Y27663" s="56"/>
      <c r="Z27663" s="56"/>
      <c r="AA27663" s="56"/>
    </row>
    <row r="27664" spans="20:27">
      <c r="T27664" s="56"/>
      <c r="U27664" s="56"/>
      <c r="V27664" s="56"/>
      <c r="W27664" s="56"/>
      <c r="X27664" s="56"/>
      <c r="Y27664" s="56"/>
      <c r="Z27664" s="56"/>
      <c r="AA27664" s="56"/>
    </row>
    <row r="27665" spans="20:27">
      <c r="T27665" s="56"/>
      <c r="U27665" s="56"/>
      <c r="V27665" s="56"/>
      <c r="W27665" s="56"/>
      <c r="X27665" s="56"/>
      <c r="Y27665" s="56"/>
      <c r="Z27665" s="56"/>
      <c r="AA27665" s="56"/>
    </row>
    <row r="27666" spans="20:27">
      <c r="T27666" s="56"/>
      <c r="U27666" s="56"/>
      <c r="V27666" s="56"/>
      <c r="W27666" s="56"/>
      <c r="X27666" s="56"/>
      <c r="Y27666" s="56"/>
      <c r="Z27666" s="56"/>
      <c r="AA27666" s="56"/>
    </row>
    <row r="27667" spans="20:27">
      <c r="T27667" s="56"/>
      <c r="U27667" s="56"/>
      <c r="V27667" s="56"/>
      <c r="W27667" s="56"/>
      <c r="X27667" s="56"/>
      <c r="Y27667" s="56"/>
      <c r="Z27667" s="56"/>
      <c r="AA27667" s="56"/>
    </row>
    <row r="27668" spans="20:27">
      <c r="T27668" s="56"/>
      <c r="U27668" s="56"/>
      <c r="V27668" s="56"/>
      <c r="W27668" s="56"/>
      <c r="X27668" s="56"/>
      <c r="Y27668" s="56"/>
      <c r="Z27668" s="56"/>
      <c r="AA27668" s="56"/>
    </row>
    <row r="27669" spans="20:27">
      <c r="T27669" s="56"/>
      <c r="U27669" s="56"/>
      <c r="V27669" s="56"/>
      <c r="W27669" s="56"/>
      <c r="X27669" s="56"/>
      <c r="Y27669" s="56"/>
      <c r="Z27669" s="56"/>
      <c r="AA27669" s="56"/>
    </row>
    <row r="27670" spans="20:27">
      <c r="T27670" s="56"/>
      <c r="U27670" s="56"/>
      <c r="V27670" s="56"/>
      <c r="W27670" s="56"/>
      <c r="X27670" s="56"/>
      <c r="Y27670" s="56"/>
      <c r="Z27670" s="56"/>
      <c r="AA27670" s="56"/>
    </row>
    <row r="27671" spans="20:27">
      <c r="T27671" s="56"/>
      <c r="U27671" s="56"/>
      <c r="V27671" s="56"/>
      <c r="W27671" s="56"/>
      <c r="X27671" s="56"/>
      <c r="Y27671" s="56"/>
      <c r="Z27671" s="56"/>
      <c r="AA27671" s="56"/>
    </row>
    <row r="27672" spans="20:27">
      <c r="T27672" s="56"/>
      <c r="U27672" s="56"/>
      <c r="V27672" s="56"/>
      <c r="W27672" s="56"/>
      <c r="X27672" s="56"/>
      <c r="Y27672" s="56"/>
      <c r="Z27672" s="56"/>
      <c r="AA27672" s="56"/>
    </row>
    <row r="27673" spans="20:27">
      <c r="T27673" s="56"/>
      <c r="U27673" s="56"/>
      <c r="V27673" s="56"/>
      <c r="W27673" s="56"/>
      <c r="X27673" s="56"/>
      <c r="Y27673" s="56"/>
      <c r="Z27673" s="56"/>
      <c r="AA27673" s="56"/>
    </row>
    <row r="27674" spans="20:27">
      <c r="T27674" s="56"/>
      <c r="U27674" s="56"/>
      <c r="V27674" s="56"/>
      <c r="W27674" s="56"/>
      <c r="X27674" s="56"/>
      <c r="Y27674" s="56"/>
      <c r="Z27674" s="56"/>
      <c r="AA27674" s="56"/>
    </row>
    <row r="27675" spans="20:27">
      <c r="T27675" s="56"/>
      <c r="U27675" s="56"/>
      <c r="V27675" s="56"/>
      <c r="W27675" s="56"/>
      <c r="X27675" s="56"/>
      <c r="Y27675" s="56"/>
      <c r="Z27675" s="56"/>
      <c r="AA27675" s="56"/>
    </row>
    <row r="27676" spans="20:27">
      <c r="T27676" s="56"/>
      <c r="U27676" s="56"/>
      <c r="V27676" s="56"/>
      <c r="W27676" s="56"/>
      <c r="X27676" s="56"/>
      <c r="Y27676" s="56"/>
      <c r="Z27676" s="56"/>
      <c r="AA27676" s="56"/>
    </row>
    <row r="27677" spans="20:27">
      <c r="T27677" s="56"/>
      <c r="U27677" s="56"/>
      <c r="V27677" s="56"/>
      <c r="W27677" s="56"/>
      <c r="X27677" s="56"/>
      <c r="Y27677" s="56"/>
      <c r="Z27677" s="56"/>
      <c r="AA27677" s="56"/>
    </row>
    <row r="27678" spans="20:27">
      <c r="T27678" s="56"/>
      <c r="U27678" s="56"/>
      <c r="V27678" s="56"/>
      <c r="W27678" s="56"/>
      <c r="X27678" s="56"/>
      <c r="Y27678" s="56"/>
      <c r="Z27678" s="56"/>
      <c r="AA27678" s="56"/>
    </row>
    <row r="27679" spans="20:27">
      <c r="T27679" s="56"/>
      <c r="U27679" s="56"/>
      <c r="V27679" s="56"/>
      <c r="W27679" s="56"/>
      <c r="X27679" s="56"/>
      <c r="Y27679" s="56"/>
      <c r="Z27679" s="56"/>
      <c r="AA27679" s="56"/>
    </row>
    <row r="27680" spans="20:27">
      <c r="T27680" s="56"/>
      <c r="U27680" s="56"/>
      <c r="V27680" s="56"/>
      <c r="W27680" s="56"/>
      <c r="X27680" s="56"/>
      <c r="Y27680" s="56"/>
      <c r="Z27680" s="56"/>
      <c r="AA27680" s="56"/>
    </row>
    <row r="27681" spans="20:27">
      <c r="T27681" s="56"/>
      <c r="U27681" s="56"/>
      <c r="V27681" s="56"/>
      <c r="W27681" s="56"/>
      <c r="X27681" s="56"/>
      <c r="Y27681" s="56"/>
      <c r="Z27681" s="56"/>
      <c r="AA27681" s="56"/>
    </row>
    <row r="27682" spans="20:27">
      <c r="T27682" s="56"/>
      <c r="U27682" s="56"/>
      <c r="V27682" s="56"/>
      <c r="W27682" s="56"/>
      <c r="X27682" s="56"/>
      <c r="Y27682" s="56"/>
      <c r="Z27682" s="56"/>
      <c r="AA27682" s="56"/>
    </row>
    <row r="27683" spans="20:27">
      <c r="T27683" s="56"/>
      <c r="U27683" s="56"/>
      <c r="V27683" s="56"/>
      <c r="W27683" s="56"/>
      <c r="X27683" s="56"/>
      <c r="Y27683" s="56"/>
      <c r="Z27683" s="56"/>
      <c r="AA27683" s="56"/>
    </row>
    <row r="27684" spans="20:27">
      <c r="T27684" s="56"/>
      <c r="U27684" s="56"/>
      <c r="V27684" s="56"/>
      <c r="W27684" s="56"/>
      <c r="X27684" s="56"/>
      <c r="Y27684" s="56"/>
      <c r="Z27684" s="56"/>
      <c r="AA27684" s="56"/>
    </row>
    <row r="27685" spans="20:27">
      <c r="T27685" s="56"/>
      <c r="U27685" s="56"/>
      <c r="V27685" s="56"/>
      <c r="W27685" s="56"/>
      <c r="X27685" s="56"/>
      <c r="Y27685" s="56"/>
      <c r="Z27685" s="56"/>
      <c r="AA27685" s="56"/>
    </row>
    <row r="27686" spans="20:27">
      <c r="T27686" s="56"/>
      <c r="U27686" s="56"/>
      <c r="V27686" s="56"/>
      <c r="W27686" s="56"/>
      <c r="X27686" s="56"/>
      <c r="Y27686" s="56"/>
      <c r="Z27686" s="56"/>
      <c r="AA27686" s="56"/>
    </row>
    <row r="27687" spans="20:27">
      <c r="T27687" s="56"/>
      <c r="U27687" s="56"/>
      <c r="V27687" s="56"/>
      <c r="W27687" s="56"/>
      <c r="X27687" s="56"/>
      <c r="Y27687" s="56"/>
      <c r="Z27687" s="56"/>
      <c r="AA27687" s="56"/>
    </row>
    <row r="27688" spans="20:27">
      <c r="T27688" s="56"/>
      <c r="U27688" s="56"/>
      <c r="V27688" s="56"/>
      <c r="W27688" s="56"/>
      <c r="X27688" s="56"/>
      <c r="Y27688" s="56"/>
      <c r="Z27688" s="56"/>
      <c r="AA27688" s="56"/>
    </row>
    <row r="27689" spans="20:27">
      <c r="T27689" s="56"/>
      <c r="U27689" s="56"/>
      <c r="V27689" s="56"/>
      <c r="W27689" s="56"/>
      <c r="X27689" s="56"/>
      <c r="Y27689" s="56"/>
      <c r="Z27689" s="56"/>
      <c r="AA27689" s="56"/>
    </row>
    <row r="27690" spans="20:27">
      <c r="T27690" s="56"/>
      <c r="U27690" s="56"/>
      <c r="V27690" s="56"/>
      <c r="W27690" s="56"/>
      <c r="X27690" s="56"/>
      <c r="Y27690" s="56"/>
      <c r="Z27690" s="56"/>
      <c r="AA27690" s="56"/>
    </row>
    <row r="27691" spans="20:27">
      <c r="T27691" s="56"/>
      <c r="U27691" s="56"/>
      <c r="V27691" s="56"/>
      <c r="W27691" s="56"/>
      <c r="X27691" s="56"/>
      <c r="Y27691" s="56"/>
      <c r="Z27691" s="56"/>
      <c r="AA27691" s="56"/>
    </row>
    <row r="27692" spans="20:27">
      <c r="T27692" s="56"/>
      <c r="U27692" s="56"/>
      <c r="V27692" s="56"/>
      <c r="W27692" s="56"/>
      <c r="X27692" s="56"/>
      <c r="Y27692" s="56"/>
      <c r="Z27692" s="56"/>
      <c r="AA27692" s="56"/>
    </row>
    <row r="27693" spans="20:27">
      <c r="T27693" s="56"/>
      <c r="U27693" s="56"/>
      <c r="V27693" s="56"/>
      <c r="W27693" s="56"/>
      <c r="X27693" s="56"/>
      <c r="Y27693" s="56"/>
      <c r="Z27693" s="56"/>
      <c r="AA27693" s="56"/>
    </row>
    <row r="27694" spans="20:27">
      <c r="T27694" s="56"/>
      <c r="U27694" s="56"/>
      <c r="V27694" s="56"/>
      <c r="W27694" s="56"/>
      <c r="X27694" s="56"/>
      <c r="Y27694" s="56"/>
      <c r="Z27694" s="56"/>
      <c r="AA27694" s="56"/>
    </row>
    <row r="27695" spans="20:27">
      <c r="T27695" s="56"/>
      <c r="U27695" s="56"/>
      <c r="V27695" s="56"/>
      <c r="W27695" s="56"/>
      <c r="X27695" s="56"/>
      <c r="Y27695" s="56"/>
      <c r="Z27695" s="56"/>
      <c r="AA27695" s="56"/>
    </row>
    <row r="27696" spans="20:27">
      <c r="T27696" s="56"/>
      <c r="U27696" s="56"/>
      <c r="V27696" s="56"/>
      <c r="W27696" s="56"/>
      <c r="X27696" s="56"/>
      <c r="Y27696" s="56"/>
      <c r="Z27696" s="56"/>
      <c r="AA27696" s="56"/>
    </row>
    <row r="27697" spans="20:27">
      <c r="T27697" s="56"/>
      <c r="U27697" s="56"/>
      <c r="V27697" s="56"/>
      <c r="W27697" s="56"/>
      <c r="X27697" s="56"/>
      <c r="Y27697" s="56"/>
      <c r="Z27697" s="56"/>
      <c r="AA27697" s="56"/>
    </row>
    <row r="27698" spans="20:27">
      <c r="T27698" s="56"/>
      <c r="U27698" s="56"/>
      <c r="V27698" s="56"/>
      <c r="W27698" s="56"/>
      <c r="X27698" s="56"/>
      <c r="Y27698" s="56"/>
      <c r="Z27698" s="56"/>
      <c r="AA27698" s="56"/>
    </row>
    <row r="27699" spans="20:27">
      <c r="T27699" s="56"/>
      <c r="U27699" s="56"/>
      <c r="V27699" s="56"/>
      <c r="W27699" s="56"/>
      <c r="X27699" s="56"/>
      <c r="Y27699" s="56"/>
      <c r="Z27699" s="56"/>
      <c r="AA27699" s="56"/>
    </row>
    <row r="27700" spans="20:27">
      <c r="T27700" s="56"/>
      <c r="U27700" s="56"/>
      <c r="V27700" s="56"/>
      <c r="W27700" s="56"/>
      <c r="X27700" s="56"/>
      <c r="Y27700" s="56"/>
      <c r="Z27700" s="56"/>
      <c r="AA27700" s="56"/>
    </row>
    <row r="27701" spans="20:27">
      <c r="T27701" s="56"/>
      <c r="U27701" s="56"/>
      <c r="V27701" s="56"/>
      <c r="W27701" s="56"/>
      <c r="X27701" s="56"/>
      <c r="Y27701" s="56"/>
      <c r="Z27701" s="56"/>
      <c r="AA27701" s="56"/>
    </row>
    <row r="27702" spans="20:27">
      <c r="T27702" s="56"/>
      <c r="U27702" s="56"/>
      <c r="V27702" s="56"/>
      <c r="W27702" s="56"/>
      <c r="X27702" s="56"/>
      <c r="Y27702" s="56"/>
      <c r="Z27702" s="56"/>
      <c r="AA27702" s="56"/>
    </row>
    <row r="27703" spans="20:27">
      <c r="T27703" s="56"/>
      <c r="U27703" s="56"/>
      <c r="V27703" s="56"/>
      <c r="W27703" s="56"/>
      <c r="X27703" s="56"/>
      <c r="Y27703" s="56"/>
      <c r="Z27703" s="56"/>
      <c r="AA27703" s="56"/>
    </row>
    <row r="27704" spans="20:27">
      <c r="T27704" s="56"/>
      <c r="U27704" s="56"/>
      <c r="V27704" s="56"/>
      <c r="W27704" s="56"/>
      <c r="X27704" s="56"/>
      <c r="Y27704" s="56"/>
      <c r="Z27704" s="56"/>
      <c r="AA27704" s="56"/>
    </row>
    <row r="27705" spans="20:27">
      <c r="T27705" s="56"/>
      <c r="U27705" s="56"/>
      <c r="V27705" s="56"/>
      <c r="W27705" s="56"/>
      <c r="X27705" s="56"/>
      <c r="Y27705" s="56"/>
      <c r="Z27705" s="56"/>
      <c r="AA27705" s="56"/>
    </row>
    <row r="27706" spans="20:27">
      <c r="T27706" s="56"/>
      <c r="U27706" s="56"/>
      <c r="V27706" s="56"/>
      <c r="W27706" s="56"/>
      <c r="X27706" s="56"/>
      <c r="Y27706" s="56"/>
      <c r="Z27706" s="56"/>
      <c r="AA27706" s="56"/>
    </row>
    <row r="27707" spans="20:27">
      <c r="T27707" s="56"/>
      <c r="U27707" s="56"/>
      <c r="V27707" s="56"/>
      <c r="W27707" s="56"/>
      <c r="X27707" s="56"/>
      <c r="Y27707" s="56"/>
      <c r="Z27707" s="56"/>
      <c r="AA27707" s="56"/>
    </row>
    <row r="27708" spans="20:27">
      <c r="T27708" s="56"/>
      <c r="U27708" s="56"/>
      <c r="V27708" s="56"/>
      <c r="W27708" s="56"/>
      <c r="X27708" s="56"/>
      <c r="Y27708" s="56"/>
      <c r="Z27708" s="56"/>
      <c r="AA27708" s="56"/>
    </row>
    <row r="27709" spans="20:27">
      <c r="T27709" s="56"/>
      <c r="U27709" s="56"/>
      <c r="V27709" s="56"/>
      <c r="W27709" s="56"/>
      <c r="X27709" s="56"/>
      <c r="Y27709" s="56"/>
      <c r="Z27709" s="56"/>
      <c r="AA27709" s="56"/>
    </row>
    <row r="27710" spans="20:27">
      <c r="T27710" s="56"/>
      <c r="U27710" s="56"/>
      <c r="V27710" s="56"/>
      <c r="W27710" s="56"/>
      <c r="X27710" s="56"/>
      <c r="Y27710" s="56"/>
      <c r="Z27710" s="56"/>
      <c r="AA27710" s="56"/>
    </row>
    <row r="27711" spans="20:27">
      <c r="T27711" s="56"/>
      <c r="U27711" s="56"/>
      <c r="V27711" s="56"/>
      <c r="W27711" s="56"/>
      <c r="X27711" s="56"/>
      <c r="Y27711" s="56"/>
      <c r="Z27711" s="56"/>
      <c r="AA27711" s="56"/>
    </row>
    <row r="27712" spans="20:27">
      <c r="T27712" s="56"/>
      <c r="U27712" s="56"/>
      <c r="V27712" s="56"/>
      <c r="W27712" s="56"/>
      <c r="X27712" s="56"/>
      <c r="Y27712" s="56"/>
      <c r="Z27712" s="56"/>
      <c r="AA27712" s="56"/>
    </row>
    <row r="27713" spans="20:27">
      <c r="T27713" s="56"/>
      <c r="U27713" s="56"/>
      <c r="V27713" s="56"/>
      <c r="W27713" s="56"/>
      <c r="X27713" s="56"/>
      <c r="Y27713" s="56"/>
      <c r="Z27713" s="56"/>
      <c r="AA27713" s="56"/>
    </row>
    <row r="27714" spans="20:27">
      <c r="T27714" s="56"/>
      <c r="U27714" s="56"/>
      <c r="V27714" s="56"/>
      <c r="W27714" s="56"/>
      <c r="X27714" s="56"/>
      <c r="Y27714" s="56"/>
      <c r="Z27714" s="56"/>
      <c r="AA27714" s="56"/>
    </row>
    <row r="27715" spans="20:27">
      <c r="T27715" s="56"/>
      <c r="U27715" s="56"/>
      <c r="V27715" s="56"/>
      <c r="W27715" s="56"/>
      <c r="X27715" s="56"/>
      <c r="Y27715" s="56"/>
      <c r="Z27715" s="56"/>
      <c r="AA27715" s="56"/>
    </row>
    <row r="27716" spans="20:27">
      <c r="T27716" s="56"/>
      <c r="U27716" s="56"/>
      <c r="V27716" s="56"/>
      <c r="W27716" s="56"/>
      <c r="X27716" s="56"/>
      <c r="Y27716" s="56"/>
      <c r="Z27716" s="56"/>
      <c r="AA27716" s="56"/>
    </row>
    <row r="27717" spans="20:27">
      <c r="T27717" s="56"/>
      <c r="U27717" s="56"/>
      <c r="V27717" s="56"/>
      <c r="W27717" s="56"/>
      <c r="X27717" s="56"/>
      <c r="Y27717" s="56"/>
      <c r="Z27717" s="56"/>
      <c r="AA27717" s="56"/>
    </row>
    <row r="27718" spans="20:27">
      <c r="T27718" s="56"/>
      <c r="U27718" s="56"/>
      <c r="V27718" s="56"/>
      <c r="W27718" s="56"/>
      <c r="X27718" s="56"/>
      <c r="Y27718" s="56"/>
      <c r="Z27718" s="56"/>
      <c r="AA27718" s="56"/>
    </row>
    <row r="27719" spans="20:27">
      <c r="T27719" s="56"/>
      <c r="U27719" s="56"/>
      <c r="V27719" s="56"/>
      <c r="W27719" s="56"/>
      <c r="X27719" s="56"/>
      <c r="Y27719" s="56"/>
      <c r="Z27719" s="56"/>
      <c r="AA27719" s="56"/>
    </row>
    <row r="27720" spans="20:27">
      <c r="T27720" s="56"/>
      <c r="U27720" s="56"/>
      <c r="V27720" s="56"/>
      <c r="W27720" s="56"/>
      <c r="X27720" s="56"/>
      <c r="Y27720" s="56"/>
      <c r="Z27720" s="56"/>
      <c r="AA27720" s="56"/>
    </row>
    <row r="27721" spans="20:27">
      <c r="T27721" s="56"/>
      <c r="U27721" s="56"/>
      <c r="V27721" s="56"/>
      <c r="W27721" s="56"/>
      <c r="X27721" s="56"/>
      <c r="Y27721" s="56"/>
      <c r="Z27721" s="56"/>
      <c r="AA27721" s="56"/>
    </row>
    <row r="27722" spans="20:27">
      <c r="T27722" s="56"/>
      <c r="U27722" s="56"/>
      <c r="V27722" s="56"/>
      <c r="W27722" s="56"/>
      <c r="X27722" s="56"/>
      <c r="Y27722" s="56"/>
      <c r="Z27722" s="56"/>
      <c r="AA27722" s="56"/>
    </row>
    <row r="27723" spans="20:27">
      <c r="T27723" s="56"/>
      <c r="U27723" s="56"/>
      <c r="V27723" s="56"/>
      <c r="W27723" s="56"/>
      <c r="X27723" s="56"/>
      <c r="Y27723" s="56"/>
      <c r="Z27723" s="56"/>
      <c r="AA27723" s="56"/>
    </row>
    <row r="27724" spans="20:27">
      <c r="T27724" s="56"/>
      <c r="U27724" s="56"/>
      <c r="V27724" s="56"/>
      <c r="W27724" s="56"/>
      <c r="X27724" s="56"/>
      <c r="Y27724" s="56"/>
      <c r="Z27724" s="56"/>
      <c r="AA27724" s="56"/>
    </row>
    <row r="27725" spans="20:27">
      <c r="T27725" s="56"/>
      <c r="U27725" s="56"/>
      <c r="V27725" s="56"/>
      <c r="W27725" s="56"/>
      <c r="X27725" s="56"/>
      <c r="Y27725" s="56"/>
      <c r="Z27725" s="56"/>
      <c r="AA27725" s="56"/>
    </row>
    <row r="27726" spans="20:27">
      <c r="T27726" s="56"/>
      <c r="U27726" s="56"/>
      <c r="V27726" s="56"/>
      <c r="W27726" s="56"/>
      <c r="X27726" s="56"/>
      <c r="Y27726" s="56"/>
      <c r="Z27726" s="56"/>
      <c r="AA27726" s="56"/>
    </row>
    <row r="27727" spans="20:27">
      <c r="T27727" s="56"/>
      <c r="U27727" s="56"/>
      <c r="V27727" s="56"/>
      <c r="W27727" s="56"/>
      <c r="X27727" s="56"/>
      <c r="Y27727" s="56"/>
      <c r="Z27727" s="56"/>
      <c r="AA27727" s="56"/>
    </row>
    <row r="27728" spans="20:27">
      <c r="T27728" s="56"/>
      <c r="U27728" s="56"/>
      <c r="V27728" s="56"/>
      <c r="W27728" s="56"/>
      <c r="X27728" s="56"/>
      <c r="Y27728" s="56"/>
      <c r="Z27728" s="56"/>
      <c r="AA27728" s="56"/>
    </row>
    <row r="27729" spans="20:27">
      <c r="T27729" s="56"/>
      <c r="U27729" s="56"/>
      <c r="V27729" s="56"/>
      <c r="W27729" s="56"/>
      <c r="X27729" s="56"/>
      <c r="Y27729" s="56"/>
      <c r="Z27729" s="56"/>
      <c r="AA27729" s="56"/>
    </row>
    <row r="27730" spans="20:27">
      <c r="T27730" s="56"/>
      <c r="U27730" s="56"/>
      <c r="V27730" s="56"/>
      <c r="W27730" s="56"/>
      <c r="X27730" s="56"/>
      <c r="Y27730" s="56"/>
      <c r="Z27730" s="56"/>
      <c r="AA27730" s="56"/>
    </row>
    <row r="27731" spans="20:27">
      <c r="T27731" s="56"/>
      <c r="U27731" s="56"/>
      <c r="V27731" s="56"/>
      <c r="W27731" s="56"/>
      <c r="X27731" s="56"/>
      <c r="Y27731" s="56"/>
      <c r="Z27731" s="56"/>
      <c r="AA27731" s="56"/>
    </row>
    <row r="27732" spans="20:27">
      <c r="T27732" s="56"/>
      <c r="U27732" s="56"/>
      <c r="V27732" s="56"/>
      <c r="W27732" s="56"/>
      <c r="X27732" s="56"/>
      <c r="Y27732" s="56"/>
      <c r="Z27732" s="56"/>
      <c r="AA27732" s="56"/>
    </row>
    <row r="27733" spans="20:27">
      <c r="T27733" s="56"/>
      <c r="U27733" s="56"/>
      <c r="V27733" s="56"/>
      <c r="W27733" s="56"/>
      <c r="X27733" s="56"/>
      <c r="Y27733" s="56"/>
      <c r="Z27733" s="56"/>
      <c r="AA27733" s="56"/>
    </row>
    <row r="27734" spans="20:27">
      <c r="T27734" s="56"/>
      <c r="U27734" s="56"/>
      <c r="V27734" s="56"/>
      <c r="W27734" s="56"/>
      <c r="X27734" s="56"/>
      <c r="Y27734" s="56"/>
      <c r="Z27734" s="56"/>
      <c r="AA27734" s="56"/>
    </row>
    <row r="27735" spans="20:27">
      <c r="T27735" s="56"/>
      <c r="U27735" s="56"/>
      <c r="V27735" s="56"/>
      <c r="W27735" s="56"/>
      <c r="X27735" s="56"/>
      <c r="Y27735" s="56"/>
      <c r="Z27735" s="56"/>
      <c r="AA27735" s="56"/>
    </row>
    <row r="27736" spans="20:27">
      <c r="T27736" s="56"/>
      <c r="U27736" s="56"/>
      <c r="V27736" s="56"/>
      <c r="W27736" s="56"/>
      <c r="X27736" s="56"/>
      <c r="Y27736" s="56"/>
      <c r="Z27736" s="56"/>
      <c r="AA27736" s="56"/>
    </row>
    <row r="27737" spans="20:27">
      <c r="T27737" s="56"/>
      <c r="U27737" s="56"/>
      <c r="V27737" s="56"/>
      <c r="W27737" s="56"/>
      <c r="X27737" s="56"/>
      <c r="Y27737" s="56"/>
      <c r="Z27737" s="56"/>
      <c r="AA27737" s="56"/>
    </row>
    <row r="27738" spans="20:27">
      <c r="T27738" s="56"/>
      <c r="U27738" s="56"/>
      <c r="V27738" s="56"/>
      <c r="W27738" s="56"/>
      <c r="X27738" s="56"/>
      <c r="Y27738" s="56"/>
      <c r="Z27738" s="56"/>
      <c r="AA27738" s="56"/>
    </row>
    <row r="27739" spans="20:27">
      <c r="T27739" s="56"/>
      <c r="U27739" s="56"/>
      <c r="V27739" s="56"/>
      <c r="W27739" s="56"/>
      <c r="X27739" s="56"/>
      <c r="Y27739" s="56"/>
      <c r="Z27739" s="56"/>
      <c r="AA27739" s="56"/>
    </row>
    <row r="27740" spans="20:27">
      <c r="T27740" s="56"/>
      <c r="U27740" s="56"/>
      <c r="V27740" s="56"/>
      <c r="W27740" s="56"/>
      <c r="X27740" s="56"/>
      <c r="Y27740" s="56"/>
      <c r="Z27740" s="56"/>
      <c r="AA27740" s="56"/>
    </row>
    <row r="27741" spans="20:27">
      <c r="T27741" s="56"/>
      <c r="U27741" s="56"/>
      <c r="V27741" s="56"/>
      <c r="W27741" s="56"/>
      <c r="X27741" s="56"/>
      <c r="Y27741" s="56"/>
      <c r="Z27741" s="56"/>
      <c r="AA27741" s="56"/>
    </row>
    <row r="27742" spans="20:27">
      <c r="T27742" s="56"/>
      <c r="U27742" s="56"/>
      <c r="V27742" s="56"/>
      <c r="W27742" s="56"/>
      <c r="X27742" s="56"/>
      <c r="Y27742" s="56"/>
      <c r="Z27742" s="56"/>
      <c r="AA27742" s="56"/>
    </row>
    <row r="27743" spans="20:27">
      <c r="T27743" s="56"/>
      <c r="U27743" s="56"/>
      <c r="V27743" s="56"/>
      <c r="W27743" s="56"/>
      <c r="X27743" s="56"/>
      <c r="Y27743" s="56"/>
      <c r="Z27743" s="56"/>
      <c r="AA27743" s="56"/>
    </row>
    <row r="27744" spans="20:27">
      <c r="T27744" s="56"/>
      <c r="U27744" s="56"/>
      <c r="V27744" s="56"/>
      <c r="W27744" s="56"/>
      <c r="X27744" s="56"/>
      <c r="Y27744" s="56"/>
      <c r="Z27744" s="56"/>
      <c r="AA27744" s="56"/>
    </row>
    <row r="27745" spans="20:27">
      <c r="T27745" s="56"/>
      <c r="U27745" s="56"/>
      <c r="V27745" s="56"/>
      <c r="W27745" s="56"/>
      <c r="X27745" s="56"/>
      <c r="Y27745" s="56"/>
      <c r="Z27745" s="56"/>
      <c r="AA27745" s="56"/>
    </row>
    <row r="27746" spans="20:27">
      <c r="T27746" s="56"/>
      <c r="U27746" s="56"/>
      <c r="V27746" s="56"/>
      <c r="W27746" s="56"/>
      <c r="X27746" s="56"/>
      <c r="Y27746" s="56"/>
      <c r="Z27746" s="56"/>
      <c r="AA27746" s="56"/>
    </row>
    <row r="27747" spans="20:27">
      <c r="T27747" s="56"/>
      <c r="U27747" s="56"/>
      <c r="V27747" s="56"/>
      <c r="W27747" s="56"/>
      <c r="X27747" s="56"/>
      <c r="Y27747" s="56"/>
      <c r="Z27747" s="56"/>
      <c r="AA27747" s="56"/>
    </row>
    <row r="27748" spans="20:27">
      <c r="T27748" s="56"/>
      <c r="U27748" s="56"/>
      <c r="V27748" s="56"/>
      <c r="W27748" s="56"/>
      <c r="X27748" s="56"/>
      <c r="Y27748" s="56"/>
      <c r="Z27748" s="56"/>
      <c r="AA27748" s="56"/>
    </row>
    <row r="27749" spans="20:27">
      <c r="T27749" s="56"/>
      <c r="U27749" s="56"/>
      <c r="V27749" s="56"/>
      <c r="W27749" s="56"/>
      <c r="X27749" s="56"/>
      <c r="Y27749" s="56"/>
      <c r="Z27749" s="56"/>
      <c r="AA27749" s="56"/>
    </row>
    <row r="27750" spans="20:27">
      <c r="T27750" s="56"/>
      <c r="U27750" s="56"/>
      <c r="V27750" s="56"/>
      <c r="W27750" s="56"/>
      <c r="X27750" s="56"/>
      <c r="Y27750" s="56"/>
      <c r="Z27750" s="56"/>
      <c r="AA27750" s="56"/>
    </row>
    <row r="27751" spans="20:27">
      <c r="T27751" s="56"/>
      <c r="U27751" s="56"/>
      <c r="V27751" s="56"/>
      <c r="W27751" s="56"/>
      <c r="X27751" s="56"/>
      <c r="Y27751" s="56"/>
      <c r="Z27751" s="56"/>
      <c r="AA27751" s="56"/>
    </row>
    <row r="27752" spans="20:27">
      <c r="T27752" s="56"/>
      <c r="U27752" s="56"/>
      <c r="V27752" s="56"/>
      <c r="W27752" s="56"/>
      <c r="X27752" s="56"/>
      <c r="Y27752" s="56"/>
      <c r="Z27752" s="56"/>
      <c r="AA27752" s="56"/>
    </row>
    <row r="27753" spans="20:27">
      <c r="T27753" s="56"/>
      <c r="U27753" s="56"/>
      <c r="V27753" s="56"/>
      <c r="W27753" s="56"/>
      <c r="X27753" s="56"/>
      <c r="Y27753" s="56"/>
      <c r="Z27753" s="56"/>
      <c r="AA27753" s="56"/>
    </row>
    <row r="27754" spans="20:27">
      <c r="T27754" s="56"/>
      <c r="U27754" s="56"/>
      <c r="V27754" s="56"/>
      <c r="W27754" s="56"/>
      <c r="X27754" s="56"/>
      <c r="Y27754" s="56"/>
      <c r="Z27754" s="56"/>
      <c r="AA27754" s="56"/>
    </row>
    <row r="27755" spans="20:27">
      <c r="T27755" s="56"/>
      <c r="U27755" s="56"/>
      <c r="V27755" s="56"/>
      <c r="W27755" s="56"/>
      <c r="X27755" s="56"/>
      <c r="Y27755" s="56"/>
      <c r="Z27755" s="56"/>
      <c r="AA27755" s="56"/>
    </row>
    <row r="27756" spans="20:27">
      <c r="T27756" s="56"/>
      <c r="U27756" s="56"/>
      <c r="V27756" s="56"/>
      <c r="W27756" s="56"/>
      <c r="X27756" s="56"/>
      <c r="Y27756" s="56"/>
      <c r="Z27756" s="56"/>
      <c r="AA27756" s="56"/>
    </row>
    <row r="27757" spans="20:27">
      <c r="T27757" s="56"/>
      <c r="U27757" s="56"/>
      <c r="V27757" s="56"/>
      <c r="W27757" s="56"/>
      <c r="X27757" s="56"/>
      <c r="Y27757" s="56"/>
      <c r="Z27757" s="56"/>
      <c r="AA27757" s="56"/>
    </row>
    <row r="27758" spans="20:27">
      <c r="T27758" s="56"/>
      <c r="U27758" s="56"/>
      <c r="V27758" s="56"/>
      <c r="W27758" s="56"/>
      <c r="X27758" s="56"/>
      <c r="Y27758" s="56"/>
      <c r="Z27758" s="56"/>
      <c r="AA27758" s="56"/>
    </row>
    <row r="27759" spans="20:27">
      <c r="T27759" s="56"/>
      <c r="U27759" s="56"/>
      <c r="V27759" s="56"/>
      <c r="W27759" s="56"/>
      <c r="X27759" s="56"/>
      <c r="Y27759" s="56"/>
      <c r="Z27759" s="56"/>
      <c r="AA27759" s="56"/>
    </row>
    <row r="27760" spans="20:27">
      <c r="T27760" s="56"/>
      <c r="U27760" s="56"/>
      <c r="V27760" s="56"/>
      <c r="W27760" s="56"/>
      <c r="X27760" s="56"/>
      <c r="Y27760" s="56"/>
      <c r="Z27760" s="56"/>
      <c r="AA27760" s="56"/>
    </row>
    <row r="27761" spans="20:27">
      <c r="T27761" s="56"/>
      <c r="U27761" s="56"/>
      <c r="V27761" s="56"/>
      <c r="W27761" s="56"/>
      <c r="X27761" s="56"/>
      <c r="Y27761" s="56"/>
      <c r="Z27761" s="56"/>
      <c r="AA27761" s="56"/>
    </row>
    <row r="27762" spans="20:27">
      <c r="T27762" s="56"/>
      <c r="U27762" s="56"/>
      <c r="V27762" s="56"/>
      <c r="W27762" s="56"/>
      <c r="X27762" s="56"/>
      <c r="Y27762" s="56"/>
      <c r="Z27762" s="56"/>
      <c r="AA27762" s="56"/>
    </row>
    <row r="27763" spans="20:27">
      <c r="T27763" s="56"/>
      <c r="U27763" s="56"/>
      <c r="V27763" s="56"/>
      <c r="W27763" s="56"/>
      <c r="X27763" s="56"/>
      <c r="Y27763" s="56"/>
      <c r="Z27763" s="56"/>
      <c r="AA27763" s="56"/>
    </row>
    <row r="27764" spans="20:27">
      <c r="T27764" s="56"/>
      <c r="U27764" s="56"/>
      <c r="V27764" s="56"/>
      <c r="W27764" s="56"/>
      <c r="X27764" s="56"/>
      <c r="Y27764" s="56"/>
      <c r="Z27764" s="56"/>
      <c r="AA27764" s="56"/>
    </row>
    <row r="27765" spans="20:27">
      <c r="T27765" s="56"/>
      <c r="U27765" s="56"/>
      <c r="V27765" s="56"/>
      <c r="W27765" s="56"/>
      <c r="X27765" s="56"/>
      <c r="Y27765" s="56"/>
      <c r="Z27765" s="56"/>
      <c r="AA27765" s="56"/>
    </row>
    <row r="27766" spans="20:27">
      <c r="T27766" s="56"/>
      <c r="U27766" s="56"/>
      <c r="V27766" s="56"/>
      <c r="W27766" s="56"/>
      <c r="X27766" s="56"/>
      <c r="Y27766" s="56"/>
      <c r="Z27766" s="56"/>
      <c r="AA27766" s="56"/>
    </row>
    <row r="27767" spans="20:27">
      <c r="T27767" s="56"/>
      <c r="U27767" s="56"/>
      <c r="V27767" s="56"/>
      <c r="W27767" s="56"/>
      <c r="X27767" s="56"/>
      <c r="Y27767" s="56"/>
      <c r="Z27767" s="56"/>
      <c r="AA27767" s="56"/>
    </row>
    <row r="27768" spans="20:27">
      <c r="T27768" s="56"/>
      <c r="U27768" s="56"/>
      <c r="V27768" s="56"/>
      <c r="W27768" s="56"/>
      <c r="X27768" s="56"/>
      <c r="Y27768" s="56"/>
      <c r="Z27768" s="56"/>
      <c r="AA27768" s="56"/>
    </row>
    <row r="27769" spans="20:27">
      <c r="T27769" s="56"/>
      <c r="U27769" s="56"/>
      <c r="V27769" s="56"/>
      <c r="W27769" s="56"/>
      <c r="X27769" s="56"/>
      <c r="Y27769" s="56"/>
      <c r="Z27769" s="56"/>
      <c r="AA27769" s="56"/>
    </row>
    <row r="27770" spans="20:27">
      <c r="T27770" s="56"/>
      <c r="U27770" s="56"/>
      <c r="V27770" s="56"/>
      <c r="W27770" s="56"/>
      <c r="X27770" s="56"/>
      <c r="Y27770" s="56"/>
      <c r="Z27770" s="56"/>
      <c r="AA27770" s="56"/>
    </row>
    <row r="27771" spans="20:27">
      <c r="T27771" s="56"/>
      <c r="U27771" s="56"/>
      <c r="V27771" s="56"/>
      <c r="W27771" s="56"/>
      <c r="X27771" s="56"/>
      <c r="Y27771" s="56"/>
      <c r="Z27771" s="56"/>
      <c r="AA27771" s="56"/>
    </row>
    <row r="27772" spans="20:27">
      <c r="T27772" s="56"/>
      <c r="U27772" s="56"/>
      <c r="V27772" s="56"/>
      <c r="W27772" s="56"/>
      <c r="X27772" s="56"/>
      <c r="Y27772" s="56"/>
      <c r="Z27772" s="56"/>
      <c r="AA27772" s="56"/>
    </row>
    <row r="27773" spans="20:27">
      <c r="T27773" s="56"/>
      <c r="U27773" s="56"/>
      <c r="V27773" s="56"/>
      <c r="W27773" s="56"/>
      <c r="X27773" s="56"/>
      <c r="Y27773" s="56"/>
      <c r="Z27773" s="56"/>
      <c r="AA27773" s="56"/>
    </row>
    <row r="27774" spans="20:27">
      <c r="T27774" s="56"/>
      <c r="U27774" s="56"/>
      <c r="V27774" s="56"/>
      <c r="W27774" s="56"/>
      <c r="X27774" s="56"/>
      <c r="Y27774" s="56"/>
      <c r="Z27774" s="56"/>
      <c r="AA27774" s="56"/>
    </row>
    <row r="27775" spans="20:27">
      <c r="T27775" s="56"/>
      <c r="U27775" s="56"/>
      <c r="V27775" s="56"/>
      <c r="W27775" s="56"/>
      <c r="X27775" s="56"/>
      <c r="Y27775" s="56"/>
      <c r="Z27775" s="56"/>
      <c r="AA27775" s="56"/>
    </row>
    <row r="27776" spans="20:27">
      <c r="T27776" s="56"/>
      <c r="U27776" s="56"/>
      <c r="V27776" s="56"/>
      <c r="W27776" s="56"/>
      <c r="X27776" s="56"/>
      <c r="Y27776" s="56"/>
      <c r="Z27776" s="56"/>
      <c r="AA27776" s="56"/>
    </row>
    <row r="27777" spans="20:27">
      <c r="T27777" s="56"/>
      <c r="U27777" s="56"/>
      <c r="V27777" s="56"/>
      <c r="W27777" s="56"/>
      <c r="X27777" s="56"/>
      <c r="Y27777" s="56"/>
      <c r="Z27777" s="56"/>
      <c r="AA27777" s="56"/>
    </row>
    <row r="27778" spans="20:27">
      <c r="T27778" s="56"/>
      <c r="U27778" s="56"/>
      <c r="V27778" s="56"/>
      <c r="W27778" s="56"/>
      <c r="X27778" s="56"/>
      <c r="Y27778" s="56"/>
      <c r="Z27778" s="56"/>
      <c r="AA27778" s="56"/>
    </row>
    <row r="27779" spans="20:27">
      <c r="T27779" s="56"/>
      <c r="U27779" s="56"/>
      <c r="V27779" s="56"/>
      <c r="W27779" s="56"/>
      <c r="X27779" s="56"/>
      <c r="Y27779" s="56"/>
      <c r="Z27779" s="56"/>
      <c r="AA27779" s="56"/>
    </row>
    <row r="27780" spans="20:27">
      <c r="T27780" s="56"/>
      <c r="U27780" s="56"/>
      <c r="V27780" s="56"/>
      <c r="W27780" s="56"/>
      <c r="X27780" s="56"/>
      <c r="Y27780" s="56"/>
      <c r="Z27780" s="56"/>
      <c r="AA27780" s="56"/>
    </row>
    <row r="27781" spans="20:27">
      <c r="T27781" s="56"/>
      <c r="U27781" s="56"/>
      <c r="V27781" s="56"/>
      <c r="W27781" s="56"/>
      <c r="X27781" s="56"/>
      <c r="Y27781" s="56"/>
      <c r="Z27781" s="56"/>
      <c r="AA27781" s="56"/>
    </row>
    <row r="27782" spans="20:27">
      <c r="T27782" s="56"/>
      <c r="U27782" s="56"/>
      <c r="V27782" s="56"/>
      <c r="W27782" s="56"/>
      <c r="X27782" s="56"/>
      <c r="Y27782" s="56"/>
      <c r="Z27782" s="56"/>
      <c r="AA27782" s="56"/>
    </row>
    <row r="27783" spans="20:27">
      <c r="T27783" s="56"/>
      <c r="U27783" s="56"/>
      <c r="V27783" s="56"/>
      <c r="W27783" s="56"/>
      <c r="X27783" s="56"/>
      <c r="Y27783" s="56"/>
      <c r="Z27783" s="56"/>
      <c r="AA27783" s="56"/>
    </row>
    <row r="27784" spans="20:27">
      <c r="T27784" s="56"/>
      <c r="U27784" s="56"/>
      <c r="V27784" s="56"/>
      <c r="W27784" s="56"/>
      <c r="X27784" s="56"/>
      <c r="Y27784" s="56"/>
      <c r="Z27784" s="56"/>
      <c r="AA27784" s="56"/>
    </row>
    <row r="27785" spans="20:27">
      <c r="T27785" s="56"/>
      <c r="U27785" s="56"/>
      <c r="V27785" s="56"/>
      <c r="W27785" s="56"/>
      <c r="X27785" s="56"/>
      <c r="Y27785" s="56"/>
      <c r="Z27785" s="56"/>
      <c r="AA27785" s="56"/>
    </row>
    <row r="27786" spans="20:27">
      <c r="T27786" s="56"/>
      <c r="U27786" s="56"/>
      <c r="V27786" s="56"/>
      <c r="W27786" s="56"/>
      <c r="X27786" s="56"/>
      <c r="Y27786" s="56"/>
      <c r="Z27786" s="56"/>
      <c r="AA27786" s="56"/>
    </row>
    <row r="27787" spans="20:27">
      <c r="T27787" s="56"/>
      <c r="U27787" s="56"/>
      <c r="V27787" s="56"/>
      <c r="W27787" s="56"/>
      <c r="X27787" s="56"/>
      <c r="Y27787" s="56"/>
      <c r="Z27787" s="56"/>
      <c r="AA27787" s="56"/>
    </row>
    <row r="27788" spans="20:27">
      <c r="T27788" s="56"/>
      <c r="U27788" s="56"/>
      <c r="V27788" s="56"/>
      <c r="W27788" s="56"/>
      <c r="X27788" s="56"/>
      <c r="Y27788" s="56"/>
      <c r="Z27788" s="56"/>
      <c r="AA27788" s="56"/>
    </row>
    <row r="27789" spans="20:27">
      <c r="T27789" s="56"/>
      <c r="U27789" s="56"/>
      <c r="V27789" s="56"/>
      <c r="W27789" s="56"/>
      <c r="X27789" s="56"/>
      <c r="Y27789" s="56"/>
      <c r="Z27789" s="56"/>
      <c r="AA27789" s="56"/>
    </row>
    <row r="27790" spans="20:27">
      <c r="T27790" s="56"/>
      <c r="U27790" s="56"/>
      <c r="V27790" s="56"/>
      <c r="W27790" s="56"/>
      <c r="X27790" s="56"/>
      <c r="Y27790" s="56"/>
      <c r="Z27790" s="56"/>
      <c r="AA27790" s="56"/>
    </row>
    <row r="27791" spans="20:27">
      <c r="T27791" s="56"/>
      <c r="U27791" s="56"/>
      <c r="V27791" s="56"/>
      <c r="W27791" s="56"/>
      <c r="X27791" s="56"/>
      <c r="Y27791" s="56"/>
      <c r="Z27791" s="56"/>
      <c r="AA27791" s="56"/>
    </row>
    <row r="27792" spans="20:27">
      <c r="T27792" s="56"/>
      <c r="U27792" s="56"/>
      <c r="V27792" s="56"/>
      <c r="W27792" s="56"/>
      <c r="X27792" s="56"/>
      <c r="Y27792" s="56"/>
      <c r="Z27792" s="56"/>
      <c r="AA27792" s="56"/>
    </row>
    <row r="27793" spans="20:27">
      <c r="T27793" s="56"/>
      <c r="U27793" s="56"/>
      <c r="V27793" s="56"/>
      <c r="W27793" s="56"/>
      <c r="X27793" s="56"/>
      <c r="Y27793" s="56"/>
      <c r="Z27793" s="56"/>
      <c r="AA27793" s="56"/>
    </row>
    <row r="27794" spans="20:27">
      <c r="T27794" s="56"/>
      <c r="U27794" s="56"/>
      <c r="V27794" s="56"/>
      <c r="W27794" s="56"/>
      <c r="X27794" s="56"/>
      <c r="Y27794" s="56"/>
      <c r="Z27794" s="56"/>
      <c r="AA27794" s="56"/>
    </row>
    <row r="27795" spans="20:27">
      <c r="T27795" s="56"/>
      <c r="U27795" s="56"/>
      <c r="V27795" s="56"/>
      <c r="W27795" s="56"/>
      <c r="X27795" s="56"/>
      <c r="Y27795" s="56"/>
      <c r="Z27795" s="56"/>
      <c r="AA27795" s="56"/>
    </row>
    <row r="27796" spans="20:27">
      <c r="T27796" s="56"/>
      <c r="U27796" s="56"/>
      <c r="V27796" s="56"/>
      <c r="W27796" s="56"/>
      <c r="X27796" s="56"/>
      <c r="Y27796" s="56"/>
      <c r="Z27796" s="56"/>
      <c r="AA27796" s="56"/>
    </row>
    <row r="27797" spans="20:27">
      <c r="T27797" s="56"/>
      <c r="U27797" s="56"/>
      <c r="V27797" s="56"/>
      <c r="W27797" s="56"/>
      <c r="X27797" s="56"/>
      <c r="Y27797" s="56"/>
      <c r="Z27797" s="56"/>
      <c r="AA27797" s="56"/>
    </row>
    <row r="27798" spans="20:27">
      <c r="T27798" s="56"/>
      <c r="U27798" s="56"/>
      <c r="V27798" s="56"/>
      <c r="W27798" s="56"/>
      <c r="X27798" s="56"/>
      <c r="Y27798" s="56"/>
      <c r="Z27798" s="56"/>
      <c r="AA27798" s="56"/>
    </row>
    <row r="27799" spans="20:27">
      <c r="T27799" s="56"/>
      <c r="U27799" s="56"/>
      <c r="V27799" s="56"/>
      <c r="W27799" s="56"/>
      <c r="X27799" s="56"/>
      <c r="Y27799" s="56"/>
      <c r="Z27799" s="56"/>
      <c r="AA27799" s="56"/>
    </row>
    <row r="27800" spans="20:27">
      <c r="T27800" s="56"/>
      <c r="U27800" s="56"/>
      <c r="V27800" s="56"/>
      <c r="W27800" s="56"/>
      <c r="X27800" s="56"/>
      <c r="Y27800" s="56"/>
      <c r="Z27800" s="56"/>
      <c r="AA27800" s="56"/>
    </row>
    <row r="27801" spans="20:27">
      <c r="T27801" s="56"/>
      <c r="U27801" s="56"/>
      <c r="V27801" s="56"/>
      <c r="W27801" s="56"/>
      <c r="X27801" s="56"/>
      <c r="Y27801" s="56"/>
      <c r="Z27801" s="56"/>
      <c r="AA27801" s="56"/>
    </row>
    <row r="27802" spans="20:27">
      <c r="T27802" s="56"/>
      <c r="U27802" s="56"/>
      <c r="V27802" s="56"/>
      <c r="W27802" s="56"/>
      <c r="X27802" s="56"/>
      <c r="Y27802" s="56"/>
      <c r="Z27802" s="56"/>
      <c r="AA27802" s="56"/>
    </row>
    <row r="27803" spans="20:27">
      <c r="T27803" s="56"/>
      <c r="U27803" s="56"/>
      <c r="V27803" s="56"/>
      <c r="W27803" s="56"/>
      <c r="X27803" s="56"/>
      <c r="Y27803" s="56"/>
      <c r="Z27803" s="56"/>
      <c r="AA27803" s="56"/>
    </row>
    <row r="27804" spans="20:27">
      <c r="T27804" s="56"/>
      <c r="U27804" s="56"/>
      <c r="V27804" s="56"/>
      <c r="W27804" s="56"/>
      <c r="X27804" s="56"/>
      <c r="Y27804" s="56"/>
      <c r="Z27804" s="56"/>
      <c r="AA27804" s="56"/>
    </row>
    <row r="27805" spans="20:27">
      <c r="T27805" s="56"/>
      <c r="U27805" s="56"/>
      <c r="V27805" s="56"/>
      <c r="W27805" s="56"/>
      <c r="X27805" s="56"/>
      <c r="Y27805" s="56"/>
      <c r="Z27805" s="56"/>
      <c r="AA27805" s="56"/>
    </row>
    <row r="27806" spans="20:27">
      <c r="T27806" s="56"/>
      <c r="U27806" s="56"/>
      <c r="V27806" s="56"/>
      <c r="W27806" s="56"/>
      <c r="X27806" s="56"/>
      <c r="Y27806" s="56"/>
      <c r="Z27806" s="56"/>
      <c r="AA27806" s="56"/>
    </row>
    <row r="27807" spans="20:27">
      <c r="T27807" s="56"/>
      <c r="U27807" s="56"/>
      <c r="V27807" s="56"/>
      <c r="W27807" s="56"/>
      <c r="X27807" s="56"/>
      <c r="Y27807" s="56"/>
      <c r="Z27807" s="56"/>
      <c r="AA27807" s="56"/>
    </row>
    <row r="27808" spans="20:27">
      <c r="T27808" s="56"/>
      <c r="U27808" s="56"/>
      <c r="V27808" s="56"/>
      <c r="W27808" s="56"/>
      <c r="X27808" s="56"/>
      <c r="Y27808" s="56"/>
      <c r="Z27808" s="56"/>
      <c r="AA27808" s="56"/>
    </row>
    <row r="27809" spans="20:27">
      <c r="T27809" s="56"/>
      <c r="U27809" s="56"/>
      <c r="V27809" s="56"/>
      <c r="W27809" s="56"/>
      <c r="X27809" s="56"/>
      <c r="Y27809" s="56"/>
      <c r="Z27809" s="56"/>
      <c r="AA27809" s="56"/>
    </row>
    <row r="27810" spans="20:27">
      <c r="T27810" s="56"/>
      <c r="U27810" s="56"/>
      <c r="V27810" s="56"/>
      <c r="W27810" s="56"/>
      <c r="X27810" s="56"/>
      <c r="Y27810" s="56"/>
      <c r="Z27810" s="56"/>
      <c r="AA27810" s="56"/>
    </row>
    <row r="27811" spans="20:27">
      <c r="T27811" s="56"/>
      <c r="U27811" s="56"/>
      <c r="V27811" s="56"/>
      <c r="W27811" s="56"/>
      <c r="X27811" s="56"/>
      <c r="Y27811" s="56"/>
      <c r="Z27811" s="56"/>
      <c r="AA27811" s="56"/>
    </row>
    <row r="27812" spans="20:27">
      <c r="T27812" s="56"/>
      <c r="U27812" s="56"/>
      <c r="V27812" s="56"/>
      <c r="W27812" s="56"/>
      <c r="X27812" s="56"/>
      <c r="Y27812" s="56"/>
      <c r="Z27812" s="56"/>
      <c r="AA27812" s="56"/>
    </row>
    <row r="27813" spans="20:27">
      <c r="T27813" s="56"/>
      <c r="U27813" s="56"/>
      <c r="V27813" s="56"/>
      <c r="W27813" s="56"/>
      <c r="X27813" s="56"/>
      <c r="Y27813" s="56"/>
      <c r="Z27813" s="56"/>
      <c r="AA27813" s="56"/>
    </row>
    <row r="27814" spans="20:27">
      <c r="T27814" s="56"/>
      <c r="U27814" s="56"/>
      <c r="V27814" s="56"/>
      <c r="W27814" s="56"/>
      <c r="X27814" s="56"/>
      <c r="Y27814" s="56"/>
      <c r="Z27814" s="56"/>
      <c r="AA27814" s="56"/>
    </row>
    <row r="27815" spans="20:27">
      <c r="T27815" s="56"/>
      <c r="U27815" s="56"/>
      <c r="V27815" s="56"/>
      <c r="W27815" s="56"/>
      <c r="X27815" s="56"/>
      <c r="Y27815" s="56"/>
      <c r="Z27815" s="56"/>
      <c r="AA27815" s="56"/>
    </row>
    <row r="27816" spans="20:27">
      <c r="T27816" s="56"/>
      <c r="U27816" s="56"/>
      <c r="V27816" s="56"/>
      <c r="W27816" s="56"/>
      <c r="X27816" s="56"/>
      <c r="Y27816" s="56"/>
      <c r="Z27816" s="56"/>
      <c r="AA27816" s="56"/>
    </row>
    <row r="27817" spans="20:27">
      <c r="T27817" s="56"/>
      <c r="U27817" s="56"/>
      <c r="V27817" s="56"/>
      <c r="W27817" s="56"/>
      <c r="X27817" s="56"/>
      <c r="Y27817" s="56"/>
      <c r="Z27817" s="56"/>
      <c r="AA27817" s="56"/>
    </row>
    <row r="27818" spans="20:27">
      <c r="T27818" s="56"/>
      <c r="U27818" s="56"/>
      <c r="V27818" s="56"/>
      <c r="W27818" s="56"/>
      <c r="X27818" s="56"/>
      <c r="Y27818" s="56"/>
      <c r="Z27818" s="56"/>
      <c r="AA27818" s="56"/>
    </row>
    <row r="27819" spans="20:27">
      <c r="T27819" s="56"/>
      <c r="U27819" s="56"/>
      <c r="V27819" s="56"/>
      <c r="W27819" s="56"/>
      <c r="X27819" s="56"/>
      <c r="Y27819" s="56"/>
      <c r="Z27819" s="56"/>
      <c r="AA27819" s="56"/>
    </row>
    <row r="27820" spans="20:27">
      <c r="T27820" s="56"/>
      <c r="U27820" s="56"/>
      <c r="V27820" s="56"/>
      <c r="W27820" s="56"/>
      <c r="X27820" s="56"/>
      <c r="Y27820" s="56"/>
      <c r="Z27820" s="56"/>
      <c r="AA27820" s="56"/>
    </row>
    <row r="27821" spans="20:27">
      <c r="T27821" s="56"/>
      <c r="U27821" s="56"/>
      <c r="V27821" s="56"/>
      <c r="W27821" s="56"/>
      <c r="X27821" s="56"/>
      <c r="Y27821" s="56"/>
      <c r="Z27821" s="56"/>
      <c r="AA27821" s="56"/>
    </row>
    <row r="27822" spans="20:27">
      <c r="T27822" s="56"/>
      <c r="U27822" s="56"/>
      <c r="V27822" s="56"/>
      <c r="W27822" s="56"/>
      <c r="X27822" s="56"/>
      <c r="Y27822" s="56"/>
      <c r="Z27822" s="56"/>
      <c r="AA27822" s="56"/>
    </row>
    <row r="27823" spans="20:27">
      <c r="T27823" s="56"/>
      <c r="U27823" s="56"/>
      <c r="V27823" s="56"/>
      <c r="W27823" s="56"/>
      <c r="X27823" s="56"/>
      <c r="Y27823" s="56"/>
      <c r="Z27823" s="56"/>
      <c r="AA27823" s="56"/>
    </row>
    <row r="27824" spans="20:27">
      <c r="T27824" s="56"/>
      <c r="U27824" s="56"/>
      <c r="V27824" s="56"/>
      <c r="W27824" s="56"/>
      <c r="X27824" s="56"/>
      <c r="Y27824" s="56"/>
      <c r="Z27824" s="56"/>
      <c r="AA27824" s="56"/>
    </row>
    <row r="27825" spans="20:27">
      <c r="T27825" s="56"/>
      <c r="U27825" s="56"/>
      <c r="V27825" s="56"/>
      <c r="W27825" s="56"/>
      <c r="X27825" s="56"/>
      <c r="Y27825" s="56"/>
      <c r="Z27825" s="56"/>
      <c r="AA27825" s="56"/>
    </row>
    <row r="27826" spans="20:27">
      <c r="T27826" s="56"/>
      <c r="U27826" s="56"/>
      <c r="V27826" s="56"/>
      <c r="W27826" s="56"/>
      <c r="X27826" s="56"/>
      <c r="Y27826" s="56"/>
      <c r="Z27826" s="56"/>
      <c r="AA27826" s="56"/>
    </row>
    <row r="27827" spans="20:27">
      <c r="T27827" s="56"/>
      <c r="U27827" s="56"/>
      <c r="V27827" s="56"/>
      <c r="W27827" s="56"/>
      <c r="X27827" s="56"/>
      <c r="Y27827" s="56"/>
      <c r="Z27827" s="56"/>
      <c r="AA27827" s="56"/>
    </row>
    <row r="27828" spans="20:27">
      <c r="T27828" s="56"/>
      <c r="U27828" s="56"/>
      <c r="V27828" s="56"/>
      <c r="W27828" s="56"/>
      <c r="X27828" s="56"/>
      <c r="Y27828" s="56"/>
      <c r="Z27828" s="56"/>
      <c r="AA27828" s="56"/>
    </row>
    <row r="27829" spans="20:27">
      <c r="T27829" s="56"/>
      <c r="U27829" s="56"/>
      <c r="V27829" s="56"/>
      <c r="W27829" s="56"/>
      <c r="X27829" s="56"/>
      <c r="Y27829" s="56"/>
      <c r="Z27829" s="56"/>
      <c r="AA27829" s="56"/>
    </row>
    <row r="27830" spans="20:27">
      <c r="T27830" s="56"/>
      <c r="U27830" s="56"/>
      <c r="V27830" s="56"/>
      <c r="W27830" s="56"/>
      <c r="X27830" s="56"/>
      <c r="Y27830" s="56"/>
      <c r="Z27830" s="56"/>
      <c r="AA27830" s="56"/>
    </row>
    <row r="27831" spans="20:27">
      <c r="T27831" s="56"/>
      <c r="U27831" s="56"/>
      <c r="V27831" s="56"/>
      <c r="W27831" s="56"/>
      <c r="X27831" s="56"/>
      <c r="Y27831" s="56"/>
      <c r="Z27831" s="56"/>
      <c r="AA27831" s="56"/>
    </row>
    <row r="27832" spans="20:27">
      <c r="T27832" s="56"/>
      <c r="U27832" s="56"/>
      <c r="V27832" s="56"/>
      <c r="W27832" s="56"/>
      <c r="X27832" s="56"/>
      <c r="Y27832" s="56"/>
      <c r="Z27832" s="56"/>
      <c r="AA27832" s="56"/>
    </row>
    <row r="27833" spans="20:27">
      <c r="T27833" s="56"/>
      <c r="U27833" s="56"/>
      <c r="V27833" s="56"/>
      <c r="W27833" s="56"/>
      <c r="X27833" s="56"/>
      <c r="Y27833" s="56"/>
      <c r="Z27833" s="56"/>
      <c r="AA27833" s="56"/>
    </row>
    <row r="27834" spans="20:27">
      <c r="T27834" s="56"/>
      <c r="U27834" s="56"/>
      <c r="V27834" s="56"/>
      <c r="W27834" s="56"/>
      <c r="X27834" s="56"/>
      <c r="Y27834" s="56"/>
      <c r="Z27834" s="56"/>
      <c r="AA27834" s="56"/>
    </row>
    <row r="27835" spans="20:27">
      <c r="T27835" s="56"/>
      <c r="U27835" s="56"/>
      <c r="V27835" s="56"/>
      <c r="W27835" s="56"/>
      <c r="X27835" s="56"/>
      <c r="Y27835" s="56"/>
      <c r="Z27835" s="56"/>
      <c r="AA27835" s="56"/>
    </row>
    <row r="27836" spans="20:27">
      <c r="T27836" s="56"/>
      <c r="U27836" s="56"/>
      <c r="V27836" s="56"/>
      <c r="W27836" s="56"/>
      <c r="X27836" s="56"/>
      <c r="Y27836" s="56"/>
      <c r="Z27836" s="56"/>
      <c r="AA27836" s="56"/>
    </row>
    <row r="27837" spans="20:27">
      <c r="T27837" s="56"/>
      <c r="U27837" s="56"/>
      <c r="V27837" s="56"/>
      <c r="W27837" s="56"/>
      <c r="X27837" s="56"/>
      <c r="Y27837" s="56"/>
      <c r="Z27837" s="56"/>
      <c r="AA27837" s="56"/>
    </row>
    <row r="27838" spans="20:27">
      <c r="T27838" s="56"/>
      <c r="U27838" s="56"/>
      <c r="V27838" s="56"/>
      <c r="W27838" s="56"/>
      <c r="X27838" s="56"/>
      <c r="Y27838" s="56"/>
      <c r="Z27838" s="56"/>
      <c r="AA27838" s="56"/>
    </row>
    <row r="27839" spans="20:27">
      <c r="T27839" s="56"/>
      <c r="U27839" s="56"/>
      <c r="V27839" s="56"/>
      <c r="W27839" s="56"/>
      <c r="X27839" s="56"/>
      <c r="Y27839" s="56"/>
      <c r="Z27839" s="56"/>
      <c r="AA27839" s="56"/>
    </row>
    <row r="27840" spans="20:27">
      <c r="T27840" s="56"/>
      <c r="U27840" s="56"/>
      <c r="V27840" s="56"/>
      <c r="W27840" s="56"/>
      <c r="X27840" s="56"/>
      <c r="Y27840" s="56"/>
      <c r="Z27840" s="56"/>
      <c r="AA27840" s="56"/>
    </row>
    <row r="27841" spans="20:27">
      <c r="T27841" s="56"/>
      <c r="U27841" s="56"/>
      <c r="V27841" s="56"/>
      <c r="W27841" s="56"/>
      <c r="X27841" s="56"/>
      <c r="Y27841" s="56"/>
      <c r="Z27841" s="56"/>
      <c r="AA27841" s="56"/>
    </row>
    <row r="27842" spans="20:27">
      <c r="T27842" s="56"/>
      <c r="U27842" s="56"/>
      <c r="V27842" s="56"/>
      <c r="W27842" s="56"/>
      <c r="X27842" s="56"/>
      <c r="Y27842" s="56"/>
      <c r="Z27842" s="56"/>
      <c r="AA27842" s="56"/>
    </row>
    <row r="27843" spans="20:27">
      <c r="T27843" s="56"/>
      <c r="U27843" s="56"/>
      <c r="V27843" s="56"/>
      <c r="W27843" s="56"/>
      <c r="X27843" s="56"/>
      <c r="Y27843" s="56"/>
      <c r="Z27843" s="56"/>
      <c r="AA27843" s="56"/>
    </row>
    <row r="27844" spans="20:27">
      <c r="T27844" s="56"/>
      <c r="U27844" s="56"/>
      <c r="V27844" s="56"/>
      <c r="W27844" s="56"/>
      <c r="X27844" s="56"/>
      <c r="Y27844" s="56"/>
      <c r="Z27844" s="56"/>
      <c r="AA27844" s="56"/>
    </row>
    <row r="27845" spans="20:27">
      <c r="T27845" s="56"/>
      <c r="U27845" s="56"/>
      <c r="V27845" s="56"/>
      <c r="W27845" s="56"/>
      <c r="X27845" s="56"/>
      <c r="Y27845" s="56"/>
      <c r="Z27845" s="56"/>
      <c r="AA27845" s="56"/>
    </row>
    <row r="27846" spans="20:27">
      <c r="T27846" s="56"/>
      <c r="U27846" s="56"/>
      <c r="V27846" s="56"/>
      <c r="W27846" s="56"/>
      <c r="X27846" s="56"/>
      <c r="Y27846" s="56"/>
      <c r="Z27846" s="56"/>
      <c r="AA27846" s="56"/>
    </row>
    <row r="27847" spans="20:27">
      <c r="T27847" s="56"/>
      <c r="U27847" s="56"/>
      <c r="V27847" s="56"/>
      <c r="W27847" s="56"/>
      <c r="X27847" s="56"/>
      <c r="Y27847" s="56"/>
      <c r="Z27847" s="56"/>
      <c r="AA27847" s="56"/>
    </row>
    <row r="27848" spans="20:27">
      <c r="T27848" s="56"/>
      <c r="U27848" s="56"/>
      <c r="V27848" s="56"/>
      <c r="W27848" s="56"/>
      <c r="X27848" s="56"/>
      <c r="Y27848" s="56"/>
      <c r="Z27848" s="56"/>
      <c r="AA27848" s="56"/>
    </row>
    <row r="27849" spans="20:27">
      <c r="T27849" s="56"/>
      <c r="U27849" s="56"/>
      <c r="V27849" s="56"/>
      <c r="W27849" s="56"/>
      <c r="X27849" s="56"/>
      <c r="Y27849" s="56"/>
      <c r="Z27849" s="56"/>
      <c r="AA27849" s="56"/>
    </row>
    <row r="27850" spans="20:27">
      <c r="T27850" s="56"/>
      <c r="U27850" s="56"/>
      <c r="V27850" s="56"/>
      <c r="W27850" s="56"/>
      <c r="X27850" s="56"/>
      <c r="Y27850" s="56"/>
      <c r="Z27850" s="56"/>
      <c r="AA27850" s="56"/>
    </row>
    <row r="27851" spans="20:27">
      <c r="T27851" s="56"/>
      <c r="U27851" s="56"/>
      <c r="V27851" s="56"/>
      <c r="W27851" s="56"/>
      <c r="X27851" s="56"/>
      <c r="Y27851" s="56"/>
      <c r="Z27851" s="56"/>
      <c r="AA27851" s="56"/>
    </row>
    <row r="27852" spans="20:27">
      <c r="T27852" s="56"/>
      <c r="U27852" s="56"/>
      <c r="V27852" s="56"/>
      <c r="W27852" s="56"/>
      <c r="X27852" s="56"/>
      <c r="Y27852" s="56"/>
      <c r="Z27852" s="56"/>
      <c r="AA27852" s="56"/>
    </row>
    <row r="27853" spans="20:27">
      <c r="T27853" s="56"/>
      <c r="U27853" s="56"/>
      <c r="V27853" s="56"/>
      <c r="W27853" s="56"/>
      <c r="X27853" s="56"/>
      <c r="Y27853" s="56"/>
      <c r="Z27853" s="56"/>
      <c r="AA27853" s="56"/>
    </row>
    <row r="27854" spans="20:27">
      <c r="T27854" s="56"/>
      <c r="U27854" s="56"/>
      <c r="V27854" s="56"/>
      <c r="W27854" s="56"/>
      <c r="X27854" s="56"/>
      <c r="Y27854" s="56"/>
      <c r="Z27854" s="56"/>
      <c r="AA27854" s="56"/>
    </row>
    <row r="27855" spans="20:27">
      <c r="T27855" s="56"/>
      <c r="U27855" s="56"/>
      <c r="V27855" s="56"/>
      <c r="W27855" s="56"/>
      <c r="X27855" s="56"/>
      <c r="Y27855" s="56"/>
      <c r="Z27855" s="56"/>
      <c r="AA27855" s="56"/>
    </row>
    <row r="27856" spans="20:27">
      <c r="T27856" s="56"/>
      <c r="U27856" s="56"/>
      <c r="V27856" s="56"/>
      <c r="W27856" s="56"/>
      <c r="X27856" s="56"/>
      <c r="Y27856" s="56"/>
      <c r="Z27856" s="56"/>
      <c r="AA27856" s="56"/>
    </row>
    <row r="27857" spans="20:27">
      <c r="T27857" s="56"/>
      <c r="U27857" s="56"/>
      <c r="V27857" s="56"/>
      <c r="W27857" s="56"/>
      <c r="X27857" s="56"/>
      <c r="Y27857" s="56"/>
      <c r="Z27857" s="56"/>
      <c r="AA27857" s="56"/>
    </row>
    <row r="27858" spans="20:27">
      <c r="T27858" s="56"/>
      <c r="U27858" s="56"/>
      <c r="V27858" s="56"/>
      <c r="W27858" s="56"/>
      <c r="X27858" s="56"/>
      <c r="Y27858" s="56"/>
      <c r="Z27858" s="56"/>
      <c r="AA27858" s="56"/>
    </row>
    <row r="27859" spans="20:27">
      <c r="T27859" s="56"/>
      <c r="U27859" s="56"/>
      <c r="V27859" s="56"/>
      <c r="W27859" s="56"/>
      <c r="X27859" s="56"/>
      <c r="Y27859" s="56"/>
      <c r="Z27859" s="56"/>
      <c r="AA27859" s="56"/>
    </row>
    <row r="27860" spans="20:27">
      <c r="T27860" s="56"/>
      <c r="U27860" s="56"/>
      <c r="V27860" s="56"/>
      <c r="W27860" s="56"/>
      <c r="X27860" s="56"/>
      <c r="Y27860" s="56"/>
      <c r="Z27860" s="56"/>
      <c r="AA27860" s="56"/>
    </row>
    <row r="27861" spans="20:27">
      <c r="T27861" s="56"/>
      <c r="U27861" s="56"/>
      <c r="V27861" s="56"/>
      <c r="W27861" s="56"/>
      <c r="X27861" s="56"/>
      <c r="Y27861" s="56"/>
      <c r="Z27861" s="56"/>
      <c r="AA27861" s="56"/>
    </row>
    <row r="27862" spans="20:27">
      <c r="T27862" s="56"/>
      <c r="U27862" s="56"/>
      <c r="V27862" s="56"/>
      <c r="W27862" s="56"/>
      <c r="X27862" s="56"/>
      <c r="Y27862" s="56"/>
      <c r="Z27862" s="56"/>
      <c r="AA27862" s="56"/>
    </row>
    <row r="27863" spans="20:27">
      <c r="T27863" s="56"/>
      <c r="U27863" s="56"/>
      <c r="V27863" s="56"/>
      <c r="W27863" s="56"/>
      <c r="X27863" s="56"/>
      <c r="Y27863" s="56"/>
      <c r="Z27863" s="56"/>
      <c r="AA27863" s="56"/>
    </row>
    <row r="27864" spans="20:27">
      <c r="T27864" s="56"/>
      <c r="U27864" s="56"/>
      <c r="V27864" s="56"/>
      <c r="W27864" s="56"/>
      <c r="X27864" s="56"/>
      <c r="Y27864" s="56"/>
      <c r="Z27864" s="56"/>
      <c r="AA27864" s="56"/>
    </row>
    <row r="27865" spans="20:27">
      <c r="T27865" s="56"/>
      <c r="U27865" s="56"/>
      <c r="V27865" s="56"/>
      <c r="W27865" s="56"/>
      <c r="X27865" s="56"/>
      <c r="Y27865" s="56"/>
      <c r="Z27865" s="56"/>
      <c r="AA27865" s="56"/>
    </row>
    <row r="27866" spans="20:27">
      <c r="T27866" s="56"/>
      <c r="U27866" s="56"/>
      <c r="V27866" s="56"/>
      <c r="W27866" s="56"/>
      <c r="X27866" s="56"/>
      <c r="Y27866" s="56"/>
      <c r="Z27866" s="56"/>
      <c r="AA27866" s="56"/>
    </row>
    <row r="27867" spans="20:27">
      <c r="T27867" s="56"/>
      <c r="U27867" s="56"/>
      <c r="V27867" s="56"/>
      <c r="W27867" s="56"/>
      <c r="X27867" s="56"/>
      <c r="Y27867" s="56"/>
      <c r="Z27867" s="56"/>
      <c r="AA27867" s="56"/>
    </row>
    <row r="27868" spans="20:27">
      <c r="T27868" s="56"/>
      <c r="U27868" s="56"/>
      <c r="V27868" s="56"/>
      <c r="W27868" s="56"/>
      <c r="X27868" s="56"/>
      <c r="Y27868" s="56"/>
      <c r="Z27868" s="56"/>
      <c r="AA27868" s="56"/>
    </row>
    <row r="27869" spans="20:27">
      <c r="T27869" s="56"/>
      <c r="U27869" s="56"/>
      <c r="V27869" s="56"/>
      <c r="W27869" s="56"/>
      <c r="X27869" s="56"/>
      <c r="Y27869" s="56"/>
      <c r="Z27869" s="56"/>
      <c r="AA27869" s="56"/>
    </row>
    <row r="27870" spans="20:27">
      <c r="T27870" s="56"/>
      <c r="U27870" s="56"/>
      <c r="V27870" s="56"/>
      <c r="W27870" s="56"/>
      <c r="X27870" s="56"/>
      <c r="Y27870" s="56"/>
      <c r="Z27870" s="56"/>
      <c r="AA27870" s="56"/>
    </row>
    <row r="27871" spans="20:27">
      <c r="T27871" s="56"/>
      <c r="U27871" s="56"/>
      <c r="V27871" s="56"/>
      <c r="W27871" s="56"/>
      <c r="X27871" s="56"/>
      <c r="Y27871" s="56"/>
      <c r="Z27871" s="56"/>
      <c r="AA27871" s="56"/>
    </row>
    <row r="27872" spans="20:27">
      <c r="T27872" s="56"/>
      <c r="U27872" s="56"/>
      <c r="V27872" s="56"/>
      <c r="W27872" s="56"/>
      <c r="X27872" s="56"/>
      <c r="Y27872" s="56"/>
      <c r="Z27872" s="56"/>
      <c r="AA27872" s="56"/>
    </row>
    <row r="27873" spans="20:27">
      <c r="T27873" s="56"/>
      <c r="U27873" s="56"/>
      <c r="V27873" s="56"/>
      <c r="W27873" s="56"/>
      <c r="X27873" s="56"/>
      <c r="Y27873" s="56"/>
      <c r="Z27873" s="56"/>
      <c r="AA27873" s="56"/>
    </row>
    <row r="27874" spans="20:27">
      <c r="T27874" s="56"/>
      <c r="U27874" s="56"/>
      <c r="V27874" s="56"/>
      <c r="W27874" s="56"/>
      <c r="X27874" s="56"/>
      <c r="Y27874" s="56"/>
      <c r="Z27874" s="56"/>
      <c r="AA27874" s="56"/>
    </row>
    <row r="27875" spans="20:27">
      <c r="T27875" s="56"/>
      <c r="U27875" s="56"/>
      <c r="V27875" s="56"/>
      <c r="W27875" s="56"/>
      <c r="X27875" s="56"/>
      <c r="Y27875" s="56"/>
      <c r="Z27875" s="56"/>
      <c r="AA27875" s="56"/>
    </row>
    <row r="27876" spans="20:27">
      <c r="T27876" s="56"/>
      <c r="U27876" s="56"/>
      <c r="V27876" s="56"/>
      <c r="W27876" s="56"/>
      <c r="X27876" s="56"/>
      <c r="Y27876" s="56"/>
      <c r="Z27876" s="56"/>
      <c r="AA27876" s="56"/>
    </row>
    <row r="27877" spans="20:27">
      <c r="T27877" s="56"/>
      <c r="U27877" s="56"/>
      <c r="V27877" s="56"/>
      <c r="W27877" s="56"/>
      <c r="X27877" s="56"/>
      <c r="Y27877" s="56"/>
      <c r="Z27877" s="56"/>
      <c r="AA27877" s="56"/>
    </row>
    <row r="27878" spans="20:27">
      <c r="T27878" s="56"/>
      <c r="U27878" s="56"/>
      <c r="V27878" s="56"/>
      <c r="W27878" s="56"/>
      <c r="X27878" s="56"/>
      <c r="Y27878" s="56"/>
      <c r="Z27878" s="56"/>
      <c r="AA27878" s="56"/>
    </row>
    <row r="27879" spans="20:27">
      <c r="T27879" s="56"/>
      <c r="U27879" s="56"/>
      <c r="V27879" s="56"/>
      <c r="W27879" s="56"/>
      <c r="X27879" s="56"/>
      <c r="Y27879" s="56"/>
      <c r="Z27879" s="56"/>
      <c r="AA27879" s="56"/>
    </row>
    <row r="27880" spans="20:27">
      <c r="T27880" s="56"/>
      <c r="U27880" s="56"/>
      <c r="V27880" s="56"/>
      <c r="W27880" s="56"/>
      <c r="X27880" s="56"/>
      <c r="Y27880" s="56"/>
      <c r="Z27880" s="56"/>
      <c r="AA27880" s="56"/>
    </row>
    <row r="27881" spans="20:27">
      <c r="T27881" s="56"/>
      <c r="U27881" s="56"/>
      <c r="V27881" s="56"/>
      <c r="W27881" s="56"/>
      <c r="X27881" s="56"/>
      <c r="Y27881" s="56"/>
      <c r="Z27881" s="56"/>
      <c r="AA27881" s="56"/>
    </row>
    <row r="27882" spans="20:27">
      <c r="T27882" s="56"/>
      <c r="U27882" s="56"/>
      <c r="V27882" s="56"/>
      <c r="W27882" s="56"/>
      <c r="X27882" s="56"/>
      <c r="Y27882" s="56"/>
      <c r="Z27882" s="56"/>
      <c r="AA27882" s="56"/>
    </row>
    <row r="27883" spans="20:27">
      <c r="T27883" s="56"/>
      <c r="U27883" s="56"/>
      <c r="V27883" s="56"/>
      <c r="W27883" s="56"/>
      <c r="X27883" s="56"/>
      <c r="Y27883" s="56"/>
      <c r="Z27883" s="56"/>
      <c r="AA27883" s="56"/>
    </row>
    <row r="27884" spans="20:27">
      <c r="T27884" s="56"/>
      <c r="U27884" s="56"/>
      <c r="V27884" s="56"/>
      <c r="W27884" s="56"/>
      <c r="X27884" s="56"/>
      <c r="Y27884" s="56"/>
      <c r="Z27884" s="56"/>
      <c r="AA27884" s="56"/>
    </row>
    <row r="27885" spans="20:27">
      <c r="T27885" s="56"/>
      <c r="U27885" s="56"/>
      <c r="V27885" s="56"/>
      <c r="W27885" s="56"/>
      <c r="X27885" s="56"/>
      <c r="Y27885" s="56"/>
      <c r="Z27885" s="56"/>
      <c r="AA27885" s="56"/>
    </row>
    <row r="27886" spans="20:27">
      <c r="T27886" s="56"/>
      <c r="U27886" s="56"/>
      <c r="V27886" s="56"/>
      <c r="W27886" s="56"/>
      <c r="X27886" s="56"/>
      <c r="Y27886" s="56"/>
      <c r="Z27886" s="56"/>
      <c r="AA27886" s="56"/>
    </row>
    <row r="27887" spans="20:27">
      <c r="T27887" s="56"/>
      <c r="U27887" s="56"/>
      <c r="V27887" s="56"/>
      <c r="W27887" s="56"/>
      <c r="X27887" s="56"/>
      <c r="Y27887" s="56"/>
      <c r="Z27887" s="56"/>
      <c r="AA27887" s="56"/>
    </row>
    <row r="27888" spans="20:27">
      <c r="T27888" s="56"/>
      <c r="U27888" s="56"/>
      <c r="V27888" s="56"/>
      <c r="W27888" s="56"/>
      <c r="X27888" s="56"/>
      <c r="Y27888" s="56"/>
      <c r="Z27888" s="56"/>
      <c r="AA27888" s="56"/>
    </row>
    <row r="27889" spans="20:27">
      <c r="T27889" s="56"/>
      <c r="U27889" s="56"/>
      <c r="V27889" s="56"/>
      <c r="W27889" s="56"/>
      <c r="X27889" s="56"/>
      <c r="Y27889" s="56"/>
      <c r="Z27889" s="56"/>
      <c r="AA27889" s="56"/>
    </row>
    <row r="27890" spans="20:27">
      <c r="T27890" s="56"/>
      <c r="U27890" s="56"/>
      <c r="V27890" s="56"/>
      <c r="W27890" s="56"/>
      <c r="X27890" s="56"/>
      <c r="Y27890" s="56"/>
      <c r="Z27890" s="56"/>
      <c r="AA27890" s="56"/>
    </row>
    <row r="27891" spans="20:27">
      <c r="T27891" s="56"/>
      <c r="U27891" s="56"/>
      <c r="V27891" s="56"/>
      <c r="W27891" s="56"/>
      <c r="X27891" s="56"/>
      <c r="Y27891" s="56"/>
      <c r="Z27891" s="56"/>
      <c r="AA27891" s="56"/>
    </row>
    <row r="27892" spans="20:27">
      <c r="T27892" s="56"/>
      <c r="U27892" s="56"/>
      <c r="V27892" s="56"/>
      <c r="W27892" s="56"/>
      <c r="X27892" s="56"/>
      <c r="Y27892" s="56"/>
      <c r="Z27892" s="56"/>
      <c r="AA27892" s="56"/>
    </row>
    <row r="27893" spans="20:27">
      <c r="T27893" s="56"/>
      <c r="U27893" s="56"/>
      <c r="V27893" s="56"/>
      <c r="W27893" s="56"/>
      <c r="X27893" s="56"/>
      <c r="Y27893" s="56"/>
      <c r="Z27893" s="56"/>
      <c r="AA27893" s="56"/>
    </row>
    <row r="27894" spans="20:27">
      <c r="T27894" s="56"/>
      <c r="U27894" s="56"/>
      <c r="V27894" s="56"/>
      <c r="W27894" s="56"/>
      <c r="X27894" s="56"/>
      <c r="Y27894" s="56"/>
      <c r="Z27894" s="56"/>
      <c r="AA27894" s="56"/>
    </row>
    <row r="27895" spans="20:27">
      <c r="T27895" s="56"/>
      <c r="U27895" s="56"/>
      <c r="V27895" s="56"/>
      <c r="W27895" s="56"/>
      <c r="X27895" s="56"/>
      <c r="Y27895" s="56"/>
      <c r="Z27895" s="56"/>
      <c r="AA27895" s="56"/>
    </row>
    <row r="27896" spans="20:27">
      <c r="T27896" s="56"/>
      <c r="U27896" s="56"/>
      <c r="V27896" s="56"/>
      <c r="W27896" s="56"/>
      <c r="X27896" s="56"/>
      <c r="Y27896" s="56"/>
      <c r="Z27896" s="56"/>
      <c r="AA27896" s="56"/>
    </row>
    <row r="27897" spans="20:27">
      <c r="T27897" s="56"/>
      <c r="U27897" s="56"/>
      <c r="V27897" s="56"/>
      <c r="W27897" s="56"/>
      <c r="X27897" s="56"/>
      <c r="Y27897" s="56"/>
      <c r="Z27897" s="56"/>
      <c r="AA27897" s="56"/>
    </row>
    <row r="27898" spans="20:27">
      <c r="T27898" s="56"/>
      <c r="U27898" s="56"/>
      <c r="V27898" s="56"/>
      <c r="W27898" s="56"/>
      <c r="X27898" s="56"/>
      <c r="Y27898" s="56"/>
      <c r="Z27898" s="56"/>
      <c r="AA27898" s="56"/>
    </row>
    <row r="27899" spans="20:27">
      <c r="T27899" s="56"/>
      <c r="U27899" s="56"/>
      <c r="V27899" s="56"/>
      <c r="W27899" s="56"/>
      <c r="X27899" s="56"/>
      <c r="Y27899" s="56"/>
      <c r="Z27899" s="56"/>
      <c r="AA27899" s="56"/>
    </row>
    <row r="27900" spans="20:27">
      <c r="T27900" s="56"/>
      <c r="U27900" s="56"/>
      <c r="V27900" s="56"/>
      <c r="W27900" s="56"/>
      <c r="X27900" s="56"/>
      <c r="Y27900" s="56"/>
      <c r="Z27900" s="56"/>
      <c r="AA27900" s="56"/>
    </row>
    <row r="27901" spans="20:27">
      <c r="T27901" s="56"/>
      <c r="U27901" s="56"/>
      <c r="V27901" s="56"/>
      <c r="W27901" s="56"/>
      <c r="X27901" s="56"/>
      <c r="Y27901" s="56"/>
      <c r="Z27901" s="56"/>
      <c r="AA27901" s="56"/>
    </row>
    <row r="27902" spans="20:27">
      <c r="T27902" s="56"/>
      <c r="U27902" s="56"/>
      <c r="V27902" s="56"/>
      <c r="W27902" s="56"/>
      <c r="X27902" s="56"/>
      <c r="Y27902" s="56"/>
      <c r="Z27902" s="56"/>
      <c r="AA27902" s="56"/>
    </row>
    <row r="27903" spans="20:27">
      <c r="T27903" s="56"/>
      <c r="U27903" s="56"/>
      <c r="V27903" s="56"/>
      <c r="W27903" s="56"/>
      <c r="X27903" s="56"/>
      <c r="Y27903" s="56"/>
      <c r="Z27903" s="56"/>
      <c r="AA27903" s="56"/>
    </row>
    <row r="27904" spans="20:27">
      <c r="T27904" s="56"/>
      <c r="U27904" s="56"/>
      <c r="V27904" s="56"/>
      <c r="W27904" s="56"/>
      <c r="X27904" s="56"/>
      <c r="Y27904" s="56"/>
      <c r="Z27904" s="56"/>
      <c r="AA27904" s="56"/>
    </row>
    <row r="27905" spans="20:27">
      <c r="T27905" s="56"/>
      <c r="U27905" s="56"/>
      <c r="V27905" s="56"/>
      <c r="W27905" s="56"/>
      <c r="X27905" s="56"/>
      <c r="Y27905" s="56"/>
      <c r="Z27905" s="56"/>
      <c r="AA27905" s="56"/>
    </row>
    <row r="27906" spans="20:27">
      <c r="T27906" s="56"/>
      <c r="U27906" s="56"/>
      <c r="V27906" s="56"/>
      <c r="W27906" s="56"/>
      <c r="X27906" s="56"/>
      <c r="Y27906" s="56"/>
      <c r="Z27906" s="56"/>
      <c r="AA27906" s="56"/>
    </row>
    <row r="27907" spans="20:27">
      <c r="T27907" s="56"/>
      <c r="U27907" s="56"/>
      <c r="V27907" s="56"/>
      <c r="W27907" s="56"/>
      <c r="X27907" s="56"/>
      <c r="Y27907" s="56"/>
      <c r="Z27907" s="56"/>
      <c r="AA27907" s="56"/>
    </row>
    <row r="27908" spans="20:27">
      <c r="T27908" s="56"/>
      <c r="U27908" s="56"/>
      <c r="V27908" s="56"/>
      <c r="W27908" s="56"/>
      <c r="X27908" s="56"/>
      <c r="Y27908" s="56"/>
      <c r="Z27908" s="56"/>
      <c r="AA27908" s="56"/>
    </row>
    <row r="27909" spans="20:27">
      <c r="T27909" s="56"/>
      <c r="U27909" s="56"/>
      <c r="V27909" s="56"/>
      <c r="W27909" s="56"/>
      <c r="X27909" s="56"/>
      <c r="Y27909" s="56"/>
      <c r="Z27909" s="56"/>
      <c r="AA27909" s="56"/>
    </row>
    <row r="27910" spans="20:27">
      <c r="T27910" s="56"/>
      <c r="U27910" s="56"/>
      <c r="V27910" s="56"/>
      <c r="W27910" s="56"/>
      <c r="X27910" s="56"/>
      <c r="Y27910" s="56"/>
      <c r="Z27910" s="56"/>
      <c r="AA27910" s="56"/>
    </row>
    <row r="27911" spans="20:27">
      <c r="T27911" s="56"/>
      <c r="U27911" s="56"/>
      <c r="V27911" s="56"/>
      <c r="W27911" s="56"/>
      <c r="X27911" s="56"/>
      <c r="Y27911" s="56"/>
      <c r="Z27911" s="56"/>
      <c r="AA27911" s="56"/>
    </row>
    <row r="27912" spans="20:27">
      <c r="T27912" s="56"/>
      <c r="U27912" s="56"/>
      <c r="V27912" s="56"/>
      <c r="W27912" s="56"/>
      <c r="X27912" s="56"/>
      <c r="Y27912" s="56"/>
      <c r="Z27912" s="56"/>
      <c r="AA27912" s="56"/>
    </row>
    <row r="27913" spans="20:27">
      <c r="T27913" s="56"/>
      <c r="U27913" s="56"/>
      <c r="V27913" s="56"/>
      <c r="W27913" s="56"/>
      <c r="X27913" s="56"/>
      <c r="Y27913" s="56"/>
      <c r="Z27913" s="56"/>
      <c r="AA27913" s="56"/>
    </row>
    <row r="27914" spans="20:27">
      <c r="T27914" s="56"/>
      <c r="U27914" s="56"/>
      <c r="V27914" s="56"/>
      <c r="W27914" s="56"/>
      <c r="X27914" s="56"/>
      <c r="Y27914" s="56"/>
      <c r="Z27914" s="56"/>
      <c r="AA27914" s="56"/>
    </row>
    <row r="27915" spans="20:27">
      <c r="T27915" s="56"/>
      <c r="U27915" s="56"/>
      <c r="V27915" s="56"/>
      <c r="W27915" s="56"/>
      <c r="X27915" s="56"/>
      <c r="Y27915" s="56"/>
      <c r="Z27915" s="56"/>
      <c r="AA27915" s="56"/>
    </row>
    <row r="27916" spans="20:27">
      <c r="T27916" s="56"/>
      <c r="U27916" s="56"/>
      <c r="V27916" s="56"/>
      <c r="W27916" s="56"/>
      <c r="X27916" s="56"/>
      <c r="Y27916" s="56"/>
      <c r="Z27916" s="56"/>
      <c r="AA27916" s="56"/>
    </row>
    <row r="27917" spans="20:27">
      <c r="T27917" s="56"/>
      <c r="U27917" s="56"/>
      <c r="V27917" s="56"/>
      <c r="W27917" s="56"/>
      <c r="X27917" s="56"/>
      <c r="Y27917" s="56"/>
      <c r="Z27917" s="56"/>
      <c r="AA27917" s="56"/>
    </row>
    <row r="27918" spans="20:27">
      <c r="T27918" s="56"/>
      <c r="U27918" s="56"/>
      <c r="V27918" s="56"/>
      <c r="W27918" s="56"/>
      <c r="X27918" s="56"/>
      <c r="Y27918" s="56"/>
      <c r="Z27918" s="56"/>
      <c r="AA27918" s="56"/>
    </row>
    <row r="27919" spans="20:27">
      <c r="T27919" s="56"/>
      <c r="U27919" s="56"/>
      <c r="V27919" s="56"/>
      <c r="W27919" s="56"/>
      <c r="X27919" s="56"/>
      <c r="Y27919" s="56"/>
      <c r="Z27919" s="56"/>
      <c r="AA27919" s="56"/>
    </row>
    <row r="27920" spans="20:27">
      <c r="T27920" s="56"/>
      <c r="U27920" s="56"/>
      <c r="V27920" s="56"/>
      <c r="W27920" s="56"/>
      <c r="X27920" s="56"/>
      <c r="Y27920" s="56"/>
      <c r="Z27920" s="56"/>
      <c r="AA27920" s="56"/>
    </row>
    <row r="27921" spans="20:27">
      <c r="T27921" s="56"/>
      <c r="U27921" s="56"/>
      <c r="V27921" s="56"/>
      <c r="W27921" s="56"/>
      <c r="X27921" s="56"/>
      <c r="Y27921" s="56"/>
      <c r="Z27921" s="56"/>
      <c r="AA27921" s="56"/>
    </row>
    <row r="27922" spans="20:27">
      <c r="T27922" s="56"/>
      <c r="U27922" s="56"/>
      <c r="V27922" s="56"/>
      <c r="W27922" s="56"/>
      <c r="X27922" s="56"/>
      <c r="Y27922" s="56"/>
      <c r="Z27922" s="56"/>
      <c r="AA27922" s="56"/>
    </row>
    <row r="27923" spans="20:27">
      <c r="T27923" s="56"/>
      <c r="U27923" s="56"/>
      <c r="V27923" s="56"/>
      <c r="W27923" s="56"/>
      <c r="X27923" s="56"/>
      <c r="Y27923" s="56"/>
      <c r="Z27923" s="56"/>
      <c r="AA27923" s="56"/>
    </row>
    <row r="27924" spans="20:27">
      <c r="T27924" s="56"/>
      <c r="U27924" s="56"/>
      <c r="V27924" s="56"/>
      <c r="W27924" s="56"/>
      <c r="X27924" s="56"/>
      <c r="Y27924" s="56"/>
      <c r="Z27924" s="56"/>
      <c r="AA27924" s="56"/>
    </row>
    <row r="27925" spans="20:27">
      <c r="T27925" s="56"/>
      <c r="U27925" s="56"/>
      <c r="V27925" s="56"/>
      <c r="W27925" s="56"/>
      <c r="X27925" s="56"/>
      <c r="Y27925" s="56"/>
      <c r="Z27925" s="56"/>
      <c r="AA27925" s="56"/>
    </row>
    <row r="27926" spans="20:27">
      <c r="T27926" s="56"/>
      <c r="U27926" s="56"/>
      <c r="V27926" s="56"/>
      <c r="W27926" s="56"/>
      <c r="X27926" s="56"/>
      <c r="Y27926" s="56"/>
      <c r="Z27926" s="56"/>
      <c r="AA27926" s="56"/>
    </row>
    <row r="27927" spans="20:27">
      <c r="T27927" s="56"/>
      <c r="U27927" s="56"/>
      <c r="V27927" s="56"/>
      <c r="W27927" s="56"/>
      <c r="X27927" s="56"/>
      <c r="Y27927" s="56"/>
      <c r="Z27927" s="56"/>
      <c r="AA27927" s="56"/>
    </row>
    <row r="27928" spans="20:27">
      <c r="T27928" s="56"/>
      <c r="U27928" s="56"/>
      <c r="V27928" s="56"/>
      <c r="W27928" s="56"/>
      <c r="X27928" s="56"/>
      <c r="Y27928" s="56"/>
      <c r="Z27928" s="56"/>
      <c r="AA27928" s="56"/>
    </row>
    <row r="27929" spans="20:27">
      <c r="T27929" s="56"/>
      <c r="U27929" s="56"/>
      <c r="V27929" s="56"/>
      <c r="W27929" s="56"/>
      <c r="X27929" s="56"/>
      <c r="Y27929" s="56"/>
      <c r="Z27929" s="56"/>
      <c r="AA27929" s="56"/>
    </row>
    <row r="27930" spans="20:27">
      <c r="T27930" s="56"/>
      <c r="U27930" s="56"/>
      <c r="V27930" s="56"/>
      <c r="W27930" s="56"/>
      <c r="X27930" s="56"/>
      <c r="Y27930" s="56"/>
      <c r="Z27930" s="56"/>
      <c r="AA27930" s="56"/>
    </row>
    <row r="27931" spans="20:27">
      <c r="T27931" s="56"/>
      <c r="U27931" s="56"/>
      <c r="V27931" s="56"/>
      <c r="W27931" s="56"/>
      <c r="X27931" s="56"/>
      <c r="Y27931" s="56"/>
      <c r="Z27931" s="56"/>
      <c r="AA27931" s="56"/>
    </row>
    <row r="27932" spans="20:27">
      <c r="T27932" s="56"/>
      <c r="U27932" s="56"/>
      <c r="V27932" s="56"/>
      <c r="W27932" s="56"/>
      <c r="X27932" s="56"/>
      <c r="Y27932" s="56"/>
      <c r="Z27932" s="56"/>
      <c r="AA27932" s="56"/>
    </row>
    <row r="27933" spans="20:27">
      <c r="T27933" s="56"/>
      <c r="U27933" s="56"/>
      <c r="V27933" s="56"/>
      <c r="W27933" s="56"/>
      <c r="X27933" s="56"/>
      <c r="Y27933" s="56"/>
      <c r="Z27933" s="56"/>
      <c r="AA27933" s="56"/>
    </row>
    <row r="27934" spans="20:27">
      <c r="T27934" s="56"/>
      <c r="U27934" s="56"/>
      <c r="V27934" s="56"/>
      <c r="W27934" s="56"/>
      <c r="X27934" s="56"/>
      <c r="Y27934" s="56"/>
      <c r="Z27934" s="56"/>
      <c r="AA27934" s="56"/>
    </row>
    <row r="27935" spans="20:27">
      <c r="T27935" s="56"/>
      <c r="U27935" s="56"/>
      <c r="V27935" s="56"/>
      <c r="W27935" s="56"/>
      <c r="X27935" s="56"/>
      <c r="Y27935" s="56"/>
      <c r="Z27935" s="56"/>
      <c r="AA27935" s="56"/>
    </row>
    <row r="27936" spans="20:27">
      <c r="T27936" s="56"/>
      <c r="U27936" s="56"/>
      <c r="V27936" s="56"/>
      <c r="W27936" s="56"/>
      <c r="X27936" s="56"/>
      <c r="Y27936" s="56"/>
      <c r="Z27936" s="56"/>
      <c r="AA27936" s="56"/>
    </row>
    <row r="27937" spans="20:27">
      <c r="T27937" s="56"/>
      <c r="U27937" s="56"/>
      <c r="V27937" s="56"/>
      <c r="W27937" s="56"/>
      <c r="X27937" s="56"/>
      <c r="Y27937" s="56"/>
      <c r="Z27937" s="56"/>
      <c r="AA27937" s="56"/>
    </row>
    <row r="27938" spans="20:27">
      <c r="T27938" s="56"/>
      <c r="U27938" s="56"/>
      <c r="V27938" s="56"/>
      <c r="W27938" s="56"/>
      <c r="X27938" s="56"/>
      <c r="Y27938" s="56"/>
      <c r="Z27938" s="56"/>
      <c r="AA27938" s="56"/>
    </row>
    <row r="27939" spans="20:27">
      <c r="T27939" s="56"/>
      <c r="U27939" s="56"/>
      <c r="V27939" s="56"/>
      <c r="W27939" s="56"/>
      <c r="X27939" s="56"/>
      <c r="Y27939" s="56"/>
      <c r="Z27939" s="56"/>
      <c r="AA27939" s="56"/>
    </row>
    <row r="27940" spans="20:27">
      <c r="T27940" s="56"/>
      <c r="U27940" s="56"/>
      <c r="V27940" s="56"/>
      <c r="W27940" s="56"/>
      <c r="X27940" s="56"/>
      <c r="Y27940" s="56"/>
      <c r="Z27940" s="56"/>
      <c r="AA27940" s="56"/>
    </row>
    <row r="27941" spans="20:27">
      <c r="T27941" s="56"/>
      <c r="U27941" s="56"/>
      <c r="V27941" s="56"/>
      <c r="W27941" s="56"/>
      <c r="X27941" s="56"/>
      <c r="Y27941" s="56"/>
      <c r="Z27941" s="56"/>
      <c r="AA27941" s="56"/>
    </row>
    <row r="27942" spans="20:27">
      <c r="T27942" s="56"/>
      <c r="U27942" s="56"/>
      <c r="V27942" s="56"/>
      <c r="W27942" s="56"/>
      <c r="X27942" s="56"/>
      <c r="Y27942" s="56"/>
      <c r="Z27942" s="56"/>
      <c r="AA27942" s="56"/>
    </row>
    <row r="27943" spans="20:27">
      <c r="T27943" s="56"/>
      <c r="U27943" s="56"/>
      <c r="V27943" s="56"/>
      <c r="W27943" s="56"/>
      <c r="X27943" s="56"/>
      <c r="Y27943" s="56"/>
      <c r="Z27943" s="56"/>
      <c r="AA27943" s="56"/>
    </row>
    <row r="27944" spans="20:27">
      <c r="T27944" s="56"/>
      <c r="U27944" s="56"/>
      <c r="V27944" s="56"/>
      <c r="W27944" s="56"/>
      <c r="X27944" s="56"/>
      <c r="Y27944" s="56"/>
      <c r="Z27944" s="56"/>
      <c r="AA27944" s="56"/>
    </row>
    <row r="27945" spans="20:27">
      <c r="T27945" s="56"/>
      <c r="U27945" s="56"/>
      <c r="V27945" s="56"/>
      <c r="W27945" s="56"/>
      <c r="X27945" s="56"/>
      <c r="Y27945" s="56"/>
      <c r="Z27945" s="56"/>
      <c r="AA27945" s="56"/>
    </row>
    <row r="27946" spans="20:27">
      <c r="T27946" s="56"/>
      <c r="U27946" s="56"/>
      <c r="V27946" s="56"/>
      <c r="W27946" s="56"/>
      <c r="X27946" s="56"/>
      <c r="Y27946" s="56"/>
      <c r="Z27946" s="56"/>
      <c r="AA27946" s="56"/>
    </row>
    <row r="27947" spans="20:27">
      <c r="T27947" s="56"/>
      <c r="U27947" s="56"/>
      <c r="V27947" s="56"/>
      <c r="W27947" s="56"/>
      <c r="X27947" s="56"/>
      <c r="Y27947" s="56"/>
      <c r="Z27947" s="56"/>
      <c r="AA27947" s="56"/>
    </row>
    <row r="27948" spans="20:27">
      <c r="T27948" s="56"/>
      <c r="U27948" s="56"/>
      <c r="V27948" s="56"/>
      <c r="W27948" s="56"/>
      <c r="X27948" s="56"/>
      <c r="Y27948" s="56"/>
      <c r="Z27948" s="56"/>
      <c r="AA27948" s="56"/>
    </row>
    <row r="27949" spans="20:27">
      <c r="T27949" s="56"/>
      <c r="U27949" s="56"/>
      <c r="V27949" s="56"/>
      <c r="W27949" s="56"/>
      <c r="X27949" s="56"/>
      <c r="Y27949" s="56"/>
      <c r="Z27949" s="56"/>
      <c r="AA27949" s="56"/>
    </row>
    <row r="27950" spans="20:27">
      <c r="T27950" s="56"/>
      <c r="U27950" s="56"/>
      <c r="V27950" s="56"/>
      <c r="W27950" s="56"/>
      <c r="X27950" s="56"/>
      <c r="Y27950" s="56"/>
      <c r="Z27950" s="56"/>
      <c r="AA27950" s="56"/>
    </row>
    <row r="27951" spans="20:27">
      <c r="T27951" s="56"/>
      <c r="U27951" s="56"/>
      <c r="V27951" s="56"/>
      <c r="W27951" s="56"/>
      <c r="X27951" s="56"/>
      <c r="Y27951" s="56"/>
      <c r="Z27951" s="56"/>
      <c r="AA27951" s="56"/>
    </row>
    <row r="27952" spans="20:27">
      <c r="T27952" s="56"/>
      <c r="U27952" s="56"/>
      <c r="V27952" s="56"/>
      <c r="W27952" s="56"/>
      <c r="X27952" s="56"/>
      <c r="Y27952" s="56"/>
      <c r="Z27952" s="56"/>
      <c r="AA27952" s="56"/>
    </row>
    <row r="27953" spans="20:27">
      <c r="T27953" s="56"/>
      <c r="U27953" s="56"/>
      <c r="V27953" s="56"/>
      <c r="W27953" s="56"/>
      <c r="X27953" s="56"/>
      <c r="Y27953" s="56"/>
      <c r="Z27953" s="56"/>
      <c r="AA27953" s="56"/>
    </row>
    <row r="27954" spans="20:27">
      <c r="T27954" s="56"/>
      <c r="U27954" s="56"/>
      <c r="V27954" s="56"/>
      <c r="W27954" s="56"/>
      <c r="X27954" s="56"/>
      <c r="Y27954" s="56"/>
      <c r="Z27954" s="56"/>
      <c r="AA27954" s="56"/>
    </row>
    <row r="27955" spans="20:27">
      <c r="T27955" s="56"/>
      <c r="U27955" s="56"/>
      <c r="V27955" s="56"/>
      <c r="W27955" s="56"/>
      <c r="X27955" s="56"/>
      <c r="Y27955" s="56"/>
      <c r="Z27955" s="56"/>
      <c r="AA27955" s="56"/>
    </row>
    <row r="27956" spans="20:27">
      <c r="T27956" s="56"/>
      <c r="U27956" s="56"/>
      <c r="V27956" s="56"/>
      <c r="W27956" s="56"/>
      <c r="X27956" s="56"/>
      <c r="Y27956" s="56"/>
      <c r="Z27956" s="56"/>
      <c r="AA27956" s="56"/>
    </row>
    <row r="27957" spans="20:27">
      <c r="T27957" s="56"/>
      <c r="U27957" s="56"/>
      <c r="V27957" s="56"/>
      <c r="W27957" s="56"/>
      <c r="X27957" s="56"/>
      <c r="Y27957" s="56"/>
      <c r="Z27957" s="56"/>
      <c r="AA27957" s="56"/>
    </row>
    <row r="27958" spans="20:27">
      <c r="T27958" s="56"/>
      <c r="U27958" s="56"/>
      <c r="V27958" s="56"/>
      <c r="W27958" s="56"/>
      <c r="X27958" s="56"/>
      <c r="Y27958" s="56"/>
      <c r="Z27958" s="56"/>
      <c r="AA27958" s="56"/>
    </row>
    <row r="27959" spans="20:27">
      <c r="T27959" s="56"/>
      <c r="U27959" s="56"/>
      <c r="V27959" s="56"/>
      <c r="W27959" s="56"/>
      <c r="X27959" s="56"/>
      <c r="Y27959" s="56"/>
      <c r="Z27959" s="56"/>
      <c r="AA27959" s="56"/>
    </row>
    <row r="27960" spans="20:27">
      <c r="T27960" s="56"/>
      <c r="U27960" s="56"/>
      <c r="V27960" s="56"/>
      <c r="W27960" s="56"/>
      <c r="X27960" s="56"/>
      <c r="Y27960" s="56"/>
      <c r="Z27960" s="56"/>
      <c r="AA27960" s="56"/>
    </row>
    <row r="27961" spans="20:27">
      <c r="T27961" s="56"/>
      <c r="U27961" s="56"/>
      <c r="V27961" s="56"/>
      <c r="W27961" s="56"/>
      <c r="X27961" s="56"/>
      <c r="Y27961" s="56"/>
      <c r="Z27961" s="56"/>
      <c r="AA27961" s="56"/>
    </row>
    <row r="27962" spans="20:27">
      <c r="T27962" s="56"/>
      <c r="U27962" s="56"/>
      <c r="V27962" s="56"/>
      <c r="W27962" s="56"/>
      <c r="X27962" s="56"/>
      <c r="Y27962" s="56"/>
      <c r="Z27962" s="56"/>
      <c r="AA27962" s="56"/>
    </row>
    <row r="27963" spans="20:27">
      <c r="T27963" s="56"/>
      <c r="U27963" s="56"/>
      <c r="V27963" s="56"/>
      <c r="W27963" s="56"/>
      <c r="X27963" s="56"/>
      <c r="Y27963" s="56"/>
      <c r="Z27963" s="56"/>
      <c r="AA27963" s="56"/>
    </row>
    <row r="27964" spans="20:27">
      <c r="T27964" s="56"/>
      <c r="U27964" s="56"/>
      <c r="V27964" s="56"/>
      <c r="W27964" s="56"/>
      <c r="X27964" s="56"/>
      <c r="Y27964" s="56"/>
      <c r="Z27964" s="56"/>
      <c r="AA27964" s="56"/>
    </row>
    <row r="27965" spans="20:27">
      <c r="T27965" s="56"/>
      <c r="U27965" s="56"/>
      <c r="V27965" s="56"/>
      <c r="W27965" s="56"/>
      <c r="X27965" s="56"/>
      <c r="Y27965" s="56"/>
      <c r="Z27965" s="56"/>
      <c r="AA27965" s="56"/>
    </row>
    <row r="27966" spans="20:27">
      <c r="T27966" s="56"/>
      <c r="U27966" s="56"/>
      <c r="V27966" s="56"/>
      <c r="W27966" s="56"/>
      <c r="X27966" s="56"/>
      <c r="Y27966" s="56"/>
      <c r="Z27966" s="56"/>
      <c r="AA27966" s="56"/>
    </row>
    <row r="27967" spans="20:27">
      <c r="T27967" s="56"/>
      <c r="U27967" s="56"/>
      <c r="V27967" s="56"/>
      <c r="W27967" s="56"/>
      <c r="X27967" s="56"/>
      <c r="Y27967" s="56"/>
      <c r="Z27967" s="56"/>
      <c r="AA27967" s="56"/>
    </row>
    <row r="27968" spans="20:27">
      <c r="T27968" s="56"/>
      <c r="U27968" s="56"/>
      <c r="V27968" s="56"/>
      <c r="W27968" s="56"/>
      <c r="X27968" s="56"/>
      <c r="Y27968" s="56"/>
      <c r="Z27968" s="56"/>
      <c r="AA27968" s="56"/>
    </row>
    <row r="27969" spans="20:27">
      <c r="T27969" s="56"/>
      <c r="U27969" s="56"/>
      <c r="V27969" s="56"/>
      <c r="W27969" s="56"/>
      <c r="X27969" s="56"/>
      <c r="Y27969" s="56"/>
      <c r="Z27969" s="56"/>
      <c r="AA27969" s="56"/>
    </row>
    <row r="27970" spans="20:27">
      <c r="T27970" s="56"/>
      <c r="U27970" s="56"/>
      <c r="V27970" s="56"/>
      <c r="W27970" s="56"/>
      <c r="X27970" s="56"/>
      <c r="Y27970" s="56"/>
      <c r="Z27970" s="56"/>
      <c r="AA27970" s="56"/>
    </row>
    <row r="27971" spans="20:27">
      <c r="T27971" s="56"/>
      <c r="U27971" s="56"/>
      <c r="V27971" s="56"/>
      <c r="W27971" s="56"/>
      <c r="X27971" s="56"/>
      <c r="Y27971" s="56"/>
      <c r="Z27971" s="56"/>
      <c r="AA27971" s="56"/>
    </row>
    <row r="27972" spans="20:27">
      <c r="T27972" s="56"/>
      <c r="U27972" s="56"/>
      <c r="V27972" s="56"/>
      <c r="W27972" s="56"/>
      <c r="X27972" s="56"/>
      <c r="Y27972" s="56"/>
      <c r="Z27972" s="56"/>
      <c r="AA27972" s="56"/>
    </row>
    <row r="27973" spans="20:27">
      <c r="T27973" s="56"/>
      <c r="U27973" s="56"/>
      <c r="V27973" s="56"/>
      <c r="W27973" s="56"/>
      <c r="X27973" s="56"/>
      <c r="Y27973" s="56"/>
      <c r="Z27973" s="56"/>
      <c r="AA27973" s="56"/>
    </row>
    <row r="27974" spans="20:27">
      <c r="T27974" s="56"/>
      <c r="U27974" s="56"/>
      <c r="V27974" s="56"/>
      <c r="W27974" s="56"/>
      <c r="X27974" s="56"/>
      <c r="Y27974" s="56"/>
      <c r="Z27974" s="56"/>
      <c r="AA27974" s="56"/>
    </row>
    <row r="27975" spans="20:27">
      <c r="T27975" s="56"/>
      <c r="U27975" s="56"/>
      <c r="V27975" s="56"/>
      <c r="W27975" s="56"/>
      <c r="X27975" s="56"/>
      <c r="Y27975" s="56"/>
      <c r="Z27975" s="56"/>
      <c r="AA27975" s="56"/>
    </row>
    <row r="27976" spans="20:27">
      <c r="T27976" s="56"/>
      <c r="U27976" s="56"/>
      <c r="V27976" s="56"/>
      <c r="W27976" s="56"/>
      <c r="X27976" s="56"/>
      <c r="Y27976" s="56"/>
      <c r="Z27976" s="56"/>
      <c r="AA27976" s="56"/>
    </row>
    <row r="27977" spans="20:27">
      <c r="T27977" s="56"/>
      <c r="U27977" s="56"/>
      <c r="V27977" s="56"/>
      <c r="W27977" s="56"/>
      <c r="X27977" s="56"/>
      <c r="Y27977" s="56"/>
      <c r="Z27977" s="56"/>
      <c r="AA27977" s="56"/>
    </row>
    <row r="27978" spans="20:27">
      <c r="T27978" s="56"/>
      <c r="U27978" s="56"/>
      <c r="V27978" s="56"/>
      <c r="W27978" s="56"/>
      <c r="X27978" s="56"/>
      <c r="Y27978" s="56"/>
      <c r="Z27978" s="56"/>
      <c r="AA27978" s="56"/>
    </row>
    <row r="27979" spans="20:27">
      <c r="T27979" s="56"/>
      <c r="U27979" s="56"/>
      <c r="V27979" s="56"/>
      <c r="W27979" s="56"/>
      <c r="X27979" s="56"/>
      <c r="Y27979" s="56"/>
      <c r="Z27979" s="56"/>
      <c r="AA27979" s="56"/>
    </row>
    <row r="27980" spans="20:27">
      <c r="T27980" s="56"/>
      <c r="U27980" s="56"/>
      <c r="V27980" s="56"/>
      <c r="W27980" s="56"/>
      <c r="X27980" s="56"/>
      <c r="Y27980" s="56"/>
      <c r="Z27980" s="56"/>
      <c r="AA27980" s="56"/>
    </row>
    <row r="27981" spans="20:27">
      <c r="T27981" s="56"/>
      <c r="U27981" s="56"/>
      <c r="V27981" s="56"/>
      <c r="W27981" s="56"/>
      <c r="X27981" s="56"/>
      <c r="Y27981" s="56"/>
      <c r="Z27981" s="56"/>
      <c r="AA27981" s="56"/>
    </row>
    <row r="27982" spans="20:27">
      <c r="T27982" s="56"/>
      <c r="U27982" s="56"/>
      <c r="V27982" s="56"/>
      <c r="W27982" s="56"/>
      <c r="X27982" s="56"/>
      <c r="Y27982" s="56"/>
      <c r="Z27982" s="56"/>
      <c r="AA27982" s="56"/>
    </row>
    <row r="27983" spans="20:27">
      <c r="T27983" s="56"/>
      <c r="U27983" s="56"/>
      <c r="V27983" s="56"/>
      <c r="W27983" s="56"/>
      <c r="X27983" s="56"/>
      <c r="Y27983" s="56"/>
      <c r="Z27983" s="56"/>
      <c r="AA27983" s="56"/>
    </row>
    <row r="27984" spans="20:27">
      <c r="T27984" s="56"/>
      <c r="U27984" s="56"/>
      <c r="V27984" s="56"/>
      <c r="W27984" s="56"/>
      <c r="X27984" s="56"/>
      <c r="Y27984" s="56"/>
      <c r="Z27984" s="56"/>
      <c r="AA27984" s="56"/>
    </row>
    <row r="27985" spans="20:27">
      <c r="T27985" s="56"/>
      <c r="U27985" s="56"/>
      <c r="V27985" s="56"/>
      <c r="W27985" s="56"/>
      <c r="X27985" s="56"/>
      <c r="Y27985" s="56"/>
      <c r="Z27985" s="56"/>
      <c r="AA27985" s="56"/>
    </row>
    <row r="27986" spans="20:27">
      <c r="T27986" s="56"/>
      <c r="U27986" s="56"/>
      <c r="V27986" s="56"/>
      <c r="W27986" s="56"/>
      <c r="X27986" s="56"/>
      <c r="Y27986" s="56"/>
      <c r="Z27986" s="56"/>
      <c r="AA27986" s="56"/>
    </row>
    <row r="27987" spans="20:27">
      <c r="T27987" s="56"/>
      <c r="U27987" s="56"/>
      <c r="V27987" s="56"/>
      <c r="W27987" s="56"/>
      <c r="X27987" s="56"/>
      <c r="Y27987" s="56"/>
      <c r="Z27987" s="56"/>
      <c r="AA27987" s="56"/>
    </row>
    <row r="27988" spans="20:27">
      <c r="T27988" s="56"/>
      <c r="U27988" s="56"/>
      <c r="V27988" s="56"/>
      <c r="W27988" s="56"/>
      <c r="X27988" s="56"/>
      <c r="Y27988" s="56"/>
      <c r="Z27988" s="56"/>
      <c r="AA27988" s="56"/>
    </row>
    <row r="27989" spans="20:27">
      <c r="T27989" s="56"/>
      <c r="U27989" s="56"/>
      <c r="V27989" s="56"/>
      <c r="W27989" s="56"/>
      <c r="X27989" s="56"/>
      <c r="Y27989" s="56"/>
      <c r="Z27989" s="56"/>
      <c r="AA27989" s="56"/>
    </row>
    <row r="27990" spans="20:27">
      <c r="T27990" s="56"/>
      <c r="U27990" s="56"/>
      <c r="V27990" s="56"/>
      <c r="W27990" s="56"/>
      <c r="X27990" s="56"/>
      <c r="Y27990" s="56"/>
      <c r="Z27990" s="56"/>
      <c r="AA27990" s="56"/>
    </row>
    <row r="27991" spans="20:27">
      <c r="T27991" s="56"/>
      <c r="U27991" s="56"/>
      <c r="V27991" s="56"/>
      <c r="W27991" s="56"/>
      <c r="X27991" s="56"/>
      <c r="Y27991" s="56"/>
      <c r="Z27991" s="56"/>
      <c r="AA27991" s="56"/>
    </row>
    <row r="27992" spans="20:27">
      <c r="T27992" s="56"/>
      <c r="U27992" s="56"/>
      <c r="V27992" s="56"/>
      <c r="W27992" s="56"/>
      <c r="X27992" s="56"/>
      <c r="Y27992" s="56"/>
      <c r="Z27992" s="56"/>
      <c r="AA27992" s="56"/>
    </row>
    <row r="27993" spans="20:27">
      <c r="T27993" s="56"/>
      <c r="U27993" s="56"/>
      <c r="V27993" s="56"/>
      <c r="W27993" s="56"/>
      <c r="X27993" s="56"/>
      <c r="Y27993" s="56"/>
      <c r="Z27993" s="56"/>
      <c r="AA27993" s="56"/>
    </row>
    <row r="27994" spans="20:27">
      <c r="T27994" s="56"/>
      <c r="U27994" s="56"/>
      <c r="V27994" s="56"/>
      <c r="W27994" s="56"/>
      <c r="X27994" s="56"/>
      <c r="Y27994" s="56"/>
      <c r="Z27994" s="56"/>
      <c r="AA27994" s="56"/>
    </row>
    <row r="27995" spans="20:27">
      <c r="T27995" s="56"/>
      <c r="U27995" s="56"/>
      <c r="V27995" s="56"/>
      <c r="W27995" s="56"/>
      <c r="X27995" s="56"/>
      <c r="Y27995" s="56"/>
      <c r="Z27995" s="56"/>
      <c r="AA27995" s="56"/>
    </row>
    <row r="27996" spans="20:27">
      <c r="T27996" s="56"/>
      <c r="U27996" s="56"/>
      <c r="V27996" s="56"/>
      <c r="W27996" s="56"/>
      <c r="X27996" s="56"/>
      <c r="Y27996" s="56"/>
      <c r="Z27996" s="56"/>
      <c r="AA27996" s="56"/>
    </row>
    <row r="27997" spans="20:27">
      <c r="T27997" s="56"/>
      <c r="U27997" s="56"/>
      <c r="V27997" s="56"/>
      <c r="W27997" s="56"/>
      <c r="X27997" s="56"/>
      <c r="Y27997" s="56"/>
      <c r="Z27997" s="56"/>
      <c r="AA27997" s="56"/>
    </row>
    <row r="27998" spans="20:27">
      <c r="T27998" s="56"/>
      <c r="U27998" s="56"/>
      <c r="V27998" s="56"/>
      <c r="W27998" s="56"/>
      <c r="X27998" s="56"/>
      <c r="Y27998" s="56"/>
      <c r="Z27998" s="56"/>
      <c r="AA27998" s="56"/>
    </row>
    <row r="27999" spans="20:27">
      <c r="T27999" s="56"/>
      <c r="U27999" s="56"/>
      <c r="V27999" s="56"/>
      <c r="W27999" s="56"/>
      <c r="X27999" s="56"/>
      <c r="Y27999" s="56"/>
      <c r="Z27999" s="56"/>
      <c r="AA27999" s="56"/>
    </row>
    <row r="28000" spans="20:27">
      <c r="T28000" s="56"/>
      <c r="U28000" s="56"/>
      <c r="V28000" s="56"/>
      <c r="W28000" s="56"/>
      <c r="X28000" s="56"/>
      <c r="Y28000" s="56"/>
      <c r="Z28000" s="56"/>
      <c r="AA28000" s="56"/>
    </row>
    <row r="28001" spans="20:27">
      <c r="T28001" s="56"/>
      <c r="U28001" s="56"/>
      <c r="V28001" s="56"/>
      <c r="W28001" s="56"/>
      <c r="X28001" s="56"/>
      <c r="Y28001" s="56"/>
      <c r="Z28001" s="56"/>
      <c r="AA28001" s="56"/>
    </row>
    <row r="28002" spans="20:27">
      <c r="T28002" s="56"/>
      <c r="U28002" s="56"/>
      <c r="V28002" s="56"/>
      <c r="W28002" s="56"/>
      <c r="X28002" s="56"/>
      <c r="Y28002" s="56"/>
      <c r="Z28002" s="56"/>
      <c r="AA28002" s="56"/>
    </row>
    <row r="28003" spans="20:27">
      <c r="T28003" s="56"/>
      <c r="U28003" s="56"/>
      <c r="V28003" s="56"/>
      <c r="W28003" s="56"/>
      <c r="X28003" s="56"/>
      <c r="Y28003" s="56"/>
      <c r="Z28003" s="56"/>
      <c r="AA28003" s="56"/>
    </row>
    <row r="28004" spans="20:27">
      <c r="T28004" s="56"/>
      <c r="U28004" s="56"/>
      <c r="V28004" s="56"/>
      <c r="W28004" s="56"/>
      <c r="X28004" s="56"/>
      <c r="Y28004" s="56"/>
      <c r="Z28004" s="56"/>
      <c r="AA28004" s="56"/>
    </row>
    <row r="28005" spans="20:27">
      <c r="T28005" s="56"/>
      <c r="U28005" s="56"/>
      <c r="V28005" s="56"/>
      <c r="W28005" s="56"/>
      <c r="X28005" s="56"/>
      <c r="Y28005" s="56"/>
      <c r="Z28005" s="56"/>
      <c r="AA28005" s="56"/>
    </row>
    <row r="28006" spans="20:27">
      <c r="T28006" s="56"/>
      <c r="U28006" s="56"/>
      <c r="V28006" s="56"/>
      <c r="W28006" s="56"/>
      <c r="X28006" s="56"/>
      <c r="Y28006" s="56"/>
      <c r="Z28006" s="56"/>
      <c r="AA28006" s="56"/>
    </row>
    <row r="28007" spans="20:27">
      <c r="T28007" s="56"/>
      <c r="U28007" s="56"/>
      <c r="V28007" s="56"/>
      <c r="W28007" s="56"/>
      <c r="X28007" s="56"/>
      <c r="Y28007" s="56"/>
      <c r="Z28007" s="56"/>
      <c r="AA28007" s="56"/>
    </row>
    <row r="28008" spans="20:27">
      <c r="T28008" s="56"/>
      <c r="U28008" s="56"/>
      <c r="V28008" s="56"/>
      <c r="W28008" s="56"/>
      <c r="X28008" s="56"/>
      <c r="Y28008" s="56"/>
      <c r="Z28008" s="56"/>
      <c r="AA28008" s="56"/>
    </row>
    <row r="28009" spans="20:27">
      <c r="T28009" s="56"/>
      <c r="U28009" s="56"/>
      <c r="V28009" s="56"/>
      <c r="W28009" s="56"/>
      <c r="X28009" s="56"/>
      <c r="Y28009" s="56"/>
      <c r="Z28009" s="56"/>
      <c r="AA28009" s="56"/>
    </row>
    <row r="28010" spans="20:27">
      <c r="T28010" s="56"/>
      <c r="U28010" s="56"/>
      <c r="V28010" s="56"/>
      <c r="W28010" s="56"/>
      <c r="X28010" s="56"/>
      <c r="Y28010" s="56"/>
      <c r="Z28010" s="56"/>
      <c r="AA28010" s="56"/>
    </row>
    <row r="28011" spans="20:27">
      <c r="T28011" s="56"/>
      <c r="U28011" s="56"/>
      <c r="V28011" s="56"/>
      <c r="W28011" s="56"/>
      <c r="X28011" s="56"/>
      <c r="Y28011" s="56"/>
      <c r="Z28011" s="56"/>
      <c r="AA28011" s="56"/>
    </row>
    <row r="28012" spans="20:27">
      <c r="T28012" s="56"/>
      <c r="U28012" s="56"/>
      <c r="V28012" s="56"/>
      <c r="W28012" s="56"/>
      <c r="X28012" s="56"/>
      <c r="Y28012" s="56"/>
      <c r="Z28012" s="56"/>
      <c r="AA28012" s="56"/>
    </row>
    <row r="28013" spans="20:27">
      <c r="T28013" s="56"/>
      <c r="U28013" s="56"/>
      <c r="V28013" s="56"/>
      <c r="W28013" s="56"/>
      <c r="X28013" s="56"/>
      <c r="Y28013" s="56"/>
      <c r="Z28013" s="56"/>
      <c r="AA28013" s="56"/>
    </row>
    <row r="28014" spans="20:27">
      <c r="T28014" s="56"/>
      <c r="U28014" s="56"/>
      <c r="V28014" s="56"/>
      <c r="W28014" s="56"/>
      <c r="X28014" s="56"/>
      <c r="Y28014" s="56"/>
      <c r="Z28014" s="56"/>
      <c r="AA28014" s="56"/>
    </row>
    <row r="28015" spans="20:27">
      <c r="T28015" s="56"/>
      <c r="U28015" s="56"/>
      <c r="V28015" s="56"/>
      <c r="W28015" s="56"/>
      <c r="X28015" s="56"/>
      <c r="Y28015" s="56"/>
      <c r="Z28015" s="56"/>
      <c r="AA28015" s="56"/>
    </row>
    <row r="28016" spans="20:27">
      <c r="T28016" s="56"/>
      <c r="U28016" s="56"/>
      <c r="V28016" s="56"/>
      <c r="W28016" s="56"/>
      <c r="X28016" s="56"/>
      <c r="Y28016" s="56"/>
      <c r="Z28016" s="56"/>
      <c r="AA28016" s="56"/>
    </row>
    <row r="28017" spans="20:27">
      <c r="T28017" s="56"/>
      <c r="U28017" s="56"/>
      <c r="V28017" s="56"/>
      <c r="W28017" s="56"/>
      <c r="X28017" s="56"/>
      <c r="Y28017" s="56"/>
      <c r="Z28017" s="56"/>
      <c r="AA28017" s="56"/>
    </row>
    <row r="28018" spans="20:27">
      <c r="T28018" s="56"/>
      <c r="U28018" s="56"/>
      <c r="V28018" s="56"/>
      <c r="W28018" s="56"/>
      <c r="X28018" s="56"/>
      <c r="Y28018" s="56"/>
      <c r="Z28018" s="56"/>
      <c r="AA28018" s="56"/>
    </row>
    <row r="28019" spans="20:27">
      <c r="T28019" s="56"/>
      <c r="U28019" s="56"/>
      <c r="V28019" s="56"/>
      <c r="W28019" s="56"/>
      <c r="X28019" s="56"/>
      <c r="Y28019" s="56"/>
      <c r="Z28019" s="56"/>
      <c r="AA28019" s="56"/>
    </row>
    <row r="28020" spans="20:27">
      <c r="T28020" s="56"/>
      <c r="U28020" s="56"/>
      <c r="V28020" s="56"/>
      <c r="W28020" s="56"/>
      <c r="X28020" s="56"/>
      <c r="Y28020" s="56"/>
      <c r="Z28020" s="56"/>
      <c r="AA28020" s="56"/>
    </row>
    <row r="28021" spans="20:27">
      <c r="T28021" s="56"/>
      <c r="U28021" s="56"/>
      <c r="V28021" s="56"/>
      <c r="W28021" s="56"/>
      <c r="X28021" s="56"/>
      <c r="Y28021" s="56"/>
      <c r="Z28021" s="56"/>
      <c r="AA28021" s="56"/>
    </row>
    <row r="28022" spans="20:27">
      <c r="T28022" s="56"/>
      <c r="U28022" s="56"/>
      <c r="V28022" s="56"/>
      <c r="W28022" s="56"/>
      <c r="X28022" s="56"/>
      <c r="Y28022" s="56"/>
      <c r="Z28022" s="56"/>
      <c r="AA28022" s="56"/>
    </row>
    <row r="28023" spans="20:27">
      <c r="T28023" s="56"/>
      <c r="U28023" s="56"/>
      <c r="V28023" s="56"/>
      <c r="W28023" s="56"/>
      <c r="X28023" s="56"/>
      <c r="Y28023" s="56"/>
      <c r="Z28023" s="56"/>
      <c r="AA28023" s="56"/>
    </row>
    <row r="28024" spans="20:27">
      <c r="T28024" s="56"/>
      <c r="U28024" s="56"/>
      <c r="V28024" s="56"/>
      <c r="W28024" s="56"/>
      <c r="X28024" s="56"/>
      <c r="Y28024" s="56"/>
      <c r="Z28024" s="56"/>
      <c r="AA28024" s="56"/>
    </row>
    <row r="28025" spans="20:27">
      <c r="T28025" s="56"/>
      <c r="U28025" s="56"/>
      <c r="V28025" s="56"/>
      <c r="W28025" s="56"/>
      <c r="X28025" s="56"/>
      <c r="Y28025" s="56"/>
      <c r="Z28025" s="56"/>
      <c r="AA28025" s="56"/>
    </row>
    <row r="28026" spans="20:27">
      <c r="T28026" s="56"/>
      <c r="U28026" s="56"/>
      <c r="V28026" s="56"/>
      <c r="W28026" s="56"/>
      <c r="X28026" s="56"/>
      <c r="Y28026" s="56"/>
      <c r="Z28026" s="56"/>
      <c r="AA28026" s="56"/>
    </row>
    <row r="28027" spans="20:27">
      <c r="T28027" s="56"/>
      <c r="U28027" s="56"/>
      <c r="V28027" s="56"/>
      <c r="W28027" s="56"/>
      <c r="X28027" s="56"/>
      <c r="Y28027" s="56"/>
      <c r="Z28027" s="56"/>
      <c r="AA28027" s="56"/>
    </row>
    <row r="28028" spans="20:27">
      <c r="T28028" s="56"/>
      <c r="U28028" s="56"/>
      <c r="V28028" s="56"/>
      <c r="W28028" s="56"/>
      <c r="X28028" s="56"/>
      <c r="Y28028" s="56"/>
      <c r="Z28028" s="56"/>
      <c r="AA28028" s="56"/>
    </row>
    <row r="28029" spans="20:27">
      <c r="T28029" s="56"/>
      <c r="U28029" s="56"/>
      <c r="V28029" s="56"/>
      <c r="W28029" s="56"/>
      <c r="X28029" s="56"/>
      <c r="Y28029" s="56"/>
      <c r="Z28029" s="56"/>
      <c r="AA28029" s="56"/>
    </row>
    <row r="28030" spans="20:27">
      <c r="T28030" s="56"/>
      <c r="U28030" s="56"/>
      <c r="V28030" s="56"/>
      <c r="W28030" s="56"/>
      <c r="X28030" s="56"/>
      <c r="Y28030" s="56"/>
      <c r="Z28030" s="56"/>
      <c r="AA28030" s="56"/>
    </row>
    <row r="28031" spans="20:27">
      <c r="T28031" s="56"/>
      <c r="U28031" s="56"/>
      <c r="V28031" s="56"/>
      <c r="W28031" s="56"/>
      <c r="X28031" s="56"/>
      <c r="Y28031" s="56"/>
      <c r="Z28031" s="56"/>
      <c r="AA28031" s="56"/>
    </row>
    <row r="28032" spans="20:27">
      <c r="T28032" s="56"/>
      <c r="U28032" s="56"/>
      <c r="V28032" s="56"/>
      <c r="W28032" s="56"/>
      <c r="X28032" s="56"/>
      <c r="Y28032" s="56"/>
      <c r="Z28032" s="56"/>
      <c r="AA28032" s="56"/>
    </row>
    <row r="28033" spans="20:27">
      <c r="T28033" s="56"/>
      <c r="U28033" s="56"/>
      <c r="V28033" s="56"/>
      <c r="W28033" s="56"/>
      <c r="X28033" s="56"/>
      <c r="Y28033" s="56"/>
      <c r="Z28033" s="56"/>
      <c r="AA28033" s="56"/>
    </row>
    <row r="28034" spans="20:27">
      <c r="T28034" s="56"/>
      <c r="U28034" s="56"/>
      <c r="V28034" s="56"/>
      <c r="W28034" s="56"/>
      <c r="X28034" s="56"/>
      <c r="Y28034" s="56"/>
      <c r="Z28034" s="56"/>
      <c r="AA28034" s="56"/>
    </row>
    <row r="28035" spans="20:27">
      <c r="T28035" s="56"/>
      <c r="U28035" s="56"/>
      <c r="V28035" s="56"/>
      <c r="W28035" s="56"/>
      <c r="X28035" s="56"/>
      <c r="Y28035" s="56"/>
      <c r="Z28035" s="56"/>
      <c r="AA28035" s="56"/>
    </row>
    <row r="28036" spans="20:27">
      <c r="T28036" s="56"/>
      <c r="U28036" s="56"/>
      <c r="V28036" s="56"/>
      <c r="W28036" s="56"/>
      <c r="X28036" s="56"/>
      <c r="Y28036" s="56"/>
      <c r="Z28036" s="56"/>
      <c r="AA28036" s="56"/>
    </row>
    <row r="28037" spans="20:27">
      <c r="T28037" s="56"/>
      <c r="U28037" s="56"/>
      <c r="V28037" s="56"/>
      <c r="W28037" s="56"/>
      <c r="X28037" s="56"/>
      <c r="Y28037" s="56"/>
      <c r="Z28037" s="56"/>
      <c r="AA28037" s="56"/>
    </row>
    <row r="28038" spans="20:27">
      <c r="T28038" s="56"/>
      <c r="U28038" s="56"/>
      <c r="V28038" s="56"/>
      <c r="W28038" s="56"/>
      <c r="X28038" s="56"/>
      <c r="Y28038" s="56"/>
      <c r="Z28038" s="56"/>
      <c r="AA28038" s="56"/>
    </row>
    <row r="28039" spans="20:27">
      <c r="T28039" s="56"/>
      <c r="U28039" s="56"/>
      <c r="V28039" s="56"/>
      <c r="W28039" s="56"/>
      <c r="X28039" s="56"/>
      <c r="Y28039" s="56"/>
      <c r="Z28039" s="56"/>
      <c r="AA28039" s="56"/>
    </row>
    <row r="28040" spans="20:27">
      <c r="T28040" s="56"/>
      <c r="U28040" s="56"/>
      <c r="V28040" s="56"/>
      <c r="W28040" s="56"/>
      <c r="X28040" s="56"/>
      <c r="Y28040" s="56"/>
      <c r="Z28040" s="56"/>
      <c r="AA28040" s="56"/>
    </row>
    <row r="28041" spans="20:27">
      <c r="T28041" s="56"/>
      <c r="U28041" s="56"/>
      <c r="V28041" s="56"/>
      <c r="W28041" s="56"/>
      <c r="X28041" s="56"/>
      <c r="Y28041" s="56"/>
      <c r="Z28041" s="56"/>
      <c r="AA28041" s="56"/>
    </row>
    <row r="28042" spans="20:27">
      <c r="T28042" s="56"/>
      <c r="U28042" s="56"/>
      <c r="V28042" s="56"/>
      <c r="W28042" s="56"/>
      <c r="X28042" s="56"/>
      <c r="Y28042" s="56"/>
      <c r="Z28042" s="56"/>
      <c r="AA28042" s="56"/>
    </row>
    <row r="28043" spans="20:27">
      <c r="T28043" s="56"/>
      <c r="U28043" s="56"/>
      <c r="V28043" s="56"/>
      <c r="W28043" s="56"/>
      <c r="X28043" s="56"/>
      <c r="Y28043" s="56"/>
      <c r="Z28043" s="56"/>
      <c r="AA28043" s="56"/>
    </row>
    <row r="28044" spans="20:27">
      <c r="T28044" s="56"/>
      <c r="U28044" s="56"/>
      <c r="V28044" s="56"/>
      <c r="W28044" s="56"/>
      <c r="X28044" s="56"/>
      <c r="Y28044" s="56"/>
      <c r="Z28044" s="56"/>
      <c r="AA28044" s="56"/>
    </row>
    <row r="28045" spans="20:27">
      <c r="T28045" s="56"/>
      <c r="U28045" s="56"/>
      <c r="V28045" s="56"/>
      <c r="W28045" s="56"/>
      <c r="X28045" s="56"/>
      <c r="Y28045" s="56"/>
      <c r="Z28045" s="56"/>
      <c r="AA28045" s="56"/>
    </row>
    <row r="28046" spans="20:27">
      <c r="T28046" s="56"/>
      <c r="U28046" s="56"/>
      <c r="V28046" s="56"/>
      <c r="W28046" s="56"/>
      <c r="X28046" s="56"/>
      <c r="Y28046" s="56"/>
      <c r="Z28046" s="56"/>
      <c r="AA28046" s="56"/>
    </row>
    <row r="28047" spans="20:27">
      <c r="T28047" s="56"/>
      <c r="U28047" s="56"/>
      <c r="V28047" s="56"/>
      <c r="W28047" s="56"/>
      <c r="X28047" s="56"/>
      <c r="Y28047" s="56"/>
      <c r="Z28047" s="56"/>
      <c r="AA28047" s="56"/>
    </row>
    <row r="28048" spans="20:27">
      <c r="T28048" s="56"/>
      <c r="U28048" s="56"/>
      <c r="V28048" s="56"/>
      <c r="W28048" s="56"/>
      <c r="X28048" s="56"/>
      <c r="Y28048" s="56"/>
      <c r="Z28048" s="56"/>
      <c r="AA28048" s="56"/>
    </row>
    <row r="28049" spans="20:27">
      <c r="T28049" s="56"/>
      <c r="U28049" s="56"/>
      <c r="V28049" s="56"/>
      <c r="W28049" s="56"/>
      <c r="X28049" s="56"/>
      <c r="Y28049" s="56"/>
      <c r="Z28049" s="56"/>
      <c r="AA28049" s="56"/>
    </row>
    <row r="28050" spans="20:27">
      <c r="T28050" s="56"/>
      <c r="U28050" s="56"/>
      <c r="V28050" s="56"/>
      <c r="W28050" s="56"/>
      <c r="X28050" s="56"/>
      <c r="Y28050" s="56"/>
      <c r="Z28050" s="56"/>
      <c r="AA28050" s="56"/>
    </row>
    <row r="28051" spans="20:27">
      <c r="T28051" s="56"/>
      <c r="U28051" s="56"/>
      <c r="V28051" s="56"/>
      <c r="W28051" s="56"/>
      <c r="X28051" s="56"/>
      <c r="Y28051" s="56"/>
      <c r="Z28051" s="56"/>
      <c r="AA28051" s="56"/>
    </row>
    <row r="28052" spans="20:27">
      <c r="T28052" s="56"/>
      <c r="U28052" s="56"/>
      <c r="V28052" s="56"/>
      <c r="W28052" s="56"/>
      <c r="X28052" s="56"/>
      <c r="Y28052" s="56"/>
      <c r="Z28052" s="56"/>
      <c r="AA28052" s="56"/>
    </row>
    <row r="28053" spans="20:27">
      <c r="T28053" s="56"/>
      <c r="U28053" s="56"/>
      <c r="V28053" s="56"/>
      <c r="W28053" s="56"/>
      <c r="X28053" s="56"/>
      <c r="Y28053" s="56"/>
      <c r="Z28053" s="56"/>
      <c r="AA28053" s="56"/>
    </row>
    <row r="28054" spans="20:27">
      <c r="T28054" s="56"/>
      <c r="U28054" s="56"/>
      <c r="V28054" s="56"/>
      <c r="W28054" s="56"/>
      <c r="X28054" s="56"/>
      <c r="Y28054" s="56"/>
      <c r="Z28054" s="56"/>
      <c r="AA28054" s="56"/>
    </row>
    <row r="28055" spans="20:27">
      <c r="T28055" s="56"/>
      <c r="U28055" s="56"/>
      <c r="V28055" s="56"/>
      <c r="W28055" s="56"/>
      <c r="X28055" s="56"/>
      <c r="Y28055" s="56"/>
      <c r="Z28055" s="56"/>
      <c r="AA28055" s="56"/>
    </row>
    <row r="28056" spans="20:27">
      <c r="T28056" s="56"/>
      <c r="U28056" s="56"/>
      <c r="V28056" s="56"/>
      <c r="W28056" s="56"/>
      <c r="X28056" s="56"/>
      <c r="Y28056" s="56"/>
      <c r="Z28056" s="56"/>
      <c r="AA28056" s="56"/>
    </row>
    <row r="28057" spans="20:27">
      <c r="T28057" s="56"/>
      <c r="U28057" s="56"/>
      <c r="V28057" s="56"/>
      <c r="W28057" s="56"/>
      <c r="X28057" s="56"/>
      <c r="Y28057" s="56"/>
      <c r="Z28057" s="56"/>
      <c r="AA28057" s="56"/>
    </row>
    <row r="28058" spans="20:27">
      <c r="T28058" s="56"/>
      <c r="U28058" s="56"/>
      <c r="V28058" s="56"/>
      <c r="W28058" s="56"/>
      <c r="X28058" s="56"/>
      <c r="Y28058" s="56"/>
      <c r="Z28058" s="56"/>
      <c r="AA28058" s="56"/>
    </row>
    <row r="28059" spans="20:27">
      <c r="T28059" s="56"/>
      <c r="U28059" s="56"/>
      <c r="V28059" s="56"/>
      <c r="W28059" s="56"/>
      <c r="X28059" s="56"/>
      <c r="Y28059" s="56"/>
      <c r="Z28059" s="56"/>
      <c r="AA28059" s="56"/>
    </row>
    <row r="28060" spans="20:27">
      <c r="T28060" s="56"/>
      <c r="U28060" s="56"/>
      <c r="V28060" s="56"/>
      <c r="W28060" s="56"/>
      <c r="X28060" s="56"/>
      <c r="Y28060" s="56"/>
      <c r="Z28060" s="56"/>
      <c r="AA28060" s="56"/>
    </row>
    <row r="28061" spans="20:27">
      <c r="T28061" s="56"/>
      <c r="U28061" s="56"/>
      <c r="V28061" s="56"/>
      <c r="W28061" s="56"/>
      <c r="X28061" s="56"/>
      <c r="Y28061" s="56"/>
      <c r="Z28061" s="56"/>
      <c r="AA28061" s="56"/>
    </row>
    <row r="28062" spans="20:27">
      <c r="T28062" s="56"/>
      <c r="U28062" s="56"/>
      <c r="V28062" s="56"/>
      <c r="W28062" s="56"/>
      <c r="X28062" s="56"/>
      <c r="Y28062" s="56"/>
      <c r="Z28062" s="56"/>
      <c r="AA28062" s="56"/>
    </row>
    <row r="28063" spans="20:27">
      <c r="T28063" s="56"/>
      <c r="U28063" s="56"/>
      <c r="V28063" s="56"/>
      <c r="W28063" s="56"/>
      <c r="X28063" s="56"/>
      <c r="Y28063" s="56"/>
      <c r="Z28063" s="56"/>
      <c r="AA28063" s="56"/>
    </row>
    <row r="28064" spans="20:27">
      <c r="T28064" s="56"/>
      <c r="U28064" s="56"/>
      <c r="V28064" s="56"/>
      <c r="W28064" s="56"/>
      <c r="X28064" s="56"/>
      <c r="Y28064" s="56"/>
      <c r="Z28064" s="56"/>
      <c r="AA28064" s="56"/>
    </row>
    <row r="28065" spans="20:27">
      <c r="T28065" s="56"/>
      <c r="U28065" s="56"/>
      <c r="V28065" s="56"/>
      <c r="W28065" s="56"/>
      <c r="X28065" s="56"/>
      <c r="Y28065" s="56"/>
      <c r="Z28065" s="56"/>
      <c r="AA28065" s="56"/>
    </row>
    <row r="28066" spans="20:27">
      <c r="T28066" s="56"/>
      <c r="U28066" s="56"/>
      <c r="V28066" s="56"/>
      <c r="W28066" s="56"/>
      <c r="X28066" s="56"/>
      <c r="Y28066" s="56"/>
      <c r="Z28066" s="56"/>
      <c r="AA28066" s="56"/>
    </row>
    <row r="28067" spans="20:27">
      <c r="T28067" s="56"/>
      <c r="U28067" s="56"/>
      <c r="V28067" s="56"/>
      <c r="W28067" s="56"/>
      <c r="X28067" s="56"/>
      <c r="Y28067" s="56"/>
      <c r="Z28067" s="56"/>
      <c r="AA28067" s="56"/>
    </row>
    <row r="28068" spans="20:27">
      <c r="T28068" s="56"/>
      <c r="U28068" s="56"/>
      <c r="V28068" s="56"/>
      <c r="W28068" s="56"/>
      <c r="X28068" s="56"/>
      <c r="Y28068" s="56"/>
      <c r="Z28068" s="56"/>
      <c r="AA28068" s="56"/>
    </row>
    <row r="28069" spans="20:27">
      <c r="T28069" s="56"/>
      <c r="U28069" s="56"/>
      <c r="V28069" s="56"/>
      <c r="W28069" s="56"/>
      <c r="X28069" s="56"/>
      <c r="Y28069" s="56"/>
      <c r="Z28069" s="56"/>
      <c r="AA28069" s="56"/>
    </row>
    <row r="28070" spans="20:27">
      <c r="T28070" s="56"/>
      <c r="U28070" s="56"/>
      <c r="V28070" s="56"/>
      <c r="W28070" s="56"/>
      <c r="X28070" s="56"/>
      <c r="Y28070" s="56"/>
      <c r="Z28070" s="56"/>
      <c r="AA28070" s="56"/>
    </row>
    <row r="28071" spans="20:27">
      <c r="T28071" s="56"/>
      <c r="U28071" s="56"/>
      <c r="V28071" s="56"/>
      <c r="W28071" s="56"/>
      <c r="X28071" s="56"/>
      <c r="Y28071" s="56"/>
      <c r="Z28071" s="56"/>
      <c r="AA28071" s="56"/>
    </row>
    <row r="28072" spans="20:27">
      <c r="T28072" s="56"/>
      <c r="U28072" s="56"/>
      <c r="V28072" s="56"/>
      <c r="W28072" s="56"/>
      <c r="X28072" s="56"/>
      <c r="Y28072" s="56"/>
      <c r="Z28072" s="56"/>
      <c r="AA28072" s="56"/>
    </row>
    <row r="28073" spans="20:27">
      <c r="T28073" s="56"/>
      <c r="U28073" s="56"/>
      <c r="V28073" s="56"/>
      <c r="W28073" s="56"/>
      <c r="X28073" s="56"/>
      <c r="Y28073" s="56"/>
      <c r="Z28073" s="56"/>
      <c r="AA28073" s="56"/>
    </row>
    <row r="28074" spans="20:27">
      <c r="T28074" s="56"/>
      <c r="U28074" s="56"/>
      <c r="V28074" s="56"/>
      <c r="W28074" s="56"/>
      <c r="X28074" s="56"/>
      <c r="Y28074" s="56"/>
      <c r="Z28074" s="56"/>
      <c r="AA28074" s="56"/>
    </row>
    <row r="28075" spans="20:27">
      <c r="T28075" s="56"/>
      <c r="U28075" s="56"/>
      <c r="V28075" s="56"/>
      <c r="W28075" s="56"/>
      <c r="X28075" s="56"/>
      <c r="Y28075" s="56"/>
      <c r="Z28075" s="56"/>
      <c r="AA28075" s="56"/>
    </row>
    <row r="28076" spans="20:27">
      <c r="T28076" s="56"/>
      <c r="U28076" s="56"/>
      <c r="V28076" s="56"/>
      <c r="W28076" s="56"/>
      <c r="X28076" s="56"/>
      <c r="Y28076" s="56"/>
      <c r="Z28076" s="56"/>
      <c r="AA28076" s="56"/>
    </row>
    <row r="28077" spans="20:27">
      <c r="T28077" s="56"/>
      <c r="U28077" s="56"/>
      <c r="V28077" s="56"/>
      <c r="W28077" s="56"/>
      <c r="X28077" s="56"/>
      <c r="Y28077" s="56"/>
      <c r="Z28077" s="56"/>
      <c r="AA28077" s="56"/>
    </row>
    <row r="28078" spans="20:27">
      <c r="T28078" s="56"/>
      <c r="U28078" s="56"/>
      <c r="V28078" s="56"/>
      <c r="W28078" s="56"/>
      <c r="X28078" s="56"/>
      <c r="Y28078" s="56"/>
      <c r="Z28078" s="56"/>
      <c r="AA28078" s="56"/>
    </row>
    <row r="28079" spans="20:27">
      <c r="T28079" s="56"/>
      <c r="U28079" s="56"/>
      <c r="V28079" s="56"/>
      <c r="W28079" s="56"/>
      <c r="X28079" s="56"/>
      <c r="Y28079" s="56"/>
      <c r="Z28079" s="56"/>
      <c r="AA28079" s="56"/>
    </row>
    <row r="28080" spans="20:27">
      <c r="T28080" s="56"/>
      <c r="U28080" s="56"/>
      <c r="V28080" s="56"/>
      <c r="W28080" s="56"/>
      <c r="X28080" s="56"/>
      <c r="Y28080" s="56"/>
      <c r="Z28080" s="56"/>
      <c r="AA28080" s="56"/>
    </row>
    <row r="28081" spans="20:27">
      <c r="T28081" s="56"/>
      <c r="U28081" s="56"/>
      <c r="V28081" s="56"/>
      <c r="W28081" s="56"/>
      <c r="X28081" s="56"/>
      <c r="Y28081" s="56"/>
      <c r="Z28081" s="56"/>
      <c r="AA28081" s="56"/>
    </row>
    <row r="28082" spans="20:27">
      <c r="T28082" s="56"/>
      <c r="U28082" s="56"/>
      <c r="V28082" s="56"/>
      <c r="W28082" s="56"/>
      <c r="X28082" s="56"/>
      <c r="Y28082" s="56"/>
      <c r="Z28082" s="56"/>
      <c r="AA28082" s="56"/>
    </row>
    <row r="28083" spans="20:27">
      <c r="T28083" s="56"/>
      <c r="U28083" s="56"/>
      <c r="V28083" s="56"/>
      <c r="W28083" s="56"/>
      <c r="X28083" s="56"/>
      <c r="Y28083" s="56"/>
      <c r="Z28083" s="56"/>
      <c r="AA28083" s="56"/>
    </row>
    <row r="28084" spans="20:27">
      <c r="T28084" s="56"/>
      <c r="U28084" s="56"/>
      <c r="V28084" s="56"/>
      <c r="W28084" s="56"/>
      <c r="X28084" s="56"/>
      <c r="Y28084" s="56"/>
      <c r="Z28084" s="56"/>
      <c r="AA28084" s="56"/>
    </row>
    <row r="28085" spans="20:27">
      <c r="T28085" s="56"/>
      <c r="U28085" s="56"/>
      <c r="V28085" s="56"/>
      <c r="W28085" s="56"/>
      <c r="X28085" s="56"/>
      <c r="Y28085" s="56"/>
      <c r="Z28085" s="56"/>
      <c r="AA28085" s="56"/>
    </row>
    <row r="28086" spans="20:27">
      <c r="T28086" s="56"/>
      <c r="U28086" s="56"/>
      <c r="V28086" s="56"/>
      <c r="W28086" s="56"/>
      <c r="X28086" s="56"/>
      <c r="Y28086" s="56"/>
      <c r="Z28086" s="56"/>
      <c r="AA28086" s="56"/>
    </row>
    <row r="28087" spans="20:27">
      <c r="T28087" s="56"/>
      <c r="U28087" s="56"/>
      <c r="V28087" s="56"/>
      <c r="W28087" s="56"/>
      <c r="X28087" s="56"/>
      <c r="Y28087" s="56"/>
      <c r="Z28087" s="56"/>
      <c r="AA28087" s="56"/>
    </row>
    <row r="28088" spans="20:27">
      <c r="T28088" s="56"/>
      <c r="U28088" s="56"/>
      <c r="V28088" s="56"/>
      <c r="W28088" s="56"/>
      <c r="X28088" s="56"/>
      <c r="Y28088" s="56"/>
      <c r="Z28088" s="56"/>
      <c r="AA28088" s="56"/>
    </row>
    <row r="28089" spans="20:27">
      <c r="T28089" s="56"/>
      <c r="U28089" s="56"/>
      <c r="V28089" s="56"/>
      <c r="W28089" s="56"/>
      <c r="X28089" s="56"/>
      <c r="Y28089" s="56"/>
      <c r="Z28089" s="56"/>
      <c r="AA28089" s="56"/>
    </row>
    <row r="28090" spans="20:27">
      <c r="T28090" s="56"/>
      <c r="U28090" s="56"/>
      <c r="V28090" s="56"/>
      <c r="W28090" s="56"/>
      <c r="X28090" s="56"/>
      <c r="Y28090" s="56"/>
      <c r="Z28090" s="56"/>
      <c r="AA28090" s="56"/>
    </row>
    <row r="28091" spans="20:27">
      <c r="T28091" s="56"/>
      <c r="U28091" s="56"/>
      <c r="V28091" s="56"/>
      <c r="W28091" s="56"/>
      <c r="X28091" s="56"/>
      <c r="Y28091" s="56"/>
      <c r="Z28091" s="56"/>
      <c r="AA28091" s="56"/>
    </row>
    <row r="28092" spans="20:27">
      <c r="T28092" s="56"/>
      <c r="U28092" s="56"/>
      <c r="V28092" s="56"/>
      <c r="W28092" s="56"/>
      <c r="X28092" s="56"/>
      <c r="Y28092" s="56"/>
      <c r="Z28092" s="56"/>
      <c r="AA28092" s="56"/>
    </row>
    <row r="28093" spans="20:27">
      <c r="T28093" s="56"/>
      <c r="U28093" s="56"/>
      <c r="V28093" s="56"/>
      <c r="W28093" s="56"/>
      <c r="X28093" s="56"/>
      <c r="Y28093" s="56"/>
      <c r="Z28093" s="56"/>
      <c r="AA28093" s="56"/>
    </row>
    <row r="28094" spans="20:27">
      <c r="T28094" s="56"/>
      <c r="U28094" s="56"/>
      <c r="V28094" s="56"/>
      <c r="W28094" s="56"/>
      <c r="X28094" s="56"/>
      <c r="Y28094" s="56"/>
      <c r="Z28094" s="56"/>
      <c r="AA28094" s="56"/>
    </row>
    <row r="28095" spans="20:27">
      <c r="T28095" s="56"/>
      <c r="U28095" s="56"/>
      <c r="V28095" s="56"/>
      <c r="W28095" s="56"/>
      <c r="X28095" s="56"/>
      <c r="Y28095" s="56"/>
      <c r="Z28095" s="56"/>
      <c r="AA28095" s="56"/>
    </row>
    <row r="28096" spans="20:27">
      <c r="T28096" s="56"/>
      <c r="U28096" s="56"/>
      <c r="V28096" s="56"/>
      <c r="W28096" s="56"/>
      <c r="X28096" s="56"/>
      <c r="Y28096" s="56"/>
      <c r="Z28096" s="56"/>
      <c r="AA28096" s="56"/>
    </row>
    <row r="28097" spans="20:27">
      <c r="T28097" s="56"/>
      <c r="U28097" s="56"/>
      <c r="V28097" s="56"/>
      <c r="W28097" s="56"/>
      <c r="X28097" s="56"/>
      <c r="Y28097" s="56"/>
      <c r="Z28097" s="56"/>
      <c r="AA28097" s="56"/>
    </row>
    <row r="28098" spans="20:27">
      <c r="T28098" s="56"/>
      <c r="U28098" s="56"/>
      <c r="V28098" s="56"/>
      <c r="W28098" s="56"/>
      <c r="X28098" s="56"/>
      <c r="Y28098" s="56"/>
      <c r="Z28098" s="56"/>
      <c r="AA28098" s="56"/>
    </row>
    <row r="28099" spans="20:27">
      <c r="T28099" s="56"/>
      <c r="U28099" s="56"/>
      <c r="V28099" s="56"/>
      <c r="W28099" s="56"/>
      <c r="X28099" s="56"/>
      <c r="Y28099" s="56"/>
      <c r="Z28099" s="56"/>
      <c r="AA28099" s="56"/>
    </row>
    <row r="28100" spans="20:27">
      <c r="T28100" s="56"/>
      <c r="U28100" s="56"/>
      <c r="V28100" s="56"/>
      <c r="W28100" s="56"/>
      <c r="X28100" s="56"/>
      <c r="Y28100" s="56"/>
      <c r="Z28100" s="56"/>
      <c r="AA28100" s="56"/>
    </row>
    <row r="28101" spans="20:27">
      <c r="T28101" s="56"/>
      <c r="U28101" s="56"/>
      <c r="V28101" s="56"/>
      <c r="W28101" s="56"/>
      <c r="X28101" s="56"/>
      <c r="Y28101" s="56"/>
      <c r="Z28101" s="56"/>
      <c r="AA28101" s="56"/>
    </row>
    <row r="28102" spans="20:27">
      <c r="T28102" s="56"/>
      <c r="U28102" s="56"/>
      <c r="V28102" s="56"/>
      <c r="W28102" s="56"/>
      <c r="X28102" s="56"/>
      <c r="Y28102" s="56"/>
      <c r="Z28102" s="56"/>
      <c r="AA28102" s="56"/>
    </row>
    <row r="28103" spans="20:27">
      <c r="T28103" s="56"/>
      <c r="U28103" s="56"/>
      <c r="V28103" s="56"/>
      <c r="W28103" s="56"/>
      <c r="X28103" s="56"/>
      <c r="Y28103" s="56"/>
      <c r="Z28103" s="56"/>
      <c r="AA28103" s="56"/>
    </row>
    <row r="28104" spans="20:27">
      <c r="T28104" s="56"/>
      <c r="U28104" s="56"/>
      <c r="V28104" s="56"/>
      <c r="W28104" s="56"/>
      <c r="X28104" s="56"/>
      <c r="Y28104" s="56"/>
      <c r="Z28104" s="56"/>
      <c r="AA28104" s="56"/>
    </row>
    <row r="28105" spans="20:27">
      <c r="T28105" s="56"/>
      <c r="U28105" s="56"/>
      <c r="V28105" s="56"/>
      <c r="W28105" s="56"/>
      <c r="X28105" s="56"/>
      <c r="Y28105" s="56"/>
      <c r="Z28105" s="56"/>
      <c r="AA28105" s="56"/>
    </row>
    <row r="28106" spans="20:27">
      <c r="T28106" s="56"/>
      <c r="U28106" s="56"/>
      <c r="V28106" s="56"/>
      <c r="W28106" s="56"/>
      <c r="X28106" s="56"/>
      <c r="Y28106" s="56"/>
      <c r="Z28106" s="56"/>
      <c r="AA28106" s="56"/>
    </row>
    <row r="28107" spans="20:27">
      <c r="T28107" s="56"/>
      <c r="U28107" s="56"/>
      <c r="V28107" s="56"/>
      <c r="W28107" s="56"/>
      <c r="X28107" s="56"/>
      <c r="Y28107" s="56"/>
      <c r="Z28107" s="56"/>
      <c r="AA28107" s="56"/>
    </row>
    <row r="28108" spans="20:27">
      <c r="T28108" s="56"/>
      <c r="U28108" s="56"/>
      <c r="V28108" s="56"/>
      <c r="W28108" s="56"/>
      <c r="X28108" s="56"/>
      <c r="Y28108" s="56"/>
      <c r="Z28108" s="56"/>
      <c r="AA28108" s="56"/>
    </row>
    <row r="28109" spans="20:27">
      <c r="T28109" s="56"/>
      <c r="U28109" s="56"/>
      <c r="V28109" s="56"/>
      <c r="W28109" s="56"/>
      <c r="X28109" s="56"/>
      <c r="Y28109" s="56"/>
      <c r="Z28109" s="56"/>
      <c r="AA28109" s="56"/>
    </row>
    <row r="28110" spans="20:27">
      <c r="T28110" s="56"/>
      <c r="U28110" s="56"/>
      <c r="V28110" s="56"/>
      <c r="W28110" s="56"/>
      <c r="X28110" s="56"/>
      <c r="Y28110" s="56"/>
      <c r="Z28110" s="56"/>
      <c r="AA28110" s="56"/>
    </row>
    <row r="28111" spans="20:27">
      <c r="T28111" s="56"/>
      <c r="U28111" s="56"/>
      <c r="V28111" s="56"/>
      <c r="W28111" s="56"/>
      <c r="X28111" s="56"/>
      <c r="Y28111" s="56"/>
      <c r="Z28111" s="56"/>
      <c r="AA28111" s="56"/>
    </row>
    <row r="28112" spans="20:27">
      <c r="T28112" s="56"/>
      <c r="U28112" s="56"/>
      <c r="V28112" s="56"/>
      <c r="W28112" s="56"/>
      <c r="X28112" s="56"/>
      <c r="Y28112" s="56"/>
      <c r="Z28112" s="56"/>
      <c r="AA28112" s="56"/>
    </row>
    <row r="28113" spans="20:27">
      <c r="T28113" s="56"/>
      <c r="U28113" s="56"/>
      <c r="V28113" s="56"/>
      <c r="W28113" s="56"/>
      <c r="X28113" s="56"/>
      <c r="Y28113" s="56"/>
      <c r="Z28113" s="56"/>
      <c r="AA28113" s="56"/>
    </row>
    <row r="28114" spans="20:27">
      <c r="T28114" s="56"/>
      <c r="U28114" s="56"/>
      <c r="V28114" s="56"/>
      <c r="W28114" s="56"/>
      <c r="X28114" s="56"/>
      <c r="Y28114" s="56"/>
      <c r="Z28114" s="56"/>
      <c r="AA28114" s="56"/>
    </row>
    <row r="28115" spans="20:27">
      <c r="T28115" s="56"/>
      <c r="U28115" s="56"/>
      <c r="V28115" s="56"/>
      <c r="W28115" s="56"/>
      <c r="X28115" s="56"/>
      <c r="Y28115" s="56"/>
      <c r="Z28115" s="56"/>
      <c r="AA28115" s="56"/>
    </row>
    <row r="28116" spans="20:27">
      <c r="T28116" s="56"/>
      <c r="U28116" s="56"/>
      <c r="V28116" s="56"/>
      <c r="W28116" s="56"/>
      <c r="X28116" s="56"/>
      <c r="Y28116" s="56"/>
      <c r="Z28116" s="56"/>
      <c r="AA28116" s="56"/>
    </row>
    <row r="28117" spans="20:27">
      <c r="T28117" s="56"/>
      <c r="U28117" s="56"/>
      <c r="V28117" s="56"/>
      <c r="W28117" s="56"/>
      <c r="X28117" s="56"/>
      <c r="Y28117" s="56"/>
      <c r="Z28117" s="56"/>
      <c r="AA28117" s="56"/>
    </row>
    <row r="28118" spans="20:27">
      <c r="T28118" s="56"/>
      <c r="U28118" s="56"/>
      <c r="V28118" s="56"/>
      <c r="W28118" s="56"/>
      <c r="X28118" s="56"/>
      <c r="Y28118" s="56"/>
      <c r="Z28118" s="56"/>
      <c r="AA28118" s="56"/>
    </row>
    <row r="28119" spans="20:27">
      <c r="T28119" s="56"/>
      <c r="U28119" s="56"/>
      <c r="V28119" s="56"/>
      <c r="W28119" s="56"/>
      <c r="X28119" s="56"/>
      <c r="Y28119" s="56"/>
      <c r="Z28119" s="56"/>
      <c r="AA28119" s="56"/>
    </row>
    <row r="28120" spans="20:27">
      <c r="T28120" s="56"/>
      <c r="U28120" s="56"/>
      <c r="V28120" s="56"/>
      <c r="W28120" s="56"/>
      <c r="X28120" s="56"/>
      <c r="Y28120" s="56"/>
      <c r="Z28120" s="56"/>
      <c r="AA28120" s="56"/>
    </row>
    <row r="28121" spans="20:27">
      <c r="T28121" s="56"/>
      <c r="U28121" s="56"/>
      <c r="V28121" s="56"/>
      <c r="W28121" s="56"/>
      <c r="X28121" s="56"/>
      <c r="Y28121" s="56"/>
      <c r="Z28121" s="56"/>
      <c r="AA28121" s="56"/>
    </row>
    <row r="28122" spans="20:27">
      <c r="T28122" s="56"/>
      <c r="U28122" s="56"/>
      <c r="V28122" s="56"/>
      <c r="W28122" s="56"/>
      <c r="X28122" s="56"/>
      <c r="Y28122" s="56"/>
      <c r="Z28122" s="56"/>
      <c r="AA28122" s="56"/>
    </row>
    <row r="28123" spans="20:27">
      <c r="T28123" s="56"/>
      <c r="U28123" s="56"/>
      <c r="V28123" s="56"/>
      <c r="W28123" s="56"/>
      <c r="X28123" s="56"/>
      <c r="Y28123" s="56"/>
      <c r="Z28123" s="56"/>
      <c r="AA28123" s="56"/>
    </row>
    <row r="28124" spans="20:27">
      <c r="T28124" s="56"/>
      <c r="U28124" s="56"/>
      <c r="V28124" s="56"/>
      <c r="W28124" s="56"/>
      <c r="X28124" s="56"/>
      <c r="Y28124" s="56"/>
      <c r="Z28124" s="56"/>
      <c r="AA28124" s="56"/>
    </row>
    <row r="28125" spans="20:27">
      <c r="T28125" s="56"/>
      <c r="U28125" s="56"/>
      <c r="V28125" s="56"/>
      <c r="W28125" s="56"/>
      <c r="X28125" s="56"/>
      <c r="Y28125" s="56"/>
      <c r="Z28125" s="56"/>
      <c r="AA28125" s="56"/>
    </row>
    <row r="28126" spans="20:27">
      <c r="T28126" s="56"/>
      <c r="U28126" s="56"/>
      <c r="V28126" s="56"/>
      <c r="W28126" s="56"/>
      <c r="X28126" s="56"/>
      <c r="Y28126" s="56"/>
      <c r="Z28126" s="56"/>
      <c r="AA28126" s="56"/>
    </row>
    <row r="28127" spans="20:27">
      <c r="T28127" s="56"/>
      <c r="U28127" s="56"/>
      <c r="V28127" s="56"/>
      <c r="W28127" s="56"/>
      <c r="X28127" s="56"/>
      <c r="Y28127" s="56"/>
      <c r="Z28127" s="56"/>
      <c r="AA28127" s="56"/>
    </row>
    <row r="28128" spans="20:27">
      <c r="T28128" s="56"/>
      <c r="U28128" s="56"/>
      <c r="V28128" s="56"/>
      <c r="W28128" s="56"/>
      <c r="X28128" s="56"/>
      <c r="Y28128" s="56"/>
      <c r="Z28128" s="56"/>
      <c r="AA28128" s="56"/>
    </row>
    <row r="28129" spans="20:27">
      <c r="T28129" s="56"/>
      <c r="U28129" s="56"/>
      <c r="V28129" s="56"/>
      <c r="W28129" s="56"/>
      <c r="X28129" s="56"/>
      <c r="Y28129" s="56"/>
      <c r="Z28129" s="56"/>
      <c r="AA28129" s="56"/>
    </row>
    <row r="28130" spans="20:27">
      <c r="T28130" s="56"/>
      <c r="U28130" s="56"/>
      <c r="V28130" s="56"/>
      <c r="W28130" s="56"/>
      <c r="X28130" s="56"/>
      <c r="Y28130" s="56"/>
      <c r="Z28130" s="56"/>
      <c r="AA28130" s="56"/>
    </row>
    <row r="28131" spans="20:27">
      <c r="T28131" s="56"/>
      <c r="U28131" s="56"/>
      <c r="V28131" s="56"/>
      <c r="W28131" s="56"/>
      <c r="X28131" s="56"/>
      <c r="Y28131" s="56"/>
      <c r="Z28131" s="56"/>
      <c r="AA28131" s="56"/>
    </row>
    <row r="28132" spans="20:27">
      <c r="T28132" s="56"/>
      <c r="U28132" s="56"/>
      <c r="V28132" s="56"/>
      <c r="W28132" s="56"/>
      <c r="X28132" s="56"/>
      <c r="Y28132" s="56"/>
      <c r="Z28132" s="56"/>
      <c r="AA28132" s="56"/>
    </row>
    <row r="28133" spans="20:27">
      <c r="T28133" s="56"/>
      <c r="U28133" s="56"/>
      <c r="V28133" s="56"/>
      <c r="W28133" s="56"/>
      <c r="X28133" s="56"/>
      <c r="Y28133" s="56"/>
      <c r="Z28133" s="56"/>
      <c r="AA28133" s="56"/>
    </row>
    <row r="28134" spans="20:27">
      <c r="T28134" s="56"/>
      <c r="U28134" s="56"/>
      <c r="V28134" s="56"/>
      <c r="W28134" s="56"/>
      <c r="X28134" s="56"/>
      <c r="Y28134" s="56"/>
      <c r="Z28134" s="56"/>
      <c r="AA28134" s="56"/>
    </row>
    <row r="28135" spans="20:27">
      <c r="T28135" s="56"/>
      <c r="U28135" s="56"/>
      <c r="V28135" s="56"/>
      <c r="W28135" s="56"/>
      <c r="X28135" s="56"/>
      <c r="Y28135" s="56"/>
      <c r="Z28135" s="56"/>
      <c r="AA28135" s="56"/>
    </row>
    <row r="28136" spans="20:27">
      <c r="T28136" s="56"/>
      <c r="U28136" s="56"/>
      <c r="V28136" s="56"/>
      <c r="W28136" s="56"/>
      <c r="X28136" s="56"/>
      <c r="Y28136" s="56"/>
      <c r="Z28136" s="56"/>
      <c r="AA28136" s="56"/>
    </row>
    <row r="28137" spans="20:27">
      <c r="T28137" s="56"/>
      <c r="U28137" s="56"/>
      <c r="V28137" s="56"/>
      <c r="W28137" s="56"/>
      <c r="X28137" s="56"/>
      <c r="Y28137" s="56"/>
      <c r="Z28137" s="56"/>
      <c r="AA28137" s="56"/>
    </row>
    <row r="28138" spans="20:27">
      <c r="T28138" s="56"/>
      <c r="U28138" s="56"/>
      <c r="V28138" s="56"/>
      <c r="W28138" s="56"/>
      <c r="X28138" s="56"/>
      <c r="Y28138" s="56"/>
      <c r="Z28138" s="56"/>
      <c r="AA28138" s="56"/>
    </row>
    <row r="28139" spans="20:27">
      <c r="T28139" s="56"/>
      <c r="U28139" s="56"/>
      <c r="V28139" s="56"/>
      <c r="W28139" s="56"/>
      <c r="X28139" s="56"/>
      <c r="Y28139" s="56"/>
      <c r="Z28139" s="56"/>
      <c r="AA28139" s="56"/>
    </row>
    <row r="28140" spans="20:27">
      <c r="T28140" s="56"/>
      <c r="U28140" s="56"/>
      <c r="V28140" s="56"/>
      <c r="W28140" s="56"/>
      <c r="X28140" s="56"/>
      <c r="Y28140" s="56"/>
      <c r="Z28140" s="56"/>
      <c r="AA28140" s="56"/>
    </row>
    <row r="28141" spans="20:27">
      <c r="T28141" s="56"/>
      <c r="U28141" s="56"/>
      <c r="V28141" s="56"/>
      <c r="W28141" s="56"/>
      <c r="X28141" s="56"/>
      <c r="Y28141" s="56"/>
      <c r="Z28141" s="56"/>
      <c r="AA28141" s="56"/>
    </row>
    <row r="28142" spans="20:27">
      <c r="T28142" s="56"/>
      <c r="U28142" s="56"/>
      <c r="V28142" s="56"/>
      <c r="W28142" s="56"/>
      <c r="X28142" s="56"/>
      <c r="Y28142" s="56"/>
      <c r="Z28142" s="56"/>
      <c r="AA28142" s="56"/>
    </row>
    <row r="28143" spans="20:27">
      <c r="T28143" s="56"/>
      <c r="U28143" s="56"/>
      <c r="V28143" s="56"/>
      <c r="W28143" s="56"/>
      <c r="X28143" s="56"/>
      <c r="Y28143" s="56"/>
      <c r="Z28143" s="56"/>
      <c r="AA28143" s="56"/>
    </row>
    <row r="28144" spans="20:27">
      <c r="T28144" s="56"/>
      <c r="U28144" s="56"/>
      <c r="V28144" s="56"/>
      <c r="W28144" s="56"/>
      <c r="X28144" s="56"/>
      <c r="Y28144" s="56"/>
      <c r="Z28144" s="56"/>
      <c r="AA28144" s="56"/>
    </row>
    <row r="28145" spans="20:27">
      <c r="T28145" s="56"/>
      <c r="U28145" s="56"/>
      <c r="V28145" s="56"/>
      <c r="W28145" s="56"/>
      <c r="X28145" s="56"/>
      <c r="Y28145" s="56"/>
      <c r="Z28145" s="56"/>
      <c r="AA28145" s="56"/>
    </row>
    <row r="28146" spans="20:27">
      <c r="T28146" s="56"/>
      <c r="U28146" s="56"/>
      <c r="V28146" s="56"/>
      <c r="W28146" s="56"/>
      <c r="X28146" s="56"/>
      <c r="Y28146" s="56"/>
      <c r="Z28146" s="56"/>
      <c r="AA28146" s="56"/>
    </row>
    <row r="28147" spans="20:27">
      <c r="T28147" s="56"/>
      <c r="U28147" s="56"/>
      <c r="V28147" s="56"/>
      <c r="W28147" s="56"/>
      <c r="X28147" s="56"/>
      <c r="Y28147" s="56"/>
      <c r="Z28147" s="56"/>
      <c r="AA28147" s="56"/>
    </row>
    <row r="28148" spans="20:27">
      <c r="T28148" s="56"/>
      <c r="U28148" s="56"/>
      <c r="V28148" s="56"/>
      <c r="W28148" s="56"/>
      <c r="X28148" s="56"/>
      <c r="Y28148" s="56"/>
      <c r="Z28148" s="56"/>
      <c r="AA28148" s="56"/>
    </row>
    <row r="28149" spans="20:27">
      <c r="T28149" s="56"/>
      <c r="U28149" s="56"/>
      <c r="V28149" s="56"/>
      <c r="W28149" s="56"/>
      <c r="X28149" s="56"/>
      <c r="Y28149" s="56"/>
      <c r="Z28149" s="56"/>
      <c r="AA28149" s="56"/>
    </row>
    <row r="28150" spans="20:27">
      <c r="T28150" s="56"/>
      <c r="U28150" s="56"/>
      <c r="V28150" s="56"/>
      <c r="W28150" s="56"/>
      <c r="X28150" s="56"/>
      <c r="Y28150" s="56"/>
      <c r="Z28150" s="56"/>
      <c r="AA28150" s="56"/>
    </row>
    <row r="28151" spans="20:27">
      <c r="T28151" s="56"/>
      <c r="U28151" s="56"/>
      <c r="V28151" s="56"/>
      <c r="W28151" s="56"/>
      <c r="X28151" s="56"/>
      <c r="Y28151" s="56"/>
      <c r="Z28151" s="56"/>
      <c r="AA28151" s="56"/>
    </row>
    <row r="28152" spans="20:27">
      <c r="T28152" s="56"/>
      <c r="U28152" s="56"/>
      <c r="V28152" s="56"/>
      <c r="W28152" s="56"/>
      <c r="X28152" s="56"/>
      <c r="Y28152" s="56"/>
      <c r="Z28152" s="56"/>
      <c r="AA28152" s="56"/>
    </row>
    <row r="28153" spans="20:27">
      <c r="T28153" s="56"/>
      <c r="U28153" s="56"/>
      <c r="V28153" s="56"/>
      <c r="W28153" s="56"/>
      <c r="X28153" s="56"/>
      <c r="Y28153" s="56"/>
      <c r="Z28153" s="56"/>
      <c r="AA28153" s="56"/>
    </row>
    <row r="28154" spans="20:27">
      <c r="T28154" s="56"/>
      <c r="U28154" s="56"/>
      <c r="V28154" s="56"/>
      <c r="W28154" s="56"/>
      <c r="X28154" s="56"/>
      <c r="Y28154" s="56"/>
      <c r="Z28154" s="56"/>
      <c r="AA28154" s="56"/>
    </row>
    <row r="28155" spans="20:27">
      <c r="T28155" s="56"/>
      <c r="U28155" s="56"/>
      <c r="V28155" s="56"/>
      <c r="W28155" s="56"/>
      <c r="X28155" s="56"/>
      <c r="Y28155" s="56"/>
      <c r="Z28155" s="56"/>
      <c r="AA28155" s="56"/>
    </row>
    <row r="28156" spans="20:27">
      <c r="T28156" s="56"/>
      <c r="U28156" s="56"/>
      <c r="V28156" s="56"/>
      <c r="W28156" s="56"/>
      <c r="X28156" s="56"/>
      <c r="Y28156" s="56"/>
      <c r="Z28156" s="56"/>
      <c r="AA28156" s="56"/>
    </row>
    <row r="28157" spans="20:27">
      <c r="T28157" s="56"/>
      <c r="U28157" s="56"/>
      <c r="V28157" s="56"/>
      <c r="W28157" s="56"/>
      <c r="X28157" s="56"/>
      <c r="Y28157" s="56"/>
      <c r="Z28157" s="56"/>
      <c r="AA28157" s="56"/>
    </row>
    <row r="28158" spans="20:27">
      <c r="T28158" s="56"/>
      <c r="U28158" s="56"/>
      <c r="V28158" s="56"/>
      <c r="W28158" s="56"/>
      <c r="X28158" s="56"/>
      <c r="Y28158" s="56"/>
      <c r="Z28158" s="56"/>
      <c r="AA28158" s="56"/>
    </row>
    <row r="28159" spans="20:27">
      <c r="T28159" s="56"/>
      <c r="U28159" s="56"/>
      <c r="V28159" s="56"/>
      <c r="W28159" s="56"/>
      <c r="X28159" s="56"/>
      <c r="Y28159" s="56"/>
      <c r="Z28159" s="56"/>
      <c r="AA28159" s="56"/>
    </row>
    <row r="28160" spans="20:27">
      <c r="T28160" s="56"/>
      <c r="U28160" s="56"/>
      <c r="V28160" s="56"/>
      <c r="W28160" s="56"/>
      <c r="X28160" s="56"/>
      <c r="Y28160" s="56"/>
      <c r="Z28160" s="56"/>
      <c r="AA28160" s="56"/>
    </row>
    <row r="28161" spans="20:27">
      <c r="T28161" s="56"/>
      <c r="U28161" s="56"/>
      <c r="V28161" s="56"/>
      <c r="W28161" s="56"/>
      <c r="X28161" s="56"/>
      <c r="Y28161" s="56"/>
      <c r="Z28161" s="56"/>
      <c r="AA28161" s="56"/>
    </row>
    <row r="28162" spans="20:27">
      <c r="T28162" s="56"/>
      <c r="U28162" s="56"/>
      <c r="V28162" s="56"/>
      <c r="W28162" s="56"/>
      <c r="X28162" s="56"/>
      <c r="Y28162" s="56"/>
      <c r="Z28162" s="56"/>
      <c r="AA28162" s="56"/>
    </row>
    <row r="28163" spans="20:27">
      <c r="T28163" s="56"/>
      <c r="U28163" s="56"/>
      <c r="V28163" s="56"/>
      <c r="W28163" s="56"/>
      <c r="X28163" s="56"/>
      <c r="Y28163" s="56"/>
      <c r="Z28163" s="56"/>
      <c r="AA28163" s="56"/>
    </row>
    <row r="28164" spans="20:27">
      <c r="T28164" s="56"/>
      <c r="U28164" s="56"/>
      <c r="V28164" s="56"/>
      <c r="W28164" s="56"/>
      <c r="X28164" s="56"/>
      <c r="Y28164" s="56"/>
      <c r="Z28164" s="56"/>
      <c r="AA28164" s="56"/>
    </row>
    <row r="28165" spans="20:27">
      <c r="T28165" s="56"/>
      <c r="U28165" s="56"/>
      <c r="V28165" s="56"/>
      <c r="W28165" s="56"/>
      <c r="X28165" s="56"/>
      <c r="Y28165" s="56"/>
      <c r="Z28165" s="56"/>
      <c r="AA28165" s="56"/>
    </row>
    <row r="28166" spans="20:27">
      <c r="T28166" s="56"/>
      <c r="U28166" s="56"/>
      <c r="V28166" s="56"/>
      <c r="W28166" s="56"/>
      <c r="X28166" s="56"/>
      <c r="Y28166" s="56"/>
      <c r="Z28166" s="56"/>
      <c r="AA28166" s="56"/>
    </row>
    <row r="28167" spans="20:27">
      <c r="T28167" s="56"/>
      <c r="U28167" s="56"/>
      <c r="V28167" s="56"/>
      <c r="W28167" s="56"/>
      <c r="X28167" s="56"/>
      <c r="Y28167" s="56"/>
      <c r="Z28167" s="56"/>
      <c r="AA28167" s="56"/>
    </row>
    <row r="28168" spans="20:27">
      <c r="T28168" s="56"/>
      <c r="U28168" s="56"/>
      <c r="V28168" s="56"/>
      <c r="W28168" s="56"/>
      <c r="X28168" s="56"/>
      <c r="Y28168" s="56"/>
      <c r="Z28168" s="56"/>
      <c r="AA28168" s="56"/>
    </row>
    <row r="28169" spans="20:27">
      <c r="T28169" s="56"/>
      <c r="U28169" s="56"/>
      <c r="V28169" s="56"/>
      <c r="W28169" s="56"/>
      <c r="X28169" s="56"/>
      <c r="Y28169" s="56"/>
      <c r="Z28169" s="56"/>
      <c r="AA28169" s="56"/>
    </row>
    <row r="28170" spans="20:27">
      <c r="T28170" s="56"/>
      <c r="U28170" s="56"/>
      <c r="V28170" s="56"/>
      <c r="W28170" s="56"/>
      <c r="X28170" s="56"/>
      <c r="Y28170" s="56"/>
      <c r="Z28170" s="56"/>
      <c r="AA28170" s="56"/>
    </row>
    <row r="28171" spans="20:27">
      <c r="T28171" s="56"/>
      <c r="U28171" s="56"/>
      <c r="V28171" s="56"/>
      <c r="W28171" s="56"/>
      <c r="X28171" s="56"/>
      <c r="Y28171" s="56"/>
      <c r="Z28171" s="56"/>
      <c r="AA28171" s="56"/>
    </row>
    <row r="28172" spans="20:27">
      <c r="T28172" s="56"/>
      <c r="U28172" s="56"/>
      <c r="V28172" s="56"/>
      <c r="W28172" s="56"/>
      <c r="X28172" s="56"/>
      <c r="Y28172" s="56"/>
      <c r="Z28172" s="56"/>
      <c r="AA28172" s="56"/>
    </row>
    <row r="28173" spans="20:27">
      <c r="T28173" s="56"/>
      <c r="U28173" s="56"/>
      <c r="V28173" s="56"/>
      <c r="W28173" s="56"/>
      <c r="X28173" s="56"/>
      <c r="Y28173" s="56"/>
      <c r="Z28173" s="56"/>
      <c r="AA28173" s="56"/>
    </row>
    <row r="28174" spans="20:27">
      <c r="T28174" s="56"/>
      <c r="U28174" s="56"/>
      <c r="V28174" s="56"/>
      <c r="W28174" s="56"/>
      <c r="X28174" s="56"/>
      <c r="Y28174" s="56"/>
      <c r="Z28174" s="56"/>
      <c r="AA28174" s="56"/>
    </row>
    <row r="28175" spans="20:27">
      <c r="T28175" s="56"/>
      <c r="U28175" s="56"/>
      <c r="V28175" s="56"/>
      <c r="W28175" s="56"/>
      <c r="X28175" s="56"/>
      <c r="Y28175" s="56"/>
      <c r="Z28175" s="56"/>
      <c r="AA28175" s="56"/>
    </row>
    <row r="28176" spans="20:27">
      <c r="T28176" s="56"/>
      <c r="U28176" s="56"/>
      <c r="V28176" s="56"/>
      <c r="W28176" s="56"/>
      <c r="X28176" s="56"/>
      <c r="Y28176" s="56"/>
      <c r="Z28176" s="56"/>
      <c r="AA28176" s="56"/>
    </row>
    <row r="28177" spans="20:27">
      <c r="T28177" s="56"/>
      <c r="U28177" s="56"/>
      <c r="V28177" s="56"/>
      <c r="W28177" s="56"/>
      <c r="X28177" s="56"/>
      <c r="Y28177" s="56"/>
      <c r="Z28177" s="56"/>
      <c r="AA28177" s="56"/>
    </row>
    <row r="28178" spans="20:27">
      <c r="T28178" s="56"/>
      <c r="U28178" s="56"/>
      <c r="V28178" s="56"/>
      <c r="W28178" s="56"/>
      <c r="X28178" s="56"/>
      <c r="Y28178" s="56"/>
      <c r="Z28178" s="56"/>
      <c r="AA28178" s="56"/>
    </row>
    <row r="28179" spans="20:27">
      <c r="T28179" s="56"/>
      <c r="U28179" s="56"/>
      <c r="V28179" s="56"/>
      <c r="W28179" s="56"/>
      <c r="X28179" s="56"/>
      <c r="Y28179" s="56"/>
      <c r="Z28179" s="56"/>
      <c r="AA28179" s="56"/>
    </row>
    <row r="28180" spans="20:27">
      <c r="T28180" s="56"/>
      <c r="U28180" s="56"/>
      <c r="V28180" s="56"/>
      <c r="W28180" s="56"/>
      <c r="X28180" s="56"/>
      <c r="Y28180" s="56"/>
      <c r="Z28180" s="56"/>
      <c r="AA28180" s="56"/>
    </row>
    <row r="28181" spans="20:27">
      <c r="T28181" s="56"/>
      <c r="U28181" s="56"/>
      <c r="V28181" s="56"/>
      <c r="W28181" s="56"/>
      <c r="X28181" s="56"/>
      <c r="Y28181" s="56"/>
      <c r="Z28181" s="56"/>
      <c r="AA28181" s="56"/>
    </row>
    <row r="28182" spans="20:27">
      <c r="T28182" s="56"/>
      <c r="U28182" s="56"/>
      <c r="V28182" s="56"/>
      <c r="W28182" s="56"/>
      <c r="X28182" s="56"/>
      <c r="Y28182" s="56"/>
      <c r="Z28182" s="56"/>
      <c r="AA28182" s="56"/>
    </row>
    <row r="28183" spans="20:27">
      <c r="T28183" s="56"/>
      <c r="U28183" s="56"/>
      <c r="V28183" s="56"/>
      <c r="W28183" s="56"/>
      <c r="X28183" s="56"/>
      <c r="Y28183" s="56"/>
      <c r="Z28183" s="56"/>
      <c r="AA28183" s="56"/>
    </row>
    <row r="28184" spans="20:27">
      <c r="T28184" s="56"/>
      <c r="U28184" s="56"/>
      <c r="V28184" s="56"/>
      <c r="W28184" s="56"/>
      <c r="X28184" s="56"/>
      <c r="Y28184" s="56"/>
      <c r="Z28184" s="56"/>
      <c r="AA28184" s="56"/>
    </row>
    <row r="28185" spans="20:27">
      <c r="T28185" s="56"/>
      <c r="U28185" s="56"/>
      <c r="V28185" s="56"/>
      <c r="W28185" s="56"/>
      <c r="X28185" s="56"/>
      <c r="Y28185" s="56"/>
      <c r="Z28185" s="56"/>
      <c r="AA28185" s="56"/>
    </row>
    <row r="28186" spans="20:27">
      <c r="T28186" s="56"/>
      <c r="U28186" s="56"/>
      <c r="V28186" s="56"/>
      <c r="W28186" s="56"/>
      <c r="X28186" s="56"/>
      <c r="Y28186" s="56"/>
      <c r="Z28186" s="56"/>
      <c r="AA28186" s="56"/>
    </row>
    <row r="28187" spans="20:27">
      <c r="T28187" s="56"/>
      <c r="U28187" s="56"/>
      <c r="V28187" s="56"/>
      <c r="W28187" s="56"/>
      <c r="X28187" s="56"/>
      <c r="Y28187" s="56"/>
      <c r="Z28187" s="56"/>
      <c r="AA28187" s="56"/>
    </row>
    <row r="28188" spans="20:27">
      <c r="T28188" s="56"/>
      <c r="U28188" s="56"/>
      <c r="V28188" s="56"/>
      <c r="W28188" s="56"/>
      <c r="X28188" s="56"/>
      <c r="Y28188" s="56"/>
      <c r="Z28188" s="56"/>
      <c r="AA28188" s="56"/>
    </row>
    <row r="28189" spans="20:27">
      <c r="T28189" s="56"/>
      <c r="U28189" s="56"/>
      <c r="V28189" s="56"/>
      <c r="W28189" s="56"/>
      <c r="X28189" s="56"/>
      <c r="Y28189" s="56"/>
      <c r="Z28189" s="56"/>
      <c r="AA28189" s="56"/>
    </row>
    <row r="28190" spans="20:27">
      <c r="T28190" s="56"/>
      <c r="U28190" s="56"/>
      <c r="V28190" s="56"/>
      <c r="W28190" s="56"/>
      <c r="X28190" s="56"/>
      <c r="Y28190" s="56"/>
      <c r="Z28190" s="56"/>
      <c r="AA28190" s="56"/>
    </row>
    <row r="28191" spans="20:27">
      <c r="T28191" s="56"/>
      <c r="U28191" s="56"/>
      <c r="V28191" s="56"/>
      <c r="W28191" s="56"/>
      <c r="X28191" s="56"/>
      <c r="Y28191" s="56"/>
      <c r="Z28191" s="56"/>
      <c r="AA28191" s="56"/>
    </row>
    <row r="28192" spans="20:27">
      <c r="T28192" s="56"/>
      <c r="U28192" s="56"/>
      <c r="V28192" s="56"/>
      <c r="W28192" s="56"/>
      <c r="X28192" s="56"/>
      <c r="Y28192" s="56"/>
      <c r="Z28192" s="56"/>
      <c r="AA28192" s="56"/>
    </row>
    <row r="28193" spans="20:27">
      <c r="T28193" s="56"/>
      <c r="U28193" s="56"/>
      <c r="V28193" s="56"/>
      <c r="W28193" s="56"/>
      <c r="X28193" s="56"/>
      <c r="Y28193" s="56"/>
      <c r="Z28193" s="56"/>
      <c r="AA28193" s="56"/>
    </row>
    <row r="28194" spans="20:27">
      <c r="T28194" s="56"/>
      <c r="U28194" s="56"/>
      <c r="V28194" s="56"/>
      <c r="W28194" s="56"/>
      <c r="X28194" s="56"/>
      <c r="Y28194" s="56"/>
      <c r="Z28194" s="56"/>
      <c r="AA28194" s="56"/>
    </row>
    <row r="28195" spans="20:27">
      <c r="T28195" s="56"/>
      <c r="U28195" s="56"/>
      <c r="V28195" s="56"/>
      <c r="W28195" s="56"/>
      <c r="X28195" s="56"/>
      <c r="Y28195" s="56"/>
      <c r="Z28195" s="56"/>
      <c r="AA28195" s="56"/>
    </row>
    <row r="28196" spans="20:27">
      <c r="T28196" s="56"/>
      <c r="U28196" s="56"/>
      <c r="V28196" s="56"/>
      <c r="W28196" s="56"/>
      <c r="X28196" s="56"/>
      <c r="Y28196" s="56"/>
      <c r="Z28196" s="56"/>
      <c r="AA28196" s="56"/>
    </row>
    <row r="28197" spans="20:27">
      <c r="T28197" s="56"/>
      <c r="U28197" s="56"/>
      <c r="V28197" s="56"/>
      <c r="W28197" s="56"/>
      <c r="X28197" s="56"/>
      <c r="Y28197" s="56"/>
      <c r="Z28197" s="56"/>
      <c r="AA28197" s="56"/>
    </row>
    <row r="28198" spans="20:27">
      <c r="T28198" s="56"/>
      <c r="U28198" s="56"/>
      <c r="V28198" s="56"/>
      <c r="W28198" s="56"/>
      <c r="X28198" s="56"/>
      <c r="Y28198" s="56"/>
      <c r="Z28198" s="56"/>
      <c r="AA28198" s="56"/>
    </row>
    <row r="28199" spans="20:27">
      <c r="T28199" s="56"/>
      <c r="U28199" s="56"/>
      <c r="V28199" s="56"/>
      <c r="W28199" s="56"/>
      <c r="X28199" s="56"/>
      <c r="Y28199" s="56"/>
      <c r="Z28199" s="56"/>
      <c r="AA28199" s="56"/>
    </row>
    <row r="28200" spans="20:27">
      <c r="T28200" s="56"/>
      <c r="U28200" s="56"/>
      <c r="V28200" s="56"/>
      <c r="W28200" s="56"/>
      <c r="X28200" s="56"/>
      <c r="Y28200" s="56"/>
      <c r="Z28200" s="56"/>
      <c r="AA28200" s="56"/>
    </row>
    <row r="28201" spans="20:27">
      <c r="T28201" s="56"/>
      <c r="U28201" s="56"/>
      <c r="V28201" s="56"/>
      <c r="W28201" s="56"/>
      <c r="X28201" s="56"/>
      <c r="Y28201" s="56"/>
      <c r="Z28201" s="56"/>
      <c r="AA28201" s="56"/>
    </row>
    <row r="28202" spans="20:27">
      <c r="T28202" s="56"/>
      <c r="U28202" s="56"/>
      <c r="V28202" s="56"/>
      <c r="W28202" s="56"/>
      <c r="X28202" s="56"/>
      <c r="Y28202" s="56"/>
      <c r="Z28202" s="56"/>
      <c r="AA28202" s="56"/>
    </row>
    <row r="28203" spans="20:27">
      <c r="T28203" s="56"/>
      <c r="U28203" s="56"/>
      <c r="V28203" s="56"/>
      <c r="W28203" s="56"/>
      <c r="X28203" s="56"/>
      <c r="Y28203" s="56"/>
      <c r="Z28203" s="56"/>
      <c r="AA28203" s="56"/>
    </row>
    <row r="28204" spans="20:27">
      <c r="T28204" s="56"/>
      <c r="U28204" s="56"/>
      <c r="V28204" s="56"/>
      <c r="W28204" s="56"/>
      <c r="X28204" s="56"/>
      <c r="Y28204" s="56"/>
      <c r="Z28204" s="56"/>
      <c r="AA28204" s="56"/>
    </row>
    <row r="28205" spans="20:27">
      <c r="T28205" s="56"/>
      <c r="U28205" s="56"/>
      <c r="V28205" s="56"/>
      <c r="W28205" s="56"/>
      <c r="X28205" s="56"/>
      <c r="Y28205" s="56"/>
      <c r="Z28205" s="56"/>
      <c r="AA28205" s="56"/>
    </row>
    <row r="28206" spans="20:27">
      <c r="T28206" s="56"/>
      <c r="U28206" s="56"/>
      <c r="V28206" s="56"/>
      <c r="W28206" s="56"/>
      <c r="X28206" s="56"/>
      <c r="Y28206" s="56"/>
      <c r="Z28206" s="56"/>
      <c r="AA28206" s="56"/>
    </row>
    <row r="28207" spans="20:27">
      <c r="T28207" s="56"/>
      <c r="U28207" s="56"/>
      <c r="V28207" s="56"/>
      <c r="W28207" s="56"/>
      <c r="X28207" s="56"/>
      <c r="Y28207" s="56"/>
      <c r="Z28207" s="56"/>
      <c r="AA28207" s="56"/>
    </row>
    <row r="28208" spans="20:27">
      <c r="T28208" s="56"/>
      <c r="U28208" s="56"/>
      <c r="V28208" s="56"/>
      <c r="W28208" s="56"/>
      <c r="X28208" s="56"/>
      <c r="Y28208" s="56"/>
      <c r="Z28208" s="56"/>
      <c r="AA28208" s="56"/>
    </row>
    <row r="28209" spans="20:27">
      <c r="T28209" s="56"/>
      <c r="U28209" s="56"/>
      <c r="V28209" s="56"/>
      <c r="W28209" s="56"/>
      <c r="X28209" s="56"/>
      <c r="Y28209" s="56"/>
      <c r="Z28209" s="56"/>
      <c r="AA28209" s="56"/>
    </row>
    <row r="28210" spans="20:27">
      <c r="T28210" s="56"/>
      <c r="U28210" s="56"/>
      <c r="V28210" s="56"/>
      <c r="W28210" s="56"/>
      <c r="X28210" s="56"/>
      <c r="Y28210" s="56"/>
      <c r="Z28210" s="56"/>
      <c r="AA28210" s="56"/>
    </row>
    <row r="28211" spans="20:27">
      <c r="T28211" s="56"/>
      <c r="U28211" s="56"/>
      <c r="V28211" s="56"/>
      <c r="W28211" s="56"/>
      <c r="X28211" s="56"/>
      <c r="Y28211" s="56"/>
      <c r="Z28211" s="56"/>
      <c r="AA28211" s="56"/>
    </row>
    <row r="28212" spans="20:27">
      <c r="T28212" s="56"/>
      <c r="U28212" s="56"/>
      <c r="V28212" s="56"/>
      <c r="W28212" s="56"/>
      <c r="X28212" s="56"/>
      <c r="Y28212" s="56"/>
      <c r="Z28212" s="56"/>
      <c r="AA28212" s="56"/>
    </row>
    <row r="28213" spans="20:27">
      <c r="T28213" s="56"/>
      <c r="U28213" s="56"/>
      <c r="V28213" s="56"/>
      <c r="W28213" s="56"/>
      <c r="X28213" s="56"/>
      <c r="Y28213" s="56"/>
      <c r="Z28213" s="56"/>
      <c r="AA28213" s="56"/>
    </row>
    <row r="28214" spans="20:27">
      <c r="T28214" s="56"/>
      <c r="U28214" s="56"/>
      <c r="V28214" s="56"/>
      <c r="W28214" s="56"/>
      <c r="X28214" s="56"/>
      <c r="Y28214" s="56"/>
      <c r="Z28214" s="56"/>
      <c r="AA28214" s="56"/>
    </row>
    <row r="28215" spans="20:27">
      <c r="T28215" s="56"/>
      <c r="U28215" s="56"/>
      <c r="V28215" s="56"/>
      <c r="W28215" s="56"/>
      <c r="X28215" s="56"/>
      <c r="Y28215" s="56"/>
      <c r="Z28215" s="56"/>
      <c r="AA28215" s="56"/>
    </row>
    <row r="28216" spans="20:27">
      <c r="T28216" s="56"/>
      <c r="U28216" s="56"/>
      <c r="V28216" s="56"/>
      <c r="W28216" s="56"/>
      <c r="X28216" s="56"/>
      <c r="Y28216" s="56"/>
      <c r="Z28216" s="56"/>
      <c r="AA28216" s="56"/>
    </row>
    <row r="28217" spans="20:27">
      <c r="T28217" s="56"/>
      <c r="U28217" s="56"/>
      <c r="V28217" s="56"/>
      <c r="W28217" s="56"/>
      <c r="X28217" s="56"/>
      <c r="Y28217" s="56"/>
      <c r="Z28217" s="56"/>
      <c r="AA28217" s="56"/>
    </row>
    <row r="28218" spans="20:27">
      <c r="T28218" s="56"/>
      <c r="U28218" s="56"/>
      <c r="V28218" s="56"/>
      <c r="W28218" s="56"/>
      <c r="X28218" s="56"/>
      <c r="Y28218" s="56"/>
      <c r="Z28218" s="56"/>
      <c r="AA28218" s="56"/>
    </row>
    <row r="28219" spans="20:27">
      <c r="T28219" s="56"/>
      <c r="U28219" s="56"/>
      <c r="V28219" s="56"/>
      <c r="W28219" s="56"/>
      <c r="X28219" s="56"/>
      <c r="Y28219" s="56"/>
      <c r="Z28219" s="56"/>
      <c r="AA28219" s="56"/>
    </row>
    <row r="28220" spans="20:27">
      <c r="T28220" s="56"/>
      <c r="U28220" s="56"/>
      <c r="V28220" s="56"/>
      <c r="W28220" s="56"/>
      <c r="X28220" s="56"/>
      <c r="Y28220" s="56"/>
      <c r="Z28220" s="56"/>
      <c r="AA28220" s="56"/>
    </row>
    <row r="28221" spans="20:27">
      <c r="T28221" s="56"/>
      <c r="U28221" s="56"/>
      <c r="V28221" s="56"/>
      <c r="W28221" s="56"/>
      <c r="X28221" s="56"/>
      <c r="Y28221" s="56"/>
      <c r="Z28221" s="56"/>
      <c r="AA28221" s="56"/>
    </row>
    <row r="28222" spans="20:27">
      <c r="T28222" s="56"/>
      <c r="U28222" s="56"/>
      <c r="V28222" s="56"/>
      <c r="W28222" s="56"/>
      <c r="X28222" s="56"/>
      <c r="Y28222" s="56"/>
      <c r="Z28222" s="56"/>
      <c r="AA28222" s="56"/>
    </row>
    <row r="28223" spans="20:27">
      <c r="T28223" s="56"/>
      <c r="U28223" s="56"/>
      <c r="V28223" s="56"/>
      <c r="W28223" s="56"/>
      <c r="X28223" s="56"/>
      <c r="Y28223" s="56"/>
      <c r="Z28223" s="56"/>
      <c r="AA28223" s="56"/>
    </row>
    <row r="28224" spans="20:27">
      <c r="T28224" s="56"/>
      <c r="U28224" s="56"/>
      <c r="V28224" s="56"/>
      <c r="W28224" s="56"/>
      <c r="X28224" s="56"/>
      <c r="Y28224" s="56"/>
      <c r="Z28224" s="56"/>
      <c r="AA28224" s="56"/>
    </row>
    <row r="28225" spans="20:27">
      <c r="T28225" s="56"/>
      <c r="U28225" s="56"/>
      <c r="V28225" s="56"/>
      <c r="W28225" s="56"/>
      <c r="X28225" s="56"/>
      <c r="Y28225" s="56"/>
      <c r="Z28225" s="56"/>
      <c r="AA28225" s="56"/>
    </row>
    <row r="28226" spans="20:27">
      <c r="T28226" s="56"/>
      <c r="U28226" s="56"/>
      <c r="V28226" s="56"/>
      <c r="W28226" s="56"/>
      <c r="X28226" s="56"/>
      <c r="Y28226" s="56"/>
      <c r="Z28226" s="56"/>
      <c r="AA28226" s="56"/>
    </row>
    <row r="28227" spans="20:27">
      <c r="T28227" s="56"/>
      <c r="U28227" s="56"/>
      <c r="V28227" s="56"/>
      <c r="W28227" s="56"/>
      <c r="X28227" s="56"/>
      <c r="Y28227" s="56"/>
      <c r="Z28227" s="56"/>
      <c r="AA28227" s="56"/>
    </row>
    <row r="28228" spans="20:27">
      <c r="T28228" s="56"/>
      <c r="U28228" s="56"/>
      <c r="V28228" s="56"/>
      <c r="W28228" s="56"/>
      <c r="X28228" s="56"/>
      <c r="Y28228" s="56"/>
      <c r="Z28228" s="56"/>
      <c r="AA28228" s="56"/>
    </row>
    <row r="28229" spans="20:27">
      <c r="T28229" s="56"/>
      <c r="U28229" s="56"/>
      <c r="V28229" s="56"/>
      <c r="W28229" s="56"/>
      <c r="X28229" s="56"/>
      <c r="Y28229" s="56"/>
      <c r="Z28229" s="56"/>
      <c r="AA28229" s="56"/>
    </row>
    <row r="28230" spans="20:27">
      <c r="T28230" s="56"/>
      <c r="U28230" s="56"/>
      <c r="V28230" s="56"/>
      <c r="W28230" s="56"/>
      <c r="X28230" s="56"/>
      <c r="Y28230" s="56"/>
      <c r="Z28230" s="56"/>
      <c r="AA28230" s="56"/>
    </row>
    <row r="28231" spans="20:27">
      <c r="T28231" s="56"/>
      <c r="U28231" s="56"/>
      <c r="V28231" s="56"/>
      <c r="W28231" s="56"/>
      <c r="X28231" s="56"/>
      <c r="Y28231" s="56"/>
      <c r="Z28231" s="56"/>
      <c r="AA28231" s="56"/>
    </row>
    <row r="28232" spans="20:27">
      <c r="T28232" s="56"/>
      <c r="U28232" s="56"/>
      <c r="V28232" s="56"/>
      <c r="W28232" s="56"/>
      <c r="X28232" s="56"/>
      <c r="Y28232" s="56"/>
      <c r="Z28232" s="56"/>
      <c r="AA28232" s="56"/>
    </row>
    <row r="28233" spans="20:27">
      <c r="T28233" s="56"/>
      <c r="U28233" s="56"/>
      <c r="V28233" s="56"/>
      <c r="W28233" s="56"/>
      <c r="X28233" s="56"/>
      <c r="Y28233" s="56"/>
      <c r="Z28233" s="56"/>
      <c r="AA28233" s="56"/>
    </row>
    <row r="28234" spans="20:27">
      <c r="T28234" s="56"/>
      <c r="U28234" s="56"/>
      <c r="V28234" s="56"/>
      <c r="W28234" s="56"/>
      <c r="X28234" s="56"/>
      <c r="Y28234" s="56"/>
      <c r="Z28234" s="56"/>
      <c r="AA28234" s="56"/>
    </row>
    <row r="28235" spans="20:27">
      <c r="T28235" s="56"/>
      <c r="U28235" s="56"/>
      <c r="V28235" s="56"/>
      <c r="W28235" s="56"/>
      <c r="X28235" s="56"/>
      <c r="Y28235" s="56"/>
      <c r="Z28235" s="56"/>
      <c r="AA28235" s="56"/>
    </row>
    <row r="28236" spans="20:27">
      <c r="T28236" s="56"/>
      <c r="U28236" s="56"/>
      <c r="V28236" s="56"/>
      <c r="W28236" s="56"/>
      <c r="X28236" s="56"/>
      <c r="Y28236" s="56"/>
      <c r="Z28236" s="56"/>
      <c r="AA28236" s="56"/>
    </row>
    <row r="28237" spans="20:27">
      <c r="T28237" s="56"/>
      <c r="U28237" s="56"/>
      <c r="V28237" s="56"/>
      <c r="W28237" s="56"/>
      <c r="X28237" s="56"/>
      <c r="Y28237" s="56"/>
      <c r="Z28237" s="56"/>
      <c r="AA28237" s="56"/>
    </row>
    <row r="28238" spans="20:27">
      <c r="T28238" s="56"/>
      <c r="U28238" s="56"/>
      <c r="V28238" s="56"/>
      <c r="W28238" s="56"/>
      <c r="X28238" s="56"/>
      <c r="Y28238" s="56"/>
      <c r="Z28238" s="56"/>
      <c r="AA28238" s="56"/>
    </row>
    <row r="28239" spans="20:27">
      <c r="T28239" s="56"/>
      <c r="U28239" s="56"/>
      <c r="V28239" s="56"/>
      <c r="W28239" s="56"/>
      <c r="X28239" s="56"/>
      <c r="Y28239" s="56"/>
      <c r="Z28239" s="56"/>
      <c r="AA28239" s="56"/>
    </row>
    <row r="28240" spans="20:27">
      <c r="T28240" s="56"/>
      <c r="U28240" s="56"/>
      <c r="V28240" s="56"/>
      <c r="W28240" s="56"/>
      <c r="X28240" s="56"/>
      <c r="Y28240" s="56"/>
      <c r="Z28240" s="56"/>
      <c r="AA28240" s="56"/>
    </row>
    <row r="28241" spans="20:27">
      <c r="T28241" s="56"/>
      <c r="U28241" s="56"/>
      <c r="V28241" s="56"/>
      <c r="W28241" s="56"/>
      <c r="X28241" s="56"/>
      <c r="Y28241" s="56"/>
      <c r="Z28241" s="56"/>
      <c r="AA28241" s="56"/>
    </row>
    <row r="28242" spans="20:27">
      <c r="T28242" s="56"/>
      <c r="U28242" s="56"/>
      <c r="V28242" s="56"/>
      <c r="W28242" s="56"/>
      <c r="X28242" s="56"/>
      <c r="Y28242" s="56"/>
      <c r="Z28242" s="56"/>
      <c r="AA28242" s="56"/>
    </row>
    <row r="28243" spans="20:27">
      <c r="T28243" s="56"/>
      <c r="U28243" s="56"/>
      <c r="V28243" s="56"/>
      <c r="W28243" s="56"/>
      <c r="X28243" s="56"/>
      <c r="Y28243" s="56"/>
      <c r="Z28243" s="56"/>
      <c r="AA28243" s="56"/>
    </row>
    <row r="28244" spans="20:27">
      <c r="T28244" s="56"/>
      <c r="U28244" s="56"/>
      <c r="V28244" s="56"/>
      <c r="W28244" s="56"/>
      <c r="X28244" s="56"/>
      <c r="Y28244" s="56"/>
      <c r="Z28244" s="56"/>
      <c r="AA28244" s="56"/>
    </row>
    <row r="28245" spans="20:27">
      <c r="T28245" s="56"/>
      <c r="U28245" s="56"/>
      <c r="V28245" s="56"/>
      <c r="W28245" s="56"/>
      <c r="X28245" s="56"/>
      <c r="Y28245" s="56"/>
      <c r="Z28245" s="56"/>
      <c r="AA28245" s="56"/>
    </row>
    <row r="28246" spans="20:27">
      <c r="T28246" s="56"/>
      <c r="U28246" s="56"/>
      <c r="V28246" s="56"/>
      <c r="W28246" s="56"/>
      <c r="X28246" s="56"/>
      <c r="Y28246" s="56"/>
      <c r="Z28246" s="56"/>
      <c r="AA28246" s="56"/>
    </row>
    <row r="28247" spans="20:27">
      <c r="T28247" s="56"/>
      <c r="U28247" s="56"/>
      <c r="V28247" s="56"/>
      <c r="W28247" s="56"/>
      <c r="X28247" s="56"/>
      <c r="Y28247" s="56"/>
      <c r="Z28247" s="56"/>
      <c r="AA28247" s="56"/>
    </row>
    <row r="28248" spans="20:27">
      <c r="T28248" s="56"/>
      <c r="U28248" s="56"/>
      <c r="V28248" s="56"/>
      <c r="W28248" s="56"/>
      <c r="X28248" s="56"/>
      <c r="Y28248" s="56"/>
      <c r="Z28248" s="56"/>
      <c r="AA28248" s="56"/>
    </row>
    <row r="28249" spans="20:27">
      <c r="T28249" s="56"/>
      <c r="U28249" s="56"/>
      <c r="V28249" s="56"/>
      <c r="W28249" s="56"/>
      <c r="X28249" s="56"/>
      <c r="Y28249" s="56"/>
      <c r="Z28249" s="56"/>
      <c r="AA28249" s="56"/>
    </row>
    <row r="28250" spans="20:27">
      <c r="T28250" s="56"/>
      <c r="U28250" s="56"/>
      <c r="V28250" s="56"/>
      <c r="W28250" s="56"/>
      <c r="X28250" s="56"/>
      <c r="Y28250" s="56"/>
      <c r="Z28250" s="56"/>
      <c r="AA28250" s="56"/>
    </row>
    <row r="28251" spans="20:27">
      <c r="T28251" s="56"/>
      <c r="U28251" s="56"/>
      <c r="V28251" s="56"/>
      <c r="W28251" s="56"/>
      <c r="X28251" s="56"/>
      <c r="Y28251" s="56"/>
      <c r="Z28251" s="56"/>
      <c r="AA28251" s="56"/>
    </row>
    <row r="28252" spans="20:27">
      <c r="T28252" s="56"/>
      <c r="U28252" s="56"/>
      <c r="V28252" s="56"/>
      <c r="W28252" s="56"/>
      <c r="X28252" s="56"/>
      <c r="Y28252" s="56"/>
      <c r="Z28252" s="56"/>
      <c r="AA28252" s="56"/>
    </row>
    <row r="28253" spans="20:27">
      <c r="T28253" s="56"/>
      <c r="U28253" s="56"/>
      <c r="V28253" s="56"/>
      <c r="W28253" s="56"/>
      <c r="X28253" s="56"/>
      <c r="Y28253" s="56"/>
      <c r="Z28253" s="56"/>
      <c r="AA28253" s="56"/>
    </row>
    <row r="28254" spans="20:27">
      <c r="T28254" s="56"/>
      <c r="U28254" s="56"/>
      <c r="V28254" s="56"/>
      <c r="W28254" s="56"/>
      <c r="X28254" s="56"/>
      <c r="Y28254" s="56"/>
      <c r="Z28254" s="56"/>
      <c r="AA28254" s="56"/>
    </row>
    <row r="28255" spans="20:27">
      <c r="T28255" s="56"/>
      <c r="U28255" s="56"/>
      <c r="V28255" s="56"/>
      <c r="W28255" s="56"/>
      <c r="X28255" s="56"/>
      <c r="Y28255" s="56"/>
      <c r="Z28255" s="56"/>
      <c r="AA28255" s="56"/>
    </row>
    <row r="28256" spans="20:27">
      <c r="T28256" s="56"/>
      <c r="U28256" s="56"/>
      <c r="V28256" s="56"/>
      <c r="W28256" s="56"/>
      <c r="X28256" s="56"/>
      <c r="Y28256" s="56"/>
      <c r="Z28256" s="56"/>
      <c r="AA28256" s="56"/>
    </row>
    <row r="28257" spans="20:27">
      <c r="T28257" s="56"/>
      <c r="U28257" s="56"/>
      <c r="V28257" s="56"/>
      <c r="W28257" s="56"/>
      <c r="X28257" s="56"/>
      <c r="Y28257" s="56"/>
      <c r="Z28257" s="56"/>
      <c r="AA28257" s="56"/>
    </row>
    <row r="28258" spans="20:27">
      <c r="T28258" s="56"/>
      <c r="U28258" s="56"/>
      <c r="V28258" s="56"/>
      <c r="W28258" s="56"/>
      <c r="X28258" s="56"/>
      <c r="Y28258" s="56"/>
      <c r="Z28258" s="56"/>
      <c r="AA28258" s="56"/>
    </row>
    <row r="28259" spans="20:27">
      <c r="T28259" s="56"/>
      <c r="U28259" s="56"/>
      <c r="V28259" s="56"/>
      <c r="W28259" s="56"/>
      <c r="X28259" s="56"/>
      <c r="Y28259" s="56"/>
      <c r="Z28259" s="56"/>
      <c r="AA28259" s="56"/>
    </row>
    <row r="28260" spans="20:27">
      <c r="T28260" s="56"/>
      <c r="U28260" s="56"/>
      <c r="V28260" s="56"/>
      <c r="W28260" s="56"/>
      <c r="X28260" s="56"/>
      <c r="Y28260" s="56"/>
      <c r="Z28260" s="56"/>
      <c r="AA28260" s="56"/>
    </row>
    <row r="28261" spans="20:27">
      <c r="T28261" s="56"/>
      <c r="U28261" s="56"/>
      <c r="V28261" s="56"/>
      <c r="W28261" s="56"/>
      <c r="X28261" s="56"/>
      <c r="Y28261" s="56"/>
      <c r="Z28261" s="56"/>
      <c r="AA28261" s="56"/>
    </row>
    <row r="28262" spans="20:27">
      <c r="T28262" s="56"/>
      <c r="U28262" s="56"/>
      <c r="V28262" s="56"/>
      <c r="W28262" s="56"/>
      <c r="X28262" s="56"/>
      <c r="Y28262" s="56"/>
      <c r="Z28262" s="56"/>
      <c r="AA28262" s="56"/>
    </row>
    <row r="28263" spans="20:27">
      <c r="T28263" s="56"/>
      <c r="U28263" s="56"/>
      <c r="V28263" s="56"/>
      <c r="W28263" s="56"/>
      <c r="X28263" s="56"/>
      <c r="Y28263" s="56"/>
      <c r="Z28263" s="56"/>
      <c r="AA28263" s="56"/>
    </row>
    <row r="28264" spans="20:27">
      <c r="T28264" s="56"/>
      <c r="U28264" s="56"/>
      <c r="V28264" s="56"/>
      <c r="W28264" s="56"/>
      <c r="X28264" s="56"/>
      <c r="Y28264" s="56"/>
      <c r="Z28264" s="56"/>
      <c r="AA28264" s="56"/>
    </row>
    <row r="28265" spans="20:27">
      <c r="T28265" s="56"/>
      <c r="U28265" s="56"/>
      <c r="V28265" s="56"/>
      <c r="W28265" s="56"/>
      <c r="X28265" s="56"/>
      <c r="Y28265" s="56"/>
      <c r="Z28265" s="56"/>
      <c r="AA28265" s="56"/>
    </row>
    <row r="28266" spans="20:27">
      <c r="T28266" s="56"/>
      <c r="U28266" s="56"/>
      <c r="V28266" s="56"/>
      <c r="W28266" s="56"/>
      <c r="X28266" s="56"/>
      <c r="Y28266" s="56"/>
      <c r="Z28266" s="56"/>
      <c r="AA28266" s="56"/>
    </row>
    <row r="28267" spans="20:27">
      <c r="T28267" s="56"/>
      <c r="U28267" s="56"/>
      <c r="V28267" s="56"/>
      <c r="W28267" s="56"/>
      <c r="X28267" s="56"/>
      <c r="Y28267" s="56"/>
      <c r="Z28267" s="56"/>
      <c r="AA28267" s="56"/>
    </row>
    <row r="28268" spans="20:27">
      <c r="T28268" s="56"/>
      <c r="U28268" s="56"/>
      <c r="V28268" s="56"/>
      <c r="W28268" s="56"/>
      <c r="X28268" s="56"/>
      <c r="Y28268" s="56"/>
      <c r="Z28268" s="56"/>
      <c r="AA28268" s="56"/>
    </row>
    <row r="28269" spans="20:27">
      <c r="T28269" s="56"/>
      <c r="U28269" s="56"/>
      <c r="V28269" s="56"/>
      <c r="W28269" s="56"/>
      <c r="X28269" s="56"/>
      <c r="Y28269" s="56"/>
      <c r="Z28269" s="56"/>
      <c r="AA28269" s="56"/>
    </row>
    <row r="28270" spans="20:27">
      <c r="T28270" s="56"/>
      <c r="U28270" s="56"/>
      <c r="V28270" s="56"/>
      <c r="W28270" s="56"/>
      <c r="X28270" s="56"/>
      <c r="Y28270" s="56"/>
      <c r="Z28270" s="56"/>
      <c r="AA28270" s="56"/>
    </row>
    <row r="28271" spans="20:27">
      <c r="T28271" s="56"/>
      <c r="U28271" s="56"/>
      <c r="V28271" s="56"/>
      <c r="W28271" s="56"/>
      <c r="X28271" s="56"/>
      <c r="Y28271" s="56"/>
      <c r="Z28271" s="56"/>
      <c r="AA28271" s="56"/>
    </row>
    <row r="28272" spans="20:27">
      <c r="T28272" s="56"/>
      <c r="U28272" s="56"/>
      <c r="V28272" s="56"/>
      <c r="W28272" s="56"/>
      <c r="X28272" s="56"/>
      <c r="Y28272" s="56"/>
      <c r="Z28272" s="56"/>
      <c r="AA28272" s="56"/>
    </row>
    <row r="28273" spans="20:27">
      <c r="T28273" s="56"/>
      <c r="U28273" s="56"/>
      <c r="V28273" s="56"/>
      <c r="W28273" s="56"/>
      <c r="X28273" s="56"/>
      <c r="Y28273" s="56"/>
      <c r="Z28273" s="56"/>
      <c r="AA28273" s="56"/>
    </row>
    <row r="28274" spans="20:27">
      <c r="T28274" s="56"/>
      <c r="U28274" s="56"/>
      <c r="V28274" s="56"/>
      <c r="W28274" s="56"/>
      <c r="X28274" s="56"/>
      <c r="Y28274" s="56"/>
      <c r="Z28274" s="56"/>
      <c r="AA28274" s="56"/>
    </row>
    <row r="28275" spans="20:27">
      <c r="T28275" s="56"/>
      <c r="U28275" s="56"/>
      <c r="V28275" s="56"/>
      <c r="W28275" s="56"/>
      <c r="X28275" s="56"/>
      <c r="Y28275" s="56"/>
      <c r="Z28275" s="56"/>
      <c r="AA28275" s="56"/>
    </row>
    <row r="28276" spans="20:27">
      <c r="T28276" s="56"/>
      <c r="U28276" s="56"/>
      <c r="V28276" s="56"/>
      <c r="W28276" s="56"/>
      <c r="X28276" s="56"/>
      <c r="Y28276" s="56"/>
      <c r="Z28276" s="56"/>
      <c r="AA28276" s="56"/>
    </row>
    <row r="28277" spans="20:27">
      <c r="T28277" s="56"/>
      <c r="U28277" s="56"/>
      <c r="V28277" s="56"/>
      <c r="W28277" s="56"/>
      <c r="X28277" s="56"/>
      <c r="Y28277" s="56"/>
      <c r="Z28277" s="56"/>
      <c r="AA28277" s="56"/>
    </row>
    <row r="28278" spans="20:27">
      <c r="T28278" s="56"/>
      <c r="U28278" s="56"/>
      <c r="V28278" s="56"/>
      <c r="W28278" s="56"/>
      <c r="X28278" s="56"/>
      <c r="Y28278" s="56"/>
      <c r="Z28278" s="56"/>
      <c r="AA28278" s="56"/>
    </row>
    <row r="28279" spans="20:27">
      <c r="T28279" s="56"/>
      <c r="U28279" s="56"/>
      <c r="V28279" s="56"/>
      <c r="W28279" s="56"/>
      <c r="X28279" s="56"/>
      <c r="Y28279" s="56"/>
      <c r="Z28279" s="56"/>
      <c r="AA28279" s="56"/>
    </row>
    <row r="28280" spans="20:27">
      <c r="T28280" s="56"/>
      <c r="U28280" s="56"/>
      <c r="V28280" s="56"/>
      <c r="W28280" s="56"/>
      <c r="X28280" s="56"/>
      <c r="Y28280" s="56"/>
      <c r="Z28280" s="56"/>
      <c r="AA28280" s="56"/>
    </row>
    <row r="28281" spans="20:27">
      <c r="T28281" s="56"/>
      <c r="U28281" s="56"/>
      <c r="V28281" s="56"/>
      <c r="W28281" s="56"/>
      <c r="X28281" s="56"/>
      <c r="Y28281" s="56"/>
      <c r="Z28281" s="56"/>
      <c r="AA28281" s="56"/>
    </row>
    <row r="28282" spans="20:27">
      <c r="T28282" s="56"/>
      <c r="U28282" s="56"/>
      <c r="V28282" s="56"/>
      <c r="W28282" s="56"/>
      <c r="X28282" s="56"/>
      <c r="Y28282" s="56"/>
      <c r="Z28282" s="56"/>
      <c r="AA28282" s="56"/>
    </row>
    <row r="28283" spans="20:27">
      <c r="T28283" s="56"/>
      <c r="U28283" s="56"/>
      <c r="V28283" s="56"/>
      <c r="W28283" s="56"/>
      <c r="X28283" s="56"/>
      <c r="Y28283" s="56"/>
      <c r="Z28283" s="56"/>
      <c r="AA28283" s="56"/>
    </row>
    <row r="28284" spans="20:27">
      <c r="T28284" s="56"/>
      <c r="U28284" s="56"/>
      <c r="V28284" s="56"/>
      <c r="W28284" s="56"/>
      <c r="X28284" s="56"/>
      <c r="Y28284" s="56"/>
      <c r="Z28284" s="56"/>
      <c r="AA28284" s="56"/>
    </row>
    <row r="28285" spans="20:27">
      <c r="T28285" s="56"/>
      <c r="U28285" s="56"/>
      <c r="V28285" s="56"/>
      <c r="W28285" s="56"/>
      <c r="X28285" s="56"/>
      <c r="Y28285" s="56"/>
      <c r="Z28285" s="56"/>
      <c r="AA28285" s="56"/>
    </row>
    <row r="28286" spans="20:27">
      <c r="T28286" s="56"/>
      <c r="U28286" s="56"/>
      <c r="V28286" s="56"/>
      <c r="W28286" s="56"/>
      <c r="X28286" s="56"/>
      <c r="Y28286" s="56"/>
      <c r="Z28286" s="56"/>
      <c r="AA28286" s="56"/>
    </row>
    <row r="28287" spans="20:27">
      <c r="T28287" s="56"/>
      <c r="U28287" s="56"/>
      <c r="V28287" s="56"/>
      <c r="W28287" s="56"/>
      <c r="X28287" s="56"/>
      <c r="Y28287" s="56"/>
      <c r="Z28287" s="56"/>
      <c r="AA28287" s="56"/>
    </row>
    <row r="28288" spans="20:27">
      <c r="T28288" s="56"/>
      <c r="U28288" s="56"/>
      <c r="V28288" s="56"/>
      <c r="W28288" s="56"/>
      <c r="X28288" s="56"/>
      <c r="Y28288" s="56"/>
      <c r="Z28288" s="56"/>
      <c r="AA28288" s="56"/>
    </row>
    <row r="28289" spans="20:27">
      <c r="T28289" s="56"/>
      <c r="U28289" s="56"/>
      <c r="V28289" s="56"/>
      <c r="W28289" s="56"/>
      <c r="X28289" s="56"/>
      <c r="Y28289" s="56"/>
      <c r="Z28289" s="56"/>
      <c r="AA28289" s="56"/>
    </row>
    <row r="28290" spans="20:27">
      <c r="T28290" s="56"/>
      <c r="U28290" s="56"/>
      <c r="V28290" s="56"/>
      <c r="W28290" s="56"/>
      <c r="X28290" s="56"/>
      <c r="Y28290" s="56"/>
      <c r="Z28290" s="56"/>
      <c r="AA28290" s="56"/>
    </row>
    <row r="28291" spans="20:27">
      <c r="T28291" s="56"/>
      <c r="U28291" s="56"/>
      <c r="V28291" s="56"/>
      <c r="W28291" s="56"/>
      <c r="X28291" s="56"/>
      <c r="Y28291" s="56"/>
      <c r="Z28291" s="56"/>
      <c r="AA28291" s="56"/>
    </row>
    <row r="28292" spans="20:27">
      <c r="T28292" s="56"/>
      <c r="U28292" s="56"/>
      <c r="V28292" s="56"/>
      <c r="W28292" s="56"/>
      <c r="X28292" s="56"/>
      <c r="Y28292" s="56"/>
      <c r="Z28292" s="56"/>
      <c r="AA28292" s="56"/>
    </row>
    <row r="28293" spans="20:27">
      <c r="T28293" s="56"/>
      <c r="U28293" s="56"/>
      <c r="V28293" s="56"/>
      <c r="W28293" s="56"/>
      <c r="X28293" s="56"/>
      <c r="Y28293" s="56"/>
      <c r="Z28293" s="56"/>
      <c r="AA28293" s="56"/>
    </row>
    <row r="28294" spans="20:27">
      <c r="T28294" s="56"/>
      <c r="U28294" s="56"/>
      <c r="V28294" s="56"/>
      <c r="W28294" s="56"/>
      <c r="X28294" s="56"/>
      <c r="Y28294" s="56"/>
      <c r="Z28294" s="56"/>
      <c r="AA28294" s="56"/>
    </row>
    <row r="28295" spans="20:27">
      <c r="T28295" s="56"/>
      <c r="U28295" s="56"/>
      <c r="V28295" s="56"/>
      <c r="W28295" s="56"/>
      <c r="X28295" s="56"/>
      <c r="Y28295" s="56"/>
      <c r="Z28295" s="56"/>
      <c r="AA28295" s="56"/>
    </row>
    <row r="28296" spans="20:27">
      <c r="T28296" s="56"/>
      <c r="U28296" s="56"/>
      <c r="V28296" s="56"/>
      <c r="W28296" s="56"/>
      <c r="X28296" s="56"/>
      <c r="Y28296" s="56"/>
      <c r="Z28296" s="56"/>
      <c r="AA28296" s="56"/>
    </row>
    <row r="28297" spans="20:27">
      <c r="T28297" s="56"/>
      <c r="U28297" s="56"/>
      <c r="V28297" s="56"/>
      <c r="W28297" s="56"/>
      <c r="X28297" s="56"/>
      <c r="Y28297" s="56"/>
      <c r="Z28297" s="56"/>
      <c r="AA28297" s="56"/>
    </row>
    <row r="28298" spans="20:27">
      <c r="T28298" s="56"/>
      <c r="U28298" s="56"/>
      <c r="V28298" s="56"/>
      <c r="W28298" s="56"/>
      <c r="X28298" s="56"/>
      <c r="Y28298" s="56"/>
      <c r="Z28298" s="56"/>
      <c r="AA28298" s="56"/>
    </row>
    <row r="28299" spans="20:27">
      <c r="T28299" s="56"/>
      <c r="U28299" s="56"/>
      <c r="V28299" s="56"/>
      <c r="W28299" s="56"/>
      <c r="X28299" s="56"/>
      <c r="Y28299" s="56"/>
      <c r="Z28299" s="56"/>
      <c r="AA28299" s="56"/>
    </row>
    <row r="28300" spans="20:27">
      <c r="T28300" s="56"/>
      <c r="U28300" s="56"/>
      <c r="V28300" s="56"/>
      <c r="W28300" s="56"/>
      <c r="X28300" s="56"/>
      <c r="Y28300" s="56"/>
      <c r="Z28300" s="56"/>
      <c r="AA28300" s="56"/>
    </row>
    <row r="28301" spans="20:27">
      <c r="T28301" s="56"/>
      <c r="U28301" s="56"/>
      <c r="V28301" s="56"/>
      <c r="W28301" s="56"/>
      <c r="X28301" s="56"/>
      <c r="Y28301" s="56"/>
      <c r="Z28301" s="56"/>
      <c r="AA28301" s="56"/>
    </row>
    <row r="28302" spans="20:27">
      <c r="T28302" s="56"/>
      <c r="U28302" s="56"/>
      <c r="V28302" s="56"/>
      <c r="W28302" s="56"/>
      <c r="X28302" s="56"/>
      <c r="Y28302" s="56"/>
      <c r="Z28302" s="56"/>
      <c r="AA28302" s="56"/>
    </row>
    <row r="28303" spans="20:27">
      <c r="T28303" s="56"/>
      <c r="U28303" s="56"/>
      <c r="V28303" s="56"/>
      <c r="W28303" s="56"/>
      <c r="X28303" s="56"/>
      <c r="Y28303" s="56"/>
      <c r="Z28303" s="56"/>
      <c r="AA28303" s="56"/>
    </row>
    <row r="28304" spans="20:27">
      <c r="T28304" s="56"/>
      <c r="U28304" s="56"/>
      <c r="V28304" s="56"/>
      <c r="W28304" s="56"/>
      <c r="X28304" s="56"/>
      <c r="Y28304" s="56"/>
      <c r="Z28304" s="56"/>
      <c r="AA28304" s="56"/>
    </row>
    <row r="28305" spans="20:27">
      <c r="T28305" s="56"/>
      <c r="U28305" s="56"/>
      <c r="V28305" s="56"/>
      <c r="W28305" s="56"/>
      <c r="X28305" s="56"/>
      <c r="Y28305" s="56"/>
      <c r="Z28305" s="56"/>
      <c r="AA28305" s="56"/>
    </row>
    <row r="28306" spans="20:27">
      <c r="T28306" s="56"/>
      <c r="U28306" s="56"/>
      <c r="V28306" s="56"/>
      <c r="W28306" s="56"/>
      <c r="X28306" s="56"/>
      <c r="Y28306" s="56"/>
      <c r="Z28306" s="56"/>
      <c r="AA28306" s="56"/>
    </row>
    <row r="28307" spans="20:27">
      <c r="T28307" s="56"/>
      <c r="U28307" s="56"/>
      <c r="V28307" s="56"/>
      <c r="W28307" s="56"/>
      <c r="X28307" s="56"/>
      <c r="Y28307" s="56"/>
      <c r="Z28307" s="56"/>
      <c r="AA28307" s="56"/>
    </row>
    <row r="28308" spans="20:27">
      <c r="T28308" s="56"/>
      <c r="U28308" s="56"/>
      <c r="V28308" s="56"/>
      <c r="W28308" s="56"/>
      <c r="X28308" s="56"/>
      <c r="Y28308" s="56"/>
      <c r="Z28308" s="56"/>
      <c r="AA28308" s="56"/>
    </row>
    <row r="28309" spans="20:27">
      <c r="T28309" s="56"/>
      <c r="U28309" s="56"/>
      <c r="V28309" s="56"/>
      <c r="W28309" s="56"/>
      <c r="X28309" s="56"/>
      <c r="Y28309" s="56"/>
      <c r="Z28309" s="56"/>
      <c r="AA28309" s="56"/>
    </row>
    <row r="28310" spans="20:27">
      <c r="T28310" s="56"/>
      <c r="U28310" s="56"/>
      <c r="V28310" s="56"/>
      <c r="W28310" s="56"/>
      <c r="X28310" s="56"/>
      <c r="Y28310" s="56"/>
      <c r="Z28310" s="56"/>
      <c r="AA28310" s="56"/>
    </row>
    <row r="28311" spans="20:27">
      <c r="T28311" s="56"/>
      <c r="U28311" s="56"/>
      <c r="V28311" s="56"/>
      <c r="W28311" s="56"/>
      <c r="X28311" s="56"/>
      <c r="Y28311" s="56"/>
      <c r="Z28311" s="56"/>
      <c r="AA28311" s="56"/>
    </row>
    <row r="28312" spans="20:27">
      <c r="T28312" s="56"/>
      <c r="U28312" s="56"/>
      <c r="V28312" s="56"/>
      <c r="W28312" s="56"/>
      <c r="X28312" s="56"/>
      <c r="Y28312" s="56"/>
      <c r="Z28312" s="56"/>
      <c r="AA28312" s="56"/>
    </row>
    <row r="28313" spans="20:27">
      <c r="T28313" s="56"/>
      <c r="U28313" s="56"/>
      <c r="V28313" s="56"/>
      <c r="W28313" s="56"/>
      <c r="X28313" s="56"/>
      <c r="Y28313" s="56"/>
      <c r="Z28313" s="56"/>
      <c r="AA28313" s="56"/>
    </row>
    <row r="28314" spans="20:27">
      <c r="T28314" s="56"/>
      <c r="U28314" s="56"/>
      <c r="V28314" s="56"/>
      <c r="W28314" s="56"/>
      <c r="X28314" s="56"/>
      <c r="Y28314" s="56"/>
      <c r="Z28314" s="56"/>
      <c r="AA28314" s="56"/>
    </row>
    <row r="28315" spans="20:27">
      <c r="T28315" s="56"/>
      <c r="U28315" s="56"/>
      <c r="V28315" s="56"/>
      <c r="W28315" s="56"/>
      <c r="X28315" s="56"/>
      <c r="Y28315" s="56"/>
      <c r="Z28315" s="56"/>
      <c r="AA28315" s="56"/>
    </row>
    <row r="28316" spans="20:27">
      <c r="T28316" s="56"/>
      <c r="U28316" s="56"/>
      <c r="V28316" s="56"/>
      <c r="W28316" s="56"/>
      <c r="X28316" s="56"/>
      <c r="Y28316" s="56"/>
      <c r="Z28316" s="56"/>
      <c r="AA28316" s="56"/>
    </row>
    <row r="28317" spans="20:27">
      <c r="T28317" s="56"/>
      <c r="U28317" s="56"/>
      <c r="V28317" s="56"/>
      <c r="W28317" s="56"/>
      <c r="X28317" s="56"/>
      <c r="Y28317" s="56"/>
      <c r="Z28317" s="56"/>
      <c r="AA28317" s="56"/>
    </row>
    <row r="28318" spans="20:27">
      <c r="T28318" s="56"/>
      <c r="U28318" s="56"/>
      <c r="V28318" s="56"/>
      <c r="W28318" s="56"/>
      <c r="X28318" s="56"/>
      <c r="Y28318" s="56"/>
      <c r="Z28318" s="56"/>
      <c r="AA28318" s="56"/>
    </row>
    <row r="28319" spans="20:27">
      <c r="T28319" s="56"/>
      <c r="U28319" s="56"/>
      <c r="V28319" s="56"/>
      <c r="W28319" s="56"/>
      <c r="X28319" s="56"/>
      <c r="Y28319" s="56"/>
      <c r="Z28319" s="56"/>
      <c r="AA28319" s="56"/>
    </row>
    <row r="28320" spans="20:27">
      <c r="T28320" s="56"/>
      <c r="U28320" s="56"/>
      <c r="V28320" s="56"/>
      <c r="W28320" s="56"/>
      <c r="X28320" s="56"/>
      <c r="Y28320" s="56"/>
      <c r="Z28320" s="56"/>
      <c r="AA28320" s="56"/>
    </row>
    <row r="28321" spans="20:27">
      <c r="T28321" s="56"/>
      <c r="U28321" s="56"/>
      <c r="V28321" s="56"/>
      <c r="W28321" s="56"/>
      <c r="X28321" s="56"/>
      <c r="Y28321" s="56"/>
      <c r="Z28321" s="56"/>
      <c r="AA28321" s="56"/>
    </row>
    <row r="28322" spans="20:27">
      <c r="T28322" s="56"/>
      <c r="U28322" s="56"/>
      <c r="V28322" s="56"/>
      <c r="W28322" s="56"/>
      <c r="X28322" s="56"/>
      <c r="Y28322" s="56"/>
      <c r="Z28322" s="56"/>
      <c r="AA28322" s="56"/>
    </row>
    <row r="28323" spans="20:27">
      <c r="T28323" s="56"/>
      <c r="U28323" s="56"/>
      <c r="V28323" s="56"/>
      <c r="W28323" s="56"/>
      <c r="X28323" s="56"/>
      <c r="Y28323" s="56"/>
      <c r="Z28323" s="56"/>
      <c r="AA28323" s="56"/>
    </row>
    <row r="28324" spans="20:27">
      <c r="T28324" s="56"/>
      <c r="U28324" s="56"/>
      <c r="V28324" s="56"/>
      <c r="W28324" s="56"/>
      <c r="X28324" s="56"/>
      <c r="Y28324" s="56"/>
      <c r="Z28324" s="56"/>
      <c r="AA28324" s="56"/>
    </row>
    <row r="28325" spans="20:27">
      <c r="T28325" s="56"/>
      <c r="U28325" s="56"/>
      <c r="V28325" s="56"/>
      <c r="W28325" s="56"/>
      <c r="X28325" s="56"/>
      <c r="Y28325" s="56"/>
      <c r="Z28325" s="56"/>
      <c r="AA28325" s="56"/>
    </row>
    <row r="28326" spans="20:27">
      <c r="T28326" s="56"/>
      <c r="U28326" s="56"/>
      <c r="V28326" s="56"/>
      <c r="W28326" s="56"/>
      <c r="X28326" s="56"/>
      <c r="Y28326" s="56"/>
      <c r="Z28326" s="56"/>
      <c r="AA28326" s="56"/>
    </row>
    <row r="28327" spans="20:27">
      <c r="T28327" s="56"/>
      <c r="U28327" s="56"/>
      <c r="V28327" s="56"/>
      <c r="W28327" s="56"/>
      <c r="X28327" s="56"/>
      <c r="Y28327" s="56"/>
      <c r="Z28327" s="56"/>
      <c r="AA28327" s="56"/>
    </row>
    <row r="28328" spans="20:27">
      <c r="T28328" s="56"/>
      <c r="U28328" s="56"/>
      <c r="V28328" s="56"/>
      <c r="W28328" s="56"/>
      <c r="X28328" s="56"/>
      <c r="Y28328" s="56"/>
      <c r="Z28328" s="56"/>
      <c r="AA28328" s="56"/>
    </row>
    <row r="28329" spans="20:27">
      <c r="T28329" s="56"/>
      <c r="U28329" s="56"/>
      <c r="V28329" s="56"/>
      <c r="W28329" s="56"/>
      <c r="X28329" s="56"/>
      <c r="Y28329" s="56"/>
      <c r="Z28329" s="56"/>
      <c r="AA28329" s="56"/>
    </row>
    <row r="28330" spans="20:27">
      <c r="T28330" s="56"/>
      <c r="U28330" s="56"/>
      <c r="V28330" s="56"/>
      <c r="W28330" s="56"/>
      <c r="X28330" s="56"/>
      <c r="Y28330" s="56"/>
      <c r="Z28330" s="56"/>
      <c r="AA28330" s="56"/>
    </row>
    <row r="28331" spans="20:27">
      <c r="T28331" s="56"/>
      <c r="U28331" s="56"/>
      <c r="V28331" s="56"/>
      <c r="W28331" s="56"/>
      <c r="X28331" s="56"/>
      <c r="Y28331" s="56"/>
      <c r="Z28331" s="56"/>
      <c r="AA28331" s="56"/>
    </row>
    <row r="28332" spans="20:27">
      <c r="T28332" s="56"/>
      <c r="U28332" s="56"/>
      <c r="V28332" s="56"/>
      <c r="W28332" s="56"/>
      <c r="X28332" s="56"/>
      <c r="Y28332" s="56"/>
      <c r="Z28332" s="56"/>
      <c r="AA28332" s="56"/>
    </row>
    <row r="28333" spans="20:27">
      <c r="T28333" s="56"/>
      <c r="U28333" s="56"/>
      <c r="V28333" s="56"/>
      <c r="W28333" s="56"/>
      <c r="X28333" s="56"/>
      <c r="Y28333" s="56"/>
      <c r="Z28333" s="56"/>
      <c r="AA28333" s="56"/>
    </row>
    <row r="28334" spans="20:27">
      <c r="T28334" s="56"/>
      <c r="U28334" s="56"/>
      <c r="V28334" s="56"/>
      <c r="W28334" s="56"/>
      <c r="X28334" s="56"/>
      <c r="Y28334" s="56"/>
      <c r="Z28334" s="56"/>
      <c r="AA28334" s="56"/>
    </row>
    <row r="28335" spans="20:27">
      <c r="T28335" s="56"/>
      <c r="U28335" s="56"/>
      <c r="V28335" s="56"/>
      <c r="W28335" s="56"/>
      <c r="X28335" s="56"/>
      <c r="Y28335" s="56"/>
      <c r="Z28335" s="56"/>
      <c r="AA28335" s="56"/>
    </row>
    <row r="28336" spans="20:27">
      <c r="T28336" s="56"/>
      <c r="U28336" s="56"/>
      <c r="V28336" s="56"/>
      <c r="W28336" s="56"/>
      <c r="X28336" s="56"/>
      <c r="Y28336" s="56"/>
      <c r="Z28336" s="56"/>
      <c r="AA28336" s="56"/>
    </row>
    <row r="28337" spans="20:27">
      <c r="T28337" s="56"/>
      <c r="U28337" s="56"/>
      <c r="V28337" s="56"/>
      <c r="W28337" s="56"/>
      <c r="X28337" s="56"/>
      <c r="Y28337" s="56"/>
      <c r="Z28337" s="56"/>
      <c r="AA28337" s="56"/>
    </row>
    <row r="28338" spans="20:27">
      <c r="T28338" s="56"/>
      <c r="U28338" s="56"/>
      <c r="V28338" s="56"/>
      <c r="W28338" s="56"/>
      <c r="X28338" s="56"/>
      <c r="Y28338" s="56"/>
      <c r="Z28338" s="56"/>
      <c r="AA28338" s="56"/>
    </row>
    <row r="28339" spans="20:27">
      <c r="T28339" s="56"/>
      <c r="U28339" s="56"/>
      <c r="V28339" s="56"/>
      <c r="W28339" s="56"/>
      <c r="X28339" s="56"/>
      <c r="Y28339" s="56"/>
      <c r="Z28339" s="56"/>
      <c r="AA28339" s="56"/>
    </row>
    <row r="28340" spans="20:27">
      <c r="T28340" s="56"/>
      <c r="U28340" s="56"/>
      <c r="V28340" s="56"/>
      <c r="W28340" s="56"/>
      <c r="X28340" s="56"/>
      <c r="Y28340" s="56"/>
      <c r="Z28340" s="56"/>
      <c r="AA28340" s="56"/>
    </row>
    <row r="28341" spans="20:27">
      <c r="T28341" s="56"/>
      <c r="U28341" s="56"/>
      <c r="V28341" s="56"/>
      <c r="W28341" s="56"/>
      <c r="X28341" s="56"/>
      <c r="Y28341" s="56"/>
      <c r="Z28341" s="56"/>
      <c r="AA28341" s="56"/>
    </row>
    <row r="28342" spans="20:27">
      <c r="T28342" s="56"/>
      <c r="U28342" s="56"/>
      <c r="V28342" s="56"/>
      <c r="W28342" s="56"/>
      <c r="X28342" s="56"/>
      <c r="Y28342" s="56"/>
      <c r="Z28342" s="56"/>
      <c r="AA28342" s="56"/>
    </row>
    <row r="28343" spans="20:27">
      <c r="T28343" s="56"/>
      <c r="U28343" s="56"/>
      <c r="V28343" s="56"/>
      <c r="W28343" s="56"/>
      <c r="X28343" s="56"/>
      <c r="Y28343" s="56"/>
      <c r="Z28343" s="56"/>
      <c r="AA28343" s="56"/>
    </row>
    <row r="28344" spans="20:27">
      <c r="T28344" s="56"/>
      <c r="U28344" s="56"/>
      <c r="V28344" s="56"/>
      <c r="W28344" s="56"/>
      <c r="X28344" s="56"/>
      <c r="Y28344" s="56"/>
      <c r="Z28344" s="56"/>
      <c r="AA28344" s="56"/>
    </row>
    <row r="28345" spans="20:27">
      <c r="T28345" s="56"/>
      <c r="U28345" s="56"/>
      <c r="V28345" s="56"/>
      <c r="W28345" s="56"/>
      <c r="X28345" s="56"/>
      <c r="Y28345" s="56"/>
      <c r="Z28345" s="56"/>
      <c r="AA28345" s="56"/>
    </row>
    <row r="28346" spans="20:27">
      <c r="T28346" s="56"/>
      <c r="U28346" s="56"/>
      <c r="V28346" s="56"/>
      <c r="W28346" s="56"/>
      <c r="X28346" s="56"/>
      <c r="Y28346" s="56"/>
      <c r="Z28346" s="56"/>
      <c r="AA28346" s="56"/>
    </row>
    <row r="28347" spans="20:27">
      <c r="T28347" s="56"/>
      <c r="U28347" s="56"/>
      <c r="V28347" s="56"/>
      <c r="W28347" s="56"/>
      <c r="X28347" s="56"/>
      <c r="Y28347" s="56"/>
      <c r="Z28347" s="56"/>
      <c r="AA28347" s="56"/>
    </row>
    <row r="28348" spans="20:27">
      <c r="T28348" s="56"/>
      <c r="U28348" s="56"/>
      <c r="V28348" s="56"/>
      <c r="W28348" s="56"/>
      <c r="X28348" s="56"/>
      <c r="Y28348" s="56"/>
      <c r="Z28348" s="56"/>
      <c r="AA28348" s="56"/>
    </row>
    <row r="28349" spans="20:27">
      <c r="T28349" s="56"/>
      <c r="U28349" s="56"/>
      <c r="V28349" s="56"/>
      <c r="W28349" s="56"/>
      <c r="X28349" s="56"/>
      <c r="Y28349" s="56"/>
      <c r="Z28349" s="56"/>
      <c r="AA28349" s="56"/>
    </row>
    <row r="28350" spans="20:27">
      <c r="T28350" s="56"/>
      <c r="U28350" s="56"/>
      <c r="V28350" s="56"/>
      <c r="W28350" s="56"/>
      <c r="X28350" s="56"/>
      <c r="Y28350" s="56"/>
      <c r="Z28350" s="56"/>
      <c r="AA28350" s="56"/>
    </row>
    <row r="28351" spans="20:27">
      <c r="T28351" s="56"/>
      <c r="U28351" s="56"/>
      <c r="V28351" s="56"/>
      <c r="W28351" s="56"/>
      <c r="X28351" s="56"/>
      <c r="Y28351" s="56"/>
      <c r="Z28351" s="56"/>
      <c r="AA28351" s="56"/>
    </row>
    <row r="28352" spans="20:27">
      <c r="T28352" s="56"/>
      <c r="U28352" s="56"/>
      <c r="V28352" s="56"/>
      <c r="W28352" s="56"/>
      <c r="X28352" s="56"/>
      <c r="Y28352" s="56"/>
      <c r="Z28352" s="56"/>
      <c r="AA28352" s="56"/>
    </row>
    <row r="28353" spans="20:27">
      <c r="T28353" s="56"/>
      <c r="U28353" s="56"/>
      <c r="V28353" s="56"/>
      <c r="W28353" s="56"/>
      <c r="X28353" s="56"/>
      <c r="Y28353" s="56"/>
      <c r="Z28353" s="56"/>
      <c r="AA28353" s="56"/>
    </row>
    <row r="28354" spans="20:27">
      <c r="T28354" s="56"/>
      <c r="U28354" s="56"/>
      <c r="V28354" s="56"/>
      <c r="W28354" s="56"/>
      <c r="X28354" s="56"/>
      <c r="Y28354" s="56"/>
      <c r="Z28354" s="56"/>
      <c r="AA28354" s="56"/>
    </row>
    <row r="28355" spans="20:27">
      <c r="T28355" s="56"/>
      <c r="U28355" s="56"/>
      <c r="V28355" s="56"/>
      <c r="W28355" s="56"/>
      <c r="X28355" s="56"/>
      <c r="Y28355" s="56"/>
      <c r="Z28355" s="56"/>
      <c r="AA28355" s="56"/>
    </row>
    <row r="28356" spans="20:27">
      <c r="T28356" s="56"/>
      <c r="U28356" s="56"/>
      <c r="V28356" s="56"/>
      <c r="W28356" s="56"/>
      <c r="X28356" s="56"/>
      <c r="Y28356" s="56"/>
      <c r="Z28356" s="56"/>
      <c r="AA28356" s="56"/>
    </row>
    <row r="28357" spans="20:27">
      <c r="T28357" s="56"/>
      <c r="U28357" s="56"/>
      <c r="V28357" s="56"/>
      <c r="W28357" s="56"/>
      <c r="X28357" s="56"/>
      <c r="Y28357" s="56"/>
      <c r="Z28357" s="56"/>
      <c r="AA28357" s="56"/>
    </row>
    <row r="28358" spans="20:27">
      <c r="T28358" s="56"/>
      <c r="U28358" s="56"/>
      <c r="V28358" s="56"/>
      <c r="W28358" s="56"/>
      <c r="X28358" s="56"/>
      <c r="Y28358" s="56"/>
      <c r="Z28358" s="56"/>
      <c r="AA28358" s="56"/>
    </row>
    <row r="28359" spans="20:27">
      <c r="T28359" s="56"/>
      <c r="U28359" s="56"/>
      <c r="V28359" s="56"/>
      <c r="W28359" s="56"/>
      <c r="X28359" s="56"/>
      <c r="Y28359" s="56"/>
      <c r="Z28359" s="56"/>
      <c r="AA28359" s="56"/>
    </row>
    <row r="28360" spans="20:27">
      <c r="T28360" s="56"/>
      <c r="U28360" s="56"/>
      <c r="V28360" s="56"/>
      <c r="W28360" s="56"/>
      <c r="X28360" s="56"/>
      <c r="Y28360" s="56"/>
      <c r="Z28360" s="56"/>
      <c r="AA28360" s="56"/>
    </row>
    <row r="28361" spans="20:27">
      <c r="T28361" s="56"/>
      <c r="U28361" s="56"/>
      <c r="V28361" s="56"/>
      <c r="W28361" s="56"/>
      <c r="X28361" s="56"/>
      <c r="Y28361" s="56"/>
      <c r="Z28361" s="56"/>
      <c r="AA28361" s="56"/>
    </row>
    <row r="28362" spans="20:27">
      <c r="T28362" s="56"/>
      <c r="U28362" s="56"/>
      <c r="V28362" s="56"/>
      <c r="W28362" s="56"/>
      <c r="X28362" s="56"/>
      <c r="Y28362" s="56"/>
      <c r="Z28362" s="56"/>
      <c r="AA28362" s="56"/>
    </row>
    <row r="28363" spans="20:27">
      <c r="T28363" s="56"/>
      <c r="U28363" s="56"/>
      <c r="V28363" s="56"/>
      <c r="W28363" s="56"/>
      <c r="X28363" s="56"/>
      <c r="Y28363" s="56"/>
      <c r="Z28363" s="56"/>
      <c r="AA28363" s="56"/>
    </row>
    <row r="28364" spans="20:27">
      <c r="T28364" s="56"/>
      <c r="U28364" s="56"/>
      <c r="V28364" s="56"/>
      <c r="W28364" s="56"/>
      <c r="X28364" s="56"/>
      <c r="Y28364" s="56"/>
      <c r="Z28364" s="56"/>
      <c r="AA28364" s="56"/>
    </row>
    <row r="28365" spans="20:27">
      <c r="T28365" s="56"/>
      <c r="U28365" s="56"/>
      <c r="V28365" s="56"/>
      <c r="W28365" s="56"/>
      <c r="X28365" s="56"/>
      <c r="Y28365" s="56"/>
      <c r="Z28365" s="56"/>
      <c r="AA28365" s="56"/>
    </row>
    <row r="28366" spans="20:27">
      <c r="T28366" s="56"/>
      <c r="U28366" s="56"/>
      <c r="V28366" s="56"/>
      <c r="W28366" s="56"/>
      <c r="X28366" s="56"/>
      <c r="Y28366" s="56"/>
      <c r="Z28366" s="56"/>
      <c r="AA28366" s="56"/>
    </row>
    <row r="28367" spans="20:27">
      <c r="T28367" s="56"/>
      <c r="U28367" s="56"/>
      <c r="V28367" s="56"/>
      <c r="W28367" s="56"/>
      <c r="X28367" s="56"/>
      <c r="Y28367" s="56"/>
      <c r="Z28367" s="56"/>
      <c r="AA28367" s="56"/>
    </row>
    <row r="28368" spans="20:27">
      <c r="T28368" s="56"/>
      <c r="U28368" s="56"/>
      <c r="V28368" s="56"/>
      <c r="W28368" s="56"/>
      <c r="X28368" s="56"/>
      <c r="Y28368" s="56"/>
      <c r="Z28368" s="56"/>
      <c r="AA28368" s="56"/>
    </row>
    <row r="28369" spans="20:27">
      <c r="T28369" s="56"/>
      <c r="U28369" s="56"/>
      <c r="V28369" s="56"/>
      <c r="W28369" s="56"/>
      <c r="X28369" s="56"/>
      <c r="Y28369" s="56"/>
      <c r="Z28369" s="56"/>
      <c r="AA28369" s="56"/>
    </row>
    <row r="28370" spans="20:27">
      <c r="T28370" s="56"/>
      <c r="U28370" s="56"/>
      <c r="V28370" s="56"/>
      <c r="W28370" s="56"/>
      <c r="X28370" s="56"/>
      <c r="Y28370" s="56"/>
      <c r="Z28370" s="56"/>
      <c r="AA28370" s="56"/>
    </row>
    <row r="28371" spans="20:27">
      <c r="T28371" s="56"/>
      <c r="U28371" s="56"/>
      <c r="V28371" s="56"/>
      <c r="W28371" s="56"/>
      <c r="X28371" s="56"/>
      <c r="Y28371" s="56"/>
      <c r="Z28371" s="56"/>
      <c r="AA28371" s="56"/>
    </row>
    <row r="28372" spans="20:27">
      <c r="T28372" s="56"/>
      <c r="U28372" s="56"/>
      <c r="V28372" s="56"/>
      <c r="W28372" s="56"/>
      <c r="X28372" s="56"/>
      <c r="Y28372" s="56"/>
      <c r="Z28372" s="56"/>
      <c r="AA28372" s="56"/>
    </row>
    <row r="28373" spans="20:27">
      <c r="T28373" s="56"/>
      <c r="U28373" s="56"/>
      <c r="V28373" s="56"/>
      <c r="W28373" s="56"/>
      <c r="X28373" s="56"/>
      <c r="Y28373" s="56"/>
      <c r="Z28373" s="56"/>
      <c r="AA28373" s="56"/>
    </row>
    <row r="28374" spans="20:27">
      <c r="T28374" s="56"/>
      <c r="U28374" s="56"/>
      <c r="V28374" s="56"/>
      <c r="W28374" s="56"/>
      <c r="X28374" s="56"/>
      <c r="Y28374" s="56"/>
      <c r="Z28374" s="56"/>
      <c r="AA28374" s="56"/>
    </row>
    <row r="28375" spans="20:27">
      <c r="T28375" s="56"/>
      <c r="U28375" s="56"/>
      <c r="V28375" s="56"/>
      <c r="W28375" s="56"/>
      <c r="X28375" s="56"/>
      <c r="Y28375" s="56"/>
      <c r="Z28375" s="56"/>
      <c r="AA28375" s="56"/>
    </row>
    <row r="28376" spans="20:27">
      <c r="T28376" s="56"/>
      <c r="U28376" s="56"/>
      <c r="V28376" s="56"/>
      <c r="W28376" s="56"/>
      <c r="X28376" s="56"/>
      <c r="Y28376" s="56"/>
      <c r="Z28376" s="56"/>
      <c r="AA28376" s="56"/>
    </row>
    <row r="28377" spans="20:27">
      <c r="T28377" s="56"/>
      <c r="U28377" s="56"/>
      <c r="V28377" s="56"/>
      <c r="W28377" s="56"/>
      <c r="X28377" s="56"/>
      <c r="Y28377" s="56"/>
      <c r="Z28377" s="56"/>
      <c r="AA28377" s="56"/>
    </row>
    <row r="28378" spans="20:27">
      <c r="T28378" s="56"/>
      <c r="U28378" s="56"/>
      <c r="V28378" s="56"/>
      <c r="W28378" s="56"/>
      <c r="X28378" s="56"/>
      <c r="Y28378" s="56"/>
      <c r="Z28378" s="56"/>
      <c r="AA28378" s="56"/>
    </row>
    <row r="28379" spans="20:27">
      <c r="T28379" s="56"/>
      <c r="U28379" s="56"/>
      <c r="V28379" s="56"/>
      <c r="W28379" s="56"/>
      <c r="X28379" s="56"/>
      <c r="Y28379" s="56"/>
      <c r="Z28379" s="56"/>
      <c r="AA28379" s="56"/>
    </row>
    <row r="28380" spans="20:27">
      <c r="T28380" s="56"/>
      <c r="U28380" s="56"/>
      <c r="V28380" s="56"/>
      <c r="W28380" s="56"/>
      <c r="X28380" s="56"/>
      <c r="Y28380" s="56"/>
      <c r="Z28380" s="56"/>
      <c r="AA28380" s="56"/>
    </row>
    <row r="28381" spans="20:27">
      <c r="T28381" s="56"/>
      <c r="U28381" s="56"/>
      <c r="V28381" s="56"/>
      <c r="W28381" s="56"/>
      <c r="X28381" s="56"/>
      <c r="Y28381" s="56"/>
      <c r="Z28381" s="56"/>
      <c r="AA28381" s="56"/>
    </row>
    <row r="28382" spans="20:27">
      <c r="T28382" s="56"/>
      <c r="U28382" s="56"/>
      <c r="V28382" s="56"/>
      <c r="W28382" s="56"/>
      <c r="X28382" s="56"/>
      <c r="Y28382" s="56"/>
      <c r="Z28382" s="56"/>
      <c r="AA28382" s="56"/>
    </row>
    <row r="28383" spans="20:27">
      <c r="T28383" s="56"/>
      <c r="U28383" s="56"/>
      <c r="V28383" s="56"/>
      <c r="W28383" s="56"/>
      <c r="X28383" s="56"/>
      <c r="Y28383" s="56"/>
      <c r="Z28383" s="56"/>
      <c r="AA28383" s="56"/>
    </row>
    <row r="28384" spans="20:27">
      <c r="T28384" s="56"/>
      <c r="U28384" s="56"/>
      <c r="V28384" s="56"/>
      <c r="W28384" s="56"/>
      <c r="X28384" s="56"/>
      <c r="Y28384" s="56"/>
      <c r="Z28384" s="56"/>
      <c r="AA28384" s="56"/>
    </row>
    <row r="28385" spans="20:27">
      <c r="T28385" s="56"/>
      <c r="U28385" s="56"/>
      <c r="V28385" s="56"/>
      <c r="W28385" s="56"/>
      <c r="X28385" s="56"/>
      <c r="Y28385" s="56"/>
      <c r="Z28385" s="56"/>
      <c r="AA28385" s="56"/>
    </row>
    <row r="28386" spans="20:27">
      <c r="T28386" s="56"/>
      <c r="U28386" s="56"/>
      <c r="V28386" s="56"/>
      <c r="W28386" s="56"/>
      <c r="X28386" s="56"/>
      <c r="Y28386" s="56"/>
      <c r="Z28386" s="56"/>
      <c r="AA28386" s="56"/>
    </row>
    <row r="28387" spans="20:27">
      <c r="T28387" s="56"/>
      <c r="U28387" s="56"/>
      <c r="V28387" s="56"/>
      <c r="W28387" s="56"/>
      <c r="X28387" s="56"/>
      <c r="Y28387" s="56"/>
      <c r="Z28387" s="56"/>
      <c r="AA28387" s="56"/>
    </row>
    <row r="28388" spans="20:27">
      <c r="T28388" s="56"/>
      <c r="U28388" s="56"/>
      <c r="V28388" s="56"/>
      <c r="W28388" s="56"/>
      <c r="X28388" s="56"/>
      <c r="Y28388" s="56"/>
      <c r="Z28388" s="56"/>
      <c r="AA28388" s="56"/>
    </row>
    <row r="28389" spans="20:27">
      <c r="T28389" s="56"/>
      <c r="U28389" s="56"/>
      <c r="V28389" s="56"/>
      <c r="W28389" s="56"/>
      <c r="X28389" s="56"/>
      <c r="Y28389" s="56"/>
      <c r="Z28389" s="56"/>
      <c r="AA28389" s="56"/>
    </row>
    <row r="28390" spans="20:27">
      <c r="T28390" s="56"/>
      <c r="U28390" s="56"/>
      <c r="V28390" s="56"/>
      <c r="W28390" s="56"/>
      <c r="X28390" s="56"/>
      <c r="Y28390" s="56"/>
      <c r="Z28390" s="56"/>
      <c r="AA28390" s="56"/>
    </row>
    <row r="28391" spans="20:27">
      <c r="T28391" s="56"/>
      <c r="U28391" s="56"/>
      <c r="V28391" s="56"/>
      <c r="W28391" s="56"/>
      <c r="X28391" s="56"/>
      <c r="Y28391" s="56"/>
      <c r="Z28391" s="56"/>
      <c r="AA28391" s="56"/>
    </row>
    <row r="28392" spans="20:27">
      <c r="T28392" s="56"/>
      <c r="U28392" s="56"/>
      <c r="V28392" s="56"/>
      <c r="W28392" s="56"/>
      <c r="X28392" s="56"/>
      <c r="Y28392" s="56"/>
      <c r="Z28392" s="56"/>
      <c r="AA28392" s="56"/>
    </row>
    <row r="28393" spans="20:27">
      <c r="T28393" s="56"/>
      <c r="U28393" s="56"/>
      <c r="V28393" s="56"/>
      <c r="W28393" s="56"/>
      <c r="X28393" s="56"/>
      <c r="Y28393" s="56"/>
      <c r="Z28393" s="56"/>
      <c r="AA28393" s="56"/>
    </row>
    <row r="28394" spans="20:27">
      <c r="T28394" s="56"/>
      <c r="U28394" s="56"/>
      <c r="V28394" s="56"/>
      <c r="W28394" s="56"/>
      <c r="X28394" s="56"/>
      <c r="Y28394" s="56"/>
      <c r="Z28394" s="56"/>
      <c r="AA28394" s="56"/>
    </row>
    <row r="28395" spans="20:27">
      <c r="T28395" s="56"/>
      <c r="U28395" s="56"/>
      <c r="V28395" s="56"/>
      <c r="W28395" s="56"/>
      <c r="X28395" s="56"/>
      <c r="Y28395" s="56"/>
      <c r="Z28395" s="56"/>
      <c r="AA28395" s="56"/>
    </row>
    <row r="28396" spans="20:27">
      <c r="T28396" s="56"/>
      <c r="U28396" s="56"/>
      <c r="V28396" s="56"/>
      <c r="W28396" s="56"/>
      <c r="X28396" s="56"/>
      <c r="Y28396" s="56"/>
      <c r="Z28396" s="56"/>
      <c r="AA28396" s="56"/>
    </row>
    <row r="28397" spans="20:27">
      <c r="T28397" s="56"/>
      <c r="U28397" s="56"/>
      <c r="V28397" s="56"/>
      <c r="W28397" s="56"/>
      <c r="X28397" s="56"/>
      <c r="Y28397" s="56"/>
      <c r="Z28397" s="56"/>
      <c r="AA28397" s="56"/>
    </row>
    <row r="28398" spans="20:27">
      <c r="T28398" s="56"/>
      <c r="U28398" s="56"/>
      <c r="V28398" s="56"/>
      <c r="W28398" s="56"/>
      <c r="X28398" s="56"/>
      <c r="Y28398" s="56"/>
      <c r="Z28398" s="56"/>
      <c r="AA28398" s="56"/>
    </row>
    <row r="28399" spans="20:27">
      <c r="T28399" s="56"/>
      <c r="U28399" s="56"/>
      <c r="V28399" s="56"/>
      <c r="W28399" s="56"/>
      <c r="X28399" s="56"/>
      <c r="Y28399" s="56"/>
      <c r="Z28399" s="56"/>
      <c r="AA28399" s="56"/>
    </row>
    <row r="28400" spans="20:27">
      <c r="T28400" s="56"/>
      <c r="U28400" s="56"/>
      <c r="V28400" s="56"/>
      <c r="W28400" s="56"/>
      <c r="X28400" s="56"/>
      <c r="Y28400" s="56"/>
      <c r="Z28400" s="56"/>
      <c r="AA28400" s="56"/>
    </row>
    <row r="28401" spans="20:27">
      <c r="T28401" s="56"/>
      <c r="U28401" s="56"/>
      <c r="V28401" s="56"/>
      <c r="W28401" s="56"/>
      <c r="X28401" s="56"/>
      <c r="Y28401" s="56"/>
      <c r="Z28401" s="56"/>
      <c r="AA28401" s="56"/>
    </row>
    <row r="28402" spans="20:27">
      <c r="T28402" s="56"/>
      <c r="U28402" s="56"/>
      <c r="V28402" s="56"/>
      <c r="W28402" s="56"/>
      <c r="X28402" s="56"/>
      <c r="Y28402" s="56"/>
      <c r="Z28402" s="56"/>
      <c r="AA28402" s="56"/>
    </row>
    <row r="28403" spans="20:27">
      <c r="T28403" s="56"/>
      <c r="U28403" s="56"/>
      <c r="V28403" s="56"/>
      <c r="W28403" s="56"/>
      <c r="X28403" s="56"/>
      <c r="Y28403" s="56"/>
      <c r="Z28403" s="56"/>
      <c r="AA28403" s="56"/>
    </row>
    <row r="28404" spans="20:27">
      <c r="T28404" s="56"/>
      <c r="U28404" s="56"/>
      <c r="V28404" s="56"/>
      <c r="W28404" s="56"/>
      <c r="X28404" s="56"/>
      <c r="Y28404" s="56"/>
      <c r="Z28404" s="56"/>
      <c r="AA28404" s="56"/>
    </row>
    <row r="28405" spans="20:27">
      <c r="T28405" s="56"/>
      <c r="U28405" s="56"/>
      <c r="V28405" s="56"/>
      <c r="W28405" s="56"/>
      <c r="X28405" s="56"/>
      <c r="Y28405" s="56"/>
      <c r="Z28405" s="56"/>
      <c r="AA28405" s="56"/>
    </row>
    <row r="28406" spans="20:27">
      <c r="T28406" s="56"/>
      <c r="U28406" s="56"/>
      <c r="V28406" s="56"/>
      <c r="W28406" s="56"/>
      <c r="X28406" s="56"/>
      <c r="Y28406" s="56"/>
      <c r="Z28406" s="56"/>
      <c r="AA28406" s="56"/>
    </row>
    <row r="28407" spans="20:27">
      <c r="T28407" s="56"/>
      <c r="U28407" s="56"/>
      <c r="V28407" s="56"/>
      <c r="W28407" s="56"/>
      <c r="X28407" s="56"/>
      <c r="Y28407" s="56"/>
      <c r="Z28407" s="56"/>
      <c r="AA28407" s="56"/>
    </row>
    <row r="28408" spans="20:27">
      <c r="T28408" s="56"/>
      <c r="U28408" s="56"/>
      <c r="V28408" s="56"/>
      <c r="W28408" s="56"/>
      <c r="X28408" s="56"/>
      <c r="Y28408" s="56"/>
      <c r="Z28408" s="56"/>
      <c r="AA28408" s="56"/>
    </row>
    <row r="28409" spans="20:27">
      <c r="T28409" s="56"/>
      <c r="U28409" s="56"/>
      <c r="V28409" s="56"/>
      <c r="W28409" s="56"/>
      <c r="X28409" s="56"/>
      <c r="Y28409" s="56"/>
      <c r="Z28409" s="56"/>
      <c r="AA28409" s="56"/>
    </row>
    <row r="28410" spans="20:27">
      <c r="T28410" s="56"/>
      <c r="U28410" s="56"/>
      <c r="V28410" s="56"/>
      <c r="W28410" s="56"/>
      <c r="X28410" s="56"/>
      <c r="Y28410" s="56"/>
      <c r="Z28410" s="56"/>
      <c r="AA28410" s="56"/>
    </row>
    <row r="28411" spans="20:27">
      <c r="T28411" s="56"/>
      <c r="U28411" s="56"/>
      <c r="V28411" s="56"/>
      <c r="W28411" s="56"/>
      <c r="X28411" s="56"/>
      <c r="Y28411" s="56"/>
      <c r="Z28411" s="56"/>
      <c r="AA28411" s="56"/>
    </row>
    <row r="28412" spans="20:27">
      <c r="T28412" s="56"/>
      <c r="U28412" s="56"/>
      <c r="V28412" s="56"/>
      <c r="W28412" s="56"/>
      <c r="X28412" s="56"/>
      <c r="Y28412" s="56"/>
      <c r="Z28412" s="56"/>
      <c r="AA28412" s="56"/>
    </row>
    <row r="28413" spans="20:27">
      <c r="T28413" s="56"/>
      <c r="U28413" s="56"/>
      <c r="V28413" s="56"/>
      <c r="W28413" s="56"/>
      <c r="X28413" s="56"/>
      <c r="Y28413" s="56"/>
      <c r="Z28413" s="56"/>
      <c r="AA28413" s="56"/>
    </row>
    <row r="28414" spans="20:27">
      <c r="T28414" s="56"/>
      <c r="U28414" s="56"/>
      <c r="V28414" s="56"/>
      <c r="W28414" s="56"/>
      <c r="X28414" s="56"/>
      <c r="Y28414" s="56"/>
      <c r="Z28414" s="56"/>
      <c r="AA28414" s="56"/>
    </row>
    <row r="28415" spans="20:27">
      <c r="T28415" s="56"/>
      <c r="U28415" s="56"/>
      <c r="V28415" s="56"/>
      <c r="W28415" s="56"/>
      <c r="X28415" s="56"/>
      <c r="Y28415" s="56"/>
      <c r="Z28415" s="56"/>
      <c r="AA28415" s="56"/>
    </row>
    <row r="28416" spans="20:27">
      <c r="T28416" s="56"/>
      <c r="U28416" s="56"/>
      <c r="V28416" s="56"/>
      <c r="W28416" s="56"/>
      <c r="X28416" s="56"/>
      <c r="Y28416" s="56"/>
      <c r="Z28416" s="56"/>
      <c r="AA28416" s="56"/>
    </row>
    <row r="28417" spans="20:27">
      <c r="T28417" s="56"/>
      <c r="U28417" s="56"/>
      <c r="V28417" s="56"/>
      <c r="W28417" s="56"/>
      <c r="X28417" s="56"/>
      <c r="Y28417" s="56"/>
      <c r="Z28417" s="56"/>
      <c r="AA28417" s="56"/>
    </row>
    <row r="28418" spans="20:27">
      <c r="T28418" s="56"/>
      <c r="U28418" s="56"/>
      <c r="V28418" s="56"/>
      <c r="W28418" s="56"/>
      <c r="X28418" s="56"/>
      <c r="Y28418" s="56"/>
      <c r="Z28418" s="56"/>
      <c r="AA28418" s="56"/>
    </row>
    <row r="28419" spans="20:27">
      <c r="T28419" s="56"/>
      <c r="U28419" s="56"/>
      <c r="V28419" s="56"/>
      <c r="W28419" s="56"/>
      <c r="X28419" s="56"/>
      <c r="Y28419" s="56"/>
      <c r="Z28419" s="56"/>
      <c r="AA28419" s="56"/>
    </row>
    <row r="28420" spans="20:27">
      <c r="T28420" s="56"/>
      <c r="U28420" s="56"/>
      <c r="V28420" s="56"/>
      <c r="W28420" s="56"/>
      <c r="X28420" s="56"/>
      <c r="Y28420" s="56"/>
      <c r="Z28420" s="56"/>
      <c r="AA28420" s="56"/>
    </row>
    <row r="28421" spans="20:27">
      <c r="T28421" s="56"/>
      <c r="U28421" s="56"/>
      <c r="V28421" s="56"/>
      <c r="W28421" s="56"/>
      <c r="X28421" s="56"/>
      <c r="Y28421" s="56"/>
      <c r="Z28421" s="56"/>
      <c r="AA28421" s="56"/>
    </row>
    <row r="28422" spans="20:27">
      <c r="T28422" s="56"/>
      <c r="U28422" s="56"/>
      <c r="V28422" s="56"/>
      <c r="W28422" s="56"/>
      <c r="X28422" s="56"/>
      <c r="Y28422" s="56"/>
      <c r="Z28422" s="56"/>
      <c r="AA28422" s="56"/>
    </row>
    <row r="28423" spans="20:27">
      <c r="T28423" s="56"/>
      <c r="U28423" s="56"/>
      <c r="V28423" s="56"/>
      <c r="W28423" s="56"/>
      <c r="X28423" s="56"/>
      <c r="Y28423" s="56"/>
      <c r="Z28423" s="56"/>
      <c r="AA28423" s="56"/>
    </row>
    <row r="28424" spans="20:27">
      <c r="T28424" s="56"/>
      <c r="U28424" s="56"/>
      <c r="V28424" s="56"/>
      <c r="W28424" s="56"/>
      <c r="X28424" s="56"/>
      <c r="Y28424" s="56"/>
      <c r="Z28424" s="56"/>
      <c r="AA28424" s="56"/>
    </row>
    <row r="28425" spans="20:27">
      <c r="T28425" s="56"/>
      <c r="U28425" s="56"/>
      <c r="V28425" s="56"/>
      <c r="W28425" s="56"/>
      <c r="X28425" s="56"/>
      <c r="Y28425" s="56"/>
      <c r="Z28425" s="56"/>
      <c r="AA28425" s="56"/>
    </row>
    <row r="28426" spans="20:27">
      <c r="T28426" s="56"/>
      <c r="U28426" s="56"/>
      <c r="V28426" s="56"/>
      <c r="W28426" s="56"/>
      <c r="X28426" s="56"/>
      <c r="Y28426" s="56"/>
      <c r="Z28426" s="56"/>
      <c r="AA28426" s="56"/>
    </row>
    <row r="28427" spans="20:27">
      <c r="T28427" s="56"/>
      <c r="U28427" s="56"/>
      <c r="V28427" s="56"/>
      <c r="W28427" s="56"/>
      <c r="X28427" s="56"/>
      <c r="Y28427" s="56"/>
      <c r="Z28427" s="56"/>
      <c r="AA28427" s="56"/>
    </row>
    <row r="28428" spans="20:27">
      <c r="T28428" s="56"/>
      <c r="U28428" s="56"/>
      <c r="V28428" s="56"/>
      <c r="W28428" s="56"/>
      <c r="X28428" s="56"/>
      <c r="Y28428" s="56"/>
      <c r="Z28428" s="56"/>
      <c r="AA28428" s="56"/>
    </row>
    <row r="28429" spans="20:27">
      <c r="T28429" s="56"/>
      <c r="U28429" s="56"/>
      <c r="V28429" s="56"/>
      <c r="W28429" s="56"/>
      <c r="X28429" s="56"/>
      <c r="Y28429" s="56"/>
      <c r="Z28429" s="56"/>
      <c r="AA28429" s="56"/>
    </row>
    <row r="28430" spans="20:27">
      <c r="T28430" s="56"/>
      <c r="U28430" s="56"/>
      <c r="V28430" s="56"/>
      <c r="W28430" s="56"/>
      <c r="X28430" s="56"/>
      <c r="Y28430" s="56"/>
      <c r="Z28430" s="56"/>
      <c r="AA28430" s="56"/>
    </row>
    <row r="28431" spans="20:27">
      <c r="T28431" s="56"/>
      <c r="U28431" s="56"/>
      <c r="V28431" s="56"/>
      <c r="W28431" s="56"/>
      <c r="X28431" s="56"/>
      <c r="Y28431" s="56"/>
      <c r="Z28431" s="56"/>
      <c r="AA28431" s="56"/>
    </row>
    <row r="28432" spans="20:27">
      <c r="T28432" s="56"/>
      <c r="U28432" s="56"/>
      <c r="V28432" s="56"/>
      <c r="W28432" s="56"/>
      <c r="X28432" s="56"/>
      <c r="Y28432" s="56"/>
      <c r="Z28432" s="56"/>
      <c r="AA28432" s="56"/>
    </row>
    <row r="28433" spans="20:27">
      <c r="T28433" s="56"/>
      <c r="U28433" s="56"/>
      <c r="V28433" s="56"/>
      <c r="W28433" s="56"/>
      <c r="X28433" s="56"/>
      <c r="Y28433" s="56"/>
      <c r="Z28433" s="56"/>
      <c r="AA28433" s="56"/>
    </row>
    <row r="28434" spans="20:27">
      <c r="T28434" s="56"/>
      <c r="U28434" s="56"/>
      <c r="V28434" s="56"/>
      <c r="W28434" s="56"/>
      <c r="X28434" s="56"/>
      <c r="Y28434" s="56"/>
      <c r="Z28434" s="56"/>
      <c r="AA28434" s="56"/>
    </row>
    <row r="28435" spans="20:27">
      <c r="T28435" s="56"/>
      <c r="U28435" s="56"/>
      <c r="V28435" s="56"/>
      <c r="W28435" s="56"/>
      <c r="X28435" s="56"/>
      <c r="Y28435" s="56"/>
      <c r="Z28435" s="56"/>
      <c r="AA28435" s="56"/>
    </row>
    <row r="28436" spans="20:27">
      <c r="T28436" s="56"/>
      <c r="U28436" s="56"/>
      <c r="V28436" s="56"/>
      <c r="W28436" s="56"/>
      <c r="X28436" s="56"/>
      <c r="Y28436" s="56"/>
      <c r="Z28436" s="56"/>
      <c r="AA28436" s="56"/>
    </row>
    <row r="28437" spans="20:27">
      <c r="T28437" s="56"/>
      <c r="U28437" s="56"/>
      <c r="V28437" s="56"/>
      <c r="W28437" s="56"/>
      <c r="X28437" s="56"/>
      <c r="Y28437" s="56"/>
      <c r="Z28437" s="56"/>
      <c r="AA28437" s="56"/>
    </row>
    <row r="28438" spans="20:27">
      <c r="T28438" s="56"/>
      <c r="U28438" s="56"/>
      <c r="V28438" s="56"/>
      <c r="W28438" s="56"/>
      <c r="X28438" s="56"/>
      <c r="Y28438" s="56"/>
      <c r="Z28438" s="56"/>
      <c r="AA28438" s="56"/>
    </row>
    <row r="28439" spans="20:27">
      <c r="T28439" s="56"/>
      <c r="U28439" s="56"/>
      <c r="V28439" s="56"/>
      <c r="W28439" s="56"/>
      <c r="X28439" s="56"/>
      <c r="Y28439" s="56"/>
      <c r="Z28439" s="56"/>
      <c r="AA28439" s="56"/>
    </row>
    <row r="28440" spans="20:27">
      <c r="T28440" s="56"/>
      <c r="U28440" s="56"/>
      <c r="V28440" s="56"/>
      <c r="W28440" s="56"/>
      <c r="X28440" s="56"/>
      <c r="Y28440" s="56"/>
      <c r="Z28440" s="56"/>
      <c r="AA28440" s="56"/>
    </row>
    <row r="28441" spans="20:27">
      <c r="T28441" s="56"/>
      <c r="U28441" s="56"/>
      <c r="V28441" s="56"/>
      <c r="W28441" s="56"/>
      <c r="X28441" s="56"/>
      <c r="Y28441" s="56"/>
      <c r="Z28441" s="56"/>
      <c r="AA28441" s="56"/>
    </row>
    <row r="28442" spans="20:27">
      <c r="T28442" s="56"/>
      <c r="U28442" s="56"/>
      <c r="V28442" s="56"/>
      <c r="W28442" s="56"/>
      <c r="X28442" s="56"/>
      <c r="Y28442" s="56"/>
      <c r="Z28442" s="56"/>
      <c r="AA28442" s="56"/>
    </row>
    <row r="28443" spans="20:27">
      <c r="T28443" s="56"/>
      <c r="U28443" s="56"/>
      <c r="V28443" s="56"/>
      <c r="W28443" s="56"/>
      <c r="X28443" s="56"/>
      <c r="Y28443" s="56"/>
      <c r="Z28443" s="56"/>
      <c r="AA28443" s="56"/>
    </row>
    <row r="28444" spans="20:27">
      <c r="T28444" s="56"/>
      <c r="U28444" s="56"/>
      <c r="V28444" s="56"/>
      <c r="W28444" s="56"/>
      <c r="X28444" s="56"/>
      <c r="Y28444" s="56"/>
      <c r="Z28444" s="56"/>
      <c r="AA28444" s="56"/>
    </row>
    <row r="28445" spans="20:27">
      <c r="T28445" s="56"/>
      <c r="U28445" s="56"/>
      <c r="V28445" s="56"/>
      <c r="W28445" s="56"/>
      <c r="X28445" s="56"/>
      <c r="Y28445" s="56"/>
      <c r="Z28445" s="56"/>
      <c r="AA28445" s="56"/>
    </row>
    <row r="28446" spans="20:27">
      <c r="T28446" s="56"/>
      <c r="U28446" s="56"/>
      <c r="V28446" s="56"/>
      <c r="W28446" s="56"/>
      <c r="X28446" s="56"/>
      <c r="Y28446" s="56"/>
      <c r="Z28446" s="56"/>
      <c r="AA28446" s="56"/>
    </row>
    <row r="28447" spans="20:27">
      <c r="T28447" s="56"/>
      <c r="U28447" s="56"/>
      <c r="V28447" s="56"/>
      <c r="W28447" s="56"/>
      <c r="X28447" s="56"/>
      <c r="Y28447" s="56"/>
      <c r="Z28447" s="56"/>
      <c r="AA28447" s="56"/>
    </row>
    <row r="28448" spans="20:27">
      <c r="T28448" s="56"/>
      <c r="U28448" s="56"/>
      <c r="V28448" s="56"/>
      <c r="W28448" s="56"/>
      <c r="X28448" s="56"/>
      <c r="Y28448" s="56"/>
      <c r="Z28448" s="56"/>
      <c r="AA28448" s="56"/>
    </row>
    <row r="28449" spans="20:27">
      <c r="T28449" s="56"/>
      <c r="U28449" s="56"/>
      <c r="V28449" s="56"/>
      <c r="W28449" s="56"/>
      <c r="X28449" s="56"/>
      <c r="Y28449" s="56"/>
      <c r="Z28449" s="56"/>
      <c r="AA28449" s="56"/>
    </row>
    <row r="28450" spans="20:27">
      <c r="T28450" s="56"/>
      <c r="U28450" s="56"/>
      <c r="V28450" s="56"/>
      <c r="W28450" s="56"/>
      <c r="X28450" s="56"/>
      <c r="Y28450" s="56"/>
      <c r="Z28450" s="56"/>
      <c r="AA28450" s="56"/>
    </row>
    <row r="28451" spans="20:27">
      <c r="T28451" s="56"/>
      <c r="U28451" s="56"/>
      <c r="V28451" s="56"/>
      <c r="W28451" s="56"/>
      <c r="X28451" s="56"/>
      <c r="Y28451" s="56"/>
      <c r="Z28451" s="56"/>
      <c r="AA28451" s="56"/>
    </row>
    <row r="28452" spans="20:27">
      <c r="T28452" s="56"/>
      <c r="U28452" s="56"/>
      <c r="V28452" s="56"/>
      <c r="W28452" s="56"/>
      <c r="X28452" s="56"/>
      <c r="Y28452" s="56"/>
      <c r="Z28452" s="56"/>
      <c r="AA28452" s="56"/>
    </row>
    <row r="28453" spans="20:27">
      <c r="T28453" s="56"/>
      <c r="U28453" s="56"/>
      <c r="V28453" s="56"/>
      <c r="W28453" s="56"/>
      <c r="X28453" s="56"/>
      <c r="Y28453" s="56"/>
      <c r="Z28453" s="56"/>
      <c r="AA28453" s="56"/>
    </row>
    <row r="28454" spans="20:27">
      <c r="T28454" s="56"/>
      <c r="U28454" s="56"/>
      <c r="V28454" s="56"/>
      <c r="W28454" s="56"/>
      <c r="X28454" s="56"/>
      <c r="Y28454" s="56"/>
      <c r="Z28454" s="56"/>
      <c r="AA28454" s="56"/>
    </row>
    <row r="28455" spans="20:27">
      <c r="T28455" s="56"/>
      <c r="U28455" s="56"/>
      <c r="V28455" s="56"/>
      <c r="W28455" s="56"/>
      <c r="X28455" s="56"/>
      <c r="Y28455" s="56"/>
      <c r="Z28455" s="56"/>
      <c r="AA28455" s="56"/>
    </row>
    <row r="28456" spans="20:27">
      <c r="T28456" s="56"/>
      <c r="U28456" s="56"/>
      <c r="V28456" s="56"/>
      <c r="W28456" s="56"/>
      <c r="X28456" s="56"/>
      <c r="Y28456" s="56"/>
      <c r="Z28456" s="56"/>
      <c r="AA28456" s="56"/>
    </row>
    <row r="28457" spans="20:27">
      <c r="T28457" s="56"/>
      <c r="U28457" s="56"/>
      <c r="V28457" s="56"/>
      <c r="W28457" s="56"/>
      <c r="X28457" s="56"/>
      <c r="Y28457" s="56"/>
      <c r="Z28457" s="56"/>
      <c r="AA28457" s="56"/>
    </row>
    <row r="28458" spans="20:27">
      <c r="T28458" s="56"/>
      <c r="U28458" s="56"/>
      <c r="V28458" s="56"/>
      <c r="W28458" s="56"/>
      <c r="X28458" s="56"/>
      <c r="Y28458" s="56"/>
      <c r="Z28458" s="56"/>
      <c r="AA28458" s="56"/>
    </row>
    <row r="28459" spans="20:27">
      <c r="T28459" s="56"/>
      <c r="U28459" s="56"/>
      <c r="V28459" s="56"/>
      <c r="W28459" s="56"/>
      <c r="X28459" s="56"/>
      <c r="Y28459" s="56"/>
      <c r="Z28459" s="56"/>
      <c r="AA28459" s="56"/>
    </row>
    <row r="28460" spans="20:27">
      <c r="T28460" s="56"/>
      <c r="U28460" s="56"/>
      <c r="V28460" s="56"/>
      <c r="W28460" s="56"/>
      <c r="X28460" s="56"/>
      <c r="Y28460" s="56"/>
      <c r="Z28460" s="56"/>
      <c r="AA28460" s="56"/>
    </row>
    <row r="28461" spans="20:27">
      <c r="T28461" s="56"/>
      <c r="U28461" s="56"/>
      <c r="V28461" s="56"/>
      <c r="W28461" s="56"/>
      <c r="X28461" s="56"/>
      <c r="Y28461" s="56"/>
      <c r="Z28461" s="56"/>
      <c r="AA28461" s="56"/>
    </row>
    <row r="28462" spans="20:27">
      <c r="T28462" s="56"/>
      <c r="U28462" s="56"/>
      <c r="V28462" s="56"/>
      <c r="W28462" s="56"/>
      <c r="X28462" s="56"/>
      <c r="Y28462" s="56"/>
      <c r="Z28462" s="56"/>
      <c r="AA28462" s="56"/>
    </row>
    <row r="28463" spans="20:27">
      <c r="T28463" s="56"/>
      <c r="U28463" s="56"/>
      <c r="V28463" s="56"/>
      <c r="W28463" s="56"/>
      <c r="X28463" s="56"/>
      <c r="Y28463" s="56"/>
      <c r="Z28463" s="56"/>
      <c r="AA28463" s="56"/>
    </row>
    <row r="28464" spans="20:27">
      <c r="T28464" s="56"/>
      <c r="U28464" s="56"/>
      <c r="V28464" s="56"/>
      <c r="W28464" s="56"/>
      <c r="X28464" s="56"/>
      <c r="Y28464" s="56"/>
      <c r="Z28464" s="56"/>
      <c r="AA28464" s="56"/>
    </row>
    <row r="28465" spans="20:27">
      <c r="T28465" s="56"/>
      <c r="U28465" s="56"/>
      <c r="V28465" s="56"/>
      <c r="W28465" s="56"/>
      <c r="X28465" s="56"/>
      <c r="Y28465" s="56"/>
      <c r="Z28465" s="56"/>
      <c r="AA28465" s="56"/>
    </row>
    <row r="28466" spans="20:27">
      <c r="T28466" s="56"/>
      <c r="U28466" s="56"/>
      <c r="V28466" s="56"/>
      <c r="W28466" s="56"/>
      <c r="X28466" s="56"/>
      <c r="Y28466" s="56"/>
      <c r="Z28466" s="56"/>
      <c r="AA28466" s="56"/>
    </row>
    <row r="28467" spans="20:27">
      <c r="T28467" s="56"/>
      <c r="U28467" s="56"/>
      <c r="V28467" s="56"/>
      <c r="W28467" s="56"/>
      <c r="X28467" s="56"/>
      <c r="Y28467" s="56"/>
      <c r="Z28467" s="56"/>
      <c r="AA28467" s="56"/>
    </row>
    <row r="28468" spans="20:27">
      <c r="T28468" s="56"/>
      <c r="U28468" s="56"/>
      <c r="V28468" s="56"/>
      <c r="W28468" s="56"/>
      <c r="X28468" s="56"/>
      <c r="Y28468" s="56"/>
      <c r="Z28468" s="56"/>
      <c r="AA28468" s="56"/>
    </row>
    <row r="28469" spans="20:27">
      <c r="T28469" s="56"/>
      <c r="U28469" s="56"/>
      <c r="V28469" s="56"/>
      <c r="W28469" s="56"/>
      <c r="X28469" s="56"/>
      <c r="Y28469" s="56"/>
      <c r="Z28469" s="56"/>
      <c r="AA28469" s="56"/>
    </row>
    <row r="28470" spans="20:27">
      <c r="T28470" s="56"/>
      <c r="U28470" s="56"/>
      <c r="V28470" s="56"/>
      <c r="W28470" s="56"/>
      <c r="X28470" s="56"/>
      <c r="Y28470" s="56"/>
      <c r="Z28470" s="56"/>
      <c r="AA28470" s="56"/>
    </row>
    <row r="28471" spans="20:27">
      <c r="T28471" s="56"/>
      <c r="U28471" s="56"/>
      <c r="V28471" s="56"/>
      <c r="W28471" s="56"/>
      <c r="X28471" s="56"/>
      <c r="Y28471" s="56"/>
      <c r="Z28471" s="56"/>
      <c r="AA28471" s="56"/>
    </row>
    <row r="28472" spans="20:27">
      <c r="T28472" s="56"/>
      <c r="U28472" s="56"/>
      <c r="V28472" s="56"/>
      <c r="W28472" s="56"/>
      <c r="X28472" s="56"/>
      <c r="Y28472" s="56"/>
      <c r="Z28472" s="56"/>
      <c r="AA28472" s="56"/>
    </row>
    <row r="28473" spans="20:27">
      <c r="T28473" s="56"/>
      <c r="U28473" s="56"/>
      <c r="V28473" s="56"/>
      <c r="W28473" s="56"/>
      <c r="X28473" s="56"/>
      <c r="Y28473" s="56"/>
      <c r="Z28473" s="56"/>
      <c r="AA28473" s="56"/>
    </row>
    <row r="28474" spans="20:27">
      <c r="T28474" s="56"/>
      <c r="U28474" s="56"/>
      <c r="V28474" s="56"/>
      <c r="W28474" s="56"/>
      <c r="X28474" s="56"/>
      <c r="Y28474" s="56"/>
      <c r="Z28474" s="56"/>
      <c r="AA28474" s="56"/>
    </row>
    <row r="28475" spans="20:27">
      <c r="T28475" s="56"/>
      <c r="U28475" s="56"/>
      <c r="V28475" s="56"/>
      <c r="W28475" s="56"/>
      <c r="X28475" s="56"/>
      <c r="Y28475" s="56"/>
      <c r="Z28475" s="56"/>
      <c r="AA28475" s="56"/>
    </row>
    <row r="28476" spans="20:27">
      <c r="T28476" s="56"/>
      <c r="U28476" s="56"/>
      <c r="V28476" s="56"/>
      <c r="W28476" s="56"/>
      <c r="X28476" s="56"/>
      <c r="Y28476" s="56"/>
      <c r="Z28476" s="56"/>
      <c r="AA28476" s="56"/>
    </row>
    <row r="28477" spans="20:27">
      <c r="T28477" s="56"/>
      <c r="U28477" s="56"/>
      <c r="V28477" s="56"/>
      <c r="W28477" s="56"/>
      <c r="X28477" s="56"/>
      <c r="Y28477" s="56"/>
      <c r="Z28477" s="56"/>
      <c r="AA28477" s="56"/>
    </row>
    <row r="28478" spans="20:27">
      <c r="T28478" s="56"/>
      <c r="U28478" s="56"/>
      <c r="V28478" s="56"/>
      <c r="W28478" s="56"/>
      <c r="X28478" s="56"/>
      <c r="Y28478" s="56"/>
      <c r="Z28478" s="56"/>
      <c r="AA28478" s="56"/>
    </row>
    <row r="28479" spans="20:27">
      <c r="T28479" s="56"/>
      <c r="U28479" s="56"/>
      <c r="V28479" s="56"/>
      <c r="W28479" s="56"/>
      <c r="X28479" s="56"/>
      <c r="Y28479" s="56"/>
      <c r="Z28479" s="56"/>
      <c r="AA28479" s="56"/>
    </row>
    <row r="28480" spans="20:27">
      <c r="T28480" s="56"/>
      <c r="U28480" s="56"/>
      <c r="V28480" s="56"/>
      <c r="W28480" s="56"/>
      <c r="X28480" s="56"/>
      <c r="Y28480" s="56"/>
      <c r="Z28480" s="56"/>
      <c r="AA28480" s="56"/>
    </row>
    <row r="28481" spans="20:27">
      <c r="T28481" s="56"/>
      <c r="U28481" s="56"/>
      <c r="V28481" s="56"/>
      <c r="W28481" s="56"/>
      <c r="X28481" s="56"/>
      <c r="Y28481" s="56"/>
      <c r="Z28481" s="56"/>
      <c r="AA28481" s="56"/>
    </row>
    <row r="28482" spans="20:27">
      <c r="T28482" s="56"/>
      <c r="U28482" s="56"/>
      <c r="V28482" s="56"/>
      <c r="W28482" s="56"/>
      <c r="X28482" s="56"/>
      <c r="Y28482" s="56"/>
      <c r="Z28482" s="56"/>
      <c r="AA28482" s="56"/>
    </row>
    <row r="28483" spans="20:27">
      <c r="T28483" s="56"/>
      <c r="U28483" s="56"/>
      <c r="V28483" s="56"/>
      <c r="W28483" s="56"/>
      <c r="X28483" s="56"/>
      <c r="Y28483" s="56"/>
      <c r="Z28483" s="56"/>
      <c r="AA28483" s="56"/>
    </row>
    <row r="28484" spans="20:27">
      <c r="T28484" s="56"/>
      <c r="U28484" s="56"/>
      <c r="V28484" s="56"/>
      <c r="W28484" s="56"/>
      <c r="X28484" s="56"/>
      <c r="Y28484" s="56"/>
      <c r="Z28484" s="56"/>
      <c r="AA28484" s="56"/>
    </row>
    <row r="28485" spans="20:27">
      <c r="T28485" s="56"/>
      <c r="U28485" s="56"/>
      <c r="V28485" s="56"/>
      <c r="W28485" s="56"/>
      <c r="X28485" s="56"/>
      <c r="Y28485" s="56"/>
      <c r="Z28485" s="56"/>
      <c r="AA28485" s="56"/>
    </row>
    <row r="28486" spans="20:27">
      <c r="T28486" s="56"/>
      <c r="U28486" s="56"/>
      <c r="V28486" s="56"/>
      <c r="W28486" s="56"/>
      <c r="X28486" s="56"/>
      <c r="Y28486" s="56"/>
      <c r="Z28486" s="56"/>
      <c r="AA28486" s="56"/>
    </row>
    <row r="28487" spans="20:27">
      <c r="T28487" s="56"/>
      <c r="U28487" s="56"/>
      <c r="V28487" s="56"/>
      <c r="W28487" s="56"/>
      <c r="X28487" s="56"/>
      <c r="Y28487" s="56"/>
      <c r="Z28487" s="56"/>
      <c r="AA28487" s="56"/>
    </row>
    <row r="28488" spans="20:27">
      <c r="T28488" s="56"/>
      <c r="U28488" s="56"/>
      <c r="V28488" s="56"/>
      <c r="W28488" s="56"/>
      <c r="X28488" s="56"/>
      <c r="Y28488" s="56"/>
      <c r="Z28488" s="56"/>
      <c r="AA28488" s="56"/>
    </row>
    <row r="28489" spans="20:27">
      <c r="T28489" s="56"/>
      <c r="U28489" s="56"/>
      <c r="V28489" s="56"/>
      <c r="W28489" s="56"/>
      <c r="X28489" s="56"/>
      <c r="Y28489" s="56"/>
      <c r="Z28489" s="56"/>
      <c r="AA28489" s="56"/>
    </row>
    <row r="28490" spans="20:27">
      <c r="T28490" s="56"/>
      <c r="U28490" s="56"/>
      <c r="V28490" s="56"/>
      <c r="W28490" s="56"/>
      <c r="X28490" s="56"/>
      <c r="Y28490" s="56"/>
      <c r="Z28490" s="56"/>
      <c r="AA28490" s="56"/>
    </row>
    <row r="28491" spans="20:27">
      <c r="T28491" s="56"/>
      <c r="U28491" s="56"/>
      <c r="V28491" s="56"/>
      <c r="W28491" s="56"/>
      <c r="X28491" s="56"/>
      <c r="Y28491" s="56"/>
      <c r="Z28491" s="56"/>
      <c r="AA28491" s="56"/>
    </row>
    <row r="28492" spans="20:27">
      <c r="T28492" s="56"/>
      <c r="U28492" s="56"/>
      <c r="V28492" s="56"/>
      <c r="W28492" s="56"/>
      <c r="X28492" s="56"/>
      <c r="Y28492" s="56"/>
      <c r="Z28492" s="56"/>
      <c r="AA28492" s="56"/>
    </row>
    <row r="28493" spans="20:27">
      <c r="T28493" s="56"/>
      <c r="U28493" s="56"/>
      <c r="V28493" s="56"/>
      <c r="W28493" s="56"/>
      <c r="X28493" s="56"/>
      <c r="Y28493" s="56"/>
      <c r="Z28493" s="56"/>
      <c r="AA28493" s="56"/>
    </row>
    <row r="28494" spans="20:27">
      <c r="T28494" s="56"/>
      <c r="U28494" s="56"/>
      <c r="V28494" s="56"/>
      <c r="W28494" s="56"/>
      <c r="X28494" s="56"/>
      <c r="Y28494" s="56"/>
      <c r="Z28494" s="56"/>
      <c r="AA28494" s="56"/>
    </row>
    <row r="28495" spans="20:27">
      <c r="T28495" s="56"/>
      <c r="U28495" s="56"/>
      <c r="V28495" s="56"/>
      <c r="W28495" s="56"/>
      <c r="X28495" s="56"/>
      <c r="Y28495" s="56"/>
      <c r="Z28495" s="56"/>
      <c r="AA28495" s="56"/>
    </row>
    <row r="28496" spans="20:27">
      <c r="T28496" s="56"/>
      <c r="U28496" s="56"/>
      <c r="V28496" s="56"/>
      <c r="W28496" s="56"/>
      <c r="X28496" s="56"/>
      <c r="Y28496" s="56"/>
      <c r="Z28496" s="56"/>
      <c r="AA28496" s="56"/>
    </row>
    <row r="28497" spans="20:27">
      <c r="T28497" s="56"/>
      <c r="U28497" s="56"/>
      <c r="V28497" s="56"/>
      <c r="W28497" s="56"/>
      <c r="X28497" s="56"/>
      <c r="Y28497" s="56"/>
      <c r="Z28497" s="56"/>
      <c r="AA28497" s="56"/>
    </row>
    <row r="28498" spans="20:27">
      <c r="T28498" s="56"/>
      <c r="U28498" s="56"/>
      <c r="V28498" s="56"/>
      <c r="W28498" s="56"/>
      <c r="X28498" s="56"/>
      <c r="Y28498" s="56"/>
      <c r="Z28498" s="56"/>
      <c r="AA28498" s="56"/>
    </row>
    <row r="28499" spans="20:27">
      <c r="T28499" s="56"/>
      <c r="U28499" s="56"/>
      <c r="V28499" s="56"/>
      <c r="W28499" s="56"/>
      <c r="X28499" s="56"/>
      <c r="Y28499" s="56"/>
      <c r="Z28499" s="56"/>
      <c r="AA28499" s="56"/>
    </row>
    <row r="28500" spans="20:27">
      <c r="T28500" s="56"/>
      <c r="U28500" s="56"/>
      <c r="V28500" s="56"/>
      <c r="W28500" s="56"/>
      <c r="X28500" s="56"/>
      <c r="Y28500" s="56"/>
      <c r="Z28500" s="56"/>
      <c r="AA28500" s="56"/>
    </row>
    <row r="28501" spans="20:27">
      <c r="T28501" s="56"/>
      <c r="U28501" s="56"/>
      <c r="V28501" s="56"/>
      <c r="W28501" s="56"/>
      <c r="X28501" s="56"/>
      <c r="Y28501" s="56"/>
      <c r="Z28501" s="56"/>
      <c r="AA28501" s="56"/>
    </row>
    <row r="28502" spans="20:27">
      <c r="T28502" s="56"/>
      <c r="U28502" s="56"/>
      <c r="V28502" s="56"/>
      <c r="W28502" s="56"/>
      <c r="X28502" s="56"/>
      <c r="Y28502" s="56"/>
      <c r="Z28502" s="56"/>
      <c r="AA28502" s="56"/>
    </row>
    <row r="28503" spans="20:27">
      <c r="T28503" s="56"/>
      <c r="U28503" s="56"/>
      <c r="V28503" s="56"/>
      <c r="W28503" s="56"/>
      <c r="X28503" s="56"/>
      <c r="Y28503" s="56"/>
      <c r="Z28503" s="56"/>
      <c r="AA28503" s="56"/>
    </row>
    <row r="28504" spans="20:27">
      <c r="T28504" s="56"/>
      <c r="U28504" s="56"/>
      <c r="V28504" s="56"/>
      <c r="W28504" s="56"/>
      <c r="X28504" s="56"/>
      <c r="Y28504" s="56"/>
      <c r="Z28504" s="56"/>
      <c r="AA28504" s="56"/>
    </row>
    <row r="28505" spans="20:27">
      <c r="T28505" s="56"/>
      <c r="U28505" s="56"/>
      <c r="V28505" s="56"/>
      <c r="W28505" s="56"/>
      <c r="X28505" s="56"/>
      <c r="Y28505" s="56"/>
      <c r="Z28505" s="56"/>
      <c r="AA28505" s="56"/>
    </row>
    <row r="28506" spans="20:27">
      <c r="T28506" s="56"/>
      <c r="U28506" s="56"/>
      <c r="V28506" s="56"/>
      <c r="W28506" s="56"/>
      <c r="X28506" s="56"/>
      <c r="Y28506" s="56"/>
      <c r="Z28506" s="56"/>
      <c r="AA28506" s="56"/>
    </row>
    <row r="28507" spans="20:27">
      <c r="T28507" s="56"/>
      <c r="U28507" s="56"/>
      <c r="V28507" s="56"/>
      <c r="W28507" s="56"/>
      <c r="X28507" s="56"/>
      <c r="Y28507" s="56"/>
      <c r="Z28507" s="56"/>
      <c r="AA28507" s="56"/>
    </row>
    <row r="28508" spans="20:27">
      <c r="T28508" s="56"/>
      <c r="U28508" s="56"/>
      <c r="V28508" s="56"/>
      <c r="W28508" s="56"/>
      <c r="X28508" s="56"/>
      <c r="Y28508" s="56"/>
      <c r="Z28508" s="56"/>
      <c r="AA28508" s="56"/>
    </row>
    <row r="28509" spans="20:27">
      <c r="T28509" s="56"/>
      <c r="U28509" s="56"/>
      <c r="V28509" s="56"/>
      <c r="W28509" s="56"/>
      <c r="X28509" s="56"/>
      <c r="Y28509" s="56"/>
      <c r="Z28509" s="56"/>
      <c r="AA28509" s="56"/>
    </row>
    <row r="28510" spans="20:27">
      <c r="T28510" s="56"/>
      <c r="U28510" s="56"/>
      <c r="V28510" s="56"/>
      <c r="W28510" s="56"/>
      <c r="X28510" s="56"/>
      <c r="Y28510" s="56"/>
      <c r="Z28510" s="56"/>
      <c r="AA28510" s="56"/>
    </row>
    <row r="28511" spans="20:27">
      <c r="T28511" s="56"/>
      <c r="U28511" s="56"/>
      <c r="V28511" s="56"/>
      <c r="W28511" s="56"/>
      <c r="X28511" s="56"/>
      <c r="Y28511" s="56"/>
      <c r="Z28511" s="56"/>
      <c r="AA28511" s="56"/>
    </row>
    <row r="28512" spans="20:27">
      <c r="T28512" s="56"/>
      <c r="U28512" s="56"/>
      <c r="V28512" s="56"/>
      <c r="W28512" s="56"/>
      <c r="X28512" s="56"/>
      <c r="Y28512" s="56"/>
      <c r="Z28512" s="56"/>
      <c r="AA28512" s="56"/>
    </row>
    <row r="28513" spans="20:27">
      <c r="T28513" s="56"/>
      <c r="U28513" s="56"/>
      <c r="V28513" s="56"/>
      <c r="W28513" s="56"/>
      <c r="X28513" s="56"/>
      <c r="Y28513" s="56"/>
      <c r="Z28513" s="56"/>
      <c r="AA28513" s="56"/>
    </row>
    <row r="28514" spans="20:27">
      <c r="T28514" s="56"/>
      <c r="U28514" s="56"/>
      <c r="V28514" s="56"/>
      <c r="W28514" s="56"/>
      <c r="X28514" s="56"/>
      <c r="Y28514" s="56"/>
      <c r="Z28514" s="56"/>
      <c r="AA28514" s="56"/>
    </row>
    <row r="28515" spans="20:27">
      <c r="T28515" s="56"/>
      <c r="U28515" s="56"/>
      <c r="V28515" s="56"/>
      <c r="W28515" s="56"/>
      <c r="X28515" s="56"/>
      <c r="Y28515" s="56"/>
      <c r="Z28515" s="56"/>
      <c r="AA28515" s="56"/>
    </row>
    <row r="28516" spans="20:27">
      <c r="T28516" s="56"/>
      <c r="U28516" s="56"/>
      <c r="V28516" s="56"/>
      <c r="W28516" s="56"/>
      <c r="X28516" s="56"/>
      <c r="Y28516" s="56"/>
      <c r="Z28516" s="56"/>
      <c r="AA28516" s="56"/>
    </row>
    <row r="28517" spans="20:27">
      <c r="T28517" s="56"/>
      <c r="U28517" s="56"/>
      <c r="V28517" s="56"/>
      <c r="W28517" s="56"/>
      <c r="X28517" s="56"/>
      <c r="Y28517" s="56"/>
      <c r="Z28517" s="56"/>
      <c r="AA28517" s="56"/>
    </row>
    <row r="28518" spans="20:27">
      <c r="T28518" s="56"/>
      <c r="U28518" s="56"/>
      <c r="V28518" s="56"/>
      <c r="W28518" s="56"/>
      <c r="X28518" s="56"/>
      <c r="Y28518" s="56"/>
      <c r="Z28518" s="56"/>
      <c r="AA28518" s="56"/>
    </row>
    <row r="28519" spans="20:27">
      <c r="T28519" s="56"/>
      <c r="U28519" s="56"/>
      <c r="V28519" s="56"/>
      <c r="W28519" s="56"/>
      <c r="X28519" s="56"/>
      <c r="Y28519" s="56"/>
      <c r="Z28519" s="56"/>
      <c r="AA28519" s="56"/>
    </row>
    <row r="28520" spans="20:27">
      <c r="T28520" s="56"/>
      <c r="U28520" s="56"/>
      <c r="V28520" s="56"/>
      <c r="W28520" s="56"/>
      <c r="X28520" s="56"/>
      <c r="Y28520" s="56"/>
      <c r="Z28520" s="56"/>
      <c r="AA28520" s="56"/>
    </row>
    <row r="28521" spans="20:27">
      <c r="T28521" s="56"/>
      <c r="U28521" s="56"/>
      <c r="V28521" s="56"/>
      <c r="W28521" s="56"/>
      <c r="X28521" s="56"/>
      <c r="Y28521" s="56"/>
      <c r="Z28521" s="56"/>
      <c r="AA28521" s="56"/>
    </row>
    <row r="28522" spans="20:27">
      <c r="T28522" s="56"/>
      <c r="U28522" s="56"/>
      <c r="V28522" s="56"/>
      <c r="W28522" s="56"/>
      <c r="X28522" s="56"/>
      <c r="Y28522" s="56"/>
      <c r="Z28522" s="56"/>
      <c r="AA28522" s="56"/>
    </row>
    <row r="28523" spans="20:27">
      <c r="T28523" s="56"/>
      <c r="U28523" s="56"/>
      <c r="V28523" s="56"/>
      <c r="W28523" s="56"/>
      <c r="X28523" s="56"/>
      <c r="Y28523" s="56"/>
      <c r="Z28523" s="56"/>
      <c r="AA28523" s="56"/>
    </row>
    <row r="28524" spans="20:27">
      <c r="T28524" s="56"/>
      <c r="U28524" s="56"/>
      <c r="V28524" s="56"/>
      <c r="W28524" s="56"/>
      <c r="X28524" s="56"/>
      <c r="Y28524" s="56"/>
      <c r="Z28524" s="56"/>
      <c r="AA28524" s="56"/>
    </row>
    <row r="28525" spans="20:27">
      <c r="T28525" s="56"/>
      <c r="U28525" s="56"/>
      <c r="V28525" s="56"/>
      <c r="W28525" s="56"/>
      <c r="X28525" s="56"/>
      <c r="Y28525" s="56"/>
      <c r="Z28525" s="56"/>
      <c r="AA28525" s="56"/>
    </row>
    <row r="28526" spans="20:27">
      <c r="T28526" s="56"/>
      <c r="U28526" s="56"/>
      <c r="V28526" s="56"/>
      <c r="W28526" s="56"/>
      <c r="X28526" s="56"/>
      <c r="Y28526" s="56"/>
      <c r="Z28526" s="56"/>
      <c r="AA28526" s="56"/>
    </row>
    <row r="28527" spans="20:27">
      <c r="T28527" s="56"/>
      <c r="U28527" s="56"/>
      <c r="V28527" s="56"/>
      <c r="W28527" s="56"/>
      <c r="X28527" s="56"/>
      <c r="Y28527" s="56"/>
      <c r="Z28527" s="56"/>
      <c r="AA28527" s="56"/>
    </row>
    <row r="28528" spans="20:27">
      <c r="T28528" s="56"/>
      <c r="U28528" s="56"/>
      <c r="V28528" s="56"/>
      <c r="W28528" s="56"/>
      <c r="X28528" s="56"/>
      <c r="Y28528" s="56"/>
      <c r="Z28528" s="56"/>
      <c r="AA28528" s="56"/>
    </row>
    <row r="28529" spans="20:27">
      <c r="T28529" s="56"/>
      <c r="U28529" s="56"/>
      <c r="V28529" s="56"/>
      <c r="W28529" s="56"/>
      <c r="X28529" s="56"/>
      <c r="Y28529" s="56"/>
      <c r="Z28529" s="56"/>
      <c r="AA28529" s="56"/>
    </row>
    <row r="28530" spans="20:27">
      <c r="T28530" s="56"/>
      <c r="U28530" s="56"/>
      <c r="V28530" s="56"/>
      <c r="W28530" s="56"/>
      <c r="X28530" s="56"/>
      <c r="Y28530" s="56"/>
      <c r="Z28530" s="56"/>
      <c r="AA28530" s="56"/>
    </row>
    <row r="28531" spans="20:27">
      <c r="T28531" s="56"/>
      <c r="U28531" s="56"/>
      <c r="V28531" s="56"/>
      <c r="W28531" s="56"/>
      <c r="X28531" s="56"/>
      <c r="Y28531" s="56"/>
      <c r="Z28531" s="56"/>
      <c r="AA28531" s="56"/>
    </row>
    <row r="28532" spans="20:27">
      <c r="T28532" s="56"/>
      <c r="U28532" s="56"/>
      <c r="V28532" s="56"/>
      <c r="W28532" s="56"/>
      <c r="X28532" s="56"/>
      <c r="Y28532" s="56"/>
      <c r="Z28532" s="56"/>
      <c r="AA28532" s="56"/>
    </row>
    <row r="28533" spans="20:27">
      <c r="T28533" s="56"/>
      <c r="U28533" s="56"/>
      <c r="V28533" s="56"/>
      <c r="W28533" s="56"/>
      <c r="X28533" s="56"/>
      <c r="Y28533" s="56"/>
      <c r="Z28533" s="56"/>
      <c r="AA28533" s="56"/>
    </row>
    <row r="28534" spans="20:27">
      <c r="T28534" s="56"/>
      <c r="U28534" s="56"/>
      <c r="V28534" s="56"/>
      <c r="W28534" s="56"/>
      <c r="X28534" s="56"/>
      <c r="Y28534" s="56"/>
      <c r="Z28534" s="56"/>
      <c r="AA28534" s="56"/>
    </row>
    <row r="28535" spans="20:27">
      <c r="T28535" s="56"/>
      <c r="U28535" s="56"/>
      <c r="V28535" s="56"/>
      <c r="W28535" s="56"/>
      <c r="X28535" s="56"/>
      <c r="Y28535" s="56"/>
      <c r="Z28535" s="56"/>
      <c r="AA28535" s="56"/>
    </row>
    <row r="28536" spans="20:27">
      <c r="T28536" s="56"/>
      <c r="U28536" s="56"/>
      <c r="V28536" s="56"/>
      <c r="W28536" s="56"/>
      <c r="X28536" s="56"/>
      <c r="Y28536" s="56"/>
      <c r="Z28536" s="56"/>
      <c r="AA28536" s="56"/>
    </row>
    <row r="28537" spans="20:27">
      <c r="T28537" s="56"/>
      <c r="U28537" s="56"/>
      <c r="V28537" s="56"/>
      <c r="W28537" s="56"/>
      <c r="X28537" s="56"/>
      <c r="Y28537" s="56"/>
      <c r="Z28537" s="56"/>
      <c r="AA28537" s="56"/>
    </row>
    <row r="28538" spans="20:27">
      <c r="T28538" s="56"/>
      <c r="U28538" s="56"/>
      <c r="V28538" s="56"/>
      <c r="W28538" s="56"/>
      <c r="X28538" s="56"/>
      <c r="Y28538" s="56"/>
      <c r="Z28538" s="56"/>
      <c r="AA28538" s="56"/>
    </row>
    <row r="28539" spans="20:27">
      <c r="T28539" s="56"/>
      <c r="U28539" s="56"/>
      <c r="V28539" s="56"/>
      <c r="W28539" s="56"/>
      <c r="X28539" s="56"/>
      <c r="Y28539" s="56"/>
      <c r="Z28539" s="56"/>
      <c r="AA28539" s="56"/>
    </row>
    <row r="28540" spans="20:27">
      <c r="T28540" s="56"/>
      <c r="U28540" s="56"/>
      <c r="V28540" s="56"/>
      <c r="W28540" s="56"/>
      <c r="X28540" s="56"/>
      <c r="Y28540" s="56"/>
      <c r="Z28540" s="56"/>
      <c r="AA28540" s="56"/>
    </row>
    <row r="28541" spans="20:27">
      <c r="T28541" s="56"/>
      <c r="U28541" s="56"/>
      <c r="V28541" s="56"/>
      <c r="W28541" s="56"/>
      <c r="X28541" s="56"/>
      <c r="Y28541" s="56"/>
      <c r="Z28541" s="56"/>
      <c r="AA28541" s="56"/>
    </row>
    <row r="28542" spans="20:27">
      <c r="T28542" s="56"/>
      <c r="U28542" s="56"/>
      <c r="V28542" s="56"/>
      <c r="W28542" s="56"/>
      <c r="X28542" s="56"/>
      <c r="Y28542" s="56"/>
      <c r="Z28542" s="56"/>
      <c r="AA28542" s="56"/>
    </row>
    <row r="28543" spans="20:27">
      <c r="T28543" s="56"/>
      <c r="U28543" s="56"/>
      <c r="V28543" s="56"/>
      <c r="W28543" s="56"/>
      <c r="X28543" s="56"/>
      <c r="Y28543" s="56"/>
      <c r="Z28543" s="56"/>
      <c r="AA28543" s="56"/>
    </row>
    <row r="28544" spans="20:27">
      <c r="T28544" s="56"/>
      <c r="U28544" s="56"/>
      <c r="V28544" s="56"/>
      <c r="W28544" s="56"/>
      <c r="X28544" s="56"/>
      <c r="Y28544" s="56"/>
      <c r="Z28544" s="56"/>
      <c r="AA28544" s="56"/>
    </row>
    <row r="28545" spans="20:27">
      <c r="T28545" s="56"/>
      <c r="U28545" s="56"/>
      <c r="V28545" s="56"/>
      <c r="W28545" s="56"/>
      <c r="X28545" s="56"/>
      <c r="Y28545" s="56"/>
      <c r="Z28545" s="56"/>
      <c r="AA28545" s="56"/>
    </row>
    <row r="28546" spans="20:27">
      <c r="T28546" s="56"/>
      <c r="U28546" s="56"/>
      <c r="V28546" s="56"/>
      <c r="W28546" s="56"/>
      <c r="X28546" s="56"/>
      <c r="Y28546" s="56"/>
      <c r="Z28546" s="56"/>
      <c r="AA28546" s="56"/>
    </row>
    <row r="28547" spans="20:27">
      <c r="T28547" s="56"/>
      <c r="U28547" s="56"/>
      <c r="V28547" s="56"/>
      <c r="W28547" s="56"/>
      <c r="X28547" s="56"/>
      <c r="Y28547" s="56"/>
      <c r="Z28547" s="56"/>
      <c r="AA28547" s="56"/>
    </row>
    <row r="28548" spans="20:27">
      <c r="T28548" s="56"/>
      <c r="U28548" s="56"/>
      <c r="V28548" s="56"/>
      <c r="W28548" s="56"/>
      <c r="X28548" s="56"/>
      <c r="Y28548" s="56"/>
      <c r="Z28548" s="56"/>
      <c r="AA28548" s="56"/>
    </row>
    <row r="28549" spans="20:27">
      <c r="T28549" s="56"/>
      <c r="U28549" s="56"/>
      <c r="V28549" s="56"/>
      <c r="W28549" s="56"/>
      <c r="X28549" s="56"/>
      <c r="Y28549" s="56"/>
      <c r="Z28549" s="56"/>
      <c r="AA28549" s="56"/>
    </row>
    <row r="28550" spans="20:27">
      <c r="T28550" s="56"/>
      <c r="U28550" s="56"/>
      <c r="V28550" s="56"/>
      <c r="W28550" s="56"/>
      <c r="X28550" s="56"/>
      <c r="Y28550" s="56"/>
      <c r="Z28550" s="56"/>
      <c r="AA28550" s="56"/>
    </row>
    <row r="28551" spans="20:27">
      <c r="T28551" s="56"/>
      <c r="U28551" s="56"/>
      <c r="V28551" s="56"/>
      <c r="W28551" s="56"/>
      <c r="X28551" s="56"/>
      <c r="Y28551" s="56"/>
      <c r="Z28551" s="56"/>
      <c r="AA28551" s="56"/>
    </row>
    <row r="28552" spans="20:27">
      <c r="T28552" s="56"/>
      <c r="U28552" s="56"/>
      <c r="V28552" s="56"/>
      <c r="W28552" s="56"/>
      <c r="X28552" s="56"/>
      <c r="Y28552" s="56"/>
      <c r="Z28552" s="56"/>
      <c r="AA28552" s="56"/>
    </row>
    <row r="28553" spans="20:27">
      <c r="T28553" s="56"/>
      <c r="U28553" s="56"/>
      <c r="V28553" s="56"/>
      <c r="W28553" s="56"/>
      <c r="X28553" s="56"/>
      <c r="Y28553" s="56"/>
      <c r="Z28553" s="56"/>
      <c r="AA28553" s="56"/>
    </row>
    <row r="28554" spans="20:27">
      <c r="T28554" s="56"/>
      <c r="U28554" s="56"/>
      <c r="V28554" s="56"/>
      <c r="W28554" s="56"/>
      <c r="X28554" s="56"/>
      <c r="Y28554" s="56"/>
      <c r="Z28554" s="56"/>
      <c r="AA28554" s="56"/>
    </row>
    <row r="28555" spans="20:27">
      <c r="T28555" s="56"/>
      <c r="U28555" s="56"/>
      <c r="V28555" s="56"/>
      <c r="W28555" s="56"/>
      <c r="X28555" s="56"/>
      <c r="Y28555" s="56"/>
      <c r="Z28555" s="56"/>
      <c r="AA28555" s="56"/>
    </row>
    <row r="28556" spans="20:27">
      <c r="T28556" s="56"/>
      <c r="U28556" s="56"/>
      <c r="V28556" s="56"/>
      <c r="W28556" s="56"/>
      <c r="X28556" s="56"/>
      <c r="Y28556" s="56"/>
      <c r="Z28556" s="56"/>
      <c r="AA28556" s="56"/>
    </row>
    <row r="28557" spans="20:27">
      <c r="T28557" s="56"/>
      <c r="U28557" s="56"/>
      <c r="V28557" s="56"/>
      <c r="W28557" s="56"/>
      <c r="X28557" s="56"/>
      <c r="Y28557" s="56"/>
      <c r="Z28557" s="56"/>
      <c r="AA28557" s="56"/>
    </row>
    <row r="28558" spans="20:27">
      <c r="T28558" s="56"/>
      <c r="U28558" s="56"/>
      <c r="V28558" s="56"/>
      <c r="W28558" s="56"/>
      <c r="X28558" s="56"/>
      <c r="Y28558" s="56"/>
      <c r="Z28558" s="56"/>
      <c r="AA28558" s="56"/>
    </row>
    <row r="28559" spans="20:27">
      <c r="T28559" s="56"/>
      <c r="U28559" s="56"/>
      <c r="V28559" s="56"/>
      <c r="W28559" s="56"/>
      <c r="X28559" s="56"/>
      <c r="Y28559" s="56"/>
      <c r="Z28559" s="56"/>
      <c r="AA28559" s="56"/>
    </row>
    <row r="28560" spans="20:27">
      <c r="T28560" s="56"/>
      <c r="U28560" s="56"/>
      <c r="V28560" s="56"/>
      <c r="W28560" s="56"/>
      <c r="X28560" s="56"/>
      <c r="Y28560" s="56"/>
      <c r="Z28560" s="56"/>
      <c r="AA28560" s="56"/>
    </row>
    <row r="28561" spans="20:27">
      <c r="T28561" s="56"/>
      <c r="U28561" s="56"/>
      <c r="V28561" s="56"/>
      <c r="W28561" s="56"/>
      <c r="X28561" s="56"/>
      <c r="Y28561" s="56"/>
      <c r="Z28561" s="56"/>
      <c r="AA28561" s="56"/>
    </row>
    <row r="28562" spans="20:27">
      <c r="T28562" s="56"/>
      <c r="U28562" s="56"/>
      <c r="V28562" s="56"/>
      <c r="W28562" s="56"/>
      <c r="X28562" s="56"/>
      <c r="Y28562" s="56"/>
      <c r="Z28562" s="56"/>
      <c r="AA28562" s="56"/>
    </row>
    <row r="28563" spans="20:27">
      <c r="T28563" s="56"/>
      <c r="U28563" s="56"/>
      <c r="V28563" s="56"/>
      <c r="W28563" s="56"/>
      <c r="X28563" s="56"/>
      <c r="Y28563" s="56"/>
      <c r="Z28563" s="56"/>
      <c r="AA28563" s="56"/>
    </row>
    <row r="28564" spans="20:27">
      <c r="T28564" s="56"/>
      <c r="U28564" s="56"/>
      <c r="V28564" s="56"/>
      <c r="W28564" s="56"/>
      <c r="X28564" s="56"/>
      <c r="Y28564" s="56"/>
      <c r="Z28564" s="56"/>
      <c r="AA28564" s="56"/>
    </row>
    <row r="28565" spans="20:27">
      <c r="T28565" s="56"/>
      <c r="U28565" s="56"/>
      <c r="V28565" s="56"/>
      <c r="W28565" s="56"/>
      <c r="X28565" s="56"/>
      <c r="Y28565" s="56"/>
      <c r="Z28565" s="56"/>
      <c r="AA28565" s="56"/>
    </row>
    <row r="28566" spans="20:27">
      <c r="T28566" s="56"/>
      <c r="U28566" s="56"/>
      <c r="V28566" s="56"/>
      <c r="W28566" s="56"/>
      <c r="X28566" s="56"/>
      <c r="Y28566" s="56"/>
      <c r="Z28566" s="56"/>
      <c r="AA28566" s="56"/>
    </row>
    <row r="28567" spans="20:27">
      <c r="T28567" s="56"/>
      <c r="U28567" s="56"/>
      <c r="V28567" s="56"/>
      <c r="W28567" s="56"/>
      <c r="X28567" s="56"/>
      <c r="Y28567" s="56"/>
      <c r="Z28567" s="56"/>
      <c r="AA28567" s="56"/>
    </row>
    <row r="28568" spans="20:27">
      <c r="T28568" s="56"/>
      <c r="U28568" s="56"/>
      <c r="V28568" s="56"/>
      <c r="W28568" s="56"/>
      <c r="X28568" s="56"/>
      <c r="Y28568" s="56"/>
      <c r="Z28568" s="56"/>
      <c r="AA28568" s="56"/>
    </row>
    <row r="28569" spans="20:27">
      <c r="T28569" s="56"/>
      <c r="U28569" s="56"/>
      <c r="V28569" s="56"/>
      <c r="W28569" s="56"/>
      <c r="X28569" s="56"/>
      <c r="Y28569" s="56"/>
      <c r="Z28569" s="56"/>
      <c r="AA28569" s="56"/>
    </row>
    <row r="28570" spans="20:27">
      <c r="T28570" s="56"/>
      <c r="U28570" s="56"/>
      <c r="V28570" s="56"/>
      <c r="W28570" s="56"/>
      <c r="X28570" s="56"/>
      <c r="Y28570" s="56"/>
      <c r="Z28570" s="56"/>
      <c r="AA28570" s="56"/>
    </row>
    <row r="28571" spans="20:27">
      <c r="T28571" s="56"/>
      <c r="U28571" s="56"/>
      <c r="V28571" s="56"/>
      <c r="W28571" s="56"/>
      <c r="X28571" s="56"/>
      <c r="Y28571" s="56"/>
      <c r="Z28571" s="56"/>
      <c r="AA28571" s="56"/>
    </row>
    <row r="28572" spans="20:27">
      <c r="T28572" s="56"/>
      <c r="U28572" s="56"/>
      <c r="V28572" s="56"/>
      <c r="W28572" s="56"/>
      <c r="X28572" s="56"/>
      <c r="Y28572" s="56"/>
      <c r="Z28572" s="56"/>
      <c r="AA28572" s="56"/>
    </row>
    <row r="28573" spans="20:27">
      <c r="T28573" s="56"/>
      <c r="U28573" s="56"/>
      <c r="V28573" s="56"/>
      <c r="W28573" s="56"/>
      <c r="X28573" s="56"/>
      <c r="Y28573" s="56"/>
      <c r="Z28573" s="56"/>
      <c r="AA28573" s="56"/>
    </row>
    <row r="28574" spans="20:27">
      <c r="T28574" s="56"/>
      <c r="U28574" s="56"/>
      <c r="V28574" s="56"/>
      <c r="W28574" s="56"/>
      <c r="X28574" s="56"/>
      <c r="Y28574" s="56"/>
      <c r="Z28574" s="56"/>
      <c r="AA28574" s="56"/>
    </row>
    <row r="28575" spans="20:27">
      <c r="T28575" s="56"/>
      <c r="U28575" s="56"/>
      <c r="V28575" s="56"/>
      <c r="W28575" s="56"/>
      <c r="X28575" s="56"/>
      <c r="Y28575" s="56"/>
      <c r="Z28575" s="56"/>
      <c r="AA28575" s="56"/>
    </row>
    <row r="28576" spans="20:27">
      <c r="T28576" s="56"/>
      <c r="U28576" s="56"/>
      <c r="V28576" s="56"/>
      <c r="W28576" s="56"/>
      <c r="X28576" s="56"/>
      <c r="Y28576" s="56"/>
      <c r="Z28576" s="56"/>
      <c r="AA28576" s="56"/>
    </row>
    <row r="28577" spans="20:27">
      <c r="T28577" s="56"/>
      <c r="U28577" s="56"/>
      <c r="V28577" s="56"/>
      <c r="W28577" s="56"/>
      <c r="X28577" s="56"/>
      <c r="Y28577" s="56"/>
      <c r="Z28577" s="56"/>
      <c r="AA28577" s="56"/>
    </row>
    <row r="28578" spans="20:27">
      <c r="T28578" s="56"/>
      <c r="U28578" s="56"/>
      <c r="V28578" s="56"/>
      <c r="W28578" s="56"/>
      <c r="X28578" s="56"/>
      <c r="Y28578" s="56"/>
      <c r="Z28578" s="56"/>
      <c r="AA28578" s="56"/>
    </row>
    <row r="28579" spans="20:27">
      <c r="T28579" s="56"/>
      <c r="U28579" s="56"/>
      <c r="V28579" s="56"/>
      <c r="W28579" s="56"/>
      <c r="X28579" s="56"/>
      <c r="Y28579" s="56"/>
      <c r="Z28579" s="56"/>
      <c r="AA28579" s="56"/>
    </row>
    <row r="28580" spans="20:27">
      <c r="T28580" s="56"/>
      <c r="U28580" s="56"/>
      <c r="V28580" s="56"/>
      <c r="W28580" s="56"/>
      <c r="X28580" s="56"/>
      <c r="Y28580" s="56"/>
      <c r="Z28580" s="56"/>
      <c r="AA28580" s="56"/>
    </row>
    <row r="28581" spans="20:27">
      <c r="T28581" s="56"/>
      <c r="U28581" s="56"/>
      <c r="V28581" s="56"/>
      <c r="W28581" s="56"/>
      <c r="X28581" s="56"/>
      <c r="Y28581" s="56"/>
      <c r="Z28581" s="56"/>
      <c r="AA28581" s="56"/>
    </row>
    <row r="28582" spans="20:27">
      <c r="T28582" s="56"/>
      <c r="U28582" s="56"/>
      <c r="V28582" s="56"/>
      <c r="W28582" s="56"/>
      <c r="X28582" s="56"/>
      <c r="Y28582" s="56"/>
      <c r="Z28582" s="56"/>
      <c r="AA28582" s="56"/>
    </row>
    <row r="28583" spans="20:27">
      <c r="T28583" s="56"/>
      <c r="U28583" s="56"/>
      <c r="V28583" s="56"/>
      <c r="W28583" s="56"/>
      <c r="X28583" s="56"/>
      <c r="Y28583" s="56"/>
      <c r="Z28583" s="56"/>
      <c r="AA28583" s="56"/>
    </row>
    <row r="28584" spans="20:27">
      <c r="T28584" s="56"/>
      <c r="U28584" s="56"/>
      <c r="V28584" s="56"/>
      <c r="W28584" s="56"/>
      <c r="X28584" s="56"/>
      <c r="Y28584" s="56"/>
      <c r="Z28584" s="56"/>
      <c r="AA28584" s="56"/>
    </row>
    <row r="28585" spans="20:27">
      <c r="T28585" s="56"/>
      <c r="U28585" s="56"/>
      <c r="V28585" s="56"/>
      <c r="W28585" s="56"/>
      <c r="X28585" s="56"/>
      <c r="Y28585" s="56"/>
      <c r="Z28585" s="56"/>
      <c r="AA28585" s="56"/>
    </row>
    <row r="28586" spans="20:27">
      <c r="T28586" s="56"/>
      <c r="U28586" s="56"/>
      <c r="V28586" s="56"/>
      <c r="W28586" s="56"/>
      <c r="X28586" s="56"/>
      <c r="Y28586" s="56"/>
      <c r="Z28586" s="56"/>
      <c r="AA28586" s="56"/>
    </row>
    <row r="28587" spans="20:27">
      <c r="T28587" s="56"/>
      <c r="U28587" s="56"/>
      <c r="V28587" s="56"/>
      <c r="W28587" s="56"/>
      <c r="X28587" s="56"/>
      <c r="Y28587" s="56"/>
      <c r="Z28587" s="56"/>
      <c r="AA28587" s="56"/>
    </row>
    <row r="28588" spans="20:27">
      <c r="T28588" s="56"/>
      <c r="U28588" s="56"/>
      <c r="V28588" s="56"/>
      <c r="W28588" s="56"/>
      <c r="X28588" s="56"/>
      <c r="Y28588" s="56"/>
      <c r="Z28588" s="56"/>
      <c r="AA28588" s="56"/>
    </row>
    <row r="28589" spans="20:27">
      <c r="T28589" s="56"/>
      <c r="U28589" s="56"/>
      <c r="V28589" s="56"/>
      <c r="W28589" s="56"/>
      <c r="X28589" s="56"/>
      <c r="Y28589" s="56"/>
      <c r="Z28589" s="56"/>
      <c r="AA28589" s="56"/>
    </row>
    <row r="28590" spans="20:27">
      <c r="T28590" s="56"/>
      <c r="U28590" s="56"/>
      <c r="V28590" s="56"/>
      <c r="W28590" s="56"/>
      <c r="X28590" s="56"/>
      <c r="Y28590" s="56"/>
      <c r="Z28590" s="56"/>
      <c r="AA28590" s="56"/>
    </row>
    <row r="28591" spans="20:27">
      <c r="T28591" s="56"/>
      <c r="U28591" s="56"/>
      <c r="V28591" s="56"/>
      <c r="W28591" s="56"/>
      <c r="X28591" s="56"/>
      <c r="Y28591" s="56"/>
      <c r="Z28591" s="56"/>
      <c r="AA28591" s="56"/>
    </row>
    <row r="28592" spans="20:27">
      <c r="T28592" s="56"/>
      <c r="U28592" s="56"/>
      <c r="V28592" s="56"/>
      <c r="W28592" s="56"/>
      <c r="X28592" s="56"/>
      <c r="Y28592" s="56"/>
      <c r="Z28592" s="56"/>
      <c r="AA28592" s="56"/>
    </row>
    <row r="28593" spans="20:27">
      <c r="T28593" s="56"/>
      <c r="U28593" s="56"/>
      <c r="V28593" s="56"/>
      <c r="W28593" s="56"/>
      <c r="X28593" s="56"/>
      <c r="Y28593" s="56"/>
      <c r="Z28593" s="56"/>
      <c r="AA28593" s="56"/>
    </row>
    <row r="28594" spans="20:27">
      <c r="T28594" s="56"/>
      <c r="U28594" s="56"/>
      <c r="V28594" s="56"/>
      <c r="W28594" s="56"/>
      <c r="X28594" s="56"/>
      <c r="Y28594" s="56"/>
      <c r="Z28594" s="56"/>
      <c r="AA28594" s="56"/>
    </row>
    <row r="28595" spans="20:27">
      <c r="T28595" s="56"/>
      <c r="U28595" s="56"/>
      <c r="V28595" s="56"/>
      <c r="W28595" s="56"/>
      <c r="X28595" s="56"/>
      <c r="Y28595" s="56"/>
      <c r="Z28595" s="56"/>
      <c r="AA28595" s="56"/>
    </row>
    <row r="28596" spans="20:27">
      <c r="T28596" s="56"/>
      <c r="U28596" s="56"/>
      <c r="V28596" s="56"/>
      <c r="W28596" s="56"/>
      <c r="X28596" s="56"/>
      <c r="Y28596" s="56"/>
      <c r="Z28596" s="56"/>
      <c r="AA28596" s="56"/>
    </row>
    <row r="28597" spans="20:27">
      <c r="T28597" s="56"/>
      <c r="U28597" s="56"/>
      <c r="V28597" s="56"/>
      <c r="W28597" s="56"/>
      <c r="X28597" s="56"/>
      <c r="Y28597" s="56"/>
      <c r="Z28597" s="56"/>
      <c r="AA28597" s="56"/>
    </row>
    <row r="28598" spans="20:27">
      <c r="T28598" s="56"/>
      <c r="U28598" s="56"/>
      <c r="V28598" s="56"/>
      <c r="W28598" s="56"/>
      <c r="X28598" s="56"/>
      <c r="Y28598" s="56"/>
      <c r="Z28598" s="56"/>
      <c r="AA28598" s="56"/>
    </row>
    <row r="28599" spans="20:27">
      <c r="T28599" s="56"/>
      <c r="U28599" s="56"/>
      <c r="V28599" s="56"/>
      <c r="W28599" s="56"/>
      <c r="X28599" s="56"/>
      <c r="Y28599" s="56"/>
      <c r="Z28599" s="56"/>
      <c r="AA28599" s="56"/>
    </row>
    <row r="28600" spans="20:27">
      <c r="T28600" s="56"/>
      <c r="U28600" s="56"/>
      <c r="V28600" s="56"/>
      <c r="W28600" s="56"/>
      <c r="X28600" s="56"/>
      <c r="Y28600" s="56"/>
      <c r="Z28600" s="56"/>
      <c r="AA28600" s="56"/>
    </row>
    <row r="28601" spans="20:27">
      <c r="T28601" s="56"/>
      <c r="U28601" s="56"/>
      <c r="V28601" s="56"/>
      <c r="W28601" s="56"/>
      <c r="X28601" s="56"/>
      <c r="Y28601" s="56"/>
      <c r="Z28601" s="56"/>
      <c r="AA28601" s="56"/>
    </row>
    <row r="28602" spans="20:27">
      <c r="T28602" s="56"/>
      <c r="U28602" s="56"/>
      <c r="V28602" s="56"/>
      <c r="W28602" s="56"/>
      <c r="X28602" s="56"/>
      <c r="Y28602" s="56"/>
      <c r="Z28602" s="56"/>
      <c r="AA28602" s="56"/>
    </row>
    <row r="28603" spans="20:27">
      <c r="T28603" s="56"/>
      <c r="U28603" s="56"/>
      <c r="V28603" s="56"/>
      <c r="W28603" s="56"/>
      <c r="X28603" s="56"/>
      <c r="Y28603" s="56"/>
      <c r="Z28603" s="56"/>
      <c r="AA28603" s="56"/>
    </row>
    <row r="28604" spans="20:27">
      <c r="T28604" s="56"/>
      <c r="U28604" s="56"/>
      <c r="V28604" s="56"/>
      <c r="W28604" s="56"/>
      <c r="X28604" s="56"/>
      <c r="Y28604" s="56"/>
      <c r="Z28604" s="56"/>
      <c r="AA28604" s="56"/>
    </row>
    <row r="28605" spans="20:27">
      <c r="T28605" s="56"/>
      <c r="U28605" s="56"/>
      <c r="V28605" s="56"/>
      <c r="W28605" s="56"/>
      <c r="X28605" s="56"/>
      <c r="Y28605" s="56"/>
      <c r="Z28605" s="56"/>
      <c r="AA28605" s="56"/>
    </row>
    <row r="28606" spans="20:27">
      <c r="T28606" s="56"/>
      <c r="U28606" s="56"/>
      <c r="V28606" s="56"/>
      <c r="W28606" s="56"/>
      <c r="X28606" s="56"/>
      <c r="Y28606" s="56"/>
      <c r="Z28606" s="56"/>
      <c r="AA28606" s="56"/>
    </row>
    <row r="28607" spans="20:27">
      <c r="T28607" s="56"/>
      <c r="U28607" s="56"/>
      <c r="V28607" s="56"/>
      <c r="W28607" s="56"/>
      <c r="X28607" s="56"/>
      <c r="Y28607" s="56"/>
      <c r="Z28607" s="56"/>
      <c r="AA28607" s="56"/>
    </row>
    <row r="28608" spans="20:27">
      <c r="T28608" s="56"/>
      <c r="U28608" s="56"/>
      <c r="V28608" s="56"/>
      <c r="W28608" s="56"/>
      <c r="X28608" s="56"/>
      <c r="Y28608" s="56"/>
      <c r="Z28608" s="56"/>
      <c r="AA28608" s="56"/>
    </row>
    <row r="28609" spans="20:27">
      <c r="T28609" s="56"/>
      <c r="U28609" s="56"/>
      <c r="V28609" s="56"/>
      <c r="W28609" s="56"/>
      <c r="X28609" s="56"/>
      <c r="Y28609" s="56"/>
      <c r="Z28609" s="56"/>
      <c r="AA28609" s="56"/>
    </row>
    <row r="28610" spans="20:27">
      <c r="T28610" s="56"/>
      <c r="U28610" s="56"/>
      <c r="V28610" s="56"/>
      <c r="W28610" s="56"/>
      <c r="X28610" s="56"/>
      <c r="Y28610" s="56"/>
      <c r="Z28610" s="56"/>
      <c r="AA28610" s="56"/>
    </row>
    <row r="28611" spans="20:27">
      <c r="T28611" s="56"/>
      <c r="U28611" s="56"/>
      <c r="V28611" s="56"/>
      <c r="W28611" s="56"/>
      <c r="X28611" s="56"/>
      <c r="Y28611" s="56"/>
      <c r="Z28611" s="56"/>
      <c r="AA28611" s="56"/>
    </row>
    <row r="28612" spans="20:27">
      <c r="T28612" s="56"/>
      <c r="U28612" s="56"/>
      <c r="V28612" s="56"/>
      <c r="W28612" s="56"/>
      <c r="X28612" s="56"/>
      <c r="Y28612" s="56"/>
      <c r="Z28612" s="56"/>
      <c r="AA28612" s="56"/>
    </row>
    <row r="28613" spans="20:27">
      <c r="T28613" s="56"/>
      <c r="U28613" s="56"/>
      <c r="V28613" s="56"/>
      <c r="W28613" s="56"/>
      <c r="X28613" s="56"/>
      <c r="Y28613" s="56"/>
      <c r="Z28613" s="56"/>
      <c r="AA28613" s="56"/>
    </row>
    <row r="28614" spans="20:27">
      <c r="T28614" s="56"/>
      <c r="U28614" s="56"/>
      <c r="V28614" s="56"/>
      <c r="W28614" s="56"/>
      <c r="X28614" s="56"/>
      <c r="Y28614" s="56"/>
      <c r="Z28614" s="56"/>
      <c r="AA28614" s="56"/>
    </row>
    <row r="28615" spans="20:27">
      <c r="T28615" s="56"/>
      <c r="U28615" s="56"/>
      <c r="V28615" s="56"/>
      <c r="W28615" s="56"/>
      <c r="X28615" s="56"/>
      <c r="Y28615" s="56"/>
      <c r="Z28615" s="56"/>
      <c r="AA28615" s="56"/>
    </row>
    <row r="28616" spans="20:27">
      <c r="T28616" s="56"/>
      <c r="U28616" s="56"/>
      <c r="V28616" s="56"/>
      <c r="W28616" s="56"/>
      <c r="X28616" s="56"/>
      <c r="Y28616" s="56"/>
      <c r="Z28616" s="56"/>
      <c r="AA28616" s="56"/>
    </row>
    <row r="28617" spans="20:27">
      <c r="T28617" s="56"/>
      <c r="U28617" s="56"/>
      <c r="V28617" s="56"/>
      <c r="W28617" s="56"/>
      <c r="X28617" s="56"/>
      <c r="Y28617" s="56"/>
      <c r="Z28617" s="56"/>
      <c r="AA28617" s="56"/>
    </row>
    <row r="28618" spans="20:27">
      <c r="T28618" s="56"/>
      <c r="U28618" s="56"/>
      <c r="V28618" s="56"/>
      <c r="W28618" s="56"/>
      <c r="X28618" s="56"/>
      <c r="Y28618" s="56"/>
      <c r="Z28618" s="56"/>
      <c r="AA28618" s="56"/>
    </row>
    <row r="28619" spans="20:27">
      <c r="T28619" s="56"/>
      <c r="U28619" s="56"/>
      <c r="V28619" s="56"/>
      <c r="W28619" s="56"/>
      <c r="X28619" s="56"/>
      <c r="Y28619" s="56"/>
      <c r="Z28619" s="56"/>
      <c r="AA28619" s="56"/>
    </row>
    <row r="28620" spans="20:27">
      <c r="T28620" s="56"/>
      <c r="U28620" s="56"/>
      <c r="V28620" s="56"/>
      <c r="W28620" s="56"/>
      <c r="X28620" s="56"/>
      <c r="Y28620" s="56"/>
      <c r="Z28620" s="56"/>
      <c r="AA28620" s="56"/>
    </row>
    <row r="28621" spans="20:27">
      <c r="T28621" s="56"/>
      <c r="U28621" s="56"/>
      <c r="V28621" s="56"/>
      <c r="W28621" s="56"/>
      <c r="X28621" s="56"/>
      <c r="Y28621" s="56"/>
      <c r="Z28621" s="56"/>
      <c r="AA28621" s="56"/>
    </row>
    <row r="28622" spans="20:27">
      <c r="T28622" s="56"/>
      <c r="U28622" s="56"/>
      <c r="V28622" s="56"/>
      <c r="W28622" s="56"/>
      <c r="X28622" s="56"/>
      <c r="Y28622" s="56"/>
      <c r="Z28622" s="56"/>
      <c r="AA28622" s="56"/>
    </row>
    <row r="28623" spans="20:27">
      <c r="T28623" s="56"/>
      <c r="U28623" s="56"/>
      <c r="V28623" s="56"/>
      <c r="W28623" s="56"/>
      <c r="X28623" s="56"/>
      <c r="Y28623" s="56"/>
      <c r="Z28623" s="56"/>
      <c r="AA28623" s="56"/>
    </row>
    <row r="28624" spans="20:27">
      <c r="T28624" s="56"/>
      <c r="U28624" s="56"/>
      <c r="V28624" s="56"/>
      <c r="W28624" s="56"/>
      <c r="X28624" s="56"/>
      <c r="Y28624" s="56"/>
      <c r="Z28624" s="56"/>
      <c r="AA28624" s="56"/>
    </row>
    <row r="28625" spans="20:27">
      <c r="T28625" s="56"/>
      <c r="U28625" s="56"/>
      <c r="V28625" s="56"/>
      <c r="W28625" s="56"/>
      <c r="X28625" s="56"/>
      <c r="Y28625" s="56"/>
      <c r="Z28625" s="56"/>
      <c r="AA28625" s="56"/>
    </row>
    <row r="28626" spans="20:27">
      <c r="T28626" s="56"/>
      <c r="U28626" s="56"/>
      <c r="V28626" s="56"/>
      <c r="W28626" s="56"/>
      <c r="X28626" s="56"/>
      <c r="Y28626" s="56"/>
      <c r="Z28626" s="56"/>
      <c r="AA28626" s="56"/>
    </row>
    <row r="28627" spans="20:27">
      <c r="T28627" s="56"/>
      <c r="U28627" s="56"/>
      <c r="V28627" s="56"/>
      <c r="W28627" s="56"/>
      <c r="X28627" s="56"/>
      <c r="Y28627" s="56"/>
      <c r="Z28627" s="56"/>
      <c r="AA28627" s="56"/>
    </row>
    <row r="28628" spans="20:27">
      <c r="T28628" s="56"/>
      <c r="U28628" s="56"/>
      <c r="V28628" s="56"/>
      <c r="W28628" s="56"/>
      <c r="X28628" s="56"/>
      <c r="Y28628" s="56"/>
      <c r="Z28628" s="56"/>
      <c r="AA28628" s="56"/>
    </row>
    <row r="28629" spans="20:27">
      <c r="T28629" s="56"/>
      <c r="U28629" s="56"/>
      <c r="V28629" s="56"/>
      <c r="W28629" s="56"/>
      <c r="X28629" s="56"/>
      <c r="Y28629" s="56"/>
      <c r="Z28629" s="56"/>
      <c r="AA28629" s="56"/>
    </row>
    <row r="28630" spans="20:27">
      <c r="T28630" s="56"/>
      <c r="U28630" s="56"/>
      <c r="V28630" s="56"/>
      <c r="W28630" s="56"/>
      <c r="X28630" s="56"/>
      <c r="Y28630" s="56"/>
      <c r="Z28630" s="56"/>
      <c r="AA28630" s="56"/>
    </row>
    <row r="28631" spans="20:27">
      <c r="T28631" s="56"/>
      <c r="U28631" s="56"/>
      <c r="V28631" s="56"/>
      <c r="W28631" s="56"/>
      <c r="X28631" s="56"/>
      <c r="Y28631" s="56"/>
      <c r="Z28631" s="56"/>
      <c r="AA28631" s="56"/>
    </row>
    <row r="28632" spans="20:27">
      <c r="T28632" s="56"/>
      <c r="U28632" s="56"/>
      <c r="V28632" s="56"/>
      <c r="W28632" s="56"/>
      <c r="X28632" s="56"/>
      <c r="Y28632" s="56"/>
      <c r="Z28632" s="56"/>
      <c r="AA28632" s="56"/>
    </row>
    <row r="28633" spans="20:27">
      <c r="T28633" s="56"/>
      <c r="U28633" s="56"/>
      <c r="V28633" s="56"/>
      <c r="W28633" s="56"/>
      <c r="X28633" s="56"/>
      <c r="Y28633" s="56"/>
      <c r="Z28633" s="56"/>
      <c r="AA28633" s="56"/>
    </row>
    <row r="28634" spans="20:27">
      <c r="T28634" s="56"/>
      <c r="U28634" s="56"/>
      <c r="V28634" s="56"/>
      <c r="W28634" s="56"/>
      <c r="X28634" s="56"/>
      <c r="Y28634" s="56"/>
      <c r="Z28634" s="56"/>
      <c r="AA28634" s="56"/>
    </row>
    <row r="28635" spans="20:27">
      <c r="T28635" s="56"/>
      <c r="U28635" s="56"/>
      <c r="V28635" s="56"/>
      <c r="W28635" s="56"/>
      <c r="X28635" s="56"/>
      <c r="Y28635" s="56"/>
      <c r="Z28635" s="56"/>
      <c r="AA28635" s="56"/>
    </row>
    <row r="28636" spans="20:27">
      <c r="T28636" s="56"/>
      <c r="U28636" s="56"/>
      <c r="V28636" s="56"/>
      <c r="W28636" s="56"/>
      <c r="X28636" s="56"/>
      <c r="Y28636" s="56"/>
      <c r="Z28636" s="56"/>
      <c r="AA28636" s="56"/>
    </row>
    <row r="28637" spans="20:27">
      <c r="T28637" s="56"/>
      <c r="U28637" s="56"/>
      <c r="V28637" s="56"/>
      <c r="W28637" s="56"/>
      <c r="X28637" s="56"/>
      <c r="Y28637" s="56"/>
      <c r="Z28637" s="56"/>
      <c r="AA28637" s="56"/>
    </row>
    <row r="28638" spans="20:27">
      <c r="T28638" s="56"/>
      <c r="U28638" s="56"/>
      <c r="V28638" s="56"/>
      <c r="W28638" s="56"/>
      <c r="X28638" s="56"/>
      <c r="Y28638" s="56"/>
      <c r="Z28638" s="56"/>
      <c r="AA28638" s="56"/>
    </row>
    <row r="28639" spans="20:27">
      <c r="T28639" s="56"/>
      <c r="U28639" s="56"/>
      <c r="V28639" s="56"/>
      <c r="W28639" s="56"/>
      <c r="X28639" s="56"/>
      <c r="Y28639" s="56"/>
      <c r="Z28639" s="56"/>
      <c r="AA28639" s="56"/>
    </row>
    <row r="28640" spans="20:27">
      <c r="T28640" s="56"/>
      <c r="U28640" s="56"/>
      <c r="V28640" s="56"/>
      <c r="W28640" s="56"/>
      <c r="X28640" s="56"/>
      <c r="Y28640" s="56"/>
      <c r="Z28640" s="56"/>
      <c r="AA28640" s="56"/>
    </row>
    <row r="28641" spans="20:27">
      <c r="T28641" s="56"/>
      <c r="U28641" s="56"/>
      <c r="V28641" s="56"/>
      <c r="W28641" s="56"/>
      <c r="X28641" s="56"/>
      <c r="Y28641" s="56"/>
      <c r="Z28641" s="56"/>
      <c r="AA28641" s="56"/>
    </row>
    <row r="28642" spans="20:27">
      <c r="T28642" s="56"/>
      <c r="U28642" s="56"/>
      <c r="V28642" s="56"/>
      <c r="W28642" s="56"/>
      <c r="X28642" s="56"/>
      <c r="Y28642" s="56"/>
      <c r="Z28642" s="56"/>
      <c r="AA28642" s="56"/>
    </row>
    <row r="28643" spans="20:27">
      <c r="T28643" s="56"/>
      <c r="U28643" s="56"/>
      <c r="V28643" s="56"/>
      <c r="W28643" s="56"/>
      <c r="X28643" s="56"/>
      <c r="Y28643" s="56"/>
      <c r="Z28643" s="56"/>
      <c r="AA28643" s="56"/>
    </row>
    <row r="28644" spans="20:27">
      <c r="T28644" s="56"/>
      <c r="U28644" s="56"/>
      <c r="V28644" s="56"/>
      <c r="W28644" s="56"/>
      <c r="X28644" s="56"/>
      <c r="Y28644" s="56"/>
      <c r="Z28644" s="56"/>
      <c r="AA28644" s="56"/>
    </row>
    <row r="28645" spans="20:27">
      <c r="T28645" s="56"/>
      <c r="U28645" s="56"/>
      <c r="V28645" s="56"/>
      <c r="W28645" s="56"/>
      <c r="X28645" s="56"/>
      <c r="Y28645" s="56"/>
      <c r="Z28645" s="56"/>
      <c r="AA28645" s="56"/>
    </row>
    <row r="28646" spans="20:27">
      <c r="T28646" s="56"/>
      <c r="U28646" s="56"/>
      <c r="V28646" s="56"/>
      <c r="W28646" s="56"/>
      <c r="X28646" s="56"/>
      <c r="Y28646" s="56"/>
      <c r="Z28646" s="56"/>
      <c r="AA28646" s="56"/>
    </row>
    <row r="28647" spans="20:27">
      <c r="T28647" s="56"/>
      <c r="U28647" s="56"/>
      <c r="V28647" s="56"/>
      <c r="W28647" s="56"/>
      <c r="X28647" s="56"/>
      <c r="Y28647" s="56"/>
      <c r="Z28647" s="56"/>
      <c r="AA28647" s="56"/>
    </row>
    <row r="28648" spans="20:27">
      <c r="T28648" s="56"/>
      <c r="U28648" s="56"/>
      <c r="V28648" s="56"/>
      <c r="W28648" s="56"/>
      <c r="X28648" s="56"/>
      <c r="Y28648" s="56"/>
      <c r="Z28648" s="56"/>
      <c r="AA28648" s="56"/>
    </row>
    <row r="28649" spans="20:27">
      <c r="T28649" s="56"/>
      <c r="U28649" s="56"/>
      <c r="V28649" s="56"/>
      <c r="W28649" s="56"/>
      <c r="X28649" s="56"/>
      <c r="Y28649" s="56"/>
      <c r="Z28649" s="56"/>
      <c r="AA28649" s="56"/>
    </row>
    <row r="28650" spans="20:27">
      <c r="T28650" s="56"/>
      <c r="U28650" s="56"/>
      <c r="V28650" s="56"/>
      <c r="W28650" s="56"/>
      <c r="X28650" s="56"/>
      <c r="Y28650" s="56"/>
      <c r="Z28650" s="56"/>
      <c r="AA28650" s="56"/>
    </row>
    <row r="28651" spans="20:27">
      <c r="T28651" s="56"/>
      <c r="U28651" s="56"/>
      <c r="V28651" s="56"/>
      <c r="W28651" s="56"/>
      <c r="X28651" s="56"/>
      <c r="Y28651" s="56"/>
      <c r="Z28651" s="56"/>
      <c r="AA28651" s="56"/>
    </row>
    <row r="28652" spans="20:27">
      <c r="T28652" s="56"/>
      <c r="U28652" s="56"/>
      <c r="V28652" s="56"/>
      <c r="W28652" s="56"/>
      <c r="X28652" s="56"/>
      <c r="Y28652" s="56"/>
      <c r="Z28652" s="56"/>
      <c r="AA28652" s="56"/>
    </row>
    <row r="28653" spans="20:27">
      <c r="T28653" s="56"/>
      <c r="U28653" s="56"/>
      <c r="V28653" s="56"/>
      <c r="W28653" s="56"/>
      <c r="X28653" s="56"/>
      <c r="Y28653" s="56"/>
      <c r="Z28653" s="56"/>
      <c r="AA28653" s="56"/>
    </row>
    <row r="28654" spans="20:27">
      <c r="T28654" s="56"/>
      <c r="U28654" s="56"/>
      <c r="V28654" s="56"/>
      <c r="W28654" s="56"/>
      <c r="X28654" s="56"/>
      <c r="Y28654" s="56"/>
      <c r="Z28654" s="56"/>
      <c r="AA28654" s="56"/>
    </row>
    <row r="28655" spans="20:27">
      <c r="T28655" s="56"/>
      <c r="U28655" s="56"/>
      <c r="V28655" s="56"/>
      <c r="W28655" s="56"/>
      <c r="X28655" s="56"/>
      <c r="Y28655" s="56"/>
      <c r="Z28655" s="56"/>
      <c r="AA28655" s="56"/>
    </row>
    <row r="28656" spans="20:27">
      <c r="T28656" s="56"/>
      <c r="U28656" s="56"/>
      <c r="V28656" s="56"/>
      <c r="W28656" s="56"/>
      <c r="X28656" s="56"/>
      <c r="Y28656" s="56"/>
      <c r="Z28656" s="56"/>
      <c r="AA28656" s="56"/>
    </row>
    <row r="28657" spans="20:27">
      <c r="T28657" s="56"/>
      <c r="U28657" s="56"/>
      <c r="V28657" s="56"/>
      <c r="W28657" s="56"/>
      <c r="X28657" s="56"/>
      <c r="Y28657" s="56"/>
      <c r="Z28657" s="56"/>
      <c r="AA28657" s="56"/>
    </row>
    <row r="28658" spans="20:27">
      <c r="T28658" s="56"/>
      <c r="U28658" s="56"/>
      <c r="V28658" s="56"/>
      <c r="W28658" s="56"/>
      <c r="X28658" s="56"/>
      <c r="Y28658" s="56"/>
      <c r="Z28658" s="56"/>
      <c r="AA28658" s="56"/>
    </row>
    <row r="28659" spans="20:27">
      <c r="T28659" s="56"/>
      <c r="U28659" s="56"/>
      <c r="V28659" s="56"/>
      <c r="W28659" s="56"/>
      <c r="X28659" s="56"/>
      <c r="Y28659" s="56"/>
      <c r="Z28659" s="56"/>
      <c r="AA28659" s="56"/>
    </row>
    <row r="28660" spans="20:27">
      <c r="T28660" s="56"/>
      <c r="U28660" s="56"/>
      <c r="V28660" s="56"/>
      <c r="W28660" s="56"/>
      <c r="X28660" s="56"/>
      <c r="Y28660" s="56"/>
      <c r="Z28660" s="56"/>
      <c r="AA28660" s="56"/>
    </row>
    <row r="28661" spans="20:27">
      <c r="T28661" s="56"/>
      <c r="U28661" s="56"/>
      <c r="V28661" s="56"/>
      <c r="W28661" s="56"/>
      <c r="X28661" s="56"/>
      <c r="Y28661" s="56"/>
      <c r="Z28661" s="56"/>
      <c r="AA28661" s="56"/>
    </row>
    <row r="28662" spans="20:27">
      <c r="T28662" s="56"/>
      <c r="U28662" s="56"/>
      <c r="V28662" s="56"/>
      <c r="W28662" s="56"/>
      <c r="X28662" s="56"/>
      <c r="Y28662" s="56"/>
      <c r="Z28662" s="56"/>
      <c r="AA28662" s="56"/>
    </row>
    <row r="28663" spans="20:27">
      <c r="T28663" s="56"/>
      <c r="U28663" s="56"/>
      <c r="V28663" s="56"/>
      <c r="W28663" s="56"/>
      <c r="X28663" s="56"/>
      <c r="Y28663" s="56"/>
      <c r="Z28663" s="56"/>
      <c r="AA28663" s="56"/>
    </row>
    <row r="28664" spans="20:27">
      <c r="T28664" s="56"/>
      <c r="U28664" s="56"/>
      <c r="V28664" s="56"/>
      <c r="W28664" s="56"/>
      <c r="X28664" s="56"/>
      <c r="Y28664" s="56"/>
      <c r="Z28664" s="56"/>
      <c r="AA28664" s="56"/>
    </row>
    <row r="28665" spans="20:27">
      <c r="T28665" s="56"/>
      <c r="U28665" s="56"/>
      <c r="V28665" s="56"/>
      <c r="W28665" s="56"/>
      <c r="X28665" s="56"/>
      <c r="Y28665" s="56"/>
      <c r="Z28665" s="56"/>
      <c r="AA28665" s="56"/>
    </row>
    <row r="28666" spans="20:27">
      <c r="T28666" s="56"/>
      <c r="U28666" s="56"/>
      <c r="V28666" s="56"/>
      <c r="W28666" s="56"/>
      <c r="X28666" s="56"/>
      <c r="Y28666" s="56"/>
      <c r="Z28666" s="56"/>
      <c r="AA28666" s="56"/>
    </row>
    <row r="28667" spans="20:27">
      <c r="T28667" s="56"/>
      <c r="U28667" s="56"/>
      <c r="V28667" s="56"/>
      <c r="W28667" s="56"/>
      <c r="X28667" s="56"/>
      <c r="Y28667" s="56"/>
      <c r="Z28667" s="56"/>
      <c r="AA28667" s="56"/>
    </row>
    <row r="28668" spans="20:27">
      <c r="T28668" s="56"/>
      <c r="U28668" s="56"/>
      <c r="V28668" s="56"/>
      <c r="W28668" s="56"/>
      <c r="X28668" s="56"/>
      <c r="Y28668" s="56"/>
      <c r="Z28668" s="56"/>
      <c r="AA28668" s="56"/>
    </row>
    <row r="28669" spans="20:27">
      <c r="T28669" s="56"/>
      <c r="U28669" s="56"/>
      <c r="V28669" s="56"/>
      <c r="W28669" s="56"/>
      <c r="X28669" s="56"/>
      <c r="Y28669" s="56"/>
      <c r="Z28669" s="56"/>
      <c r="AA28669" s="56"/>
    </row>
    <row r="28670" spans="20:27">
      <c r="T28670" s="56"/>
      <c r="U28670" s="56"/>
      <c r="V28670" s="56"/>
      <c r="W28670" s="56"/>
      <c r="X28670" s="56"/>
      <c r="Y28670" s="56"/>
      <c r="Z28670" s="56"/>
      <c r="AA28670" s="56"/>
    </row>
    <row r="28671" spans="20:27">
      <c r="T28671" s="56"/>
      <c r="U28671" s="56"/>
      <c r="V28671" s="56"/>
      <c r="W28671" s="56"/>
      <c r="X28671" s="56"/>
      <c r="Y28671" s="56"/>
      <c r="Z28671" s="56"/>
      <c r="AA28671" s="56"/>
    </row>
    <row r="28672" spans="20:27">
      <c r="T28672" s="56"/>
      <c r="U28672" s="56"/>
      <c r="V28672" s="56"/>
      <c r="W28672" s="56"/>
      <c r="X28672" s="56"/>
      <c r="Y28672" s="56"/>
      <c r="Z28672" s="56"/>
      <c r="AA28672" s="56"/>
    </row>
    <row r="28673" spans="20:27">
      <c r="T28673" s="56"/>
      <c r="U28673" s="56"/>
      <c r="V28673" s="56"/>
      <c r="W28673" s="56"/>
      <c r="X28673" s="56"/>
      <c r="Y28673" s="56"/>
      <c r="Z28673" s="56"/>
      <c r="AA28673" s="56"/>
    </row>
    <row r="28674" spans="20:27">
      <c r="T28674" s="56"/>
      <c r="U28674" s="56"/>
      <c r="V28674" s="56"/>
      <c r="W28674" s="56"/>
      <c r="X28674" s="56"/>
      <c r="Y28674" s="56"/>
      <c r="Z28674" s="56"/>
      <c r="AA28674" s="56"/>
    </row>
    <row r="28675" spans="20:27">
      <c r="T28675" s="56"/>
      <c r="U28675" s="56"/>
      <c r="V28675" s="56"/>
      <c r="W28675" s="56"/>
      <c r="X28675" s="56"/>
      <c r="Y28675" s="56"/>
      <c r="Z28675" s="56"/>
      <c r="AA28675" s="56"/>
    </row>
    <row r="28676" spans="20:27">
      <c r="T28676" s="56"/>
      <c r="U28676" s="56"/>
      <c r="V28676" s="56"/>
      <c r="W28676" s="56"/>
      <c r="X28676" s="56"/>
      <c r="Y28676" s="56"/>
      <c r="Z28676" s="56"/>
      <c r="AA28676" s="56"/>
    </row>
    <row r="28677" spans="20:27">
      <c r="T28677" s="56"/>
      <c r="U28677" s="56"/>
      <c r="V28677" s="56"/>
      <c r="W28677" s="56"/>
      <c r="X28677" s="56"/>
      <c r="Y28677" s="56"/>
      <c r="Z28677" s="56"/>
      <c r="AA28677" s="56"/>
    </row>
    <row r="28678" spans="20:27">
      <c r="T28678" s="56"/>
      <c r="U28678" s="56"/>
      <c r="V28678" s="56"/>
      <c r="W28678" s="56"/>
      <c r="X28678" s="56"/>
      <c r="Y28678" s="56"/>
      <c r="Z28678" s="56"/>
      <c r="AA28678" s="56"/>
    </row>
    <row r="28679" spans="20:27">
      <c r="T28679" s="56"/>
      <c r="U28679" s="56"/>
      <c r="V28679" s="56"/>
      <c r="W28679" s="56"/>
      <c r="X28679" s="56"/>
      <c r="Y28679" s="56"/>
      <c r="Z28679" s="56"/>
      <c r="AA28679" s="56"/>
    </row>
    <row r="28680" spans="20:27">
      <c r="T28680" s="56"/>
      <c r="U28680" s="56"/>
      <c r="V28680" s="56"/>
      <c r="W28680" s="56"/>
      <c r="X28680" s="56"/>
      <c r="Y28680" s="56"/>
      <c r="Z28680" s="56"/>
      <c r="AA28680" s="56"/>
    </row>
    <row r="28681" spans="20:27">
      <c r="T28681" s="56"/>
      <c r="U28681" s="56"/>
      <c r="V28681" s="56"/>
      <c r="W28681" s="56"/>
      <c r="X28681" s="56"/>
      <c r="Y28681" s="56"/>
      <c r="Z28681" s="56"/>
      <c r="AA28681" s="56"/>
    </row>
    <row r="28682" spans="20:27">
      <c r="T28682" s="56"/>
      <c r="U28682" s="56"/>
      <c r="V28682" s="56"/>
      <c r="W28682" s="56"/>
      <c r="X28682" s="56"/>
      <c r="Y28682" s="56"/>
      <c r="Z28682" s="56"/>
      <c r="AA28682" s="56"/>
    </row>
    <row r="28683" spans="20:27">
      <c r="T28683" s="56"/>
      <c r="U28683" s="56"/>
      <c r="V28683" s="56"/>
      <c r="W28683" s="56"/>
      <c r="X28683" s="56"/>
      <c r="Y28683" s="56"/>
      <c r="Z28683" s="56"/>
      <c r="AA28683" s="56"/>
    </row>
    <row r="28684" spans="20:27">
      <c r="T28684" s="56"/>
      <c r="U28684" s="56"/>
      <c r="V28684" s="56"/>
      <c r="W28684" s="56"/>
      <c r="X28684" s="56"/>
      <c r="Y28684" s="56"/>
      <c r="Z28684" s="56"/>
      <c r="AA28684" s="56"/>
    </row>
    <row r="28685" spans="20:27">
      <c r="T28685" s="56"/>
      <c r="U28685" s="56"/>
      <c r="V28685" s="56"/>
      <c r="W28685" s="56"/>
      <c r="X28685" s="56"/>
      <c r="Y28685" s="56"/>
      <c r="Z28685" s="56"/>
      <c r="AA28685" s="56"/>
    </row>
    <row r="28686" spans="20:27">
      <c r="T28686" s="56"/>
      <c r="U28686" s="56"/>
      <c r="V28686" s="56"/>
      <c r="W28686" s="56"/>
      <c r="X28686" s="56"/>
      <c r="Y28686" s="56"/>
      <c r="Z28686" s="56"/>
      <c r="AA28686" s="56"/>
    </row>
    <row r="28687" spans="20:27">
      <c r="T28687" s="56"/>
      <c r="U28687" s="56"/>
      <c r="V28687" s="56"/>
      <c r="W28687" s="56"/>
      <c r="X28687" s="56"/>
      <c r="Y28687" s="56"/>
      <c r="Z28687" s="56"/>
      <c r="AA28687" s="56"/>
    </row>
    <row r="28688" spans="20:27">
      <c r="T28688" s="56"/>
      <c r="U28688" s="56"/>
      <c r="V28688" s="56"/>
      <c r="W28688" s="56"/>
      <c r="X28688" s="56"/>
      <c r="Y28688" s="56"/>
      <c r="Z28688" s="56"/>
      <c r="AA28688" s="56"/>
    </row>
    <row r="28689" spans="20:27">
      <c r="T28689" s="56"/>
      <c r="U28689" s="56"/>
      <c r="V28689" s="56"/>
      <c r="W28689" s="56"/>
      <c r="X28689" s="56"/>
      <c r="Y28689" s="56"/>
      <c r="Z28689" s="56"/>
      <c r="AA28689" s="56"/>
    </row>
    <row r="28690" spans="20:27">
      <c r="T28690" s="56"/>
      <c r="U28690" s="56"/>
      <c r="V28690" s="56"/>
      <c r="W28690" s="56"/>
      <c r="X28690" s="56"/>
      <c r="Y28690" s="56"/>
      <c r="Z28690" s="56"/>
      <c r="AA28690" s="56"/>
    </row>
    <row r="28691" spans="20:27">
      <c r="T28691" s="56"/>
      <c r="U28691" s="56"/>
      <c r="V28691" s="56"/>
      <c r="W28691" s="56"/>
      <c r="X28691" s="56"/>
      <c r="Y28691" s="56"/>
      <c r="Z28691" s="56"/>
      <c r="AA28691" s="56"/>
    </row>
    <row r="28692" spans="20:27">
      <c r="T28692" s="56"/>
      <c r="U28692" s="56"/>
      <c r="V28692" s="56"/>
      <c r="W28692" s="56"/>
      <c r="X28692" s="56"/>
      <c r="Y28692" s="56"/>
      <c r="Z28692" s="56"/>
      <c r="AA28692" s="56"/>
    </row>
    <row r="28693" spans="20:27">
      <c r="T28693" s="56"/>
      <c r="U28693" s="56"/>
      <c r="V28693" s="56"/>
      <c r="W28693" s="56"/>
      <c r="X28693" s="56"/>
      <c r="Y28693" s="56"/>
      <c r="Z28693" s="56"/>
      <c r="AA28693" s="56"/>
    </row>
    <row r="28694" spans="20:27">
      <c r="T28694" s="56"/>
      <c r="U28694" s="56"/>
      <c r="V28694" s="56"/>
      <c r="W28694" s="56"/>
      <c r="X28694" s="56"/>
      <c r="Y28694" s="56"/>
      <c r="Z28694" s="56"/>
      <c r="AA28694" s="56"/>
    </row>
    <row r="28695" spans="20:27">
      <c r="T28695" s="56"/>
      <c r="U28695" s="56"/>
      <c r="V28695" s="56"/>
      <c r="W28695" s="56"/>
      <c r="X28695" s="56"/>
      <c r="Y28695" s="56"/>
      <c r="Z28695" s="56"/>
      <c r="AA28695" s="56"/>
    </row>
    <row r="28696" spans="20:27">
      <c r="T28696" s="56"/>
      <c r="U28696" s="56"/>
      <c r="V28696" s="56"/>
      <c r="W28696" s="56"/>
      <c r="X28696" s="56"/>
      <c r="Y28696" s="56"/>
      <c r="Z28696" s="56"/>
      <c r="AA28696" s="56"/>
    </row>
    <row r="28697" spans="20:27">
      <c r="T28697" s="56"/>
      <c r="U28697" s="56"/>
      <c r="V28697" s="56"/>
      <c r="W28697" s="56"/>
      <c r="X28697" s="56"/>
      <c r="Y28697" s="56"/>
      <c r="Z28697" s="56"/>
      <c r="AA28697" s="56"/>
    </row>
    <row r="28698" spans="20:27">
      <c r="T28698" s="56"/>
      <c r="U28698" s="56"/>
      <c r="V28698" s="56"/>
      <c r="W28698" s="56"/>
      <c r="X28698" s="56"/>
      <c r="Y28698" s="56"/>
      <c r="Z28698" s="56"/>
      <c r="AA28698" s="56"/>
    </row>
    <row r="28699" spans="20:27">
      <c r="T28699" s="56"/>
      <c r="U28699" s="56"/>
      <c r="V28699" s="56"/>
      <c r="W28699" s="56"/>
      <c r="X28699" s="56"/>
      <c r="Y28699" s="56"/>
      <c r="Z28699" s="56"/>
      <c r="AA28699" s="56"/>
    </row>
    <row r="28700" spans="20:27">
      <c r="T28700" s="56"/>
      <c r="U28700" s="56"/>
      <c r="V28700" s="56"/>
      <c r="W28700" s="56"/>
      <c r="X28700" s="56"/>
      <c r="Y28700" s="56"/>
      <c r="Z28700" s="56"/>
      <c r="AA28700" s="56"/>
    </row>
    <row r="28701" spans="20:27">
      <c r="T28701" s="56"/>
      <c r="U28701" s="56"/>
      <c r="V28701" s="56"/>
      <c r="W28701" s="56"/>
      <c r="X28701" s="56"/>
      <c r="Y28701" s="56"/>
      <c r="Z28701" s="56"/>
      <c r="AA28701" s="56"/>
    </row>
    <row r="28702" spans="20:27">
      <c r="T28702" s="56"/>
      <c r="U28702" s="56"/>
      <c r="V28702" s="56"/>
      <c r="W28702" s="56"/>
      <c r="X28702" s="56"/>
      <c r="Y28702" s="56"/>
      <c r="Z28702" s="56"/>
      <c r="AA28702" s="56"/>
    </row>
    <row r="28703" spans="20:27">
      <c r="T28703" s="56"/>
      <c r="U28703" s="56"/>
      <c r="V28703" s="56"/>
      <c r="W28703" s="56"/>
      <c r="X28703" s="56"/>
      <c r="Y28703" s="56"/>
      <c r="Z28703" s="56"/>
      <c r="AA28703" s="56"/>
    </row>
    <row r="28704" spans="20:27">
      <c r="T28704" s="56"/>
      <c r="U28704" s="56"/>
      <c r="V28704" s="56"/>
      <c r="W28704" s="56"/>
      <c r="X28704" s="56"/>
      <c r="Y28704" s="56"/>
      <c r="Z28704" s="56"/>
      <c r="AA28704" s="56"/>
    </row>
    <row r="28705" spans="20:27">
      <c r="T28705" s="56"/>
      <c r="U28705" s="56"/>
      <c r="V28705" s="56"/>
      <c r="W28705" s="56"/>
      <c r="X28705" s="56"/>
      <c r="Y28705" s="56"/>
      <c r="Z28705" s="56"/>
      <c r="AA28705" s="56"/>
    </row>
    <row r="28706" spans="20:27">
      <c r="T28706" s="56"/>
      <c r="U28706" s="56"/>
      <c r="V28706" s="56"/>
      <c r="W28706" s="56"/>
      <c r="X28706" s="56"/>
      <c r="Y28706" s="56"/>
      <c r="Z28706" s="56"/>
      <c r="AA28706" s="56"/>
    </row>
    <row r="28707" spans="20:27">
      <c r="T28707" s="56"/>
      <c r="U28707" s="56"/>
      <c r="V28707" s="56"/>
      <c r="W28707" s="56"/>
      <c r="X28707" s="56"/>
      <c r="Y28707" s="56"/>
      <c r="Z28707" s="56"/>
      <c r="AA28707" s="56"/>
    </row>
    <row r="28708" spans="20:27">
      <c r="T28708" s="56"/>
      <c r="U28708" s="56"/>
      <c r="V28708" s="56"/>
      <c r="W28708" s="56"/>
      <c r="X28708" s="56"/>
      <c r="Y28708" s="56"/>
      <c r="Z28708" s="56"/>
      <c r="AA28708" s="56"/>
    </row>
    <row r="28709" spans="20:27">
      <c r="T28709" s="56"/>
      <c r="U28709" s="56"/>
      <c r="V28709" s="56"/>
      <c r="W28709" s="56"/>
      <c r="X28709" s="56"/>
      <c r="Y28709" s="56"/>
      <c r="Z28709" s="56"/>
      <c r="AA28709" s="56"/>
    </row>
    <row r="28710" spans="20:27">
      <c r="T28710" s="56"/>
      <c r="U28710" s="56"/>
      <c r="V28710" s="56"/>
      <c r="W28710" s="56"/>
      <c r="X28710" s="56"/>
      <c r="Y28710" s="56"/>
      <c r="Z28710" s="56"/>
      <c r="AA28710" s="56"/>
    </row>
    <row r="28711" spans="20:27">
      <c r="T28711" s="56"/>
      <c r="U28711" s="56"/>
      <c r="V28711" s="56"/>
      <c r="W28711" s="56"/>
      <c r="X28711" s="56"/>
      <c r="Y28711" s="56"/>
      <c r="Z28711" s="56"/>
      <c r="AA28711" s="56"/>
    </row>
    <row r="28712" spans="20:27">
      <c r="T28712" s="56"/>
      <c r="U28712" s="56"/>
      <c r="V28712" s="56"/>
      <c r="W28712" s="56"/>
      <c r="X28712" s="56"/>
      <c r="Y28712" s="56"/>
      <c r="Z28712" s="56"/>
      <c r="AA28712" s="56"/>
    </row>
    <row r="28713" spans="20:27">
      <c r="T28713" s="56"/>
      <c r="U28713" s="56"/>
      <c r="V28713" s="56"/>
      <c r="W28713" s="56"/>
      <c r="X28713" s="56"/>
      <c r="Y28713" s="56"/>
      <c r="Z28713" s="56"/>
      <c r="AA28713" s="56"/>
    </row>
    <row r="28714" spans="20:27">
      <c r="T28714" s="56"/>
      <c r="U28714" s="56"/>
      <c r="V28714" s="56"/>
      <c r="W28714" s="56"/>
      <c r="X28714" s="56"/>
      <c r="Y28714" s="56"/>
      <c r="Z28714" s="56"/>
      <c r="AA28714" s="56"/>
    </row>
    <row r="28715" spans="20:27">
      <c r="T28715" s="56"/>
      <c r="U28715" s="56"/>
      <c r="V28715" s="56"/>
      <c r="W28715" s="56"/>
      <c r="X28715" s="56"/>
      <c r="Y28715" s="56"/>
      <c r="Z28715" s="56"/>
      <c r="AA28715" s="56"/>
    </row>
    <row r="28716" spans="20:27">
      <c r="T28716" s="56"/>
      <c r="U28716" s="56"/>
      <c r="V28716" s="56"/>
      <c r="W28716" s="56"/>
      <c r="X28716" s="56"/>
      <c r="Y28716" s="56"/>
      <c r="Z28716" s="56"/>
      <c r="AA28716" s="56"/>
    </row>
    <row r="28717" spans="20:27">
      <c r="T28717" s="56"/>
      <c r="U28717" s="56"/>
      <c r="V28717" s="56"/>
      <c r="W28717" s="56"/>
      <c r="X28717" s="56"/>
      <c r="Y28717" s="56"/>
      <c r="Z28717" s="56"/>
      <c r="AA28717" s="56"/>
    </row>
    <row r="28718" spans="20:27">
      <c r="T28718" s="56"/>
      <c r="U28718" s="56"/>
      <c r="V28718" s="56"/>
      <c r="W28718" s="56"/>
      <c r="X28718" s="56"/>
      <c r="Y28718" s="56"/>
      <c r="Z28718" s="56"/>
      <c r="AA28718" s="56"/>
    </row>
    <row r="28719" spans="20:27">
      <c r="T28719" s="56"/>
      <c r="U28719" s="56"/>
      <c r="V28719" s="56"/>
      <c r="W28719" s="56"/>
      <c r="X28719" s="56"/>
      <c r="Y28719" s="56"/>
      <c r="Z28719" s="56"/>
      <c r="AA28719" s="56"/>
    </row>
    <row r="28720" spans="20:27">
      <c r="T28720" s="56"/>
      <c r="U28720" s="56"/>
      <c r="V28720" s="56"/>
      <c r="W28720" s="56"/>
      <c r="X28720" s="56"/>
      <c r="Y28720" s="56"/>
      <c r="Z28720" s="56"/>
      <c r="AA28720" s="56"/>
    </row>
    <row r="28721" spans="20:27">
      <c r="T28721" s="56"/>
      <c r="U28721" s="56"/>
      <c r="V28721" s="56"/>
      <c r="W28721" s="56"/>
      <c r="X28721" s="56"/>
      <c r="Y28721" s="56"/>
      <c r="Z28721" s="56"/>
      <c r="AA28721" s="56"/>
    </row>
    <row r="28722" spans="20:27">
      <c r="T28722" s="56"/>
      <c r="U28722" s="56"/>
      <c r="V28722" s="56"/>
      <c r="W28722" s="56"/>
      <c r="X28722" s="56"/>
      <c r="Y28722" s="56"/>
      <c r="Z28722" s="56"/>
      <c r="AA28722" s="56"/>
    </row>
    <row r="28723" spans="20:27">
      <c r="T28723" s="56"/>
      <c r="U28723" s="56"/>
      <c r="V28723" s="56"/>
      <c r="W28723" s="56"/>
      <c r="X28723" s="56"/>
      <c r="Y28723" s="56"/>
      <c r="Z28723" s="56"/>
      <c r="AA28723" s="56"/>
    </row>
    <row r="28724" spans="20:27">
      <c r="T28724" s="56"/>
      <c r="U28724" s="56"/>
      <c r="V28724" s="56"/>
      <c r="W28724" s="56"/>
      <c r="X28724" s="56"/>
      <c r="Y28724" s="56"/>
      <c r="Z28724" s="56"/>
      <c r="AA28724" s="56"/>
    </row>
    <row r="28725" spans="20:27">
      <c r="T28725" s="56"/>
      <c r="U28725" s="56"/>
      <c r="V28725" s="56"/>
      <c r="W28725" s="56"/>
      <c r="X28725" s="56"/>
      <c r="Y28725" s="56"/>
      <c r="Z28725" s="56"/>
      <c r="AA28725" s="56"/>
    </row>
    <row r="28726" spans="20:27">
      <c r="T28726" s="56"/>
      <c r="U28726" s="56"/>
      <c r="V28726" s="56"/>
      <c r="W28726" s="56"/>
      <c r="X28726" s="56"/>
      <c r="Y28726" s="56"/>
      <c r="Z28726" s="56"/>
      <c r="AA28726" s="56"/>
    </row>
    <row r="28727" spans="20:27">
      <c r="T28727" s="56"/>
      <c r="U28727" s="56"/>
      <c r="V28727" s="56"/>
      <c r="W28727" s="56"/>
      <c r="X28727" s="56"/>
      <c r="Y28727" s="56"/>
      <c r="Z28727" s="56"/>
      <c r="AA28727" s="56"/>
    </row>
    <row r="28728" spans="20:27">
      <c r="T28728" s="56"/>
      <c r="U28728" s="56"/>
      <c r="V28728" s="56"/>
      <c r="W28728" s="56"/>
      <c r="X28728" s="56"/>
      <c r="Y28728" s="56"/>
      <c r="Z28728" s="56"/>
      <c r="AA28728" s="56"/>
    </row>
    <row r="28729" spans="20:27">
      <c r="T28729" s="56"/>
      <c r="U28729" s="56"/>
      <c r="V28729" s="56"/>
      <c r="W28729" s="56"/>
      <c r="X28729" s="56"/>
      <c r="Y28729" s="56"/>
      <c r="Z28729" s="56"/>
      <c r="AA28729" s="56"/>
    </row>
    <row r="28730" spans="20:27">
      <c r="T28730" s="56"/>
      <c r="U28730" s="56"/>
      <c r="V28730" s="56"/>
      <c r="W28730" s="56"/>
      <c r="X28730" s="56"/>
      <c r="Y28730" s="56"/>
      <c r="Z28730" s="56"/>
      <c r="AA28730" s="56"/>
    </row>
    <row r="28731" spans="20:27">
      <c r="T28731" s="56"/>
      <c r="U28731" s="56"/>
      <c r="V28731" s="56"/>
      <c r="W28731" s="56"/>
      <c r="X28731" s="56"/>
      <c r="Y28731" s="56"/>
      <c r="Z28731" s="56"/>
      <c r="AA28731" s="56"/>
    </row>
    <row r="28732" spans="20:27">
      <c r="T28732" s="56"/>
      <c r="U28732" s="56"/>
      <c r="V28732" s="56"/>
      <c r="W28732" s="56"/>
      <c r="X28732" s="56"/>
      <c r="Y28732" s="56"/>
      <c r="Z28732" s="56"/>
      <c r="AA28732" s="56"/>
    </row>
    <row r="28733" spans="20:27">
      <c r="T28733" s="56"/>
      <c r="U28733" s="56"/>
      <c r="V28733" s="56"/>
      <c r="W28733" s="56"/>
      <c r="X28733" s="56"/>
      <c r="Y28733" s="56"/>
      <c r="Z28733" s="56"/>
      <c r="AA28733" s="56"/>
    </row>
    <row r="28734" spans="20:27">
      <c r="T28734" s="56"/>
      <c r="U28734" s="56"/>
      <c r="V28734" s="56"/>
      <c r="W28734" s="56"/>
      <c r="X28734" s="56"/>
      <c r="Y28734" s="56"/>
      <c r="Z28734" s="56"/>
      <c r="AA28734" s="56"/>
    </row>
    <row r="28735" spans="20:27">
      <c r="T28735" s="56"/>
      <c r="U28735" s="56"/>
      <c r="V28735" s="56"/>
      <c r="W28735" s="56"/>
      <c r="X28735" s="56"/>
      <c r="Y28735" s="56"/>
      <c r="Z28735" s="56"/>
      <c r="AA28735" s="56"/>
    </row>
    <row r="28736" spans="20:27">
      <c r="T28736" s="56"/>
      <c r="U28736" s="56"/>
      <c r="V28736" s="56"/>
      <c r="W28736" s="56"/>
      <c r="X28736" s="56"/>
      <c r="Y28736" s="56"/>
      <c r="Z28736" s="56"/>
      <c r="AA28736" s="56"/>
    </row>
    <row r="28737" spans="20:27">
      <c r="T28737" s="56"/>
      <c r="U28737" s="56"/>
      <c r="V28737" s="56"/>
      <c r="W28737" s="56"/>
      <c r="X28737" s="56"/>
      <c r="Y28737" s="56"/>
      <c r="Z28737" s="56"/>
      <c r="AA28737" s="56"/>
    </row>
    <row r="28738" spans="20:27">
      <c r="T28738" s="56"/>
      <c r="U28738" s="56"/>
      <c r="V28738" s="56"/>
      <c r="W28738" s="56"/>
      <c r="X28738" s="56"/>
      <c r="Y28738" s="56"/>
      <c r="Z28738" s="56"/>
      <c r="AA28738" s="56"/>
    </row>
    <row r="28739" spans="20:27">
      <c r="T28739" s="56"/>
      <c r="U28739" s="56"/>
      <c r="V28739" s="56"/>
      <c r="W28739" s="56"/>
      <c r="X28739" s="56"/>
      <c r="Y28739" s="56"/>
      <c r="Z28739" s="56"/>
      <c r="AA28739" s="56"/>
    </row>
    <row r="28740" spans="20:27">
      <c r="T28740" s="56"/>
      <c r="U28740" s="56"/>
      <c r="V28740" s="56"/>
      <c r="W28740" s="56"/>
      <c r="X28740" s="56"/>
      <c r="Y28740" s="56"/>
      <c r="Z28740" s="56"/>
      <c r="AA28740" s="56"/>
    </row>
    <row r="28741" spans="20:27">
      <c r="T28741" s="56"/>
      <c r="U28741" s="56"/>
      <c r="V28741" s="56"/>
      <c r="W28741" s="56"/>
      <c r="X28741" s="56"/>
      <c r="Y28741" s="56"/>
      <c r="Z28741" s="56"/>
      <c r="AA28741" s="56"/>
    </row>
    <row r="28742" spans="20:27">
      <c r="T28742" s="56"/>
      <c r="U28742" s="56"/>
      <c r="V28742" s="56"/>
      <c r="W28742" s="56"/>
      <c r="X28742" s="56"/>
      <c r="Y28742" s="56"/>
      <c r="Z28742" s="56"/>
      <c r="AA28742" s="56"/>
    </row>
    <row r="28743" spans="20:27">
      <c r="T28743" s="56"/>
      <c r="U28743" s="56"/>
      <c r="V28743" s="56"/>
      <c r="W28743" s="56"/>
      <c r="X28743" s="56"/>
      <c r="Y28743" s="56"/>
      <c r="Z28743" s="56"/>
      <c r="AA28743" s="56"/>
    </row>
    <row r="28744" spans="20:27">
      <c r="T28744" s="56"/>
      <c r="U28744" s="56"/>
      <c r="V28744" s="56"/>
      <c r="W28744" s="56"/>
      <c r="X28744" s="56"/>
      <c r="Y28744" s="56"/>
      <c r="Z28744" s="56"/>
      <c r="AA28744" s="56"/>
    </row>
    <row r="28745" spans="20:27">
      <c r="T28745" s="56"/>
      <c r="U28745" s="56"/>
      <c r="V28745" s="56"/>
      <c r="W28745" s="56"/>
      <c r="X28745" s="56"/>
      <c r="Y28745" s="56"/>
      <c r="Z28745" s="56"/>
      <c r="AA28745" s="56"/>
    </row>
    <row r="28746" spans="20:27">
      <c r="T28746" s="56"/>
      <c r="U28746" s="56"/>
      <c r="V28746" s="56"/>
      <c r="W28746" s="56"/>
      <c r="X28746" s="56"/>
      <c r="Y28746" s="56"/>
      <c r="Z28746" s="56"/>
      <c r="AA28746" s="56"/>
    </row>
    <row r="28747" spans="20:27">
      <c r="T28747" s="56"/>
      <c r="U28747" s="56"/>
      <c r="V28747" s="56"/>
      <c r="W28747" s="56"/>
      <c r="X28747" s="56"/>
      <c r="Y28747" s="56"/>
      <c r="Z28747" s="56"/>
      <c r="AA28747" s="56"/>
    </row>
    <row r="28748" spans="20:27">
      <c r="T28748" s="56"/>
      <c r="U28748" s="56"/>
      <c r="V28748" s="56"/>
      <c r="W28748" s="56"/>
      <c r="X28748" s="56"/>
      <c r="Y28748" s="56"/>
      <c r="Z28748" s="56"/>
      <c r="AA28748" s="56"/>
    </row>
    <row r="28749" spans="20:27">
      <c r="T28749" s="56"/>
      <c r="U28749" s="56"/>
      <c r="V28749" s="56"/>
      <c r="W28749" s="56"/>
      <c r="X28749" s="56"/>
      <c r="Y28749" s="56"/>
      <c r="Z28749" s="56"/>
      <c r="AA28749" s="56"/>
    </row>
    <row r="28750" spans="20:27">
      <c r="T28750" s="56"/>
      <c r="U28750" s="56"/>
      <c r="V28750" s="56"/>
      <c r="W28750" s="56"/>
      <c r="X28750" s="56"/>
      <c r="Y28750" s="56"/>
      <c r="Z28750" s="56"/>
      <c r="AA28750" s="56"/>
    </row>
    <row r="28751" spans="20:27">
      <c r="T28751" s="56"/>
      <c r="U28751" s="56"/>
      <c r="V28751" s="56"/>
      <c r="W28751" s="56"/>
      <c r="X28751" s="56"/>
      <c r="Y28751" s="56"/>
      <c r="Z28751" s="56"/>
      <c r="AA28751" s="56"/>
    </row>
    <row r="28752" spans="20:27">
      <c r="T28752" s="56"/>
      <c r="U28752" s="56"/>
      <c r="V28752" s="56"/>
      <c r="W28752" s="56"/>
      <c r="X28752" s="56"/>
      <c r="Y28752" s="56"/>
      <c r="Z28752" s="56"/>
      <c r="AA28752" s="56"/>
    </row>
    <row r="28753" spans="20:27">
      <c r="T28753" s="56"/>
      <c r="U28753" s="56"/>
      <c r="V28753" s="56"/>
      <c r="W28753" s="56"/>
      <c r="X28753" s="56"/>
      <c r="Y28753" s="56"/>
      <c r="Z28753" s="56"/>
      <c r="AA28753" s="56"/>
    </row>
    <row r="28754" spans="20:27">
      <c r="T28754" s="56"/>
      <c r="U28754" s="56"/>
      <c r="V28754" s="56"/>
      <c r="W28754" s="56"/>
      <c r="X28754" s="56"/>
      <c r="Y28754" s="56"/>
      <c r="Z28754" s="56"/>
      <c r="AA28754" s="56"/>
    </row>
    <row r="28755" spans="20:27">
      <c r="T28755" s="56"/>
      <c r="U28755" s="56"/>
      <c r="V28755" s="56"/>
      <c r="W28755" s="56"/>
      <c r="X28755" s="56"/>
      <c r="Y28755" s="56"/>
      <c r="Z28755" s="56"/>
      <c r="AA28755" s="56"/>
    </row>
    <row r="28756" spans="20:27">
      <c r="T28756" s="56"/>
      <c r="U28756" s="56"/>
      <c r="V28756" s="56"/>
      <c r="W28756" s="56"/>
      <c r="X28756" s="56"/>
      <c r="Y28756" s="56"/>
      <c r="Z28756" s="56"/>
      <c r="AA28756" s="56"/>
    </row>
    <row r="28757" spans="20:27">
      <c r="T28757" s="56"/>
      <c r="U28757" s="56"/>
      <c r="V28757" s="56"/>
      <c r="W28757" s="56"/>
      <c r="X28757" s="56"/>
      <c r="Y28757" s="56"/>
      <c r="Z28757" s="56"/>
      <c r="AA28757" s="56"/>
    </row>
    <row r="28758" spans="20:27">
      <c r="T28758" s="56"/>
      <c r="U28758" s="56"/>
      <c r="V28758" s="56"/>
      <c r="W28758" s="56"/>
      <c r="X28758" s="56"/>
      <c r="Y28758" s="56"/>
      <c r="Z28758" s="56"/>
      <c r="AA28758" s="56"/>
    </row>
    <row r="28759" spans="20:27">
      <c r="T28759" s="56"/>
      <c r="U28759" s="56"/>
      <c r="V28759" s="56"/>
      <c r="W28759" s="56"/>
      <c r="X28759" s="56"/>
      <c r="Y28759" s="56"/>
      <c r="Z28759" s="56"/>
      <c r="AA28759" s="56"/>
    </row>
    <row r="28760" spans="20:27">
      <c r="T28760" s="56"/>
      <c r="U28760" s="56"/>
      <c r="V28760" s="56"/>
      <c r="W28760" s="56"/>
      <c r="X28760" s="56"/>
      <c r="Y28760" s="56"/>
      <c r="Z28760" s="56"/>
      <c r="AA28760" s="56"/>
    </row>
    <row r="28761" spans="20:27">
      <c r="T28761" s="56"/>
      <c r="U28761" s="56"/>
      <c r="V28761" s="56"/>
      <c r="W28761" s="56"/>
      <c r="X28761" s="56"/>
      <c r="Y28761" s="56"/>
      <c r="Z28761" s="56"/>
      <c r="AA28761" s="56"/>
    </row>
    <row r="28762" spans="20:27">
      <c r="T28762" s="56"/>
      <c r="U28762" s="56"/>
      <c r="V28762" s="56"/>
      <c r="W28762" s="56"/>
      <c r="X28762" s="56"/>
      <c r="Y28762" s="56"/>
      <c r="Z28762" s="56"/>
      <c r="AA28762" s="56"/>
    </row>
    <row r="28763" spans="20:27">
      <c r="T28763" s="56"/>
      <c r="U28763" s="56"/>
      <c r="V28763" s="56"/>
      <c r="W28763" s="56"/>
      <c r="X28763" s="56"/>
      <c r="Y28763" s="56"/>
      <c r="Z28763" s="56"/>
      <c r="AA28763" s="56"/>
    </row>
    <row r="28764" spans="20:27">
      <c r="T28764" s="56"/>
      <c r="U28764" s="56"/>
      <c r="V28764" s="56"/>
      <c r="W28764" s="56"/>
      <c r="X28764" s="56"/>
      <c r="Y28764" s="56"/>
      <c r="Z28764" s="56"/>
      <c r="AA28764" s="56"/>
    </row>
    <row r="28765" spans="20:27">
      <c r="T28765" s="56"/>
      <c r="U28765" s="56"/>
      <c r="V28765" s="56"/>
      <c r="W28765" s="56"/>
      <c r="X28765" s="56"/>
      <c r="Y28765" s="56"/>
      <c r="Z28765" s="56"/>
      <c r="AA28765" s="56"/>
    </row>
    <row r="28766" spans="20:27">
      <c r="T28766" s="56"/>
      <c r="U28766" s="56"/>
      <c r="V28766" s="56"/>
      <c r="W28766" s="56"/>
      <c r="X28766" s="56"/>
      <c r="Y28766" s="56"/>
      <c r="Z28766" s="56"/>
      <c r="AA28766" s="56"/>
    </row>
    <row r="28767" spans="20:27">
      <c r="T28767" s="56"/>
      <c r="U28767" s="56"/>
      <c r="V28767" s="56"/>
      <c r="W28767" s="56"/>
      <c r="X28767" s="56"/>
      <c r="Y28767" s="56"/>
      <c r="Z28767" s="56"/>
      <c r="AA28767" s="56"/>
    </row>
    <row r="28768" spans="20:27">
      <c r="T28768" s="56"/>
      <c r="U28768" s="56"/>
      <c r="V28768" s="56"/>
      <c r="W28768" s="56"/>
      <c r="X28768" s="56"/>
      <c r="Y28768" s="56"/>
      <c r="Z28768" s="56"/>
      <c r="AA28768" s="56"/>
    </row>
    <row r="28769" spans="20:27">
      <c r="T28769" s="56"/>
      <c r="U28769" s="56"/>
      <c r="V28769" s="56"/>
      <c r="W28769" s="56"/>
      <c r="X28769" s="56"/>
      <c r="Y28769" s="56"/>
      <c r="Z28769" s="56"/>
      <c r="AA28769" s="56"/>
    </row>
    <row r="28770" spans="20:27">
      <c r="T28770" s="56"/>
      <c r="U28770" s="56"/>
      <c r="V28770" s="56"/>
      <c r="W28770" s="56"/>
      <c r="X28770" s="56"/>
      <c r="Y28770" s="56"/>
      <c r="Z28770" s="56"/>
      <c r="AA28770" s="56"/>
    </row>
    <row r="28771" spans="20:27">
      <c r="T28771" s="56"/>
      <c r="U28771" s="56"/>
      <c r="V28771" s="56"/>
      <c r="W28771" s="56"/>
      <c r="X28771" s="56"/>
      <c r="Y28771" s="56"/>
      <c r="Z28771" s="56"/>
      <c r="AA28771" s="56"/>
    </row>
    <row r="28772" spans="20:27">
      <c r="T28772" s="56"/>
      <c r="U28772" s="56"/>
      <c r="V28772" s="56"/>
      <c r="W28772" s="56"/>
      <c r="X28772" s="56"/>
      <c r="Y28772" s="56"/>
      <c r="Z28772" s="56"/>
      <c r="AA28772" s="56"/>
    </row>
    <row r="28773" spans="20:27">
      <c r="T28773" s="56"/>
      <c r="U28773" s="56"/>
      <c r="V28773" s="56"/>
      <c r="W28773" s="56"/>
      <c r="X28773" s="56"/>
      <c r="Y28773" s="56"/>
      <c r="Z28773" s="56"/>
      <c r="AA28773" s="56"/>
    </row>
    <row r="28774" spans="20:27">
      <c r="T28774" s="56"/>
      <c r="U28774" s="56"/>
      <c r="V28774" s="56"/>
      <c r="W28774" s="56"/>
      <c r="X28774" s="56"/>
      <c r="Y28774" s="56"/>
      <c r="Z28774" s="56"/>
      <c r="AA28774" s="56"/>
    </row>
    <row r="28775" spans="20:27">
      <c r="T28775" s="56"/>
      <c r="U28775" s="56"/>
      <c r="V28775" s="56"/>
      <c r="W28775" s="56"/>
      <c r="X28775" s="56"/>
      <c r="Y28775" s="56"/>
      <c r="Z28775" s="56"/>
      <c r="AA28775" s="56"/>
    </row>
    <row r="28776" spans="20:27">
      <c r="T28776" s="56"/>
      <c r="U28776" s="56"/>
      <c r="V28776" s="56"/>
      <c r="W28776" s="56"/>
      <c r="X28776" s="56"/>
      <c r="Y28776" s="56"/>
      <c r="Z28776" s="56"/>
      <c r="AA28776" s="56"/>
    </row>
    <row r="28777" spans="20:27">
      <c r="T28777" s="56"/>
      <c r="U28777" s="56"/>
      <c r="V28777" s="56"/>
      <c r="W28777" s="56"/>
      <c r="X28777" s="56"/>
      <c r="Y28777" s="56"/>
      <c r="Z28777" s="56"/>
      <c r="AA28777" s="56"/>
    </row>
    <row r="28778" spans="20:27">
      <c r="T28778" s="56"/>
      <c r="U28778" s="56"/>
      <c r="V28778" s="56"/>
      <c r="W28778" s="56"/>
      <c r="X28778" s="56"/>
      <c r="Y28778" s="56"/>
      <c r="Z28778" s="56"/>
      <c r="AA28778" s="56"/>
    </row>
    <row r="28779" spans="20:27">
      <c r="T28779" s="56"/>
      <c r="U28779" s="56"/>
      <c r="V28779" s="56"/>
      <c r="W28779" s="56"/>
      <c r="X28779" s="56"/>
      <c r="Y28779" s="56"/>
      <c r="Z28779" s="56"/>
      <c r="AA28779" s="56"/>
    </row>
    <row r="28780" spans="20:27">
      <c r="T28780" s="56"/>
      <c r="U28780" s="56"/>
      <c r="V28780" s="56"/>
      <c r="W28780" s="56"/>
      <c r="X28780" s="56"/>
      <c r="Y28780" s="56"/>
      <c r="Z28780" s="56"/>
      <c r="AA28780" s="56"/>
    </row>
    <row r="28781" spans="20:27">
      <c r="T28781" s="56"/>
      <c r="U28781" s="56"/>
      <c r="V28781" s="56"/>
      <c r="W28781" s="56"/>
      <c r="X28781" s="56"/>
      <c r="Y28781" s="56"/>
      <c r="Z28781" s="56"/>
      <c r="AA28781" s="56"/>
    </row>
    <row r="28782" spans="20:27">
      <c r="T28782" s="56"/>
      <c r="U28782" s="56"/>
      <c r="V28782" s="56"/>
      <c r="W28782" s="56"/>
      <c r="X28782" s="56"/>
      <c r="Y28782" s="56"/>
      <c r="Z28782" s="56"/>
      <c r="AA28782" s="56"/>
    </row>
    <row r="28783" spans="20:27">
      <c r="T28783" s="56"/>
      <c r="U28783" s="56"/>
      <c r="V28783" s="56"/>
      <c r="W28783" s="56"/>
      <c r="X28783" s="56"/>
      <c r="Y28783" s="56"/>
      <c r="Z28783" s="56"/>
      <c r="AA28783" s="56"/>
    </row>
    <row r="28784" spans="20:27">
      <c r="T28784" s="56"/>
      <c r="U28784" s="56"/>
      <c r="V28784" s="56"/>
      <c r="W28784" s="56"/>
      <c r="X28784" s="56"/>
      <c r="Y28784" s="56"/>
      <c r="Z28784" s="56"/>
      <c r="AA28784" s="56"/>
    </row>
    <row r="28785" spans="20:27">
      <c r="T28785" s="56"/>
      <c r="U28785" s="56"/>
      <c r="V28785" s="56"/>
      <c r="W28785" s="56"/>
      <c r="X28785" s="56"/>
      <c r="Y28785" s="56"/>
      <c r="Z28785" s="56"/>
      <c r="AA28785" s="56"/>
    </row>
    <row r="28786" spans="20:27">
      <c r="T28786" s="56"/>
      <c r="U28786" s="56"/>
      <c r="V28786" s="56"/>
      <c r="W28786" s="56"/>
      <c r="X28786" s="56"/>
      <c r="Y28786" s="56"/>
      <c r="Z28786" s="56"/>
      <c r="AA28786" s="56"/>
    </row>
    <row r="28787" spans="20:27">
      <c r="T28787" s="56"/>
      <c r="U28787" s="56"/>
      <c r="V28787" s="56"/>
      <c r="W28787" s="56"/>
      <c r="X28787" s="56"/>
      <c r="Y28787" s="56"/>
      <c r="Z28787" s="56"/>
      <c r="AA28787" s="56"/>
    </row>
    <row r="28788" spans="20:27">
      <c r="T28788" s="56"/>
      <c r="U28788" s="56"/>
      <c r="V28788" s="56"/>
      <c r="W28788" s="56"/>
      <c r="X28788" s="56"/>
      <c r="Y28788" s="56"/>
      <c r="Z28788" s="56"/>
      <c r="AA28788" s="56"/>
    </row>
    <row r="28789" spans="20:27">
      <c r="T28789" s="56"/>
      <c r="U28789" s="56"/>
      <c r="V28789" s="56"/>
      <c r="W28789" s="56"/>
      <c r="X28789" s="56"/>
      <c r="Y28789" s="56"/>
      <c r="Z28789" s="56"/>
      <c r="AA28789" s="56"/>
    </row>
    <row r="28790" spans="20:27">
      <c r="T28790" s="56"/>
      <c r="U28790" s="56"/>
      <c r="V28790" s="56"/>
      <c r="W28790" s="56"/>
      <c r="X28790" s="56"/>
      <c r="Y28790" s="56"/>
      <c r="Z28790" s="56"/>
      <c r="AA28790" s="56"/>
    </row>
    <row r="28791" spans="20:27">
      <c r="T28791" s="56"/>
      <c r="U28791" s="56"/>
      <c r="V28791" s="56"/>
      <c r="W28791" s="56"/>
      <c r="X28791" s="56"/>
      <c r="Y28791" s="56"/>
      <c r="Z28791" s="56"/>
      <c r="AA28791" s="56"/>
    </row>
    <row r="28792" spans="20:27">
      <c r="T28792" s="56"/>
      <c r="U28792" s="56"/>
      <c r="V28792" s="56"/>
      <c r="W28792" s="56"/>
      <c r="X28792" s="56"/>
      <c r="Y28792" s="56"/>
      <c r="Z28792" s="56"/>
      <c r="AA28792" s="56"/>
    </row>
    <row r="28793" spans="20:27">
      <c r="T28793" s="56"/>
      <c r="U28793" s="56"/>
      <c r="V28793" s="56"/>
      <c r="W28793" s="56"/>
      <c r="X28793" s="56"/>
      <c r="Y28793" s="56"/>
      <c r="Z28793" s="56"/>
      <c r="AA28793" s="56"/>
    </row>
    <row r="28794" spans="20:27">
      <c r="T28794" s="56"/>
      <c r="U28794" s="56"/>
      <c r="V28794" s="56"/>
      <c r="W28794" s="56"/>
      <c r="X28794" s="56"/>
      <c r="Y28794" s="56"/>
      <c r="Z28794" s="56"/>
      <c r="AA28794" s="56"/>
    </row>
    <row r="28795" spans="20:27">
      <c r="T28795" s="56"/>
      <c r="U28795" s="56"/>
      <c r="V28795" s="56"/>
      <c r="W28795" s="56"/>
      <c r="X28795" s="56"/>
      <c r="Y28795" s="56"/>
      <c r="Z28795" s="56"/>
      <c r="AA28795" s="56"/>
    </row>
    <row r="28796" spans="20:27">
      <c r="T28796" s="56"/>
      <c r="U28796" s="56"/>
      <c r="V28796" s="56"/>
      <c r="W28796" s="56"/>
      <c r="X28796" s="56"/>
      <c r="Y28796" s="56"/>
      <c r="Z28796" s="56"/>
      <c r="AA28796" s="56"/>
    </row>
    <row r="28797" spans="20:27">
      <c r="T28797" s="56"/>
      <c r="U28797" s="56"/>
      <c r="V28797" s="56"/>
      <c r="W28797" s="56"/>
      <c r="X28797" s="56"/>
      <c r="Y28797" s="56"/>
      <c r="Z28797" s="56"/>
      <c r="AA28797" s="56"/>
    </row>
    <row r="28798" spans="20:27">
      <c r="T28798" s="56"/>
      <c r="U28798" s="56"/>
      <c r="V28798" s="56"/>
      <c r="W28798" s="56"/>
      <c r="X28798" s="56"/>
      <c r="Y28798" s="56"/>
      <c r="Z28798" s="56"/>
      <c r="AA28798" s="56"/>
    </row>
    <row r="28799" spans="20:27">
      <c r="T28799" s="56"/>
      <c r="U28799" s="56"/>
      <c r="V28799" s="56"/>
      <c r="W28799" s="56"/>
      <c r="X28799" s="56"/>
      <c r="Y28799" s="56"/>
      <c r="Z28799" s="56"/>
      <c r="AA28799" s="56"/>
    </row>
    <row r="28800" spans="20:27">
      <c r="T28800" s="56"/>
      <c r="U28800" s="56"/>
      <c r="V28800" s="56"/>
      <c r="W28800" s="56"/>
      <c r="X28800" s="56"/>
      <c r="Y28800" s="56"/>
      <c r="Z28800" s="56"/>
      <c r="AA28800" s="56"/>
    </row>
    <row r="28801" spans="20:27">
      <c r="T28801" s="56"/>
      <c r="U28801" s="56"/>
      <c r="V28801" s="56"/>
      <c r="W28801" s="56"/>
      <c r="X28801" s="56"/>
      <c r="Y28801" s="56"/>
      <c r="Z28801" s="56"/>
      <c r="AA28801" s="56"/>
    </row>
    <row r="28802" spans="20:27">
      <c r="T28802" s="56"/>
      <c r="U28802" s="56"/>
      <c r="V28802" s="56"/>
      <c r="W28802" s="56"/>
      <c r="X28802" s="56"/>
      <c r="Y28802" s="56"/>
      <c r="Z28802" s="56"/>
      <c r="AA28802" s="56"/>
    </row>
    <row r="28803" spans="20:27">
      <c r="T28803" s="56"/>
      <c r="U28803" s="56"/>
      <c r="V28803" s="56"/>
      <c r="W28803" s="56"/>
      <c r="X28803" s="56"/>
      <c r="Y28803" s="56"/>
      <c r="Z28803" s="56"/>
      <c r="AA28803" s="56"/>
    </row>
    <row r="28804" spans="20:27">
      <c r="T28804" s="56"/>
      <c r="U28804" s="56"/>
      <c r="V28804" s="56"/>
      <c r="W28804" s="56"/>
      <c r="X28804" s="56"/>
      <c r="Y28804" s="56"/>
      <c r="Z28804" s="56"/>
      <c r="AA28804" s="56"/>
    </row>
    <row r="28805" spans="20:27">
      <c r="T28805" s="56"/>
      <c r="U28805" s="56"/>
      <c r="V28805" s="56"/>
      <c r="W28805" s="56"/>
      <c r="X28805" s="56"/>
      <c r="Y28805" s="56"/>
      <c r="Z28805" s="56"/>
      <c r="AA28805" s="56"/>
    </row>
    <row r="28806" spans="20:27">
      <c r="T28806" s="56"/>
      <c r="U28806" s="56"/>
      <c r="V28806" s="56"/>
      <c r="W28806" s="56"/>
      <c r="X28806" s="56"/>
      <c r="Y28806" s="56"/>
      <c r="Z28806" s="56"/>
      <c r="AA28806" s="56"/>
    </row>
    <row r="28807" spans="20:27">
      <c r="T28807" s="56"/>
      <c r="U28807" s="56"/>
      <c r="V28807" s="56"/>
      <c r="W28807" s="56"/>
      <c r="X28807" s="56"/>
      <c r="Y28807" s="56"/>
      <c r="Z28807" s="56"/>
      <c r="AA28807" s="56"/>
    </row>
    <row r="28808" spans="20:27">
      <c r="T28808" s="56"/>
      <c r="U28808" s="56"/>
      <c r="V28808" s="56"/>
      <c r="W28808" s="56"/>
      <c r="X28808" s="56"/>
      <c r="Y28808" s="56"/>
      <c r="Z28808" s="56"/>
      <c r="AA28808" s="56"/>
    </row>
    <row r="28809" spans="20:27">
      <c r="T28809" s="56"/>
      <c r="U28809" s="56"/>
      <c r="V28809" s="56"/>
      <c r="W28809" s="56"/>
      <c r="X28809" s="56"/>
      <c r="Y28809" s="56"/>
      <c r="Z28809" s="56"/>
      <c r="AA28809" s="56"/>
    </row>
    <row r="28810" spans="20:27">
      <c r="T28810" s="56"/>
      <c r="U28810" s="56"/>
      <c r="V28810" s="56"/>
      <c r="W28810" s="56"/>
      <c r="X28810" s="56"/>
      <c r="Y28810" s="56"/>
      <c r="Z28810" s="56"/>
      <c r="AA28810" s="56"/>
    </row>
    <row r="28811" spans="20:27">
      <c r="T28811" s="56"/>
      <c r="U28811" s="56"/>
      <c r="V28811" s="56"/>
      <c r="W28811" s="56"/>
      <c r="X28811" s="56"/>
      <c r="Y28811" s="56"/>
      <c r="Z28811" s="56"/>
      <c r="AA28811" s="56"/>
    </row>
    <row r="28812" spans="20:27">
      <c r="T28812" s="56"/>
      <c r="U28812" s="56"/>
      <c r="V28812" s="56"/>
      <c r="W28812" s="56"/>
      <c r="X28812" s="56"/>
      <c r="Y28812" s="56"/>
      <c r="Z28812" s="56"/>
      <c r="AA28812" s="56"/>
    </row>
    <row r="28813" spans="20:27">
      <c r="T28813" s="56"/>
      <c r="U28813" s="56"/>
      <c r="V28813" s="56"/>
      <c r="W28813" s="56"/>
      <c r="X28813" s="56"/>
      <c r="Y28813" s="56"/>
      <c r="Z28813" s="56"/>
      <c r="AA28813" s="56"/>
    </row>
    <row r="28814" spans="20:27">
      <c r="T28814" s="56"/>
      <c r="U28814" s="56"/>
      <c r="V28814" s="56"/>
      <c r="W28814" s="56"/>
      <c r="X28814" s="56"/>
      <c r="Y28814" s="56"/>
      <c r="Z28814" s="56"/>
      <c r="AA28814" s="56"/>
    </row>
    <row r="28815" spans="20:27">
      <c r="T28815" s="56"/>
      <c r="U28815" s="56"/>
      <c r="V28815" s="56"/>
      <c r="W28815" s="56"/>
      <c r="X28815" s="56"/>
      <c r="Y28815" s="56"/>
      <c r="Z28815" s="56"/>
      <c r="AA28815" s="56"/>
    </row>
    <row r="28816" spans="20:27">
      <c r="T28816" s="56"/>
      <c r="U28816" s="56"/>
      <c r="V28816" s="56"/>
      <c r="W28816" s="56"/>
      <c r="X28816" s="56"/>
      <c r="Y28816" s="56"/>
      <c r="Z28816" s="56"/>
      <c r="AA28816" s="56"/>
    </row>
    <row r="28817" spans="20:27">
      <c r="T28817" s="56"/>
      <c r="U28817" s="56"/>
      <c r="V28817" s="56"/>
      <c r="W28817" s="56"/>
      <c r="X28817" s="56"/>
      <c r="Y28817" s="56"/>
      <c r="Z28817" s="56"/>
      <c r="AA28817" s="56"/>
    </row>
    <row r="28818" spans="20:27">
      <c r="T28818" s="56"/>
      <c r="U28818" s="56"/>
      <c r="V28818" s="56"/>
      <c r="W28818" s="56"/>
      <c r="X28818" s="56"/>
      <c r="Y28818" s="56"/>
      <c r="Z28818" s="56"/>
      <c r="AA28818" s="56"/>
    </row>
    <row r="28819" spans="20:27">
      <c r="T28819" s="56"/>
      <c r="U28819" s="56"/>
      <c r="V28819" s="56"/>
      <c r="W28819" s="56"/>
      <c r="X28819" s="56"/>
      <c r="Y28819" s="56"/>
      <c r="Z28819" s="56"/>
      <c r="AA28819" s="56"/>
    </row>
    <row r="28820" spans="20:27">
      <c r="T28820" s="56"/>
      <c r="U28820" s="56"/>
      <c r="V28820" s="56"/>
      <c r="W28820" s="56"/>
      <c r="X28820" s="56"/>
      <c r="Y28820" s="56"/>
      <c r="Z28820" s="56"/>
      <c r="AA28820" s="56"/>
    </row>
    <row r="28821" spans="20:27">
      <c r="T28821" s="56"/>
      <c r="U28821" s="56"/>
      <c r="V28821" s="56"/>
      <c r="W28821" s="56"/>
      <c r="X28821" s="56"/>
      <c r="Y28821" s="56"/>
      <c r="Z28821" s="56"/>
      <c r="AA28821" s="56"/>
    </row>
    <row r="28822" spans="20:27">
      <c r="T28822" s="56"/>
      <c r="U28822" s="56"/>
      <c r="V28822" s="56"/>
      <c r="W28822" s="56"/>
      <c r="X28822" s="56"/>
      <c r="Y28822" s="56"/>
      <c r="Z28822" s="56"/>
      <c r="AA28822" s="56"/>
    </row>
    <row r="28823" spans="20:27">
      <c r="T28823" s="56"/>
      <c r="U28823" s="56"/>
      <c r="V28823" s="56"/>
      <c r="W28823" s="56"/>
      <c r="X28823" s="56"/>
      <c r="Y28823" s="56"/>
      <c r="Z28823" s="56"/>
      <c r="AA28823" s="56"/>
    </row>
    <row r="28824" spans="20:27">
      <c r="T28824" s="56"/>
      <c r="U28824" s="56"/>
      <c r="V28824" s="56"/>
      <c r="W28824" s="56"/>
      <c r="X28824" s="56"/>
      <c r="Y28824" s="56"/>
      <c r="Z28824" s="56"/>
      <c r="AA28824" s="56"/>
    </row>
    <row r="28825" spans="20:27">
      <c r="T28825" s="56"/>
      <c r="U28825" s="56"/>
      <c r="V28825" s="56"/>
      <c r="W28825" s="56"/>
      <c r="X28825" s="56"/>
      <c r="Y28825" s="56"/>
      <c r="Z28825" s="56"/>
      <c r="AA28825" s="56"/>
    </row>
    <row r="28826" spans="20:27">
      <c r="T28826" s="56"/>
      <c r="U28826" s="56"/>
      <c r="V28826" s="56"/>
      <c r="W28826" s="56"/>
      <c r="X28826" s="56"/>
      <c r="Y28826" s="56"/>
      <c r="Z28826" s="56"/>
      <c r="AA28826" s="56"/>
    </row>
    <row r="28827" spans="20:27">
      <c r="T28827" s="56"/>
      <c r="U28827" s="56"/>
      <c r="V28827" s="56"/>
      <c r="W28827" s="56"/>
      <c r="X28827" s="56"/>
      <c r="Y28827" s="56"/>
      <c r="Z28827" s="56"/>
      <c r="AA28827" s="56"/>
    </row>
    <row r="28828" spans="20:27">
      <c r="T28828" s="56"/>
      <c r="U28828" s="56"/>
      <c r="V28828" s="56"/>
      <c r="W28828" s="56"/>
      <c r="X28828" s="56"/>
      <c r="Y28828" s="56"/>
      <c r="Z28828" s="56"/>
      <c r="AA28828" s="56"/>
    </row>
    <row r="28829" spans="20:27">
      <c r="T28829" s="56"/>
      <c r="U28829" s="56"/>
      <c r="V28829" s="56"/>
      <c r="W28829" s="56"/>
      <c r="X28829" s="56"/>
      <c r="Y28829" s="56"/>
      <c r="Z28829" s="56"/>
      <c r="AA28829" s="56"/>
    </row>
    <row r="28830" spans="20:27">
      <c r="T28830" s="56"/>
      <c r="U28830" s="56"/>
      <c r="V28830" s="56"/>
      <c r="W28830" s="56"/>
      <c r="X28830" s="56"/>
      <c r="Y28830" s="56"/>
      <c r="Z28830" s="56"/>
      <c r="AA28830" s="56"/>
    </row>
    <row r="28831" spans="20:27">
      <c r="T28831" s="56"/>
      <c r="U28831" s="56"/>
      <c r="V28831" s="56"/>
      <c r="W28831" s="56"/>
      <c r="X28831" s="56"/>
      <c r="Y28831" s="56"/>
      <c r="Z28831" s="56"/>
      <c r="AA28831" s="56"/>
    </row>
    <row r="28832" spans="20:27">
      <c r="T28832" s="56"/>
      <c r="U28832" s="56"/>
      <c r="V28832" s="56"/>
      <c r="W28832" s="56"/>
      <c r="X28832" s="56"/>
      <c r="Y28832" s="56"/>
      <c r="Z28832" s="56"/>
      <c r="AA28832" s="56"/>
    </row>
    <row r="28833" spans="20:27">
      <c r="T28833" s="56"/>
      <c r="U28833" s="56"/>
      <c r="V28833" s="56"/>
      <c r="W28833" s="56"/>
      <c r="X28833" s="56"/>
      <c r="Y28833" s="56"/>
      <c r="Z28833" s="56"/>
      <c r="AA28833" s="56"/>
    </row>
    <row r="28834" spans="20:27">
      <c r="T28834" s="56"/>
      <c r="U28834" s="56"/>
      <c r="V28834" s="56"/>
      <c r="W28834" s="56"/>
      <c r="X28834" s="56"/>
      <c r="Y28834" s="56"/>
      <c r="Z28834" s="56"/>
      <c r="AA28834" s="56"/>
    </row>
    <row r="28835" spans="20:27">
      <c r="T28835" s="56"/>
      <c r="U28835" s="56"/>
      <c r="V28835" s="56"/>
      <c r="W28835" s="56"/>
      <c r="X28835" s="56"/>
      <c r="Y28835" s="56"/>
      <c r="Z28835" s="56"/>
      <c r="AA28835" s="56"/>
    </row>
    <row r="28836" spans="20:27">
      <c r="T28836" s="56"/>
      <c r="U28836" s="56"/>
      <c r="V28836" s="56"/>
      <c r="W28836" s="56"/>
      <c r="X28836" s="56"/>
      <c r="Y28836" s="56"/>
      <c r="Z28836" s="56"/>
      <c r="AA28836" s="56"/>
    </row>
    <row r="28837" spans="20:27">
      <c r="T28837" s="56"/>
      <c r="U28837" s="56"/>
      <c r="V28837" s="56"/>
      <c r="W28837" s="56"/>
      <c r="X28837" s="56"/>
      <c r="Y28837" s="56"/>
      <c r="Z28837" s="56"/>
      <c r="AA28837" s="56"/>
    </row>
    <row r="28838" spans="20:27">
      <c r="T28838" s="56"/>
      <c r="U28838" s="56"/>
      <c r="V28838" s="56"/>
      <c r="W28838" s="56"/>
      <c r="X28838" s="56"/>
      <c r="Y28838" s="56"/>
      <c r="Z28838" s="56"/>
      <c r="AA28838" s="56"/>
    </row>
    <row r="28839" spans="20:27">
      <c r="T28839" s="56"/>
      <c r="U28839" s="56"/>
      <c r="V28839" s="56"/>
      <c r="W28839" s="56"/>
      <c r="X28839" s="56"/>
      <c r="Y28839" s="56"/>
      <c r="Z28839" s="56"/>
      <c r="AA28839" s="56"/>
    </row>
    <row r="28840" spans="20:27">
      <c r="T28840" s="56"/>
      <c r="U28840" s="56"/>
      <c r="V28840" s="56"/>
      <c r="W28840" s="56"/>
      <c r="X28840" s="56"/>
      <c r="Y28840" s="56"/>
      <c r="Z28840" s="56"/>
      <c r="AA28840" s="56"/>
    </row>
    <row r="28841" spans="20:27">
      <c r="T28841" s="56"/>
      <c r="U28841" s="56"/>
      <c r="V28841" s="56"/>
      <c r="W28841" s="56"/>
      <c r="X28841" s="56"/>
      <c r="Y28841" s="56"/>
      <c r="Z28841" s="56"/>
      <c r="AA28841" s="56"/>
    </row>
    <row r="28842" spans="20:27">
      <c r="T28842" s="56"/>
      <c r="U28842" s="56"/>
      <c r="V28842" s="56"/>
      <c r="W28842" s="56"/>
      <c r="X28842" s="56"/>
      <c r="Y28842" s="56"/>
      <c r="Z28842" s="56"/>
      <c r="AA28842" s="56"/>
    </row>
    <row r="28843" spans="20:27">
      <c r="T28843" s="56"/>
      <c r="U28843" s="56"/>
      <c r="V28843" s="56"/>
      <c r="W28843" s="56"/>
      <c r="X28843" s="56"/>
      <c r="Y28843" s="56"/>
      <c r="Z28843" s="56"/>
      <c r="AA28843" s="56"/>
    </row>
    <row r="28844" spans="20:27">
      <c r="T28844" s="56"/>
      <c r="U28844" s="56"/>
      <c r="V28844" s="56"/>
      <c r="W28844" s="56"/>
      <c r="X28844" s="56"/>
      <c r="Y28844" s="56"/>
      <c r="Z28844" s="56"/>
      <c r="AA28844" s="56"/>
    </row>
    <row r="28845" spans="20:27">
      <c r="T28845" s="56"/>
      <c r="U28845" s="56"/>
      <c r="V28845" s="56"/>
      <c r="W28845" s="56"/>
      <c r="X28845" s="56"/>
      <c r="Y28845" s="56"/>
      <c r="Z28845" s="56"/>
      <c r="AA28845" s="56"/>
    </row>
    <row r="28846" spans="20:27">
      <c r="T28846" s="56"/>
      <c r="U28846" s="56"/>
      <c r="V28846" s="56"/>
      <c r="W28846" s="56"/>
      <c r="X28846" s="56"/>
      <c r="Y28846" s="56"/>
      <c r="Z28846" s="56"/>
      <c r="AA28846" s="56"/>
    </row>
    <row r="28847" spans="20:27">
      <c r="T28847" s="56"/>
      <c r="U28847" s="56"/>
      <c r="V28847" s="56"/>
      <c r="W28847" s="56"/>
      <c r="X28847" s="56"/>
      <c r="Y28847" s="56"/>
      <c r="Z28847" s="56"/>
      <c r="AA28847" s="56"/>
    </row>
    <row r="28848" spans="20:27">
      <c r="T28848" s="56"/>
      <c r="U28848" s="56"/>
      <c r="V28848" s="56"/>
      <c r="W28848" s="56"/>
      <c r="X28848" s="56"/>
      <c r="Y28848" s="56"/>
      <c r="Z28848" s="56"/>
      <c r="AA28848" s="56"/>
    </row>
    <row r="28849" spans="20:27">
      <c r="T28849" s="56"/>
      <c r="U28849" s="56"/>
      <c r="V28849" s="56"/>
      <c r="W28849" s="56"/>
      <c r="X28849" s="56"/>
      <c r="Y28849" s="56"/>
      <c r="Z28849" s="56"/>
      <c r="AA28849" s="56"/>
    </row>
    <row r="28850" spans="20:27">
      <c r="T28850" s="56"/>
      <c r="U28850" s="56"/>
      <c r="V28850" s="56"/>
      <c r="W28850" s="56"/>
      <c r="X28850" s="56"/>
      <c r="Y28850" s="56"/>
      <c r="Z28850" s="56"/>
      <c r="AA28850" s="56"/>
    </row>
    <row r="28851" spans="20:27">
      <c r="T28851" s="56"/>
      <c r="U28851" s="56"/>
      <c r="V28851" s="56"/>
      <c r="W28851" s="56"/>
      <c r="X28851" s="56"/>
      <c r="Y28851" s="56"/>
      <c r="Z28851" s="56"/>
      <c r="AA28851" s="56"/>
    </row>
    <row r="28852" spans="20:27">
      <c r="T28852" s="56"/>
      <c r="U28852" s="56"/>
      <c r="V28852" s="56"/>
      <c r="W28852" s="56"/>
      <c r="X28852" s="56"/>
      <c r="Y28852" s="56"/>
      <c r="Z28852" s="56"/>
      <c r="AA28852" s="56"/>
    </row>
    <row r="28853" spans="20:27">
      <c r="T28853" s="56"/>
      <c r="U28853" s="56"/>
      <c r="V28853" s="56"/>
      <c r="W28853" s="56"/>
      <c r="X28853" s="56"/>
      <c r="Y28853" s="56"/>
      <c r="Z28853" s="56"/>
      <c r="AA28853" s="56"/>
    </row>
    <row r="28854" spans="20:27">
      <c r="T28854" s="56"/>
      <c r="U28854" s="56"/>
      <c r="V28854" s="56"/>
      <c r="W28854" s="56"/>
      <c r="X28854" s="56"/>
      <c r="Y28854" s="56"/>
      <c r="Z28854" s="56"/>
      <c r="AA28854" s="56"/>
    </row>
    <row r="28855" spans="20:27">
      <c r="T28855" s="56"/>
      <c r="U28855" s="56"/>
      <c r="V28855" s="56"/>
      <c r="W28855" s="56"/>
      <c r="X28855" s="56"/>
      <c r="Y28855" s="56"/>
      <c r="Z28855" s="56"/>
      <c r="AA28855" s="56"/>
    </row>
    <row r="28856" spans="20:27">
      <c r="T28856" s="56"/>
      <c r="U28856" s="56"/>
      <c r="V28856" s="56"/>
      <c r="W28856" s="56"/>
      <c r="X28856" s="56"/>
      <c r="Y28856" s="56"/>
      <c r="Z28856" s="56"/>
      <c r="AA28856" s="56"/>
    </row>
    <row r="28857" spans="20:27">
      <c r="T28857" s="56"/>
      <c r="U28857" s="56"/>
      <c r="V28857" s="56"/>
      <c r="W28857" s="56"/>
      <c r="X28857" s="56"/>
      <c r="Y28857" s="56"/>
      <c r="Z28857" s="56"/>
      <c r="AA28857" s="56"/>
    </row>
    <row r="28858" spans="20:27">
      <c r="T28858" s="56"/>
      <c r="U28858" s="56"/>
      <c r="V28858" s="56"/>
      <c r="W28858" s="56"/>
      <c r="X28858" s="56"/>
      <c r="Y28858" s="56"/>
      <c r="Z28858" s="56"/>
      <c r="AA28858" s="56"/>
    </row>
    <row r="28859" spans="20:27">
      <c r="T28859" s="56"/>
      <c r="U28859" s="56"/>
      <c r="V28859" s="56"/>
      <c r="W28859" s="56"/>
      <c r="X28859" s="56"/>
      <c r="Y28859" s="56"/>
      <c r="Z28859" s="56"/>
      <c r="AA28859" s="56"/>
    </row>
    <row r="28860" spans="20:27">
      <c r="T28860" s="56"/>
      <c r="U28860" s="56"/>
      <c r="V28860" s="56"/>
      <c r="W28860" s="56"/>
      <c r="X28860" s="56"/>
      <c r="Y28860" s="56"/>
      <c r="Z28860" s="56"/>
      <c r="AA28860" s="56"/>
    </row>
    <row r="28861" spans="20:27">
      <c r="T28861" s="56"/>
      <c r="U28861" s="56"/>
      <c r="V28861" s="56"/>
      <c r="W28861" s="56"/>
      <c r="X28861" s="56"/>
      <c r="Y28861" s="56"/>
      <c r="Z28861" s="56"/>
      <c r="AA28861" s="56"/>
    </row>
    <row r="28862" spans="20:27">
      <c r="T28862" s="56"/>
      <c r="U28862" s="56"/>
      <c r="V28862" s="56"/>
      <c r="W28862" s="56"/>
      <c r="X28862" s="56"/>
      <c r="Y28862" s="56"/>
      <c r="Z28862" s="56"/>
      <c r="AA28862" s="56"/>
    </row>
    <row r="28863" spans="20:27">
      <c r="T28863" s="56"/>
      <c r="U28863" s="56"/>
      <c r="V28863" s="56"/>
      <c r="W28863" s="56"/>
      <c r="X28863" s="56"/>
      <c r="Y28863" s="56"/>
      <c r="Z28863" s="56"/>
      <c r="AA28863" s="56"/>
    </row>
    <row r="28864" spans="20:27">
      <c r="T28864" s="56"/>
      <c r="U28864" s="56"/>
      <c r="V28864" s="56"/>
      <c r="W28864" s="56"/>
      <c r="X28864" s="56"/>
      <c r="Y28864" s="56"/>
      <c r="Z28864" s="56"/>
      <c r="AA28864" s="56"/>
    </row>
    <row r="28865" spans="20:27">
      <c r="T28865" s="56"/>
      <c r="U28865" s="56"/>
      <c r="V28865" s="56"/>
      <c r="W28865" s="56"/>
      <c r="X28865" s="56"/>
      <c r="Y28865" s="56"/>
      <c r="Z28865" s="56"/>
      <c r="AA28865" s="56"/>
    </row>
    <row r="28866" spans="20:27">
      <c r="T28866" s="56"/>
      <c r="U28866" s="56"/>
      <c r="V28866" s="56"/>
      <c r="W28866" s="56"/>
      <c r="X28866" s="56"/>
      <c r="Y28866" s="56"/>
      <c r="Z28866" s="56"/>
      <c r="AA28866" s="56"/>
    </row>
    <row r="28867" spans="20:27">
      <c r="T28867" s="56"/>
      <c r="U28867" s="56"/>
      <c r="V28867" s="56"/>
      <c r="W28867" s="56"/>
      <c r="X28867" s="56"/>
      <c r="Y28867" s="56"/>
      <c r="Z28867" s="56"/>
      <c r="AA28867" s="56"/>
    </row>
    <row r="28868" spans="20:27">
      <c r="T28868" s="56"/>
      <c r="U28868" s="56"/>
      <c r="V28868" s="56"/>
      <c r="W28868" s="56"/>
      <c r="X28868" s="56"/>
      <c r="Y28868" s="56"/>
      <c r="Z28868" s="56"/>
      <c r="AA28868" s="56"/>
    </row>
    <row r="28869" spans="20:27">
      <c r="T28869" s="56"/>
      <c r="U28869" s="56"/>
      <c r="V28869" s="56"/>
      <c r="W28869" s="56"/>
      <c r="X28869" s="56"/>
      <c r="Y28869" s="56"/>
      <c r="Z28869" s="56"/>
      <c r="AA28869" s="56"/>
    </row>
    <row r="28870" spans="20:27">
      <c r="T28870" s="56"/>
      <c r="U28870" s="56"/>
      <c r="V28870" s="56"/>
      <c r="W28870" s="56"/>
      <c r="X28870" s="56"/>
      <c r="Y28870" s="56"/>
      <c r="Z28870" s="56"/>
      <c r="AA28870" s="56"/>
    </row>
    <row r="28871" spans="20:27">
      <c r="T28871" s="56"/>
      <c r="U28871" s="56"/>
      <c r="V28871" s="56"/>
      <c r="W28871" s="56"/>
      <c r="X28871" s="56"/>
      <c r="Y28871" s="56"/>
      <c r="Z28871" s="56"/>
      <c r="AA28871" s="56"/>
    </row>
    <row r="28872" spans="20:27">
      <c r="T28872" s="56"/>
      <c r="U28872" s="56"/>
      <c r="V28872" s="56"/>
      <c r="W28872" s="56"/>
      <c r="X28872" s="56"/>
      <c r="Y28872" s="56"/>
      <c r="Z28872" s="56"/>
      <c r="AA28872" s="56"/>
    </row>
    <row r="28873" spans="20:27">
      <c r="T28873" s="56"/>
      <c r="U28873" s="56"/>
      <c r="V28873" s="56"/>
      <c r="W28873" s="56"/>
      <c r="X28873" s="56"/>
      <c r="Y28873" s="56"/>
      <c r="Z28873" s="56"/>
      <c r="AA28873" s="56"/>
    </row>
    <row r="28874" spans="20:27">
      <c r="T28874" s="56"/>
      <c r="U28874" s="56"/>
      <c r="V28874" s="56"/>
      <c r="W28874" s="56"/>
      <c r="X28874" s="56"/>
      <c r="Y28874" s="56"/>
      <c r="Z28874" s="56"/>
      <c r="AA28874" s="56"/>
    </row>
    <row r="28875" spans="20:27">
      <c r="T28875" s="56"/>
      <c r="U28875" s="56"/>
      <c r="V28875" s="56"/>
      <c r="W28875" s="56"/>
      <c r="X28875" s="56"/>
      <c r="Y28875" s="56"/>
      <c r="Z28875" s="56"/>
      <c r="AA28875" s="56"/>
    </row>
    <row r="28876" spans="20:27">
      <c r="T28876" s="56"/>
      <c r="U28876" s="56"/>
      <c r="V28876" s="56"/>
      <c r="W28876" s="56"/>
      <c r="X28876" s="56"/>
      <c r="Y28876" s="56"/>
      <c r="Z28876" s="56"/>
      <c r="AA28876" s="56"/>
    </row>
    <row r="28877" spans="20:27">
      <c r="T28877" s="56"/>
      <c r="U28877" s="56"/>
      <c r="V28877" s="56"/>
      <c r="W28877" s="56"/>
      <c r="X28877" s="56"/>
      <c r="Y28877" s="56"/>
      <c r="Z28877" s="56"/>
      <c r="AA28877" s="56"/>
    </row>
    <row r="28878" spans="20:27">
      <c r="T28878" s="56"/>
      <c r="U28878" s="56"/>
      <c r="V28878" s="56"/>
      <c r="W28878" s="56"/>
      <c r="X28878" s="56"/>
      <c r="Y28878" s="56"/>
      <c r="Z28878" s="56"/>
      <c r="AA28878" s="56"/>
    </row>
    <row r="28879" spans="20:27">
      <c r="T28879" s="56"/>
      <c r="U28879" s="56"/>
      <c r="V28879" s="56"/>
      <c r="W28879" s="56"/>
      <c r="X28879" s="56"/>
      <c r="Y28879" s="56"/>
      <c r="Z28879" s="56"/>
      <c r="AA28879" s="56"/>
    </row>
    <row r="28880" spans="20:27">
      <c r="T28880" s="56"/>
      <c r="U28880" s="56"/>
      <c r="V28880" s="56"/>
      <c r="W28880" s="56"/>
      <c r="X28880" s="56"/>
      <c r="Y28880" s="56"/>
      <c r="Z28880" s="56"/>
      <c r="AA28880" s="56"/>
    </row>
    <row r="28881" spans="20:27">
      <c r="T28881" s="56"/>
      <c r="U28881" s="56"/>
      <c r="V28881" s="56"/>
      <c r="W28881" s="56"/>
      <c r="X28881" s="56"/>
      <c r="Y28881" s="56"/>
      <c r="Z28881" s="56"/>
      <c r="AA28881" s="56"/>
    </row>
    <row r="28882" spans="20:27">
      <c r="T28882" s="56"/>
      <c r="U28882" s="56"/>
      <c r="V28882" s="56"/>
      <c r="W28882" s="56"/>
      <c r="X28882" s="56"/>
      <c r="Y28882" s="56"/>
      <c r="Z28882" s="56"/>
      <c r="AA28882" s="56"/>
    </row>
    <row r="28883" spans="20:27">
      <c r="T28883" s="56"/>
      <c r="U28883" s="56"/>
      <c r="V28883" s="56"/>
      <c r="W28883" s="56"/>
      <c r="X28883" s="56"/>
      <c r="Y28883" s="56"/>
      <c r="Z28883" s="56"/>
      <c r="AA28883" s="56"/>
    </row>
    <row r="28884" spans="20:27">
      <c r="T28884" s="56"/>
      <c r="U28884" s="56"/>
      <c r="V28884" s="56"/>
      <c r="W28884" s="56"/>
      <c r="X28884" s="56"/>
      <c r="Y28884" s="56"/>
      <c r="Z28884" s="56"/>
      <c r="AA28884" s="56"/>
    </row>
    <row r="28885" spans="20:27">
      <c r="T28885" s="56"/>
      <c r="U28885" s="56"/>
      <c r="V28885" s="56"/>
      <c r="W28885" s="56"/>
      <c r="X28885" s="56"/>
      <c r="Y28885" s="56"/>
      <c r="Z28885" s="56"/>
      <c r="AA28885" s="56"/>
    </row>
    <row r="28886" spans="20:27">
      <c r="T28886" s="56"/>
      <c r="U28886" s="56"/>
      <c r="V28886" s="56"/>
      <c r="W28886" s="56"/>
      <c r="X28886" s="56"/>
      <c r="Y28886" s="56"/>
      <c r="Z28886" s="56"/>
      <c r="AA28886" s="56"/>
    </row>
    <row r="28887" spans="20:27">
      <c r="T28887" s="56"/>
      <c r="U28887" s="56"/>
      <c r="V28887" s="56"/>
      <c r="W28887" s="56"/>
      <c r="X28887" s="56"/>
      <c r="Y28887" s="56"/>
      <c r="Z28887" s="56"/>
      <c r="AA28887" s="56"/>
    </row>
    <row r="28888" spans="20:27">
      <c r="T28888" s="56"/>
      <c r="U28888" s="56"/>
      <c r="V28888" s="56"/>
      <c r="W28888" s="56"/>
      <c r="X28888" s="56"/>
      <c r="Y28888" s="56"/>
      <c r="Z28888" s="56"/>
      <c r="AA28888" s="56"/>
    </row>
    <row r="28889" spans="20:27">
      <c r="T28889" s="56"/>
      <c r="U28889" s="56"/>
      <c r="V28889" s="56"/>
      <c r="W28889" s="56"/>
      <c r="X28889" s="56"/>
      <c r="Y28889" s="56"/>
      <c r="Z28889" s="56"/>
      <c r="AA28889" s="56"/>
    </row>
    <row r="28890" spans="20:27">
      <c r="T28890" s="56"/>
      <c r="U28890" s="56"/>
      <c r="V28890" s="56"/>
      <c r="W28890" s="56"/>
      <c r="X28890" s="56"/>
      <c r="Y28890" s="56"/>
      <c r="Z28890" s="56"/>
      <c r="AA28890" s="56"/>
    </row>
    <row r="28891" spans="20:27">
      <c r="T28891" s="56"/>
      <c r="U28891" s="56"/>
      <c r="V28891" s="56"/>
      <c r="W28891" s="56"/>
      <c r="X28891" s="56"/>
      <c r="Y28891" s="56"/>
      <c r="Z28891" s="56"/>
      <c r="AA28891" s="56"/>
    </row>
    <row r="28892" spans="20:27">
      <c r="T28892" s="56"/>
      <c r="U28892" s="56"/>
      <c r="V28892" s="56"/>
      <c r="W28892" s="56"/>
      <c r="X28892" s="56"/>
      <c r="Y28892" s="56"/>
      <c r="Z28892" s="56"/>
      <c r="AA28892" s="56"/>
    </row>
    <row r="28893" spans="20:27">
      <c r="T28893" s="56"/>
      <c r="U28893" s="56"/>
      <c r="V28893" s="56"/>
      <c r="W28893" s="56"/>
      <c r="X28893" s="56"/>
      <c r="Y28893" s="56"/>
      <c r="Z28893" s="56"/>
      <c r="AA28893" s="56"/>
    </row>
    <row r="28894" spans="20:27">
      <c r="T28894" s="56"/>
      <c r="U28894" s="56"/>
      <c r="V28894" s="56"/>
      <c r="W28894" s="56"/>
      <c r="X28894" s="56"/>
      <c r="Y28894" s="56"/>
      <c r="Z28894" s="56"/>
      <c r="AA28894" s="56"/>
    </row>
    <row r="28895" spans="20:27">
      <c r="T28895" s="56"/>
      <c r="U28895" s="56"/>
      <c r="V28895" s="56"/>
      <c r="W28895" s="56"/>
      <c r="X28895" s="56"/>
      <c r="Y28895" s="56"/>
      <c r="Z28895" s="56"/>
      <c r="AA28895" s="56"/>
    </row>
    <row r="28896" spans="20:27">
      <c r="T28896" s="56"/>
      <c r="U28896" s="56"/>
      <c r="V28896" s="56"/>
      <c r="W28896" s="56"/>
      <c r="X28896" s="56"/>
      <c r="Y28896" s="56"/>
      <c r="Z28896" s="56"/>
      <c r="AA28896" s="56"/>
    </row>
    <row r="28897" spans="20:27">
      <c r="T28897" s="56"/>
      <c r="U28897" s="56"/>
      <c r="V28897" s="56"/>
      <c r="W28897" s="56"/>
      <c r="X28897" s="56"/>
      <c r="Y28897" s="56"/>
      <c r="Z28897" s="56"/>
      <c r="AA28897" s="56"/>
    </row>
    <row r="28898" spans="20:27">
      <c r="T28898" s="56"/>
      <c r="U28898" s="56"/>
      <c r="V28898" s="56"/>
      <c r="W28898" s="56"/>
      <c r="X28898" s="56"/>
      <c r="Y28898" s="56"/>
      <c r="Z28898" s="56"/>
      <c r="AA28898" s="56"/>
    </row>
    <row r="28899" spans="20:27">
      <c r="T28899" s="56"/>
      <c r="U28899" s="56"/>
      <c r="V28899" s="56"/>
      <c r="W28899" s="56"/>
      <c r="X28899" s="56"/>
      <c r="Y28899" s="56"/>
      <c r="Z28899" s="56"/>
      <c r="AA28899" s="56"/>
    </row>
    <row r="28900" spans="20:27">
      <c r="T28900" s="56"/>
      <c r="U28900" s="56"/>
      <c r="V28900" s="56"/>
      <c r="W28900" s="56"/>
      <c r="X28900" s="56"/>
      <c r="Y28900" s="56"/>
      <c r="Z28900" s="56"/>
      <c r="AA28900" s="56"/>
    </row>
    <row r="28901" spans="20:27">
      <c r="T28901" s="56"/>
      <c r="U28901" s="56"/>
      <c r="V28901" s="56"/>
      <c r="W28901" s="56"/>
      <c r="X28901" s="56"/>
      <c r="Y28901" s="56"/>
      <c r="Z28901" s="56"/>
      <c r="AA28901" s="56"/>
    </row>
    <row r="28902" spans="20:27">
      <c r="T28902" s="56"/>
      <c r="U28902" s="56"/>
      <c r="V28902" s="56"/>
      <c r="W28902" s="56"/>
      <c r="X28902" s="56"/>
      <c r="Y28902" s="56"/>
      <c r="Z28902" s="56"/>
      <c r="AA28902" s="56"/>
    </row>
    <row r="28903" spans="20:27">
      <c r="T28903" s="56"/>
      <c r="U28903" s="56"/>
      <c r="V28903" s="56"/>
      <c r="W28903" s="56"/>
      <c r="X28903" s="56"/>
      <c r="Y28903" s="56"/>
      <c r="Z28903" s="56"/>
      <c r="AA28903" s="56"/>
    </row>
    <row r="28904" spans="20:27">
      <c r="T28904" s="56"/>
      <c r="U28904" s="56"/>
      <c r="V28904" s="56"/>
      <c r="W28904" s="56"/>
      <c r="X28904" s="56"/>
      <c r="Y28904" s="56"/>
      <c r="Z28904" s="56"/>
      <c r="AA28904" s="56"/>
    </row>
    <row r="28905" spans="20:27">
      <c r="T28905" s="56"/>
      <c r="U28905" s="56"/>
      <c r="V28905" s="56"/>
      <c r="W28905" s="56"/>
      <c r="X28905" s="56"/>
      <c r="Y28905" s="56"/>
      <c r="Z28905" s="56"/>
      <c r="AA28905" s="56"/>
    </row>
    <row r="28906" spans="20:27">
      <c r="T28906" s="56"/>
      <c r="U28906" s="56"/>
      <c r="V28906" s="56"/>
      <c r="W28906" s="56"/>
      <c r="X28906" s="56"/>
      <c r="Y28906" s="56"/>
      <c r="Z28906" s="56"/>
      <c r="AA28906" s="56"/>
    </row>
    <row r="28907" spans="20:27">
      <c r="T28907" s="56"/>
      <c r="U28907" s="56"/>
      <c r="V28907" s="56"/>
      <c r="W28907" s="56"/>
      <c r="X28907" s="56"/>
      <c r="Y28907" s="56"/>
      <c r="Z28907" s="56"/>
      <c r="AA28907" s="56"/>
    </row>
    <row r="28908" spans="20:27">
      <c r="T28908" s="56"/>
      <c r="U28908" s="56"/>
      <c r="V28908" s="56"/>
      <c r="W28908" s="56"/>
      <c r="X28908" s="56"/>
      <c r="Y28908" s="56"/>
      <c r="Z28908" s="56"/>
      <c r="AA28908" s="56"/>
    </row>
    <row r="28909" spans="20:27">
      <c r="T28909" s="56"/>
      <c r="U28909" s="56"/>
      <c r="V28909" s="56"/>
      <c r="W28909" s="56"/>
      <c r="X28909" s="56"/>
      <c r="Y28909" s="56"/>
      <c r="Z28909" s="56"/>
      <c r="AA28909" s="56"/>
    </row>
    <row r="28910" spans="20:27">
      <c r="T28910" s="56"/>
      <c r="U28910" s="56"/>
      <c r="V28910" s="56"/>
      <c r="W28910" s="56"/>
      <c r="X28910" s="56"/>
      <c r="Y28910" s="56"/>
      <c r="Z28910" s="56"/>
      <c r="AA28910" s="56"/>
    </row>
    <row r="28911" spans="20:27">
      <c r="T28911" s="56"/>
      <c r="U28911" s="56"/>
      <c r="V28911" s="56"/>
      <c r="W28911" s="56"/>
      <c r="X28911" s="56"/>
      <c r="Y28911" s="56"/>
      <c r="Z28911" s="56"/>
      <c r="AA28911" s="56"/>
    </row>
    <row r="28912" spans="20:27">
      <c r="T28912" s="56"/>
      <c r="U28912" s="56"/>
      <c r="V28912" s="56"/>
      <c r="W28912" s="56"/>
      <c r="X28912" s="56"/>
      <c r="Y28912" s="56"/>
      <c r="Z28912" s="56"/>
      <c r="AA28912" s="56"/>
    </row>
    <row r="28913" spans="20:27">
      <c r="T28913" s="56"/>
      <c r="U28913" s="56"/>
      <c r="V28913" s="56"/>
      <c r="W28913" s="56"/>
      <c r="X28913" s="56"/>
      <c r="Y28913" s="56"/>
      <c r="Z28913" s="56"/>
      <c r="AA28913" s="56"/>
    </row>
    <row r="28914" spans="20:27">
      <c r="T28914" s="56"/>
      <c r="U28914" s="56"/>
      <c r="V28914" s="56"/>
      <c r="W28914" s="56"/>
      <c r="X28914" s="56"/>
      <c r="Y28914" s="56"/>
      <c r="Z28914" s="56"/>
      <c r="AA28914" s="56"/>
    </row>
    <row r="28915" spans="20:27">
      <c r="T28915" s="56"/>
      <c r="U28915" s="56"/>
      <c r="V28915" s="56"/>
      <c r="W28915" s="56"/>
      <c r="X28915" s="56"/>
      <c r="Y28915" s="56"/>
      <c r="Z28915" s="56"/>
      <c r="AA28915" s="56"/>
    </row>
    <row r="28916" spans="20:27">
      <c r="T28916" s="56"/>
      <c r="U28916" s="56"/>
      <c r="V28916" s="56"/>
      <c r="W28916" s="56"/>
      <c r="X28916" s="56"/>
      <c r="Y28916" s="56"/>
      <c r="Z28916" s="56"/>
      <c r="AA28916" s="56"/>
    </row>
    <row r="28917" spans="20:27">
      <c r="T28917" s="56"/>
      <c r="U28917" s="56"/>
      <c r="V28917" s="56"/>
      <c r="W28917" s="56"/>
      <c r="X28917" s="56"/>
      <c r="Y28917" s="56"/>
      <c r="Z28917" s="56"/>
      <c r="AA28917" s="56"/>
    </row>
    <row r="28918" spans="20:27">
      <c r="T28918" s="56"/>
      <c r="U28918" s="56"/>
      <c r="V28918" s="56"/>
      <c r="W28918" s="56"/>
      <c r="X28918" s="56"/>
      <c r="Y28918" s="56"/>
      <c r="Z28918" s="56"/>
      <c r="AA28918" s="56"/>
    </row>
    <row r="28919" spans="20:27">
      <c r="T28919" s="56"/>
      <c r="U28919" s="56"/>
      <c r="V28919" s="56"/>
      <c r="W28919" s="56"/>
      <c r="X28919" s="56"/>
      <c r="Y28919" s="56"/>
      <c r="Z28919" s="56"/>
      <c r="AA28919" s="56"/>
    </row>
    <row r="28920" spans="20:27">
      <c r="T28920" s="56"/>
      <c r="U28920" s="56"/>
      <c r="V28920" s="56"/>
      <c r="W28920" s="56"/>
      <c r="X28920" s="56"/>
      <c r="Y28920" s="56"/>
      <c r="Z28920" s="56"/>
      <c r="AA28920" s="56"/>
    </row>
    <row r="28921" spans="20:27">
      <c r="T28921" s="56"/>
      <c r="U28921" s="56"/>
      <c r="V28921" s="56"/>
      <c r="W28921" s="56"/>
      <c r="X28921" s="56"/>
      <c r="Y28921" s="56"/>
      <c r="Z28921" s="56"/>
      <c r="AA28921" s="56"/>
    </row>
    <row r="28922" spans="20:27">
      <c r="T28922" s="56"/>
      <c r="U28922" s="56"/>
      <c r="V28922" s="56"/>
      <c r="W28922" s="56"/>
      <c r="X28922" s="56"/>
      <c r="Y28922" s="56"/>
      <c r="Z28922" s="56"/>
      <c r="AA28922" s="56"/>
    </row>
    <row r="28923" spans="20:27">
      <c r="T28923" s="56"/>
      <c r="U28923" s="56"/>
      <c r="V28923" s="56"/>
      <c r="W28923" s="56"/>
      <c r="X28923" s="56"/>
      <c r="Y28923" s="56"/>
      <c r="Z28923" s="56"/>
      <c r="AA28923" s="56"/>
    </row>
    <row r="28924" spans="20:27">
      <c r="T28924" s="56"/>
      <c r="U28924" s="56"/>
      <c r="V28924" s="56"/>
      <c r="W28924" s="56"/>
      <c r="X28924" s="56"/>
      <c r="Y28924" s="56"/>
      <c r="Z28924" s="56"/>
      <c r="AA28924" s="56"/>
    </row>
    <row r="28925" spans="20:27">
      <c r="T28925" s="56"/>
      <c r="U28925" s="56"/>
      <c r="V28925" s="56"/>
      <c r="W28925" s="56"/>
      <c r="X28925" s="56"/>
      <c r="Y28925" s="56"/>
      <c r="Z28925" s="56"/>
      <c r="AA28925" s="56"/>
    </row>
    <row r="28926" spans="20:27">
      <c r="T28926" s="56"/>
      <c r="U28926" s="56"/>
      <c r="V28926" s="56"/>
      <c r="W28926" s="56"/>
      <c r="X28926" s="56"/>
      <c r="Y28926" s="56"/>
      <c r="Z28926" s="56"/>
      <c r="AA28926" s="56"/>
    </row>
    <row r="28927" spans="20:27">
      <c r="T28927" s="56"/>
      <c r="U28927" s="56"/>
      <c r="V28927" s="56"/>
      <c r="W28927" s="56"/>
      <c r="X28927" s="56"/>
      <c r="Y28927" s="56"/>
      <c r="Z28927" s="56"/>
      <c r="AA28927" s="56"/>
    </row>
    <row r="28928" spans="20:27">
      <c r="T28928" s="56"/>
      <c r="U28928" s="56"/>
      <c r="V28928" s="56"/>
      <c r="W28928" s="56"/>
      <c r="X28928" s="56"/>
      <c r="Y28928" s="56"/>
      <c r="Z28928" s="56"/>
      <c r="AA28928" s="56"/>
    </row>
    <row r="28929" spans="20:27">
      <c r="T28929" s="56"/>
      <c r="U28929" s="56"/>
      <c r="V28929" s="56"/>
      <c r="W28929" s="56"/>
      <c r="X28929" s="56"/>
      <c r="Y28929" s="56"/>
      <c r="Z28929" s="56"/>
      <c r="AA28929" s="56"/>
    </row>
    <row r="28930" spans="20:27">
      <c r="T28930" s="56"/>
      <c r="U28930" s="56"/>
      <c r="V28930" s="56"/>
      <c r="W28930" s="56"/>
      <c r="X28930" s="56"/>
      <c r="Y28930" s="56"/>
      <c r="Z28930" s="56"/>
      <c r="AA28930" s="56"/>
    </row>
    <row r="28931" spans="20:27">
      <c r="T28931" s="56"/>
      <c r="U28931" s="56"/>
      <c r="V28931" s="56"/>
      <c r="W28931" s="56"/>
      <c r="X28931" s="56"/>
      <c r="Y28931" s="56"/>
      <c r="Z28931" s="56"/>
      <c r="AA28931" s="56"/>
    </row>
    <row r="28932" spans="20:27">
      <c r="T28932" s="56"/>
      <c r="U28932" s="56"/>
      <c r="V28932" s="56"/>
      <c r="W28932" s="56"/>
      <c r="X28932" s="56"/>
      <c r="Y28932" s="56"/>
      <c r="Z28932" s="56"/>
      <c r="AA28932" s="56"/>
    </row>
    <row r="28933" spans="20:27">
      <c r="T28933" s="56"/>
      <c r="U28933" s="56"/>
      <c r="V28933" s="56"/>
      <c r="W28933" s="56"/>
      <c r="X28933" s="56"/>
      <c r="Y28933" s="56"/>
      <c r="Z28933" s="56"/>
      <c r="AA28933" s="56"/>
    </row>
    <row r="28934" spans="20:27">
      <c r="T28934" s="56"/>
      <c r="U28934" s="56"/>
      <c r="V28934" s="56"/>
      <c r="W28934" s="56"/>
      <c r="X28934" s="56"/>
      <c r="Y28934" s="56"/>
      <c r="Z28934" s="56"/>
      <c r="AA28934" s="56"/>
    </row>
    <row r="28935" spans="20:27">
      <c r="T28935" s="56"/>
      <c r="U28935" s="56"/>
      <c r="V28935" s="56"/>
      <c r="W28935" s="56"/>
      <c r="X28935" s="56"/>
      <c r="Y28935" s="56"/>
      <c r="Z28935" s="56"/>
      <c r="AA28935" s="56"/>
    </row>
    <row r="28936" spans="20:27">
      <c r="T28936" s="56"/>
      <c r="U28936" s="56"/>
      <c r="V28936" s="56"/>
      <c r="W28936" s="56"/>
      <c r="X28936" s="56"/>
      <c r="Y28936" s="56"/>
      <c r="Z28936" s="56"/>
      <c r="AA28936" s="56"/>
    </row>
    <row r="28937" spans="20:27">
      <c r="T28937" s="56"/>
      <c r="U28937" s="56"/>
      <c r="V28937" s="56"/>
      <c r="W28937" s="56"/>
      <c r="X28937" s="56"/>
      <c r="Y28937" s="56"/>
      <c r="Z28937" s="56"/>
      <c r="AA28937" s="56"/>
    </row>
    <row r="28938" spans="20:27">
      <c r="T28938" s="56"/>
      <c r="U28938" s="56"/>
      <c r="V28938" s="56"/>
      <c r="W28938" s="56"/>
      <c r="X28938" s="56"/>
      <c r="Y28938" s="56"/>
      <c r="Z28938" s="56"/>
      <c r="AA28938" s="56"/>
    </row>
    <row r="28939" spans="20:27">
      <c r="T28939" s="56"/>
      <c r="U28939" s="56"/>
      <c r="V28939" s="56"/>
      <c r="W28939" s="56"/>
      <c r="X28939" s="56"/>
      <c r="Y28939" s="56"/>
      <c r="Z28939" s="56"/>
      <c r="AA28939" s="56"/>
    </row>
    <row r="28940" spans="20:27">
      <c r="T28940" s="56"/>
      <c r="U28940" s="56"/>
      <c r="V28940" s="56"/>
      <c r="W28940" s="56"/>
      <c r="X28940" s="56"/>
      <c r="Y28940" s="56"/>
      <c r="Z28940" s="56"/>
      <c r="AA28940" s="56"/>
    </row>
    <row r="28941" spans="20:27">
      <c r="T28941" s="56"/>
      <c r="U28941" s="56"/>
      <c r="V28941" s="56"/>
      <c r="W28941" s="56"/>
      <c r="X28941" s="56"/>
      <c r="Y28941" s="56"/>
      <c r="Z28941" s="56"/>
      <c r="AA28941" s="56"/>
    </row>
    <row r="28942" spans="20:27">
      <c r="T28942" s="56"/>
      <c r="U28942" s="56"/>
      <c r="V28942" s="56"/>
      <c r="W28942" s="56"/>
      <c r="X28942" s="56"/>
      <c r="Y28942" s="56"/>
      <c r="Z28942" s="56"/>
      <c r="AA28942" s="56"/>
    </row>
    <row r="28943" spans="20:27">
      <c r="T28943" s="56"/>
      <c r="U28943" s="56"/>
      <c r="V28943" s="56"/>
      <c r="W28943" s="56"/>
      <c r="X28943" s="56"/>
      <c r="Y28943" s="56"/>
      <c r="Z28943" s="56"/>
      <c r="AA28943" s="56"/>
    </row>
    <row r="28944" spans="20:27">
      <c r="T28944" s="56"/>
      <c r="U28944" s="56"/>
      <c r="V28944" s="56"/>
      <c r="W28944" s="56"/>
      <c r="X28944" s="56"/>
      <c r="Y28944" s="56"/>
      <c r="Z28944" s="56"/>
      <c r="AA28944" s="56"/>
    </row>
    <row r="28945" spans="20:27">
      <c r="T28945" s="56"/>
      <c r="U28945" s="56"/>
      <c r="V28945" s="56"/>
      <c r="W28945" s="56"/>
      <c r="X28945" s="56"/>
      <c r="Y28945" s="56"/>
      <c r="Z28945" s="56"/>
      <c r="AA28945" s="56"/>
    </row>
    <row r="28946" spans="20:27">
      <c r="T28946" s="56"/>
      <c r="U28946" s="56"/>
      <c r="V28946" s="56"/>
      <c r="W28946" s="56"/>
      <c r="X28946" s="56"/>
      <c r="Y28946" s="56"/>
      <c r="Z28946" s="56"/>
      <c r="AA28946" s="56"/>
    </row>
    <row r="28947" spans="20:27">
      <c r="T28947" s="56"/>
      <c r="U28947" s="56"/>
      <c r="V28947" s="56"/>
      <c r="W28947" s="56"/>
      <c r="X28947" s="56"/>
      <c r="Y28947" s="56"/>
      <c r="Z28947" s="56"/>
      <c r="AA28947" s="56"/>
    </row>
    <row r="28948" spans="20:27">
      <c r="T28948" s="56"/>
      <c r="U28948" s="56"/>
      <c r="V28948" s="56"/>
      <c r="W28948" s="56"/>
      <c r="X28948" s="56"/>
      <c r="Y28948" s="56"/>
      <c r="Z28948" s="56"/>
      <c r="AA28948" s="56"/>
    </row>
    <row r="28949" spans="20:27">
      <c r="T28949" s="56"/>
      <c r="U28949" s="56"/>
      <c r="V28949" s="56"/>
      <c r="W28949" s="56"/>
      <c r="X28949" s="56"/>
      <c r="Y28949" s="56"/>
      <c r="Z28949" s="56"/>
      <c r="AA28949" s="56"/>
    </row>
    <row r="28950" spans="20:27">
      <c r="T28950" s="56"/>
      <c r="U28950" s="56"/>
      <c r="V28950" s="56"/>
      <c r="W28950" s="56"/>
      <c r="X28950" s="56"/>
      <c r="Y28950" s="56"/>
      <c r="Z28950" s="56"/>
      <c r="AA28950" s="56"/>
    </row>
    <row r="28951" spans="20:27">
      <c r="T28951" s="56"/>
      <c r="U28951" s="56"/>
      <c r="V28951" s="56"/>
      <c r="W28951" s="56"/>
      <c r="X28951" s="56"/>
      <c r="Y28951" s="56"/>
      <c r="Z28951" s="56"/>
      <c r="AA28951" s="56"/>
    </row>
    <row r="28952" spans="20:27">
      <c r="T28952" s="56"/>
      <c r="U28952" s="56"/>
      <c r="V28952" s="56"/>
      <c r="W28952" s="56"/>
      <c r="X28952" s="56"/>
      <c r="Y28952" s="56"/>
      <c r="Z28952" s="56"/>
      <c r="AA28952" s="56"/>
    </row>
    <row r="28953" spans="20:27">
      <c r="T28953" s="56"/>
      <c r="U28953" s="56"/>
      <c r="V28953" s="56"/>
      <c r="W28953" s="56"/>
      <c r="X28953" s="56"/>
      <c r="Y28953" s="56"/>
      <c r="Z28953" s="56"/>
      <c r="AA28953" s="56"/>
    </row>
    <row r="28954" spans="20:27">
      <c r="T28954" s="56"/>
      <c r="U28954" s="56"/>
      <c r="V28954" s="56"/>
      <c r="W28954" s="56"/>
      <c r="X28954" s="56"/>
      <c r="Y28954" s="56"/>
      <c r="Z28954" s="56"/>
      <c r="AA28954" s="56"/>
    </row>
    <row r="28955" spans="20:27">
      <c r="T28955" s="56"/>
      <c r="U28955" s="56"/>
      <c r="V28955" s="56"/>
      <c r="W28955" s="56"/>
      <c r="X28955" s="56"/>
      <c r="Y28955" s="56"/>
      <c r="Z28955" s="56"/>
      <c r="AA28955" s="56"/>
    </row>
    <row r="28956" spans="20:27">
      <c r="T28956" s="56"/>
      <c r="U28956" s="56"/>
      <c r="V28956" s="56"/>
      <c r="W28956" s="56"/>
      <c r="X28956" s="56"/>
      <c r="Y28956" s="56"/>
      <c r="Z28956" s="56"/>
      <c r="AA28956" s="56"/>
    </row>
    <row r="28957" spans="20:27">
      <c r="T28957" s="56"/>
      <c r="U28957" s="56"/>
      <c r="V28957" s="56"/>
      <c r="W28957" s="56"/>
      <c r="X28957" s="56"/>
      <c r="Y28957" s="56"/>
      <c r="Z28957" s="56"/>
      <c r="AA28957" s="56"/>
    </row>
    <row r="28958" spans="20:27">
      <c r="T28958" s="56"/>
      <c r="U28958" s="56"/>
      <c r="V28958" s="56"/>
      <c r="W28958" s="56"/>
      <c r="X28958" s="56"/>
      <c r="Y28958" s="56"/>
      <c r="Z28958" s="56"/>
      <c r="AA28958" s="56"/>
    </row>
    <row r="28959" spans="20:27">
      <c r="T28959" s="56"/>
      <c r="U28959" s="56"/>
      <c r="V28959" s="56"/>
      <c r="W28959" s="56"/>
      <c r="X28959" s="56"/>
      <c r="Y28959" s="56"/>
      <c r="Z28959" s="56"/>
      <c r="AA28959" s="56"/>
    </row>
    <row r="28960" spans="20:27">
      <c r="T28960" s="56"/>
      <c r="U28960" s="56"/>
      <c r="V28960" s="56"/>
      <c r="W28960" s="56"/>
      <c r="X28960" s="56"/>
      <c r="Y28960" s="56"/>
      <c r="Z28960" s="56"/>
      <c r="AA28960" s="56"/>
    </row>
    <row r="28961" spans="20:27">
      <c r="T28961" s="56"/>
      <c r="U28961" s="56"/>
      <c r="V28961" s="56"/>
      <c r="W28961" s="56"/>
      <c r="X28961" s="56"/>
      <c r="Y28961" s="56"/>
      <c r="Z28961" s="56"/>
      <c r="AA28961" s="56"/>
    </row>
    <row r="28962" spans="20:27">
      <c r="T28962" s="56"/>
      <c r="U28962" s="56"/>
      <c r="V28962" s="56"/>
      <c r="W28962" s="56"/>
      <c r="X28962" s="56"/>
      <c r="Y28962" s="56"/>
      <c r="Z28962" s="56"/>
      <c r="AA28962" s="56"/>
    </row>
    <row r="28963" spans="20:27">
      <c r="T28963" s="56"/>
      <c r="U28963" s="56"/>
      <c r="V28963" s="56"/>
      <c r="W28963" s="56"/>
      <c r="X28963" s="56"/>
      <c r="Y28963" s="56"/>
      <c r="Z28963" s="56"/>
      <c r="AA28963" s="56"/>
    </row>
    <row r="28964" spans="20:27">
      <c r="T28964" s="56"/>
      <c r="U28964" s="56"/>
      <c r="V28964" s="56"/>
      <c r="W28964" s="56"/>
      <c r="X28964" s="56"/>
      <c r="Y28964" s="56"/>
      <c r="Z28964" s="56"/>
      <c r="AA28964" s="56"/>
    </row>
    <row r="28965" spans="20:27">
      <c r="T28965" s="56"/>
      <c r="U28965" s="56"/>
      <c r="V28965" s="56"/>
      <c r="W28965" s="56"/>
      <c r="X28965" s="56"/>
      <c r="Y28965" s="56"/>
      <c r="Z28965" s="56"/>
      <c r="AA28965" s="56"/>
    </row>
    <row r="28966" spans="20:27">
      <c r="T28966" s="56"/>
      <c r="U28966" s="56"/>
      <c r="V28966" s="56"/>
      <c r="W28966" s="56"/>
      <c r="X28966" s="56"/>
      <c r="Y28966" s="56"/>
      <c r="Z28966" s="56"/>
      <c r="AA28966" s="56"/>
    </row>
    <row r="28967" spans="20:27">
      <c r="T28967" s="56"/>
      <c r="U28967" s="56"/>
      <c r="V28967" s="56"/>
      <c r="W28967" s="56"/>
      <c r="X28967" s="56"/>
      <c r="Y28967" s="56"/>
      <c r="Z28967" s="56"/>
      <c r="AA28967" s="56"/>
    </row>
    <row r="28968" spans="20:27">
      <c r="T28968" s="56"/>
      <c r="U28968" s="56"/>
      <c r="V28968" s="56"/>
      <c r="W28968" s="56"/>
      <c r="X28968" s="56"/>
      <c r="Y28968" s="56"/>
      <c r="Z28968" s="56"/>
      <c r="AA28968" s="56"/>
    </row>
    <row r="28969" spans="20:27">
      <c r="T28969" s="56"/>
      <c r="U28969" s="56"/>
      <c r="V28969" s="56"/>
      <c r="W28969" s="56"/>
      <c r="X28969" s="56"/>
      <c r="Y28969" s="56"/>
      <c r="Z28969" s="56"/>
      <c r="AA28969" s="56"/>
    </row>
    <row r="28970" spans="20:27">
      <c r="T28970" s="56"/>
      <c r="U28970" s="56"/>
      <c r="V28970" s="56"/>
      <c r="W28970" s="56"/>
      <c r="X28970" s="56"/>
      <c r="Y28970" s="56"/>
      <c r="Z28970" s="56"/>
      <c r="AA28970" s="56"/>
    </row>
    <row r="28971" spans="20:27">
      <c r="T28971" s="56"/>
      <c r="U28971" s="56"/>
      <c r="V28971" s="56"/>
      <c r="W28971" s="56"/>
      <c r="X28971" s="56"/>
      <c r="Y28971" s="56"/>
      <c r="Z28971" s="56"/>
      <c r="AA28971" s="56"/>
    </row>
    <row r="28972" spans="20:27">
      <c r="T28972" s="56"/>
      <c r="U28972" s="56"/>
      <c r="V28972" s="56"/>
      <c r="W28972" s="56"/>
      <c r="X28972" s="56"/>
      <c r="Y28972" s="56"/>
      <c r="Z28972" s="56"/>
      <c r="AA28972" s="56"/>
    </row>
    <row r="28973" spans="20:27">
      <c r="T28973" s="56"/>
      <c r="U28973" s="56"/>
      <c r="V28973" s="56"/>
      <c r="W28973" s="56"/>
      <c r="X28973" s="56"/>
      <c r="Y28973" s="56"/>
      <c r="Z28973" s="56"/>
      <c r="AA28973" s="56"/>
    </row>
    <row r="28974" spans="20:27">
      <c r="T28974" s="56"/>
      <c r="U28974" s="56"/>
      <c r="V28974" s="56"/>
      <c r="W28974" s="56"/>
      <c r="X28974" s="56"/>
      <c r="Y28974" s="56"/>
      <c r="Z28974" s="56"/>
      <c r="AA28974" s="56"/>
    </row>
    <row r="28975" spans="20:27">
      <c r="T28975" s="56"/>
      <c r="U28975" s="56"/>
      <c r="V28975" s="56"/>
      <c r="W28975" s="56"/>
      <c r="X28975" s="56"/>
      <c r="Y28975" s="56"/>
      <c r="Z28975" s="56"/>
      <c r="AA28975" s="56"/>
    </row>
    <row r="28976" spans="20:27">
      <c r="T28976" s="56"/>
      <c r="U28976" s="56"/>
      <c r="V28976" s="56"/>
      <c r="W28976" s="56"/>
      <c r="X28976" s="56"/>
      <c r="Y28976" s="56"/>
      <c r="Z28976" s="56"/>
      <c r="AA28976" s="56"/>
    </row>
    <row r="28977" spans="20:27">
      <c r="T28977" s="56"/>
      <c r="U28977" s="56"/>
      <c r="V28977" s="56"/>
      <c r="W28977" s="56"/>
      <c r="X28977" s="56"/>
      <c r="Y28977" s="56"/>
      <c r="Z28977" s="56"/>
      <c r="AA28977" s="56"/>
    </row>
    <row r="28978" spans="20:27">
      <c r="T28978" s="56"/>
      <c r="U28978" s="56"/>
      <c r="V28978" s="56"/>
      <c r="W28978" s="56"/>
      <c r="X28978" s="56"/>
      <c r="Y28978" s="56"/>
      <c r="Z28978" s="56"/>
      <c r="AA28978" s="56"/>
    </row>
    <row r="28979" spans="20:27">
      <c r="T28979" s="56"/>
      <c r="U28979" s="56"/>
      <c r="V28979" s="56"/>
      <c r="W28979" s="56"/>
      <c r="X28979" s="56"/>
      <c r="Y28979" s="56"/>
      <c r="Z28979" s="56"/>
      <c r="AA28979" s="56"/>
    </row>
    <row r="28980" spans="20:27">
      <c r="T28980" s="56"/>
      <c r="U28980" s="56"/>
      <c r="V28980" s="56"/>
      <c r="W28980" s="56"/>
      <c r="X28980" s="56"/>
      <c r="Y28980" s="56"/>
      <c r="Z28980" s="56"/>
      <c r="AA28980" s="56"/>
    </row>
    <row r="28981" spans="20:27">
      <c r="T28981" s="56"/>
      <c r="U28981" s="56"/>
      <c r="V28981" s="56"/>
      <c r="W28981" s="56"/>
      <c r="X28981" s="56"/>
      <c r="Y28981" s="56"/>
      <c r="Z28981" s="56"/>
      <c r="AA28981" s="56"/>
    </row>
    <row r="28982" spans="20:27">
      <c r="T28982" s="56"/>
      <c r="U28982" s="56"/>
      <c r="V28982" s="56"/>
      <c r="W28982" s="56"/>
      <c r="X28982" s="56"/>
      <c r="Y28982" s="56"/>
      <c r="Z28982" s="56"/>
      <c r="AA28982" s="56"/>
    </row>
    <row r="28983" spans="20:27">
      <c r="T28983" s="56"/>
      <c r="U28983" s="56"/>
      <c r="V28983" s="56"/>
      <c r="W28983" s="56"/>
      <c r="X28983" s="56"/>
      <c r="Y28983" s="56"/>
      <c r="Z28983" s="56"/>
      <c r="AA28983" s="56"/>
    </row>
    <row r="28984" spans="20:27">
      <c r="T28984" s="56"/>
      <c r="U28984" s="56"/>
      <c r="V28984" s="56"/>
      <c r="W28984" s="56"/>
      <c r="X28984" s="56"/>
      <c r="Y28984" s="56"/>
      <c r="Z28984" s="56"/>
      <c r="AA28984" s="56"/>
    </row>
    <row r="28985" spans="20:27">
      <c r="T28985" s="56"/>
      <c r="U28985" s="56"/>
      <c r="V28985" s="56"/>
      <c r="W28985" s="56"/>
      <c r="X28985" s="56"/>
      <c r="Y28985" s="56"/>
      <c r="Z28985" s="56"/>
      <c r="AA28985" s="56"/>
    </row>
    <row r="28986" spans="20:27">
      <c r="T28986" s="56"/>
      <c r="U28986" s="56"/>
      <c r="V28986" s="56"/>
      <c r="W28986" s="56"/>
      <c r="X28986" s="56"/>
      <c r="Y28986" s="56"/>
      <c r="Z28986" s="56"/>
      <c r="AA28986" s="56"/>
    </row>
    <row r="28987" spans="20:27">
      <c r="T28987" s="56"/>
      <c r="U28987" s="56"/>
      <c r="V28987" s="56"/>
      <c r="W28987" s="56"/>
      <c r="X28987" s="56"/>
      <c r="Y28987" s="56"/>
      <c r="Z28987" s="56"/>
      <c r="AA28987" s="56"/>
    </row>
    <row r="28988" spans="20:27">
      <c r="T28988" s="56"/>
      <c r="U28988" s="56"/>
      <c r="V28988" s="56"/>
      <c r="W28988" s="56"/>
      <c r="X28988" s="56"/>
      <c r="Y28988" s="56"/>
      <c r="Z28988" s="56"/>
      <c r="AA28988" s="56"/>
    </row>
    <row r="28989" spans="20:27">
      <c r="T28989" s="56"/>
      <c r="U28989" s="56"/>
      <c r="V28989" s="56"/>
      <c r="W28989" s="56"/>
      <c r="X28989" s="56"/>
      <c r="Y28989" s="56"/>
      <c r="Z28989" s="56"/>
      <c r="AA28989" s="56"/>
    </row>
    <row r="28990" spans="20:27">
      <c r="T28990" s="56"/>
      <c r="U28990" s="56"/>
      <c r="V28990" s="56"/>
      <c r="W28990" s="56"/>
      <c r="X28990" s="56"/>
      <c r="Y28990" s="56"/>
      <c r="Z28990" s="56"/>
      <c r="AA28990" s="56"/>
    </row>
    <row r="28991" spans="20:27">
      <c r="T28991" s="56"/>
      <c r="U28991" s="56"/>
      <c r="V28991" s="56"/>
      <c r="W28991" s="56"/>
      <c r="X28991" s="56"/>
      <c r="Y28991" s="56"/>
      <c r="Z28991" s="56"/>
      <c r="AA28991" s="56"/>
    </row>
    <row r="28992" spans="20:27">
      <c r="T28992" s="56"/>
      <c r="U28992" s="56"/>
      <c r="V28992" s="56"/>
      <c r="W28992" s="56"/>
      <c r="X28992" s="56"/>
      <c r="Y28992" s="56"/>
      <c r="Z28992" s="56"/>
      <c r="AA28992" s="56"/>
    </row>
    <row r="28993" spans="20:27">
      <c r="T28993" s="56"/>
      <c r="U28993" s="56"/>
      <c r="V28993" s="56"/>
      <c r="W28993" s="56"/>
      <c r="X28993" s="56"/>
      <c r="Y28993" s="56"/>
      <c r="Z28993" s="56"/>
      <c r="AA28993" s="56"/>
    </row>
    <row r="28994" spans="20:27">
      <c r="T28994" s="56"/>
      <c r="U28994" s="56"/>
      <c r="V28994" s="56"/>
      <c r="W28994" s="56"/>
      <c r="X28994" s="56"/>
      <c r="Y28994" s="56"/>
      <c r="Z28994" s="56"/>
      <c r="AA28994" s="56"/>
    </row>
    <row r="28995" spans="20:27">
      <c r="T28995" s="56"/>
      <c r="U28995" s="56"/>
      <c r="V28995" s="56"/>
      <c r="W28995" s="56"/>
      <c r="X28995" s="56"/>
      <c r="Y28995" s="56"/>
      <c r="Z28995" s="56"/>
      <c r="AA28995" s="56"/>
    </row>
    <row r="28996" spans="20:27">
      <c r="T28996" s="56"/>
      <c r="U28996" s="56"/>
      <c r="V28996" s="56"/>
      <c r="W28996" s="56"/>
      <c r="X28996" s="56"/>
      <c r="Y28996" s="56"/>
      <c r="Z28996" s="56"/>
      <c r="AA28996" s="56"/>
    </row>
    <row r="28997" spans="20:27">
      <c r="T28997" s="56"/>
      <c r="U28997" s="56"/>
      <c r="V28997" s="56"/>
      <c r="W28997" s="56"/>
      <c r="X28997" s="56"/>
      <c r="Y28997" s="56"/>
      <c r="Z28997" s="56"/>
      <c r="AA28997" s="56"/>
    </row>
    <row r="28998" spans="20:27">
      <c r="T28998" s="56"/>
      <c r="U28998" s="56"/>
      <c r="V28998" s="56"/>
      <c r="W28998" s="56"/>
      <c r="X28998" s="56"/>
      <c r="Y28998" s="56"/>
      <c r="Z28998" s="56"/>
      <c r="AA28998" s="56"/>
    </row>
    <row r="28999" spans="20:27">
      <c r="T28999" s="56"/>
      <c r="U28999" s="56"/>
      <c r="V28999" s="56"/>
      <c r="W28999" s="56"/>
      <c r="X28999" s="56"/>
      <c r="Y28999" s="56"/>
      <c r="Z28999" s="56"/>
      <c r="AA28999" s="56"/>
    </row>
    <row r="29000" spans="20:27">
      <c r="T29000" s="56"/>
      <c r="U29000" s="56"/>
      <c r="V29000" s="56"/>
      <c r="W29000" s="56"/>
      <c r="X29000" s="56"/>
      <c r="Y29000" s="56"/>
      <c r="Z29000" s="56"/>
      <c r="AA29000" s="56"/>
    </row>
    <row r="29001" spans="20:27">
      <c r="T29001" s="56"/>
      <c r="U29001" s="56"/>
      <c r="V29001" s="56"/>
      <c r="W29001" s="56"/>
      <c r="X29001" s="56"/>
      <c r="Y29001" s="56"/>
      <c r="Z29001" s="56"/>
      <c r="AA29001" s="56"/>
    </row>
    <row r="29002" spans="20:27">
      <c r="T29002" s="56"/>
      <c r="U29002" s="56"/>
      <c r="V29002" s="56"/>
      <c r="W29002" s="56"/>
      <c r="X29002" s="56"/>
      <c r="Y29002" s="56"/>
      <c r="Z29002" s="56"/>
      <c r="AA29002" s="56"/>
    </row>
    <row r="29003" spans="20:27">
      <c r="T29003" s="56"/>
      <c r="U29003" s="56"/>
      <c r="V29003" s="56"/>
      <c r="W29003" s="56"/>
      <c r="X29003" s="56"/>
      <c r="Y29003" s="56"/>
      <c r="Z29003" s="56"/>
      <c r="AA29003" s="56"/>
    </row>
    <row r="29004" spans="20:27">
      <c r="T29004" s="56"/>
      <c r="U29004" s="56"/>
      <c r="V29004" s="56"/>
      <c r="W29004" s="56"/>
      <c r="X29004" s="56"/>
      <c r="Y29004" s="56"/>
      <c r="Z29004" s="56"/>
      <c r="AA29004" s="56"/>
    </row>
    <row r="29005" spans="20:27">
      <c r="T29005" s="56"/>
      <c r="U29005" s="56"/>
      <c r="V29005" s="56"/>
      <c r="W29005" s="56"/>
      <c r="X29005" s="56"/>
      <c r="Y29005" s="56"/>
      <c r="Z29005" s="56"/>
      <c r="AA29005" s="56"/>
    </row>
    <row r="29006" spans="20:27">
      <c r="T29006" s="56"/>
      <c r="U29006" s="56"/>
      <c r="V29006" s="56"/>
      <c r="W29006" s="56"/>
      <c r="X29006" s="56"/>
      <c r="Y29006" s="56"/>
      <c r="Z29006" s="56"/>
      <c r="AA29006" s="56"/>
    </row>
    <row r="29007" spans="20:27">
      <c r="T29007" s="56"/>
      <c r="U29007" s="56"/>
      <c r="V29007" s="56"/>
      <c r="W29007" s="56"/>
      <c r="X29007" s="56"/>
      <c r="Y29007" s="56"/>
      <c r="Z29007" s="56"/>
      <c r="AA29007" s="56"/>
    </row>
    <row r="29008" spans="20:27">
      <c r="T29008" s="56"/>
      <c r="U29008" s="56"/>
      <c r="V29008" s="56"/>
      <c r="W29008" s="56"/>
      <c r="X29008" s="56"/>
      <c r="Y29008" s="56"/>
      <c r="Z29008" s="56"/>
      <c r="AA29008" s="56"/>
    </row>
    <row r="29009" spans="20:27">
      <c r="T29009" s="56"/>
      <c r="U29009" s="56"/>
      <c r="V29009" s="56"/>
      <c r="W29009" s="56"/>
      <c r="X29009" s="56"/>
      <c r="Y29009" s="56"/>
      <c r="Z29009" s="56"/>
      <c r="AA29009" s="56"/>
    </row>
    <row r="29010" spans="20:27">
      <c r="T29010" s="56"/>
      <c r="U29010" s="56"/>
      <c r="V29010" s="56"/>
      <c r="W29010" s="56"/>
      <c r="X29010" s="56"/>
      <c r="Y29010" s="56"/>
      <c r="Z29010" s="56"/>
      <c r="AA29010" s="56"/>
    </row>
    <row r="29011" spans="20:27">
      <c r="T29011" s="56"/>
      <c r="U29011" s="56"/>
      <c r="V29011" s="56"/>
      <c r="W29011" s="56"/>
      <c r="X29011" s="56"/>
      <c r="Y29011" s="56"/>
      <c r="Z29011" s="56"/>
      <c r="AA29011" s="56"/>
    </row>
    <row r="29012" spans="20:27">
      <c r="T29012" s="56"/>
      <c r="U29012" s="56"/>
      <c r="V29012" s="56"/>
      <c r="W29012" s="56"/>
      <c r="X29012" s="56"/>
      <c r="Y29012" s="56"/>
      <c r="Z29012" s="56"/>
      <c r="AA29012" s="56"/>
    </row>
    <row r="29013" spans="20:27">
      <c r="T29013" s="56"/>
      <c r="U29013" s="56"/>
      <c r="V29013" s="56"/>
      <c r="W29013" s="56"/>
      <c r="X29013" s="56"/>
      <c r="Y29013" s="56"/>
      <c r="Z29013" s="56"/>
      <c r="AA29013" s="56"/>
    </row>
    <row r="29014" spans="20:27">
      <c r="T29014" s="56"/>
      <c r="U29014" s="56"/>
      <c r="V29014" s="56"/>
      <c r="W29014" s="56"/>
      <c r="X29014" s="56"/>
      <c r="Y29014" s="56"/>
      <c r="Z29014" s="56"/>
      <c r="AA29014" s="56"/>
    </row>
    <row r="29015" spans="20:27">
      <c r="T29015" s="56"/>
      <c r="U29015" s="56"/>
      <c r="V29015" s="56"/>
      <c r="W29015" s="56"/>
      <c r="X29015" s="56"/>
      <c r="Y29015" s="56"/>
      <c r="Z29015" s="56"/>
      <c r="AA29015" s="56"/>
    </row>
    <row r="29016" spans="20:27">
      <c r="T29016" s="56"/>
      <c r="U29016" s="56"/>
      <c r="V29016" s="56"/>
      <c r="W29016" s="56"/>
      <c r="X29016" s="56"/>
      <c r="Y29016" s="56"/>
      <c r="Z29016" s="56"/>
      <c r="AA29016" s="56"/>
    </row>
    <row r="29017" spans="20:27">
      <c r="T29017" s="56"/>
      <c r="U29017" s="56"/>
      <c r="V29017" s="56"/>
      <c r="W29017" s="56"/>
      <c r="X29017" s="56"/>
      <c r="Y29017" s="56"/>
      <c r="Z29017" s="56"/>
      <c r="AA29017" s="56"/>
    </row>
    <row r="29018" spans="20:27">
      <c r="T29018" s="56"/>
      <c r="U29018" s="56"/>
      <c r="V29018" s="56"/>
      <c r="W29018" s="56"/>
      <c r="X29018" s="56"/>
      <c r="Y29018" s="56"/>
      <c r="Z29018" s="56"/>
      <c r="AA29018" s="56"/>
    </row>
    <row r="29019" spans="20:27">
      <c r="T29019" s="56"/>
      <c r="U29019" s="56"/>
      <c r="V29019" s="56"/>
      <c r="W29019" s="56"/>
      <c r="X29019" s="56"/>
      <c r="Y29019" s="56"/>
      <c r="Z29019" s="56"/>
      <c r="AA29019" s="56"/>
    </row>
    <row r="29020" spans="20:27">
      <c r="T29020" s="56"/>
      <c r="U29020" s="56"/>
      <c r="V29020" s="56"/>
      <c r="W29020" s="56"/>
      <c r="X29020" s="56"/>
      <c r="Y29020" s="56"/>
      <c r="Z29020" s="56"/>
      <c r="AA29020" s="56"/>
    </row>
    <row r="29021" spans="20:27">
      <c r="T29021" s="56"/>
      <c r="U29021" s="56"/>
      <c r="V29021" s="56"/>
      <c r="W29021" s="56"/>
      <c r="X29021" s="56"/>
      <c r="Y29021" s="56"/>
      <c r="Z29021" s="56"/>
      <c r="AA29021" s="56"/>
    </row>
    <row r="29022" spans="20:27">
      <c r="T29022" s="56"/>
      <c r="U29022" s="56"/>
      <c r="V29022" s="56"/>
      <c r="W29022" s="56"/>
      <c r="X29022" s="56"/>
      <c r="Y29022" s="56"/>
      <c r="Z29022" s="56"/>
      <c r="AA29022" s="56"/>
    </row>
    <row r="29023" spans="20:27">
      <c r="T29023" s="56"/>
      <c r="U29023" s="56"/>
      <c r="V29023" s="56"/>
      <c r="W29023" s="56"/>
      <c r="X29023" s="56"/>
      <c r="Y29023" s="56"/>
      <c r="Z29023" s="56"/>
      <c r="AA29023" s="56"/>
    </row>
    <row r="29024" spans="20:27">
      <c r="T29024" s="56"/>
      <c r="U29024" s="56"/>
      <c r="V29024" s="56"/>
      <c r="W29024" s="56"/>
      <c r="X29024" s="56"/>
      <c r="Y29024" s="56"/>
      <c r="Z29024" s="56"/>
      <c r="AA29024" s="56"/>
    </row>
    <row r="29025" spans="20:27">
      <c r="T29025" s="56"/>
      <c r="U29025" s="56"/>
      <c r="V29025" s="56"/>
      <c r="W29025" s="56"/>
      <c r="X29025" s="56"/>
      <c r="Y29025" s="56"/>
      <c r="Z29025" s="56"/>
      <c r="AA29025" s="56"/>
    </row>
    <row r="29026" spans="20:27">
      <c r="T29026" s="56"/>
      <c r="U29026" s="56"/>
      <c r="V29026" s="56"/>
      <c r="W29026" s="56"/>
      <c r="X29026" s="56"/>
      <c r="Y29026" s="56"/>
      <c r="Z29026" s="56"/>
      <c r="AA29026" s="56"/>
    </row>
    <row r="29027" spans="20:27">
      <c r="T29027" s="56"/>
      <c r="U29027" s="56"/>
      <c r="V29027" s="56"/>
      <c r="W29027" s="56"/>
      <c r="X29027" s="56"/>
      <c r="Y29027" s="56"/>
      <c r="Z29027" s="56"/>
      <c r="AA29027" s="56"/>
    </row>
    <row r="29028" spans="20:27">
      <c r="T29028" s="56"/>
      <c r="U29028" s="56"/>
      <c r="V29028" s="56"/>
      <c r="W29028" s="56"/>
      <c r="X29028" s="56"/>
      <c r="Y29028" s="56"/>
      <c r="Z29028" s="56"/>
      <c r="AA29028" s="56"/>
    </row>
    <row r="29029" spans="20:27">
      <c r="T29029" s="56"/>
      <c r="U29029" s="56"/>
      <c r="V29029" s="56"/>
      <c r="W29029" s="56"/>
      <c r="X29029" s="56"/>
      <c r="Y29029" s="56"/>
      <c r="Z29029" s="56"/>
      <c r="AA29029" s="56"/>
    </row>
    <row r="29030" spans="20:27">
      <c r="T29030" s="56"/>
      <c r="U29030" s="56"/>
      <c r="V29030" s="56"/>
      <c r="W29030" s="56"/>
      <c r="X29030" s="56"/>
      <c r="Y29030" s="56"/>
      <c r="Z29030" s="56"/>
      <c r="AA29030" s="56"/>
    </row>
    <row r="29031" spans="20:27">
      <c r="T29031" s="56"/>
      <c r="U29031" s="56"/>
      <c r="V29031" s="56"/>
      <c r="W29031" s="56"/>
      <c r="X29031" s="56"/>
      <c r="Y29031" s="56"/>
      <c r="Z29031" s="56"/>
      <c r="AA29031" s="56"/>
    </row>
    <row r="29032" spans="20:27">
      <c r="T29032" s="56"/>
      <c r="U29032" s="56"/>
      <c r="V29032" s="56"/>
      <c r="W29032" s="56"/>
      <c r="X29032" s="56"/>
      <c r="Y29032" s="56"/>
      <c r="Z29032" s="56"/>
      <c r="AA29032" s="56"/>
    </row>
    <row r="29033" spans="20:27">
      <c r="T29033" s="56"/>
      <c r="U29033" s="56"/>
      <c r="V29033" s="56"/>
      <c r="W29033" s="56"/>
      <c r="X29033" s="56"/>
      <c r="Y29033" s="56"/>
      <c r="Z29033" s="56"/>
      <c r="AA29033" s="56"/>
    </row>
    <row r="29034" spans="20:27">
      <c r="T29034" s="56"/>
      <c r="U29034" s="56"/>
      <c r="V29034" s="56"/>
      <c r="W29034" s="56"/>
      <c r="X29034" s="56"/>
      <c r="Y29034" s="56"/>
      <c r="Z29034" s="56"/>
      <c r="AA29034" s="56"/>
    </row>
    <row r="29035" spans="20:27">
      <c r="T29035" s="56"/>
      <c r="U29035" s="56"/>
      <c r="V29035" s="56"/>
      <c r="W29035" s="56"/>
      <c r="X29035" s="56"/>
      <c r="Y29035" s="56"/>
      <c r="Z29035" s="56"/>
      <c r="AA29035" s="56"/>
    </row>
    <row r="29036" spans="20:27">
      <c r="T29036" s="56"/>
      <c r="U29036" s="56"/>
      <c r="V29036" s="56"/>
      <c r="W29036" s="56"/>
      <c r="X29036" s="56"/>
      <c r="Y29036" s="56"/>
      <c r="Z29036" s="56"/>
      <c r="AA29036" s="56"/>
    </row>
    <row r="29037" spans="20:27">
      <c r="T29037" s="56"/>
      <c r="U29037" s="56"/>
      <c r="V29037" s="56"/>
      <c r="W29037" s="56"/>
      <c r="X29037" s="56"/>
      <c r="Y29037" s="56"/>
      <c r="Z29037" s="56"/>
      <c r="AA29037" s="56"/>
    </row>
    <row r="29038" spans="20:27">
      <c r="T29038" s="56"/>
      <c r="U29038" s="56"/>
      <c r="V29038" s="56"/>
      <c r="W29038" s="56"/>
      <c r="X29038" s="56"/>
      <c r="Y29038" s="56"/>
      <c r="Z29038" s="56"/>
      <c r="AA29038" s="56"/>
    </row>
    <row r="29039" spans="20:27">
      <c r="T29039" s="56"/>
      <c r="U29039" s="56"/>
      <c r="V29039" s="56"/>
      <c r="W29039" s="56"/>
      <c r="X29039" s="56"/>
      <c r="Y29039" s="56"/>
      <c r="Z29039" s="56"/>
      <c r="AA29039" s="56"/>
    </row>
    <row r="29040" spans="20:27">
      <c r="T29040" s="56"/>
      <c r="U29040" s="56"/>
      <c r="V29040" s="56"/>
      <c r="W29040" s="56"/>
      <c r="X29040" s="56"/>
      <c r="Y29040" s="56"/>
      <c r="Z29040" s="56"/>
      <c r="AA29040" s="56"/>
    </row>
    <row r="29041" spans="20:27">
      <c r="T29041" s="56"/>
      <c r="U29041" s="56"/>
      <c r="V29041" s="56"/>
      <c r="W29041" s="56"/>
      <c r="X29041" s="56"/>
      <c r="Y29041" s="56"/>
      <c r="Z29041" s="56"/>
      <c r="AA29041" s="56"/>
    </row>
    <row r="29042" spans="20:27">
      <c r="T29042" s="56"/>
      <c r="U29042" s="56"/>
      <c r="V29042" s="56"/>
      <c r="W29042" s="56"/>
      <c r="X29042" s="56"/>
      <c r="Y29042" s="56"/>
      <c r="Z29042" s="56"/>
      <c r="AA29042" s="56"/>
    </row>
    <row r="29043" spans="20:27">
      <c r="T29043" s="56"/>
      <c r="U29043" s="56"/>
      <c r="V29043" s="56"/>
      <c r="W29043" s="56"/>
      <c r="X29043" s="56"/>
      <c r="Y29043" s="56"/>
      <c r="Z29043" s="56"/>
      <c r="AA29043" s="56"/>
    </row>
    <row r="29044" spans="20:27">
      <c r="T29044" s="56"/>
      <c r="U29044" s="56"/>
      <c r="V29044" s="56"/>
      <c r="W29044" s="56"/>
      <c r="X29044" s="56"/>
      <c r="Y29044" s="56"/>
      <c r="Z29044" s="56"/>
      <c r="AA29044" s="56"/>
    </row>
    <row r="29045" spans="20:27">
      <c r="T29045" s="56"/>
      <c r="U29045" s="56"/>
      <c r="V29045" s="56"/>
      <c r="W29045" s="56"/>
      <c r="X29045" s="56"/>
      <c r="Y29045" s="56"/>
      <c r="Z29045" s="56"/>
      <c r="AA29045" s="56"/>
    </row>
    <row r="29046" spans="20:27">
      <c r="T29046" s="56"/>
      <c r="U29046" s="56"/>
      <c r="V29046" s="56"/>
      <c r="W29046" s="56"/>
      <c r="X29046" s="56"/>
      <c r="Y29046" s="56"/>
      <c r="Z29046" s="56"/>
      <c r="AA29046" s="56"/>
    </row>
    <row r="29047" spans="20:27">
      <c r="T29047" s="56"/>
      <c r="U29047" s="56"/>
      <c r="V29047" s="56"/>
      <c r="W29047" s="56"/>
      <c r="X29047" s="56"/>
      <c r="Y29047" s="56"/>
      <c r="Z29047" s="56"/>
      <c r="AA29047" s="56"/>
    </row>
    <row r="29048" spans="20:27">
      <c r="T29048" s="56"/>
      <c r="U29048" s="56"/>
      <c r="V29048" s="56"/>
      <c r="W29048" s="56"/>
      <c r="X29048" s="56"/>
      <c r="Y29048" s="56"/>
      <c r="Z29048" s="56"/>
      <c r="AA29048" s="56"/>
    </row>
    <row r="29049" spans="20:27">
      <c r="T29049" s="56"/>
      <c r="U29049" s="56"/>
      <c r="V29049" s="56"/>
      <c r="W29049" s="56"/>
      <c r="X29049" s="56"/>
      <c r="Y29049" s="56"/>
      <c r="Z29049" s="56"/>
      <c r="AA29049" s="56"/>
    </row>
    <row r="29050" spans="20:27">
      <c r="T29050" s="56"/>
      <c r="U29050" s="56"/>
      <c r="V29050" s="56"/>
      <c r="W29050" s="56"/>
      <c r="X29050" s="56"/>
      <c r="Y29050" s="56"/>
      <c r="Z29050" s="56"/>
      <c r="AA29050" s="56"/>
    </row>
    <row r="29051" spans="20:27">
      <c r="T29051" s="56"/>
      <c r="U29051" s="56"/>
      <c r="V29051" s="56"/>
      <c r="W29051" s="56"/>
      <c r="X29051" s="56"/>
      <c r="Y29051" s="56"/>
      <c r="Z29051" s="56"/>
      <c r="AA29051" s="56"/>
    </row>
    <row r="29052" spans="20:27">
      <c r="T29052" s="56"/>
      <c r="U29052" s="56"/>
      <c r="V29052" s="56"/>
      <c r="W29052" s="56"/>
      <c r="X29052" s="56"/>
      <c r="Y29052" s="56"/>
      <c r="Z29052" s="56"/>
      <c r="AA29052" s="56"/>
    </row>
    <row r="29053" spans="20:27">
      <c r="T29053" s="56"/>
      <c r="U29053" s="56"/>
      <c r="V29053" s="56"/>
      <c r="W29053" s="56"/>
      <c r="X29053" s="56"/>
      <c r="Y29053" s="56"/>
      <c r="Z29053" s="56"/>
      <c r="AA29053" s="56"/>
    </row>
    <row r="29054" spans="20:27">
      <c r="T29054" s="56"/>
      <c r="U29054" s="56"/>
      <c r="V29054" s="56"/>
      <c r="W29054" s="56"/>
      <c r="X29054" s="56"/>
      <c r="Y29054" s="56"/>
      <c r="Z29054" s="56"/>
      <c r="AA29054" s="56"/>
    </row>
    <row r="29055" spans="20:27">
      <c r="T29055" s="56"/>
      <c r="U29055" s="56"/>
      <c r="V29055" s="56"/>
      <c r="W29055" s="56"/>
      <c r="X29055" s="56"/>
      <c r="Y29055" s="56"/>
      <c r="Z29055" s="56"/>
      <c r="AA29055" s="56"/>
    </row>
    <row r="29056" spans="20:27">
      <c r="T29056" s="56"/>
      <c r="U29056" s="56"/>
      <c r="V29056" s="56"/>
      <c r="W29056" s="56"/>
      <c r="X29056" s="56"/>
      <c r="Y29056" s="56"/>
      <c r="Z29056" s="56"/>
      <c r="AA29056" s="56"/>
    </row>
    <row r="29057" spans="20:27">
      <c r="T29057" s="56"/>
      <c r="U29057" s="56"/>
      <c r="V29057" s="56"/>
      <c r="W29057" s="56"/>
      <c r="X29057" s="56"/>
      <c r="Y29057" s="56"/>
      <c r="Z29057" s="56"/>
      <c r="AA29057" s="56"/>
    </row>
    <row r="29058" spans="20:27">
      <c r="T29058" s="56"/>
      <c r="U29058" s="56"/>
      <c r="V29058" s="56"/>
      <c r="W29058" s="56"/>
      <c r="X29058" s="56"/>
      <c r="Y29058" s="56"/>
      <c r="Z29058" s="56"/>
      <c r="AA29058" s="56"/>
    </row>
    <row r="29059" spans="20:27">
      <c r="T29059" s="56"/>
      <c r="U29059" s="56"/>
      <c r="V29059" s="56"/>
      <c r="W29059" s="56"/>
      <c r="X29059" s="56"/>
      <c r="Y29059" s="56"/>
      <c r="Z29059" s="56"/>
      <c r="AA29059" s="56"/>
    </row>
    <row r="29060" spans="20:27">
      <c r="T29060" s="56"/>
      <c r="U29060" s="56"/>
      <c r="V29060" s="56"/>
      <c r="W29060" s="56"/>
      <c r="X29060" s="56"/>
      <c r="Y29060" s="56"/>
      <c r="Z29060" s="56"/>
      <c r="AA29060" s="56"/>
    </row>
    <row r="29061" spans="20:27">
      <c r="T29061" s="56"/>
      <c r="U29061" s="56"/>
      <c r="V29061" s="56"/>
      <c r="W29061" s="56"/>
      <c r="X29061" s="56"/>
      <c r="Y29061" s="56"/>
      <c r="Z29061" s="56"/>
      <c r="AA29061" s="56"/>
    </row>
    <row r="29062" spans="20:27">
      <c r="T29062" s="56"/>
      <c r="U29062" s="56"/>
      <c r="V29062" s="56"/>
      <c r="W29062" s="56"/>
      <c r="X29062" s="56"/>
      <c r="Y29062" s="56"/>
      <c r="Z29062" s="56"/>
      <c r="AA29062" s="56"/>
    </row>
    <row r="29063" spans="20:27">
      <c r="T29063" s="56"/>
      <c r="U29063" s="56"/>
      <c r="V29063" s="56"/>
      <c r="W29063" s="56"/>
      <c r="X29063" s="56"/>
      <c r="Y29063" s="56"/>
      <c r="Z29063" s="56"/>
      <c r="AA29063" s="56"/>
    </row>
    <row r="29064" spans="20:27">
      <c r="T29064" s="56"/>
      <c r="U29064" s="56"/>
      <c r="V29064" s="56"/>
      <c r="W29064" s="56"/>
      <c r="X29064" s="56"/>
      <c r="Y29064" s="56"/>
      <c r="Z29064" s="56"/>
      <c r="AA29064" s="56"/>
    </row>
    <row r="29065" spans="20:27">
      <c r="T29065" s="56"/>
      <c r="U29065" s="56"/>
      <c r="V29065" s="56"/>
      <c r="W29065" s="56"/>
      <c r="X29065" s="56"/>
      <c r="Y29065" s="56"/>
      <c r="Z29065" s="56"/>
      <c r="AA29065" s="56"/>
    </row>
    <row r="29066" spans="20:27">
      <c r="T29066" s="56"/>
      <c r="U29066" s="56"/>
      <c r="V29066" s="56"/>
      <c r="W29066" s="56"/>
      <c r="X29066" s="56"/>
      <c r="Y29066" s="56"/>
      <c r="Z29066" s="56"/>
      <c r="AA29066" s="56"/>
    </row>
    <row r="29067" spans="20:27">
      <c r="T29067" s="56"/>
      <c r="U29067" s="56"/>
      <c r="V29067" s="56"/>
      <c r="W29067" s="56"/>
      <c r="X29067" s="56"/>
      <c r="Y29067" s="56"/>
      <c r="Z29067" s="56"/>
      <c r="AA29067" s="56"/>
    </row>
    <row r="29068" spans="20:27">
      <c r="T29068" s="56"/>
      <c r="U29068" s="56"/>
      <c r="V29068" s="56"/>
      <c r="W29068" s="56"/>
      <c r="X29068" s="56"/>
      <c r="Y29068" s="56"/>
      <c r="Z29068" s="56"/>
      <c r="AA29068" s="56"/>
    </row>
    <row r="29069" spans="20:27">
      <c r="T29069" s="56"/>
      <c r="U29069" s="56"/>
      <c r="V29069" s="56"/>
      <c r="W29069" s="56"/>
      <c r="X29069" s="56"/>
      <c r="Y29069" s="56"/>
      <c r="Z29069" s="56"/>
      <c r="AA29069" s="56"/>
    </row>
    <row r="29070" spans="20:27">
      <c r="T29070" s="56"/>
      <c r="U29070" s="56"/>
      <c r="V29070" s="56"/>
      <c r="W29070" s="56"/>
      <c r="X29070" s="56"/>
      <c r="Y29070" s="56"/>
      <c r="Z29070" s="56"/>
      <c r="AA29070" s="56"/>
    </row>
    <row r="29071" spans="20:27">
      <c r="T29071" s="56"/>
      <c r="U29071" s="56"/>
      <c r="V29071" s="56"/>
      <c r="W29071" s="56"/>
      <c r="X29071" s="56"/>
      <c r="Y29071" s="56"/>
      <c r="Z29071" s="56"/>
      <c r="AA29071" s="56"/>
    </row>
    <row r="29072" spans="20:27">
      <c r="T29072" s="56"/>
      <c r="U29072" s="56"/>
      <c r="V29072" s="56"/>
      <c r="W29072" s="56"/>
      <c r="X29072" s="56"/>
      <c r="Y29072" s="56"/>
      <c r="Z29072" s="56"/>
      <c r="AA29072" s="56"/>
    </row>
    <row r="29073" spans="20:27">
      <c r="T29073" s="56"/>
      <c r="U29073" s="56"/>
      <c r="V29073" s="56"/>
      <c r="W29073" s="56"/>
      <c r="X29073" s="56"/>
      <c r="Y29073" s="56"/>
      <c r="Z29073" s="56"/>
      <c r="AA29073" s="56"/>
    </row>
    <row r="29074" spans="20:27">
      <c r="T29074" s="56"/>
      <c r="U29074" s="56"/>
      <c r="V29074" s="56"/>
      <c r="W29074" s="56"/>
      <c r="X29074" s="56"/>
      <c r="Y29074" s="56"/>
      <c r="Z29074" s="56"/>
      <c r="AA29074" s="56"/>
    </row>
    <row r="29075" spans="20:27">
      <c r="T29075" s="56"/>
      <c r="U29075" s="56"/>
      <c r="V29075" s="56"/>
      <c r="W29075" s="56"/>
      <c r="X29075" s="56"/>
      <c r="Y29075" s="56"/>
      <c r="Z29075" s="56"/>
      <c r="AA29075" s="56"/>
    </row>
    <row r="29076" spans="20:27">
      <c r="T29076" s="56"/>
      <c r="U29076" s="56"/>
      <c r="V29076" s="56"/>
      <c r="W29076" s="56"/>
      <c r="X29076" s="56"/>
      <c r="Y29076" s="56"/>
      <c r="Z29076" s="56"/>
      <c r="AA29076" s="56"/>
    </row>
    <row r="29077" spans="20:27">
      <c r="T29077" s="56"/>
      <c r="U29077" s="56"/>
      <c r="V29077" s="56"/>
      <c r="W29077" s="56"/>
      <c r="X29077" s="56"/>
      <c r="Y29077" s="56"/>
      <c r="Z29077" s="56"/>
      <c r="AA29077" s="56"/>
    </row>
    <row r="29078" spans="20:27">
      <c r="T29078" s="56"/>
      <c r="U29078" s="56"/>
      <c r="V29078" s="56"/>
      <c r="W29078" s="56"/>
      <c r="X29078" s="56"/>
      <c r="Y29078" s="56"/>
      <c r="Z29078" s="56"/>
      <c r="AA29078" s="56"/>
    </row>
    <row r="29079" spans="20:27">
      <c r="T29079" s="56"/>
      <c r="U29079" s="56"/>
      <c r="V29079" s="56"/>
      <c r="W29079" s="56"/>
      <c r="X29079" s="56"/>
      <c r="Y29079" s="56"/>
      <c r="Z29079" s="56"/>
      <c r="AA29079" s="56"/>
    </row>
    <row r="29080" spans="20:27">
      <c r="T29080" s="56"/>
      <c r="U29080" s="56"/>
      <c r="V29080" s="56"/>
      <c r="W29080" s="56"/>
      <c r="X29080" s="56"/>
      <c r="Y29080" s="56"/>
      <c r="Z29080" s="56"/>
      <c r="AA29080" s="56"/>
    </row>
    <row r="29081" spans="20:27">
      <c r="T29081" s="56"/>
      <c r="U29081" s="56"/>
      <c r="V29081" s="56"/>
      <c r="W29081" s="56"/>
      <c r="X29081" s="56"/>
      <c r="Y29081" s="56"/>
      <c r="Z29081" s="56"/>
      <c r="AA29081" s="56"/>
    </row>
    <row r="29082" spans="20:27">
      <c r="T29082" s="56"/>
      <c r="U29082" s="56"/>
      <c r="V29082" s="56"/>
      <c r="W29082" s="56"/>
      <c r="X29082" s="56"/>
      <c r="Y29082" s="56"/>
      <c r="Z29082" s="56"/>
      <c r="AA29082" s="56"/>
    </row>
    <row r="29083" spans="20:27">
      <c r="T29083" s="56"/>
      <c r="U29083" s="56"/>
      <c r="V29083" s="56"/>
      <c r="W29083" s="56"/>
      <c r="X29083" s="56"/>
      <c r="Y29083" s="56"/>
      <c r="Z29083" s="56"/>
      <c r="AA29083" s="56"/>
    </row>
    <row r="29084" spans="20:27">
      <c r="T29084" s="56"/>
      <c r="U29084" s="56"/>
      <c r="V29084" s="56"/>
      <c r="W29084" s="56"/>
      <c r="X29084" s="56"/>
      <c r="Y29084" s="56"/>
      <c r="Z29084" s="56"/>
      <c r="AA29084" s="56"/>
    </row>
    <row r="29085" spans="20:27">
      <c r="T29085" s="56"/>
      <c r="U29085" s="56"/>
      <c r="V29085" s="56"/>
      <c r="W29085" s="56"/>
      <c r="X29085" s="56"/>
      <c r="Y29085" s="56"/>
      <c r="Z29085" s="56"/>
      <c r="AA29085" s="56"/>
    </row>
    <row r="29086" spans="20:27">
      <c r="T29086" s="56"/>
      <c r="U29086" s="56"/>
      <c r="V29086" s="56"/>
      <c r="W29086" s="56"/>
      <c r="X29086" s="56"/>
      <c r="Y29086" s="56"/>
      <c r="Z29086" s="56"/>
      <c r="AA29086" s="56"/>
    </row>
    <row r="29087" spans="20:27">
      <c r="T29087" s="56"/>
      <c r="U29087" s="56"/>
      <c r="V29087" s="56"/>
      <c r="W29087" s="56"/>
      <c r="X29087" s="56"/>
      <c r="Y29087" s="56"/>
      <c r="Z29087" s="56"/>
      <c r="AA29087" s="56"/>
    </row>
    <row r="29088" spans="20:27">
      <c r="T29088" s="56"/>
      <c r="U29088" s="56"/>
      <c r="V29088" s="56"/>
      <c r="W29088" s="56"/>
      <c r="X29088" s="56"/>
      <c r="Y29088" s="56"/>
      <c r="Z29088" s="56"/>
      <c r="AA29088" s="56"/>
    </row>
    <row r="29089" spans="20:27">
      <c r="T29089" s="56"/>
      <c r="U29089" s="56"/>
      <c r="V29089" s="56"/>
      <c r="W29089" s="56"/>
      <c r="X29089" s="56"/>
      <c r="Y29089" s="56"/>
      <c r="Z29089" s="56"/>
      <c r="AA29089" s="56"/>
    </row>
    <row r="29090" spans="20:27">
      <c r="T29090" s="56"/>
      <c r="U29090" s="56"/>
      <c r="V29090" s="56"/>
      <c r="W29090" s="56"/>
      <c r="X29090" s="56"/>
      <c r="Y29090" s="56"/>
      <c r="Z29090" s="56"/>
      <c r="AA29090" s="56"/>
    </row>
    <row r="29091" spans="20:27">
      <c r="T29091" s="56"/>
      <c r="U29091" s="56"/>
      <c r="V29091" s="56"/>
      <c r="W29091" s="56"/>
      <c r="X29091" s="56"/>
      <c r="Y29091" s="56"/>
      <c r="Z29091" s="56"/>
      <c r="AA29091" s="56"/>
    </row>
    <row r="29092" spans="20:27">
      <c r="T29092" s="56"/>
      <c r="U29092" s="56"/>
      <c r="V29092" s="56"/>
      <c r="W29092" s="56"/>
      <c r="X29092" s="56"/>
      <c r="Y29092" s="56"/>
      <c r="Z29092" s="56"/>
      <c r="AA29092" s="56"/>
    </row>
    <row r="29093" spans="20:27">
      <c r="T29093" s="56"/>
      <c r="U29093" s="56"/>
      <c r="V29093" s="56"/>
      <c r="W29093" s="56"/>
      <c r="X29093" s="56"/>
      <c r="Y29093" s="56"/>
      <c r="Z29093" s="56"/>
      <c r="AA29093" s="56"/>
    </row>
    <row r="29094" spans="20:27">
      <c r="T29094" s="56"/>
      <c r="U29094" s="56"/>
      <c r="V29094" s="56"/>
      <c r="W29094" s="56"/>
      <c r="X29094" s="56"/>
      <c r="Y29094" s="56"/>
      <c r="Z29094" s="56"/>
      <c r="AA29094" s="56"/>
    </row>
    <row r="29095" spans="20:27">
      <c r="T29095" s="56"/>
      <c r="U29095" s="56"/>
      <c r="V29095" s="56"/>
      <c r="W29095" s="56"/>
      <c r="X29095" s="56"/>
      <c r="Y29095" s="56"/>
      <c r="Z29095" s="56"/>
      <c r="AA29095" s="56"/>
    </row>
    <row r="29096" spans="20:27">
      <c r="T29096" s="56"/>
      <c r="U29096" s="56"/>
      <c r="V29096" s="56"/>
      <c r="W29096" s="56"/>
      <c r="X29096" s="56"/>
      <c r="Y29096" s="56"/>
      <c r="Z29096" s="56"/>
      <c r="AA29096" s="56"/>
    </row>
    <row r="29097" spans="20:27">
      <c r="T29097" s="56"/>
      <c r="U29097" s="56"/>
      <c r="V29097" s="56"/>
      <c r="W29097" s="56"/>
      <c r="X29097" s="56"/>
      <c r="Y29097" s="56"/>
      <c r="Z29097" s="56"/>
      <c r="AA29097" s="56"/>
    </row>
    <row r="29098" spans="20:27">
      <c r="T29098" s="56"/>
      <c r="U29098" s="56"/>
      <c r="V29098" s="56"/>
      <c r="W29098" s="56"/>
      <c r="X29098" s="56"/>
      <c r="Y29098" s="56"/>
      <c r="Z29098" s="56"/>
      <c r="AA29098" s="56"/>
    </row>
    <row r="29099" spans="20:27">
      <c r="T29099" s="56"/>
      <c r="U29099" s="56"/>
      <c r="V29099" s="56"/>
      <c r="W29099" s="56"/>
      <c r="X29099" s="56"/>
      <c r="Y29099" s="56"/>
      <c r="Z29099" s="56"/>
      <c r="AA29099" s="56"/>
    </row>
    <row r="29100" spans="20:27">
      <c r="T29100" s="56"/>
      <c r="U29100" s="56"/>
      <c r="V29100" s="56"/>
      <c r="W29100" s="56"/>
      <c r="X29100" s="56"/>
      <c r="Y29100" s="56"/>
      <c r="Z29100" s="56"/>
      <c r="AA29100" s="56"/>
    </row>
    <row r="29101" spans="20:27">
      <c r="T29101" s="56"/>
      <c r="U29101" s="56"/>
      <c r="V29101" s="56"/>
      <c r="W29101" s="56"/>
      <c r="X29101" s="56"/>
      <c r="Y29101" s="56"/>
      <c r="Z29101" s="56"/>
      <c r="AA29101" s="56"/>
    </row>
    <row r="29102" spans="20:27">
      <c r="T29102" s="56"/>
      <c r="U29102" s="56"/>
      <c r="V29102" s="56"/>
      <c r="W29102" s="56"/>
      <c r="X29102" s="56"/>
      <c r="Y29102" s="56"/>
      <c r="Z29102" s="56"/>
      <c r="AA29102" s="56"/>
    </row>
    <row r="29103" spans="20:27">
      <c r="T29103" s="56"/>
      <c r="U29103" s="56"/>
      <c r="V29103" s="56"/>
      <c r="W29103" s="56"/>
      <c r="X29103" s="56"/>
      <c r="Y29103" s="56"/>
      <c r="Z29103" s="56"/>
      <c r="AA29103" s="56"/>
    </row>
    <row r="29104" spans="20:27">
      <c r="T29104" s="56"/>
      <c r="U29104" s="56"/>
      <c r="V29104" s="56"/>
      <c r="W29104" s="56"/>
      <c r="X29104" s="56"/>
      <c r="Y29104" s="56"/>
      <c r="Z29104" s="56"/>
      <c r="AA29104" s="56"/>
    </row>
    <row r="29105" spans="20:27">
      <c r="T29105" s="56"/>
      <c r="U29105" s="56"/>
      <c r="V29105" s="56"/>
      <c r="W29105" s="56"/>
      <c r="X29105" s="56"/>
      <c r="Y29105" s="56"/>
      <c r="Z29105" s="56"/>
      <c r="AA29105" s="56"/>
    </row>
    <row r="29106" spans="20:27">
      <c r="T29106" s="56"/>
      <c r="U29106" s="56"/>
      <c r="V29106" s="56"/>
      <c r="W29106" s="56"/>
      <c r="X29106" s="56"/>
      <c r="Y29106" s="56"/>
      <c r="Z29106" s="56"/>
      <c r="AA29106" s="56"/>
    </row>
    <row r="29107" spans="20:27">
      <c r="T29107" s="56"/>
      <c r="U29107" s="56"/>
      <c r="V29107" s="56"/>
      <c r="W29107" s="56"/>
      <c r="X29107" s="56"/>
      <c r="Y29107" s="56"/>
      <c r="Z29107" s="56"/>
      <c r="AA29107" s="56"/>
    </row>
    <row r="29108" spans="20:27">
      <c r="T29108" s="56"/>
      <c r="U29108" s="56"/>
      <c r="V29108" s="56"/>
      <c r="W29108" s="56"/>
      <c r="X29108" s="56"/>
      <c r="Y29108" s="56"/>
      <c r="Z29108" s="56"/>
      <c r="AA29108" s="56"/>
    </row>
    <row r="29109" spans="20:27">
      <c r="T29109" s="56"/>
      <c r="U29109" s="56"/>
      <c r="V29109" s="56"/>
      <c r="W29109" s="56"/>
      <c r="X29109" s="56"/>
      <c r="Y29109" s="56"/>
      <c r="Z29109" s="56"/>
      <c r="AA29109" s="56"/>
    </row>
    <row r="29110" spans="20:27">
      <c r="T29110" s="56"/>
      <c r="U29110" s="56"/>
      <c r="V29110" s="56"/>
      <c r="W29110" s="56"/>
      <c r="X29110" s="56"/>
      <c r="Y29110" s="56"/>
      <c r="Z29110" s="56"/>
      <c r="AA29110" s="56"/>
    </row>
    <row r="29111" spans="20:27">
      <c r="T29111" s="56"/>
      <c r="U29111" s="56"/>
      <c r="V29111" s="56"/>
      <c r="W29111" s="56"/>
      <c r="X29111" s="56"/>
      <c r="Y29111" s="56"/>
      <c r="Z29111" s="56"/>
      <c r="AA29111" s="56"/>
    </row>
    <row r="29112" spans="20:27">
      <c r="T29112" s="56"/>
      <c r="U29112" s="56"/>
      <c r="V29112" s="56"/>
      <c r="W29112" s="56"/>
      <c r="X29112" s="56"/>
      <c r="Y29112" s="56"/>
      <c r="Z29112" s="56"/>
      <c r="AA29112" s="56"/>
    </row>
    <row r="29113" spans="20:27">
      <c r="T29113" s="56"/>
      <c r="U29113" s="56"/>
      <c r="V29113" s="56"/>
      <c r="W29113" s="56"/>
      <c r="X29113" s="56"/>
      <c r="Y29113" s="56"/>
      <c r="Z29113" s="56"/>
      <c r="AA29113" s="56"/>
    </row>
    <row r="29114" spans="20:27">
      <c r="T29114" s="56"/>
      <c r="U29114" s="56"/>
      <c r="V29114" s="56"/>
      <c r="W29114" s="56"/>
      <c r="X29114" s="56"/>
      <c r="Y29114" s="56"/>
      <c r="Z29114" s="56"/>
      <c r="AA29114" s="56"/>
    </row>
    <row r="29115" spans="20:27">
      <c r="T29115" s="56"/>
      <c r="U29115" s="56"/>
      <c r="V29115" s="56"/>
      <c r="W29115" s="56"/>
      <c r="X29115" s="56"/>
      <c r="Y29115" s="56"/>
      <c r="Z29115" s="56"/>
      <c r="AA29115" s="56"/>
    </row>
    <row r="29116" spans="20:27">
      <c r="T29116" s="56"/>
      <c r="U29116" s="56"/>
      <c r="V29116" s="56"/>
      <c r="W29116" s="56"/>
      <c r="X29116" s="56"/>
      <c r="Y29116" s="56"/>
      <c r="Z29116" s="56"/>
      <c r="AA29116" s="56"/>
    </row>
    <row r="29117" spans="20:27">
      <c r="T29117" s="56"/>
      <c r="U29117" s="56"/>
      <c r="V29117" s="56"/>
      <c r="W29117" s="56"/>
      <c r="X29117" s="56"/>
      <c r="Y29117" s="56"/>
      <c r="Z29117" s="56"/>
      <c r="AA29117" s="56"/>
    </row>
    <row r="29118" spans="20:27">
      <c r="T29118" s="56"/>
      <c r="U29118" s="56"/>
      <c r="V29118" s="56"/>
      <c r="W29118" s="56"/>
      <c r="X29118" s="56"/>
      <c r="Y29118" s="56"/>
      <c r="Z29118" s="56"/>
      <c r="AA29118" s="56"/>
    </row>
    <row r="29119" spans="20:27">
      <c r="T29119" s="56"/>
      <c r="U29119" s="56"/>
      <c r="V29119" s="56"/>
      <c r="W29119" s="56"/>
      <c r="X29119" s="56"/>
      <c r="Y29119" s="56"/>
      <c r="Z29119" s="56"/>
      <c r="AA29119" s="56"/>
    </row>
    <row r="29120" spans="20:27">
      <c r="T29120" s="56"/>
      <c r="U29120" s="56"/>
      <c r="V29120" s="56"/>
      <c r="W29120" s="56"/>
      <c r="X29120" s="56"/>
      <c r="Y29120" s="56"/>
      <c r="Z29120" s="56"/>
      <c r="AA29120" s="56"/>
    </row>
    <row r="29121" spans="20:27">
      <c r="T29121" s="56"/>
      <c r="U29121" s="56"/>
      <c r="V29121" s="56"/>
      <c r="W29121" s="56"/>
      <c r="X29121" s="56"/>
      <c r="Y29121" s="56"/>
      <c r="Z29121" s="56"/>
      <c r="AA29121" s="56"/>
    </row>
    <row r="29122" spans="20:27">
      <c r="T29122" s="56"/>
      <c r="U29122" s="56"/>
      <c r="V29122" s="56"/>
      <c r="W29122" s="56"/>
      <c r="X29122" s="56"/>
      <c r="Y29122" s="56"/>
      <c r="Z29122" s="56"/>
      <c r="AA29122" s="56"/>
    </row>
    <row r="29123" spans="20:27">
      <c r="T29123" s="56"/>
      <c r="U29123" s="56"/>
      <c r="V29123" s="56"/>
      <c r="W29123" s="56"/>
      <c r="X29123" s="56"/>
      <c r="Y29123" s="56"/>
      <c r="Z29123" s="56"/>
      <c r="AA29123" s="56"/>
    </row>
    <row r="29124" spans="20:27">
      <c r="T29124" s="56"/>
      <c r="U29124" s="56"/>
      <c r="V29124" s="56"/>
      <c r="W29124" s="56"/>
      <c r="X29124" s="56"/>
      <c r="Y29124" s="56"/>
      <c r="Z29124" s="56"/>
      <c r="AA29124" s="56"/>
    </row>
    <row r="29125" spans="20:27">
      <c r="T29125" s="56"/>
      <c r="U29125" s="56"/>
      <c r="V29125" s="56"/>
      <c r="W29125" s="56"/>
      <c r="X29125" s="56"/>
      <c r="Y29125" s="56"/>
      <c r="Z29125" s="56"/>
      <c r="AA29125" s="56"/>
    </row>
    <row r="29126" spans="20:27">
      <c r="T29126" s="56"/>
      <c r="U29126" s="56"/>
      <c r="V29126" s="56"/>
      <c r="W29126" s="56"/>
      <c r="X29126" s="56"/>
      <c r="Y29126" s="56"/>
      <c r="Z29126" s="56"/>
      <c r="AA29126" s="56"/>
    </row>
    <row r="29127" spans="20:27">
      <c r="T29127" s="56"/>
      <c r="U29127" s="56"/>
      <c r="V29127" s="56"/>
      <c r="W29127" s="56"/>
      <c r="X29127" s="56"/>
      <c r="Y29127" s="56"/>
      <c r="Z29127" s="56"/>
      <c r="AA29127" s="56"/>
    </row>
    <row r="29128" spans="20:27">
      <c r="T29128" s="56"/>
      <c r="U29128" s="56"/>
      <c r="V29128" s="56"/>
      <c r="W29128" s="56"/>
      <c r="X29128" s="56"/>
      <c r="Y29128" s="56"/>
      <c r="Z29128" s="56"/>
      <c r="AA29128" s="56"/>
    </row>
    <row r="29129" spans="20:27">
      <c r="T29129" s="56"/>
      <c r="U29129" s="56"/>
      <c r="V29129" s="56"/>
      <c r="W29129" s="56"/>
      <c r="X29129" s="56"/>
      <c r="Y29129" s="56"/>
      <c r="Z29129" s="56"/>
      <c r="AA29129" s="56"/>
    </row>
    <row r="29130" spans="20:27">
      <c r="T29130" s="56"/>
      <c r="U29130" s="56"/>
      <c r="V29130" s="56"/>
      <c r="W29130" s="56"/>
      <c r="X29130" s="56"/>
      <c r="Y29130" s="56"/>
      <c r="Z29130" s="56"/>
      <c r="AA29130" s="56"/>
    </row>
    <row r="29131" spans="20:27">
      <c r="T29131" s="56"/>
      <c r="U29131" s="56"/>
      <c r="V29131" s="56"/>
      <c r="W29131" s="56"/>
      <c r="X29131" s="56"/>
      <c r="Y29131" s="56"/>
      <c r="Z29131" s="56"/>
      <c r="AA29131" s="56"/>
    </row>
    <row r="29132" spans="20:27">
      <c r="T29132" s="56"/>
      <c r="U29132" s="56"/>
      <c r="V29132" s="56"/>
      <c r="W29132" s="56"/>
      <c r="X29132" s="56"/>
      <c r="Y29132" s="56"/>
      <c r="Z29132" s="56"/>
      <c r="AA29132" s="56"/>
    </row>
    <row r="29133" spans="20:27">
      <c r="T29133" s="56"/>
      <c r="U29133" s="56"/>
      <c r="V29133" s="56"/>
      <c r="W29133" s="56"/>
      <c r="X29133" s="56"/>
      <c r="Y29133" s="56"/>
      <c r="Z29133" s="56"/>
      <c r="AA29133" s="56"/>
    </row>
    <row r="29134" spans="20:27">
      <c r="T29134" s="56"/>
      <c r="U29134" s="56"/>
      <c r="V29134" s="56"/>
      <c r="W29134" s="56"/>
      <c r="X29134" s="56"/>
      <c r="Y29134" s="56"/>
      <c r="Z29134" s="56"/>
      <c r="AA29134" s="56"/>
    </row>
    <row r="29135" spans="20:27">
      <c r="T29135" s="56"/>
      <c r="U29135" s="56"/>
      <c r="V29135" s="56"/>
      <c r="W29135" s="56"/>
      <c r="X29135" s="56"/>
      <c r="Y29135" s="56"/>
      <c r="Z29135" s="56"/>
      <c r="AA29135" s="56"/>
    </row>
    <row r="29136" spans="20:27">
      <c r="T29136" s="56"/>
      <c r="U29136" s="56"/>
      <c r="V29136" s="56"/>
      <c r="W29136" s="56"/>
      <c r="X29136" s="56"/>
      <c r="Y29136" s="56"/>
      <c r="Z29136" s="56"/>
      <c r="AA29136" s="56"/>
    </row>
    <row r="29137" spans="20:27">
      <c r="T29137" s="56"/>
      <c r="U29137" s="56"/>
      <c r="V29137" s="56"/>
      <c r="W29137" s="56"/>
      <c r="X29137" s="56"/>
      <c r="Y29137" s="56"/>
      <c r="Z29137" s="56"/>
      <c r="AA29137" s="56"/>
    </row>
    <row r="29138" spans="20:27">
      <c r="T29138" s="56"/>
      <c r="U29138" s="56"/>
      <c r="V29138" s="56"/>
      <c r="W29138" s="56"/>
      <c r="X29138" s="56"/>
      <c r="Y29138" s="56"/>
      <c r="Z29138" s="56"/>
      <c r="AA29138" s="56"/>
    </row>
    <row r="29139" spans="20:27">
      <c r="T29139" s="56"/>
      <c r="U29139" s="56"/>
      <c r="V29139" s="56"/>
      <c r="W29139" s="56"/>
      <c r="X29139" s="56"/>
      <c r="Y29139" s="56"/>
      <c r="Z29139" s="56"/>
      <c r="AA29139" s="56"/>
    </row>
    <row r="29140" spans="20:27">
      <c r="T29140" s="56"/>
      <c r="U29140" s="56"/>
      <c r="V29140" s="56"/>
      <c r="W29140" s="56"/>
      <c r="X29140" s="56"/>
      <c r="Y29140" s="56"/>
      <c r="Z29140" s="56"/>
      <c r="AA29140" s="56"/>
    </row>
    <row r="29141" spans="20:27">
      <c r="T29141" s="56"/>
      <c r="U29141" s="56"/>
      <c r="V29141" s="56"/>
      <c r="W29141" s="56"/>
      <c r="X29141" s="56"/>
      <c r="Y29141" s="56"/>
      <c r="Z29141" s="56"/>
      <c r="AA29141" s="56"/>
    </row>
    <row r="29142" spans="20:27">
      <c r="T29142" s="56"/>
      <c r="U29142" s="56"/>
      <c r="V29142" s="56"/>
      <c r="W29142" s="56"/>
      <c r="X29142" s="56"/>
      <c r="Y29142" s="56"/>
      <c r="Z29142" s="56"/>
      <c r="AA29142" s="56"/>
    </row>
    <row r="29143" spans="20:27">
      <c r="T29143" s="56"/>
      <c r="U29143" s="56"/>
      <c r="V29143" s="56"/>
      <c r="W29143" s="56"/>
      <c r="X29143" s="56"/>
      <c r="Y29143" s="56"/>
      <c r="Z29143" s="56"/>
      <c r="AA29143" s="56"/>
    </row>
    <row r="29144" spans="20:27">
      <c r="T29144" s="56"/>
      <c r="U29144" s="56"/>
      <c r="V29144" s="56"/>
      <c r="W29144" s="56"/>
      <c r="X29144" s="56"/>
      <c r="Y29144" s="56"/>
      <c r="Z29144" s="56"/>
      <c r="AA29144" s="56"/>
    </row>
    <row r="29145" spans="20:27">
      <c r="T29145" s="56"/>
      <c r="U29145" s="56"/>
      <c r="V29145" s="56"/>
      <c r="W29145" s="56"/>
      <c r="X29145" s="56"/>
      <c r="Y29145" s="56"/>
      <c r="Z29145" s="56"/>
      <c r="AA29145" s="56"/>
    </row>
    <row r="29146" spans="20:27">
      <c r="T29146" s="56"/>
      <c r="U29146" s="56"/>
      <c r="V29146" s="56"/>
      <c r="W29146" s="56"/>
      <c r="X29146" s="56"/>
      <c r="Y29146" s="56"/>
      <c r="Z29146" s="56"/>
      <c r="AA29146" s="56"/>
    </row>
    <row r="29147" spans="20:27">
      <c r="T29147" s="56"/>
      <c r="U29147" s="56"/>
      <c r="V29147" s="56"/>
      <c r="W29147" s="56"/>
      <c r="X29147" s="56"/>
      <c r="Y29147" s="56"/>
      <c r="Z29147" s="56"/>
      <c r="AA29147" s="56"/>
    </row>
    <row r="29148" spans="20:27">
      <c r="T29148" s="56"/>
      <c r="U29148" s="56"/>
      <c r="V29148" s="56"/>
      <c r="W29148" s="56"/>
      <c r="X29148" s="56"/>
      <c r="Y29148" s="56"/>
      <c r="Z29148" s="56"/>
      <c r="AA29148" s="56"/>
    </row>
    <row r="29149" spans="20:27">
      <c r="T29149" s="56"/>
      <c r="U29149" s="56"/>
      <c r="V29149" s="56"/>
      <c r="W29149" s="56"/>
      <c r="X29149" s="56"/>
      <c r="Y29149" s="56"/>
      <c r="Z29149" s="56"/>
      <c r="AA29149" s="56"/>
    </row>
    <row r="29150" spans="20:27">
      <c r="T29150" s="56"/>
      <c r="U29150" s="56"/>
      <c r="V29150" s="56"/>
      <c r="W29150" s="56"/>
      <c r="X29150" s="56"/>
      <c r="Y29150" s="56"/>
      <c r="Z29150" s="56"/>
      <c r="AA29150" s="56"/>
    </row>
    <row r="29151" spans="20:27">
      <c r="T29151" s="56"/>
      <c r="U29151" s="56"/>
      <c r="V29151" s="56"/>
      <c r="W29151" s="56"/>
      <c r="X29151" s="56"/>
      <c r="Y29151" s="56"/>
      <c r="Z29151" s="56"/>
      <c r="AA29151" s="56"/>
    </row>
    <row r="29152" spans="20:27">
      <c r="T29152" s="56"/>
      <c r="U29152" s="56"/>
      <c r="V29152" s="56"/>
      <c r="W29152" s="56"/>
      <c r="X29152" s="56"/>
      <c r="Y29152" s="56"/>
      <c r="Z29152" s="56"/>
      <c r="AA29152" s="56"/>
    </row>
    <row r="29153" spans="20:27">
      <c r="T29153" s="56"/>
      <c r="U29153" s="56"/>
      <c r="V29153" s="56"/>
      <c r="W29153" s="56"/>
      <c r="X29153" s="56"/>
      <c r="Y29153" s="56"/>
      <c r="Z29153" s="56"/>
      <c r="AA29153" s="56"/>
    </row>
    <row r="29154" spans="20:27">
      <c r="T29154" s="56"/>
      <c r="U29154" s="56"/>
      <c r="V29154" s="56"/>
      <c r="W29154" s="56"/>
      <c r="X29154" s="56"/>
      <c r="Y29154" s="56"/>
      <c r="Z29154" s="56"/>
      <c r="AA29154" s="56"/>
    </row>
    <row r="29155" spans="20:27">
      <c r="T29155" s="56"/>
      <c r="U29155" s="56"/>
      <c r="V29155" s="56"/>
      <c r="W29155" s="56"/>
      <c r="X29155" s="56"/>
      <c r="Y29155" s="56"/>
      <c r="Z29155" s="56"/>
      <c r="AA29155" s="56"/>
    </row>
    <row r="29156" spans="20:27">
      <c r="T29156" s="56"/>
      <c r="U29156" s="56"/>
      <c r="V29156" s="56"/>
      <c r="W29156" s="56"/>
      <c r="X29156" s="56"/>
      <c r="Y29156" s="56"/>
      <c r="Z29156" s="56"/>
      <c r="AA29156" s="56"/>
    </row>
    <row r="29157" spans="20:27">
      <c r="T29157" s="56"/>
      <c r="U29157" s="56"/>
      <c r="V29157" s="56"/>
      <c r="W29157" s="56"/>
      <c r="X29157" s="56"/>
      <c r="Y29157" s="56"/>
      <c r="Z29157" s="56"/>
      <c r="AA29157" s="56"/>
    </row>
    <row r="29158" spans="20:27">
      <c r="T29158" s="56"/>
      <c r="U29158" s="56"/>
      <c r="V29158" s="56"/>
      <c r="W29158" s="56"/>
      <c r="X29158" s="56"/>
      <c r="Y29158" s="56"/>
      <c r="Z29158" s="56"/>
      <c r="AA29158" s="56"/>
    </row>
    <row r="29159" spans="20:27">
      <c r="T29159" s="56"/>
      <c r="U29159" s="56"/>
      <c r="V29159" s="56"/>
      <c r="W29159" s="56"/>
      <c r="X29159" s="56"/>
      <c r="Y29159" s="56"/>
      <c r="Z29159" s="56"/>
      <c r="AA29159" s="56"/>
    </row>
    <row r="29160" spans="20:27">
      <c r="T29160" s="56"/>
      <c r="U29160" s="56"/>
      <c r="V29160" s="56"/>
      <c r="W29160" s="56"/>
      <c r="X29160" s="56"/>
      <c r="Y29160" s="56"/>
      <c r="Z29160" s="56"/>
      <c r="AA29160" s="56"/>
    </row>
    <row r="29161" spans="20:27">
      <c r="T29161" s="56"/>
      <c r="U29161" s="56"/>
      <c r="V29161" s="56"/>
      <c r="W29161" s="56"/>
      <c r="X29161" s="56"/>
      <c r="Y29161" s="56"/>
      <c r="Z29161" s="56"/>
      <c r="AA29161" s="56"/>
    </row>
    <row r="29162" spans="20:27">
      <c r="T29162" s="56"/>
      <c r="U29162" s="56"/>
      <c r="V29162" s="56"/>
      <c r="W29162" s="56"/>
      <c r="X29162" s="56"/>
      <c r="Y29162" s="56"/>
      <c r="Z29162" s="56"/>
      <c r="AA29162" s="56"/>
    </row>
    <row r="29163" spans="20:27">
      <c r="T29163" s="56"/>
      <c r="U29163" s="56"/>
      <c r="V29163" s="56"/>
      <c r="W29163" s="56"/>
      <c r="X29163" s="56"/>
      <c r="Y29163" s="56"/>
      <c r="Z29163" s="56"/>
      <c r="AA29163" s="56"/>
    </row>
    <row r="29164" spans="20:27">
      <c r="T29164" s="56"/>
      <c r="U29164" s="56"/>
      <c r="V29164" s="56"/>
      <c r="W29164" s="56"/>
      <c r="X29164" s="56"/>
      <c r="Y29164" s="56"/>
      <c r="Z29164" s="56"/>
      <c r="AA29164" s="56"/>
    </row>
    <row r="29165" spans="20:27">
      <c r="T29165" s="56"/>
      <c r="U29165" s="56"/>
      <c r="V29165" s="56"/>
      <c r="W29165" s="56"/>
      <c r="X29165" s="56"/>
      <c r="Y29165" s="56"/>
      <c r="Z29165" s="56"/>
      <c r="AA29165" s="56"/>
    </row>
    <row r="29166" spans="20:27">
      <c r="T29166" s="56"/>
      <c r="U29166" s="56"/>
      <c r="V29166" s="56"/>
      <c r="W29166" s="56"/>
      <c r="X29166" s="56"/>
      <c r="Y29166" s="56"/>
      <c r="Z29166" s="56"/>
      <c r="AA29166" s="56"/>
    </row>
    <row r="29167" spans="20:27">
      <c r="T29167" s="56"/>
      <c r="U29167" s="56"/>
      <c r="V29167" s="56"/>
      <c r="W29167" s="56"/>
      <c r="X29167" s="56"/>
      <c r="Y29167" s="56"/>
      <c r="Z29167" s="56"/>
      <c r="AA29167" s="56"/>
    </row>
    <row r="29168" spans="20:27">
      <c r="T29168" s="56"/>
      <c r="U29168" s="56"/>
      <c r="V29168" s="56"/>
      <c r="W29168" s="56"/>
      <c r="X29168" s="56"/>
      <c r="Y29168" s="56"/>
      <c r="Z29168" s="56"/>
      <c r="AA29168" s="56"/>
    </row>
    <row r="29169" spans="20:27">
      <c r="T29169" s="56"/>
      <c r="U29169" s="56"/>
      <c r="V29169" s="56"/>
      <c r="W29169" s="56"/>
      <c r="X29169" s="56"/>
      <c r="Y29169" s="56"/>
      <c r="Z29169" s="56"/>
      <c r="AA29169" s="56"/>
    </row>
    <row r="29170" spans="20:27">
      <c r="T29170" s="56"/>
      <c r="U29170" s="56"/>
      <c r="V29170" s="56"/>
      <c r="W29170" s="56"/>
      <c r="X29170" s="56"/>
      <c r="Y29170" s="56"/>
      <c r="Z29170" s="56"/>
      <c r="AA29170" s="56"/>
    </row>
    <row r="29171" spans="20:27">
      <c r="T29171" s="56"/>
      <c r="U29171" s="56"/>
      <c r="V29171" s="56"/>
      <c r="W29171" s="56"/>
      <c r="X29171" s="56"/>
      <c r="Y29171" s="56"/>
      <c r="Z29171" s="56"/>
      <c r="AA29171" s="56"/>
    </row>
    <row r="29172" spans="20:27">
      <c r="T29172" s="56"/>
      <c r="U29172" s="56"/>
      <c r="V29172" s="56"/>
      <c r="W29172" s="56"/>
      <c r="X29172" s="56"/>
      <c r="Y29172" s="56"/>
      <c r="Z29172" s="56"/>
      <c r="AA29172" s="56"/>
    </row>
    <row r="29173" spans="20:27">
      <c r="T29173" s="56"/>
      <c r="U29173" s="56"/>
      <c r="V29173" s="56"/>
      <c r="W29173" s="56"/>
      <c r="X29173" s="56"/>
      <c r="Y29173" s="56"/>
      <c r="Z29173" s="56"/>
      <c r="AA29173" s="56"/>
    </row>
    <row r="29174" spans="20:27">
      <c r="T29174" s="56"/>
      <c r="U29174" s="56"/>
      <c r="V29174" s="56"/>
      <c r="W29174" s="56"/>
      <c r="X29174" s="56"/>
      <c r="Y29174" s="56"/>
      <c r="Z29174" s="56"/>
      <c r="AA29174" s="56"/>
    </row>
    <row r="29175" spans="20:27">
      <c r="T29175" s="56"/>
      <c r="U29175" s="56"/>
      <c r="V29175" s="56"/>
      <c r="W29175" s="56"/>
      <c r="X29175" s="56"/>
      <c r="Y29175" s="56"/>
      <c r="Z29175" s="56"/>
      <c r="AA29175" s="56"/>
    </row>
    <row r="29176" spans="20:27">
      <c r="T29176" s="56"/>
      <c r="U29176" s="56"/>
      <c r="V29176" s="56"/>
      <c r="W29176" s="56"/>
      <c r="X29176" s="56"/>
      <c r="Y29176" s="56"/>
      <c r="Z29176" s="56"/>
      <c r="AA29176" s="56"/>
    </row>
    <row r="29177" spans="20:27">
      <c r="T29177" s="56"/>
      <c r="U29177" s="56"/>
      <c r="V29177" s="56"/>
      <c r="W29177" s="56"/>
      <c r="X29177" s="56"/>
      <c r="Y29177" s="56"/>
      <c r="Z29177" s="56"/>
      <c r="AA29177" s="56"/>
    </row>
    <row r="29178" spans="20:27">
      <c r="T29178" s="56"/>
      <c r="U29178" s="56"/>
      <c r="V29178" s="56"/>
      <c r="W29178" s="56"/>
      <c r="X29178" s="56"/>
      <c r="Y29178" s="56"/>
      <c r="Z29178" s="56"/>
      <c r="AA29178" s="56"/>
    </row>
    <row r="29179" spans="20:27">
      <c r="T29179" s="56"/>
      <c r="U29179" s="56"/>
      <c r="V29179" s="56"/>
      <c r="W29179" s="56"/>
      <c r="X29179" s="56"/>
      <c r="Y29179" s="56"/>
      <c r="Z29179" s="56"/>
      <c r="AA29179" s="56"/>
    </row>
    <row r="29180" spans="20:27">
      <c r="T29180" s="56"/>
      <c r="U29180" s="56"/>
      <c r="V29180" s="56"/>
      <c r="W29180" s="56"/>
      <c r="X29180" s="56"/>
      <c r="Y29180" s="56"/>
      <c r="Z29180" s="56"/>
      <c r="AA29180" s="56"/>
    </row>
    <row r="29181" spans="20:27">
      <c r="T29181" s="56"/>
      <c r="U29181" s="56"/>
      <c r="V29181" s="56"/>
      <c r="W29181" s="56"/>
      <c r="X29181" s="56"/>
      <c r="Y29181" s="56"/>
      <c r="Z29181" s="56"/>
      <c r="AA29181" s="56"/>
    </row>
    <row r="29182" spans="20:27">
      <c r="T29182" s="56"/>
      <c r="U29182" s="56"/>
      <c r="V29182" s="56"/>
      <c r="W29182" s="56"/>
      <c r="X29182" s="56"/>
      <c r="Y29182" s="56"/>
      <c r="Z29182" s="56"/>
      <c r="AA29182" s="56"/>
    </row>
    <row r="29183" spans="20:27">
      <c r="T29183" s="56"/>
      <c r="U29183" s="56"/>
      <c r="V29183" s="56"/>
      <c r="W29183" s="56"/>
      <c r="X29183" s="56"/>
      <c r="Y29183" s="56"/>
      <c r="Z29183" s="56"/>
      <c r="AA29183" s="56"/>
    </row>
    <row r="29184" spans="20:27">
      <c r="T29184" s="56"/>
      <c r="U29184" s="56"/>
      <c r="V29184" s="56"/>
      <c r="W29184" s="56"/>
      <c r="X29184" s="56"/>
      <c r="Y29184" s="56"/>
      <c r="Z29184" s="56"/>
      <c r="AA29184" s="56"/>
    </row>
    <row r="29185" spans="20:27">
      <c r="T29185" s="56"/>
      <c r="U29185" s="56"/>
      <c r="V29185" s="56"/>
      <c r="W29185" s="56"/>
      <c r="X29185" s="56"/>
      <c r="Y29185" s="56"/>
      <c r="Z29185" s="56"/>
      <c r="AA29185" s="56"/>
    </row>
    <row r="29186" spans="20:27">
      <c r="T29186" s="56"/>
      <c r="U29186" s="56"/>
      <c r="V29186" s="56"/>
      <c r="W29186" s="56"/>
      <c r="X29186" s="56"/>
      <c r="Y29186" s="56"/>
      <c r="Z29186" s="56"/>
      <c r="AA29186" s="56"/>
    </row>
    <row r="29187" spans="20:27">
      <c r="T29187" s="56"/>
      <c r="U29187" s="56"/>
      <c r="V29187" s="56"/>
      <c r="W29187" s="56"/>
      <c r="X29187" s="56"/>
      <c r="Y29187" s="56"/>
      <c r="Z29187" s="56"/>
      <c r="AA29187" s="56"/>
    </row>
    <row r="29188" spans="20:27">
      <c r="T29188" s="56"/>
      <c r="U29188" s="56"/>
      <c r="V29188" s="56"/>
      <c r="W29188" s="56"/>
      <c r="X29188" s="56"/>
      <c r="Y29188" s="56"/>
      <c r="Z29188" s="56"/>
      <c r="AA29188" s="56"/>
    </row>
    <row r="29189" spans="20:27">
      <c r="T29189" s="56"/>
      <c r="U29189" s="56"/>
      <c r="V29189" s="56"/>
      <c r="W29189" s="56"/>
      <c r="X29189" s="56"/>
      <c r="Y29189" s="56"/>
      <c r="Z29189" s="56"/>
      <c r="AA29189" s="56"/>
    </row>
    <row r="29190" spans="20:27">
      <c r="T29190" s="56"/>
      <c r="U29190" s="56"/>
      <c r="V29190" s="56"/>
      <c r="W29190" s="56"/>
      <c r="X29190" s="56"/>
      <c r="Y29190" s="56"/>
      <c r="Z29190" s="56"/>
      <c r="AA29190" s="56"/>
    </row>
    <row r="29191" spans="20:27">
      <c r="T29191" s="56"/>
      <c r="U29191" s="56"/>
      <c r="V29191" s="56"/>
      <c r="W29191" s="56"/>
      <c r="X29191" s="56"/>
      <c r="Y29191" s="56"/>
      <c r="Z29191" s="56"/>
      <c r="AA29191" s="56"/>
    </row>
    <row r="29192" spans="20:27">
      <c r="T29192" s="56"/>
      <c r="U29192" s="56"/>
      <c r="V29192" s="56"/>
      <c r="W29192" s="56"/>
      <c r="X29192" s="56"/>
      <c r="Y29192" s="56"/>
      <c r="Z29192" s="56"/>
      <c r="AA29192" s="56"/>
    </row>
    <row r="29193" spans="20:27">
      <c r="T29193" s="56"/>
      <c r="U29193" s="56"/>
      <c r="V29193" s="56"/>
      <c r="W29193" s="56"/>
      <c r="X29193" s="56"/>
      <c r="Y29193" s="56"/>
      <c r="Z29193" s="56"/>
      <c r="AA29193" s="56"/>
    </row>
    <row r="29194" spans="20:27">
      <c r="T29194" s="56"/>
      <c r="U29194" s="56"/>
      <c r="V29194" s="56"/>
      <c r="W29194" s="56"/>
      <c r="X29194" s="56"/>
      <c r="Y29194" s="56"/>
      <c r="Z29194" s="56"/>
      <c r="AA29194" s="56"/>
    </row>
    <row r="29195" spans="20:27">
      <c r="T29195" s="56"/>
      <c r="U29195" s="56"/>
      <c r="V29195" s="56"/>
      <c r="W29195" s="56"/>
      <c r="X29195" s="56"/>
      <c r="Y29195" s="56"/>
      <c r="Z29195" s="56"/>
      <c r="AA29195" s="56"/>
    </row>
    <row r="29196" spans="20:27">
      <c r="T29196" s="56"/>
      <c r="U29196" s="56"/>
      <c r="V29196" s="56"/>
      <c r="W29196" s="56"/>
      <c r="X29196" s="56"/>
      <c r="Y29196" s="56"/>
      <c r="Z29196" s="56"/>
      <c r="AA29196" s="56"/>
    </row>
    <row r="29197" spans="20:27">
      <c r="T29197" s="56"/>
      <c r="U29197" s="56"/>
      <c r="V29197" s="56"/>
      <c r="W29197" s="56"/>
      <c r="X29197" s="56"/>
      <c r="Y29197" s="56"/>
      <c r="Z29197" s="56"/>
      <c r="AA29197" s="56"/>
    </row>
    <row r="29198" spans="20:27">
      <c r="T29198" s="56"/>
      <c r="U29198" s="56"/>
      <c r="V29198" s="56"/>
      <c r="W29198" s="56"/>
      <c r="X29198" s="56"/>
      <c r="Y29198" s="56"/>
      <c r="Z29198" s="56"/>
      <c r="AA29198" s="56"/>
    </row>
    <row r="29199" spans="20:27">
      <c r="T29199" s="56"/>
      <c r="U29199" s="56"/>
      <c r="V29199" s="56"/>
      <c r="W29199" s="56"/>
      <c r="X29199" s="56"/>
      <c r="Y29199" s="56"/>
      <c r="Z29199" s="56"/>
      <c r="AA29199" s="56"/>
    </row>
    <row r="29200" spans="20:27">
      <c r="T29200" s="56"/>
      <c r="U29200" s="56"/>
      <c r="V29200" s="56"/>
      <c r="W29200" s="56"/>
      <c r="X29200" s="56"/>
      <c r="Y29200" s="56"/>
      <c r="Z29200" s="56"/>
      <c r="AA29200" s="56"/>
    </row>
    <row r="29201" spans="20:27">
      <c r="T29201" s="56"/>
      <c r="U29201" s="56"/>
      <c r="V29201" s="56"/>
      <c r="W29201" s="56"/>
      <c r="X29201" s="56"/>
      <c r="Y29201" s="56"/>
      <c r="Z29201" s="56"/>
      <c r="AA29201" s="56"/>
    </row>
    <row r="29202" spans="20:27">
      <c r="T29202" s="56"/>
      <c r="U29202" s="56"/>
      <c r="V29202" s="56"/>
      <c r="W29202" s="56"/>
      <c r="X29202" s="56"/>
      <c r="Y29202" s="56"/>
      <c r="Z29202" s="56"/>
      <c r="AA29202" s="56"/>
    </row>
    <row r="29203" spans="20:27">
      <c r="T29203" s="56"/>
      <c r="U29203" s="56"/>
      <c r="V29203" s="56"/>
      <c r="W29203" s="56"/>
      <c r="X29203" s="56"/>
      <c r="Y29203" s="56"/>
      <c r="Z29203" s="56"/>
      <c r="AA29203" s="56"/>
    </row>
    <row r="29204" spans="20:27">
      <c r="T29204" s="56"/>
      <c r="U29204" s="56"/>
      <c r="V29204" s="56"/>
      <c r="W29204" s="56"/>
      <c r="X29204" s="56"/>
      <c r="Y29204" s="56"/>
      <c r="Z29204" s="56"/>
      <c r="AA29204" s="56"/>
    </row>
    <row r="29205" spans="20:27">
      <c r="T29205" s="56"/>
      <c r="U29205" s="56"/>
      <c r="V29205" s="56"/>
      <c r="W29205" s="56"/>
      <c r="X29205" s="56"/>
      <c r="Y29205" s="56"/>
      <c r="Z29205" s="56"/>
      <c r="AA29205" s="56"/>
    </row>
    <row r="29206" spans="20:27">
      <c r="T29206" s="56"/>
      <c r="U29206" s="56"/>
      <c r="V29206" s="56"/>
      <c r="W29206" s="56"/>
      <c r="X29206" s="56"/>
      <c r="Y29206" s="56"/>
      <c r="Z29206" s="56"/>
      <c r="AA29206" s="56"/>
    </row>
    <row r="29207" spans="20:27">
      <c r="T29207" s="56"/>
      <c r="U29207" s="56"/>
      <c r="V29207" s="56"/>
      <c r="W29207" s="56"/>
      <c r="X29207" s="56"/>
      <c r="Y29207" s="56"/>
      <c r="Z29207" s="56"/>
      <c r="AA29207" s="56"/>
    </row>
    <row r="29208" spans="20:27">
      <c r="T29208" s="56"/>
      <c r="U29208" s="56"/>
      <c r="V29208" s="56"/>
      <c r="W29208" s="56"/>
      <c r="X29208" s="56"/>
      <c r="Y29208" s="56"/>
      <c r="Z29208" s="56"/>
      <c r="AA29208" s="56"/>
    </row>
    <row r="29209" spans="20:27">
      <c r="T29209" s="56"/>
      <c r="U29209" s="56"/>
      <c r="V29209" s="56"/>
      <c r="W29209" s="56"/>
      <c r="X29209" s="56"/>
      <c r="Y29209" s="56"/>
      <c r="Z29209" s="56"/>
      <c r="AA29209" s="56"/>
    </row>
    <row r="29210" spans="20:27">
      <c r="T29210" s="56"/>
      <c r="U29210" s="56"/>
      <c r="V29210" s="56"/>
      <c r="W29210" s="56"/>
      <c r="X29210" s="56"/>
      <c r="Y29210" s="56"/>
      <c r="Z29210" s="56"/>
      <c r="AA29210" s="56"/>
    </row>
    <row r="29211" spans="20:27">
      <c r="T29211" s="56"/>
      <c r="U29211" s="56"/>
      <c r="V29211" s="56"/>
      <c r="W29211" s="56"/>
      <c r="X29211" s="56"/>
      <c r="Y29211" s="56"/>
      <c r="Z29211" s="56"/>
      <c r="AA29211" s="56"/>
    </row>
    <row r="29212" spans="20:27">
      <c r="T29212" s="56"/>
      <c r="U29212" s="56"/>
      <c r="V29212" s="56"/>
      <c r="W29212" s="56"/>
      <c r="X29212" s="56"/>
      <c r="Y29212" s="56"/>
      <c r="Z29212" s="56"/>
      <c r="AA29212" s="56"/>
    </row>
    <row r="29213" spans="20:27">
      <c r="T29213" s="56"/>
      <c r="U29213" s="56"/>
      <c r="V29213" s="56"/>
      <c r="W29213" s="56"/>
      <c r="X29213" s="56"/>
      <c r="Y29213" s="56"/>
      <c r="Z29213" s="56"/>
      <c r="AA29213" s="56"/>
    </row>
    <row r="29214" spans="20:27">
      <c r="T29214" s="56"/>
      <c r="U29214" s="56"/>
      <c r="V29214" s="56"/>
      <c r="W29214" s="56"/>
      <c r="X29214" s="56"/>
      <c r="Y29214" s="56"/>
      <c r="Z29214" s="56"/>
      <c r="AA29214" s="56"/>
    </row>
    <row r="29215" spans="20:27">
      <c r="T29215" s="56"/>
      <c r="U29215" s="56"/>
      <c r="V29215" s="56"/>
      <c r="W29215" s="56"/>
      <c r="X29215" s="56"/>
      <c r="Y29215" s="56"/>
      <c r="Z29215" s="56"/>
      <c r="AA29215" s="56"/>
    </row>
    <row r="29216" spans="20:27">
      <c r="T29216" s="56"/>
      <c r="U29216" s="56"/>
      <c r="V29216" s="56"/>
      <c r="W29216" s="56"/>
      <c r="X29216" s="56"/>
      <c r="Y29216" s="56"/>
      <c r="Z29216" s="56"/>
      <c r="AA29216" s="56"/>
    </row>
    <row r="29217" spans="20:27">
      <c r="T29217" s="56"/>
      <c r="U29217" s="56"/>
      <c r="V29217" s="56"/>
      <c r="W29217" s="56"/>
      <c r="X29217" s="56"/>
      <c r="Y29217" s="56"/>
      <c r="Z29217" s="56"/>
      <c r="AA29217" s="56"/>
    </row>
    <row r="29218" spans="20:27">
      <c r="T29218" s="56"/>
      <c r="U29218" s="56"/>
      <c r="V29218" s="56"/>
      <c r="W29218" s="56"/>
      <c r="X29218" s="56"/>
      <c r="Y29218" s="56"/>
      <c r="Z29218" s="56"/>
      <c r="AA29218" s="56"/>
    </row>
    <row r="29219" spans="20:27">
      <c r="T29219" s="56"/>
      <c r="U29219" s="56"/>
      <c r="V29219" s="56"/>
      <c r="W29219" s="56"/>
      <c r="X29219" s="56"/>
      <c r="Y29219" s="56"/>
      <c r="Z29219" s="56"/>
      <c r="AA29219" s="56"/>
    </row>
    <row r="29220" spans="20:27">
      <c r="T29220" s="56"/>
      <c r="U29220" s="56"/>
      <c r="V29220" s="56"/>
      <c r="W29220" s="56"/>
      <c r="X29220" s="56"/>
      <c r="Y29220" s="56"/>
      <c r="Z29220" s="56"/>
      <c r="AA29220" s="56"/>
    </row>
    <row r="29221" spans="20:27">
      <c r="T29221" s="56"/>
      <c r="U29221" s="56"/>
      <c r="V29221" s="56"/>
      <c r="W29221" s="56"/>
      <c r="X29221" s="56"/>
      <c r="Y29221" s="56"/>
      <c r="Z29221" s="56"/>
      <c r="AA29221" s="56"/>
    </row>
    <row r="29222" spans="20:27">
      <c r="T29222" s="56"/>
      <c r="U29222" s="56"/>
      <c r="V29222" s="56"/>
      <c r="W29222" s="56"/>
      <c r="X29222" s="56"/>
      <c r="Y29222" s="56"/>
      <c r="Z29222" s="56"/>
      <c r="AA29222" s="56"/>
    </row>
    <row r="29223" spans="20:27">
      <c r="T29223" s="56"/>
      <c r="U29223" s="56"/>
      <c r="V29223" s="56"/>
      <c r="W29223" s="56"/>
      <c r="X29223" s="56"/>
      <c r="Y29223" s="56"/>
      <c r="Z29223" s="56"/>
      <c r="AA29223" s="56"/>
    </row>
    <row r="29224" spans="20:27">
      <c r="T29224" s="56"/>
      <c r="U29224" s="56"/>
      <c r="V29224" s="56"/>
      <c r="W29224" s="56"/>
      <c r="X29224" s="56"/>
      <c r="Y29224" s="56"/>
      <c r="Z29224" s="56"/>
      <c r="AA29224" s="56"/>
    </row>
    <row r="29225" spans="20:27">
      <c r="T29225" s="56"/>
      <c r="U29225" s="56"/>
      <c r="V29225" s="56"/>
      <c r="W29225" s="56"/>
      <c r="X29225" s="56"/>
      <c r="Y29225" s="56"/>
      <c r="Z29225" s="56"/>
      <c r="AA29225" s="56"/>
    </row>
    <row r="29226" spans="20:27">
      <c r="T29226" s="56"/>
      <c r="U29226" s="56"/>
      <c r="V29226" s="56"/>
      <c r="W29226" s="56"/>
      <c r="X29226" s="56"/>
      <c r="Y29226" s="56"/>
      <c r="Z29226" s="56"/>
      <c r="AA29226" s="56"/>
    </row>
    <row r="29227" spans="20:27">
      <c r="T29227" s="56"/>
      <c r="U29227" s="56"/>
      <c r="V29227" s="56"/>
      <c r="W29227" s="56"/>
      <c r="X29227" s="56"/>
      <c r="Y29227" s="56"/>
      <c r="Z29227" s="56"/>
      <c r="AA29227" s="56"/>
    </row>
    <row r="29228" spans="20:27">
      <c r="T29228" s="56"/>
      <c r="U29228" s="56"/>
      <c r="V29228" s="56"/>
      <c r="W29228" s="56"/>
      <c r="X29228" s="56"/>
      <c r="Y29228" s="56"/>
      <c r="Z29228" s="56"/>
      <c r="AA29228" s="56"/>
    </row>
    <row r="29229" spans="20:27">
      <c r="T29229" s="56"/>
      <c r="U29229" s="56"/>
      <c r="V29229" s="56"/>
      <c r="W29229" s="56"/>
      <c r="X29229" s="56"/>
      <c r="Y29229" s="56"/>
      <c r="Z29229" s="56"/>
      <c r="AA29229" s="56"/>
    </row>
    <row r="29230" spans="20:27">
      <c r="T29230" s="56"/>
      <c r="U29230" s="56"/>
      <c r="V29230" s="56"/>
      <c r="W29230" s="56"/>
      <c r="X29230" s="56"/>
      <c r="Y29230" s="56"/>
      <c r="Z29230" s="56"/>
      <c r="AA29230" s="56"/>
    </row>
    <row r="29231" spans="20:27">
      <c r="T29231" s="56"/>
      <c r="U29231" s="56"/>
      <c r="V29231" s="56"/>
      <c r="W29231" s="56"/>
      <c r="X29231" s="56"/>
      <c r="Y29231" s="56"/>
      <c r="Z29231" s="56"/>
      <c r="AA29231" s="56"/>
    </row>
    <row r="29232" spans="20:27">
      <c r="T29232" s="56"/>
      <c r="U29232" s="56"/>
      <c r="V29232" s="56"/>
      <c r="W29232" s="56"/>
      <c r="X29232" s="56"/>
      <c r="Y29232" s="56"/>
      <c r="Z29232" s="56"/>
      <c r="AA29232" s="56"/>
    </row>
    <row r="29233" spans="20:27">
      <c r="T29233" s="56"/>
      <c r="U29233" s="56"/>
      <c r="V29233" s="56"/>
      <c r="W29233" s="56"/>
      <c r="X29233" s="56"/>
      <c r="Y29233" s="56"/>
      <c r="Z29233" s="56"/>
      <c r="AA29233" s="56"/>
    </row>
    <row r="29234" spans="20:27">
      <c r="T29234" s="56"/>
      <c r="U29234" s="56"/>
      <c r="V29234" s="56"/>
      <c r="W29234" s="56"/>
      <c r="X29234" s="56"/>
      <c r="Y29234" s="56"/>
      <c r="Z29234" s="56"/>
      <c r="AA29234" s="56"/>
    </row>
    <row r="29235" spans="20:27">
      <c r="T29235" s="56"/>
      <c r="U29235" s="56"/>
      <c r="V29235" s="56"/>
      <c r="W29235" s="56"/>
      <c r="X29235" s="56"/>
      <c r="Y29235" s="56"/>
      <c r="Z29235" s="56"/>
      <c r="AA29235" s="56"/>
    </row>
    <row r="29236" spans="20:27">
      <c r="T29236" s="56"/>
      <c r="U29236" s="56"/>
      <c r="V29236" s="56"/>
      <c r="W29236" s="56"/>
      <c r="X29236" s="56"/>
      <c r="Y29236" s="56"/>
      <c r="Z29236" s="56"/>
      <c r="AA29236" s="56"/>
    </row>
    <row r="29237" spans="20:27">
      <c r="T29237" s="56"/>
      <c r="U29237" s="56"/>
      <c r="V29237" s="56"/>
      <c r="W29237" s="56"/>
      <c r="X29237" s="56"/>
      <c r="Y29237" s="56"/>
      <c r="Z29237" s="56"/>
      <c r="AA29237" s="56"/>
    </row>
    <row r="29238" spans="20:27">
      <c r="T29238" s="56"/>
      <c r="U29238" s="56"/>
      <c r="V29238" s="56"/>
      <c r="W29238" s="56"/>
      <c r="X29238" s="56"/>
      <c r="Y29238" s="56"/>
      <c r="Z29238" s="56"/>
      <c r="AA29238" s="56"/>
    </row>
    <row r="29239" spans="20:27">
      <c r="T29239" s="56"/>
      <c r="U29239" s="56"/>
      <c r="V29239" s="56"/>
      <c r="W29239" s="56"/>
      <c r="X29239" s="56"/>
      <c r="Y29239" s="56"/>
      <c r="Z29239" s="56"/>
      <c r="AA29239" s="56"/>
    </row>
    <row r="29240" spans="20:27">
      <c r="T29240" s="56"/>
      <c r="U29240" s="56"/>
      <c r="V29240" s="56"/>
      <c r="W29240" s="56"/>
      <c r="X29240" s="56"/>
      <c r="Y29240" s="56"/>
      <c r="Z29240" s="56"/>
      <c r="AA29240" s="56"/>
    </row>
    <row r="29241" spans="20:27">
      <c r="T29241" s="56"/>
      <c r="U29241" s="56"/>
      <c r="V29241" s="56"/>
      <c r="W29241" s="56"/>
      <c r="X29241" s="56"/>
      <c r="Y29241" s="56"/>
      <c r="Z29241" s="56"/>
      <c r="AA29241" s="56"/>
    </row>
    <row r="29242" spans="20:27">
      <c r="T29242" s="56"/>
      <c r="U29242" s="56"/>
      <c r="V29242" s="56"/>
      <c r="W29242" s="56"/>
      <c r="X29242" s="56"/>
      <c r="Y29242" s="56"/>
      <c r="Z29242" s="56"/>
      <c r="AA29242" s="56"/>
    </row>
    <row r="29243" spans="20:27">
      <c r="T29243" s="56"/>
      <c r="U29243" s="56"/>
      <c r="V29243" s="56"/>
      <c r="W29243" s="56"/>
      <c r="X29243" s="56"/>
      <c r="Y29243" s="56"/>
      <c r="Z29243" s="56"/>
      <c r="AA29243" s="56"/>
    </row>
    <row r="29244" spans="20:27">
      <c r="T29244" s="56"/>
      <c r="U29244" s="56"/>
      <c r="V29244" s="56"/>
      <c r="W29244" s="56"/>
      <c r="X29244" s="56"/>
      <c r="Y29244" s="56"/>
      <c r="Z29244" s="56"/>
      <c r="AA29244" s="56"/>
    </row>
    <row r="29245" spans="20:27">
      <c r="T29245" s="56"/>
      <c r="U29245" s="56"/>
      <c r="V29245" s="56"/>
      <c r="W29245" s="56"/>
      <c r="X29245" s="56"/>
      <c r="Y29245" s="56"/>
      <c r="Z29245" s="56"/>
      <c r="AA29245" s="56"/>
    </row>
    <row r="29246" spans="20:27">
      <c r="T29246" s="56"/>
      <c r="U29246" s="56"/>
      <c r="V29246" s="56"/>
      <c r="W29246" s="56"/>
      <c r="X29246" s="56"/>
      <c r="Y29246" s="56"/>
      <c r="Z29246" s="56"/>
      <c r="AA29246" s="56"/>
    </row>
    <row r="29247" spans="20:27">
      <c r="T29247" s="56"/>
      <c r="U29247" s="56"/>
      <c r="V29247" s="56"/>
      <c r="W29247" s="56"/>
      <c r="X29247" s="56"/>
      <c r="Y29247" s="56"/>
      <c r="Z29247" s="56"/>
      <c r="AA29247" s="56"/>
    </row>
    <row r="29248" spans="20:27">
      <c r="T29248" s="56"/>
      <c r="U29248" s="56"/>
      <c r="V29248" s="56"/>
      <c r="W29248" s="56"/>
      <c r="X29248" s="56"/>
      <c r="Y29248" s="56"/>
      <c r="Z29248" s="56"/>
      <c r="AA29248" s="56"/>
    </row>
    <row r="29249" spans="20:27">
      <c r="T29249" s="56"/>
      <c r="U29249" s="56"/>
      <c r="V29249" s="56"/>
      <c r="W29249" s="56"/>
      <c r="X29249" s="56"/>
      <c r="Y29249" s="56"/>
      <c r="Z29249" s="56"/>
      <c r="AA29249" s="56"/>
    </row>
    <row r="29250" spans="20:27">
      <c r="T29250" s="56"/>
      <c r="U29250" s="56"/>
      <c r="V29250" s="56"/>
      <c r="W29250" s="56"/>
      <c r="X29250" s="56"/>
      <c r="Y29250" s="56"/>
      <c r="Z29250" s="56"/>
      <c r="AA29250" s="56"/>
    </row>
    <row r="29251" spans="20:27">
      <c r="T29251" s="56"/>
      <c r="U29251" s="56"/>
      <c r="V29251" s="56"/>
      <c r="W29251" s="56"/>
      <c r="X29251" s="56"/>
      <c r="Y29251" s="56"/>
      <c r="Z29251" s="56"/>
      <c r="AA29251" s="56"/>
    </row>
    <row r="29252" spans="20:27">
      <c r="T29252" s="56"/>
      <c r="U29252" s="56"/>
      <c r="V29252" s="56"/>
      <c r="W29252" s="56"/>
      <c r="X29252" s="56"/>
      <c r="Y29252" s="56"/>
      <c r="Z29252" s="56"/>
      <c r="AA29252" s="56"/>
    </row>
    <row r="29253" spans="20:27">
      <c r="T29253" s="56"/>
      <c r="U29253" s="56"/>
      <c r="V29253" s="56"/>
      <c r="W29253" s="56"/>
      <c r="X29253" s="56"/>
      <c r="Y29253" s="56"/>
      <c r="Z29253" s="56"/>
      <c r="AA29253" s="56"/>
    </row>
    <row r="29254" spans="20:27">
      <c r="T29254" s="56"/>
      <c r="U29254" s="56"/>
      <c r="V29254" s="56"/>
      <c r="W29254" s="56"/>
      <c r="X29254" s="56"/>
      <c r="Y29254" s="56"/>
      <c r="Z29254" s="56"/>
      <c r="AA29254" s="56"/>
    </row>
    <row r="29255" spans="20:27">
      <c r="T29255" s="56"/>
      <c r="U29255" s="56"/>
      <c r="V29255" s="56"/>
      <c r="W29255" s="56"/>
      <c r="X29255" s="56"/>
      <c r="Y29255" s="56"/>
      <c r="Z29255" s="56"/>
      <c r="AA29255" s="56"/>
    </row>
    <row r="29256" spans="20:27">
      <c r="T29256" s="56"/>
      <c r="U29256" s="56"/>
      <c r="V29256" s="56"/>
      <c r="W29256" s="56"/>
      <c r="X29256" s="56"/>
      <c r="Y29256" s="56"/>
      <c r="Z29256" s="56"/>
      <c r="AA29256" s="56"/>
    </row>
    <row r="29257" spans="20:27">
      <c r="T29257" s="56"/>
      <c r="U29257" s="56"/>
      <c r="V29257" s="56"/>
      <c r="W29257" s="56"/>
      <c r="X29257" s="56"/>
      <c r="Y29257" s="56"/>
      <c r="Z29257" s="56"/>
      <c r="AA29257" s="56"/>
    </row>
    <row r="29258" spans="20:27">
      <c r="T29258" s="56"/>
      <c r="U29258" s="56"/>
      <c r="V29258" s="56"/>
      <c r="W29258" s="56"/>
      <c r="X29258" s="56"/>
      <c r="Y29258" s="56"/>
      <c r="Z29258" s="56"/>
      <c r="AA29258" s="56"/>
    </row>
    <row r="29259" spans="20:27">
      <c r="T29259" s="56"/>
      <c r="U29259" s="56"/>
      <c r="V29259" s="56"/>
      <c r="W29259" s="56"/>
      <c r="X29259" s="56"/>
      <c r="Y29259" s="56"/>
      <c r="Z29259" s="56"/>
      <c r="AA29259" s="56"/>
    </row>
    <row r="29260" spans="20:27">
      <c r="T29260" s="56"/>
      <c r="U29260" s="56"/>
      <c r="V29260" s="56"/>
      <c r="W29260" s="56"/>
      <c r="X29260" s="56"/>
      <c r="Y29260" s="56"/>
      <c r="Z29260" s="56"/>
      <c r="AA29260" s="56"/>
    </row>
    <row r="29261" spans="20:27">
      <c r="T29261" s="56"/>
      <c r="U29261" s="56"/>
      <c r="V29261" s="56"/>
      <c r="W29261" s="56"/>
      <c r="X29261" s="56"/>
      <c r="Y29261" s="56"/>
      <c r="Z29261" s="56"/>
      <c r="AA29261" s="56"/>
    </row>
    <row r="29262" spans="20:27">
      <c r="T29262" s="56"/>
      <c r="U29262" s="56"/>
      <c r="V29262" s="56"/>
      <c r="W29262" s="56"/>
      <c r="X29262" s="56"/>
      <c r="Y29262" s="56"/>
      <c r="Z29262" s="56"/>
      <c r="AA29262" s="56"/>
    </row>
    <row r="29263" spans="20:27">
      <c r="T29263" s="56"/>
      <c r="U29263" s="56"/>
      <c r="V29263" s="56"/>
      <c r="W29263" s="56"/>
      <c r="X29263" s="56"/>
      <c r="Y29263" s="56"/>
      <c r="Z29263" s="56"/>
      <c r="AA29263" s="56"/>
    </row>
    <row r="29264" spans="20:27">
      <c r="T29264" s="56"/>
      <c r="U29264" s="56"/>
      <c r="V29264" s="56"/>
      <c r="W29264" s="56"/>
      <c r="X29264" s="56"/>
      <c r="Y29264" s="56"/>
      <c r="Z29264" s="56"/>
      <c r="AA29264" s="56"/>
    </row>
    <row r="29265" spans="20:27">
      <c r="T29265" s="56"/>
      <c r="U29265" s="56"/>
      <c r="V29265" s="56"/>
      <c r="W29265" s="56"/>
      <c r="X29265" s="56"/>
      <c r="Y29265" s="56"/>
      <c r="Z29265" s="56"/>
      <c r="AA29265" s="56"/>
    </row>
    <row r="29266" spans="20:27">
      <c r="T29266" s="56"/>
      <c r="U29266" s="56"/>
      <c r="V29266" s="56"/>
      <c r="W29266" s="56"/>
      <c r="X29266" s="56"/>
      <c r="Y29266" s="56"/>
      <c r="Z29266" s="56"/>
      <c r="AA29266" s="56"/>
    </row>
    <row r="29267" spans="20:27">
      <c r="T29267" s="56"/>
      <c r="U29267" s="56"/>
      <c r="V29267" s="56"/>
      <c r="W29267" s="56"/>
      <c r="X29267" s="56"/>
      <c r="Y29267" s="56"/>
      <c r="Z29267" s="56"/>
      <c r="AA29267" s="56"/>
    </row>
    <row r="29268" spans="20:27">
      <c r="T29268" s="56"/>
      <c r="U29268" s="56"/>
      <c r="V29268" s="56"/>
      <c r="W29268" s="56"/>
      <c r="X29268" s="56"/>
      <c r="Y29268" s="56"/>
      <c r="Z29268" s="56"/>
      <c r="AA29268" s="56"/>
    </row>
    <row r="29269" spans="20:27">
      <c r="T29269" s="56"/>
      <c r="U29269" s="56"/>
      <c r="V29269" s="56"/>
      <c r="W29269" s="56"/>
      <c r="X29269" s="56"/>
      <c r="Y29269" s="56"/>
      <c r="Z29269" s="56"/>
      <c r="AA29269" s="56"/>
    </row>
    <row r="29270" spans="20:27">
      <c r="T29270" s="56"/>
      <c r="U29270" s="56"/>
      <c r="V29270" s="56"/>
      <c r="W29270" s="56"/>
      <c r="X29270" s="56"/>
      <c r="Y29270" s="56"/>
      <c r="Z29270" s="56"/>
      <c r="AA29270" s="56"/>
    </row>
    <row r="29271" spans="20:27">
      <c r="T29271" s="56"/>
      <c r="U29271" s="56"/>
      <c r="V29271" s="56"/>
      <c r="W29271" s="56"/>
      <c r="X29271" s="56"/>
      <c r="Y29271" s="56"/>
      <c r="Z29271" s="56"/>
      <c r="AA29271" s="56"/>
    </row>
    <row r="29272" spans="20:27">
      <c r="T29272" s="56"/>
      <c r="U29272" s="56"/>
      <c r="V29272" s="56"/>
      <c r="W29272" s="56"/>
      <c r="X29272" s="56"/>
      <c r="Y29272" s="56"/>
      <c r="Z29272" s="56"/>
      <c r="AA29272" s="56"/>
    </row>
    <row r="29273" spans="20:27">
      <c r="T29273" s="56"/>
      <c r="U29273" s="56"/>
      <c r="V29273" s="56"/>
      <c r="W29273" s="56"/>
      <c r="X29273" s="56"/>
      <c r="Y29273" s="56"/>
      <c r="Z29273" s="56"/>
      <c r="AA29273" s="56"/>
    </row>
    <row r="29274" spans="20:27">
      <c r="T29274" s="56"/>
      <c r="U29274" s="56"/>
      <c r="V29274" s="56"/>
      <c r="W29274" s="56"/>
      <c r="X29274" s="56"/>
      <c r="Y29274" s="56"/>
      <c r="Z29274" s="56"/>
      <c r="AA29274" s="56"/>
    </row>
    <row r="29275" spans="20:27">
      <c r="T29275" s="56"/>
      <c r="U29275" s="56"/>
      <c r="V29275" s="56"/>
      <c r="W29275" s="56"/>
      <c r="X29275" s="56"/>
      <c r="Y29275" s="56"/>
      <c r="Z29275" s="56"/>
      <c r="AA29275" s="56"/>
    </row>
    <row r="29276" spans="20:27">
      <c r="T29276" s="56"/>
      <c r="U29276" s="56"/>
      <c r="V29276" s="56"/>
      <c r="W29276" s="56"/>
      <c r="X29276" s="56"/>
      <c r="Y29276" s="56"/>
      <c r="Z29276" s="56"/>
      <c r="AA29276" s="56"/>
    </row>
    <row r="29277" spans="20:27">
      <c r="T29277" s="56"/>
      <c r="U29277" s="56"/>
      <c r="V29277" s="56"/>
      <c r="W29277" s="56"/>
      <c r="X29277" s="56"/>
      <c r="Y29277" s="56"/>
      <c r="Z29277" s="56"/>
      <c r="AA29277" s="56"/>
    </row>
    <row r="29278" spans="20:27">
      <c r="T29278" s="56"/>
      <c r="U29278" s="56"/>
      <c r="V29278" s="56"/>
      <c r="W29278" s="56"/>
      <c r="X29278" s="56"/>
      <c r="Y29278" s="56"/>
      <c r="Z29278" s="56"/>
      <c r="AA29278" s="56"/>
    </row>
    <row r="29279" spans="20:27">
      <c r="T29279" s="56"/>
      <c r="U29279" s="56"/>
      <c r="V29279" s="56"/>
      <c r="W29279" s="56"/>
      <c r="X29279" s="56"/>
      <c r="Y29279" s="56"/>
      <c r="Z29279" s="56"/>
      <c r="AA29279" s="56"/>
    </row>
    <row r="29280" spans="20:27">
      <c r="T29280" s="56"/>
      <c r="U29280" s="56"/>
      <c r="V29280" s="56"/>
      <c r="W29280" s="56"/>
      <c r="X29280" s="56"/>
      <c r="Y29280" s="56"/>
      <c r="Z29280" s="56"/>
      <c r="AA29280" s="56"/>
    </row>
    <row r="29281" spans="20:27">
      <c r="T29281" s="56"/>
      <c r="U29281" s="56"/>
      <c r="V29281" s="56"/>
      <c r="W29281" s="56"/>
      <c r="X29281" s="56"/>
      <c r="Y29281" s="56"/>
      <c r="Z29281" s="56"/>
      <c r="AA29281" s="56"/>
    </row>
    <row r="29282" spans="20:27">
      <c r="T29282" s="56"/>
      <c r="U29282" s="56"/>
      <c r="V29282" s="56"/>
      <c r="W29282" s="56"/>
      <c r="X29282" s="56"/>
      <c r="Y29282" s="56"/>
      <c r="Z29282" s="56"/>
      <c r="AA29282" s="56"/>
    </row>
    <row r="29283" spans="20:27">
      <c r="T29283" s="56"/>
      <c r="U29283" s="56"/>
      <c r="V29283" s="56"/>
      <c r="W29283" s="56"/>
      <c r="X29283" s="56"/>
      <c r="Y29283" s="56"/>
      <c r="Z29283" s="56"/>
      <c r="AA29283" s="56"/>
    </row>
    <row r="29284" spans="20:27">
      <c r="T29284" s="56"/>
      <c r="U29284" s="56"/>
      <c r="V29284" s="56"/>
      <c r="W29284" s="56"/>
      <c r="X29284" s="56"/>
      <c r="Y29284" s="56"/>
      <c r="Z29284" s="56"/>
      <c r="AA29284" s="56"/>
    </row>
    <row r="29285" spans="20:27">
      <c r="T29285" s="56"/>
      <c r="U29285" s="56"/>
      <c r="V29285" s="56"/>
      <c r="W29285" s="56"/>
      <c r="X29285" s="56"/>
      <c r="Y29285" s="56"/>
      <c r="Z29285" s="56"/>
      <c r="AA29285" s="56"/>
    </row>
    <row r="29286" spans="20:27">
      <c r="T29286" s="56"/>
      <c r="U29286" s="56"/>
      <c r="V29286" s="56"/>
      <c r="W29286" s="56"/>
      <c r="X29286" s="56"/>
      <c r="Y29286" s="56"/>
      <c r="Z29286" s="56"/>
      <c r="AA29286" s="56"/>
    </row>
    <row r="29287" spans="20:27">
      <c r="T29287" s="56"/>
      <c r="U29287" s="56"/>
      <c r="V29287" s="56"/>
      <c r="W29287" s="56"/>
      <c r="X29287" s="56"/>
      <c r="Y29287" s="56"/>
      <c r="Z29287" s="56"/>
      <c r="AA29287" s="56"/>
    </row>
    <row r="29288" spans="20:27">
      <c r="T29288" s="56"/>
      <c r="U29288" s="56"/>
      <c r="V29288" s="56"/>
      <c r="W29288" s="56"/>
      <c r="X29288" s="56"/>
      <c r="Y29288" s="56"/>
      <c r="Z29288" s="56"/>
      <c r="AA29288" s="56"/>
    </row>
    <row r="29289" spans="20:27">
      <c r="T29289" s="56"/>
      <c r="U29289" s="56"/>
      <c r="V29289" s="56"/>
      <c r="W29289" s="56"/>
      <c r="X29289" s="56"/>
      <c r="Y29289" s="56"/>
      <c r="Z29289" s="56"/>
      <c r="AA29289" s="56"/>
    </row>
    <row r="29290" spans="20:27">
      <c r="T29290" s="56"/>
      <c r="U29290" s="56"/>
      <c r="V29290" s="56"/>
      <c r="W29290" s="56"/>
      <c r="X29290" s="56"/>
      <c r="Y29290" s="56"/>
      <c r="Z29290" s="56"/>
      <c r="AA29290" s="56"/>
    </row>
    <row r="29291" spans="20:27">
      <c r="T29291" s="56"/>
      <c r="U29291" s="56"/>
      <c r="V29291" s="56"/>
      <c r="W29291" s="56"/>
      <c r="X29291" s="56"/>
      <c r="Y29291" s="56"/>
      <c r="Z29291" s="56"/>
      <c r="AA29291" s="56"/>
    </row>
    <row r="29292" spans="20:27">
      <c r="T29292" s="56"/>
      <c r="U29292" s="56"/>
      <c r="V29292" s="56"/>
      <c r="W29292" s="56"/>
      <c r="X29292" s="56"/>
      <c r="Y29292" s="56"/>
      <c r="Z29292" s="56"/>
      <c r="AA29292" s="56"/>
    </row>
    <row r="29293" spans="20:27">
      <c r="T29293" s="56"/>
      <c r="U29293" s="56"/>
      <c r="V29293" s="56"/>
      <c r="W29293" s="56"/>
      <c r="X29293" s="56"/>
      <c r="Y29293" s="56"/>
      <c r="Z29293" s="56"/>
      <c r="AA29293" s="56"/>
    </row>
    <row r="29294" spans="20:27">
      <c r="T29294" s="56"/>
      <c r="U29294" s="56"/>
      <c r="V29294" s="56"/>
      <c r="W29294" s="56"/>
      <c r="X29294" s="56"/>
      <c r="Y29294" s="56"/>
      <c r="Z29294" s="56"/>
      <c r="AA29294" s="56"/>
    </row>
    <row r="29295" spans="20:27">
      <c r="T29295" s="56"/>
      <c r="U29295" s="56"/>
      <c r="V29295" s="56"/>
      <c r="W29295" s="56"/>
      <c r="X29295" s="56"/>
      <c r="Y29295" s="56"/>
      <c r="Z29295" s="56"/>
      <c r="AA29295" s="56"/>
    </row>
    <row r="29296" spans="20:27">
      <c r="T29296" s="56"/>
      <c r="U29296" s="56"/>
      <c r="V29296" s="56"/>
      <c r="W29296" s="56"/>
      <c r="X29296" s="56"/>
      <c r="Y29296" s="56"/>
      <c r="Z29296" s="56"/>
      <c r="AA29296" s="56"/>
    </row>
    <row r="29297" spans="20:27">
      <c r="T29297" s="56"/>
      <c r="U29297" s="56"/>
      <c r="V29297" s="56"/>
      <c r="W29297" s="56"/>
      <c r="X29297" s="56"/>
      <c r="Y29297" s="56"/>
      <c r="Z29297" s="56"/>
      <c r="AA29297" s="56"/>
    </row>
    <row r="29298" spans="20:27">
      <c r="T29298" s="56"/>
      <c r="U29298" s="56"/>
      <c r="V29298" s="56"/>
      <c r="W29298" s="56"/>
      <c r="X29298" s="56"/>
      <c r="Y29298" s="56"/>
      <c r="Z29298" s="56"/>
      <c r="AA29298" s="56"/>
    </row>
    <row r="29299" spans="20:27">
      <c r="T29299" s="56"/>
      <c r="U29299" s="56"/>
      <c r="V29299" s="56"/>
      <c r="W29299" s="56"/>
      <c r="X29299" s="56"/>
      <c r="Y29299" s="56"/>
      <c r="Z29299" s="56"/>
      <c r="AA29299" s="56"/>
    </row>
    <row r="29300" spans="20:27">
      <c r="T29300" s="56"/>
      <c r="U29300" s="56"/>
      <c r="V29300" s="56"/>
      <c r="W29300" s="56"/>
      <c r="X29300" s="56"/>
      <c r="Y29300" s="56"/>
      <c r="Z29300" s="56"/>
      <c r="AA29300" s="56"/>
    </row>
    <row r="29301" spans="20:27">
      <c r="T29301" s="56"/>
      <c r="U29301" s="56"/>
      <c r="V29301" s="56"/>
      <c r="W29301" s="56"/>
      <c r="X29301" s="56"/>
      <c r="Y29301" s="56"/>
      <c r="Z29301" s="56"/>
      <c r="AA29301" s="56"/>
    </row>
    <row r="29302" spans="20:27">
      <c r="T29302" s="56"/>
      <c r="U29302" s="56"/>
      <c r="V29302" s="56"/>
      <c r="W29302" s="56"/>
      <c r="X29302" s="56"/>
      <c r="Y29302" s="56"/>
      <c r="Z29302" s="56"/>
      <c r="AA29302" s="56"/>
    </row>
    <row r="29303" spans="20:27">
      <c r="T29303" s="56"/>
      <c r="U29303" s="56"/>
      <c r="V29303" s="56"/>
      <c r="W29303" s="56"/>
      <c r="X29303" s="56"/>
      <c r="Y29303" s="56"/>
      <c r="Z29303" s="56"/>
      <c r="AA29303" s="56"/>
    </row>
    <row r="29304" spans="20:27">
      <c r="T29304" s="56"/>
      <c r="U29304" s="56"/>
      <c r="V29304" s="56"/>
      <c r="W29304" s="56"/>
      <c r="X29304" s="56"/>
      <c r="Y29304" s="56"/>
      <c r="Z29304" s="56"/>
      <c r="AA29304" s="56"/>
    </row>
    <row r="29305" spans="20:27">
      <c r="T29305" s="56"/>
      <c r="U29305" s="56"/>
      <c r="V29305" s="56"/>
      <c r="W29305" s="56"/>
      <c r="X29305" s="56"/>
      <c r="Y29305" s="56"/>
      <c r="Z29305" s="56"/>
      <c r="AA29305" s="56"/>
    </row>
    <row r="29306" spans="20:27">
      <c r="T29306" s="56"/>
      <c r="U29306" s="56"/>
      <c r="V29306" s="56"/>
      <c r="W29306" s="56"/>
      <c r="X29306" s="56"/>
      <c r="Y29306" s="56"/>
      <c r="Z29306" s="56"/>
      <c r="AA29306" s="56"/>
    </row>
    <row r="29307" spans="20:27">
      <c r="T29307" s="56"/>
      <c r="U29307" s="56"/>
      <c r="V29307" s="56"/>
      <c r="W29307" s="56"/>
      <c r="X29307" s="56"/>
      <c r="Y29307" s="56"/>
      <c r="Z29307" s="56"/>
      <c r="AA29307" s="56"/>
    </row>
    <row r="29308" spans="20:27">
      <c r="T29308" s="56"/>
      <c r="U29308" s="56"/>
      <c r="V29308" s="56"/>
      <c r="W29308" s="56"/>
      <c r="X29308" s="56"/>
      <c r="Y29308" s="56"/>
      <c r="Z29308" s="56"/>
      <c r="AA29308" s="56"/>
    </row>
    <row r="29309" spans="20:27">
      <c r="T29309" s="56"/>
      <c r="U29309" s="56"/>
      <c r="V29309" s="56"/>
      <c r="W29309" s="56"/>
      <c r="X29309" s="56"/>
      <c r="Y29309" s="56"/>
      <c r="Z29309" s="56"/>
      <c r="AA29309" s="56"/>
    </row>
    <row r="29310" spans="20:27">
      <c r="T29310" s="56"/>
      <c r="U29310" s="56"/>
      <c r="V29310" s="56"/>
      <c r="W29310" s="56"/>
      <c r="X29310" s="56"/>
      <c r="Y29310" s="56"/>
      <c r="Z29310" s="56"/>
      <c r="AA29310" s="56"/>
    </row>
    <row r="29311" spans="20:27">
      <c r="T29311" s="56"/>
      <c r="U29311" s="56"/>
      <c r="V29311" s="56"/>
      <c r="W29311" s="56"/>
      <c r="X29311" s="56"/>
      <c r="Y29311" s="56"/>
      <c r="Z29311" s="56"/>
      <c r="AA29311" s="56"/>
    </row>
    <row r="29312" spans="20:27">
      <c r="T29312" s="56"/>
      <c r="U29312" s="56"/>
      <c r="V29312" s="56"/>
      <c r="W29312" s="56"/>
      <c r="X29312" s="56"/>
      <c r="Y29312" s="56"/>
      <c r="Z29312" s="56"/>
      <c r="AA29312" s="56"/>
    </row>
    <row r="29313" spans="20:27">
      <c r="T29313" s="56"/>
      <c r="U29313" s="56"/>
      <c r="V29313" s="56"/>
      <c r="W29313" s="56"/>
      <c r="X29313" s="56"/>
      <c r="Y29313" s="56"/>
      <c r="Z29313" s="56"/>
      <c r="AA29313" s="56"/>
    </row>
    <row r="29314" spans="20:27">
      <c r="T29314" s="56"/>
      <c r="U29314" s="56"/>
      <c r="V29314" s="56"/>
      <c r="W29314" s="56"/>
      <c r="X29314" s="56"/>
      <c r="Y29314" s="56"/>
      <c r="Z29314" s="56"/>
      <c r="AA29314" s="56"/>
    </row>
    <row r="29315" spans="20:27">
      <c r="T29315" s="56"/>
      <c r="U29315" s="56"/>
      <c r="V29315" s="56"/>
      <c r="W29315" s="56"/>
      <c r="X29315" s="56"/>
      <c r="Y29315" s="56"/>
      <c r="Z29315" s="56"/>
      <c r="AA29315" s="56"/>
    </row>
    <row r="29316" spans="20:27">
      <c r="T29316" s="56"/>
      <c r="U29316" s="56"/>
      <c r="V29316" s="56"/>
      <c r="W29316" s="56"/>
      <c r="X29316" s="56"/>
      <c r="Y29316" s="56"/>
      <c r="Z29316" s="56"/>
      <c r="AA29316" s="56"/>
    </row>
    <row r="29317" spans="20:27">
      <c r="T29317" s="56"/>
      <c r="U29317" s="56"/>
      <c r="V29317" s="56"/>
      <c r="W29317" s="56"/>
      <c r="X29317" s="56"/>
      <c r="Y29317" s="56"/>
      <c r="Z29317" s="56"/>
      <c r="AA29317" s="56"/>
    </row>
    <row r="29318" spans="20:27">
      <c r="T29318" s="56"/>
      <c r="U29318" s="56"/>
      <c r="V29318" s="56"/>
      <c r="W29318" s="56"/>
      <c r="X29318" s="56"/>
      <c r="Y29318" s="56"/>
      <c r="Z29318" s="56"/>
      <c r="AA29318" s="56"/>
    </row>
    <row r="29319" spans="20:27">
      <c r="T29319" s="56"/>
      <c r="U29319" s="56"/>
      <c r="V29319" s="56"/>
      <c r="W29319" s="56"/>
      <c r="X29319" s="56"/>
      <c r="Y29319" s="56"/>
      <c r="Z29319" s="56"/>
      <c r="AA29319" s="56"/>
    </row>
    <row r="29320" spans="20:27">
      <c r="T29320" s="56"/>
      <c r="U29320" s="56"/>
      <c r="V29320" s="56"/>
      <c r="W29320" s="56"/>
      <c r="X29320" s="56"/>
      <c r="Y29320" s="56"/>
      <c r="Z29320" s="56"/>
      <c r="AA29320" s="56"/>
    </row>
    <row r="29321" spans="20:27">
      <c r="T29321" s="56"/>
      <c r="U29321" s="56"/>
      <c r="V29321" s="56"/>
      <c r="W29321" s="56"/>
      <c r="X29321" s="56"/>
      <c r="Y29321" s="56"/>
      <c r="Z29321" s="56"/>
      <c r="AA29321" s="56"/>
    </row>
    <row r="29322" spans="20:27">
      <c r="T29322" s="56"/>
      <c r="U29322" s="56"/>
      <c r="V29322" s="56"/>
      <c r="W29322" s="56"/>
      <c r="X29322" s="56"/>
      <c r="Y29322" s="56"/>
      <c r="Z29322" s="56"/>
      <c r="AA29322" s="56"/>
    </row>
    <row r="29323" spans="20:27">
      <c r="T29323" s="56"/>
      <c r="U29323" s="56"/>
      <c r="V29323" s="56"/>
      <c r="W29323" s="56"/>
      <c r="X29323" s="56"/>
      <c r="Y29323" s="56"/>
      <c r="Z29323" s="56"/>
      <c r="AA29323" s="56"/>
    </row>
    <row r="29324" spans="20:27">
      <c r="T29324" s="56"/>
      <c r="U29324" s="56"/>
      <c r="V29324" s="56"/>
      <c r="W29324" s="56"/>
      <c r="X29324" s="56"/>
      <c r="Y29324" s="56"/>
      <c r="Z29324" s="56"/>
      <c r="AA29324" s="56"/>
    </row>
    <row r="29325" spans="20:27">
      <c r="T29325" s="56"/>
      <c r="U29325" s="56"/>
      <c r="V29325" s="56"/>
      <c r="W29325" s="56"/>
      <c r="X29325" s="56"/>
      <c r="Y29325" s="56"/>
      <c r="Z29325" s="56"/>
      <c r="AA29325" s="56"/>
    </row>
    <row r="29326" spans="20:27">
      <c r="T29326" s="56"/>
      <c r="U29326" s="56"/>
      <c r="V29326" s="56"/>
      <c r="W29326" s="56"/>
      <c r="X29326" s="56"/>
      <c r="Y29326" s="56"/>
      <c r="Z29326" s="56"/>
      <c r="AA29326" s="56"/>
    </row>
    <row r="29327" spans="20:27">
      <c r="T29327" s="56"/>
      <c r="U29327" s="56"/>
      <c r="V29327" s="56"/>
      <c r="W29327" s="56"/>
      <c r="X29327" s="56"/>
      <c r="Y29327" s="56"/>
      <c r="Z29327" s="56"/>
      <c r="AA29327" s="56"/>
    </row>
    <row r="29328" spans="20:27">
      <c r="T29328" s="56"/>
      <c r="U29328" s="56"/>
      <c r="V29328" s="56"/>
      <c r="W29328" s="56"/>
      <c r="X29328" s="56"/>
      <c r="Y29328" s="56"/>
      <c r="Z29328" s="56"/>
      <c r="AA29328" s="56"/>
    </row>
    <row r="29329" spans="20:27">
      <c r="T29329" s="56"/>
      <c r="U29329" s="56"/>
      <c r="V29329" s="56"/>
      <c r="W29329" s="56"/>
      <c r="X29329" s="56"/>
      <c r="Y29329" s="56"/>
      <c r="Z29329" s="56"/>
      <c r="AA29329" s="56"/>
    </row>
    <row r="29330" spans="20:27">
      <c r="T29330" s="56"/>
      <c r="U29330" s="56"/>
      <c r="V29330" s="56"/>
      <c r="W29330" s="56"/>
      <c r="X29330" s="56"/>
      <c r="Y29330" s="56"/>
      <c r="Z29330" s="56"/>
      <c r="AA29330" s="56"/>
    </row>
    <row r="29331" spans="20:27">
      <c r="T29331" s="56"/>
      <c r="U29331" s="56"/>
      <c r="V29331" s="56"/>
      <c r="W29331" s="56"/>
      <c r="X29331" s="56"/>
      <c r="Y29331" s="56"/>
      <c r="Z29331" s="56"/>
      <c r="AA29331" s="56"/>
    </row>
    <row r="29332" spans="20:27">
      <c r="T29332" s="56"/>
      <c r="U29332" s="56"/>
      <c r="V29332" s="56"/>
      <c r="W29332" s="56"/>
      <c r="X29332" s="56"/>
      <c r="Y29332" s="56"/>
      <c r="Z29332" s="56"/>
      <c r="AA29332" s="56"/>
    </row>
    <row r="29333" spans="20:27">
      <c r="T29333" s="56"/>
      <c r="U29333" s="56"/>
      <c r="V29333" s="56"/>
      <c r="W29333" s="56"/>
      <c r="X29333" s="56"/>
      <c r="Y29333" s="56"/>
      <c r="Z29333" s="56"/>
      <c r="AA29333" s="56"/>
    </row>
    <row r="29334" spans="20:27">
      <c r="T29334" s="56"/>
      <c r="U29334" s="56"/>
      <c r="V29334" s="56"/>
      <c r="W29334" s="56"/>
      <c r="X29334" s="56"/>
      <c r="Y29334" s="56"/>
      <c r="Z29334" s="56"/>
      <c r="AA29334" s="56"/>
    </row>
    <row r="29335" spans="20:27">
      <c r="T29335" s="56"/>
      <c r="U29335" s="56"/>
      <c r="V29335" s="56"/>
      <c r="W29335" s="56"/>
      <c r="X29335" s="56"/>
      <c r="Y29335" s="56"/>
      <c r="Z29335" s="56"/>
      <c r="AA29335" s="56"/>
    </row>
    <row r="29336" spans="20:27">
      <c r="T29336" s="56"/>
      <c r="U29336" s="56"/>
      <c r="V29336" s="56"/>
      <c r="W29336" s="56"/>
      <c r="X29336" s="56"/>
      <c r="Y29336" s="56"/>
      <c r="Z29336" s="56"/>
      <c r="AA29336" s="56"/>
    </row>
    <row r="29337" spans="20:27">
      <c r="T29337" s="56"/>
      <c r="U29337" s="56"/>
      <c r="V29337" s="56"/>
      <c r="W29337" s="56"/>
      <c r="X29337" s="56"/>
      <c r="Y29337" s="56"/>
      <c r="Z29337" s="56"/>
      <c r="AA29337" s="56"/>
    </row>
    <row r="29338" spans="20:27">
      <c r="T29338" s="56"/>
      <c r="U29338" s="56"/>
      <c r="V29338" s="56"/>
      <c r="W29338" s="56"/>
      <c r="X29338" s="56"/>
      <c r="Y29338" s="56"/>
      <c r="Z29338" s="56"/>
      <c r="AA29338" s="56"/>
    </row>
    <row r="29339" spans="20:27">
      <c r="T29339" s="56"/>
      <c r="U29339" s="56"/>
      <c r="V29339" s="56"/>
      <c r="W29339" s="56"/>
      <c r="X29339" s="56"/>
      <c r="Y29339" s="56"/>
      <c r="Z29339" s="56"/>
      <c r="AA29339" s="56"/>
    </row>
    <row r="29340" spans="20:27">
      <c r="T29340" s="56"/>
      <c r="U29340" s="56"/>
      <c r="V29340" s="56"/>
      <c r="W29340" s="56"/>
      <c r="X29340" s="56"/>
      <c r="Y29340" s="56"/>
      <c r="Z29340" s="56"/>
      <c r="AA29340" s="56"/>
    </row>
    <row r="29341" spans="20:27">
      <c r="T29341" s="56"/>
      <c r="U29341" s="56"/>
      <c r="V29341" s="56"/>
      <c r="W29341" s="56"/>
      <c r="X29341" s="56"/>
      <c r="Y29341" s="56"/>
      <c r="Z29341" s="56"/>
      <c r="AA29341" s="56"/>
    </row>
    <row r="29342" spans="20:27">
      <c r="T29342" s="56"/>
      <c r="U29342" s="56"/>
      <c r="V29342" s="56"/>
      <c r="W29342" s="56"/>
      <c r="X29342" s="56"/>
      <c r="Y29342" s="56"/>
      <c r="Z29342" s="56"/>
      <c r="AA29342" s="56"/>
    </row>
    <row r="29343" spans="20:27">
      <c r="T29343" s="56"/>
      <c r="U29343" s="56"/>
      <c r="V29343" s="56"/>
      <c r="W29343" s="56"/>
      <c r="X29343" s="56"/>
      <c r="Y29343" s="56"/>
      <c r="Z29343" s="56"/>
      <c r="AA29343" s="56"/>
    </row>
    <row r="29344" spans="20:27">
      <c r="T29344" s="56"/>
      <c r="U29344" s="56"/>
      <c r="V29344" s="56"/>
      <c r="W29344" s="56"/>
      <c r="X29344" s="56"/>
      <c r="Y29344" s="56"/>
      <c r="Z29344" s="56"/>
      <c r="AA29344" s="56"/>
    </row>
    <row r="29345" spans="20:27">
      <c r="T29345" s="56"/>
      <c r="U29345" s="56"/>
      <c r="V29345" s="56"/>
      <c r="W29345" s="56"/>
      <c r="X29345" s="56"/>
      <c r="Y29345" s="56"/>
      <c r="Z29345" s="56"/>
      <c r="AA29345" s="56"/>
    </row>
    <row r="29346" spans="20:27">
      <c r="T29346" s="56"/>
      <c r="U29346" s="56"/>
      <c r="V29346" s="56"/>
      <c r="W29346" s="56"/>
      <c r="X29346" s="56"/>
      <c r="Y29346" s="56"/>
      <c r="Z29346" s="56"/>
      <c r="AA29346" s="56"/>
    </row>
    <row r="29347" spans="20:27">
      <c r="T29347" s="56"/>
      <c r="U29347" s="56"/>
      <c r="V29347" s="56"/>
      <c r="W29347" s="56"/>
      <c r="X29347" s="56"/>
      <c r="Y29347" s="56"/>
      <c r="Z29347" s="56"/>
      <c r="AA29347" s="56"/>
    </row>
    <row r="29348" spans="20:27">
      <c r="T29348" s="56"/>
      <c r="U29348" s="56"/>
      <c r="V29348" s="56"/>
      <c r="W29348" s="56"/>
      <c r="X29348" s="56"/>
      <c r="Y29348" s="56"/>
      <c r="Z29348" s="56"/>
      <c r="AA29348" s="56"/>
    </row>
    <row r="29349" spans="20:27">
      <c r="T29349" s="56"/>
      <c r="U29349" s="56"/>
      <c r="V29349" s="56"/>
      <c r="W29349" s="56"/>
      <c r="X29349" s="56"/>
      <c r="Y29349" s="56"/>
      <c r="Z29349" s="56"/>
      <c r="AA29349" s="56"/>
    </row>
    <row r="29350" spans="20:27">
      <c r="T29350" s="56"/>
      <c r="U29350" s="56"/>
      <c r="V29350" s="56"/>
      <c r="W29350" s="56"/>
      <c r="X29350" s="56"/>
      <c r="Y29350" s="56"/>
      <c r="Z29350" s="56"/>
      <c r="AA29350" s="56"/>
    </row>
    <row r="29351" spans="20:27">
      <c r="T29351" s="56"/>
      <c r="U29351" s="56"/>
      <c r="V29351" s="56"/>
      <c r="W29351" s="56"/>
      <c r="X29351" s="56"/>
      <c r="Y29351" s="56"/>
      <c r="Z29351" s="56"/>
      <c r="AA29351" s="56"/>
    </row>
    <row r="29352" spans="20:27">
      <c r="T29352" s="56"/>
      <c r="U29352" s="56"/>
      <c r="V29352" s="56"/>
      <c r="W29352" s="56"/>
      <c r="X29352" s="56"/>
      <c r="Y29352" s="56"/>
      <c r="Z29352" s="56"/>
      <c r="AA29352" s="56"/>
    </row>
    <row r="29353" spans="20:27">
      <c r="T29353" s="56"/>
      <c r="U29353" s="56"/>
      <c r="V29353" s="56"/>
      <c r="W29353" s="56"/>
      <c r="X29353" s="56"/>
      <c r="Y29353" s="56"/>
      <c r="Z29353" s="56"/>
      <c r="AA29353" s="56"/>
    </row>
    <row r="29354" spans="20:27">
      <c r="T29354" s="56"/>
      <c r="U29354" s="56"/>
      <c r="V29354" s="56"/>
      <c r="W29354" s="56"/>
      <c r="X29354" s="56"/>
      <c r="Y29354" s="56"/>
      <c r="Z29354" s="56"/>
      <c r="AA29354" s="56"/>
    </row>
    <row r="29355" spans="20:27">
      <c r="T29355" s="56"/>
      <c r="U29355" s="56"/>
      <c r="V29355" s="56"/>
      <c r="W29355" s="56"/>
      <c r="X29355" s="56"/>
      <c r="Y29355" s="56"/>
      <c r="Z29355" s="56"/>
      <c r="AA29355" s="56"/>
    </row>
    <row r="29356" spans="20:27">
      <c r="T29356" s="56"/>
      <c r="U29356" s="56"/>
      <c r="V29356" s="56"/>
      <c r="W29356" s="56"/>
      <c r="X29356" s="56"/>
      <c r="Y29356" s="56"/>
      <c r="Z29356" s="56"/>
      <c r="AA29356" s="56"/>
    </row>
    <row r="29357" spans="20:27">
      <c r="T29357" s="56"/>
      <c r="U29357" s="56"/>
      <c r="V29357" s="56"/>
      <c r="W29357" s="56"/>
      <c r="X29357" s="56"/>
      <c r="Y29357" s="56"/>
      <c r="Z29357" s="56"/>
      <c r="AA29357" s="56"/>
    </row>
    <row r="29358" spans="20:27">
      <c r="T29358" s="56"/>
      <c r="U29358" s="56"/>
      <c r="V29358" s="56"/>
      <c r="W29358" s="56"/>
      <c r="X29358" s="56"/>
      <c r="Y29358" s="56"/>
      <c r="Z29358" s="56"/>
      <c r="AA29358" s="56"/>
    </row>
    <row r="29359" spans="20:27">
      <c r="T29359" s="56"/>
      <c r="U29359" s="56"/>
      <c r="V29359" s="56"/>
      <c r="W29359" s="56"/>
      <c r="X29359" s="56"/>
      <c r="Y29359" s="56"/>
      <c r="Z29359" s="56"/>
      <c r="AA29359" s="56"/>
    </row>
    <row r="29360" spans="20:27">
      <c r="T29360" s="56"/>
      <c r="U29360" s="56"/>
      <c r="V29360" s="56"/>
      <c r="W29360" s="56"/>
      <c r="X29360" s="56"/>
      <c r="Y29360" s="56"/>
      <c r="Z29360" s="56"/>
      <c r="AA29360" s="56"/>
    </row>
    <row r="29361" spans="20:27">
      <c r="T29361" s="56"/>
      <c r="U29361" s="56"/>
      <c r="V29361" s="56"/>
      <c r="W29361" s="56"/>
      <c r="X29361" s="56"/>
      <c r="Y29361" s="56"/>
      <c r="Z29361" s="56"/>
      <c r="AA29361" s="56"/>
    </row>
    <row r="29362" spans="20:27">
      <c r="T29362" s="56"/>
      <c r="U29362" s="56"/>
      <c r="V29362" s="56"/>
      <c r="W29362" s="56"/>
      <c r="X29362" s="56"/>
      <c r="Y29362" s="56"/>
      <c r="Z29362" s="56"/>
      <c r="AA29362" s="56"/>
    </row>
    <row r="29363" spans="20:27">
      <c r="T29363" s="56"/>
      <c r="U29363" s="56"/>
      <c r="V29363" s="56"/>
      <c r="W29363" s="56"/>
      <c r="X29363" s="56"/>
      <c r="Y29363" s="56"/>
      <c r="Z29363" s="56"/>
      <c r="AA29363" s="56"/>
    </row>
    <row r="29364" spans="20:27">
      <c r="T29364" s="56"/>
      <c r="U29364" s="56"/>
      <c r="V29364" s="56"/>
      <c r="W29364" s="56"/>
      <c r="X29364" s="56"/>
      <c r="Y29364" s="56"/>
      <c r="Z29364" s="56"/>
      <c r="AA29364" s="56"/>
    </row>
    <row r="29365" spans="20:27">
      <c r="T29365" s="56"/>
      <c r="U29365" s="56"/>
      <c r="V29365" s="56"/>
      <c r="W29365" s="56"/>
      <c r="X29365" s="56"/>
      <c r="Y29365" s="56"/>
      <c r="Z29365" s="56"/>
      <c r="AA29365" s="56"/>
    </row>
    <row r="29366" spans="20:27">
      <c r="T29366" s="56"/>
      <c r="U29366" s="56"/>
      <c r="V29366" s="56"/>
      <c r="W29366" s="56"/>
      <c r="X29366" s="56"/>
      <c r="Y29366" s="56"/>
      <c r="Z29366" s="56"/>
      <c r="AA29366" s="56"/>
    </row>
    <row r="29367" spans="20:27">
      <c r="T29367" s="56"/>
      <c r="U29367" s="56"/>
      <c r="V29367" s="56"/>
      <c r="W29367" s="56"/>
      <c r="X29367" s="56"/>
      <c r="Y29367" s="56"/>
      <c r="Z29367" s="56"/>
      <c r="AA29367" s="56"/>
    </row>
    <row r="29368" spans="20:27">
      <c r="T29368" s="56"/>
      <c r="U29368" s="56"/>
      <c r="V29368" s="56"/>
      <c r="W29368" s="56"/>
      <c r="X29368" s="56"/>
      <c r="Y29368" s="56"/>
      <c r="Z29368" s="56"/>
      <c r="AA29368" s="56"/>
    </row>
    <row r="29369" spans="20:27">
      <c r="T29369" s="56"/>
      <c r="U29369" s="56"/>
      <c r="V29369" s="56"/>
      <c r="W29369" s="56"/>
      <c r="X29369" s="56"/>
      <c r="Y29369" s="56"/>
      <c r="Z29369" s="56"/>
      <c r="AA29369" s="56"/>
    </row>
    <row r="29370" spans="20:27">
      <c r="T29370" s="56"/>
      <c r="U29370" s="56"/>
      <c r="V29370" s="56"/>
      <c r="W29370" s="56"/>
      <c r="X29370" s="56"/>
      <c r="Y29370" s="56"/>
      <c r="Z29370" s="56"/>
      <c r="AA29370" s="56"/>
    </row>
    <row r="29371" spans="20:27">
      <c r="T29371" s="56"/>
      <c r="U29371" s="56"/>
      <c r="V29371" s="56"/>
      <c r="W29371" s="56"/>
      <c r="X29371" s="56"/>
      <c r="Y29371" s="56"/>
      <c r="Z29371" s="56"/>
      <c r="AA29371" s="56"/>
    </row>
    <row r="29372" spans="20:27">
      <c r="T29372" s="56"/>
      <c r="U29372" s="56"/>
      <c r="V29372" s="56"/>
      <c r="W29372" s="56"/>
      <c r="X29372" s="56"/>
      <c r="Y29372" s="56"/>
      <c r="Z29372" s="56"/>
      <c r="AA29372" s="56"/>
    </row>
    <row r="29373" spans="20:27">
      <c r="T29373" s="56"/>
      <c r="U29373" s="56"/>
      <c r="V29373" s="56"/>
      <c r="W29373" s="56"/>
      <c r="X29373" s="56"/>
      <c r="Y29373" s="56"/>
      <c r="Z29373" s="56"/>
      <c r="AA29373" s="56"/>
    </row>
    <row r="29374" spans="20:27">
      <c r="T29374" s="56"/>
      <c r="U29374" s="56"/>
      <c r="V29374" s="56"/>
      <c r="W29374" s="56"/>
      <c r="X29374" s="56"/>
      <c r="Y29374" s="56"/>
      <c r="Z29374" s="56"/>
      <c r="AA29374" s="56"/>
    </row>
    <row r="29375" spans="20:27">
      <c r="T29375" s="56"/>
      <c r="U29375" s="56"/>
      <c r="V29375" s="56"/>
      <c r="W29375" s="56"/>
      <c r="X29375" s="56"/>
      <c r="Y29375" s="56"/>
      <c r="Z29375" s="56"/>
      <c r="AA29375" s="56"/>
    </row>
    <row r="29376" spans="20:27">
      <c r="T29376" s="56"/>
      <c r="U29376" s="56"/>
      <c r="V29376" s="56"/>
      <c r="W29376" s="56"/>
      <c r="X29376" s="56"/>
      <c r="Y29376" s="56"/>
      <c r="Z29376" s="56"/>
      <c r="AA29376" s="56"/>
    </row>
    <row r="29377" spans="20:27">
      <c r="T29377" s="56"/>
      <c r="U29377" s="56"/>
      <c r="V29377" s="56"/>
      <c r="W29377" s="56"/>
      <c r="X29377" s="56"/>
      <c r="Y29377" s="56"/>
      <c r="Z29377" s="56"/>
      <c r="AA29377" s="56"/>
    </row>
    <row r="29378" spans="20:27">
      <c r="T29378" s="56"/>
      <c r="U29378" s="56"/>
      <c r="V29378" s="56"/>
      <c r="W29378" s="56"/>
      <c r="X29378" s="56"/>
      <c r="Y29378" s="56"/>
      <c r="Z29378" s="56"/>
      <c r="AA29378" s="56"/>
    </row>
    <row r="29379" spans="20:27">
      <c r="T29379" s="56"/>
      <c r="U29379" s="56"/>
      <c r="V29379" s="56"/>
      <c r="W29379" s="56"/>
      <c r="X29379" s="56"/>
      <c r="Y29379" s="56"/>
      <c r="Z29379" s="56"/>
      <c r="AA29379" s="56"/>
    </row>
    <row r="29380" spans="20:27">
      <c r="T29380" s="56"/>
      <c r="U29380" s="56"/>
      <c r="V29380" s="56"/>
      <c r="W29380" s="56"/>
      <c r="X29380" s="56"/>
      <c r="Y29380" s="56"/>
      <c r="Z29380" s="56"/>
      <c r="AA29380" s="56"/>
    </row>
    <row r="29381" spans="20:27">
      <c r="T29381" s="56"/>
      <c r="U29381" s="56"/>
      <c r="V29381" s="56"/>
      <c r="W29381" s="56"/>
      <c r="X29381" s="56"/>
      <c r="Y29381" s="56"/>
      <c r="Z29381" s="56"/>
      <c r="AA29381" s="56"/>
    </row>
    <row r="29382" spans="20:27">
      <c r="T29382" s="56"/>
      <c r="U29382" s="56"/>
      <c r="V29382" s="56"/>
      <c r="W29382" s="56"/>
      <c r="X29382" s="56"/>
      <c r="Y29382" s="56"/>
      <c r="Z29382" s="56"/>
      <c r="AA29382" s="56"/>
    </row>
    <row r="29383" spans="20:27">
      <c r="T29383" s="56"/>
      <c r="U29383" s="56"/>
      <c r="V29383" s="56"/>
      <c r="W29383" s="56"/>
      <c r="X29383" s="56"/>
      <c r="Y29383" s="56"/>
      <c r="Z29383" s="56"/>
      <c r="AA29383" s="56"/>
    </row>
    <row r="29384" spans="20:27">
      <c r="T29384" s="56"/>
      <c r="U29384" s="56"/>
      <c r="V29384" s="56"/>
      <c r="W29384" s="56"/>
      <c r="X29384" s="56"/>
      <c r="Y29384" s="56"/>
      <c r="Z29384" s="56"/>
      <c r="AA29384" s="56"/>
    </row>
    <row r="29385" spans="20:27">
      <c r="T29385" s="56"/>
      <c r="U29385" s="56"/>
      <c r="V29385" s="56"/>
      <c r="W29385" s="56"/>
      <c r="X29385" s="56"/>
      <c r="Y29385" s="56"/>
      <c r="Z29385" s="56"/>
      <c r="AA29385" s="56"/>
    </row>
    <row r="29386" spans="20:27">
      <c r="T29386" s="56"/>
      <c r="U29386" s="56"/>
      <c r="V29386" s="56"/>
      <c r="W29386" s="56"/>
      <c r="X29386" s="56"/>
      <c r="Y29386" s="56"/>
      <c r="Z29386" s="56"/>
      <c r="AA29386" s="56"/>
    </row>
    <row r="29387" spans="20:27">
      <c r="T29387" s="56"/>
      <c r="U29387" s="56"/>
      <c r="V29387" s="56"/>
      <c r="W29387" s="56"/>
      <c r="X29387" s="56"/>
      <c r="Y29387" s="56"/>
      <c r="Z29387" s="56"/>
      <c r="AA29387" s="56"/>
    </row>
    <row r="29388" spans="20:27">
      <c r="T29388" s="56"/>
      <c r="U29388" s="56"/>
      <c r="V29388" s="56"/>
      <c r="W29388" s="56"/>
      <c r="X29388" s="56"/>
      <c r="Y29388" s="56"/>
      <c r="Z29388" s="56"/>
      <c r="AA29388" s="56"/>
    </row>
    <row r="29389" spans="20:27">
      <c r="T29389" s="56"/>
      <c r="U29389" s="56"/>
      <c r="V29389" s="56"/>
      <c r="W29389" s="56"/>
      <c r="X29389" s="56"/>
      <c r="Y29389" s="56"/>
      <c r="Z29389" s="56"/>
      <c r="AA29389" s="56"/>
    </row>
    <row r="29390" spans="20:27">
      <c r="T29390" s="56"/>
      <c r="U29390" s="56"/>
      <c r="V29390" s="56"/>
      <c r="W29390" s="56"/>
      <c r="X29390" s="56"/>
      <c r="Y29390" s="56"/>
      <c r="Z29390" s="56"/>
      <c r="AA29390" s="56"/>
    </row>
    <row r="29391" spans="20:27">
      <c r="T29391" s="56"/>
      <c r="U29391" s="56"/>
      <c r="V29391" s="56"/>
      <c r="W29391" s="56"/>
      <c r="X29391" s="56"/>
      <c r="Y29391" s="56"/>
      <c r="Z29391" s="56"/>
      <c r="AA29391" s="56"/>
    </row>
    <row r="29392" spans="20:27">
      <c r="T29392" s="56"/>
      <c r="U29392" s="56"/>
      <c r="V29392" s="56"/>
      <c r="W29392" s="56"/>
      <c r="X29392" s="56"/>
      <c r="Y29392" s="56"/>
      <c r="Z29392" s="56"/>
      <c r="AA29392" s="56"/>
    </row>
    <row r="29393" spans="20:27">
      <c r="T29393" s="56"/>
      <c r="U29393" s="56"/>
      <c r="V29393" s="56"/>
      <c r="W29393" s="56"/>
      <c r="X29393" s="56"/>
      <c r="Y29393" s="56"/>
      <c r="Z29393" s="56"/>
      <c r="AA29393" s="56"/>
    </row>
    <row r="29394" spans="20:27">
      <c r="T29394" s="56"/>
      <c r="U29394" s="56"/>
      <c r="V29394" s="56"/>
      <c r="W29394" s="56"/>
      <c r="X29394" s="56"/>
      <c r="Y29394" s="56"/>
      <c r="Z29394" s="56"/>
      <c r="AA29394" s="56"/>
    </row>
    <row r="29395" spans="20:27">
      <c r="T29395" s="56"/>
      <c r="U29395" s="56"/>
      <c r="V29395" s="56"/>
      <c r="W29395" s="56"/>
      <c r="X29395" s="56"/>
      <c r="Y29395" s="56"/>
      <c r="Z29395" s="56"/>
      <c r="AA29395" s="56"/>
    </row>
    <row r="29396" spans="20:27">
      <c r="T29396" s="56"/>
      <c r="U29396" s="56"/>
      <c r="V29396" s="56"/>
      <c r="W29396" s="56"/>
      <c r="X29396" s="56"/>
      <c r="Y29396" s="56"/>
      <c r="Z29396" s="56"/>
      <c r="AA29396" s="56"/>
    </row>
    <row r="29397" spans="20:27">
      <c r="T29397" s="56"/>
      <c r="U29397" s="56"/>
      <c r="V29397" s="56"/>
      <c r="W29397" s="56"/>
      <c r="X29397" s="56"/>
      <c r="Y29397" s="56"/>
      <c r="Z29397" s="56"/>
      <c r="AA29397" s="56"/>
    </row>
    <row r="29398" spans="20:27">
      <c r="T29398" s="56"/>
      <c r="U29398" s="56"/>
      <c r="V29398" s="56"/>
      <c r="W29398" s="56"/>
      <c r="X29398" s="56"/>
      <c r="Y29398" s="56"/>
      <c r="Z29398" s="56"/>
      <c r="AA29398" s="56"/>
    </row>
    <row r="29399" spans="20:27">
      <c r="T29399" s="56"/>
      <c r="U29399" s="56"/>
      <c r="V29399" s="56"/>
      <c r="W29399" s="56"/>
      <c r="X29399" s="56"/>
      <c r="Y29399" s="56"/>
      <c r="Z29399" s="56"/>
      <c r="AA29399" s="56"/>
    </row>
    <row r="29400" spans="20:27">
      <c r="T29400" s="56"/>
      <c r="U29400" s="56"/>
      <c r="V29400" s="56"/>
      <c r="W29400" s="56"/>
      <c r="X29400" s="56"/>
      <c r="Y29400" s="56"/>
      <c r="Z29400" s="56"/>
      <c r="AA29400" s="56"/>
    </row>
    <row r="29401" spans="20:27">
      <c r="T29401" s="56"/>
      <c r="U29401" s="56"/>
      <c r="V29401" s="56"/>
      <c r="W29401" s="56"/>
      <c r="X29401" s="56"/>
      <c r="Y29401" s="56"/>
      <c r="Z29401" s="56"/>
      <c r="AA29401" s="56"/>
    </row>
    <row r="29402" spans="20:27">
      <c r="T29402" s="56"/>
      <c r="U29402" s="56"/>
      <c r="V29402" s="56"/>
      <c r="W29402" s="56"/>
      <c r="X29402" s="56"/>
      <c r="Y29402" s="56"/>
      <c r="Z29402" s="56"/>
      <c r="AA29402" s="56"/>
    </row>
    <row r="29403" spans="20:27">
      <c r="T29403" s="56"/>
      <c r="U29403" s="56"/>
      <c r="V29403" s="56"/>
      <c r="W29403" s="56"/>
      <c r="X29403" s="56"/>
      <c r="Y29403" s="56"/>
      <c r="Z29403" s="56"/>
      <c r="AA29403" s="56"/>
    </row>
    <row r="29404" spans="20:27">
      <c r="T29404" s="56"/>
      <c r="U29404" s="56"/>
      <c r="V29404" s="56"/>
      <c r="W29404" s="56"/>
      <c r="X29404" s="56"/>
      <c r="Y29404" s="56"/>
      <c r="Z29404" s="56"/>
      <c r="AA29404" s="56"/>
    </row>
    <row r="29405" spans="20:27">
      <c r="T29405" s="56"/>
      <c r="U29405" s="56"/>
      <c r="V29405" s="56"/>
      <c r="W29405" s="56"/>
      <c r="X29405" s="56"/>
      <c r="Y29405" s="56"/>
      <c r="Z29405" s="56"/>
      <c r="AA29405" s="56"/>
    </row>
    <row r="29406" spans="20:27">
      <c r="T29406" s="56"/>
      <c r="U29406" s="56"/>
      <c r="V29406" s="56"/>
      <c r="W29406" s="56"/>
      <c r="X29406" s="56"/>
      <c r="Y29406" s="56"/>
      <c r="Z29406" s="56"/>
      <c r="AA29406" s="56"/>
    </row>
    <row r="29407" spans="20:27">
      <c r="T29407" s="56"/>
      <c r="U29407" s="56"/>
      <c r="V29407" s="56"/>
      <c r="W29407" s="56"/>
      <c r="X29407" s="56"/>
      <c r="Y29407" s="56"/>
      <c r="Z29407" s="56"/>
      <c r="AA29407" s="56"/>
    </row>
    <row r="29408" spans="20:27">
      <c r="T29408" s="56"/>
      <c r="U29408" s="56"/>
      <c r="V29408" s="56"/>
      <c r="W29408" s="56"/>
      <c r="X29408" s="56"/>
      <c r="Y29408" s="56"/>
      <c r="Z29408" s="56"/>
      <c r="AA29408" s="56"/>
    </row>
    <row r="29409" spans="20:27">
      <c r="T29409" s="56"/>
      <c r="U29409" s="56"/>
      <c r="V29409" s="56"/>
      <c r="W29409" s="56"/>
      <c r="X29409" s="56"/>
      <c r="Y29409" s="56"/>
      <c r="Z29409" s="56"/>
      <c r="AA29409" s="56"/>
    </row>
    <row r="29410" spans="20:27">
      <c r="T29410" s="56"/>
      <c r="U29410" s="56"/>
      <c r="V29410" s="56"/>
      <c r="W29410" s="56"/>
      <c r="X29410" s="56"/>
      <c r="Y29410" s="56"/>
      <c r="Z29410" s="56"/>
      <c r="AA29410" s="56"/>
    </row>
    <row r="29411" spans="20:27">
      <c r="T29411" s="56"/>
      <c r="U29411" s="56"/>
      <c r="V29411" s="56"/>
      <c r="W29411" s="56"/>
      <c r="X29411" s="56"/>
      <c r="Y29411" s="56"/>
      <c r="Z29411" s="56"/>
      <c r="AA29411" s="56"/>
    </row>
    <row r="29412" spans="20:27">
      <c r="T29412" s="56"/>
      <c r="U29412" s="56"/>
      <c r="V29412" s="56"/>
      <c r="W29412" s="56"/>
      <c r="X29412" s="56"/>
      <c r="Y29412" s="56"/>
      <c r="Z29412" s="56"/>
      <c r="AA29412" s="56"/>
    </row>
    <row r="29413" spans="20:27">
      <c r="T29413" s="56"/>
      <c r="U29413" s="56"/>
      <c r="V29413" s="56"/>
      <c r="W29413" s="56"/>
      <c r="X29413" s="56"/>
      <c r="Y29413" s="56"/>
      <c r="Z29413" s="56"/>
      <c r="AA29413" s="56"/>
    </row>
    <row r="29414" spans="20:27">
      <c r="T29414" s="56"/>
      <c r="U29414" s="56"/>
      <c r="V29414" s="56"/>
      <c r="W29414" s="56"/>
      <c r="X29414" s="56"/>
      <c r="Y29414" s="56"/>
      <c r="Z29414" s="56"/>
      <c r="AA29414" s="56"/>
    </row>
    <row r="29415" spans="20:27">
      <c r="T29415" s="56"/>
      <c r="U29415" s="56"/>
      <c r="V29415" s="56"/>
      <c r="W29415" s="56"/>
      <c r="X29415" s="56"/>
      <c r="Y29415" s="56"/>
      <c r="Z29415" s="56"/>
      <c r="AA29415" s="56"/>
    </row>
    <row r="29416" spans="20:27">
      <c r="T29416" s="56"/>
      <c r="U29416" s="56"/>
      <c r="V29416" s="56"/>
      <c r="W29416" s="56"/>
      <c r="X29416" s="56"/>
      <c r="Y29416" s="56"/>
      <c r="Z29416" s="56"/>
      <c r="AA29416" s="56"/>
    </row>
    <row r="29417" spans="20:27">
      <c r="T29417" s="56"/>
      <c r="U29417" s="56"/>
      <c r="V29417" s="56"/>
      <c r="W29417" s="56"/>
      <c r="X29417" s="56"/>
      <c r="Y29417" s="56"/>
      <c r="Z29417" s="56"/>
      <c r="AA29417" s="56"/>
    </row>
    <row r="29418" spans="20:27">
      <c r="T29418" s="56"/>
      <c r="U29418" s="56"/>
      <c r="V29418" s="56"/>
      <c r="W29418" s="56"/>
      <c r="X29418" s="56"/>
      <c r="Y29418" s="56"/>
      <c r="Z29418" s="56"/>
      <c r="AA29418" s="56"/>
    </row>
    <row r="29419" spans="20:27">
      <c r="T29419" s="56"/>
      <c r="U29419" s="56"/>
      <c r="V29419" s="56"/>
      <c r="W29419" s="56"/>
      <c r="X29419" s="56"/>
      <c r="Y29419" s="56"/>
      <c r="Z29419" s="56"/>
      <c r="AA29419" s="56"/>
    </row>
    <row r="29420" spans="20:27">
      <c r="T29420" s="56"/>
      <c r="U29420" s="56"/>
      <c r="V29420" s="56"/>
      <c r="W29420" s="56"/>
      <c r="X29420" s="56"/>
      <c r="Y29420" s="56"/>
      <c r="Z29420" s="56"/>
      <c r="AA29420" s="56"/>
    </row>
    <row r="29421" spans="20:27">
      <c r="T29421" s="56"/>
      <c r="U29421" s="56"/>
      <c r="V29421" s="56"/>
      <c r="W29421" s="56"/>
      <c r="X29421" s="56"/>
      <c r="Y29421" s="56"/>
      <c r="Z29421" s="56"/>
      <c r="AA29421" s="56"/>
    </row>
    <row r="29422" spans="20:27">
      <c r="T29422" s="56"/>
      <c r="U29422" s="56"/>
      <c r="V29422" s="56"/>
      <c r="W29422" s="56"/>
      <c r="X29422" s="56"/>
      <c r="Y29422" s="56"/>
      <c r="Z29422" s="56"/>
      <c r="AA29422" s="56"/>
    </row>
    <row r="29423" spans="20:27">
      <c r="T29423" s="56"/>
      <c r="U29423" s="56"/>
      <c r="V29423" s="56"/>
      <c r="W29423" s="56"/>
      <c r="X29423" s="56"/>
      <c r="Y29423" s="56"/>
      <c r="Z29423" s="56"/>
      <c r="AA29423" s="56"/>
    </row>
    <row r="29424" spans="20:27">
      <c r="T29424" s="56"/>
      <c r="U29424" s="56"/>
      <c r="V29424" s="56"/>
      <c r="W29424" s="56"/>
      <c r="X29424" s="56"/>
      <c r="Y29424" s="56"/>
      <c r="Z29424" s="56"/>
      <c r="AA29424" s="56"/>
    </row>
    <row r="29425" spans="20:27">
      <c r="T29425" s="56"/>
      <c r="U29425" s="56"/>
      <c r="V29425" s="56"/>
      <c r="W29425" s="56"/>
      <c r="X29425" s="56"/>
      <c r="Y29425" s="56"/>
      <c r="Z29425" s="56"/>
      <c r="AA29425" s="56"/>
    </row>
    <row r="29426" spans="20:27">
      <c r="T29426" s="56"/>
      <c r="U29426" s="56"/>
      <c r="V29426" s="56"/>
      <c r="W29426" s="56"/>
      <c r="X29426" s="56"/>
      <c r="Y29426" s="56"/>
      <c r="Z29426" s="56"/>
      <c r="AA29426" s="56"/>
    </row>
    <row r="29427" spans="20:27">
      <c r="T29427" s="56"/>
      <c r="U29427" s="56"/>
      <c r="V29427" s="56"/>
      <c r="W29427" s="56"/>
      <c r="X29427" s="56"/>
      <c r="Y29427" s="56"/>
      <c r="Z29427" s="56"/>
      <c r="AA29427" s="56"/>
    </row>
    <row r="29428" spans="20:27">
      <c r="T29428" s="56"/>
      <c r="U29428" s="56"/>
      <c r="V29428" s="56"/>
      <c r="W29428" s="56"/>
      <c r="X29428" s="56"/>
      <c r="Y29428" s="56"/>
      <c r="Z29428" s="56"/>
      <c r="AA29428" s="56"/>
    </row>
    <row r="29429" spans="20:27">
      <c r="T29429" s="56"/>
      <c r="U29429" s="56"/>
      <c r="V29429" s="56"/>
      <c r="W29429" s="56"/>
      <c r="X29429" s="56"/>
      <c r="Y29429" s="56"/>
      <c r="Z29429" s="56"/>
      <c r="AA29429" s="56"/>
    </row>
    <row r="29430" spans="20:27">
      <c r="T29430" s="56"/>
      <c r="U29430" s="56"/>
      <c r="V29430" s="56"/>
      <c r="W29430" s="56"/>
      <c r="X29430" s="56"/>
      <c r="Y29430" s="56"/>
      <c r="Z29430" s="56"/>
      <c r="AA29430" s="56"/>
    </row>
    <row r="29431" spans="20:27">
      <c r="T29431" s="56"/>
      <c r="U29431" s="56"/>
      <c r="V29431" s="56"/>
      <c r="W29431" s="56"/>
      <c r="X29431" s="56"/>
      <c r="Y29431" s="56"/>
      <c r="Z29431" s="56"/>
      <c r="AA29431" s="56"/>
    </row>
    <row r="29432" spans="20:27">
      <c r="T29432" s="56"/>
      <c r="U29432" s="56"/>
      <c r="V29432" s="56"/>
      <c r="W29432" s="56"/>
      <c r="X29432" s="56"/>
      <c r="Y29432" s="56"/>
      <c r="Z29432" s="56"/>
      <c r="AA29432" s="56"/>
    </row>
    <row r="29433" spans="20:27">
      <c r="T29433" s="56"/>
      <c r="U29433" s="56"/>
      <c r="V29433" s="56"/>
      <c r="W29433" s="56"/>
      <c r="X29433" s="56"/>
      <c r="Y29433" s="56"/>
      <c r="Z29433" s="56"/>
      <c r="AA29433" s="56"/>
    </row>
    <row r="29434" spans="20:27">
      <c r="T29434" s="56"/>
      <c r="U29434" s="56"/>
      <c r="V29434" s="56"/>
      <c r="W29434" s="56"/>
      <c r="X29434" s="56"/>
      <c r="Y29434" s="56"/>
      <c r="Z29434" s="56"/>
      <c r="AA29434" s="56"/>
    </row>
    <row r="29435" spans="20:27">
      <c r="T29435" s="56"/>
      <c r="U29435" s="56"/>
      <c r="V29435" s="56"/>
      <c r="W29435" s="56"/>
      <c r="X29435" s="56"/>
      <c r="Y29435" s="56"/>
      <c r="Z29435" s="56"/>
      <c r="AA29435" s="56"/>
    </row>
    <row r="29436" spans="20:27">
      <c r="T29436" s="56"/>
      <c r="U29436" s="56"/>
      <c r="V29436" s="56"/>
      <c r="W29436" s="56"/>
      <c r="X29436" s="56"/>
      <c r="Y29436" s="56"/>
      <c r="Z29436" s="56"/>
      <c r="AA29436" s="56"/>
    </row>
    <row r="29437" spans="20:27">
      <c r="T29437" s="56"/>
      <c r="U29437" s="56"/>
      <c r="V29437" s="56"/>
      <c r="W29437" s="56"/>
      <c r="X29437" s="56"/>
      <c r="Y29437" s="56"/>
      <c r="Z29437" s="56"/>
      <c r="AA29437" s="56"/>
    </row>
    <row r="29438" spans="20:27">
      <c r="T29438" s="56"/>
      <c r="U29438" s="56"/>
      <c r="V29438" s="56"/>
      <c r="W29438" s="56"/>
      <c r="X29438" s="56"/>
      <c r="Y29438" s="56"/>
      <c r="Z29438" s="56"/>
      <c r="AA29438" s="56"/>
    </row>
    <row r="29439" spans="20:27">
      <c r="T29439" s="56"/>
      <c r="U29439" s="56"/>
      <c r="V29439" s="56"/>
      <c r="W29439" s="56"/>
      <c r="X29439" s="56"/>
      <c r="Y29439" s="56"/>
      <c r="Z29439" s="56"/>
      <c r="AA29439" s="56"/>
    </row>
    <row r="29440" spans="20:27">
      <c r="T29440" s="56"/>
      <c r="U29440" s="56"/>
      <c r="V29440" s="56"/>
      <c r="W29440" s="56"/>
      <c r="X29440" s="56"/>
      <c r="Y29440" s="56"/>
      <c r="Z29440" s="56"/>
      <c r="AA29440" s="56"/>
    </row>
    <row r="29441" spans="20:27">
      <c r="T29441" s="56"/>
      <c r="U29441" s="56"/>
      <c r="V29441" s="56"/>
      <c r="W29441" s="56"/>
      <c r="X29441" s="56"/>
      <c r="Y29441" s="56"/>
      <c r="Z29441" s="56"/>
      <c r="AA29441" s="56"/>
    </row>
    <row r="29442" spans="20:27">
      <c r="T29442" s="56"/>
      <c r="U29442" s="56"/>
      <c r="V29442" s="56"/>
      <c r="W29442" s="56"/>
      <c r="X29442" s="56"/>
      <c r="Y29442" s="56"/>
      <c r="Z29442" s="56"/>
      <c r="AA29442" s="56"/>
    </row>
    <row r="29443" spans="20:27">
      <c r="T29443" s="56"/>
      <c r="U29443" s="56"/>
      <c r="V29443" s="56"/>
      <c r="W29443" s="56"/>
      <c r="X29443" s="56"/>
      <c r="Y29443" s="56"/>
      <c r="Z29443" s="56"/>
      <c r="AA29443" s="56"/>
    </row>
    <row r="29444" spans="20:27">
      <c r="T29444" s="56"/>
      <c r="U29444" s="56"/>
      <c r="V29444" s="56"/>
      <c r="W29444" s="56"/>
      <c r="X29444" s="56"/>
      <c r="Y29444" s="56"/>
      <c r="Z29444" s="56"/>
      <c r="AA29444" s="56"/>
    </row>
    <row r="29445" spans="20:27">
      <c r="T29445" s="56"/>
      <c r="U29445" s="56"/>
      <c r="V29445" s="56"/>
      <c r="W29445" s="56"/>
      <c r="X29445" s="56"/>
      <c r="Y29445" s="56"/>
      <c r="Z29445" s="56"/>
      <c r="AA29445" s="56"/>
    </row>
    <row r="29446" spans="20:27">
      <c r="T29446" s="56"/>
      <c r="U29446" s="56"/>
      <c r="V29446" s="56"/>
      <c r="W29446" s="56"/>
      <c r="X29446" s="56"/>
      <c r="Y29446" s="56"/>
      <c r="Z29446" s="56"/>
      <c r="AA29446" s="56"/>
    </row>
    <row r="29447" spans="20:27">
      <c r="T29447" s="56"/>
      <c r="U29447" s="56"/>
      <c r="V29447" s="56"/>
      <c r="W29447" s="56"/>
      <c r="X29447" s="56"/>
      <c r="Y29447" s="56"/>
      <c r="Z29447" s="56"/>
      <c r="AA29447" s="56"/>
    </row>
    <row r="29448" spans="20:27">
      <c r="T29448" s="56"/>
      <c r="U29448" s="56"/>
      <c r="V29448" s="56"/>
      <c r="W29448" s="56"/>
      <c r="X29448" s="56"/>
      <c r="Y29448" s="56"/>
      <c r="Z29448" s="56"/>
      <c r="AA29448" s="56"/>
    </row>
    <row r="29449" spans="20:27">
      <c r="T29449" s="56"/>
      <c r="U29449" s="56"/>
      <c r="V29449" s="56"/>
      <c r="W29449" s="56"/>
      <c r="X29449" s="56"/>
      <c r="Y29449" s="56"/>
      <c r="Z29449" s="56"/>
      <c r="AA29449" s="56"/>
    </row>
    <row r="29450" spans="20:27">
      <c r="T29450" s="56"/>
      <c r="U29450" s="56"/>
      <c r="V29450" s="56"/>
      <c r="W29450" s="56"/>
      <c r="X29450" s="56"/>
      <c r="Y29450" s="56"/>
      <c r="Z29450" s="56"/>
      <c r="AA29450" s="56"/>
    </row>
    <row r="29451" spans="20:27">
      <c r="T29451" s="56"/>
      <c r="U29451" s="56"/>
      <c r="V29451" s="56"/>
      <c r="W29451" s="56"/>
      <c r="X29451" s="56"/>
      <c r="Y29451" s="56"/>
      <c r="Z29451" s="56"/>
      <c r="AA29451" s="56"/>
    </row>
    <row r="29452" spans="20:27">
      <c r="T29452" s="56"/>
      <c r="U29452" s="56"/>
      <c r="V29452" s="56"/>
      <c r="W29452" s="56"/>
      <c r="X29452" s="56"/>
      <c r="Y29452" s="56"/>
      <c r="Z29452" s="56"/>
      <c r="AA29452" s="56"/>
    </row>
    <row r="29453" spans="20:27">
      <c r="T29453" s="56"/>
      <c r="U29453" s="56"/>
      <c r="V29453" s="56"/>
      <c r="W29453" s="56"/>
      <c r="X29453" s="56"/>
      <c r="Y29453" s="56"/>
      <c r="Z29453" s="56"/>
      <c r="AA29453" s="56"/>
    </row>
    <row r="29454" spans="20:27">
      <c r="T29454" s="56"/>
      <c r="U29454" s="56"/>
      <c r="V29454" s="56"/>
      <c r="W29454" s="56"/>
      <c r="X29454" s="56"/>
      <c r="Y29454" s="56"/>
      <c r="Z29454" s="56"/>
      <c r="AA29454" s="56"/>
    </row>
    <row r="29455" spans="20:27">
      <c r="T29455" s="56"/>
      <c r="U29455" s="56"/>
      <c r="V29455" s="56"/>
      <c r="W29455" s="56"/>
      <c r="X29455" s="56"/>
      <c r="Y29455" s="56"/>
      <c r="Z29455" s="56"/>
      <c r="AA29455" s="56"/>
    </row>
    <row r="29456" spans="20:27">
      <c r="T29456" s="56"/>
      <c r="U29456" s="56"/>
      <c r="V29456" s="56"/>
      <c r="W29456" s="56"/>
      <c r="X29456" s="56"/>
      <c r="Y29456" s="56"/>
      <c r="Z29456" s="56"/>
      <c r="AA29456" s="56"/>
    </row>
    <row r="29457" spans="20:27">
      <c r="T29457" s="56"/>
      <c r="U29457" s="56"/>
      <c r="V29457" s="56"/>
      <c r="W29457" s="56"/>
      <c r="X29457" s="56"/>
      <c r="Y29457" s="56"/>
      <c r="Z29457" s="56"/>
      <c r="AA29457" s="56"/>
    </row>
    <row r="29458" spans="20:27">
      <c r="T29458" s="56"/>
      <c r="U29458" s="56"/>
      <c r="V29458" s="56"/>
      <c r="W29458" s="56"/>
      <c r="X29458" s="56"/>
      <c r="Y29458" s="56"/>
      <c r="Z29458" s="56"/>
      <c r="AA29458" s="56"/>
    </row>
    <row r="29459" spans="20:27">
      <c r="T29459" s="56"/>
      <c r="U29459" s="56"/>
      <c r="V29459" s="56"/>
      <c r="W29459" s="56"/>
      <c r="X29459" s="56"/>
      <c r="Y29459" s="56"/>
      <c r="Z29459" s="56"/>
      <c r="AA29459" s="56"/>
    </row>
    <row r="29460" spans="20:27">
      <c r="T29460" s="56"/>
      <c r="U29460" s="56"/>
      <c r="V29460" s="56"/>
      <c r="W29460" s="56"/>
      <c r="X29460" s="56"/>
      <c r="Y29460" s="56"/>
      <c r="Z29460" s="56"/>
      <c r="AA29460" s="56"/>
    </row>
    <row r="29461" spans="20:27">
      <c r="T29461" s="56"/>
      <c r="U29461" s="56"/>
      <c r="V29461" s="56"/>
      <c r="W29461" s="56"/>
      <c r="X29461" s="56"/>
      <c r="Y29461" s="56"/>
      <c r="Z29461" s="56"/>
      <c r="AA29461" s="56"/>
    </row>
    <row r="29462" spans="20:27">
      <c r="T29462" s="56"/>
      <c r="U29462" s="56"/>
      <c r="V29462" s="56"/>
      <c r="W29462" s="56"/>
      <c r="X29462" s="56"/>
      <c r="Y29462" s="56"/>
      <c r="Z29462" s="56"/>
      <c r="AA29462" s="56"/>
    </row>
    <row r="29463" spans="20:27">
      <c r="T29463" s="56"/>
      <c r="U29463" s="56"/>
      <c r="V29463" s="56"/>
      <c r="W29463" s="56"/>
      <c r="X29463" s="56"/>
      <c r="Y29463" s="56"/>
      <c r="Z29463" s="56"/>
      <c r="AA29463" s="56"/>
    </row>
    <row r="29464" spans="20:27">
      <c r="T29464" s="56"/>
      <c r="U29464" s="56"/>
      <c r="V29464" s="56"/>
      <c r="W29464" s="56"/>
      <c r="X29464" s="56"/>
      <c r="Y29464" s="56"/>
      <c r="Z29464" s="56"/>
      <c r="AA29464" s="56"/>
    </row>
    <row r="29465" spans="20:27">
      <c r="T29465" s="56"/>
      <c r="U29465" s="56"/>
      <c r="V29465" s="56"/>
      <c r="W29465" s="56"/>
      <c r="X29465" s="56"/>
      <c r="Y29465" s="56"/>
      <c r="Z29465" s="56"/>
      <c r="AA29465" s="56"/>
    </row>
    <row r="29466" spans="20:27">
      <c r="T29466" s="56"/>
      <c r="U29466" s="56"/>
      <c r="V29466" s="56"/>
      <c r="W29466" s="56"/>
      <c r="X29466" s="56"/>
      <c r="Y29466" s="56"/>
      <c r="Z29466" s="56"/>
      <c r="AA29466" s="56"/>
    </row>
    <row r="29467" spans="20:27">
      <c r="T29467" s="56"/>
      <c r="U29467" s="56"/>
      <c r="V29467" s="56"/>
      <c r="W29467" s="56"/>
      <c r="X29467" s="56"/>
      <c r="Y29467" s="56"/>
      <c r="Z29467" s="56"/>
      <c r="AA29467" s="56"/>
    </row>
    <row r="29468" spans="20:27">
      <c r="T29468" s="56"/>
      <c r="U29468" s="56"/>
      <c r="V29468" s="56"/>
      <c r="W29468" s="56"/>
      <c r="X29468" s="56"/>
      <c r="Y29468" s="56"/>
      <c r="Z29468" s="56"/>
      <c r="AA29468" s="56"/>
    </row>
    <row r="29469" spans="20:27">
      <c r="T29469" s="56"/>
      <c r="U29469" s="56"/>
      <c r="V29469" s="56"/>
      <c r="W29469" s="56"/>
      <c r="X29469" s="56"/>
      <c r="Y29469" s="56"/>
      <c r="Z29469" s="56"/>
      <c r="AA29469" s="56"/>
    </row>
    <row r="29470" spans="20:27">
      <c r="T29470" s="56"/>
      <c r="U29470" s="56"/>
      <c r="V29470" s="56"/>
      <c r="W29470" s="56"/>
      <c r="X29470" s="56"/>
      <c r="Y29470" s="56"/>
      <c r="Z29470" s="56"/>
      <c r="AA29470" s="56"/>
    </row>
    <row r="29471" spans="20:27">
      <c r="T29471" s="56"/>
      <c r="U29471" s="56"/>
      <c r="V29471" s="56"/>
      <c r="W29471" s="56"/>
      <c r="X29471" s="56"/>
      <c r="Y29471" s="56"/>
      <c r="Z29471" s="56"/>
      <c r="AA29471" s="56"/>
    </row>
    <row r="29472" spans="20:27">
      <c r="T29472" s="56"/>
      <c r="U29472" s="56"/>
      <c r="V29472" s="56"/>
      <c r="W29472" s="56"/>
      <c r="X29472" s="56"/>
      <c r="Y29472" s="56"/>
      <c r="Z29472" s="56"/>
      <c r="AA29472" s="56"/>
    </row>
    <row r="29473" spans="20:27">
      <c r="T29473" s="56"/>
      <c r="U29473" s="56"/>
      <c r="V29473" s="56"/>
      <c r="W29473" s="56"/>
      <c r="X29473" s="56"/>
      <c r="Y29473" s="56"/>
      <c r="Z29473" s="56"/>
      <c r="AA29473" s="56"/>
    </row>
    <row r="29474" spans="20:27">
      <c r="T29474" s="56"/>
      <c r="U29474" s="56"/>
      <c r="V29474" s="56"/>
      <c r="W29474" s="56"/>
      <c r="X29474" s="56"/>
      <c r="Y29474" s="56"/>
      <c r="Z29474" s="56"/>
      <c r="AA29474" s="56"/>
    </row>
    <row r="29475" spans="20:27">
      <c r="T29475" s="56"/>
      <c r="U29475" s="56"/>
      <c r="V29475" s="56"/>
      <c r="W29475" s="56"/>
      <c r="X29475" s="56"/>
      <c r="Y29475" s="56"/>
      <c r="Z29475" s="56"/>
      <c r="AA29475" s="56"/>
    </row>
    <row r="29476" spans="20:27">
      <c r="T29476" s="56"/>
      <c r="U29476" s="56"/>
      <c r="V29476" s="56"/>
      <c r="W29476" s="56"/>
      <c r="X29476" s="56"/>
      <c r="Y29476" s="56"/>
      <c r="Z29476" s="56"/>
      <c r="AA29476" s="56"/>
    </row>
    <row r="29477" spans="20:27">
      <c r="T29477" s="56"/>
      <c r="U29477" s="56"/>
      <c r="V29477" s="56"/>
      <c r="W29477" s="56"/>
      <c r="X29477" s="56"/>
      <c r="Y29477" s="56"/>
      <c r="Z29477" s="56"/>
      <c r="AA29477" s="56"/>
    </row>
    <row r="29478" spans="20:27">
      <c r="T29478" s="56"/>
      <c r="U29478" s="56"/>
      <c r="V29478" s="56"/>
      <c r="W29478" s="56"/>
      <c r="X29478" s="56"/>
      <c r="Y29478" s="56"/>
      <c r="Z29478" s="56"/>
      <c r="AA29478" s="56"/>
    </row>
    <row r="29479" spans="20:27">
      <c r="T29479" s="56"/>
      <c r="U29479" s="56"/>
      <c r="V29479" s="56"/>
      <c r="W29479" s="56"/>
      <c r="X29479" s="56"/>
      <c r="Y29479" s="56"/>
      <c r="Z29479" s="56"/>
      <c r="AA29479" s="56"/>
    </row>
    <row r="29480" spans="20:27">
      <c r="T29480" s="56"/>
      <c r="U29480" s="56"/>
      <c r="V29480" s="56"/>
      <c r="W29480" s="56"/>
      <c r="X29480" s="56"/>
      <c r="Y29480" s="56"/>
      <c r="Z29480" s="56"/>
      <c r="AA29480" s="56"/>
    </row>
    <row r="29481" spans="20:27">
      <c r="T29481" s="56"/>
      <c r="U29481" s="56"/>
      <c r="V29481" s="56"/>
      <c r="W29481" s="56"/>
      <c r="X29481" s="56"/>
      <c r="Y29481" s="56"/>
      <c r="Z29481" s="56"/>
      <c r="AA29481" s="56"/>
    </row>
    <row r="29482" spans="20:27">
      <c r="T29482" s="56"/>
      <c r="U29482" s="56"/>
      <c r="V29482" s="56"/>
      <c r="W29482" s="56"/>
      <c r="X29482" s="56"/>
      <c r="Y29482" s="56"/>
      <c r="Z29482" s="56"/>
      <c r="AA29482" s="56"/>
    </row>
    <row r="29483" spans="20:27">
      <c r="T29483" s="56"/>
      <c r="U29483" s="56"/>
      <c r="V29483" s="56"/>
      <c r="W29483" s="56"/>
      <c r="X29483" s="56"/>
      <c r="Y29483" s="56"/>
      <c r="Z29483" s="56"/>
      <c r="AA29483" s="56"/>
    </row>
    <row r="29484" spans="20:27">
      <c r="T29484" s="56"/>
      <c r="U29484" s="56"/>
      <c r="V29484" s="56"/>
      <c r="W29484" s="56"/>
      <c r="X29484" s="56"/>
      <c r="Y29484" s="56"/>
      <c r="Z29484" s="56"/>
      <c r="AA29484" s="56"/>
    </row>
    <row r="29485" spans="20:27">
      <c r="T29485" s="56"/>
      <c r="U29485" s="56"/>
      <c r="V29485" s="56"/>
      <c r="W29485" s="56"/>
      <c r="X29485" s="56"/>
      <c r="Y29485" s="56"/>
      <c r="Z29485" s="56"/>
      <c r="AA29485" s="56"/>
    </row>
    <row r="29486" spans="20:27">
      <c r="T29486" s="56"/>
      <c r="U29486" s="56"/>
      <c r="V29486" s="56"/>
      <c r="W29486" s="56"/>
      <c r="X29486" s="56"/>
      <c r="Y29486" s="56"/>
      <c r="Z29486" s="56"/>
      <c r="AA29486" s="56"/>
    </row>
    <row r="29487" spans="20:27">
      <c r="T29487" s="56"/>
      <c r="U29487" s="56"/>
      <c r="V29487" s="56"/>
      <c r="W29487" s="56"/>
      <c r="X29487" s="56"/>
      <c r="Y29487" s="56"/>
      <c r="Z29487" s="56"/>
      <c r="AA29487" s="56"/>
    </row>
    <row r="29488" spans="20:27">
      <c r="T29488" s="56"/>
      <c r="U29488" s="56"/>
      <c r="V29488" s="56"/>
      <c r="W29488" s="56"/>
      <c r="X29488" s="56"/>
      <c r="Y29488" s="56"/>
      <c r="Z29488" s="56"/>
      <c r="AA29488" s="56"/>
    </row>
    <row r="29489" spans="20:27">
      <c r="T29489" s="56"/>
      <c r="U29489" s="56"/>
      <c r="V29489" s="56"/>
      <c r="W29489" s="56"/>
      <c r="X29489" s="56"/>
      <c r="Y29489" s="56"/>
      <c r="Z29489" s="56"/>
      <c r="AA29489" s="56"/>
    </row>
    <row r="29490" spans="20:27">
      <c r="T29490" s="56"/>
      <c r="U29490" s="56"/>
      <c r="V29490" s="56"/>
      <c r="W29490" s="56"/>
      <c r="X29490" s="56"/>
      <c r="Y29490" s="56"/>
      <c r="Z29490" s="56"/>
      <c r="AA29490" s="56"/>
    </row>
    <row r="29491" spans="20:27">
      <c r="T29491" s="56"/>
      <c r="U29491" s="56"/>
      <c r="V29491" s="56"/>
      <c r="W29491" s="56"/>
      <c r="X29491" s="56"/>
      <c r="Y29491" s="56"/>
      <c r="Z29491" s="56"/>
      <c r="AA29491" s="56"/>
    </row>
    <row r="29492" spans="20:27">
      <c r="T29492" s="56"/>
      <c r="U29492" s="56"/>
      <c r="V29492" s="56"/>
      <c r="W29492" s="56"/>
      <c r="X29492" s="56"/>
      <c r="Y29492" s="56"/>
      <c r="Z29492" s="56"/>
      <c r="AA29492" s="56"/>
    </row>
    <row r="29493" spans="20:27">
      <c r="T29493" s="56"/>
      <c r="U29493" s="56"/>
      <c r="V29493" s="56"/>
      <c r="W29493" s="56"/>
      <c r="X29493" s="56"/>
      <c r="Y29493" s="56"/>
      <c r="Z29493" s="56"/>
      <c r="AA29493" s="56"/>
    </row>
    <row r="29494" spans="20:27">
      <c r="T29494" s="56"/>
      <c r="U29494" s="56"/>
      <c r="V29494" s="56"/>
      <c r="W29494" s="56"/>
      <c r="X29494" s="56"/>
      <c r="Y29494" s="56"/>
      <c r="Z29494" s="56"/>
      <c r="AA29494" s="56"/>
    </row>
    <row r="29495" spans="20:27">
      <c r="T29495" s="56"/>
      <c r="U29495" s="56"/>
      <c r="V29495" s="56"/>
      <c r="W29495" s="56"/>
      <c r="X29495" s="56"/>
      <c r="Y29495" s="56"/>
      <c r="Z29495" s="56"/>
      <c r="AA29495" s="56"/>
    </row>
    <row r="29496" spans="20:27">
      <c r="T29496" s="56"/>
      <c r="U29496" s="56"/>
      <c r="V29496" s="56"/>
      <c r="W29496" s="56"/>
      <c r="X29496" s="56"/>
      <c r="Y29496" s="56"/>
      <c r="Z29496" s="56"/>
      <c r="AA29496" s="56"/>
    </row>
    <row r="29497" spans="20:27">
      <c r="T29497" s="56"/>
      <c r="U29497" s="56"/>
      <c r="V29497" s="56"/>
      <c r="W29497" s="56"/>
      <c r="X29497" s="56"/>
      <c r="Y29497" s="56"/>
      <c r="Z29497" s="56"/>
      <c r="AA29497" s="56"/>
    </row>
    <row r="29498" spans="20:27">
      <c r="T29498" s="56"/>
      <c r="U29498" s="56"/>
      <c r="V29498" s="56"/>
      <c r="W29498" s="56"/>
      <c r="X29498" s="56"/>
      <c r="Y29498" s="56"/>
      <c r="Z29498" s="56"/>
      <c r="AA29498" s="56"/>
    </row>
    <row r="29499" spans="20:27">
      <c r="T29499" s="56"/>
      <c r="U29499" s="56"/>
      <c r="V29499" s="56"/>
      <c r="W29499" s="56"/>
      <c r="X29499" s="56"/>
      <c r="Y29499" s="56"/>
      <c r="Z29499" s="56"/>
      <c r="AA29499" s="56"/>
    </row>
    <row r="29500" spans="20:27">
      <c r="T29500" s="56"/>
      <c r="U29500" s="56"/>
      <c r="V29500" s="56"/>
      <c r="W29500" s="56"/>
      <c r="X29500" s="56"/>
      <c r="Y29500" s="56"/>
      <c r="Z29500" s="56"/>
      <c r="AA29500" s="56"/>
    </row>
    <row r="29501" spans="20:27">
      <c r="T29501" s="56"/>
      <c r="U29501" s="56"/>
      <c r="V29501" s="56"/>
      <c r="W29501" s="56"/>
      <c r="X29501" s="56"/>
      <c r="Y29501" s="56"/>
      <c r="Z29501" s="56"/>
      <c r="AA29501" s="56"/>
    </row>
    <row r="29502" spans="20:27">
      <c r="T29502" s="56"/>
      <c r="U29502" s="56"/>
      <c r="V29502" s="56"/>
      <c r="W29502" s="56"/>
      <c r="X29502" s="56"/>
      <c r="Y29502" s="56"/>
      <c r="Z29502" s="56"/>
      <c r="AA29502" s="56"/>
    </row>
    <row r="29503" spans="20:27">
      <c r="T29503" s="56"/>
      <c r="U29503" s="56"/>
      <c r="V29503" s="56"/>
      <c r="W29503" s="56"/>
      <c r="X29503" s="56"/>
      <c r="Y29503" s="56"/>
      <c r="Z29503" s="56"/>
      <c r="AA29503" s="56"/>
    </row>
    <row r="29504" spans="20:27">
      <c r="T29504" s="56"/>
      <c r="U29504" s="56"/>
      <c r="V29504" s="56"/>
      <c r="W29504" s="56"/>
      <c r="X29504" s="56"/>
      <c r="Y29504" s="56"/>
      <c r="Z29504" s="56"/>
      <c r="AA29504" s="56"/>
    </row>
    <row r="29505" spans="20:27">
      <c r="T29505" s="56"/>
      <c r="U29505" s="56"/>
      <c r="V29505" s="56"/>
      <c r="W29505" s="56"/>
      <c r="X29505" s="56"/>
      <c r="Y29505" s="56"/>
      <c r="Z29505" s="56"/>
      <c r="AA29505" s="56"/>
    </row>
    <row r="29506" spans="20:27">
      <c r="T29506" s="56"/>
      <c r="U29506" s="56"/>
      <c r="V29506" s="56"/>
      <c r="W29506" s="56"/>
      <c r="X29506" s="56"/>
      <c r="Y29506" s="56"/>
      <c r="Z29506" s="56"/>
      <c r="AA29506" s="56"/>
    </row>
    <row r="29507" spans="20:27">
      <c r="T29507" s="56"/>
      <c r="U29507" s="56"/>
      <c r="V29507" s="56"/>
      <c r="W29507" s="56"/>
      <c r="X29507" s="56"/>
      <c r="Y29507" s="56"/>
      <c r="Z29507" s="56"/>
      <c r="AA29507" s="56"/>
    </row>
    <row r="29508" spans="20:27">
      <c r="T29508" s="56"/>
      <c r="U29508" s="56"/>
      <c r="V29508" s="56"/>
      <c r="W29508" s="56"/>
      <c r="X29508" s="56"/>
      <c r="Y29508" s="56"/>
      <c r="Z29508" s="56"/>
      <c r="AA29508" s="56"/>
    </row>
    <row r="29509" spans="20:27">
      <c r="T29509" s="56"/>
      <c r="U29509" s="56"/>
      <c r="V29509" s="56"/>
      <c r="W29509" s="56"/>
      <c r="X29509" s="56"/>
      <c r="Y29509" s="56"/>
      <c r="Z29509" s="56"/>
      <c r="AA29509" s="56"/>
    </row>
    <row r="29510" spans="20:27">
      <c r="T29510" s="56"/>
      <c r="U29510" s="56"/>
      <c r="V29510" s="56"/>
      <c r="W29510" s="56"/>
      <c r="X29510" s="56"/>
      <c r="Y29510" s="56"/>
      <c r="Z29510" s="56"/>
      <c r="AA29510" s="56"/>
    </row>
    <row r="29511" spans="20:27">
      <c r="T29511" s="56"/>
      <c r="U29511" s="56"/>
      <c r="V29511" s="56"/>
      <c r="W29511" s="56"/>
      <c r="X29511" s="56"/>
      <c r="Y29511" s="56"/>
      <c r="Z29511" s="56"/>
      <c r="AA29511" s="56"/>
    </row>
    <row r="29512" spans="20:27">
      <c r="T29512" s="56"/>
      <c r="U29512" s="56"/>
      <c r="V29512" s="56"/>
      <c r="W29512" s="56"/>
      <c r="X29512" s="56"/>
      <c r="Y29512" s="56"/>
      <c r="Z29512" s="56"/>
      <c r="AA29512" s="56"/>
    </row>
    <row r="29513" spans="20:27">
      <c r="T29513" s="56"/>
      <c r="U29513" s="56"/>
      <c r="V29513" s="56"/>
      <c r="W29513" s="56"/>
      <c r="X29513" s="56"/>
      <c r="Y29513" s="56"/>
      <c r="Z29513" s="56"/>
      <c r="AA29513" s="56"/>
    </row>
    <row r="29514" spans="20:27">
      <c r="T29514" s="56"/>
      <c r="U29514" s="56"/>
      <c r="V29514" s="56"/>
      <c r="W29514" s="56"/>
      <c r="X29514" s="56"/>
      <c r="Y29514" s="56"/>
      <c r="Z29514" s="56"/>
      <c r="AA29514" s="56"/>
    </row>
    <row r="29515" spans="20:27">
      <c r="T29515" s="56"/>
      <c r="U29515" s="56"/>
      <c r="V29515" s="56"/>
      <c r="W29515" s="56"/>
      <c r="X29515" s="56"/>
      <c r="Y29515" s="56"/>
      <c r="Z29515" s="56"/>
      <c r="AA29515" s="56"/>
    </row>
    <row r="29516" spans="20:27">
      <c r="T29516" s="56"/>
      <c r="U29516" s="56"/>
      <c r="V29516" s="56"/>
      <c r="W29516" s="56"/>
      <c r="X29516" s="56"/>
      <c r="Y29516" s="56"/>
      <c r="Z29516" s="56"/>
      <c r="AA29516" s="56"/>
    </row>
    <row r="29517" spans="20:27">
      <c r="T29517" s="56"/>
      <c r="U29517" s="56"/>
      <c r="V29517" s="56"/>
      <c r="W29517" s="56"/>
      <c r="X29517" s="56"/>
      <c r="Y29517" s="56"/>
      <c r="Z29517" s="56"/>
      <c r="AA29517" s="56"/>
    </row>
    <row r="29518" spans="20:27">
      <c r="T29518" s="56"/>
      <c r="U29518" s="56"/>
      <c r="V29518" s="56"/>
      <c r="W29518" s="56"/>
      <c r="X29518" s="56"/>
      <c r="Y29518" s="56"/>
      <c r="Z29518" s="56"/>
      <c r="AA29518" s="56"/>
    </row>
    <row r="29519" spans="20:27">
      <c r="T29519" s="56"/>
      <c r="U29519" s="56"/>
      <c r="V29519" s="56"/>
      <c r="W29519" s="56"/>
      <c r="X29519" s="56"/>
      <c r="Y29519" s="56"/>
      <c r="Z29519" s="56"/>
      <c r="AA29519" s="56"/>
    </row>
    <row r="29520" spans="20:27">
      <c r="T29520" s="56"/>
      <c r="U29520" s="56"/>
      <c r="V29520" s="56"/>
      <c r="W29520" s="56"/>
      <c r="X29520" s="56"/>
      <c r="Y29520" s="56"/>
      <c r="Z29520" s="56"/>
      <c r="AA29520" s="56"/>
    </row>
    <row r="29521" spans="20:27">
      <c r="T29521" s="56"/>
      <c r="U29521" s="56"/>
      <c r="V29521" s="56"/>
      <c r="W29521" s="56"/>
      <c r="X29521" s="56"/>
      <c r="Y29521" s="56"/>
      <c r="Z29521" s="56"/>
      <c r="AA29521" s="56"/>
    </row>
    <row r="29522" spans="20:27">
      <c r="T29522" s="56"/>
      <c r="U29522" s="56"/>
      <c r="V29522" s="56"/>
      <c r="W29522" s="56"/>
      <c r="X29522" s="56"/>
      <c r="Y29522" s="56"/>
      <c r="Z29522" s="56"/>
      <c r="AA29522" s="56"/>
    </row>
    <row r="29523" spans="20:27">
      <c r="T29523" s="56"/>
      <c r="U29523" s="56"/>
      <c r="V29523" s="56"/>
      <c r="W29523" s="56"/>
      <c r="X29523" s="56"/>
      <c r="Y29523" s="56"/>
      <c r="Z29523" s="56"/>
      <c r="AA29523" s="56"/>
    </row>
    <row r="29524" spans="20:27">
      <c r="T29524" s="56"/>
      <c r="U29524" s="56"/>
      <c r="V29524" s="56"/>
      <c r="W29524" s="56"/>
      <c r="X29524" s="56"/>
      <c r="Y29524" s="56"/>
      <c r="Z29524" s="56"/>
      <c r="AA29524" s="56"/>
    </row>
    <row r="29525" spans="20:27">
      <c r="T29525" s="56"/>
      <c r="U29525" s="56"/>
      <c r="V29525" s="56"/>
      <c r="W29525" s="56"/>
      <c r="X29525" s="56"/>
      <c r="Y29525" s="56"/>
      <c r="Z29525" s="56"/>
      <c r="AA29525" s="56"/>
    </row>
    <row r="29526" spans="20:27">
      <c r="T29526" s="56"/>
      <c r="U29526" s="56"/>
      <c r="V29526" s="56"/>
      <c r="W29526" s="56"/>
      <c r="X29526" s="56"/>
      <c r="Y29526" s="56"/>
      <c r="Z29526" s="56"/>
      <c r="AA29526" s="56"/>
    </row>
    <row r="29527" spans="20:27">
      <c r="T29527" s="56"/>
      <c r="U29527" s="56"/>
      <c r="V29527" s="56"/>
      <c r="W29527" s="56"/>
      <c r="X29527" s="56"/>
      <c r="Y29527" s="56"/>
      <c r="Z29527" s="56"/>
      <c r="AA29527" s="56"/>
    </row>
    <row r="29528" spans="20:27">
      <c r="T29528" s="56"/>
      <c r="U29528" s="56"/>
      <c r="V29528" s="56"/>
      <c r="W29528" s="56"/>
      <c r="X29528" s="56"/>
      <c r="Y29528" s="56"/>
      <c r="Z29528" s="56"/>
      <c r="AA29528" s="56"/>
    </row>
    <row r="29529" spans="20:27">
      <c r="T29529" s="56"/>
      <c r="U29529" s="56"/>
      <c r="V29529" s="56"/>
      <c r="W29529" s="56"/>
      <c r="X29529" s="56"/>
      <c r="Y29529" s="56"/>
      <c r="Z29529" s="56"/>
      <c r="AA29529" s="56"/>
    </row>
    <row r="29530" spans="20:27">
      <c r="T29530" s="56"/>
      <c r="U29530" s="56"/>
      <c r="V29530" s="56"/>
      <c r="W29530" s="56"/>
      <c r="X29530" s="56"/>
      <c r="Y29530" s="56"/>
      <c r="Z29530" s="56"/>
      <c r="AA29530" s="56"/>
    </row>
    <row r="29531" spans="20:27">
      <c r="T29531" s="56"/>
      <c r="U29531" s="56"/>
      <c r="V29531" s="56"/>
      <c r="W29531" s="56"/>
      <c r="X29531" s="56"/>
      <c r="Y29531" s="56"/>
      <c r="Z29531" s="56"/>
      <c r="AA29531" s="56"/>
    </row>
    <row r="29532" spans="20:27">
      <c r="T29532" s="56"/>
      <c r="U29532" s="56"/>
      <c r="V29532" s="56"/>
      <c r="W29532" s="56"/>
      <c r="X29532" s="56"/>
      <c r="Y29532" s="56"/>
      <c r="Z29532" s="56"/>
      <c r="AA29532" s="56"/>
    </row>
    <row r="29533" spans="20:27">
      <c r="T29533" s="56"/>
      <c r="U29533" s="56"/>
      <c r="V29533" s="56"/>
      <c r="W29533" s="56"/>
      <c r="X29533" s="56"/>
      <c r="Y29533" s="56"/>
      <c r="Z29533" s="56"/>
      <c r="AA29533" s="56"/>
    </row>
    <row r="29534" spans="20:27">
      <c r="T29534" s="56"/>
      <c r="U29534" s="56"/>
      <c r="V29534" s="56"/>
      <c r="W29534" s="56"/>
      <c r="X29534" s="56"/>
      <c r="Y29534" s="56"/>
      <c r="Z29534" s="56"/>
      <c r="AA29534" s="56"/>
    </row>
    <row r="29535" spans="20:27">
      <c r="T29535" s="56"/>
      <c r="U29535" s="56"/>
      <c r="V29535" s="56"/>
      <c r="W29535" s="56"/>
      <c r="X29535" s="56"/>
      <c r="Y29535" s="56"/>
      <c r="Z29535" s="56"/>
      <c r="AA29535" s="56"/>
    </row>
    <row r="29536" spans="20:27">
      <c r="T29536" s="56"/>
      <c r="U29536" s="56"/>
      <c r="V29536" s="56"/>
      <c r="W29536" s="56"/>
      <c r="X29536" s="56"/>
      <c r="Y29536" s="56"/>
      <c r="Z29536" s="56"/>
      <c r="AA29536" s="56"/>
    </row>
    <row r="29537" spans="20:27">
      <c r="T29537" s="56"/>
      <c r="U29537" s="56"/>
      <c r="V29537" s="56"/>
      <c r="W29537" s="56"/>
      <c r="X29537" s="56"/>
      <c r="Y29537" s="56"/>
      <c r="Z29537" s="56"/>
      <c r="AA29537" s="56"/>
    </row>
    <row r="29538" spans="20:27">
      <c r="T29538" s="56"/>
      <c r="U29538" s="56"/>
      <c r="V29538" s="56"/>
      <c r="W29538" s="56"/>
      <c r="X29538" s="56"/>
      <c r="Y29538" s="56"/>
      <c r="Z29538" s="56"/>
      <c r="AA29538" s="56"/>
    </row>
    <row r="29539" spans="20:27">
      <c r="T29539" s="56"/>
      <c r="U29539" s="56"/>
      <c r="V29539" s="56"/>
      <c r="W29539" s="56"/>
      <c r="X29539" s="56"/>
      <c r="Y29539" s="56"/>
      <c r="Z29539" s="56"/>
      <c r="AA29539" s="56"/>
    </row>
    <row r="29540" spans="20:27">
      <c r="T29540" s="56"/>
      <c r="U29540" s="56"/>
      <c r="V29540" s="56"/>
      <c r="W29540" s="56"/>
      <c r="X29540" s="56"/>
      <c r="Y29540" s="56"/>
      <c r="Z29540" s="56"/>
      <c r="AA29540" s="56"/>
    </row>
    <row r="29541" spans="20:27">
      <c r="T29541" s="56"/>
      <c r="U29541" s="56"/>
      <c r="V29541" s="56"/>
      <c r="W29541" s="56"/>
      <c r="X29541" s="56"/>
      <c r="Y29541" s="56"/>
      <c r="Z29541" s="56"/>
      <c r="AA29541" s="56"/>
    </row>
    <row r="29542" spans="20:27">
      <c r="T29542" s="56"/>
      <c r="U29542" s="56"/>
      <c r="V29542" s="56"/>
      <c r="W29542" s="56"/>
      <c r="X29542" s="56"/>
      <c r="Y29542" s="56"/>
      <c r="Z29542" s="56"/>
      <c r="AA29542" s="56"/>
    </row>
    <row r="29543" spans="20:27">
      <c r="T29543" s="56"/>
      <c r="U29543" s="56"/>
      <c r="V29543" s="56"/>
      <c r="W29543" s="56"/>
      <c r="X29543" s="56"/>
      <c r="Y29543" s="56"/>
      <c r="Z29543" s="56"/>
      <c r="AA29543" s="56"/>
    </row>
    <row r="29544" spans="20:27">
      <c r="T29544" s="56"/>
      <c r="U29544" s="56"/>
      <c r="V29544" s="56"/>
      <c r="W29544" s="56"/>
      <c r="X29544" s="56"/>
      <c r="Y29544" s="56"/>
      <c r="Z29544" s="56"/>
      <c r="AA29544" s="56"/>
    </row>
    <row r="29545" spans="20:27">
      <c r="T29545" s="56"/>
      <c r="U29545" s="56"/>
      <c r="V29545" s="56"/>
      <c r="W29545" s="56"/>
      <c r="X29545" s="56"/>
      <c r="Y29545" s="56"/>
      <c r="Z29545" s="56"/>
      <c r="AA29545" s="56"/>
    </row>
    <row r="29546" spans="20:27">
      <c r="T29546" s="56"/>
      <c r="U29546" s="56"/>
      <c r="V29546" s="56"/>
      <c r="W29546" s="56"/>
      <c r="X29546" s="56"/>
      <c r="Y29546" s="56"/>
      <c r="Z29546" s="56"/>
      <c r="AA29546" s="56"/>
    </row>
    <row r="29547" spans="20:27">
      <c r="T29547" s="56"/>
      <c r="U29547" s="56"/>
      <c r="V29547" s="56"/>
      <c r="W29547" s="56"/>
      <c r="X29547" s="56"/>
      <c r="Y29547" s="56"/>
      <c r="Z29547" s="56"/>
      <c r="AA29547" s="56"/>
    </row>
    <row r="29548" spans="20:27">
      <c r="T29548" s="56"/>
      <c r="U29548" s="56"/>
      <c r="V29548" s="56"/>
      <c r="W29548" s="56"/>
      <c r="X29548" s="56"/>
      <c r="Y29548" s="56"/>
      <c r="Z29548" s="56"/>
      <c r="AA29548" s="56"/>
    </row>
    <row r="29549" spans="20:27">
      <c r="T29549" s="56"/>
      <c r="U29549" s="56"/>
      <c r="V29549" s="56"/>
      <c r="W29549" s="56"/>
      <c r="X29549" s="56"/>
      <c r="Y29549" s="56"/>
      <c r="Z29549" s="56"/>
      <c r="AA29549" s="56"/>
    </row>
    <row r="29550" spans="20:27">
      <c r="T29550" s="56"/>
      <c r="U29550" s="56"/>
      <c r="V29550" s="56"/>
      <c r="W29550" s="56"/>
      <c r="X29550" s="56"/>
      <c r="Y29550" s="56"/>
      <c r="Z29550" s="56"/>
      <c r="AA29550" s="56"/>
    </row>
    <row r="29551" spans="20:27">
      <c r="T29551" s="56"/>
      <c r="U29551" s="56"/>
      <c r="V29551" s="56"/>
      <c r="W29551" s="56"/>
      <c r="X29551" s="56"/>
      <c r="Y29551" s="56"/>
      <c r="Z29551" s="56"/>
      <c r="AA29551" s="56"/>
    </row>
    <row r="29552" spans="20:27">
      <c r="T29552" s="56"/>
      <c r="U29552" s="56"/>
      <c r="V29552" s="56"/>
      <c r="W29552" s="56"/>
      <c r="X29552" s="56"/>
      <c r="Y29552" s="56"/>
      <c r="Z29552" s="56"/>
      <c r="AA29552" s="56"/>
    </row>
    <row r="29553" spans="20:27">
      <c r="T29553" s="56"/>
      <c r="U29553" s="56"/>
      <c r="V29553" s="56"/>
      <c r="W29553" s="56"/>
      <c r="X29553" s="56"/>
      <c r="Y29553" s="56"/>
      <c r="Z29553" s="56"/>
      <c r="AA29553" s="56"/>
    </row>
    <row r="29554" spans="20:27">
      <c r="T29554" s="56"/>
      <c r="U29554" s="56"/>
      <c r="V29554" s="56"/>
      <c r="W29554" s="56"/>
      <c r="X29554" s="56"/>
      <c r="Y29554" s="56"/>
      <c r="Z29554" s="56"/>
      <c r="AA29554" s="56"/>
    </row>
    <row r="29555" spans="20:27">
      <c r="T29555" s="56"/>
      <c r="U29555" s="56"/>
      <c r="V29555" s="56"/>
      <c r="W29555" s="56"/>
      <c r="X29555" s="56"/>
      <c r="Y29555" s="56"/>
      <c r="Z29555" s="56"/>
      <c r="AA29555" s="56"/>
    </row>
    <row r="29556" spans="20:27">
      <c r="T29556" s="56"/>
      <c r="U29556" s="56"/>
      <c r="V29556" s="56"/>
      <c r="W29556" s="56"/>
      <c r="X29556" s="56"/>
      <c r="Y29556" s="56"/>
      <c r="Z29556" s="56"/>
      <c r="AA29556" s="56"/>
    </row>
    <row r="29557" spans="20:27">
      <c r="T29557" s="56"/>
      <c r="U29557" s="56"/>
      <c r="V29557" s="56"/>
      <c r="W29557" s="56"/>
      <c r="X29557" s="56"/>
      <c r="Y29557" s="56"/>
      <c r="Z29557" s="56"/>
      <c r="AA29557" s="56"/>
    </row>
    <row r="29558" spans="20:27">
      <c r="T29558" s="56"/>
      <c r="U29558" s="56"/>
      <c r="V29558" s="56"/>
      <c r="W29558" s="56"/>
      <c r="X29558" s="56"/>
      <c r="Y29558" s="56"/>
      <c r="Z29558" s="56"/>
      <c r="AA29558" s="56"/>
    </row>
    <row r="29559" spans="20:27">
      <c r="T29559" s="56"/>
      <c r="U29559" s="56"/>
      <c r="V29559" s="56"/>
      <c r="W29559" s="56"/>
      <c r="X29559" s="56"/>
      <c r="Y29559" s="56"/>
      <c r="Z29559" s="56"/>
      <c r="AA29559" s="56"/>
    </row>
    <row r="29560" spans="20:27">
      <c r="T29560" s="56"/>
      <c r="U29560" s="56"/>
      <c r="V29560" s="56"/>
      <c r="W29560" s="56"/>
      <c r="X29560" s="56"/>
      <c r="Y29560" s="56"/>
      <c r="Z29560" s="56"/>
      <c r="AA29560" s="56"/>
    </row>
    <row r="29561" spans="20:27">
      <c r="T29561" s="56"/>
      <c r="U29561" s="56"/>
      <c r="V29561" s="56"/>
      <c r="W29561" s="56"/>
      <c r="X29561" s="56"/>
      <c r="Y29561" s="56"/>
      <c r="Z29561" s="56"/>
      <c r="AA29561" s="56"/>
    </row>
    <row r="29562" spans="20:27">
      <c r="T29562" s="56"/>
      <c r="U29562" s="56"/>
      <c r="V29562" s="56"/>
      <c r="W29562" s="56"/>
      <c r="X29562" s="56"/>
      <c r="Y29562" s="56"/>
      <c r="Z29562" s="56"/>
      <c r="AA29562" s="56"/>
    </row>
    <row r="29563" spans="20:27">
      <c r="T29563" s="56"/>
      <c r="U29563" s="56"/>
      <c r="V29563" s="56"/>
      <c r="W29563" s="56"/>
      <c r="X29563" s="56"/>
      <c r="Y29563" s="56"/>
      <c r="Z29563" s="56"/>
      <c r="AA29563" s="56"/>
    </row>
    <row r="29564" spans="20:27">
      <c r="T29564" s="56"/>
      <c r="U29564" s="56"/>
      <c r="V29564" s="56"/>
      <c r="W29564" s="56"/>
      <c r="X29564" s="56"/>
      <c r="Y29564" s="56"/>
      <c r="Z29564" s="56"/>
      <c r="AA29564" s="56"/>
    </row>
    <row r="29565" spans="20:27">
      <c r="T29565" s="56"/>
      <c r="U29565" s="56"/>
      <c r="V29565" s="56"/>
      <c r="W29565" s="56"/>
      <c r="X29565" s="56"/>
      <c r="Y29565" s="56"/>
      <c r="Z29565" s="56"/>
      <c r="AA29565" s="56"/>
    </row>
    <row r="29566" spans="20:27">
      <c r="T29566" s="56"/>
      <c r="U29566" s="56"/>
      <c r="V29566" s="56"/>
      <c r="W29566" s="56"/>
      <c r="X29566" s="56"/>
      <c r="Y29566" s="56"/>
      <c r="Z29566" s="56"/>
      <c r="AA29566" s="56"/>
    </row>
    <row r="29567" spans="20:27">
      <c r="T29567" s="56"/>
      <c r="U29567" s="56"/>
      <c r="V29567" s="56"/>
      <c r="W29567" s="56"/>
      <c r="X29567" s="56"/>
      <c r="Y29567" s="56"/>
      <c r="Z29567" s="56"/>
      <c r="AA29567" s="56"/>
    </row>
    <row r="29568" spans="20:27">
      <c r="T29568" s="56"/>
      <c r="U29568" s="56"/>
      <c r="V29568" s="56"/>
      <c r="W29568" s="56"/>
      <c r="X29568" s="56"/>
      <c r="Y29568" s="56"/>
      <c r="Z29568" s="56"/>
      <c r="AA29568" s="56"/>
    </row>
    <row r="29569" spans="20:27">
      <c r="T29569" s="56"/>
      <c r="U29569" s="56"/>
      <c r="V29569" s="56"/>
      <c r="W29569" s="56"/>
      <c r="X29569" s="56"/>
      <c r="Y29569" s="56"/>
      <c r="Z29569" s="56"/>
      <c r="AA29569" s="56"/>
    </row>
    <row r="29570" spans="20:27">
      <c r="T29570" s="56"/>
      <c r="U29570" s="56"/>
      <c r="V29570" s="56"/>
      <c r="W29570" s="56"/>
      <c r="X29570" s="56"/>
      <c r="Y29570" s="56"/>
      <c r="Z29570" s="56"/>
      <c r="AA29570" s="56"/>
    </row>
    <row r="29571" spans="20:27">
      <c r="T29571" s="56"/>
      <c r="U29571" s="56"/>
      <c r="V29571" s="56"/>
      <c r="W29571" s="56"/>
      <c r="X29571" s="56"/>
      <c r="Y29571" s="56"/>
      <c r="Z29571" s="56"/>
      <c r="AA29571" s="56"/>
    </row>
    <row r="29572" spans="20:27">
      <c r="T29572" s="56"/>
      <c r="U29572" s="56"/>
      <c r="V29572" s="56"/>
      <c r="W29572" s="56"/>
      <c r="X29572" s="56"/>
      <c r="Y29572" s="56"/>
      <c r="Z29572" s="56"/>
      <c r="AA29572" s="56"/>
    </row>
    <row r="29573" spans="20:27">
      <c r="T29573" s="56"/>
      <c r="U29573" s="56"/>
      <c r="V29573" s="56"/>
      <c r="W29573" s="56"/>
      <c r="X29573" s="56"/>
      <c r="Y29573" s="56"/>
      <c r="Z29573" s="56"/>
      <c r="AA29573" s="56"/>
    </row>
    <row r="29574" spans="20:27">
      <c r="T29574" s="56"/>
      <c r="U29574" s="56"/>
      <c r="V29574" s="56"/>
      <c r="W29574" s="56"/>
      <c r="X29574" s="56"/>
      <c r="Y29574" s="56"/>
      <c r="Z29574" s="56"/>
      <c r="AA29574" s="56"/>
    </row>
    <row r="29575" spans="20:27">
      <c r="T29575" s="56"/>
      <c r="U29575" s="56"/>
      <c r="V29575" s="56"/>
      <c r="W29575" s="56"/>
      <c r="X29575" s="56"/>
      <c r="Y29575" s="56"/>
      <c r="Z29575" s="56"/>
      <c r="AA29575" s="56"/>
    </row>
    <row r="29576" spans="20:27">
      <c r="T29576" s="56"/>
      <c r="U29576" s="56"/>
      <c r="V29576" s="56"/>
      <c r="W29576" s="56"/>
      <c r="X29576" s="56"/>
      <c r="Y29576" s="56"/>
      <c r="Z29576" s="56"/>
      <c r="AA29576" s="56"/>
    </row>
    <row r="29577" spans="20:27">
      <c r="T29577" s="56"/>
      <c r="U29577" s="56"/>
      <c r="V29577" s="56"/>
      <c r="W29577" s="56"/>
      <c r="X29577" s="56"/>
      <c r="Y29577" s="56"/>
      <c r="Z29577" s="56"/>
      <c r="AA29577" s="56"/>
    </row>
    <row r="29578" spans="20:27">
      <c r="T29578" s="56"/>
      <c r="U29578" s="56"/>
      <c r="V29578" s="56"/>
      <c r="W29578" s="56"/>
      <c r="X29578" s="56"/>
      <c r="Y29578" s="56"/>
      <c r="Z29578" s="56"/>
      <c r="AA29578" s="56"/>
    </row>
    <row r="29579" spans="20:27">
      <c r="T29579" s="56"/>
      <c r="U29579" s="56"/>
      <c r="V29579" s="56"/>
      <c r="W29579" s="56"/>
      <c r="X29579" s="56"/>
      <c r="Y29579" s="56"/>
      <c r="Z29579" s="56"/>
      <c r="AA29579" s="56"/>
    </row>
    <row r="29580" spans="20:27">
      <c r="T29580" s="56"/>
      <c r="U29580" s="56"/>
      <c r="V29580" s="56"/>
      <c r="W29580" s="56"/>
      <c r="X29580" s="56"/>
      <c r="Y29580" s="56"/>
      <c r="Z29580" s="56"/>
      <c r="AA29580" s="56"/>
    </row>
    <row r="29581" spans="20:27">
      <c r="T29581" s="56"/>
      <c r="U29581" s="56"/>
      <c r="V29581" s="56"/>
      <c r="W29581" s="56"/>
      <c r="X29581" s="56"/>
      <c r="Y29581" s="56"/>
      <c r="Z29581" s="56"/>
      <c r="AA29581" s="56"/>
    </row>
    <row r="29582" spans="20:27">
      <c r="T29582" s="56"/>
      <c r="U29582" s="56"/>
      <c r="V29582" s="56"/>
      <c r="W29582" s="56"/>
      <c r="X29582" s="56"/>
      <c r="Y29582" s="56"/>
      <c r="Z29582" s="56"/>
      <c r="AA29582" s="56"/>
    </row>
    <row r="29583" spans="20:27">
      <c r="T29583" s="56"/>
      <c r="U29583" s="56"/>
      <c r="V29583" s="56"/>
      <c r="W29583" s="56"/>
      <c r="X29583" s="56"/>
      <c r="Y29583" s="56"/>
      <c r="Z29583" s="56"/>
      <c r="AA29583" s="56"/>
    </row>
    <row r="29584" spans="20:27">
      <c r="T29584" s="56"/>
      <c r="U29584" s="56"/>
      <c r="V29584" s="56"/>
      <c r="W29584" s="56"/>
      <c r="X29584" s="56"/>
      <c r="Y29584" s="56"/>
      <c r="Z29584" s="56"/>
      <c r="AA29584" s="56"/>
    </row>
    <row r="29585" spans="20:27">
      <c r="T29585" s="56"/>
      <c r="U29585" s="56"/>
      <c r="V29585" s="56"/>
      <c r="W29585" s="56"/>
      <c r="X29585" s="56"/>
      <c r="Y29585" s="56"/>
      <c r="Z29585" s="56"/>
      <c r="AA29585" s="56"/>
    </row>
    <row r="29586" spans="20:27">
      <c r="T29586" s="56"/>
      <c r="U29586" s="56"/>
      <c r="V29586" s="56"/>
      <c r="W29586" s="56"/>
      <c r="X29586" s="56"/>
      <c r="Y29586" s="56"/>
      <c r="Z29586" s="56"/>
      <c r="AA29586" s="56"/>
    </row>
    <row r="29587" spans="20:27">
      <c r="T29587" s="56"/>
      <c r="U29587" s="56"/>
      <c r="V29587" s="56"/>
      <c r="W29587" s="56"/>
      <c r="X29587" s="56"/>
      <c r="Y29587" s="56"/>
      <c r="Z29587" s="56"/>
      <c r="AA29587" s="56"/>
    </row>
    <row r="29588" spans="20:27">
      <c r="T29588" s="56"/>
      <c r="U29588" s="56"/>
      <c r="V29588" s="56"/>
      <c r="W29588" s="56"/>
      <c r="X29588" s="56"/>
      <c r="Y29588" s="56"/>
      <c r="Z29588" s="56"/>
      <c r="AA29588" s="56"/>
    </row>
    <row r="29589" spans="20:27">
      <c r="T29589" s="56"/>
      <c r="U29589" s="56"/>
      <c r="V29589" s="56"/>
      <c r="W29589" s="56"/>
      <c r="X29589" s="56"/>
      <c r="Y29589" s="56"/>
      <c r="Z29589" s="56"/>
      <c r="AA29589" s="56"/>
    </row>
    <row r="29590" spans="20:27">
      <c r="T29590" s="56"/>
      <c r="U29590" s="56"/>
      <c r="V29590" s="56"/>
      <c r="W29590" s="56"/>
      <c r="X29590" s="56"/>
      <c r="Y29590" s="56"/>
      <c r="Z29590" s="56"/>
      <c r="AA29590" s="56"/>
    </row>
    <row r="29591" spans="20:27">
      <c r="T29591" s="56"/>
      <c r="U29591" s="56"/>
      <c r="V29591" s="56"/>
      <c r="W29591" s="56"/>
      <c r="X29591" s="56"/>
      <c r="Y29591" s="56"/>
      <c r="Z29591" s="56"/>
      <c r="AA29591" s="56"/>
    </row>
    <row r="29592" spans="20:27">
      <c r="T29592" s="56"/>
      <c r="U29592" s="56"/>
      <c r="V29592" s="56"/>
      <c r="W29592" s="56"/>
      <c r="X29592" s="56"/>
      <c r="Y29592" s="56"/>
      <c r="Z29592" s="56"/>
      <c r="AA29592" s="56"/>
    </row>
    <row r="29593" spans="20:27">
      <c r="T29593" s="56"/>
      <c r="U29593" s="56"/>
      <c r="V29593" s="56"/>
      <c r="W29593" s="56"/>
      <c r="X29593" s="56"/>
      <c r="Y29593" s="56"/>
      <c r="Z29593" s="56"/>
      <c r="AA29593" s="56"/>
    </row>
    <row r="29594" spans="20:27">
      <c r="T29594" s="56"/>
      <c r="U29594" s="56"/>
      <c r="V29594" s="56"/>
      <c r="W29594" s="56"/>
      <c r="X29594" s="56"/>
      <c r="Y29594" s="56"/>
      <c r="Z29594" s="56"/>
      <c r="AA29594" s="56"/>
    </row>
    <row r="29595" spans="20:27">
      <c r="T29595" s="56"/>
      <c r="U29595" s="56"/>
      <c r="V29595" s="56"/>
      <c r="W29595" s="56"/>
      <c r="X29595" s="56"/>
      <c r="Y29595" s="56"/>
      <c r="Z29595" s="56"/>
      <c r="AA29595" s="56"/>
    </row>
    <row r="29596" spans="20:27">
      <c r="T29596" s="56"/>
      <c r="U29596" s="56"/>
      <c r="V29596" s="56"/>
      <c r="W29596" s="56"/>
      <c r="X29596" s="56"/>
      <c r="Y29596" s="56"/>
      <c r="Z29596" s="56"/>
      <c r="AA29596" s="56"/>
    </row>
    <row r="29597" spans="20:27">
      <c r="T29597" s="56"/>
      <c r="U29597" s="56"/>
      <c r="V29597" s="56"/>
      <c r="W29597" s="56"/>
      <c r="X29597" s="56"/>
      <c r="Y29597" s="56"/>
      <c r="Z29597" s="56"/>
      <c r="AA29597" s="56"/>
    </row>
    <row r="29598" spans="20:27">
      <c r="T29598" s="56"/>
      <c r="U29598" s="56"/>
      <c r="V29598" s="56"/>
      <c r="W29598" s="56"/>
      <c r="X29598" s="56"/>
      <c r="Y29598" s="56"/>
      <c r="Z29598" s="56"/>
      <c r="AA29598" s="56"/>
    </row>
    <row r="29599" spans="20:27">
      <c r="T29599" s="56"/>
      <c r="U29599" s="56"/>
      <c r="V29599" s="56"/>
      <c r="W29599" s="56"/>
      <c r="X29599" s="56"/>
      <c r="Y29599" s="56"/>
      <c r="Z29599" s="56"/>
      <c r="AA29599" s="56"/>
    </row>
    <row r="29600" spans="20:27">
      <c r="T29600" s="56"/>
      <c r="U29600" s="56"/>
      <c r="V29600" s="56"/>
      <c r="W29600" s="56"/>
      <c r="X29600" s="56"/>
      <c r="Y29600" s="56"/>
      <c r="Z29600" s="56"/>
      <c r="AA29600" s="56"/>
    </row>
    <row r="29601" spans="20:27">
      <c r="T29601" s="56"/>
      <c r="U29601" s="56"/>
      <c r="V29601" s="56"/>
      <c r="W29601" s="56"/>
      <c r="X29601" s="56"/>
      <c r="Y29601" s="56"/>
      <c r="Z29601" s="56"/>
      <c r="AA29601" s="56"/>
    </row>
    <row r="29602" spans="20:27">
      <c r="T29602" s="56"/>
      <c r="U29602" s="56"/>
      <c r="V29602" s="56"/>
      <c r="W29602" s="56"/>
      <c r="X29602" s="56"/>
      <c r="Y29602" s="56"/>
      <c r="Z29602" s="56"/>
      <c r="AA29602" s="56"/>
    </row>
    <row r="29603" spans="20:27">
      <c r="T29603" s="56"/>
      <c r="U29603" s="56"/>
      <c r="V29603" s="56"/>
      <c r="W29603" s="56"/>
      <c r="X29603" s="56"/>
      <c r="Y29603" s="56"/>
      <c r="Z29603" s="56"/>
      <c r="AA29603" s="56"/>
    </row>
    <row r="29604" spans="20:27">
      <c r="T29604" s="56"/>
      <c r="U29604" s="56"/>
      <c r="V29604" s="56"/>
      <c r="W29604" s="56"/>
      <c r="X29604" s="56"/>
      <c r="Y29604" s="56"/>
      <c r="Z29604" s="56"/>
      <c r="AA29604" s="56"/>
    </row>
    <row r="29605" spans="20:27">
      <c r="T29605" s="56"/>
      <c r="U29605" s="56"/>
      <c r="V29605" s="56"/>
      <c r="W29605" s="56"/>
      <c r="X29605" s="56"/>
      <c r="Y29605" s="56"/>
      <c r="Z29605" s="56"/>
      <c r="AA29605" s="56"/>
    </row>
    <row r="29606" spans="20:27">
      <c r="T29606" s="56"/>
      <c r="U29606" s="56"/>
      <c r="V29606" s="56"/>
      <c r="W29606" s="56"/>
      <c r="X29606" s="56"/>
      <c r="Y29606" s="56"/>
      <c r="Z29606" s="56"/>
      <c r="AA29606" s="56"/>
    </row>
    <row r="29607" spans="20:27">
      <c r="T29607" s="56"/>
      <c r="U29607" s="56"/>
      <c r="V29607" s="56"/>
      <c r="W29607" s="56"/>
      <c r="X29607" s="56"/>
      <c r="Y29607" s="56"/>
      <c r="Z29607" s="56"/>
      <c r="AA29607" s="56"/>
    </row>
    <row r="29608" spans="20:27">
      <c r="T29608" s="56"/>
      <c r="U29608" s="56"/>
      <c r="V29608" s="56"/>
      <c r="W29608" s="56"/>
      <c r="X29608" s="56"/>
      <c r="Y29608" s="56"/>
      <c r="Z29608" s="56"/>
      <c r="AA29608" s="56"/>
    </row>
    <row r="29609" spans="20:27">
      <c r="T29609" s="56"/>
      <c r="U29609" s="56"/>
      <c r="V29609" s="56"/>
      <c r="W29609" s="56"/>
      <c r="X29609" s="56"/>
      <c r="Y29609" s="56"/>
      <c r="Z29609" s="56"/>
      <c r="AA29609" s="56"/>
    </row>
    <row r="29610" spans="20:27">
      <c r="T29610" s="56"/>
      <c r="U29610" s="56"/>
      <c r="V29610" s="56"/>
      <c r="W29610" s="56"/>
      <c r="X29610" s="56"/>
      <c r="Y29610" s="56"/>
      <c r="Z29610" s="56"/>
      <c r="AA29610" s="56"/>
    </row>
    <row r="29611" spans="20:27">
      <c r="T29611" s="56"/>
      <c r="U29611" s="56"/>
      <c r="V29611" s="56"/>
      <c r="W29611" s="56"/>
      <c r="X29611" s="56"/>
      <c r="Y29611" s="56"/>
      <c r="Z29611" s="56"/>
      <c r="AA29611" s="56"/>
    </row>
    <row r="29612" spans="20:27">
      <c r="T29612" s="56"/>
      <c r="U29612" s="56"/>
      <c r="V29612" s="56"/>
      <c r="W29612" s="56"/>
      <c r="X29612" s="56"/>
      <c r="Y29612" s="56"/>
      <c r="Z29612" s="56"/>
      <c r="AA29612" s="56"/>
    </row>
    <row r="29613" spans="20:27">
      <c r="T29613" s="56"/>
      <c r="U29613" s="56"/>
      <c r="V29613" s="56"/>
      <c r="W29613" s="56"/>
      <c r="X29613" s="56"/>
      <c r="Y29613" s="56"/>
      <c r="Z29613" s="56"/>
      <c r="AA29613" s="56"/>
    </row>
    <row r="29614" spans="20:27">
      <c r="T29614" s="56"/>
      <c r="U29614" s="56"/>
      <c r="V29614" s="56"/>
      <c r="W29614" s="56"/>
      <c r="X29614" s="56"/>
      <c r="Y29614" s="56"/>
      <c r="Z29614" s="56"/>
      <c r="AA29614" s="56"/>
    </row>
    <row r="29615" spans="20:27">
      <c r="T29615" s="56"/>
      <c r="U29615" s="56"/>
      <c r="V29615" s="56"/>
      <c r="W29615" s="56"/>
      <c r="X29615" s="56"/>
      <c r="Y29615" s="56"/>
      <c r="Z29615" s="56"/>
      <c r="AA29615" s="56"/>
    </row>
    <row r="29616" spans="20:27">
      <c r="T29616" s="56"/>
      <c r="U29616" s="56"/>
      <c r="V29616" s="56"/>
      <c r="W29616" s="56"/>
      <c r="X29616" s="56"/>
      <c r="Y29616" s="56"/>
      <c r="Z29616" s="56"/>
      <c r="AA29616" s="56"/>
    </row>
    <row r="29617" spans="20:27">
      <c r="T29617" s="56"/>
      <c r="U29617" s="56"/>
      <c r="V29617" s="56"/>
      <c r="W29617" s="56"/>
      <c r="X29617" s="56"/>
      <c r="Y29617" s="56"/>
      <c r="Z29617" s="56"/>
      <c r="AA29617" s="56"/>
    </row>
    <row r="29618" spans="20:27">
      <c r="T29618" s="56"/>
      <c r="U29618" s="56"/>
      <c r="V29618" s="56"/>
      <c r="W29618" s="56"/>
      <c r="X29618" s="56"/>
      <c r="Y29618" s="56"/>
      <c r="Z29618" s="56"/>
      <c r="AA29618" s="56"/>
    </row>
    <row r="29619" spans="20:27">
      <c r="T29619" s="56"/>
      <c r="U29619" s="56"/>
      <c r="V29619" s="56"/>
      <c r="W29619" s="56"/>
      <c r="X29619" s="56"/>
      <c r="Y29619" s="56"/>
      <c r="Z29619" s="56"/>
      <c r="AA29619" s="56"/>
    </row>
    <row r="29620" spans="20:27">
      <c r="T29620" s="56"/>
      <c r="U29620" s="56"/>
      <c r="V29620" s="56"/>
      <c r="W29620" s="56"/>
      <c r="X29620" s="56"/>
      <c r="Y29620" s="56"/>
      <c r="Z29620" s="56"/>
      <c r="AA29620" s="56"/>
    </row>
    <row r="29621" spans="20:27">
      <c r="T29621" s="56"/>
      <c r="U29621" s="56"/>
      <c r="V29621" s="56"/>
      <c r="W29621" s="56"/>
      <c r="X29621" s="56"/>
      <c r="Y29621" s="56"/>
      <c r="Z29621" s="56"/>
      <c r="AA29621" s="56"/>
    </row>
    <row r="29622" spans="20:27">
      <c r="T29622" s="56"/>
      <c r="U29622" s="56"/>
      <c r="V29622" s="56"/>
      <c r="W29622" s="56"/>
      <c r="X29622" s="56"/>
      <c r="Y29622" s="56"/>
      <c r="Z29622" s="56"/>
      <c r="AA29622" s="56"/>
    </row>
    <row r="29623" spans="20:27">
      <c r="T29623" s="56"/>
      <c r="U29623" s="56"/>
      <c r="V29623" s="56"/>
      <c r="W29623" s="56"/>
      <c r="X29623" s="56"/>
      <c r="Y29623" s="56"/>
      <c r="Z29623" s="56"/>
      <c r="AA29623" s="56"/>
    </row>
    <row r="29624" spans="20:27">
      <c r="T29624" s="56"/>
      <c r="U29624" s="56"/>
      <c r="V29624" s="56"/>
      <c r="W29624" s="56"/>
      <c r="X29624" s="56"/>
      <c r="Y29624" s="56"/>
      <c r="Z29624" s="56"/>
      <c r="AA29624" s="56"/>
    </row>
    <row r="29625" spans="20:27">
      <c r="T29625" s="56"/>
      <c r="U29625" s="56"/>
      <c r="V29625" s="56"/>
      <c r="W29625" s="56"/>
      <c r="X29625" s="56"/>
      <c r="Y29625" s="56"/>
      <c r="Z29625" s="56"/>
      <c r="AA29625" s="56"/>
    </row>
    <row r="29626" spans="20:27">
      <c r="T29626" s="56"/>
      <c r="U29626" s="56"/>
      <c r="V29626" s="56"/>
      <c r="W29626" s="56"/>
      <c r="X29626" s="56"/>
      <c r="Y29626" s="56"/>
      <c r="Z29626" s="56"/>
      <c r="AA29626" s="56"/>
    </row>
    <row r="29627" spans="20:27">
      <c r="T29627" s="56"/>
      <c r="U29627" s="56"/>
      <c r="V29627" s="56"/>
      <c r="W29627" s="56"/>
      <c r="X29627" s="56"/>
      <c r="Y29627" s="56"/>
      <c r="Z29627" s="56"/>
      <c r="AA29627" s="56"/>
    </row>
    <row r="29628" spans="20:27">
      <c r="T29628" s="56"/>
      <c r="U29628" s="56"/>
      <c r="V29628" s="56"/>
      <c r="W29628" s="56"/>
      <c r="X29628" s="56"/>
      <c r="Y29628" s="56"/>
      <c r="Z29628" s="56"/>
      <c r="AA29628" s="56"/>
    </row>
    <row r="29629" spans="20:27">
      <c r="T29629" s="56"/>
      <c r="U29629" s="56"/>
      <c r="V29629" s="56"/>
      <c r="W29629" s="56"/>
      <c r="X29629" s="56"/>
      <c r="Y29629" s="56"/>
      <c r="Z29629" s="56"/>
      <c r="AA29629" s="56"/>
    </row>
    <row r="29630" spans="20:27">
      <c r="T29630" s="56"/>
      <c r="U29630" s="56"/>
      <c r="V29630" s="56"/>
      <c r="W29630" s="56"/>
      <c r="X29630" s="56"/>
      <c r="Y29630" s="56"/>
      <c r="Z29630" s="56"/>
      <c r="AA29630" s="56"/>
    </row>
    <row r="29631" spans="20:27">
      <c r="T29631" s="56"/>
      <c r="U29631" s="56"/>
      <c r="V29631" s="56"/>
      <c r="W29631" s="56"/>
      <c r="X29631" s="56"/>
      <c r="Y29631" s="56"/>
      <c r="Z29631" s="56"/>
      <c r="AA29631" s="56"/>
    </row>
    <row r="29632" spans="20:27">
      <c r="T29632" s="56"/>
      <c r="U29632" s="56"/>
      <c r="V29632" s="56"/>
      <c r="W29632" s="56"/>
      <c r="X29632" s="56"/>
      <c r="Y29632" s="56"/>
      <c r="Z29632" s="56"/>
      <c r="AA29632" s="56"/>
    </row>
    <row r="29633" spans="20:27">
      <c r="T29633" s="56"/>
      <c r="U29633" s="56"/>
      <c r="V29633" s="56"/>
      <c r="W29633" s="56"/>
      <c r="X29633" s="56"/>
      <c r="Y29633" s="56"/>
      <c r="Z29633" s="56"/>
      <c r="AA29633" s="56"/>
    </row>
    <row r="29634" spans="20:27">
      <c r="T29634" s="56"/>
      <c r="U29634" s="56"/>
      <c r="V29634" s="56"/>
      <c r="W29634" s="56"/>
      <c r="X29634" s="56"/>
      <c r="Y29634" s="56"/>
      <c r="Z29634" s="56"/>
      <c r="AA29634" s="56"/>
    </row>
    <row r="29635" spans="20:27">
      <c r="T29635" s="56"/>
      <c r="U29635" s="56"/>
      <c r="V29635" s="56"/>
      <c r="W29635" s="56"/>
      <c r="X29635" s="56"/>
      <c r="Y29635" s="56"/>
      <c r="Z29635" s="56"/>
      <c r="AA29635" s="56"/>
    </row>
    <row r="29636" spans="20:27">
      <c r="T29636" s="56"/>
      <c r="U29636" s="56"/>
      <c r="V29636" s="56"/>
      <c r="W29636" s="56"/>
      <c r="X29636" s="56"/>
      <c r="Y29636" s="56"/>
      <c r="Z29636" s="56"/>
      <c r="AA29636" s="56"/>
    </row>
    <row r="29637" spans="20:27">
      <c r="T29637" s="56"/>
      <c r="U29637" s="56"/>
      <c r="V29637" s="56"/>
      <c r="W29637" s="56"/>
      <c r="X29637" s="56"/>
      <c r="Y29637" s="56"/>
      <c r="Z29637" s="56"/>
      <c r="AA29637" s="56"/>
    </row>
    <row r="29638" spans="20:27">
      <c r="T29638" s="56"/>
      <c r="U29638" s="56"/>
      <c r="V29638" s="56"/>
      <c r="W29638" s="56"/>
      <c r="X29638" s="56"/>
      <c r="Y29638" s="56"/>
      <c r="Z29638" s="56"/>
      <c r="AA29638" s="56"/>
    </row>
    <row r="29639" spans="20:27">
      <c r="T29639" s="56"/>
      <c r="U29639" s="56"/>
      <c r="V29639" s="56"/>
      <c r="W29639" s="56"/>
      <c r="X29639" s="56"/>
      <c r="Y29639" s="56"/>
      <c r="Z29639" s="56"/>
      <c r="AA29639" s="56"/>
    </row>
    <row r="29640" spans="20:27">
      <c r="T29640" s="56"/>
      <c r="U29640" s="56"/>
      <c r="V29640" s="56"/>
      <c r="W29640" s="56"/>
      <c r="X29640" s="56"/>
      <c r="Y29640" s="56"/>
      <c r="Z29640" s="56"/>
      <c r="AA29640" s="56"/>
    </row>
    <row r="29641" spans="20:27">
      <c r="T29641" s="56"/>
      <c r="U29641" s="56"/>
      <c r="V29641" s="56"/>
      <c r="W29641" s="56"/>
      <c r="X29641" s="56"/>
      <c r="Y29641" s="56"/>
      <c r="Z29641" s="56"/>
      <c r="AA29641" s="56"/>
    </row>
    <row r="29642" spans="20:27">
      <c r="T29642" s="56"/>
      <c r="U29642" s="56"/>
      <c r="V29642" s="56"/>
      <c r="W29642" s="56"/>
      <c r="X29642" s="56"/>
      <c r="Y29642" s="56"/>
      <c r="Z29642" s="56"/>
      <c r="AA29642" s="56"/>
    </row>
    <row r="29643" spans="20:27">
      <c r="T29643" s="56"/>
      <c r="U29643" s="56"/>
      <c r="V29643" s="56"/>
      <c r="W29643" s="56"/>
      <c r="X29643" s="56"/>
      <c r="Y29643" s="56"/>
      <c r="Z29643" s="56"/>
      <c r="AA29643" s="56"/>
    </row>
    <row r="29644" spans="20:27">
      <c r="T29644" s="56"/>
      <c r="U29644" s="56"/>
      <c r="V29644" s="56"/>
      <c r="W29644" s="56"/>
      <c r="X29644" s="56"/>
      <c r="Y29644" s="56"/>
      <c r="Z29644" s="56"/>
      <c r="AA29644" s="56"/>
    </row>
    <row r="29645" spans="20:27">
      <c r="T29645" s="56"/>
      <c r="U29645" s="56"/>
      <c r="V29645" s="56"/>
      <c r="W29645" s="56"/>
      <c r="X29645" s="56"/>
      <c r="Y29645" s="56"/>
      <c r="Z29645" s="56"/>
      <c r="AA29645" s="56"/>
    </row>
    <row r="29646" spans="20:27">
      <c r="T29646" s="56"/>
      <c r="U29646" s="56"/>
      <c r="V29646" s="56"/>
      <c r="W29646" s="56"/>
      <c r="X29646" s="56"/>
      <c r="Y29646" s="56"/>
      <c r="Z29646" s="56"/>
      <c r="AA29646" s="56"/>
    </row>
    <row r="29647" spans="20:27">
      <c r="T29647" s="56"/>
      <c r="U29647" s="56"/>
      <c r="V29647" s="56"/>
      <c r="W29647" s="56"/>
      <c r="X29647" s="56"/>
      <c r="Y29647" s="56"/>
      <c r="Z29647" s="56"/>
      <c r="AA29647" s="56"/>
    </row>
    <row r="29648" spans="20:27">
      <c r="T29648" s="56"/>
      <c r="U29648" s="56"/>
      <c r="V29648" s="56"/>
      <c r="W29648" s="56"/>
      <c r="X29648" s="56"/>
      <c r="Y29648" s="56"/>
      <c r="Z29648" s="56"/>
      <c r="AA29648" s="56"/>
    </row>
    <row r="29649" spans="20:27">
      <c r="T29649" s="56"/>
      <c r="U29649" s="56"/>
      <c r="V29649" s="56"/>
      <c r="W29649" s="56"/>
      <c r="X29649" s="56"/>
      <c r="Y29649" s="56"/>
      <c r="Z29649" s="56"/>
      <c r="AA29649" s="56"/>
    </row>
    <row r="29650" spans="20:27">
      <c r="T29650" s="56"/>
      <c r="U29650" s="56"/>
      <c r="V29650" s="56"/>
      <c r="W29650" s="56"/>
      <c r="X29650" s="56"/>
      <c r="Y29650" s="56"/>
      <c r="Z29650" s="56"/>
      <c r="AA29650" s="56"/>
    </row>
    <row r="29651" spans="20:27">
      <c r="T29651" s="56"/>
      <c r="U29651" s="56"/>
      <c r="V29651" s="56"/>
      <c r="W29651" s="56"/>
      <c r="X29651" s="56"/>
      <c r="Y29651" s="56"/>
      <c r="Z29651" s="56"/>
      <c r="AA29651" s="56"/>
    </row>
    <row r="29652" spans="20:27">
      <c r="T29652" s="56"/>
      <c r="U29652" s="56"/>
      <c r="V29652" s="56"/>
      <c r="W29652" s="56"/>
      <c r="X29652" s="56"/>
      <c r="Y29652" s="56"/>
      <c r="Z29652" s="56"/>
      <c r="AA29652" s="56"/>
    </row>
    <row r="29653" spans="20:27">
      <c r="T29653" s="56"/>
      <c r="U29653" s="56"/>
      <c r="V29653" s="56"/>
      <c r="W29653" s="56"/>
      <c r="X29653" s="56"/>
      <c r="Y29653" s="56"/>
      <c r="Z29653" s="56"/>
      <c r="AA29653" s="56"/>
    </row>
    <row r="29654" spans="20:27">
      <c r="T29654" s="56"/>
      <c r="U29654" s="56"/>
      <c r="V29654" s="56"/>
      <c r="W29654" s="56"/>
      <c r="X29654" s="56"/>
      <c r="Y29654" s="56"/>
      <c r="Z29654" s="56"/>
      <c r="AA29654" s="56"/>
    </row>
    <row r="29655" spans="20:27">
      <c r="T29655" s="56"/>
      <c r="U29655" s="56"/>
      <c r="V29655" s="56"/>
      <c r="W29655" s="56"/>
      <c r="X29655" s="56"/>
      <c r="Y29655" s="56"/>
      <c r="Z29655" s="56"/>
      <c r="AA29655" s="56"/>
    </row>
    <row r="29656" spans="20:27">
      <c r="T29656" s="56"/>
      <c r="U29656" s="56"/>
      <c r="V29656" s="56"/>
      <c r="W29656" s="56"/>
      <c r="X29656" s="56"/>
      <c r="Y29656" s="56"/>
      <c r="Z29656" s="56"/>
      <c r="AA29656" s="56"/>
    </row>
    <row r="29657" spans="20:27">
      <c r="T29657" s="56"/>
      <c r="U29657" s="56"/>
      <c r="V29657" s="56"/>
      <c r="W29657" s="56"/>
      <c r="X29657" s="56"/>
      <c r="Y29657" s="56"/>
      <c r="Z29657" s="56"/>
      <c r="AA29657" s="56"/>
    </row>
    <row r="29658" spans="20:27">
      <c r="T29658" s="56"/>
      <c r="U29658" s="56"/>
      <c r="V29658" s="56"/>
      <c r="W29658" s="56"/>
      <c r="X29658" s="56"/>
      <c r="Y29658" s="56"/>
      <c r="Z29658" s="56"/>
      <c r="AA29658" s="56"/>
    </row>
    <row r="29659" spans="20:27">
      <c r="T29659" s="56"/>
      <c r="U29659" s="56"/>
      <c r="V29659" s="56"/>
      <c r="W29659" s="56"/>
      <c r="X29659" s="56"/>
      <c r="Y29659" s="56"/>
      <c r="Z29659" s="56"/>
      <c r="AA29659" s="56"/>
    </row>
    <row r="29660" spans="20:27">
      <c r="T29660" s="56"/>
      <c r="U29660" s="56"/>
      <c r="V29660" s="56"/>
      <c r="W29660" s="56"/>
      <c r="X29660" s="56"/>
      <c r="Y29660" s="56"/>
      <c r="Z29660" s="56"/>
      <c r="AA29660" s="56"/>
    </row>
    <row r="29661" spans="20:27">
      <c r="T29661" s="56"/>
      <c r="U29661" s="56"/>
      <c r="V29661" s="56"/>
      <c r="W29661" s="56"/>
      <c r="X29661" s="56"/>
      <c r="Y29661" s="56"/>
      <c r="Z29661" s="56"/>
      <c r="AA29661" s="56"/>
    </row>
    <row r="29662" spans="20:27">
      <c r="T29662" s="56"/>
      <c r="U29662" s="56"/>
      <c r="V29662" s="56"/>
      <c r="W29662" s="56"/>
      <c r="X29662" s="56"/>
      <c r="Y29662" s="56"/>
      <c r="Z29662" s="56"/>
      <c r="AA29662" s="56"/>
    </row>
    <row r="29663" spans="20:27">
      <c r="T29663" s="56"/>
      <c r="U29663" s="56"/>
      <c r="V29663" s="56"/>
      <c r="W29663" s="56"/>
      <c r="X29663" s="56"/>
      <c r="Y29663" s="56"/>
      <c r="Z29663" s="56"/>
      <c r="AA29663" s="56"/>
    </row>
    <row r="29664" spans="20:27">
      <c r="T29664" s="56"/>
      <c r="U29664" s="56"/>
      <c r="V29664" s="56"/>
      <c r="W29664" s="56"/>
      <c r="X29664" s="56"/>
      <c r="Y29664" s="56"/>
      <c r="Z29664" s="56"/>
      <c r="AA29664" s="56"/>
    </row>
    <row r="29665" spans="20:27">
      <c r="T29665" s="56"/>
      <c r="U29665" s="56"/>
      <c r="V29665" s="56"/>
      <c r="W29665" s="56"/>
      <c r="X29665" s="56"/>
      <c r="Y29665" s="56"/>
      <c r="Z29665" s="56"/>
      <c r="AA29665" s="56"/>
    </row>
    <row r="29666" spans="20:27">
      <c r="T29666" s="56"/>
      <c r="U29666" s="56"/>
      <c r="V29666" s="56"/>
      <c r="W29666" s="56"/>
      <c r="X29666" s="56"/>
      <c r="Y29666" s="56"/>
      <c r="Z29666" s="56"/>
      <c r="AA29666" s="56"/>
    </row>
    <row r="29667" spans="20:27">
      <c r="T29667" s="56"/>
      <c r="U29667" s="56"/>
      <c r="V29667" s="56"/>
      <c r="W29667" s="56"/>
      <c r="X29667" s="56"/>
      <c r="Y29667" s="56"/>
      <c r="Z29667" s="56"/>
      <c r="AA29667" s="56"/>
    </row>
    <row r="29668" spans="20:27">
      <c r="T29668" s="56"/>
      <c r="U29668" s="56"/>
      <c r="V29668" s="56"/>
      <c r="W29668" s="56"/>
      <c r="X29668" s="56"/>
      <c r="Y29668" s="56"/>
      <c r="Z29668" s="56"/>
      <c r="AA29668" s="56"/>
    </row>
    <row r="29669" spans="20:27">
      <c r="T29669" s="56"/>
      <c r="U29669" s="56"/>
      <c r="V29669" s="56"/>
      <c r="W29669" s="56"/>
      <c r="X29669" s="56"/>
      <c r="Y29669" s="56"/>
      <c r="Z29669" s="56"/>
      <c r="AA29669" s="56"/>
    </row>
    <row r="29670" spans="20:27">
      <c r="T29670" s="56"/>
      <c r="U29670" s="56"/>
      <c r="V29670" s="56"/>
      <c r="W29670" s="56"/>
      <c r="X29670" s="56"/>
      <c r="Y29670" s="56"/>
      <c r="Z29670" s="56"/>
      <c r="AA29670" s="56"/>
    </row>
    <row r="29671" spans="20:27">
      <c r="T29671" s="56"/>
      <c r="U29671" s="56"/>
      <c r="V29671" s="56"/>
      <c r="W29671" s="56"/>
      <c r="X29671" s="56"/>
      <c r="Y29671" s="56"/>
      <c r="Z29671" s="56"/>
      <c r="AA29671" s="56"/>
    </row>
    <row r="29672" spans="20:27">
      <c r="T29672" s="56"/>
      <c r="U29672" s="56"/>
      <c r="V29672" s="56"/>
      <c r="W29672" s="56"/>
      <c r="X29672" s="56"/>
      <c r="Y29672" s="56"/>
      <c r="Z29672" s="56"/>
      <c r="AA29672" s="56"/>
    </row>
    <row r="29673" spans="20:27">
      <c r="T29673" s="56"/>
      <c r="U29673" s="56"/>
      <c r="V29673" s="56"/>
      <c r="W29673" s="56"/>
      <c r="X29673" s="56"/>
      <c r="Y29673" s="56"/>
      <c r="Z29673" s="56"/>
      <c r="AA29673" s="56"/>
    </row>
    <row r="29674" spans="20:27">
      <c r="T29674" s="56"/>
      <c r="U29674" s="56"/>
      <c r="V29674" s="56"/>
      <c r="W29674" s="56"/>
      <c r="X29674" s="56"/>
      <c r="Y29674" s="56"/>
      <c r="Z29674" s="56"/>
      <c r="AA29674" s="56"/>
    </row>
    <row r="29675" spans="20:27">
      <c r="T29675" s="56"/>
      <c r="U29675" s="56"/>
      <c r="V29675" s="56"/>
      <c r="W29675" s="56"/>
      <c r="X29675" s="56"/>
      <c r="Y29675" s="56"/>
      <c r="Z29675" s="56"/>
      <c r="AA29675" s="56"/>
    </row>
    <row r="29676" spans="20:27">
      <c r="T29676" s="56"/>
      <c r="U29676" s="56"/>
      <c r="V29676" s="56"/>
      <c r="W29676" s="56"/>
      <c r="X29676" s="56"/>
      <c r="Y29676" s="56"/>
      <c r="Z29676" s="56"/>
      <c r="AA29676" s="56"/>
    </row>
    <row r="29677" spans="20:27">
      <c r="T29677" s="56"/>
      <c r="U29677" s="56"/>
      <c r="V29677" s="56"/>
      <c r="W29677" s="56"/>
      <c r="X29677" s="56"/>
      <c r="Y29677" s="56"/>
      <c r="Z29677" s="56"/>
      <c r="AA29677" s="56"/>
    </row>
    <row r="29678" spans="20:27">
      <c r="T29678" s="56"/>
      <c r="U29678" s="56"/>
      <c r="V29678" s="56"/>
      <c r="W29678" s="56"/>
      <c r="X29678" s="56"/>
      <c r="Y29678" s="56"/>
      <c r="Z29678" s="56"/>
      <c r="AA29678" s="56"/>
    </row>
    <row r="29679" spans="20:27">
      <c r="T29679" s="56"/>
      <c r="U29679" s="56"/>
      <c r="V29679" s="56"/>
      <c r="W29679" s="56"/>
      <c r="X29679" s="56"/>
      <c r="Y29679" s="56"/>
      <c r="Z29679" s="56"/>
      <c r="AA29679" s="56"/>
    </row>
    <row r="29680" spans="20:27">
      <c r="T29680" s="56"/>
      <c r="U29680" s="56"/>
      <c r="V29680" s="56"/>
      <c r="W29680" s="56"/>
      <c r="X29680" s="56"/>
      <c r="Y29680" s="56"/>
      <c r="Z29680" s="56"/>
      <c r="AA29680" s="56"/>
    </row>
    <row r="29681" spans="20:27">
      <c r="T29681" s="56"/>
      <c r="U29681" s="56"/>
      <c r="V29681" s="56"/>
      <c r="W29681" s="56"/>
      <c r="X29681" s="56"/>
      <c r="Y29681" s="56"/>
      <c r="Z29681" s="56"/>
      <c r="AA29681" s="56"/>
    </row>
    <row r="29682" spans="20:27">
      <c r="T29682" s="56"/>
      <c r="U29682" s="56"/>
      <c r="V29682" s="56"/>
      <c r="W29682" s="56"/>
      <c r="X29682" s="56"/>
      <c r="Y29682" s="56"/>
      <c r="Z29682" s="56"/>
      <c r="AA29682" s="56"/>
    </row>
    <row r="29683" spans="20:27">
      <c r="T29683" s="56"/>
      <c r="U29683" s="56"/>
      <c r="V29683" s="56"/>
      <c r="W29683" s="56"/>
      <c r="X29683" s="56"/>
      <c r="Y29683" s="56"/>
      <c r="Z29683" s="56"/>
      <c r="AA29683" s="56"/>
    </row>
    <row r="29684" spans="20:27">
      <c r="T29684" s="56"/>
      <c r="U29684" s="56"/>
      <c r="V29684" s="56"/>
      <c r="W29684" s="56"/>
      <c r="X29684" s="56"/>
      <c r="Y29684" s="56"/>
      <c r="Z29684" s="56"/>
      <c r="AA29684" s="56"/>
    </row>
    <row r="29685" spans="20:27">
      <c r="T29685" s="56"/>
      <c r="U29685" s="56"/>
      <c r="V29685" s="56"/>
      <c r="W29685" s="56"/>
      <c r="X29685" s="56"/>
      <c r="Y29685" s="56"/>
      <c r="Z29685" s="56"/>
      <c r="AA29685" s="56"/>
    </row>
    <row r="29686" spans="20:27">
      <c r="T29686" s="56"/>
      <c r="U29686" s="56"/>
      <c r="V29686" s="56"/>
      <c r="W29686" s="56"/>
      <c r="X29686" s="56"/>
      <c r="Y29686" s="56"/>
      <c r="Z29686" s="56"/>
      <c r="AA29686" s="56"/>
    </row>
    <row r="29687" spans="20:27">
      <c r="T29687" s="56"/>
      <c r="U29687" s="56"/>
      <c r="V29687" s="56"/>
      <c r="W29687" s="56"/>
      <c r="X29687" s="56"/>
      <c r="Y29687" s="56"/>
      <c r="Z29687" s="56"/>
      <c r="AA29687" s="56"/>
    </row>
    <row r="29688" spans="20:27">
      <c r="T29688" s="56"/>
      <c r="U29688" s="56"/>
      <c r="V29688" s="56"/>
      <c r="W29688" s="56"/>
      <c r="X29688" s="56"/>
      <c r="Y29688" s="56"/>
      <c r="Z29688" s="56"/>
      <c r="AA29688" s="56"/>
    </row>
    <row r="29689" spans="20:27">
      <c r="T29689" s="56"/>
      <c r="U29689" s="56"/>
      <c r="V29689" s="56"/>
      <c r="W29689" s="56"/>
      <c r="X29689" s="56"/>
      <c r="Y29689" s="56"/>
      <c r="Z29689" s="56"/>
      <c r="AA29689" s="56"/>
    </row>
    <row r="29690" spans="20:27">
      <c r="T29690" s="56"/>
      <c r="U29690" s="56"/>
      <c r="V29690" s="56"/>
      <c r="W29690" s="56"/>
      <c r="X29690" s="56"/>
      <c r="Y29690" s="56"/>
      <c r="Z29690" s="56"/>
      <c r="AA29690" s="56"/>
    </row>
    <row r="29691" spans="20:27">
      <c r="T29691" s="56"/>
      <c r="U29691" s="56"/>
      <c r="V29691" s="56"/>
      <c r="W29691" s="56"/>
      <c r="X29691" s="56"/>
      <c r="Y29691" s="56"/>
      <c r="Z29691" s="56"/>
      <c r="AA29691" s="56"/>
    </row>
    <row r="29692" spans="20:27">
      <c r="T29692" s="56"/>
      <c r="U29692" s="56"/>
      <c r="V29692" s="56"/>
      <c r="W29692" s="56"/>
      <c r="X29692" s="56"/>
      <c r="Y29692" s="56"/>
      <c r="Z29692" s="56"/>
      <c r="AA29692" s="56"/>
    </row>
    <row r="29693" spans="20:27">
      <c r="T29693" s="56"/>
      <c r="U29693" s="56"/>
      <c r="V29693" s="56"/>
      <c r="W29693" s="56"/>
      <c r="X29693" s="56"/>
      <c r="Y29693" s="56"/>
      <c r="Z29693" s="56"/>
      <c r="AA29693" s="56"/>
    </row>
    <row r="29694" spans="20:27">
      <c r="T29694" s="56"/>
      <c r="U29694" s="56"/>
      <c r="V29694" s="56"/>
      <c r="W29694" s="56"/>
      <c r="X29694" s="56"/>
      <c r="Y29694" s="56"/>
      <c r="Z29694" s="56"/>
      <c r="AA29694" s="56"/>
    </row>
    <row r="29695" spans="20:27">
      <c r="T29695" s="56"/>
      <c r="U29695" s="56"/>
      <c r="V29695" s="56"/>
      <c r="W29695" s="56"/>
      <c r="X29695" s="56"/>
      <c r="Y29695" s="56"/>
      <c r="Z29695" s="56"/>
      <c r="AA29695" s="56"/>
    </row>
    <row r="29696" spans="20:27">
      <c r="T29696" s="56"/>
      <c r="U29696" s="56"/>
      <c r="V29696" s="56"/>
      <c r="W29696" s="56"/>
      <c r="X29696" s="56"/>
      <c r="Y29696" s="56"/>
      <c r="Z29696" s="56"/>
      <c r="AA29696" s="56"/>
    </row>
    <row r="29697" spans="20:27">
      <c r="T29697" s="56"/>
      <c r="U29697" s="56"/>
      <c r="V29697" s="56"/>
      <c r="W29697" s="56"/>
      <c r="X29697" s="56"/>
      <c r="Y29697" s="56"/>
      <c r="Z29697" s="56"/>
      <c r="AA29697" s="56"/>
    </row>
    <row r="29698" spans="20:27">
      <c r="T29698" s="56"/>
      <c r="U29698" s="56"/>
      <c r="V29698" s="56"/>
      <c r="W29698" s="56"/>
      <c r="X29698" s="56"/>
      <c r="Y29698" s="56"/>
      <c r="Z29698" s="56"/>
      <c r="AA29698" s="56"/>
    </row>
    <row r="29699" spans="20:27">
      <c r="T29699" s="56"/>
      <c r="U29699" s="56"/>
      <c r="V29699" s="56"/>
      <c r="W29699" s="56"/>
      <c r="X29699" s="56"/>
      <c r="Y29699" s="56"/>
      <c r="Z29699" s="56"/>
      <c r="AA29699" s="56"/>
    </row>
    <row r="29700" spans="20:27">
      <c r="T29700" s="56"/>
      <c r="U29700" s="56"/>
      <c r="V29700" s="56"/>
      <c r="W29700" s="56"/>
      <c r="X29700" s="56"/>
      <c r="Y29700" s="56"/>
      <c r="Z29700" s="56"/>
      <c r="AA29700" s="56"/>
    </row>
    <row r="29701" spans="20:27">
      <c r="T29701" s="56"/>
      <c r="U29701" s="56"/>
      <c r="V29701" s="56"/>
      <c r="W29701" s="56"/>
      <c r="X29701" s="56"/>
      <c r="Y29701" s="56"/>
      <c r="Z29701" s="56"/>
      <c r="AA29701" s="56"/>
    </row>
    <row r="29702" spans="20:27">
      <c r="T29702" s="56"/>
      <c r="U29702" s="56"/>
      <c r="V29702" s="56"/>
      <c r="W29702" s="56"/>
      <c r="X29702" s="56"/>
      <c r="Y29702" s="56"/>
      <c r="Z29702" s="56"/>
      <c r="AA29702" s="56"/>
    </row>
    <row r="29703" spans="20:27">
      <c r="T29703" s="56"/>
      <c r="U29703" s="56"/>
      <c r="V29703" s="56"/>
      <c r="W29703" s="56"/>
      <c r="X29703" s="56"/>
      <c r="Y29703" s="56"/>
      <c r="Z29703" s="56"/>
      <c r="AA29703" s="56"/>
    </row>
    <row r="29704" spans="20:27">
      <c r="T29704" s="56"/>
      <c r="U29704" s="56"/>
      <c r="V29704" s="56"/>
      <c r="W29704" s="56"/>
      <c r="X29704" s="56"/>
      <c r="Y29704" s="56"/>
      <c r="Z29704" s="56"/>
      <c r="AA29704" s="56"/>
    </row>
    <row r="29705" spans="20:27">
      <c r="T29705" s="56"/>
      <c r="U29705" s="56"/>
      <c r="V29705" s="56"/>
      <c r="W29705" s="56"/>
      <c r="X29705" s="56"/>
      <c r="Y29705" s="56"/>
      <c r="Z29705" s="56"/>
      <c r="AA29705" s="56"/>
    </row>
    <row r="29706" spans="20:27">
      <c r="T29706" s="56"/>
      <c r="U29706" s="56"/>
      <c r="V29706" s="56"/>
      <c r="W29706" s="56"/>
      <c r="X29706" s="56"/>
      <c r="Y29706" s="56"/>
      <c r="Z29706" s="56"/>
      <c r="AA29706" s="56"/>
    </row>
    <row r="29707" spans="20:27">
      <c r="T29707" s="56"/>
      <c r="U29707" s="56"/>
      <c r="V29707" s="56"/>
      <c r="W29707" s="56"/>
      <c r="X29707" s="56"/>
      <c r="Y29707" s="56"/>
      <c r="Z29707" s="56"/>
      <c r="AA29707" s="56"/>
    </row>
    <row r="29708" spans="20:27">
      <c r="T29708" s="56"/>
      <c r="U29708" s="56"/>
      <c r="V29708" s="56"/>
      <c r="W29708" s="56"/>
      <c r="X29708" s="56"/>
      <c r="Y29708" s="56"/>
      <c r="Z29708" s="56"/>
      <c r="AA29708" s="56"/>
    </row>
    <row r="29709" spans="20:27">
      <c r="T29709" s="56"/>
      <c r="U29709" s="56"/>
      <c r="V29709" s="56"/>
      <c r="W29709" s="56"/>
      <c r="X29709" s="56"/>
      <c r="Y29709" s="56"/>
      <c r="Z29709" s="56"/>
      <c r="AA29709" s="56"/>
    </row>
    <row r="29710" spans="20:27">
      <c r="T29710" s="56"/>
      <c r="U29710" s="56"/>
      <c r="V29710" s="56"/>
      <c r="W29710" s="56"/>
      <c r="X29710" s="56"/>
      <c r="Y29710" s="56"/>
      <c r="Z29710" s="56"/>
      <c r="AA29710" s="56"/>
    </row>
    <row r="29711" spans="20:27">
      <c r="T29711" s="56"/>
      <c r="U29711" s="56"/>
      <c r="V29711" s="56"/>
      <c r="W29711" s="56"/>
      <c r="X29711" s="56"/>
      <c r="Y29711" s="56"/>
      <c r="Z29711" s="56"/>
      <c r="AA29711" s="56"/>
    </row>
    <row r="29712" spans="20:27">
      <c r="T29712" s="56"/>
      <c r="U29712" s="56"/>
      <c r="V29712" s="56"/>
      <c r="W29712" s="56"/>
      <c r="X29712" s="56"/>
      <c r="Y29712" s="56"/>
      <c r="Z29712" s="56"/>
      <c r="AA29712" s="56"/>
    </row>
    <row r="29713" spans="20:27">
      <c r="T29713" s="56"/>
      <c r="U29713" s="56"/>
      <c r="V29713" s="56"/>
      <c r="W29713" s="56"/>
      <c r="X29713" s="56"/>
      <c r="Y29713" s="56"/>
      <c r="Z29713" s="56"/>
      <c r="AA29713" s="56"/>
    </row>
    <row r="29714" spans="20:27">
      <c r="T29714" s="56"/>
      <c r="U29714" s="56"/>
      <c r="V29714" s="56"/>
      <c r="W29714" s="56"/>
      <c r="X29714" s="56"/>
      <c r="Y29714" s="56"/>
      <c r="Z29714" s="56"/>
      <c r="AA29714" s="56"/>
    </row>
    <row r="29715" spans="20:27">
      <c r="T29715" s="56"/>
      <c r="U29715" s="56"/>
      <c r="V29715" s="56"/>
      <c r="W29715" s="56"/>
      <c r="X29715" s="56"/>
      <c r="Y29715" s="56"/>
      <c r="Z29715" s="56"/>
      <c r="AA29715" s="56"/>
    </row>
    <row r="29716" spans="20:27">
      <c r="T29716" s="56"/>
      <c r="U29716" s="56"/>
      <c r="V29716" s="56"/>
      <c r="W29716" s="56"/>
      <c r="X29716" s="56"/>
      <c r="Y29716" s="56"/>
      <c r="Z29716" s="56"/>
      <c r="AA29716" s="56"/>
    </row>
    <row r="29717" spans="20:27">
      <c r="T29717" s="56"/>
      <c r="U29717" s="56"/>
      <c r="V29717" s="56"/>
      <c r="W29717" s="56"/>
      <c r="X29717" s="56"/>
      <c r="Y29717" s="56"/>
      <c r="Z29717" s="56"/>
      <c r="AA29717" s="56"/>
    </row>
    <row r="29718" spans="20:27">
      <c r="T29718" s="56"/>
      <c r="U29718" s="56"/>
      <c r="V29718" s="56"/>
      <c r="W29718" s="56"/>
      <c r="X29718" s="56"/>
      <c r="Y29718" s="56"/>
      <c r="Z29718" s="56"/>
      <c r="AA29718" s="56"/>
    </row>
    <row r="29719" spans="20:27">
      <c r="T29719" s="56"/>
      <c r="U29719" s="56"/>
      <c r="V29719" s="56"/>
      <c r="W29719" s="56"/>
      <c r="X29719" s="56"/>
      <c r="Y29719" s="56"/>
      <c r="Z29719" s="56"/>
      <c r="AA29719" s="56"/>
    </row>
    <row r="29720" spans="20:27">
      <c r="T29720" s="56"/>
      <c r="U29720" s="56"/>
      <c r="V29720" s="56"/>
      <c r="W29720" s="56"/>
      <c r="X29720" s="56"/>
      <c r="Y29720" s="56"/>
      <c r="Z29720" s="56"/>
      <c r="AA29720" s="56"/>
    </row>
    <row r="29721" spans="20:27">
      <c r="T29721" s="56"/>
      <c r="U29721" s="56"/>
      <c r="V29721" s="56"/>
      <c r="W29721" s="56"/>
      <c r="X29721" s="56"/>
      <c r="Y29721" s="56"/>
      <c r="Z29721" s="56"/>
      <c r="AA29721" s="56"/>
    </row>
    <row r="29722" spans="20:27">
      <c r="T29722" s="56"/>
      <c r="U29722" s="56"/>
      <c r="V29722" s="56"/>
      <c r="W29722" s="56"/>
      <c r="X29722" s="56"/>
      <c r="Y29722" s="56"/>
      <c r="Z29722" s="56"/>
      <c r="AA29722" s="56"/>
    </row>
    <row r="29723" spans="20:27">
      <c r="T29723" s="56"/>
      <c r="U29723" s="56"/>
      <c r="V29723" s="56"/>
      <c r="W29723" s="56"/>
      <c r="X29723" s="56"/>
      <c r="Y29723" s="56"/>
      <c r="Z29723" s="56"/>
      <c r="AA29723" s="56"/>
    </row>
    <row r="29724" spans="20:27">
      <c r="T29724" s="56"/>
      <c r="U29724" s="56"/>
      <c r="V29724" s="56"/>
      <c r="W29724" s="56"/>
      <c r="X29724" s="56"/>
      <c r="Y29724" s="56"/>
      <c r="Z29724" s="56"/>
      <c r="AA29724" s="56"/>
    </row>
    <row r="29725" spans="20:27">
      <c r="T29725" s="56"/>
      <c r="U29725" s="56"/>
      <c r="V29725" s="56"/>
      <c r="W29725" s="56"/>
      <c r="X29725" s="56"/>
      <c r="Y29725" s="56"/>
      <c r="Z29725" s="56"/>
      <c r="AA29725" s="56"/>
    </row>
    <row r="29726" spans="20:27">
      <c r="T29726" s="56"/>
      <c r="U29726" s="56"/>
      <c r="V29726" s="56"/>
      <c r="W29726" s="56"/>
      <c r="X29726" s="56"/>
      <c r="Y29726" s="56"/>
      <c r="Z29726" s="56"/>
      <c r="AA29726" s="56"/>
    </row>
    <row r="29727" spans="20:27">
      <c r="T29727" s="56"/>
      <c r="U29727" s="56"/>
      <c r="V29727" s="56"/>
      <c r="W29727" s="56"/>
      <c r="X29727" s="56"/>
      <c r="Y29727" s="56"/>
      <c r="Z29727" s="56"/>
      <c r="AA29727" s="56"/>
    </row>
    <row r="29728" spans="20:27">
      <c r="T29728" s="56"/>
      <c r="U29728" s="56"/>
      <c r="V29728" s="56"/>
      <c r="W29728" s="56"/>
      <c r="X29728" s="56"/>
      <c r="Y29728" s="56"/>
      <c r="Z29728" s="56"/>
      <c r="AA29728" s="56"/>
    </row>
    <row r="29729" spans="20:27">
      <c r="T29729" s="56"/>
      <c r="U29729" s="56"/>
      <c r="V29729" s="56"/>
      <c r="W29729" s="56"/>
      <c r="X29729" s="56"/>
      <c r="Y29729" s="56"/>
      <c r="Z29729" s="56"/>
      <c r="AA29729" s="56"/>
    </row>
    <row r="29730" spans="20:27">
      <c r="T29730" s="56"/>
      <c r="U29730" s="56"/>
      <c r="V29730" s="56"/>
      <c r="W29730" s="56"/>
      <c r="X29730" s="56"/>
      <c r="Y29730" s="56"/>
      <c r="Z29730" s="56"/>
      <c r="AA29730" s="56"/>
    </row>
    <row r="29731" spans="20:27">
      <c r="T29731" s="56"/>
      <c r="U29731" s="56"/>
      <c r="V29731" s="56"/>
      <c r="W29731" s="56"/>
      <c r="X29731" s="56"/>
      <c r="Y29731" s="56"/>
      <c r="Z29731" s="56"/>
      <c r="AA29731" s="56"/>
    </row>
    <row r="29732" spans="20:27">
      <c r="T29732" s="56"/>
      <c r="U29732" s="56"/>
      <c r="V29732" s="56"/>
      <c r="W29732" s="56"/>
      <c r="X29732" s="56"/>
      <c r="Y29732" s="56"/>
      <c r="Z29732" s="56"/>
      <c r="AA29732" s="56"/>
    </row>
    <row r="29733" spans="20:27">
      <c r="T29733" s="56"/>
      <c r="U29733" s="56"/>
      <c r="V29733" s="56"/>
      <c r="W29733" s="56"/>
      <c r="X29733" s="56"/>
      <c r="Y29733" s="56"/>
      <c r="Z29733" s="56"/>
      <c r="AA29733" s="56"/>
    </row>
    <row r="29734" spans="20:27">
      <c r="T29734" s="56"/>
      <c r="U29734" s="56"/>
      <c r="V29734" s="56"/>
      <c r="W29734" s="56"/>
      <c r="X29734" s="56"/>
      <c r="Y29734" s="56"/>
      <c r="Z29734" s="56"/>
      <c r="AA29734" s="56"/>
    </row>
    <row r="29735" spans="20:27">
      <c r="T29735" s="56"/>
      <c r="U29735" s="56"/>
      <c r="V29735" s="56"/>
      <c r="W29735" s="56"/>
      <c r="X29735" s="56"/>
      <c r="Y29735" s="56"/>
      <c r="Z29735" s="56"/>
      <c r="AA29735" s="56"/>
    </row>
    <row r="29736" spans="20:27">
      <c r="T29736" s="56"/>
      <c r="U29736" s="56"/>
      <c r="V29736" s="56"/>
      <c r="W29736" s="56"/>
      <c r="X29736" s="56"/>
      <c r="Y29736" s="56"/>
      <c r="Z29736" s="56"/>
      <c r="AA29736" s="56"/>
    </row>
    <row r="29737" spans="20:27">
      <c r="T29737" s="56"/>
      <c r="U29737" s="56"/>
      <c r="V29737" s="56"/>
      <c r="W29737" s="56"/>
      <c r="X29737" s="56"/>
      <c r="Y29737" s="56"/>
      <c r="Z29737" s="56"/>
      <c r="AA29737" s="56"/>
    </row>
    <row r="29738" spans="20:27">
      <c r="T29738" s="56"/>
      <c r="U29738" s="56"/>
      <c r="V29738" s="56"/>
      <c r="W29738" s="56"/>
      <c r="X29738" s="56"/>
      <c r="Y29738" s="56"/>
      <c r="Z29738" s="56"/>
      <c r="AA29738" s="56"/>
    </row>
    <row r="29739" spans="20:27">
      <c r="T29739" s="56"/>
      <c r="U29739" s="56"/>
      <c r="V29739" s="56"/>
      <c r="W29739" s="56"/>
      <c r="X29739" s="56"/>
      <c r="Y29739" s="56"/>
      <c r="Z29739" s="56"/>
      <c r="AA29739" s="56"/>
    </row>
    <row r="29740" spans="20:27">
      <c r="T29740" s="56"/>
      <c r="U29740" s="56"/>
      <c r="V29740" s="56"/>
      <c r="W29740" s="56"/>
      <c r="X29740" s="56"/>
      <c r="Y29740" s="56"/>
      <c r="Z29740" s="56"/>
      <c r="AA29740" s="56"/>
    </row>
    <row r="29741" spans="20:27">
      <c r="T29741" s="56"/>
      <c r="U29741" s="56"/>
      <c r="V29741" s="56"/>
      <c r="W29741" s="56"/>
      <c r="X29741" s="56"/>
      <c r="Y29741" s="56"/>
      <c r="Z29741" s="56"/>
      <c r="AA29741" s="56"/>
    </row>
    <row r="29742" spans="20:27">
      <c r="T29742" s="56"/>
      <c r="U29742" s="56"/>
      <c r="V29742" s="56"/>
      <c r="W29742" s="56"/>
      <c r="X29742" s="56"/>
      <c r="Y29742" s="56"/>
      <c r="Z29742" s="56"/>
      <c r="AA29742" s="56"/>
    </row>
    <row r="29743" spans="20:27">
      <c r="T29743" s="56"/>
      <c r="U29743" s="56"/>
      <c r="V29743" s="56"/>
      <c r="W29743" s="56"/>
      <c r="X29743" s="56"/>
      <c r="Y29743" s="56"/>
      <c r="Z29743" s="56"/>
      <c r="AA29743" s="56"/>
    </row>
    <row r="29744" spans="20:27">
      <c r="T29744" s="56"/>
      <c r="U29744" s="56"/>
      <c r="V29744" s="56"/>
      <c r="W29744" s="56"/>
      <c r="X29744" s="56"/>
      <c r="Y29744" s="56"/>
      <c r="Z29744" s="56"/>
      <c r="AA29744" s="56"/>
    </row>
    <row r="29745" spans="20:27">
      <c r="T29745" s="56"/>
      <c r="U29745" s="56"/>
      <c r="V29745" s="56"/>
      <c r="W29745" s="56"/>
      <c r="X29745" s="56"/>
      <c r="Y29745" s="56"/>
      <c r="Z29745" s="56"/>
      <c r="AA29745" s="56"/>
    </row>
    <row r="29746" spans="20:27">
      <c r="T29746" s="56"/>
      <c r="U29746" s="56"/>
      <c r="V29746" s="56"/>
      <c r="W29746" s="56"/>
      <c r="X29746" s="56"/>
      <c r="Y29746" s="56"/>
      <c r="Z29746" s="56"/>
      <c r="AA29746" s="56"/>
    </row>
    <row r="29747" spans="20:27">
      <c r="T29747" s="56"/>
      <c r="U29747" s="56"/>
      <c r="V29747" s="56"/>
      <c r="W29747" s="56"/>
      <c r="X29747" s="56"/>
      <c r="Y29747" s="56"/>
      <c r="Z29747" s="56"/>
      <c r="AA29747" s="56"/>
    </row>
    <row r="29748" spans="20:27">
      <c r="T29748" s="56"/>
      <c r="U29748" s="56"/>
      <c r="V29748" s="56"/>
      <c r="W29748" s="56"/>
      <c r="X29748" s="56"/>
      <c r="Y29748" s="56"/>
      <c r="Z29748" s="56"/>
      <c r="AA29748" s="56"/>
    </row>
    <row r="29749" spans="20:27">
      <c r="T29749" s="56"/>
      <c r="U29749" s="56"/>
      <c r="V29749" s="56"/>
      <c r="W29749" s="56"/>
      <c r="X29749" s="56"/>
      <c r="Y29749" s="56"/>
      <c r="Z29749" s="56"/>
      <c r="AA29749" s="56"/>
    </row>
    <row r="29750" spans="20:27">
      <c r="T29750" s="56"/>
      <c r="U29750" s="56"/>
      <c r="V29750" s="56"/>
      <c r="W29750" s="56"/>
      <c r="X29750" s="56"/>
      <c r="Y29750" s="56"/>
      <c r="Z29750" s="56"/>
      <c r="AA29750" s="56"/>
    </row>
    <row r="29751" spans="20:27">
      <c r="T29751" s="56"/>
      <c r="U29751" s="56"/>
      <c r="V29751" s="56"/>
      <c r="W29751" s="56"/>
      <c r="X29751" s="56"/>
      <c r="Y29751" s="56"/>
      <c r="Z29751" s="56"/>
      <c r="AA29751" s="56"/>
    </row>
    <row r="29752" spans="20:27">
      <c r="T29752" s="56"/>
      <c r="U29752" s="56"/>
      <c r="V29752" s="56"/>
      <c r="W29752" s="56"/>
      <c r="X29752" s="56"/>
      <c r="Y29752" s="56"/>
      <c r="Z29752" s="56"/>
      <c r="AA29752" s="56"/>
    </row>
    <row r="29753" spans="20:27">
      <c r="T29753" s="56"/>
      <c r="U29753" s="56"/>
      <c r="V29753" s="56"/>
      <c r="W29753" s="56"/>
      <c r="X29753" s="56"/>
      <c r="Y29753" s="56"/>
      <c r="Z29753" s="56"/>
      <c r="AA29753" s="56"/>
    </row>
    <row r="29754" spans="20:27">
      <c r="T29754" s="56"/>
      <c r="U29754" s="56"/>
      <c r="V29754" s="56"/>
      <c r="W29754" s="56"/>
      <c r="X29754" s="56"/>
      <c r="Y29754" s="56"/>
      <c r="Z29754" s="56"/>
      <c r="AA29754" s="56"/>
    </row>
    <row r="29755" spans="20:27">
      <c r="T29755" s="56"/>
      <c r="U29755" s="56"/>
      <c r="V29755" s="56"/>
      <c r="W29755" s="56"/>
      <c r="X29755" s="56"/>
      <c r="Y29755" s="56"/>
      <c r="Z29755" s="56"/>
      <c r="AA29755" s="56"/>
    </row>
    <row r="29756" spans="20:27">
      <c r="T29756" s="56"/>
      <c r="U29756" s="56"/>
      <c r="V29756" s="56"/>
      <c r="W29756" s="56"/>
      <c r="X29756" s="56"/>
      <c r="Y29756" s="56"/>
      <c r="Z29756" s="56"/>
      <c r="AA29756" s="56"/>
    </row>
    <row r="29757" spans="20:27">
      <c r="T29757" s="56"/>
      <c r="U29757" s="56"/>
      <c r="V29757" s="56"/>
      <c r="W29757" s="56"/>
      <c r="X29757" s="56"/>
      <c r="Y29757" s="56"/>
      <c r="Z29757" s="56"/>
      <c r="AA29757" s="56"/>
    </row>
    <row r="29758" spans="20:27">
      <c r="T29758" s="56"/>
      <c r="U29758" s="56"/>
      <c r="V29758" s="56"/>
      <c r="W29758" s="56"/>
      <c r="X29758" s="56"/>
      <c r="Y29758" s="56"/>
      <c r="Z29758" s="56"/>
      <c r="AA29758" s="56"/>
    </row>
    <row r="29759" spans="20:27">
      <c r="T29759" s="56"/>
      <c r="U29759" s="56"/>
      <c r="V29759" s="56"/>
      <c r="W29759" s="56"/>
      <c r="X29759" s="56"/>
      <c r="Y29759" s="56"/>
      <c r="Z29759" s="56"/>
      <c r="AA29759" s="56"/>
    </row>
    <row r="29760" spans="20:27">
      <c r="T29760" s="56"/>
      <c r="U29760" s="56"/>
      <c r="V29760" s="56"/>
      <c r="W29760" s="56"/>
      <c r="X29760" s="56"/>
      <c r="Y29760" s="56"/>
      <c r="Z29760" s="56"/>
      <c r="AA29760" s="56"/>
    </row>
    <row r="29761" spans="20:27">
      <c r="T29761" s="56"/>
      <c r="U29761" s="56"/>
      <c r="V29761" s="56"/>
      <c r="W29761" s="56"/>
      <c r="X29761" s="56"/>
      <c r="Y29761" s="56"/>
      <c r="Z29761" s="56"/>
      <c r="AA29761" s="56"/>
    </row>
    <row r="29762" spans="20:27">
      <c r="T29762" s="56"/>
      <c r="U29762" s="56"/>
      <c r="V29762" s="56"/>
      <c r="W29762" s="56"/>
      <c r="X29762" s="56"/>
      <c r="Y29762" s="56"/>
      <c r="Z29762" s="56"/>
      <c r="AA29762" s="56"/>
    </row>
    <row r="29763" spans="20:27">
      <c r="T29763" s="56"/>
      <c r="U29763" s="56"/>
      <c r="V29763" s="56"/>
      <c r="W29763" s="56"/>
      <c r="X29763" s="56"/>
      <c r="Y29763" s="56"/>
      <c r="Z29763" s="56"/>
      <c r="AA29763" s="56"/>
    </row>
    <row r="29764" spans="20:27">
      <c r="T29764" s="56"/>
      <c r="U29764" s="56"/>
      <c r="V29764" s="56"/>
      <c r="W29764" s="56"/>
      <c r="X29764" s="56"/>
      <c r="Y29764" s="56"/>
      <c r="Z29764" s="56"/>
      <c r="AA29764" s="56"/>
    </row>
    <row r="29765" spans="20:27">
      <c r="T29765" s="56"/>
      <c r="U29765" s="56"/>
      <c r="V29765" s="56"/>
      <c r="W29765" s="56"/>
      <c r="X29765" s="56"/>
      <c r="Y29765" s="56"/>
      <c r="Z29765" s="56"/>
      <c r="AA29765" s="56"/>
    </row>
    <row r="29766" spans="20:27">
      <c r="T29766" s="56"/>
      <c r="U29766" s="56"/>
      <c r="V29766" s="56"/>
      <c r="W29766" s="56"/>
      <c r="X29766" s="56"/>
      <c r="Y29766" s="56"/>
      <c r="Z29766" s="56"/>
      <c r="AA29766" s="56"/>
    </row>
    <row r="29767" spans="20:27">
      <c r="T29767" s="56"/>
      <c r="U29767" s="56"/>
      <c r="V29767" s="56"/>
      <c r="W29767" s="56"/>
      <c r="X29767" s="56"/>
      <c r="Y29767" s="56"/>
      <c r="Z29767" s="56"/>
      <c r="AA29767" s="56"/>
    </row>
    <row r="29768" spans="20:27">
      <c r="T29768" s="56"/>
      <c r="U29768" s="56"/>
      <c r="V29768" s="56"/>
      <c r="W29768" s="56"/>
      <c r="X29768" s="56"/>
      <c r="Y29768" s="56"/>
      <c r="Z29768" s="56"/>
      <c r="AA29768" s="56"/>
    </row>
    <row r="29769" spans="20:27">
      <c r="T29769" s="56"/>
      <c r="U29769" s="56"/>
      <c r="V29769" s="56"/>
      <c r="W29769" s="56"/>
      <c r="X29769" s="56"/>
      <c r="Y29769" s="56"/>
      <c r="Z29769" s="56"/>
      <c r="AA29769" s="56"/>
    </row>
    <row r="29770" spans="20:27">
      <c r="T29770" s="56"/>
      <c r="U29770" s="56"/>
      <c r="V29770" s="56"/>
      <c r="W29770" s="56"/>
      <c r="X29770" s="56"/>
      <c r="Y29770" s="56"/>
      <c r="Z29770" s="56"/>
      <c r="AA29770" s="56"/>
    </row>
    <row r="29771" spans="20:27">
      <c r="T29771" s="56"/>
      <c r="U29771" s="56"/>
      <c r="V29771" s="56"/>
      <c r="W29771" s="56"/>
      <c r="X29771" s="56"/>
      <c r="Y29771" s="56"/>
      <c r="Z29771" s="56"/>
      <c r="AA29771" s="56"/>
    </row>
    <row r="29772" spans="20:27">
      <c r="T29772" s="56"/>
      <c r="U29772" s="56"/>
      <c r="V29772" s="56"/>
      <c r="W29772" s="56"/>
      <c r="X29772" s="56"/>
      <c r="Y29772" s="56"/>
      <c r="Z29772" s="56"/>
      <c r="AA29772" s="56"/>
    </row>
    <row r="29773" spans="20:27">
      <c r="T29773" s="56"/>
      <c r="U29773" s="56"/>
      <c r="V29773" s="56"/>
      <c r="W29773" s="56"/>
      <c r="X29773" s="56"/>
      <c r="Y29773" s="56"/>
      <c r="Z29773" s="56"/>
      <c r="AA29773" s="56"/>
    </row>
    <row r="29774" spans="20:27">
      <c r="T29774" s="56"/>
      <c r="U29774" s="56"/>
      <c r="V29774" s="56"/>
      <c r="W29774" s="56"/>
      <c r="X29774" s="56"/>
      <c r="Y29774" s="56"/>
      <c r="Z29774" s="56"/>
      <c r="AA29774" s="56"/>
    </row>
    <row r="29775" spans="20:27">
      <c r="T29775" s="56"/>
      <c r="U29775" s="56"/>
      <c r="V29775" s="56"/>
      <c r="W29775" s="56"/>
      <c r="X29775" s="56"/>
      <c r="Y29775" s="56"/>
      <c r="Z29775" s="56"/>
      <c r="AA29775" s="56"/>
    </row>
    <row r="29776" spans="20:27">
      <c r="T29776" s="56"/>
      <c r="U29776" s="56"/>
      <c r="V29776" s="56"/>
      <c r="W29776" s="56"/>
      <c r="X29776" s="56"/>
      <c r="Y29776" s="56"/>
      <c r="Z29776" s="56"/>
      <c r="AA29776" s="56"/>
    </row>
    <row r="29777" spans="20:27">
      <c r="T29777" s="56"/>
      <c r="U29777" s="56"/>
      <c r="V29777" s="56"/>
      <c r="W29777" s="56"/>
      <c r="X29777" s="56"/>
      <c r="Y29777" s="56"/>
      <c r="Z29777" s="56"/>
      <c r="AA29777" s="56"/>
    </row>
    <row r="29778" spans="20:27">
      <c r="T29778" s="56"/>
      <c r="U29778" s="56"/>
      <c r="V29778" s="56"/>
      <c r="W29778" s="56"/>
      <c r="X29778" s="56"/>
      <c r="Y29778" s="56"/>
      <c r="Z29778" s="56"/>
      <c r="AA29778" s="56"/>
    </row>
    <row r="29779" spans="20:27">
      <c r="T29779" s="56"/>
      <c r="U29779" s="56"/>
      <c r="V29779" s="56"/>
      <c r="W29779" s="56"/>
      <c r="X29779" s="56"/>
      <c r="Y29779" s="56"/>
      <c r="Z29779" s="56"/>
      <c r="AA29779" s="56"/>
    </row>
    <row r="29780" spans="20:27">
      <c r="T29780" s="56"/>
      <c r="U29780" s="56"/>
      <c r="V29780" s="56"/>
      <c r="W29780" s="56"/>
      <c r="X29780" s="56"/>
      <c r="Y29780" s="56"/>
      <c r="Z29780" s="56"/>
      <c r="AA29780" s="56"/>
    </row>
    <row r="29781" spans="20:27">
      <c r="T29781" s="56"/>
      <c r="U29781" s="56"/>
      <c r="V29781" s="56"/>
      <c r="W29781" s="56"/>
      <c r="X29781" s="56"/>
      <c r="Y29781" s="56"/>
      <c r="Z29781" s="56"/>
      <c r="AA29781" s="56"/>
    </row>
    <row r="29782" spans="20:27">
      <c r="T29782" s="56"/>
      <c r="U29782" s="56"/>
      <c r="V29782" s="56"/>
      <c r="W29782" s="56"/>
      <c r="X29782" s="56"/>
      <c r="Y29782" s="56"/>
      <c r="Z29782" s="56"/>
      <c r="AA29782" s="56"/>
    </row>
    <row r="29783" spans="20:27">
      <c r="T29783" s="56"/>
      <c r="U29783" s="56"/>
      <c r="V29783" s="56"/>
      <c r="W29783" s="56"/>
      <c r="X29783" s="56"/>
      <c r="Y29783" s="56"/>
      <c r="Z29783" s="56"/>
      <c r="AA29783" s="56"/>
    </row>
    <row r="29784" spans="20:27">
      <c r="T29784" s="56"/>
      <c r="U29784" s="56"/>
      <c r="V29784" s="56"/>
      <c r="W29784" s="56"/>
      <c r="X29784" s="56"/>
      <c r="Y29784" s="56"/>
      <c r="Z29784" s="56"/>
      <c r="AA29784" s="56"/>
    </row>
    <row r="29785" spans="20:27">
      <c r="T29785" s="56"/>
      <c r="U29785" s="56"/>
      <c r="V29785" s="56"/>
      <c r="W29785" s="56"/>
      <c r="X29785" s="56"/>
      <c r="Y29785" s="56"/>
      <c r="Z29785" s="56"/>
      <c r="AA29785" s="56"/>
    </row>
    <row r="29786" spans="20:27">
      <c r="T29786" s="56"/>
      <c r="U29786" s="56"/>
      <c r="V29786" s="56"/>
      <c r="W29786" s="56"/>
      <c r="X29786" s="56"/>
      <c r="Y29786" s="56"/>
      <c r="Z29786" s="56"/>
      <c r="AA29786" s="56"/>
    </row>
    <row r="29787" spans="20:27">
      <c r="T29787" s="56"/>
      <c r="U29787" s="56"/>
      <c r="V29787" s="56"/>
      <c r="W29787" s="56"/>
      <c r="X29787" s="56"/>
      <c r="Y29787" s="56"/>
      <c r="Z29787" s="56"/>
      <c r="AA29787" s="56"/>
    </row>
    <row r="29788" spans="20:27">
      <c r="T29788" s="56"/>
      <c r="U29788" s="56"/>
      <c r="V29788" s="56"/>
      <c r="W29788" s="56"/>
      <c r="X29788" s="56"/>
      <c r="Y29788" s="56"/>
      <c r="Z29788" s="56"/>
      <c r="AA29788" s="56"/>
    </row>
    <row r="29789" spans="20:27">
      <c r="T29789" s="56"/>
      <c r="U29789" s="56"/>
      <c r="V29789" s="56"/>
      <c r="W29789" s="56"/>
      <c r="X29789" s="56"/>
      <c r="Y29789" s="56"/>
      <c r="Z29789" s="56"/>
      <c r="AA29789" s="56"/>
    </row>
    <row r="29790" spans="20:27">
      <c r="T29790" s="56"/>
      <c r="U29790" s="56"/>
      <c r="V29790" s="56"/>
      <c r="W29790" s="56"/>
      <c r="X29790" s="56"/>
      <c r="Y29790" s="56"/>
      <c r="Z29790" s="56"/>
      <c r="AA29790" s="56"/>
    </row>
    <row r="29791" spans="20:27">
      <c r="T29791" s="56"/>
      <c r="U29791" s="56"/>
      <c r="V29791" s="56"/>
      <c r="W29791" s="56"/>
      <c r="X29791" s="56"/>
      <c r="Y29791" s="56"/>
      <c r="Z29791" s="56"/>
      <c r="AA29791" s="56"/>
    </row>
    <row r="29792" spans="20:27">
      <c r="T29792" s="56"/>
      <c r="U29792" s="56"/>
      <c r="V29792" s="56"/>
      <c r="W29792" s="56"/>
      <c r="X29792" s="56"/>
      <c r="Y29792" s="56"/>
      <c r="Z29792" s="56"/>
      <c r="AA29792" s="56"/>
    </row>
    <row r="29793" spans="20:27">
      <c r="T29793" s="56"/>
      <c r="U29793" s="56"/>
      <c r="V29793" s="56"/>
      <c r="W29793" s="56"/>
      <c r="X29793" s="56"/>
      <c r="Y29793" s="56"/>
      <c r="Z29793" s="56"/>
      <c r="AA29793" s="56"/>
    </row>
    <row r="29794" spans="20:27">
      <c r="T29794" s="56"/>
      <c r="U29794" s="56"/>
      <c r="V29794" s="56"/>
      <c r="W29794" s="56"/>
      <c r="X29794" s="56"/>
      <c r="Y29794" s="56"/>
      <c r="Z29794" s="56"/>
      <c r="AA29794" s="56"/>
    </row>
    <row r="29795" spans="20:27">
      <c r="T29795" s="56"/>
      <c r="U29795" s="56"/>
      <c r="V29795" s="56"/>
      <c r="W29795" s="56"/>
      <c r="X29795" s="56"/>
      <c r="Y29795" s="56"/>
      <c r="Z29795" s="56"/>
      <c r="AA29795" s="56"/>
    </row>
    <row r="29796" spans="20:27">
      <c r="T29796" s="56"/>
      <c r="U29796" s="56"/>
      <c r="V29796" s="56"/>
      <c r="W29796" s="56"/>
      <c r="X29796" s="56"/>
      <c r="Y29796" s="56"/>
      <c r="Z29796" s="56"/>
      <c r="AA29796" s="56"/>
    </row>
    <row r="29797" spans="20:27">
      <c r="T29797" s="56"/>
      <c r="U29797" s="56"/>
      <c r="V29797" s="56"/>
      <c r="W29797" s="56"/>
      <c r="X29797" s="56"/>
      <c r="Y29797" s="56"/>
      <c r="Z29797" s="56"/>
      <c r="AA29797" s="56"/>
    </row>
    <row r="29798" spans="20:27">
      <c r="T29798" s="56"/>
      <c r="U29798" s="56"/>
      <c r="V29798" s="56"/>
      <c r="W29798" s="56"/>
      <c r="X29798" s="56"/>
      <c r="Y29798" s="56"/>
      <c r="Z29798" s="56"/>
      <c r="AA29798" s="56"/>
    </row>
    <row r="29799" spans="20:27">
      <c r="T29799" s="56"/>
      <c r="U29799" s="56"/>
      <c r="V29799" s="56"/>
      <c r="W29799" s="56"/>
      <c r="X29799" s="56"/>
      <c r="Y29799" s="56"/>
      <c r="Z29799" s="56"/>
      <c r="AA29799" s="56"/>
    </row>
    <row r="29800" spans="20:27">
      <c r="T29800" s="56"/>
      <c r="U29800" s="56"/>
      <c r="V29800" s="56"/>
      <c r="W29800" s="56"/>
      <c r="X29800" s="56"/>
      <c r="Y29800" s="56"/>
      <c r="Z29800" s="56"/>
      <c r="AA29800" s="56"/>
    </row>
    <row r="29801" spans="20:27">
      <c r="T29801" s="56"/>
      <c r="U29801" s="56"/>
      <c r="V29801" s="56"/>
      <c r="W29801" s="56"/>
      <c r="X29801" s="56"/>
      <c r="Y29801" s="56"/>
      <c r="Z29801" s="56"/>
      <c r="AA29801" s="56"/>
    </row>
    <row r="29802" spans="20:27">
      <c r="T29802" s="56"/>
      <c r="U29802" s="56"/>
      <c r="V29802" s="56"/>
      <c r="W29802" s="56"/>
      <c r="X29802" s="56"/>
      <c r="Y29802" s="56"/>
      <c r="Z29802" s="56"/>
      <c r="AA29802" s="56"/>
    </row>
    <row r="29803" spans="20:27">
      <c r="T29803" s="56"/>
      <c r="U29803" s="56"/>
      <c r="V29803" s="56"/>
      <c r="W29803" s="56"/>
      <c r="X29803" s="56"/>
      <c r="Y29803" s="56"/>
      <c r="Z29803" s="56"/>
      <c r="AA29803" s="56"/>
    </row>
    <row r="29804" spans="20:27">
      <c r="T29804" s="56"/>
      <c r="U29804" s="56"/>
      <c r="V29804" s="56"/>
      <c r="W29804" s="56"/>
      <c r="X29804" s="56"/>
      <c r="Y29804" s="56"/>
      <c r="Z29804" s="56"/>
      <c r="AA29804" s="56"/>
    </row>
    <row r="29805" spans="20:27">
      <c r="T29805" s="56"/>
      <c r="U29805" s="56"/>
      <c r="V29805" s="56"/>
      <c r="W29805" s="56"/>
      <c r="X29805" s="56"/>
      <c r="Y29805" s="56"/>
      <c r="Z29805" s="56"/>
      <c r="AA29805" s="56"/>
    </row>
    <row r="29806" spans="20:27">
      <c r="T29806" s="56"/>
      <c r="U29806" s="56"/>
      <c r="V29806" s="56"/>
      <c r="W29806" s="56"/>
      <c r="X29806" s="56"/>
      <c r="Y29806" s="56"/>
      <c r="Z29806" s="56"/>
      <c r="AA29806" s="56"/>
    </row>
    <row r="29807" spans="20:27">
      <c r="T29807" s="56"/>
      <c r="U29807" s="56"/>
      <c r="V29807" s="56"/>
      <c r="W29807" s="56"/>
      <c r="X29807" s="56"/>
      <c r="Y29807" s="56"/>
      <c r="Z29807" s="56"/>
      <c r="AA29807" s="56"/>
    </row>
    <row r="29808" spans="20:27">
      <c r="T29808" s="56"/>
      <c r="U29808" s="56"/>
      <c r="V29808" s="56"/>
      <c r="W29808" s="56"/>
      <c r="X29808" s="56"/>
      <c r="Y29808" s="56"/>
      <c r="Z29808" s="56"/>
      <c r="AA29808" s="56"/>
    </row>
    <row r="29809" spans="20:27">
      <c r="T29809" s="56"/>
      <c r="U29809" s="56"/>
      <c r="V29809" s="56"/>
      <c r="W29809" s="56"/>
      <c r="X29809" s="56"/>
      <c r="Y29809" s="56"/>
      <c r="Z29809" s="56"/>
      <c r="AA29809" s="56"/>
    </row>
    <row r="29810" spans="20:27">
      <c r="T29810" s="56"/>
      <c r="U29810" s="56"/>
      <c r="V29810" s="56"/>
      <c r="W29810" s="56"/>
      <c r="X29810" s="56"/>
      <c r="Y29810" s="56"/>
      <c r="Z29810" s="56"/>
      <c r="AA29810" s="56"/>
    </row>
    <row r="29811" spans="20:27">
      <c r="T29811" s="56"/>
      <c r="U29811" s="56"/>
      <c r="V29811" s="56"/>
      <c r="W29811" s="56"/>
      <c r="X29811" s="56"/>
      <c r="Y29811" s="56"/>
      <c r="Z29811" s="56"/>
      <c r="AA29811" s="56"/>
    </row>
    <row r="29812" spans="20:27">
      <c r="T29812" s="56"/>
      <c r="U29812" s="56"/>
      <c r="V29812" s="56"/>
      <c r="W29812" s="56"/>
      <c r="X29812" s="56"/>
      <c r="Y29812" s="56"/>
      <c r="Z29812" s="56"/>
      <c r="AA29812" s="56"/>
    </row>
    <row r="29813" spans="20:27">
      <c r="T29813" s="56"/>
      <c r="U29813" s="56"/>
      <c r="V29813" s="56"/>
      <c r="W29813" s="56"/>
      <c r="X29813" s="56"/>
      <c r="Y29813" s="56"/>
      <c r="Z29813" s="56"/>
      <c r="AA29813" s="56"/>
    </row>
    <row r="29814" spans="20:27">
      <c r="T29814" s="56"/>
      <c r="U29814" s="56"/>
      <c r="V29814" s="56"/>
      <c r="W29814" s="56"/>
      <c r="X29814" s="56"/>
      <c r="Y29814" s="56"/>
      <c r="Z29814" s="56"/>
      <c r="AA29814" s="56"/>
    </row>
    <row r="29815" spans="20:27">
      <c r="T29815" s="56"/>
      <c r="U29815" s="56"/>
      <c r="V29815" s="56"/>
      <c r="W29815" s="56"/>
      <c r="X29815" s="56"/>
      <c r="Y29815" s="56"/>
      <c r="Z29815" s="56"/>
      <c r="AA29815" s="56"/>
    </row>
    <row r="29816" spans="20:27">
      <c r="T29816" s="56"/>
      <c r="U29816" s="56"/>
      <c r="V29816" s="56"/>
      <c r="W29816" s="56"/>
      <c r="X29816" s="56"/>
      <c r="Y29816" s="56"/>
      <c r="Z29816" s="56"/>
      <c r="AA29816" s="56"/>
    </row>
    <row r="29817" spans="20:27">
      <c r="T29817" s="56"/>
      <c r="U29817" s="56"/>
      <c r="V29817" s="56"/>
      <c r="W29817" s="56"/>
      <c r="X29817" s="56"/>
      <c r="Y29817" s="56"/>
      <c r="Z29817" s="56"/>
      <c r="AA29817" s="56"/>
    </row>
    <row r="29818" spans="20:27">
      <c r="T29818" s="56"/>
      <c r="U29818" s="56"/>
      <c r="V29818" s="56"/>
      <c r="W29818" s="56"/>
      <c r="X29818" s="56"/>
      <c r="Y29818" s="56"/>
      <c r="Z29818" s="56"/>
      <c r="AA29818" s="56"/>
    </row>
    <row r="29819" spans="20:27">
      <c r="T29819" s="56"/>
      <c r="U29819" s="56"/>
      <c r="V29819" s="56"/>
      <c r="W29819" s="56"/>
      <c r="X29819" s="56"/>
      <c r="Y29819" s="56"/>
      <c r="Z29819" s="56"/>
      <c r="AA29819" s="56"/>
    </row>
    <row r="29820" spans="20:27">
      <c r="T29820" s="56"/>
      <c r="U29820" s="56"/>
      <c r="V29820" s="56"/>
      <c r="W29820" s="56"/>
      <c r="X29820" s="56"/>
      <c r="Y29820" s="56"/>
      <c r="Z29820" s="56"/>
      <c r="AA29820" s="56"/>
    </row>
    <row r="29821" spans="20:27">
      <c r="T29821" s="56"/>
      <c r="U29821" s="56"/>
      <c r="V29821" s="56"/>
      <c r="W29821" s="56"/>
      <c r="X29821" s="56"/>
      <c r="Y29821" s="56"/>
      <c r="Z29821" s="56"/>
      <c r="AA29821" s="56"/>
    </row>
    <row r="29822" spans="20:27">
      <c r="T29822" s="56"/>
      <c r="U29822" s="56"/>
      <c r="V29822" s="56"/>
      <c r="W29822" s="56"/>
      <c r="X29822" s="56"/>
      <c r="Y29822" s="56"/>
      <c r="Z29822" s="56"/>
      <c r="AA29822" s="56"/>
    </row>
    <row r="29823" spans="20:27">
      <c r="T29823" s="56"/>
      <c r="U29823" s="56"/>
      <c r="V29823" s="56"/>
      <c r="W29823" s="56"/>
      <c r="X29823" s="56"/>
      <c r="Y29823" s="56"/>
      <c r="Z29823" s="56"/>
      <c r="AA29823" s="56"/>
    </row>
    <row r="29824" spans="20:27">
      <c r="T29824" s="56"/>
      <c r="U29824" s="56"/>
      <c r="V29824" s="56"/>
      <c r="W29824" s="56"/>
      <c r="X29824" s="56"/>
      <c r="Y29824" s="56"/>
      <c r="Z29824" s="56"/>
      <c r="AA29824" s="56"/>
    </row>
    <row r="29825" spans="20:27">
      <c r="T29825" s="56"/>
      <c r="U29825" s="56"/>
      <c r="V29825" s="56"/>
      <c r="W29825" s="56"/>
      <c r="X29825" s="56"/>
      <c r="Y29825" s="56"/>
      <c r="Z29825" s="56"/>
      <c r="AA29825" s="56"/>
    </row>
    <row r="29826" spans="20:27">
      <c r="T29826" s="56"/>
      <c r="U29826" s="56"/>
      <c r="V29826" s="56"/>
      <c r="W29826" s="56"/>
      <c r="X29826" s="56"/>
      <c r="Y29826" s="56"/>
      <c r="Z29826" s="56"/>
      <c r="AA29826" s="56"/>
    </row>
    <row r="29827" spans="20:27">
      <c r="T29827" s="56"/>
      <c r="U29827" s="56"/>
      <c r="V29827" s="56"/>
      <c r="W29827" s="56"/>
      <c r="X29827" s="56"/>
      <c r="Y29827" s="56"/>
      <c r="Z29827" s="56"/>
      <c r="AA29827" s="56"/>
    </row>
    <row r="29828" spans="20:27">
      <c r="T29828" s="56"/>
      <c r="U29828" s="56"/>
      <c r="V29828" s="56"/>
      <c r="W29828" s="56"/>
      <c r="X29828" s="56"/>
      <c r="Y29828" s="56"/>
      <c r="Z29828" s="56"/>
      <c r="AA29828" s="56"/>
    </row>
    <row r="29829" spans="20:27">
      <c r="T29829" s="56"/>
      <c r="U29829" s="56"/>
      <c r="V29829" s="56"/>
      <c r="W29829" s="56"/>
      <c r="X29829" s="56"/>
      <c r="Y29829" s="56"/>
      <c r="Z29829" s="56"/>
      <c r="AA29829" s="56"/>
    </row>
    <row r="29830" spans="20:27">
      <c r="T29830" s="56"/>
      <c r="U29830" s="56"/>
      <c r="V29830" s="56"/>
      <c r="W29830" s="56"/>
      <c r="X29830" s="56"/>
      <c r="Y29830" s="56"/>
      <c r="Z29830" s="56"/>
      <c r="AA29830" s="56"/>
    </row>
    <row r="29831" spans="20:27">
      <c r="T29831" s="56"/>
      <c r="U29831" s="56"/>
      <c r="V29831" s="56"/>
      <c r="W29831" s="56"/>
      <c r="X29831" s="56"/>
      <c r="Y29831" s="56"/>
      <c r="Z29831" s="56"/>
      <c r="AA29831" s="56"/>
    </row>
    <row r="29832" spans="20:27">
      <c r="T29832" s="56"/>
      <c r="U29832" s="56"/>
      <c r="V29832" s="56"/>
      <c r="W29832" s="56"/>
      <c r="X29832" s="56"/>
      <c r="Y29832" s="56"/>
      <c r="Z29832" s="56"/>
      <c r="AA29832" s="56"/>
    </row>
    <row r="29833" spans="20:27">
      <c r="T29833" s="56"/>
      <c r="U29833" s="56"/>
      <c r="V29833" s="56"/>
      <c r="W29833" s="56"/>
      <c r="X29833" s="56"/>
      <c r="Y29833" s="56"/>
      <c r="Z29833" s="56"/>
      <c r="AA29833" s="56"/>
    </row>
    <row r="29834" spans="20:27">
      <c r="T29834" s="56"/>
      <c r="U29834" s="56"/>
      <c r="V29834" s="56"/>
      <c r="W29834" s="56"/>
      <c r="X29834" s="56"/>
      <c r="Y29834" s="56"/>
      <c r="Z29834" s="56"/>
      <c r="AA29834" s="56"/>
    </row>
    <row r="29835" spans="20:27">
      <c r="T29835" s="56"/>
      <c r="U29835" s="56"/>
      <c r="V29835" s="56"/>
      <c r="W29835" s="56"/>
      <c r="X29835" s="56"/>
      <c r="Y29835" s="56"/>
      <c r="Z29835" s="56"/>
      <c r="AA29835" s="56"/>
    </row>
    <row r="29836" spans="20:27">
      <c r="T29836" s="56"/>
      <c r="U29836" s="56"/>
      <c r="V29836" s="56"/>
      <c r="W29836" s="56"/>
      <c r="X29836" s="56"/>
      <c r="Y29836" s="56"/>
      <c r="Z29836" s="56"/>
      <c r="AA29836" s="56"/>
    </row>
    <row r="29837" spans="20:27">
      <c r="T29837" s="56"/>
      <c r="U29837" s="56"/>
      <c r="V29837" s="56"/>
      <c r="W29837" s="56"/>
      <c r="X29837" s="56"/>
      <c r="Y29837" s="56"/>
      <c r="Z29837" s="56"/>
      <c r="AA29837" s="56"/>
    </row>
    <row r="29838" spans="20:27">
      <c r="T29838" s="56"/>
      <c r="U29838" s="56"/>
      <c r="V29838" s="56"/>
      <c r="W29838" s="56"/>
      <c r="X29838" s="56"/>
      <c r="Y29838" s="56"/>
      <c r="Z29838" s="56"/>
      <c r="AA29838" s="56"/>
    </row>
    <row r="29839" spans="20:27">
      <c r="T29839" s="56"/>
      <c r="U29839" s="56"/>
      <c r="V29839" s="56"/>
      <c r="W29839" s="56"/>
      <c r="X29839" s="56"/>
      <c r="Y29839" s="56"/>
      <c r="Z29839" s="56"/>
      <c r="AA29839" s="56"/>
    </row>
    <row r="29840" spans="20:27">
      <c r="T29840" s="56"/>
      <c r="U29840" s="56"/>
      <c r="V29840" s="56"/>
      <c r="W29840" s="56"/>
      <c r="X29840" s="56"/>
      <c r="Y29840" s="56"/>
      <c r="Z29840" s="56"/>
      <c r="AA29840" s="56"/>
    </row>
    <row r="29841" spans="20:27">
      <c r="T29841" s="56"/>
      <c r="U29841" s="56"/>
      <c r="V29841" s="56"/>
      <c r="W29841" s="56"/>
      <c r="X29841" s="56"/>
      <c r="Y29841" s="56"/>
      <c r="Z29841" s="56"/>
      <c r="AA29841" s="56"/>
    </row>
    <row r="29842" spans="20:27">
      <c r="T29842" s="56"/>
      <c r="U29842" s="56"/>
      <c r="V29842" s="56"/>
      <c r="W29842" s="56"/>
      <c r="X29842" s="56"/>
      <c r="Y29842" s="56"/>
      <c r="Z29842" s="56"/>
      <c r="AA29842" s="56"/>
    </row>
    <row r="29843" spans="20:27">
      <c r="T29843" s="56"/>
      <c r="U29843" s="56"/>
      <c r="V29843" s="56"/>
      <c r="W29843" s="56"/>
      <c r="X29843" s="56"/>
      <c r="Y29843" s="56"/>
      <c r="Z29843" s="56"/>
      <c r="AA29843" s="56"/>
    </row>
    <row r="29844" spans="20:27">
      <c r="T29844" s="56"/>
      <c r="U29844" s="56"/>
      <c r="V29844" s="56"/>
      <c r="W29844" s="56"/>
      <c r="X29844" s="56"/>
      <c r="Y29844" s="56"/>
      <c r="Z29844" s="56"/>
      <c r="AA29844" s="56"/>
    </row>
    <row r="29845" spans="20:27">
      <c r="T29845" s="56"/>
      <c r="U29845" s="56"/>
      <c r="V29845" s="56"/>
      <c r="W29845" s="56"/>
      <c r="X29845" s="56"/>
      <c r="Y29845" s="56"/>
      <c r="Z29845" s="56"/>
      <c r="AA29845" s="56"/>
    </row>
    <row r="29846" spans="20:27">
      <c r="T29846" s="56"/>
      <c r="U29846" s="56"/>
      <c r="V29846" s="56"/>
      <c r="W29846" s="56"/>
      <c r="X29846" s="56"/>
      <c r="Y29846" s="56"/>
      <c r="Z29846" s="56"/>
      <c r="AA29846" s="56"/>
    </row>
    <row r="29847" spans="20:27">
      <c r="T29847" s="56"/>
      <c r="U29847" s="56"/>
      <c r="V29847" s="56"/>
      <c r="W29847" s="56"/>
      <c r="X29847" s="56"/>
      <c r="Y29847" s="56"/>
      <c r="Z29847" s="56"/>
      <c r="AA29847" s="56"/>
    </row>
    <row r="29848" spans="20:27">
      <c r="T29848" s="56"/>
      <c r="U29848" s="56"/>
      <c r="V29848" s="56"/>
      <c r="W29848" s="56"/>
      <c r="X29848" s="56"/>
      <c r="Y29848" s="56"/>
      <c r="Z29848" s="56"/>
      <c r="AA29848" s="56"/>
    </row>
    <row r="29849" spans="20:27">
      <c r="T29849" s="56"/>
      <c r="U29849" s="56"/>
      <c r="V29849" s="56"/>
      <c r="W29849" s="56"/>
      <c r="X29849" s="56"/>
      <c r="Y29849" s="56"/>
      <c r="Z29849" s="56"/>
      <c r="AA29849" s="56"/>
    </row>
    <row r="29850" spans="20:27">
      <c r="T29850" s="56"/>
      <c r="U29850" s="56"/>
      <c r="V29850" s="56"/>
      <c r="W29850" s="56"/>
      <c r="X29850" s="56"/>
      <c r="Y29850" s="56"/>
      <c r="Z29850" s="56"/>
      <c r="AA29850" s="56"/>
    </row>
    <row r="29851" spans="20:27">
      <c r="T29851" s="56"/>
      <c r="U29851" s="56"/>
      <c r="V29851" s="56"/>
      <c r="W29851" s="56"/>
      <c r="X29851" s="56"/>
      <c r="Y29851" s="56"/>
      <c r="Z29851" s="56"/>
      <c r="AA29851" s="56"/>
    </row>
    <row r="29852" spans="20:27">
      <c r="T29852" s="56"/>
      <c r="U29852" s="56"/>
      <c r="V29852" s="56"/>
      <c r="W29852" s="56"/>
      <c r="X29852" s="56"/>
      <c r="Y29852" s="56"/>
      <c r="Z29852" s="56"/>
      <c r="AA29852" s="56"/>
    </row>
    <row r="29853" spans="20:27">
      <c r="T29853" s="56"/>
      <c r="U29853" s="56"/>
      <c r="V29853" s="56"/>
      <c r="W29853" s="56"/>
      <c r="X29853" s="56"/>
      <c r="Y29853" s="56"/>
      <c r="Z29853" s="56"/>
      <c r="AA29853" s="56"/>
    </row>
    <row r="29854" spans="20:27">
      <c r="T29854" s="56"/>
      <c r="U29854" s="56"/>
      <c r="V29854" s="56"/>
      <c r="W29854" s="56"/>
      <c r="X29854" s="56"/>
      <c r="Y29854" s="56"/>
      <c r="Z29854" s="56"/>
      <c r="AA29854" s="56"/>
    </row>
    <row r="29855" spans="20:27">
      <c r="T29855" s="56"/>
      <c r="U29855" s="56"/>
      <c r="V29855" s="56"/>
      <c r="W29855" s="56"/>
      <c r="X29855" s="56"/>
      <c r="Y29855" s="56"/>
      <c r="Z29855" s="56"/>
      <c r="AA29855" s="56"/>
    </row>
    <row r="29856" spans="20:27">
      <c r="T29856" s="56"/>
      <c r="U29856" s="56"/>
      <c r="V29856" s="56"/>
      <c r="W29856" s="56"/>
      <c r="X29856" s="56"/>
      <c r="Y29856" s="56"/>
      <c r="Z29856" s="56"/>
      <c r="AA29856" s="56"/>
    </row>
    <row r="29857" spans="20:27">
      <c r="T29857" s="56"/>
      <c r="U29857" s="56"/>
      <c r="V29857" s="56"/>
      <c r="W29857" s="56"/>
      <c r="X29857" s="56"/>
      <c r="Y29857" s="56"/>
      <c r="Z29857" s="56"/>
      <c r="AA29857" s="56"/>
    </row>
    <row r="29858" spans="20:27">
      <c r="T29858" s="56"/>
      <c r="U29858" s="56"/>
      <c r="V29858" s="56"/>
      <c r="W29858" s="56"/>
      <c r="X29858" s="56"/>
      <c r="Y29858" s="56"/>
      <c r="Z29858" s="56"/>
      <c r="AA29858" s="56"/>
    </row>
    <row r="29859" spans="20:27">
      <c r="T29859" s="56"/>
      <c r="U29859" s="56"/>
      <c r="V29859" s="56"/>
      <c r="W29859" s="56"/>
      <c r="X29859" s="56"/>
      <c r="Y29859" s="56"/>
      <c r="Z29859" s="56"/>
      <c r="AA29859" s="56"/>
    </row>
    <row r="29860" spans="20:27">
      <c r="T29860" s="56"/>
      <c r="U29860" s="56"/>
      <c r="V29860" s="56"/>
      <c r="W29860" s="56"/>
      <c r="X29860" s="56"/>
      <c r="Y29860" s="56"/>
      <c r="Z29860" s="56"/>
      <c r="AA29860" s="56"/>
    </row>
    <row r="29861" spans="20:27">
      <c r="T29861" s="56"/>
      <c r="U29861" s="56"/>
      <c r="V29861" s="56"/>
      <c r="W29861" s="56"/>
      <c r="X29861" s="56"/>
      <c r="Y29861" s="56"/>
      <c r="Z29861" s="56"/>
      <c r="AA29861" s="56"/>
    </row>
    <row r="29862" spans="20:27">
      <c r="T29862" s="56"/>
      <c r="U29862" s="56"/>
      <c r="V29862" s="56"/>
      <c r="W29862" s="56"/>
      <c r="X29862" s="56"/>
      <c r="Y29862" s="56"/>
      <c r="Z29862" s="56"/>
      <c r="AA29862" s="56"/>
    </row>
    <row r="29863" spans="20:27">
      <c r="T29863" s="56"/>
      <c r="U29863" s="56"/>
      <c r="V29863" s="56"/>
      <c r="W29863" s="56"/>
      <c r="X29863" s="56"/>
      <c r="Y29863" s="56"/>
      <c r="Z29863" s="56"/>
      <c r="AA29863" s="56"/>
    </row>
    <row r="29864" spans="20:27">
      <c r="T29864" s="56"/>
      <c r="U29864" s="56"/>
      <c r="V29864" s="56"/>
      <c r="W29864" s="56"/>
      <c r="X29864" s="56"/>
      <c r="Y29864" s="56"/>
      <c r="Z29864" s="56"/>
      <c r="AA29864" s="56"/>
    </row>
    <row r="29865" spans="20:27">
      <c r="T29865" s="56"/>
      <c r="U29865" s="56"/>
      <c r="V29865" s="56"/>
      <c r="W29865" s="56"/>
      <c r="X29865" s="56"/>
      <c r="Y29865" s="56"/>
      <c r="Z29865" s="56"/>
      <c r="AA29865" s="56"/>
    </row>
    <row r="29866" spans="20:27">
      <c r="T29866" s="56"/>
      <c r="U29866" s="56"/>
      <c r="V29866" s="56"/>
      <c r="W29866" s="56"/>
      <c r="X29866" s="56"/>
      <c r="Y29866" s="56"/>
      <c r="Z29866" s="56"/>
      <c r="AA29866" s="56"/>
    </row>
    <row r="29867" spans="20:27">
      <c r="T29867" s="56"/>
      <c r="U29867" s="56"/>
      <c r="V29867" s="56"/>
      <c r="W29867" s="56"/>
      <c r="X29867" s="56"/>
      <c r="Y29867" s="56"/>
      <c r="Z29867" s="56"/>
      <c r="AA29867" s="56"/>
    </row>
    <row r="29868" spans="20:27">
      <c r="T29868" s="56"/>
      <c r="U29868" s="56"/>
      <c r="V29868" s="56"/>
      <c r="W29868" s="56"/>
      <c r="X29868" s="56"/>
      <c r="Y29868" s="56"/>
      <c r="Z29868" s="56"/>
      <c r="AA29868" s="56"/>
    </row>
    <row r="29869" spans="20:27">
      <c r="T29869" s="56"/>
      <c r="U29869" s="56"/>
      <c r="V29869" s="56"/>
      <c r="W29869" s="56"/>
      <c r="X29869" s="56"/>
      <c r="Y29869" s="56"/>
      <c r="Z29869" s="56"/>
      <c r="AA29869" s="56"/>
    </row>
    <row r="29870" spans="20:27">
      <c r="T29870" s="56"/>
      <c r="U29870" s="56"/>
      <c r="V29870" s="56"/>
      <c r="W29870" s="56"/>
      <c r="X29870" s="56"/>
      <c r="Y29870" s="56"/>
      <c r="Z29870" s="56"/>
      <c r="AA29870" s="56"/>
    </row>
    <row r="29871" spans="20:27">
      <c r="T29871" s="56"/>
      <c r="U29871" s="56"/>
      <c r="V29871" s="56"/>
      <c r="W29871" s="56"/>
      <c r="X29871" s="56"/>
      <c r="Y29871" s="56"/>
      <c r="Z29871" s="56"/>
      <c r="AA29871" s="56"/>
    </row>
    <row r="29872" spans="20:27">
      <c r="T29872" s="56"/>
      <c r="U29872" s="56"/>
      <c r="V29872" s="56"/>
      <c r="W29872" s="56"/>
      <c r="X29872" s="56"/>
      <c r="Y29872" s="56"/>
      <c r="Z29872" s="56"/>
      <c r="AA29872" s="56"/>
    </row>
    <row r="29873" spans="20:27">
      <c r="T29873" s="56"/>
      <c r="U29873" s="56"/>
      <c r="V29873" s="56"/>
      <c r="W29873" s="56"/>
      <c r="X29873" s="56"/>
      <c r="Y29873" s="56"/>
      <c r="Z29873" s="56"/>
      <c r="AA29873" s="56"/>
    </row>
    <row r="29874" spans="20:27">
      <c r="T29874" s="56"/>
      <c r="U29874" s="56"/>
      <c r="V29874" s="56"/>
      <c r="W29874" s="56"/>
      <c r="X29874" s="56"/>
      <c r="Y29874" s="56"/>
      <c r="Z29874" s="56"/>
      <c r="AA29874" s="56"/>
    </row>
    <row r="29875" spans="20:27">
      <c r="T29875" s="56"/>
      <c r="U29875" s="56"/>
      <c r="V29875" s="56"/>
      <c r="W29875" s="56"/>
      <c r="X29875" s="56"/>
      <c r="Y29875" s="56"/>
      <c r="Z29875" s="56"/>
      <c r="AA29875" s="56"/>
    </row>
    <row r="29876" spans="20:27">
      <c r="T29876" s="56"/>
      <c r="U29876" s="56"/>
      <c r="V29876" s="56"/>
      <c r="W29876" s="56"/>
      <c r="X29876" s="56"/>
      <c r="Y29876" s="56"/>
      <c r="Z29876" s="56"/>
      <c r="AA29876" s="56"/>
    </row>
    <row r="29877" spans="20:27">
      <c r="T29877" s="56"/>
      <c r="U29877" s="56"/>
      <c r="V29877" s="56"/>
      <c r="W29877" s="56"/>
      <c r="X29877" s="56"/>
      <c r="Y29877" s="56"/>
      <c r="Z29877" s="56"/>
      <c r="AA29877" s="56"/>
    </row>
    <row r="29878" spans="20:27">
      <c r="T29878" s="56"/>
      <c r="U29878" s="56"/>
      <c r="V29878" s="56"/>
      <c r="W29878" s="56"/>
      <c r="X29878" s="56"/>
      <c r="Y29878" s="56"/>
      <c r="Z29878" s="56"/>
      <c r="AA29878" s="56"/>
    </row>
    <row r="29879" spans="20:27">
      <c r="T29879" s="56"/>
      <c r="U29879" s="56"/>
      <c r="V29879" s="56"/>
      <c r="W29879" s="56"/>
      <c r="X29879" s="56"/>
      <c r="Y29879" s="56"/>
      <c r="Z29879" s="56"/>
      <c r="AA29879" s="56"/>
    </row>
    <row r="29880" spans="20:27">
      <c r="T29880" s="56"/>
      <c r="U29880" s="56"/>
      <c r="V29880" s="56"/>
      <c r="W29880" s="56"/>
      <c r="X29880" s="56"/>
      <c r="Y29880" s="56"/>
      <c r="Z29880" s="56"/>
      <c r="AA29880" s="56"/>
    </row>
    <row r="29881" spans="20:27">
      <c r="T29881" s="56"/>
      <c r="U29881" s="56"/>
      <c r="V29881" s="56"/>
      <c r="W29881" s="56"/>
      <c r="X29881" s="56"/>
      <c r="Y29881" s="56"/>
      <c r="Z29881" s="56"/>
      <c r="AA29881" s="56"/>
    </row>
    <row r="29882" spans="20:27">
      <c r="T29882" s="56"/>
      <c r="U29882" s="56"/>
      <c r="V29882" s="56"/>
      <c r="W29882" s="56"/>
      <c r="X29882" s="56"/>
      <c r="Y29882" s="56"/>
      <c r="Z29882" s="56"/>
      <c r="AA29882" s="56"/>
    </row>
    <row r="29883" spans="20:27">
      <c r="T29883" s="56"/>
      <c r="U29883" s="56"/>
      <c r="V29883" s="56"/>
      <c r="W29883" s="56"/>
      <c r="X29883" s="56"/>
      <c r="Y29883" s="56"/>
      <c r="Z29883" s="56"/>
      <c r="AA29883" s="56"/>
    </row>
    <row r="29884" spans="20:27">
      <c r="T29884" s="56"/>
      <c r="U29884" s="56"/>
      <c r="V29884" s="56"/>
      <c r="W29884" s="56"/>
      <c r="X29884" s="56"/>
      <c r="Y29884" s="56"/>
      <c r="Z29884" s="56"/>
      <c r="AA29884" s="56"/>
    </row>
    <row r="29885" spans="20:27">
      <c r="T29885" s="56"/>
      <c r="U29885" s="56"/>
      <c r="V29885" s="56"/>
      <c r="W29885" s="56"/>
      <c r="X29885" s="56"/>
      <c r="Y29885" s="56"/>
      <c r="Z29885" s="56"/>
      <c r="AA29885" s="56"/>
    </row>
    <row r="29886" spans="20:27">
      <c r="T29886" s="56"/>
      <c r="U29886" s="56"/>
      <c r="V29886" s="56"/>
      <c r="W29886" s="56"/>
      <c r="X29886" s="56"/>
      <c r="Y29886" s="56"/>
      <c r="Z29886" s="56"/>
      <c r="AA29886" s="56"/>
    </row>
    <row r="29887" spans="20:27">
      <c r="T29887" s="56"/>
      <c r="U29887" s="56"/>
      <c r="V29887" s="56"/>
      <c r="W29887" s="56"/>
      <c r="X29887" s="56"/>
      <c r="Y29887" s="56"/>
      <c r="Z29887" s="56"/>
      <c r="AA29887" s="56"/>
    </row>
    <row r="29888" spans="20:27">
      <c r="T29888" s="56"/>
      <c r="U29888" s="56"/>
      <c r="V29888" s="56"/>
      <c r="W29888" s="56"/>
      <c r="X29888" s="56"/>
      <c r="Y29888" s="56"/>
      <c r="Z29888" s="56"/>
      <c r="AA29888" s="56"/>
    </row>
    <row r="29889" spans="20:27">
      <c r="T29889" s="56"/>
      <c r="U29889" s="56"/>
      <c r="V29889" s="56"/>
      <c r="W29889" s="56"/>
      <c r="X29889" s="56"/>
      <c r="Y29889" s="56"/>
      <c r="Z29889" s="56"/>
      <c r="AA29889" s="56"/>
    </row>
    <row r="29890" spans="20:27">
      <c r="T29890" s="56"/>
      <c r="U29890" s="56"/>
      <c r="V29890" s="56"/>
      <c r="W29890" s="56"/>
      <c r="X29890" s="56"/>
      <c r="Y29890" s="56"/>
      <c r="Z29890" s="56"/>
      <c r="AA29890" s="56"/>
    </row>
    <row r="29891" spans="20:27">
      <c r="T29891" s="56"/>
      <c r="U29891" s="56"/>
      <c r="V29891" s="56"/>
      <c r="W29891" s="56"/>
      <c r="X29891" s="56"/>
      <c r="Y29891" s="56"/>
      <c r="Z29891" s="56"/>
      <c r="AA29891" s="56"/>
    </row>
    <row r="29892" spans="20:27">
      <c r="T29892" s="56"/>
      <c r="U29892" s="56"/>
      <c r="V29892" s="56"/>
      <c r="W29892" s="56"/>
      <c r="X29892" s="56"/>
      <c r="Y29892" s="56"/>
      <c r="Z29892" s="56"/>
      <c r="AA29892" s="56"/>
    </row>
    <row r="29893" spans="20:27">
      <c r="T29893" s="56"/>
      <c r="U29893" s="56"/>
      <c r="V29893" s="56"/>
      <c r="W29893" s="56"/>
      <c r="X29893" s="56"/>
      <c r="Y29893" s="56"/>
      <c r="Z29893" s="56"/>
      <c r="AA29893" s="56"/>
    </row>
    <row r="29894" spans="20:27">
      <c r="T29894" s="56"/>
      <c r="U29894" s="56"/>
      <c r="V29894" s="56"/>
      <c r="W29894" s="56"/>
      <c r="X29894" s="56"/>
      <c r="Y29894" s="56"/>
      <c r="Z29894" s="56"/>
      <c r="AA29894" s="56"/>
    </row>
    <row r="29895" spans="20:27">
      <c r="T29895" s="56"/>
      <c r="U29895" s="56"/>
      <c r="V29895" s="56"/>
      <c r="W29895" s="56"/>
      <c r="X29895" s="56"/>
      <c r="Y29895" s="56"/>
      <c r="Z29895" s="56"/>
      <c r="AA29895" s="56"/>
    </row>
    <row r="29896" spans="20:27">
      <c r="T29896" s="56"/>
      <c r="U29896" s="56"/>
      <c r="V29896" s="56"/>
      <c r="W29896" s="56"/>
      <c r="X29896" s="56"/>
      <c r="Y29896" s="56"/>
      <c r="Z29896" s="56"/>
      <c r="AA29896" s="56"/>
    </row>
    <row r="29897" spans="20:27">
      <c r="T29897" s="56"/>
      <c r="U29897" s="56"/>
      <c r="V29897" s="56"/>
      <c r="W29897" s="56"/>
      <c r="X29897" s="56"/>
      <c r="Y29897" s="56"/>
      <c r="Z29897" s="56"/>
      <c r="AA29897" s="56"/>
    </row>
    <row r="29898" spans="20:27">
      <c r="T29898" s="56"/>
      <c r="U29898" s="56"/>
      <c r="V29898" s="56"/>
      <c r="W29898" s="56"/>
      <c r="X29898" s="56"/>
      <c r="Y29898" s="56"/>
      <c r="Z29898" s="56"/>
      <c r="AA29898" s="56"/>
    </row>
    <row r="29899" spans="20:27">
      <c r="T29899" s="56"/>
      <c r="U29899" s="56"/>
      <c r="V29899" s="56"/>
      <c r="W29899" s="56"/>
      <c r="X29899" s="56"/>
      <c r="Y29899" s="56"/>
      <c r="Z29899" s="56"/>
      <c r="AA29899" s="56"/>
    </row>
    <row r="29900" spans="20:27">
      <c r="T29900" s="56"/>
      <c r="U29900" s="56"/>
      <c r="V29900" s="56"/>
      <c r="W29900" s="56"/>
      <c r="X29900" s="56"/>
      <c r="Y29900" s="56"/>
      <c r="Z29900" s="56"/>
      <c r="AA29900" s="56"/>
    </row>
    <row r="29901" spans="20:27">
      <c r="T29901" s="56"/>
      <c r="U29901" s="56"/>
      <c r="V29901" s="56"/>
      <c r="W29901" s="56"/>
      <c r="X29901" s="56"/>
      <c r="Y29901" s="56"/>
      <c r="Z29901" s="56"/>
      <c r="AA29901" s="56"/>
    </row>
    <row r="29902" spans="20:27">
      <c r="T29902" s="56"/>
      <c r="U29902" s="56"/>
      <c r="V29902" s="56"/>
      <c r="W29902" s="56"/>
      <c r="X29902" s="56"/>
      <c r="Y29902" s="56"/>
      <c r="Z29902" s="56"/>
      <c r="AA29902" s="56"/>
    </row>
    <row r="29903" spans="20:27">
      <c r="T29903" s="56"/>
      <c r="U29903" s="56"/>
      <c r="V29903" s="56"/>
      <c r="W29903" s="56"/>
      <c r="X29903" s="56"/>
      <c r="Y29903" s="56"/>
      <c r="Z29903" s="56"/>
      <c r="AA29903" s="56"/>
    </row>
    <row r="29904" spans="20:27">
      <c r="T29904" s="56"/>
      <c r="U29904" s="56"/>
      <c r="V29904" s="56"/>
      <c r="W29904" s="56"/>
      <c r="X29904" s="56"/>
      <c r="Y29904" s="56"/>
      <c r="Z29904" s="56"/>
      <c r="AA29904" s="56"/>
    </row>
    <row r="29905" spans="20:27">
      <c r="T29905" s="56"/>
      <c r="U29905" s="56"/>
      <c r="V29905" s="56"/>
      <c r="W29905" s="56"/>
      <c r="X29905" s="56"/>
      <c r="Y29905" s="56"/>
      <c r="Z29905" s="56"/>
      <c r="AA29905" s="56"/>
    </row>
    <row r="29906" spans="20:27">
      <c r="T29906" s="56"/>
      <c r="U29906" s="56"/>
      <c r="V29906" s="56"/>
      <c r="W29906" s="56"/>
      <c r="X29906" s="56"/>
      <c r="Y29906" s="56"/>
      <c r="Z29906" s="56"/>
      <c r="AA29906" s="56"/>
    </row>
    <row r="29907" spans="20:27">
      <c r="T29907" s="56"/>
      <c r="U29907" s="56"/>
      <c r="V29907" s="56"/>
      <c r="W29907" s="56"/>
      <c r="X29907" s="56"/>
      <c r="Y29907" s="56"/>
      <c r="Z29907" s="56"/>
      <c r="AA29907" s="56"/>
    </row>
    <row r="29908" spans="20:27">
      <c r="T29908" s="56"/>
      <c r="U29908" s="56"/>
      <c r="V29908" s="56"/>
      <c r="W29908" s="56"/>
      <c r="X29908" s="56"/>
      <c r="Y29908" s="56"/>
      <c r="Z29908" s="56"/>
      <c r="AA29908" s="56"/>
    </row>
    <row r="29909" spans="20:27">
      <c r="T29909" s="56"/>
      <c r="U29909" s="56"/>
      <c r="V29909" s="56"/>
      <c r="W29909" s="56"/>
      <c r="X29909" s="56"/>
      <c r="Y29909" s="56"/>
      <c r="Z29909" s="56"/>
      <c r="AA29909" s="56"/>
    </row>
    <row r="29910" spans="20:27">
      <c r="T29910" s="56"/>
      <c r="U29910" s="56"/>
      <c r="V29910" s="56"/>
      <c r="W29910" s="56"/>
      <c r="X29910" s="56"/>
      <c r="Y29910" s="56"/>
      <c r="Z29910" s="56"/>
      <c r="AA29910" s="56"/>
    </row>
    <row r="29911" spans="20:27">
      <c r="T29911" s="56"/>
      <c r="U29911" s="56"/>
      <c r="V29911" s="56"/>
      <c r="W29911" s="56"/>
      <c r="X29911" s="56"/>
      <c r="Y29911" s="56"/>
      <c r="Z29911" s="56"/>
      <c r="AA29911" s="56"/>
    </row>
    <row r="29912" spans="20:27">
      <c r="T29912" s="56"/>
      <c r="U29912" s="56"/>
      <c r="V29912" s="56"/>
      <c r="W29912" s="56"/>
      <c r="X29912" s="56"/>
      <c r="Y29912" s="56"/>
      <c r="Z29912" s="56"/>
      <c r="AA29912" s="56"/>
    </row>
    <row r="29913" spans="20:27">
      <c r="T29913" s="56"/>
      <c r="U29913" s="56"/>
      <c r="V29913" s="56"/>
      <c r="W29913" s="56"/>
      <c r="X29913" s="56"/>
      <c r="Y29913" s="56"/>
      <c r="Z29913" s="56"/>
      <c r="AA29913" s="56"/>
    </row>
    <row r="29914" spans="20:27">
      <c r="T29914" s="56"/>
      <c r="U29914" s="56"/>
      <c r="V29914" s="56"/>
      <c r="W29914" s="56"/>
      <c r="X29914" s="56"/>
      <c r="Y29914" s="56"/>
      <c r="Z29914" s="56"/>
      <c r="AA29914" s="56"/>
    </row>
    <row r="29915" spans="20:27">
      <c r="T29915" s="56"/>
      <c r="U29915" s="56"/>
      <c r="V29915" s="56"/>
      <c r="W29915" s="56"/>
      <c r="X29915" s="56"/>
      <c r="Y29915" s="56"/>
      <c r="Z29915" s="56"/>
      <c r="AA29915" s="56"/>
    </row>
    <row r="29916" spans="20:27">
      <c r="T29916" s="56"/>
      <c r="U29916" s="56"/>
      <c r="V29916" s="56"/>
      <c r="W29916" s="56"/>
      <c r="X29916" s="56"/>
      <c r="Y29916" s="56"/>
      <c r="Z29916" s="56"/>
      <c r="AA29916" s="56"/>
    </row>
    <row r="29917" spans="20:27">
      <c r="T29917" s="56"/>
      <c r="U29917" s="56"/>
      <c r="V29917" s="56"/>
      <c r="W29917" s="56"/>
      <c r="X29917" s="56"/>
      <c r="Y29917" s="56"/>
      <c r="Z29917" s="56"/>
      <c r="AA29917" s="56"/>
    </row>
    <row r="29918" spans="20:27">
      <c r="T29918" s="56"/>
      <c r="U29918" s="56"/>
      <c r="V29918" s="56"/>
      <c r="W29918" s="56"/>
      <c r="X29918" s="56"/>
      <c r="Y29918" s="56"/>
      <c r="Z29918" s="56"/>
      <c r="AA29918" s="56"/>
    </row>
    <row r="29919" spans="20:27">
      <c r="T29919" s="56"/>
      <c r="U29919" s="56"/>
      <c r="V29919" s="56"/>
      <c r="W29919" s="56"/>
      <c r="X29919" s="56"/>
      <c r="Y29919" s="56"/>
      <c r="Z29919" s="56"/>
      <c r="AA29919" s="56"/>
    </row>
    <row r="29920" spans="20:27">
      <c r="T29920" s="56"/>
      <c r="U29920" s="56"/>
      <c r="V29920" s="56"/>
      <c r="W29920" s="56"/>
      <c r="X29920" s="56"/>
      <c r="Y29920" s="56"/>
      <c r="Z29920" s="56"/>
      <c r="AA29920" s="56"/>
    </row>
    <row r="29921" spans="20:27">
      <c r="T29921" s="56"/>
      <c r="U29921" s="56"/>
      <c r="V29921" s="56"/>
      <c r="W29921" s="56"/>
      <c r="X29921" s="56"/>
      <c r="Y29921" s="56"/>
      <c r="Z29921" s="56"/>
      <c r="AA29921" s="56"/>
    </row>
    <row r="29922" spans="20:27">
      <c r="T29922" s="56"/>
      <c r="U29922" s="56"/>
      <c r="V29922" s="56"/>
      <c r="W29922" s="56"/>
      <c r="X29922" s="56"/>
      <c r="Y29922" s="56"/>
      <c r="Z29922" s="56"/>
      <c r="AA29922" s="56"/>
    </row>
    <row r="29923" spans="20:27">
      <c r="T29923" s="56"/>
      <c r="U29923" s="56"/>
      <c r="V29923" s="56"/>
      <c r="W29923" s="56"/>
      <c r="X29923" s="56"/>
      <c r="Y29923" s="56"/>
      <c r="Z29923" s="56"/>
      <c r="AA29923" s="56"/>
    </row>
    <row r="29924" spans="20:27">
      <c r="T29924" s="56"/>
      <c r="U29924" s="56"/>
      <c r="V29924" s="56"/>
      <c r="W29924" s="56"/>
      <c r="X29924" s="56"/>
      <c r="Y29924" s="56"/>
      <c r="Z29924" s="56"/>
      <c r="AA29924" s="56"/>
    </row>
    <row r="29925" spans="20:27">
      <c r="T29925" s="56"/>
      <c r="U29925" s="56"/>
      <c r="V29925" s="56"/>
      <c r="W29925" s="56"/>
      <c r="X29925" s="56"/>
      <c r="Y29925" s="56"/>
      <c r="Z29925" s="56"/>
      <c r="AA29925" s="56"/>
    </row>
    <row r="29926" spans="20:27">
      <c r="T29926" s="56"/>
      <c r="U29926" s="56"/>
      <c r="V29926" s="56"/>
      <c r="W29926" s="56"/>
      <c r="X29926" s="56"/>
      <c r="Y29926" s="56"/>
      <c r="Z29926" s="56"/>
      <c r="AA29926" s="56"/>
    </row>
    <row r="29927" spans="20:27">
      <c r="T29927" s="56"/>
      <c r="U29927" s="56"/>
      <c r="V29927" s="56"/>
      <c r="W29927" s="56"/>
      <c r="X29927" s="56"/>
      <c r="Y29927" s="56"/>
      <c r="Z29927" s="56"/>
      <c r="AA29927" s="56"/>
    </row>
    <row r="29928" spans="20:27">
      <c r="T29928" s="56"/>
      <c r="U29928" s="56"/>
      <c r="V29928" s="56"/>
      <c r="W29928" s="56"/>
      <c r="X29928" s="56"/>
      <c r="Y29928" s="56"/>
      <c r="Z29928" s="56"/>
      <c r="AA29928" s="56"/>
    </row>
    <row r="29929" spans="20:27">
      <c r="T29929" s="56"/>
      <c r="U29929" s="56"/>
      <c r="V29929" s="56"/>
      <c r="W29929" s="56"/>
      <c r="X29929" s="56"/>
      <c r="Y29929" s="56"/>
      <c r="Z29929" s="56"/>
      <c r="AA29929" s="56"/>
    </row>
    <row r="29930" spans="20:27">
      <c r="T29930" s="56"/>
      <c r="U29930" s="56"/>
      <c r="V29930" s="56"/>
      <c r="W29930" s="56"/>
      <c r="X29930" s="56"/>
      <c r="Y29930" s="56"/>
      <c r="Z29930" s="56"/>
      <c r="AA29930" s="56"/>
    </row>
    <row r="29931" spans="20:27">
      <c r="T29931" s="56"/>
      <c r="U29931" s="56"/>
      <c r="V29931" s="56"/>
      <c r="W29931" s="56"/>
      <c r="X29931" s="56"/>
      <c r="Y29931" s="56"/>
      <c r="Z29931" s="56"/>
      <c r="AA29931" s="56"/>
    </row>
    <row r="29932" spans="20:27">
      <c r="T29932" s="56"/>
      <c r="U29932" s="56"/>
      <c r="V29932" s="56"/>
      <c r="W29932" s="56"/>
      <c r="X29932" s="56"/>
      <c r="Y29932" s="56"/>
      <c r="Z29932" s="56"/>
      <c r="AA29932" s="56"/>
    </row>
    <row r="29933" spans="20:27">
      <c r="T29933" s="56"/>
      <c r="U29933" s="56"/>
      <c r="V29933" s="56"/>
      <c r="W29933" s="56"/>
      <c r="X29933" s="56"/>
      <c r="Y29933" s="56"/>
      <c r="Z29933" s="56"/>
      <c r="AA29933" s="56"/>
    </row>
    <row r="29934" spans="20:27">
      <c r="T29934" s="56"/>
      <c r="U29934" s="56"/>
      <c r="V29934" s="56"/>
      <c r="W29934" s="56"/>
      <c r="X29934" s="56"/>
      <c r="Y29934" s="56"/>
      <c r="Z29934" s="56"/>
      <c r="AA29934" s="56"/>
    </row>
    <row r="29935" spans="20:27">
      <c r="T29935" s="56"/>
      <c r="U29935" s="56"/>
      <c r="V29935" s="56"/>
      <c r="W29935" s="56"/>
      <c r="X29935" s="56"/>
      <c r="Y29935" s="56"/>
      <c r="Z29935" s="56"/>
      <c r="AA29935" s="56"/>
    </row>
    <row r="29936" spans="20:27">
      <c r="T29936" s="56"/>
      <c r="U29936" s="56"/>
      <c r="V29936" s="56"/>
      <c r="W29936" s="56"/>
      <c r="X29936" s="56"/>
      <c r="Y29936" s="56"/>
      <c r="Z29936" s="56"/>
      <c r="AA29936" s="56"/>
    </row>
    <row r="29937" spans="20:27">
      <c r="T29937" s="56"/>
      <c r="U29937" s="56"/>
      <c r="V29937" s="56"/>
      <c r="W29937" s="56"/>
      <c r="X29937" s="56"/>
      <c r="Y29937" s="56"/>
      <c r="Z29937" s="56"/>
      <c r="AA29937" s="56"/>
    </row>
    <row r="29938" spans="20:27">
      <c r="T29938" s="56"/>
      <c r="U29938" s="56"/>
      <c r="V29938" s="56"/>
      <c r="W29938" s="56"/>
      <c r="X29938" s="56"/>
      <c r="Y29938" s="56"/>
      <c r="Z29938" s="56"/>
      <c r="AA29938" s="56"/>
    </row>
    <row r="29939" spans="20:27">
      <c r="T29939" s="56"/>
      <c r="U29939" s="56"/>
      <c r="V29939" s="56"/>
      <c r="W29939" s="56"/>
      <c r="X29939" s="56"/>
      <c r="Y29939" s="56"/>
      <c r="Z29939" s="56"/>
      <c r="AA29939" s="56"/>
    </row>
    <row r="29940" spans="20:27">
      <c r="T29940" s="56"/>
      <c r="U29940" s="56"/>
      <c r="V29940" s="56"/>
      <c r="W29940" s="56"/>
      <c r="X29940" s="56"/>
      <c r="Y29940" s="56"/>
      <c r="Z29940" s="56"/>
      <c r="AA29940" s="56"/>
    </row>
    <row r="29941" spans="20:27">
      <c r="T29941" s="56"/>
      <c r="U29941" s="56"/>
      <c r="V29941" s="56"/>
      <c r="W29941" s="56"/>
      <c r="X29941" s="56"/>
      <c r="Y29941" s="56"/>
      <c r="Z29941" s="56"/>
      <c r="AA29941" s="56"/>
    </row>
    <row r="29942" spans="20:27">
      <c r="T29942" s="56"/>
      <c r="U29942" s="56"/>
      <c r="V29942" s="56"/>
      <c r="W29942" s="56"/>
      <c r="X29942" s="56"/>
      <c r="Y29942" s="56"/>
      <c r="Z29942" s="56"/>
      <c r="AA29942" s="56"/>
    </row>
    <row r="29943" spans="20:27">
      <c r="T29943" s="56"/>
      <c r="U29943" s="56"/>
      <c r="V29943" s="56"/>
      <c r="W29943" s="56"/>
      <c r="X29943" s="56"/>
      <c r="Y29943" s="56"/>
      <c r="Z29943" s="56"/>
      <c r="AA29943" s="56"/>
    </row>
    <row r="29944" spans="20:27">
      <c r="T29944" s="56"/>
      <c r="U29944" s="56"/>
      <c r="V29944" s="56"/>
      <c r="W29944" s="56"/>
      <c r="X29944" s="56"/>
      <c r="Y29944" s="56"/>
      <c r="Z29944" s="56"/>
      <c r="AA29944" s="56"/>
    </row>
    <row r="29945" spans="20:27">
      <c r="T29945" s="56"/>
      <c r="U29945" s="56"/>
      <c r="V29945" s="56"/>
      <c r="W29945" s="56"/>
      <c r="X29945" s="56"/>
      <c r="Y29945" s="56"/>
      <c r="Z29945" s="56"/>
      <c r="AA29945" s="56"/>
    </row>
    <row r="29946" spans="20:27">
      <c r="T29946" s="56"/>
      <c r="U29946" s="56"/>
      <c r="V29946" s="56"/>
      <c r="W29946" s="56"/>
      <c r="X29946" s="56"/>
      <c r="Y29946" s="56"/>
      <c r="Z29946" s="56"/>
      <c r="AA29946" s="56"/>
    </row>
    <row r="29947" spans="20:27">
      <c r="T29947" s="56"/>
      <c r="U29947" s="56"/>
      <c r="V29947" s="56"/>
      <c r="W29947" s="56"/>
      <c r="X29947" s="56"/>
      <c r="Y29947" s="56"/>
      <c r="Z29947" s="56"/>
      <c r="AA29947" s="56"/>
    </row>
    <row r="29948" spans="20:27">
      <c r="T29948" s="56"/>
      <c r="U29948" s="56"/>
      <c r="V29948" s="56"/>
      <c r="W29948" s="56"/>
      <c r="X29948" s="56"/>
      <c r="Y29948" s="56"/>
      <c r="Z29948" s="56"/>
      <c r="AA29948" s="56"/>
    </row>
    <row r="29949" spans="20:27">
      <c r="T29949" s="56"/>
      <c r="U29949" s="56"/>
      <c r="V29949" s="56"/>
      <c r="W29949" s="56"/>
      <c r="X29949" s="56"/>
      <c r="Y29949" s="56"/>
      <c r="Z29949" s="56"/>
      <c r="AA29949" s="56"/>
    </row>
    <row r="29950" spans="20:27">
      <c r="T29950" s="56"/>
      <c r="U29950" s="56"/>
      <c r="V29950" s="56"/>
      <c r="W29950" s="56"/>
      <c r="X29950" s="56"/>
      <c r="Y29950" s="56"/>
      <c r="Z29950" s="56"/>
      <c r="AA29950" s="56"/>
    </row>
    <row r="29951" spans="20:27">
      <c r="T29951" s="56"/>
      <c r="U29951" s="56"/>
      <c r="V29951" s="56"/>
      <c r="W29951" s="56"/>
      <c r="X29951" s="56"/>
      <c r="Y29951" s="56"/>
      <c r="Z29951" s="56"/>
      <c r="AA29951" s="56"/>
    </row>
    <row r="29952" spans="20:27">
      <c r="T29952" s="56"/>
      <c r="U29952" s="56"/>
      <c r="V29952" s="56"/>
      <c r="W29952" s="56"/>
      <c r="X29952" s="56"/>
      <c r="Y29952" s="56"/>
      <c r="Z29952" s="56"/>
      <c r="AA29952" s="56"/>
    </row>
    <row r="29953" spans="20:27">
      <c r="T29953" s="56"/>
      <c r="U29953" s="56"/>
      <c r="V29953" s="56"/>
      <c r="W29953" s="56"/>
      <c r="X29953" s="56"/>
      <c r="Y29953" s="56"/>
      <c r="Z29953" s="56"/>
      <c r="AA29953" s="56"/>
    </row>
    <row r="29954" spans="20:27">
      <c r="T29954" s="56"/>
      <c r="U29954" s="56"/>
      <c r="V29954" s="56"/>
      <c r="W29954" s="56"/>
      <c r="X29954" s="56"/>
      <c r="Y29954" s="56"/>
      <c r="Z29954" s="56"/>
      <c r="AA29954" s="56"/>
    </row>
    <row r="29955" spans="20:27">
      <c r="T29955" s="56"/>
      <c r="U29955" s="56"/>
      <c r="V29955" s="56"/>
      <c r="W29955" s="56"/>
      <c r="X29955" s="56"/>
      <c r="Y29955" s="56"/>
      <c r="Z29955" s="56"/>
      <c r="AA29955" s="56"/>
    </row>
    <row r="29956" spans="20:27">
      <c r="T29956" s="56"/>
      <c r="U29956" s="56"/>
      <c r="V29956" s="56"/>
      <c r="W29956" s="56"/>
      <c r="X29956" s="56"/>
      <c r="Y29956" s="56"/>
      <c r="Z29956" s="56"/>
      <c r="AA29956" s="56"/>
    </row>
    <row r="29957" spans="20:27">
      <c r="T29957" s="56"/>
      <c r="U29957" s="56"/>
      <c r="V29957" s="56"/>
      <c r="W29957" s="56"/>
      <c r="X29957" s="56"/>
      <c r="Y29957" s="56"/>
      <c r="Z29957" s="56"/>
      <c r="AA29957" s="56"/>
    </row>
    <row r="29958" spans="20:27">
      <c r="T29958" s="56"/>
      <c r="U29958" s="56"/>
      <c r="V29958" s="56"/>
      <c r="W29958" s="56"/>
      <c r="X29958" s="56"/>
      <c r="Y29958" s="56"/>
      <c r="Z29958" s="56"/>
      <c r="AA29958" s="56"/>
    </row>
    <row r="29959" spans="20:27">
      <c r="T29959" s="56"/>
      <c r="U29959" s="56"/>
      <c r="V29959" s="56"/>
      <c r="W29959" s="56"/>
      <c r="X29959" s="56"/>
      <c r="Y29959" s="56"/>
      <c r="Z29959" s="56"/>
      <c r="AA29959" s="56"/>
    </row>
    <row r="29960" spans="20:27">
      <c r="T29960" s="56"/>
      <c r="U29960" s="56"/>
      <c r="V29960" s="56"/>
      <c r="W29960" s="56"/>
      <c r="X29960" s="56"/>
      <c r="Y29960" s="56"/>
      <c r="Z29960" s="56"/>
      <c r="AA29960" s="56"/>
    </row>
    <row r="29961" spans="20:27">
      <c r="T29961" s="56"/>
      <c r="U29961" s="56"/>
      <c r="V29961" s="56"/>
      <c r="W29961" s="56"/>
      <c r="X29961" s="56"/>
      <c r="Y29961" s="56"/>
      <c r="Z29961" s="56"/>
      <c r="AA29961" s="56"/>
    </row>
    <row r="29962" spans="20:27">
      <c r="T29962" s="56"/>
      <c r="U29962" s="56"/>
      <c r="V29962" s="56"/>
      <c r="W29962" s="56"/>
      <c r="X29962" s="56"/>
      <c r="Y29962" s="56"/>
      <c r="Z29962" s="56"/>
      <c r="AA29962" s="56"/>
    </row>
    <row r="29963" spans="20:27">
      <c r="T29963" s="56"/>
      <c r="U29963" s="56"/>
      <c r="V29963" s="56"/>
      <c r="W29963" s="56"/>
      <c r="X29963" s="56"/>
      <c r="Y29963" s="56"/>
      <c r="Z29963" s="56"/>
      <c r="AA29963" s="56"/>
    </row>
    <row r="29964" spans="20:27">
      <c r="T29964" s="56"/>
      <c r="U29964" s="56"/>
      <c r="V29964" s="56"/>
      <c r="W29964" s="56"/>
      <c r="X29964" s="56"/>
      <c r="Y29964" s="56"/>
      <c r="Z29964" s="56"/>
      <c r="AA29964" s="56"/>
    </row>
    <row r="29965" spans="20:27">
      <c r="T29965" s="56"/>
      <c r="U29965" s="56"/>
      <c r="V29965" s="56"/>
      <c r="W29965" s="56"/>
      <c r="X29965" s="56"/>
      <c r="Y29965" s="56"/>
      <c r="Z29965" s="56"/>
      <c r="AA29965" s="56"/>
    </row>
    <row r="29966" spans="20:27">
      <c r="T29966" s="56"/>
      <c r="U29966" s="56"/>
      <c r="V29966" s="56"/>
      <c r="W29966" s="56"/>
      <c r="X29966" s="56"/>
      <c r="Y29966" s="56"/>
      <c r="Z29966" s="56"/>
      <c r="AA29966" s="56"/>
    </row>
    <row r="29967" spans="20:27">
      <c r="T29967" s="56"/>
      <c r="U29967" s="56"/>
      <c r="V29967" s="56"/>
      <c r="W29967" s="56"/>
      <c r="X29967" s="56"/>
      <c r="Y29967" s="56"/>
      <c r="Z29967" s="56"/>
      <c r="AA29967" s="56"/>
    </row>
    <row r="29968" spans="20:27">
      <c r="T29968" s="56"/>
      <c r="U29968" s="56"/>
      <c r="V29968" s="56"/>
      <c r="W29968" s="56"/>
      <c r="X29968" s="56"/>
      <c r="Y29968" s="56"/>
      <c r="Z29968" s="56"/>
      <c r="AA29968" s="56"/>
    </row>
    <row r="29969" spans="20:27">
      <c r="T29969" s="56"/>
      <c r="U29969" s="56"/>
      <c r="V29969" s="56"/>
      <c r="W29969" s="56"/>
      <c r="X29969" s="56"/>
      <c r="Y29969" s="56"/>
      <c r="Z29969" s="56"/>
      <c r="AA29969" s="56"/>
    </row>
    <row r="29970" spans="20:27">
      <c r="T29970" s="56"/>
      <c r="U29970" s="56"/>
      <c r="V29970" s="56"/>
      <c r="W29970" s="56"/>
      <c r="X29970" s="56"/>
      <c r="Y29970" s="56"/>
      <c r="Z29970" s="56"/>
      <c r="AA29970" s="56"/>
    </row>
    <row r="29971" spans="20:27">
      <c r="T29971" s="56"/>
      <c r="U29971" s="56"/>
      <c r="V29971" s="56"/>
      <c r="W29971" s="56"/>
      <c r="X29971" s="56"/>
      <c r="Y29971" s="56"/>
      <c r="Z29971" s="56"/>
      <c r="AA29971" s="56"/>
    </row>
    <row r="29972" spans="20:27">
      <c r="T29972" s="56"/>
      <c r="U29972" s="56"/>
      <c r="V29972" s="56"/>
      <c r="W29972" s="56"/>
      <c r="X29972" s="56"/>
      <c r="Y29972" s="56"/>
      <c r="Z29972" s="56"/>
      <c r="AA29972" s="56"/>
    </row>
    <row r="29973" spans="20:27">
      <c r="T29973" s="56"/>
      <c r="U29973" s="56"/>
      <c r="V29973" s="56"/>
      <c r="W29973" s="56"/>
      <c r="X29973" s="56"/>
      <c r="Y29973" s="56"/>
      <c r="Z29973" s="56"/>
      <c r="AA29973" s="56"/>
    </row>
    <row r="29974" spans="20:27">
      <c r="T29974" s="56"/>
      <c r="U29974" s="56"/>
      <c r="V29974" s="56"/>
      <c r="W29974" s="56"/>
      <c r="X29974" s="56"/>
      <c r="Y29974" s="56"/>
      <c r="Z29974" s="56"/>
      <c r="AA29974" s="56"/>
    </row>
    <row r="29975" spans="20:27">
      <c r="T29975" s="56"/>
      <c r="U29975" s="56"/>
      <c r="V29975" s="56"/>
      <c r="W29975" s="56"/>
      <c r="X29975" s="56"/>
      <c r="Y29975" s="56"/>
      <c r="Z29975" s="56"/>
      <c r="AA29975" s="56"/>
    </row>
    <row r="29976" spans="20:27">
      <c r="T29976" s="56"/>
      <c r="U29976" s="56"/>
      <c r="V29976" s="56"/>
      <c r="W29976" s="56"/>
      <c r="X29976" s="56"/>
      <c r="Y29976" s="56"/>
      <c r="Z29976" s="56"/>
      <c r="AA29976" s="56"/>
    </row>
    <row r="29977" spans="20:27">
      <c r="T29977" s="56"/>
      <c r="U29977" s="56"/>
      <c r="V29977" s="56"/>
      <c r="W29977" s="56"/>
      <c r="X29977" s="56"/>
      <c r="Y29977" s="56"/>
      <c r="Z29977" s="56"/>
      <c r="AA29977" s="56"/>
    </row>
    <row r="29978" spans="20:27">
      <c r="T29978" s="56"/>
      <c r="U29978" s="56"/>
      <c r="V29978" s="56"/>
      <c r="W29978" s="56"/>
      <c r="X29978" s="56"/>
      <c r="Y29978" s="56"/>
      <c r="Z29978" s="56"/>
      <c r="AA29978" s="56"/>
    </row>
    <row r="29979" spans="20:27">
      <c r="T29979" s="56"/>
      <c r="U29979" s="56"/>
      <c r="V29979" s="56"/>
      <c r="W29979" s="56"/>
      <c r="X29979" s="56"/>
      <c r="Y29979" s="56"/>
      <c r="Z29979" s="56"/>
      <c r="AA29979" s="56"/>
    </row>
    <row r="29980" spans="20:27">
      <c r="T29980" s="56"/>
      <c r="U29980" s="56"/>
      <c r="V29980" s="56"/>
      <c r="W29980" s="56"/>
      <c r="X29980" s="56"/>
      <c r="Y29980" s="56"/>
      <c r="Z29980" s="56"/>
      <c r="AA29980" s="56"/>
    </row>
    <row r="29981" spans="20:27">
      <c r="T29981" s="56"/>
      <c r="U29981" s="56"/>
      <c r="V29981" s="56"/>
      <c r="W29981" s="56"/>
      <c r="X29981" s="56"/>
      <c r="Y29981" s="56"/>
      <c r="Z29981" s="56"/>
      <c r="AA29981" s="56"/>
    </row>
    <row r="29982" spans="20:27">
      <c r="T29982" s="56"/>
      <c r="U29982" s="56"/>
      <c r="V29982" s="56"/>
      <c r="W29982" s="56"/>
      <c r="X29982" s="56"/>
      <c r="Y29982" s="56"/>
      <c r="Z29982" s="56"/>
      <c r="AA29982" s="56"/>
    </row>
    <row r="29983" spans="20:27">
      <c r="T29983" s="56"/>
      <c r="U29983" s="56"/>
      <c r="V29983" s="56"/>
      <c r="W29983" s="56"/>
      <c r="X29983" s="56"/>
      <c r="Y29983" s="56"/>
      <c r="Z29983" s="56"/>
      <c r="AA29983" s="56"/>
    </row>
    <row r="29984" spans="20:27">
      <c r="T29984" s="56"/>
      <c r="U29984" s="56"/>
      <c r="V29984" s="56"/>
      <c r="W29984" s="56"/>
      <c r="X29984" s="56"/>
      <c r="Y29984" s="56"/>
      <c r="Z29984" s="56"/>
      <c r="AA29984" s="56"/>
    </row>
    <row r="29985" spans="20:27">
      <c r="T29985" s="56"/>
      <c r="U29985" s="56"/>
      <c r="V29985" s="56"/>
      <c r="W29985" s="56"/>
      <c r="X29985" s="56"/>
      <c r="Y29985" s="56"/>
      <c r="Z29985" s="56"/>
      <c r="AA29985" s="56"/>
    </row>
    <row r="29986" spans="20:27">
      <c r="T29986" s="56"/>
      <c r="U29986" s="56"/>
      <c r="V29986" s="56"/>
      <c r="W29986" s="56"/>
      <c r="X29986" s="56"/>
      <c r="Y29986" s="56"/>
      <c r="Z29986" s="56"/>
      <c r="AA29986" s="56"/>
    </row>
    <row r="29987" spans="20:27">
      <c r="T29987" s="56"/>
      <c r="U29987" s="56"/>
      <c r="V29987" s="56"/>
      <c r="W29987" s="56"/>
      <c r="X29987" s="56"/>
      <c r="Y29987" s="56"/>
      <c r="Z29987" s="56"/>
      <c r="AA29987" s="56"/>
    </row>
    <row r="29988" spans="20:27">
      <c r="T29988" s="56"/>
      <c r="U29988" s="56"/>
      <c r="V29988" s="56"/>
      <c r="W29988" s="56"/>
      <c r="X29988" s="56"/>
      <c r="Y29988" s="56"/>
      <c r="Z29988" s="56"/>
      <c r="AA29988" s="56"/>
    </row>
    <row r="29989" spans="20:27">
      <c r="T29989" s="56"/>
      <c r="U29989" s="56"/>
      <c r="V29989" s="56"/>
      <c r="W29989" s="56"/>
      <c r="X29989" s="56"/>
      <c r="Y29989" s="56"/>
      <c r="Z29989" s="56"/>
      <c r="AA29989" s="56"/>
    </row>
    <row r="29990" spans="20:27">
      <c r="T29990" s="56"/>
      <c r="U29990" s="56"/>
      <c r="V29990" s="56"/>
      <c r="W29990" s="56"/>
      <c r="X29990" s="56"/>
      <c r="Y29990" s="56"/>
      <c r="Z29990" s="56"/>
      <c r="AA29990" s="56"/>
    </row>
    <row r="29991" spans="20:27">
      <c r="T29991" s="56"/>
      <c r="U29991" s="56"/>
      <c r="V29991" s="56"/>
      <c r="W29991" s="56"/>
      <c r="X29991" s="56"/>
      <c r="Y29991" s="56"/>
      <c r="Z29991" s="56"/>
      <c r="AA29991" s="56"/>
    </row>
    <row r="29992" spans="20:27">
      <c r="T29992" s="56"/>
      <c r="U29992" s="56"/>
      <c r="V29992" s="56"/>
      <c r="W29992" s="56"/>
      <c r="X29992" s="56"/>
      <c r="Y29992" s="56"/>
      <c r="Z29992" s="56"/>
      <c r="AA29992" s="56"/>
    </row>
    <row r="29993" spans="20:27">
      <c r="T29993" s="56"/>
      <c r="U29993" s="56"/>
      <c r="V29993" s="56"/>
      <c r="W29993" s="56"/>
      <c r="X29993" s="56"/>
      <c r="Y29993" s="56"/>
      <c r="Z29993" s="56"/>
      <c r="AA29993" s="56"/>
    </row>
    <row r="29994" spans="20:27">
      <c r="T29994" s="56"/>
      <c r="U29994" s="56"/>
      <c r="V29994" s="56"/>
      <c r="W29994" s="56"/>
      <c r="X29994" s="56"/>
      <c r="Y29994" s="56"/>
      <c r="Z29994" s="56"/>
      <c r="AA29994" s="56"/>
    </row>
    <row r="29995" spans="20:27">
      <c r="T29995" s="56"/>
      <c r="U29995" s="56"/>
      <c r="V29995" s="56"/>
      <c r="W29995" s="56"/>
      <c r="X29995" s="56"/>
      <c r="Y29995" s="56"/>
      <c r="Z29995" s="56"/>
      <c r="AA29995" s="56"/>
    </row>
    <row r="29996" spans="20:27">
      <c r="T29996" s="56"/>
      <c r="U29996" s="56"/>
      <c r="V29996" s="56"/>
      <c r="W29996" s="56"/>
      <c r="X29996" s="56"/>
      <c r="Y29996" s="56"/>
      <c r="Z29996" s="56"/>
      <c r="AA29996" s="56"/>
    </row>
    <row r="29997" spans="20:27">
      <c r="T29997" s="56"/>
      <c r="U29997" s="56"/>
      <c r="V29997" s="56"/>
      <c r="W29997" s="56"/>
      <c r="X29997" s="56"/>
      <c r="Y29997" s="56"/>
      <c r="Z29997" s="56"/>
      <c r="AA29997" s="56"/>
    </row>
    <row r="29998" spans="20:27">
      <c r="T29998" s="56"/>
      <c r="U29998" s="56"/>
      <c r="V29998" s="56"/>
      <c r="W29998" s="56"/>
      <c r="X29998" s="56"/>
      <c r="Y29998" s="56"/>
      <c r="Z29998" s="56"/>
      <c r="AA29998" s="56"/>
    </row>
    <row r="29999" spans="20:27">
      <c r="T29999" s="56"/>
      <c r="U29999" s="56"/>
      <c r="V29999" s="56"/>
      <c r="W29999" s="56"/>
      <c r="X29999" s="56"/>
      <c r="Y29999" s="56"/>
      <c r="Z29999" s="56"/>
      <c r="AA29999" s="56"/>
    </row>
    <row r="30000" spans="20:27">
      <c r="T30000" s="56"/>
      <c r="U30000" s="56"/>
      <c r="V30000" s="56"/>
      <c r="W30000" s="56"/>
      <c r="X30000" s="56"/>
      <c r="Y30000" s="56"/>
      <c r="Z30000" s="56"/>
      <c r="AA30000" s="56"/>
    </row>
    <row r="30001" spans="20:27">
      <c r="T30001" s="56"/>
      <c r="U30001" s="56"/>
      <c r="V30001" s="56"/>
      <c r="W30001" s="56"/>
      <c r="X30001" s="56"/>
      <c r="Y30001" s="56"/>
      <c r="Z30001" s="56"/>
      <c r="AA30001" s="56"/>
    </row>
    <row r="30002" spans="20:27">
      <c r="T30002" s="56"/>
      <c r="U30002" s="56"/>
      <c r="V30002" s="56"/>
      <c r="W30002" s="56"/>
      <c r="X30002" s="56"/>
      <c r="Y30002" s="56"/>
      <c r="Z30002" s="56"/>
      <c r="AA30002" s="56"/>
    </row>
    <row r="30003" spans="20:27">
      <c r="T30003" s="56"/>
      <c r="U30003" s="56"/>
      <c r="V30003" s="56"/>
      <c r="W30003" s="56"/>
      <c r="X30003" s="56"/>
      <c r="Y30003" s="56"/>
      <c r="Z30003" s="56"/>
      <c r="AA30003" s="56"/>
    </row>
    <row r="30004" spans="20:27">
      <c r="T30004" s="56"/>
      <c r="U30004" s="56"/>
      <c r="V30004" s="56"/>
      <c r="W30004" s="56"/>
      <c r="X30004" s="56"/>
      <c r="Y30004" s="56"/>
      <c r="Z30004" s="56"/>
      <c r="AA30004" s="56"/>
    </row>
    <row r="30005" spans="20:27">
      <c r="T30005" s="56"/>
      <c r="U30005" s="56"/>
      <c r="V30005" s="56"/>
      <c r="W30005" s="56"/>
      <c r="X30005" s="56"/>
      <c r="Y30005" s="56"/>
      <c r="Z30005" s="56"/>
      <c r="AA30005" s="56"/>
    </row>
    <row r="30006" spans="20:27">
      <c r="T30006" s="56"/>
      <c r="U30006" s="56"/>
      <c r="V30006" s="56"/>
      <c r="W30006" s="56"/>
      <c r="X30006" s="56"/>
      <c r="Y30006" s="56"/>
      <c r="Z30006" s="56"/>
      <c r="AA30006" s="56"/>
    </row>
    <row r="30007" spans="20:27">
      <c r="T30007" s="56"/>
      <c r="U30007" s="56"/>
      <c r="V30007" s="56"/>
      <c r="W30007" s="56"/>
      <c r="X30007" s="56"/>
      <c r="Y30007" s="56"/>
      <c r="Z30007" s="56"/>
      <c r="AA30007" s="56"/>
    </row>
    <row r="30008" spans="20:27">
      <c r="T30008" s="56"/>
      <c r="U30008" s="56"/>
      <c r="V30008" s="56"/>
      <c r="W30008" s="56"/>
      <c r="X30008" s="56"/>
      <c r="Y30008" s="56"/>
      <c r="Z30008" s="56"/>
      <c r="AA30008" s="56"/>
    </row>
    <row r="30009" spans="20:27">
      <c r="T30009" s="56"/>
      <c r="U30009" s="56"/>
      <c r="V30009" s="56"/>
      <c r="W30009" s="56"/>
      <c r="X30009" s="56"/>
      <c r="Y30009" s="56"/>
      <c r="Z30009" s="56"/>
      <c r="AA30009" s="56"/>
    </row>
    <row r="30010" spans="20:27">
      <c r="T30010" s="56"/>
      <c r="U30010" s="56"/>
      <c r="V30010" s="56"/>
      <c r="W30010" s="56"/>
      <c r="X30010" s="56"/>
      <c r="Y30010" s="56"/>
      <c r="Z30010" s="56"/>
      <c r="AA30010" s="56"/>
    </row>
    <row r="30011" spans="20:27">
      <c r="T30011" s="56"/>
      <c r="U30011" s="56"/>
      <c r="V30011" s="56"/>
      <c r="W30011" s="56"/>
      <c r="X30011" s="56"/>
      <c r="Y30011" s="56"/>
      <c r="Z30011" s="56"/>
      <c r="AA30011" s="56"/>
    </row>
    <row r="30012" spans="20:27">
      <c r="T30012" s="56"/>
      <c r="U30012" s="56"/>
      <c r="V30012" s="56"/>
      <c r="W30012" s="56"/>
      <c r="X30012" s="56"/>
      <c r="Y30012" s="56"/>
      <c r="Z30012" s="56"/>
      <c r="AA30012" s="56"/>
    </row>
    <row r="30013" spans="20:27">
      <c r="T30013" s="56"/>
      <c r="U30013" s="56"/>
      <c r="V30013" s="56"/>
      <c r="W30013" s="56"/>
      <c r="X30013" s="56"/>
      <c r="Y30013" s="56"/>
      <c r="Z30013" s="56"/>
      <c r="AA30013" s="56"/>
    </row>
    <row r="30014" spans="20:27">
      <c r="T30014" s="56"/>
      <c r="U30014" s="56"/>
      <c r="V30014" s="56"/>
      <c r="W30014" s="56"/>
      <c r="X30014" s="56"/>
      <c r="Y30014" s="56"/>
      <c r="Z30014" s="56"/>
      <c r="AA30014" s="56"/>
    </row>
    <row r="30015" spans="20:27">
      <c r="T30015" s="56"/>
      <c r="U30015" s="56"/>
      <c r="V30015" s="56"/>
      <c r="W30015" s="56"/>
      <c r="X30015" s="56"/>
      <c r="Y30015" s="56"/>
      <c r="Z30015" s="56"/>
      <c r="AA30015" s="56"/>
    </row>
    <row r="30016" spans="20:27">
      <c r="T30016" s="56"/>
      <c r="U30016" s="56"/>
      <c r="V30016" s="56"/>
      <c r="W30016" s="56"/>
      <c r="X30016" s="56"/>
      <c r="Y30016" s="56"/>
      <c r="Z30016" s="56"/>
      <c r="AA30016" s="56"/>
    </row>
    <row r="30017" spans="20:27">
      <c r="T30017" s="56"/>
      <c r="U30017" s="56"/>
      <c r="V30017" s="56"/>
      <c r="W30017" s="56"/>
      <c r="X30017" s="56"/>
      <c r="Y30017" s="56"/>
      <c r="Z30017" s="56"/>
      <c r="AA30017" s="56"/>
    </row>
    <row r="30018" spans="20:27">
      <c r="T30018" s="56"/>
      <c r="U30018" s="56"/>
      <c r="V30018" s="56"/>
      <c r="W30018" s="56"/>
      <c r="X30018" s="56"/>
      <c r="Y30018" s="56"/>
      <c r="Z30018" s="56"/>
      <c r="AA30018" s="56"/>
    </row>
    <row r="30019" spans="20:27">
      <c r="T30019" s="56"/>
      <c r="U30019" s="56"/>
      <c r="V30019" s="56"/>
      <c r="W30019" s="56"/>
      <c r="X30019" s="56"/>
      <c r="Y30019" s="56"/>
      <c r="Z30019" s="56"/>
      <c r="AA30019" s="56"/>
    </row>
    <row r="30020" spans="20:27">
      <c r="T30020" s="56"/>
      <c r="U30020" s="56"/>
      <c r="V30020" s="56"/>
      <c r="W30020" s="56"/>
      <c r="X30020" s="56"/>
      <c r="Y30020" s="56"/>
      <c r="Z30020" s="56"/>
      <c r="AA30020" s="56"/>
    </row>
    <row r="30021" spans="20:27">
      <c r="T30021" s="56"/>
      <c r="U30021" s="56"/>
      <c r="V30021" s="56"/>
      <c r="W30021" s="56"/>
      <c r="X30021" s="56"/>
      <c r="Y30021" s="56"/>
      <c r="Z30021" s="56"/>
      <c r="AA30021" s="56"/>
    </row>
    <row r="30022" spans="20:27">
      <c r="T30022" s="56"/>
      <c r="U30022" s="56"/>
      <c r="V30022" s="56"/>
      <c r="W30022" s="56"/>
      <c r="X30022" s="56"/>
      <c r="Y30022" s="56"/>
      <c r="Z30022" s="56"/>
      <c r="AA30022" s="56"/>
    </row>
    <row r="30023" spans="20:27">
      <c r="T30023" s="56"/>
      <c r="U30023" s="56"/>
      <c r="V30023" s="56"/>
      <c r="W30023" s="56"/>
      <c r="X30023" s="56"/>
      <c r="Y30023" s="56"/>
      <c r="Z30023" s="56"/>
      <c r="AA30023" s="56"/>
    </row>
    <row r="30024" spans="20:27">
      <c r="T30024" s="56"/>
      <c r="U30024" s="56"/>
      <c r="V30024" s="56"/>
      <c r="W30024" s="56"/>
      <c r="X30024" s="56"/>
      <c r="Y30024" s="56"/>
      <c r="Z30024" s="56"/>
      <c r="AA30024" s="56"/>
    </row>
    <row r="30025" spans="20:27">
      <c r="T30025" s="56"/>
      <c r="U30025" s="56"/>
      <c r="V30025" s="56"/>
      <c r="W30025" s="56"/>
      <c r="X30025" s="56"/>
      <c r="Y30025" s="56"/>
      <c r="Z30025" s="56"/>
      <c r="AA30025" s="56"/>
    </row>
    <row r="30026" spans="20:27">
      <c r="T30026" s="56"/>
      <c r="U30026" s="56"/>
      <c r="V30026" s="56"/>
      <c r="W30026" s="56"/>
      <c r="X30026" s="56"/>
      <c r="Y30026" s="56"/>
      <c r="Z30026" s="56"/>
      <c r="AA30026" s="56"/>
    </row>
    <row r="30027" spans="20:27">
      <c r="T30027" s="56"/>
      <c r="U30027" s="56"/>
      <c r="V30027" s="56"/>
      <c r="W30027" s="56"/>
      <c r="X30027" s="56"/>
      <c r="Y30027" s="56"/>
      <c r="Z30027" s="56"/>
      <c r="AA30027" s="56"/>
    </row>
    <row r="30028" spans="20:27">
      <c r="T30028" s="56"/>
      <c r="U30028" s="56"/>
      <c r="V30028" s="56"/>
      <c r="W30028" s="56"/>
      <c r="X30028" s="56"/>
      <c r="Y30028" s="56"/>
      <c r="Z30028" s="56"/>
      <c r="AA30028" s="56"/>
    </row>
    <row r="30029" spans="20:27">
      <c r="T30029" s="56"/>
      <c r="U30029" s="56"/>
      <c r="V30029" s="56"/>
      <c r="W30029" s="56"/>
      <c r="X30029" s="56"/>
      <c r="Y30029" s="56"/>
      <c r="Z30029" s="56"/>
      <c r="AA30029" s="56"/>
    </row>
    <row r="30030" spans="20:27">
      <c r="T30030" s="56"/>
      <c r="U30030" s="56"/>
      <c r="V30030" s="56"/>
      <c r="W30030" s="56"/>
      <c r="X30030" s="56"/>
      <c r="Y30030" s="56"/>
      <c r="Z30030" s="56"/>
      <c r="AA30030" s="56"/>
    </row>
    <row r="30031" spans="20:27">
      <c r="T30031" s="56"/>
      <c r="U30031" s="56"/>
      <c r="V30031" s="56"/>
      <c r="W30031" s="56"/>
      <c r="X30031" s="56"/>
      <c r="Y30031" s="56"/>
      <c r="Z30031" s="56"/>
      <c r="AA30031" s="56"/>
    </row>
    <row r="30032" spans="20:27">
      <c r="T30032" s="56"/>
      <c r="U30032" s="56"/>
      <c r="V30032" s="56"/>
      <c r="W30032" s="56"/>
      <c r="X30032" s="56"/>
      <c r="Y30032" s="56"/>
      <c r="Z30032" s="56"/>
      <c r="AA30032" s="56"/>
    </row>
    <row r="30033" spans="20:27">
      <c r="T30033" s="56"/>
      <c r="U30033" s="56"/>
      <c r="V30033" s="56"/>
      <c r="W30033" s="56"/>
      <c r="X30033" s="56"/>
      <c r="Y30033" s="56"/>
      <c r="Z30033" s="56"/>
      <c r="AA30033" s="56"/>
    </row>
    <row r="30034" spans="20:27">
      <c r="T30034" s="56"/>
      <c r="U30034" s="56"/>
      <c r="V30034" s="56"/>
      <c r="W30034" s="56"/>
      <c r="X30034" s="56"/>
      <c r="Y30034" s="56"/>
      <c r="Z30034" s="56"/>
      <c r="AA30034" s="56"/>
    </row>
    <row r="30035" spans="20:27">
      <c r="T30035" s="56"/>
      <c r="U30035" s="56"/>
      <c r="V30035" s="56"/>
      <c r="W30035" s="56"/>
      <c r="X30035" s="56"/>
      <c r="Y30035" s="56"/>
      <c r="Z30035" s="56"/>
      <c r="AA30035" s="56"/>
    </row>
    <row r="30036" spans="20:27">
      <c r="T30036" s="56"/>
      <c r="U30036" s="56"/>
      <c r="V30036" s="56"/>
      <c r="W30036" s="56"/>
      <c r="X30036" s="56"/>
      <c r="Y30036" s="56"/>
      <c r="Z30036" s="56"/>
      <c r="AA30036" s="56"/>
    </row>
    <row r="30037" spans="20:27">
      <c r="T30037" s="56"/>
      <c r="U30037" s="56"/>
      <c r="V30037" s="56"/>
      <c r="W30037" s="56"/>
      <c r="X30037" s="56"/>
      <c r="Y30037" s="56"/>
      <c r="Z30037" s="56"/>
      <c r="AA30037" s="56"/>
    </row>
    <row r="30038" spans="20:27">
      <c r="T30038" s="56"/>
      <c r="U30038" s="56"/>
      <c r="V30038" s="56"/>
      <c r="W30038" s="56"/>
      <c r="X30038" s="56"/>
      <c r="Y30038" s="56"/>
      <c r="Z30038" s="56"/>
      <c r="AA30038" s="56"/>
    </row>
    <row r="30039" spans="20:27">
      <c r="T30039" s="56"/>
      <c r="U30039" s="56"/>
      <c r="V30039" s="56"/>
      <c r="W30039" s="56"/>
      <c r="X30039" s="56"/>
      <c r="Y30039" s="56"/>
      <c r="Z30039" s="56"/>
      <c r="AA30039" s="56"/>
    </row>
    <row r="30040" spans="20:27">
      <c r="T30040" s="56"/>
      <c r="U30040" s="56"/>
      <c r="V30040" s="56"/>
      <c r="W30040" s="56"/>
      <c r="X30040" s="56"/>
      <c r="Y30040" s="56"/>
      <c r="Z30040" s="56"/>
      <c r="AA30040" s="56"/>
    </row>
    <row r="30041" spans="20:27">
      <c r="T30041" s="56"/>
      <c r="U30041" s="56"/>
      <c r="V30041" s="56"/>
      <c r="W30041" s="56"/>
      <c r="X30041" s="56"/>
      <c r="Y30041" s="56"/>
      <c r="Z30041" s="56"/>
      <c r="AA30041" s="56"/>
    </row>
    <row r="30042" spans="20:27">
      <c r="T30042" s="56"/>
      <c r="U30042" s="56"/>
      <c r="V30042" s="56"/>
      <c r="W30042" s="56"/>
      <c r="X30042" s="56"/>
      <c r="Y30042" s="56"/>
      <c r="Z30042" s="56"/>
      <c r="AA30042" s="56"/>
    </row>
    <row r="30043" spans="20:27">
      <c r="T30043" s="56"/>
      <c r="U30043" s="56"/>
      <c r="V30043" s="56"/>
      <c r="W30043" s="56"/>
      <c r="X30043" s="56"/>
      <c r="Y30043" s="56"/>
      <c r="Z30043" s="56"/>
      <c r="AA30043" s="56"/>
    </row>
    <row r="30044" spans="20:27">
      <c r="T30044" s="56"/>
      <c r="U30044" s="56"/>
      <c r="V30044" s="56"/>
      <c r="W30044" s="56"/>
      <c r="X30044" s="56"/>
      <c r="Y30044" s="56"/>
      <c r="Z30044" s="56"/>
      <c r="AA30044" s="56"/>
    </row>
    <row r="30045" spans="20:27">
      <c r="T30045" s="56"/>
      <c r="U30045" s="56"/>
      <c r="V30045" s="56"/>
      <c r="W30045" s="56"/>
      <c r="X30045" s="56"/>
      <c r="Y30045" s="56"/>
      <c r="Z30045" s="56"/>
      <c r="AA30045" s="56"/>
    </row>
    <row r="30046" spans="20:27">
      <c r="T30046" s="56"/>
      <c r="U30046" s="56"/>
      <c r="V30046" s="56"/>
      <c r="W30046" s="56"/>
      <c r="X30046" s="56"/>
      <c r="Y30046" s="56"/>
      <c r="Z30046" s="56"/>
      <c r="AA30046" s="56"/>
    </row>
    <row r="30047" spans="20:27">
      <c r="T30047" s="56"/>
      <c r="U30047" s="56"/>
      <c r="V30047" s="56"/>
      <c r="W30047" s="56"/>
      <c r="X30047" s="56"/>
      <c r="Y30047" s="56"/>
      <c r="Z30047" s="56"/>
      <c r="AA30047" s="56"/>
    </row>
    <row r="30048" spans="20:27">
      <c r="T30048" s="56"/>
      <c r="U30048" s="56"/>
      <c r="V30048" s="56"/>
      <c r="W30048" s="56"/>
      <c r="X30048" s="56"/>
      <c r="Y30048" s="56"/>
      <c r="Z30048" s="56"/>
      <c r="AA30048" s="56"/>
    </row>
    <row r="30049" spans="20:27">
      <c r="T30049" s="56"/>
      <c r="U30049" s="56"/>
      <c r="V30049" s="56"/>
      <c r="W30049" s="56"/>
      <c r="X30049" s="56"/>
      <c r="Y30049" s="56"/>
      <c r="Z30049" s="56"/>
      <c r="AA30049" s="56"/>
    </row>
    <row r="30050" spans="20:27">
      <c r="T30050" s="56"/>
      <c r="U30050" s="56"/>
      <c r="V30050" s="56"/>
      <c r="W30050" s="56"/>
      <c r="X30050" s="56"/>
      <c r="Y30050" s="56"/>
      <c r="Z30050" s="56"/>
      <c r="AA30050" s="56"/>
    </row>
    <row r="30051" spans="20:27">
      <c r="T30051" s="56"/>
      <c r="U30051" s="56"/>
      <c r="V30051" s="56"/>
      <c r="W30051" s="56"/>
      <c r="X30051" s="56"/>
      <c r="Y30051" s="56"/>
      <c r="Z30051" s="56"/>
      <c r="AA30051" s="56"/>
    </row>
    <row r="30052" spans="20:27">
      <c r="T30052" s="56"/>
      <c r="U30052" s="56"/>
      <c r="V30052" s="56"/>
      <c r="W30052" s="56"/>
      <c r="X30052" s="56"/>
      <c r="Y30052" s="56"/>
      <c r="Z30052" s="56"/>
      <c r="AA30052" s="56"/>
    </row>
    <row r="30053" spans="20:27">
      <c r="T30053" s="56"/>
      <c r="U30053" s="56"/>
      <c r="V30053" s="56"/>
      <c r="W30053" s="56"/>
      <c r="X30053" s="56"/>
      <c r="Y30053" s="56"/>
      <c r="Z30053" s="56"/>
      <c r="AA30053" s="56"/>
    </row>
    <row r="30054" spans="20:27">
      <c r="T30054" s="56"/>
      <c r="U30054" s="56"/>
      <c r="V30054" s="56"/>
      <c r="W30054" s="56"/>
      <c r="X30054" s="56"/>
      <c r="Y30054" s="56"/>
      <c r="Z30054" s="56"/>
      <c r="AA30054" s="56"/>
    </row>
    <row r="30055" spans="20:27">
      <c r="T30055" s="56"/>
      <c r="U30055" s="56"/>
      <c r="V30055" s="56"/>
      <c r="W30055" s="56"/>
      <c r="X30055" s="56"/>
      <c r="Y30055" s="56"/>
      <c r="Z30055" s="56"/>
      <c r="AA30055" s="56"/>
    </row>
    <row r="30056" spans="20:27">
      <c r="T30056" s="56"/>
      <c r="U30056" s="56"/>
      <c r="V30056" s="56"/>
      <c r="W30056" s="56"/>
      <c r="X30056" s="56"/>
      <c r="Y30056" s="56"/>
      <c r="Z30056" s="56"/>
      <c r="AA30056" s="56"/>
    </row>
    <row r="30057" spans="20:27">
      <c r="T30057" s="56"/>
      <c r="U30057" s="56"/>
      <c r="V30057" s="56"/>
      <c r="W30057" s="56"/>
      <c r="X30057" s="56"/>
      <c r="Y30057" s="56"/>
      <c r="Z30057" s="56"/>
      <c r="AA30057" s="56"/>
    </row>
    <row r="30058" spans="20:27">
      <c r="T30058" s="56"/>
      <c r="U30058" s="56"/>
      <c r="V30058" s="56"/>
      <c r="W30058" s="56"/>
      <c r="X30058" s="56"/>
      <c r="Y30058" s="56"/>
      <c r="Z30058" s="56"/>
      <c r="AA30058" s="56"/>
    </row>
    <row r="30059" spans="20:27">
      <c r="T30059" s="56"/>
      <c r="U30059" s="56"/>
      <c r="V30059" s="56"/>
      <c r="W30059" s="56"/>
      <c r="X30059" s="56"/>
      <c r="Y30059" s="56"/>
      <c r="Z30059" s="56"/>
      <c r="AA30059" s="56"/>
    </row>
    <row r="30060" spans="20:27">
      <c r="T30060" s="56"/>
      <c r="U30060" s="56"/>
      <c r="V30060" s="56"/>
      <c r="W30060" s="56"/>
      <c r="X30060" s="56"/>
      <c r="Y30060" s="56"/>
      <c r="Z30060" s="56"/>
      <c r="AA30060" s="56"/>
    </row>
    <row r="30061" spans="20:27">
      <c r="T30061" s="56"/>
      <c r="U30061" s="56"/>
      <c r="V30061" s="56"/>
      <c r="W30061" s="56"/>
      <c r="X30061" s="56"/>
      <c r="Y30061" s="56"/>
      <c r="Z30061" s="56"/>
      <c r="AA30061" s="56"/>
    </row>
    <row r="30062" spans="20:27">
      <c r="T30062" s="56"/>
      <c r="U30062" s="56"/>
      <c r="V30062" s="56"/>
      <c r="W30062" s="56"/>
      <c r="X30062" s="56"/>
      <c r="Y30062" s="56"/>
      <c r="Z30062" s="56"/>
      <c r="AA30062" s="56"/>
    </row>
    <row r="30063" spans="20:27">
      <c r="T30063" s="56"/>
      <c r="U30063" s="56"/>
      <c r="V30063" s="56"/>
      <c r="W30063" s="56"/>
      <c r="X30063" s="56"/>
      <c r="Y30063" s="56"/>
      <c r="Z30063" s="56"/>
      <c r="AA30063" s="56"/>
    </row>
    <row r="30064" spans="20:27">
      <c r="T30064" s="56"/>
      <c r="U30064" s="56"/>
      <c r="V30064" s="56"/>
      <c r="W30064" s="56"/>
      <c r="X30064" s="56"/>
      <c r="Y30064" s="56"/>
      <c r="Z30064" s="56"/>
      <c r="AA30064" s="56"/>
    </row>
    <row r="30065" spans="20:27">
      <c r="T30065" s="56"/>
      <c r="U30065" s="56"/>
      <c r="V30065" s="56"/>
      <c r="W30065" s="56"/>
      <c r="X30065" s="56"/>
      <c r="Y30065" s="56"/>
      <c r="Z30065" s="56"/>
      <c r="AA30065" s="56"/>
    </row>
    <row r="30066" spans="20:27">
      <c r="T30066" s="56"/>
      <c r="U30066" s="56"/>
      <c r="V30066" s="56"/>
      <c r="W30066" s="56"/>
      <c r="X30066" s="56"/>
      <c r="Y30066" s="56"/>
      <c r="Z30066" s="56"/>
      <c r="AA30066" s="56"/>
    </row>
    <row r="30067" spans="20:27">
      <c r="T30067" s="56"/>
      <c r="U30067" s="56"/>
      <c r="V30067" s="56"/>
      <c r="W30067" s="56"/>
      <c r="X30067" s="56"/>
      <c r="Y30067" s="56"/>
      <c r="Z30067" s="56"/>
      <c r="AA30067" s="56"/>
    </row>
    <row r="30068" spans="20:27">
      <c r="T30068" s="56"/>
      <c r="U30068" s="56"/>
      <c r="V30068" s="56"/>
      <c r="W30068" s="56"/>
      <c r="X30068" s="56"/>
      <c r="Y30068" s="56"/>
      <c r="Z30068" s="56"/>
      <c r="AA30068" s="56"/>
    </row>
    <row r="30069" spans="20:27">
      <c r="T30069" s="56"/>
      <c r="U30069" s="56"/>
      <c r="V30069" s="56"/>
      <c r="W30069" s="56"/>
      <c r="X30069" s="56"/>
      <c r="Y30069" s="56"/>
      <c r="Z30069" s="56"/>
      <c r="AA30069" s="56"/>
    </row>
    <row r="30070" spans="20:27">
      <c r="T30070" s="56"/>
      <c r="U30070" s="56"/>
      <c r="V30070" s="56"/>
      <c r="W30070" s="56"/>
      <c r="X30070" s="56"/>
      <c r="Y30070" s="56"/>
      <c r="Z30070" s="56"/>
      <c r="AA30070" s="56"/>
    </row>
    <row r="30071" spans="20:27">
      <c r="T30071" s="56"/>
      <c r="U30071" s="56"/>
      <c r="V30071" s="56"/>
      <c r="W30071" s="56"/>
      <c r="X30071" s="56"/>
      <c r="Y30071" s="56"/>
      <c r="Z30071" s="56"/>
      <c r="AA30071" s="56"/>
    </row>
    <row r="30072" spans="20:27">
      <c r="T30072" s="56"/>
      <c r="U30072" s="56"/>
      <c r="V30072" s="56"/>
      <c r="W30072" s="56"/>
      <c r="X30072" s="56"/>
      <c r="Y30072" s="56"/>
      <c r="Z30072" s="56"/>
      <c r="AA30072" s="56"/>
    </row>
    <row r="30073" spans="20:27">
      <c r="T30073" s="56"/>
      <c r="U30073" s="56"/>
      <c r="V30073" s="56"/>
      <c r="W30073" s="56"/>
      <c r="X30073" s="56"/>
      <c r="Y30073" s="56"/>
      <c r="Z30073" s="56"/>
      <c r="AA30073" s="56"/>
    </row>
    <row r="30074" spans="20:27">
      <c r="T30074" s="56"/>
      <c r="U30074" s="56"/>
      <c r="V30074" s="56"/>
      <c r="W30074" s="56"/>
      <c r="X30074" s="56"/>
      <c r="Y30074" s="56"/>
      <c r="Z30074" s="56"/>
      <c r="AA30074" s="56"/>
    </row>
    <row r="30075" spans="20:27">
      <c r="T30075" s="56"/>
      <c r="U30075" s="56"/>
      <c r="V30075" s="56"/>
      <c r="W30075" s="56"/>
      <c r="X30075" s="56"/>
      <c r="Y30075" s="56"/>
      <c r="Z30075" s="56"/>
      <c r="AA30075" s="56"/>
    </row>
    <row r="30076" spans="20:27">
      <c r="T30076" s="56"/>
      <c r="U30076" s="56"/>
      <c r="V30076" s="56"/>
      <c r="W30076" s="56"/>
      <c r="X30076" s="56"/>
      <c r="Y30076" s="56"/>
      <c r="Z30076" s="56"/>
      <c r="AA30076" s="56"/>
    </row>
    <row r="30077" spans="20:27">
      <c r="T30077" s="56"/>
      <c r="U30077" s="56"/>
      <c r="V30077" s="56"/>
      <c r="W30077" s="56"/>
      <c r="X30077" s="56"/>
      <c r="Y30077" s="56"/>
      <c r="Z30077" s="56"/>
      <c r="AA30077" s="56"/>
    </row>
    <row r="30078" spans="20:27">
      <c r="T30078" s="56"/>
      <c r="U30078" s="56"/>
      <c r="V30078" s="56"/>
      <c r="W30078" s="56"/>
      <c r="X30078" s="56"/>
      <c r="Y30078" s="56"/>
      <c r="Z30078" s="56"/>
      <c r="AA30078" s="56"/>
    </row>
    <row r="30079" spans="20:27">
      <c r="T30079" s="56"/>
      <c r="U30079" s="56"/>
      <c r="V30079" s="56"/>
      <c r="W30079" s="56"/>
      <c r="X30079" s="56"/>
      <c r="Y30079" s="56"/>
      <c r="Z30079" s="56"/>
      <c r="AA30079" s="56"/>
    </row>
    <row r="30080" spans="20:27">
      <c r="T30080" s="56"/>
      <c r="U30080" s="56"/>
      <c r="V30080" s="56"/>
      <c r="W30080" s="56"/>
      <c r="X30080" s="56"/>
      <c r="Y30080" s="56"/>
      <c r="Z30080" s="56"/>
      <c r="AA30080" s="56"/>
    </row>
    <row r="30081" spans="20:27">
      <c r="T30081" s="56"/>
      <c r="U30081" s="56"/>
      <c r="V30081" s="56"/>
      <c r="W30081" s="56"/>
      <c r="X30081" s="56"/>
      <c r="Y30081" s="56"/>
      <c r="Z30081" s="56"/>
      <c r="AA30081" s="56"/>
    </row>
    <row r="30082" spans="20:27">
      <c r="T30082" s="56"/>
      <c r="U30082" s="56"/>
      <c r="V30082" s="56"/>
      <c r="W30082" s="56"/>
      <c r="X30082" s="56"/>
      <c r="Y30082" s="56"/>
      <c r="Z30082" s="56"/>
      <c r="AA30082" s="56"/>
    </row>
    <row r="30083" spans="20:27">
      <c r="T30083" s="56"/>
      <c r="U30083" s="56"/>
      <c r="V30083" s="56"/>
      <c r="W30083" s="56"/>
      <c r="X30083" s="56"/>
      <c r="Y30083" s="56"/>
      <c r="Z30083" s="56"/>
      <c r="AA30083" s="56"/>
    </row>
    <row r="30084" spans="20:27">
      <c r="T30084" s="56"/>
      <c r="U30084" s="56"/>
      <c r="V30084" s="56"/>
      <c r="W30084" s="56"/>
      <c r="X30084" s="56"/>
      <c r="Y30084" s="56"/>
      <c r="Z30084" s="56"/>
      <c r="AA30084" s="56"/>
    </row>
    <row r="30085" spans="20:27">
      <c r="T30085" s="56"/>
      <c r="U30085" s="56"/>
      <c r="V30085" s="56"/>
      <c r="W30085" s="56"/>
      <c r="X30085" s="56"/>
      <c r="Y30085" s="56"/>
      <c r="Z30085" s="56"/>
      <c r="AA30085" s="56"/>
    </row>
    <row r="30086" spans="20:27">
      <c r="T30086" s="56"/>
      <c r="U30086" s="56"/>
      <c r="V30086" s="56"/>
      <c r="W30086" s="56"/>
      <c r="X30086" s="56"/>
      <c r="Y30086" s="56"/>
      <c r="Z30086" s="56"/>
      <c r="AA30086" s="56"/>
    </row>
    <row r="30087" spans="20:27">
      <c r="T30087" s="56"/>
      <c r="U30087" s="56"/>
      <c r="V30087" s="56"/>
      <c r="W30087" s="56"/>
      <c r="X30087" s="56"/>
      <c r="Y30087" s="56"/>
      <c r="Z30087" s="56"/>
      <c r="AA30087" s="56"/>
    </row>
    <row r="30088" spans="20:27">
      <c r="T30088" s="56"/>
      <c r="U30088" s="56"/>
      <c r="V30088" s="56"/>
      <c r="W30088" s="56"/>
      <c r="X30088" s="56"/>
      <c r="Y30088" s="56"/>
      <c r="Z30088" s="56"/>
      <c r="AA30088" s="56"/>
    </row>
    <row r="30089" spans="20:27">
      <c r="T30089" s="56"/>
      <c r="U30089" s="56"/>
      <c r="V30089" s="56"/>
      <c r="W30089" s="56"/>
      <c r="X30089" s="56"/>
      <c r="Y30089" s="56"/>
      <c r="Z30089" s="56"/>
      <c r="AA30089" s="56"/>
    </row>
    <row r="30090" spans="20:27">
      <c r="T30090" s="56"/>
      <c r="U30090" s="56"/>
      <c r="V30090" s="56"/>
      <c r="W30090" s="56"/>
      <c r="X30090" s="56"/>
      <c r="Y30090" s="56"/>
      <c r="Z30090" s="56"/>
      <c r="AA30090" s="56"/>
    </row>
    <row r="30091" spans="20:27">
      <c r="T30091" s="56"/>
      <c r="U30091" s="56"/>
      <c r="V30091" s="56"/>
      <c r="W30091" s="56"/>
      <c r="X30091" s="56"/>
      <c r="Y30091" s="56"/>
      <c r="Z30091" s="56"/>
      <c r="AA30091" s="56"/>
    </row>
    <row r="30092" spans="20:27">
      <c r="T30092" s="56"/>
      <c r="U30092" s="56"/>
      <c r="V30092" s="56"/>
      <c r="W30092" s="56"/>
      <c r="X30092" s="56"/>
      <c r="Y30092" s="56"/>
      <c r="Z30092" s="56"/>
      <c r="AA30092" s="56"/>
    </row>
    <row r="30093" spans="20:27">
      <c r="T30093" s="56"/>
      <c r="U30093" s="56"/>
      <c r="V30093" s="56"/>
      <c r="W30093" s="56"/>
      <c r="X30093" s="56"/>
      <c r="Y30093" s="56"/>
      <c r="Z30093" s="56"/>
      <c r="AA30093" s="56"/>
    </row>
    <row r="30094" spans="20:27">
      <c r="T30094" s="56"/>
      <c r="U30094" s="56"/>
      <c r="V30094" s="56"/>
      <c r="W30094" s="56"/>
      <c r="X30094" s="56"/>
      <c r="Y30094" s="56"/>
      <c r="Z30094" s="56"/>
      <c r="AA30094" s="56"/>
    </row>
    <row r="30095" spans="20:27">
      <c r="T30095" s="56"/>
      <c r="U30095" s="56"/>
      <c r="V30095" s="56"/>
      <c r="W30095" s="56"/>
      <c r="X30095" s="56"/>
      <c r="Y30095" s="56"/>
      <c r="Z30095" s="56"/>
      <c r="AA30095" s="56"/>
    </row>
    <row r="30096" spans="20:27">
      <c r="T30096" s="56"/>
      <c r="U30096" s="56"/>
      <c r="V30096" s="56"/>
      <c r="W30096" s="56"/>
      <c r="X30096" s="56"/>
      <c r="Y30096" s="56"/>
      <c r="Z30096" s="56"/>
      <c r="AA30096" s="56"/>
    </row>
    <row r="30097" spans="20:27">
      <c r="T30097" s="56"/>
      <c r="U30097" s="56"/>
      <c r="V30097" s="56"/>
      <c r="W30097" s="56"/>
      <c r="X30097" s="56"/>
      <c r="Y30097" s="56"/>
      <c r="Z30097" s="56"/>
      <c r="AA30097" s="56"/>
    </row>
    <row r="30098" spans="20:27">
      <c r="T30098" s="56"/>
      <c r="U30098" s="56"/>
      <c r="V30098" s="56"/>
      <c r="W30098" s="56"/>
      <c r="X30098" s="56"/>
      <c r="Y30098" s="56"/>
      <c r="Z30098" s="56"/>
      <c r="AA30098" s="56"/>
    </row>
    <row r="30099" spans="20:27">
      <c r="T30099" s="56"/>
      <c r="U30099" s="56"/>
      <c r="V30099" s="56"/>
      <c r="W30099" s="56"/>
      <c r="X30099" s="56"/>
      <c r="Y30099" s="56"/>
      <c r="Z30099" s="56"/>
      <c r="AA30099" s="56"/>
    </row>
    <row r="30100" spans="20:27">
      <c r="T30100" s="56"/>
      <c r="U30100" s="56"/>
      <c r="V30100" s="56"/>
      <c r="W30100" s="56"/>
      <c r="X30100" s="56"/>
      <c r="Y30100" s="56"/>
      <c r="Z30100" s="56"/>
      <c r="AA30100" s="56"/>
    </row>
    <row r="30101" spans="20:27">
      <c r="T30101" s="56"/>
      <c r="U30101" s="56"/>
      <c r="V30101" s="56"/>
      <c r="W30101" s="56"/>
      <c r="X30101" s="56"/>
      <c r="Y30101" s="56"/>
      <c r="Z30101" s="56"/>
      <c r="AA30101" s="56"/>
    </row>
    <row r="30102" spans="20:27">
      <c r="T30102" s="56"/>
      <c r="U30102" s="56"/>
      <c r="V30102" s="56"/>
      <c r="W30102" s="56"/>
      <c r="X30102" s="56"/>
      <c r="Y30102" s="56"/>
      <c r="Z30102" s="56"/>
      <c r="AA30102" s="56"/>
    </row>
    <row r="30103" spans="20:27">
      <c r="T30103" s="56"/>
      <c r="U30103" s="56"/>
      <c r="V30103" s="56"/>
      <c r="W30103" s="56"/>
      <c r="X30103" s="56"/>
      <c r="Y30103" s="56"/>
      <c r="Z30103" s="56"/>
      <c r="AA30103" s="56"/>
    </row>
    <row r="30104" spans="20:27">
      <c r="T30104" s="56"/>
      <c r="U30104" s="56"/>
      <c r="V30104" s="56"/>
      <c r="W30104" s="56"/>
      <c r="X30104" s="56"/>
      <c r="Y30104" s="56"/>
      <c r="Z30104" s="56"/>
      <c r="AA30104" s="56"/>
    </row>
    <row r="30105" spans="20:27">
      <c r="T30105" s="56"/>
      <c r="U30105" s="56"/>
      <c r="V30105" s="56"/>
      <c r="W30105" s="56"/>
      <c r="X30105" s="56"/>
      <c r="Y30105" s="56"/>
      <c r="Z30105" s="56"/>
      <c r="AA30105" s="56"/>
    </row>
    <row r="30106" spans="20:27">
      <c r="T30106" s="56"/>
      <c r="U30106" s="56"/>
      <c r="V30106" s="56"/>
      <c r="W30106" s="56"/>
      <c r="X30106" s="56"/>
      <c r="Y30106" s="56"/>
      <c r="Z30106" s="56"/>
      <c r="AA30106" s="56"/>
    </row>
    <row r="30107" spans="20:27">
      <c r="T30107" s="56"/>
      <c r="U30107" s="56"/>
      <c r="V30107" s="56"/>
      <c r="W30107" s="56"/>
      <c r="X30107" s="56"/>
      <c r="Y30107" s="56"/>
      <c r="Z30107" s="56"/>
      <c r="AA30107" s="56"/>
    </row>
    <row r="30108" spans="20:27">
      <c r="T30108" s="56"/>
      <c r="U30108" s="56"/>
      <c r="V30108" s="56"/>
      <c r="W30108" s="56"/>
      <c r="X30108" s="56"/>
      <c r="Y30108" s="56"/>
      <c r="Z30108" s="56"/>
      <c r="AA30108" s="56"/>
    </row>
    <row r="30109" spans="20:27">
      <c r="T30109" s="56"/>
      <c r="U30109" s="56"/>
      <c r="V30109" s="56"/>
      <c r="W30109" s="56"/>
      <c r="X30109" s="56"/>
      <c r="Y30109" s="56"/>
      <c r="Z30109" s="56"/>
      <c r="AA30109" s="56"/>
    </row>
    <row r="30110" spans="20:27">
      <c r="T30110" s="56"/>
      <c r="U30110" s="56"/>
      <c r="V30110" s="56"/>
      <c r="W30110" s="56"/>
      <c r="X30110" s="56"/>
      <c r="Y30110" s="56"/>
      <c r="Z30110" s="56"/>
      <c r="AA30110" s="56"/>
    </row>
    <row r="30111" spans="20:27">
      <c r="T30111" s="56"/>
      <c r="U30111" s="56"/>
      <c r="V30111" s="56"/>
      <c r="W30111" s="56"/>
      <c r="X30111" s="56"/>
      <c r="Y30111" s="56"/>
      <c r="Z30111" s="56"/>
      <c r="AA30111" s="56"/>
    </row>
    <row r="30112" spans="20:27">
      <c r="T30112" s="56"/>
      <c r="U30112" s="56"/>
      <c r="V30112" s="56"/>
      <c r="W30112" s="56"/>
      <c r="X30112" s="56"/>
      <c r="Y30112" s="56"/>
      <c r="Z30112" s="56"/>
      <c r="AA30112" s="56"/>
    </row>
    <row r="30113" spans="20:27">
      <c r="T30113" s="56"/>
      <c r="U30113" s="56"/>
      <c r="V30113" s="56"/>
      <c r="W30113" s="56"/>
      <c r="X30113" s="56"/>
      <c r="Y30113" s="56"/>
      <c r="Z30113" s="56"/>
      <c r="AA30113" s="56"/>
    </row>
    <row r="30114" spans="20:27">
      <c r="T30114" s="56"/>
      <c r="U30114" s="56"/>
      <c r="V30114" s="56"/>
      <c r="W30114" s="56"/>
      <c r="X30114" s="56"/>
      <c r="Y30114" s="56"/>
      <c r="Z30114" s="56"/>
      <c r="AA30114" s="56"/>
    </row>
    <row r="30115" spans="20:27">
      <c r="T30115" s="56"/>
      <c r="U30115" s="56"/>
      <c r="V30115" s="56"/>
      <c r="W30115" s="56"/>
      <c r="X30115" s="56"/>
      <c r="Y30115" s="56"/>
      <c r="Z30115" s="56"/>
      <c r="AA30115" s="56"/>
    </row>
    <row r="30116" spans="20:27">
      <c r="T30116" s="56"/>
      <c r="U30116" s="56"/>
      <c r="V30116" s="56"/>
      <c r="W30116" s="56"/>
      <c r="X30116" s="56"/>
      <c r="Y30116" s="56"/>
      <c r="Z30116" s="56"/>
      <c r="AA30116" s="56"/>
    </row>
    <row r="30117" spans="20:27">
      <c r="T30117" s="56"/>
      <c r="U30117" s="56"/>
      <c r="V30117" s="56"/>
      <c r="W30117" s="56"/>
      <c r="X30117" s="56"/>
      <c r="Y30117" s="56"/>
      <c r="Z30117" s="56"/>
      <c r="AA30117" s="56"/>
    </row>
    <row r="30118" spans="20:27">
      <c r="T30118" s="56"/>
      <c r="U30118" s="56"/>
      <c r="V30118" s="56"/>
      <c r="W30118" s="56"/>
      <c r="X30118" s="56"/>
      <c r="Y30118" s="56"/>
      <c r="Z30118" s="56"/>
      <c r="AA30118" s="56"/>
    </row>
    <row r="30119" spans="20:27">
      <c r="T30119" s="56"/>
      <c r="U30119" s="56"/>
      <c r="V30119" s="56"/>
      <c r="W30119" s="56"/>
      <c r="X30119" s="56"/>
      <c r="Y30119" s="56"/>
      <c r="Z30119" s="56"/>
      <c r="AA30119" s="56"/>
    </row>
    <row r="30120" spans="20:27">
      <c r="T30120" s="56"/>
      <c r="U30120" s="56"/>
      <c r="V30120" s="56"/>
      <c r="W30120" s="56"/>
      <c r="X30120" s="56"/>
      <c r="Y30120" s="56"/>
      <c r="Z30120" s="56"/>
      <c r="AA30120" s="56"/>
    </row>
    <row r="30121" spans="20:27">
      <c r="T30121" s="56"/>
      <c r="U30121" s="56"/>
      <c r="V30121" s="56"/>
      <c r="W30121" s="56"/>
      <c r="X30121" s="56"/>
      <c r="Y30121" s="56"/>
      <c r="Z30121" s="56"/>
      <c r="AA30121" s="56"/>
    </row>
    <row r="30122" spans="20:27">
      <c r="T30122" s="56"/>
      <c r="U30122" s="56"/>
      <c r="V30122" s="56"/>
      <c r="W30122" s="56"/>
      <c r="X30122" s="56"/>
      <c r="Y30122" s="56"/>
      <c r="Z30122" s="56"/>
      <c r="AA30122" s="56"/>
    </row>
    <row r="30123" spans="20:27">
      <c r="T30123" s="56"/>
      <c r="U30123" s="56"/>
      <c r="V30123" s="56"/>
      <c r="W30123" s="56"/>
      <c r="X30123" s="56"/>
      <c r="Y30123" s="56"/>
      <c r="Z30123" s="56"/>
      <c r="AA30123" s="56"/>
    </row>
    <row r="30124" spans="20:27">
      <c r="T30124" s="56"/>
      <c r="U30124" s="56"/>
      <c r="V30124" s="56"/>
      <c r="W30124" s="56"/>
      <c r="X30124" s="56"/>
      <c r="Y30124" s="56"/>
      <c r="Z30124" s="56"/>
      <c r="AA30124" s="56"/>
    </row>
    <row r="30125" spans="20:27">
      <c r="T30125" s="56"/>
      <c r="U30125" s="56"/>
      <c r="V30125" s="56"/>
      <c r="W30125" s="56"/>
      <c r="X30125" s="56"/>
      <c r="Y30125" s="56"/>
      <c r="Z30125" s="56"/>
      <c r="AA30125" s="56"/>
    </row>
    <row r="30126" spans="20:27">
      <c r="T30126" s="56"/>
      <c r="U30126" s="56"/>
      <c r="V30126" s="56"/>
      <c r="W30126" s="56"/>
      <c r="X30126" s="56"/>
      <c r="Y30126" s="56"/>
      <c r="Z30126" s="56"/>
      <c r="AA30126" s="56"/>
    </row>
    <row r="30127" spans="20:27">
      <c r="T30127" s="56"/>
      <c r="U30127" s="56"/>
      <c r="V30127" s="56"/>
      <c r="W30127" s="56"/>
      <c r="X30127" s="56"/>
      <c r="Y30127" s="56"/>
      <c r="Z30127" s="56"/>
      <c r="AA30127" s="56"/>
    </row>
    <row r="30128" spans="20:27">
      <c r="T30128" s="56"/>
      <c r="U30128" s="56"/>
      <c r="V30128" s="56"/>
      <c r="W30128" s="56"/>
      <c r="X30128" s="56"/>
      <c r="Y30128" s="56"/>
      <c r="Z30128" s="56"/>
      <c r="AA30128" s="56"/>
    </row>
    <row r="30129" spans="20:27">
      <c r="T30129" s="56"/>
      <c r="U30129" s="56"/>
      <c r="V30129" s="56"/>
      <c r="W30129" s="56"/>
      <c r="X30129" s="56"/>
      <c r="Y30129" s="56"/>
      <c r="Z30129" s="56"/>
      <c r="AA30129" s="56"/>
    </row>
    <row r="30130" spans="20:27">
      <c r="T30130" s="56"/>
      <c r="U30130" s="56"/>
      <c r="V30130" s="56"/>
      <c r="W30130" s="56"/>
      <c r="X30130" s="56"/>
      <c r="Y30130" s="56"/>
      <c r="Z30130" s="56"/>
      <c r="AA30130" s="56"/>
    </row>
    <row r="30131" spans="20:27">
      <c r="T30131" s="56"/>
      <c r="U30131" s="56"/>
      <c r="V30131" s="56"/>
      <c r="W30131" s="56"/>
      <c r="X30131" s="56"/>
      <c r="Y30131" s="56"/>
      <c r="Z30131" s="56"/>
      <c r="AA30131" s="56"/>
    </row>
    <row r="30132" spans="20:27">
      <c r="T30132" s="56"/>
      <c r="U30132" s="56"/>
      <c r="V30132" s="56"/>
      <c r="W30132" s="56"/>
      <c r="X30132" s="56"/>
      <c r="Y30132" s="56"/>
      <c r="Z30132" s="56"/>
      <c r="AA30132" s="56"/>
    </row>
    <row r="30133" spans="20:27">
      <c r="T30133" s="56"/>
      <c r="U30133" s="56"/>
      <c r="V30133" s="56"/>
      <c r="W30133" s="56"/>
      <c r="X30133" s="56"/>
      <c r="Y30133" s="56"/>
      <c r="Z30133" s="56"/>
      <c r="AA30133" s="56"/>
    </row>
    <row r="30134" spans="20:27">
      <c r="T30134" s="56"/>
      <c r="U30134" s="56"/>
      <c r="V30134" s="56"/>
      <c r="W30134" s="56"/>
      <c r="X30134" s="56"/>
      <c r="Y30134" s="56"/>
      <c r="Z30134" s="56"/>
      <c r="AA30134" s="56"/>
    </row>
    <row r="30135" spans="20:27">
      <c r="T30135" s="56"/>
      <c r="U30135" s="56"/>
      <c r="V30135" s="56"/>
      <c r="W30135" s="56"/>
      <c r="X30135" s="56"/>
      <c r="Y30135" s="56"/>
      <c r="Z30135" s="56"/>
      <c r="AA30135" s="56"/>
    </row>
    <row r="30136" spans="20:27">
      <c r="T30136" s="56"/>
      <c r="U30136" s="56"/>
      <c r="V30136" s="56"/>
      <c r="W30136" s="56"/>
      <c r="X30136" s="56"/>
      <c r="Y30136" s="56"/>
      <c r="Z30136" s="56"/>
      <c r="AA30136" s="56"/>
    </row>
    <row r="30137" spans="20:27">
      <c r="T30137" s="56"/>
      <c r="U30137" s="56"/>
      <c r="V30137" s="56"/>
      <c r="W30137" s="56"/>
      <c r="X30137" s="56"/>
      <c r="Y30137" s="56"/>
      <c r="Z30137" s="56"/>
      <c r="AA30137" s="56"/>
    </row>
    <row r="30138" spans="20:27">
      <c r="T30138" s="56"/>
      <c r="U30138" s="56"/>
      <c r="V30138" s="56"/>
      <c r="W30138" s="56"/>
      <c r="X30138" s="56"/>
      <c r="Y30138" s="56"/>
      <c r="Z30138" s="56"/>
      <c r="AA30138" s="56"/>
    </row>
    <row r="30139" spans="20:27">
      <c r="T30139" s="56"/>
      <c r="U30139" s="56"/>
      <c r="V30139" s="56"/>
      <c r="W30139" s="56"/>
      <c r="X30139" s="56"/>
      <c r="Y30139" s="56"/>
      <c r="Z30139" s="56"/>
      <c r="AA30139" s="56"/>
    </row>
    <row r="30140" spans="20:27">
      <c r="T30140" s="56"/>
      <c r="U30140" s="56"/>
      <c r="V30140" s="56"/>
      <c r="W30140" s="56"/>
      <c r="X30140" s="56"/>
      <c r="Y30140" s="56"/>
      <c r="Z30140" s="56"/>
      <c r="AA30140" s="56"/>
    </row>
    <row r="30141" spans="20:27">
      <c r="T30141" s="56"/>
      <c r="U30141" s="56"/>
      <c r="V30141" s="56"/>
      <c r="W30141" s="56"/>
      <c r="X30141" s="56"/>
      <c r="Y30141" s="56"/>
      <c r="Z30141" s="56"/>
      <c r="AA30141" s="56"/>
    </row>
    <row r="30142" spans="20:27">
      <c r="T30142" s="56"/>
      <c r="U30142" s="56"/>
      <c r="V30142" s="56"/>
      <c r="W30142" s="56"/>
      <c r="X30142" s="56"/>
      <c r="Y30142" s="56"/>
      <c r="Z30142" s="56"/>
      <c r="AA30142" s="56"/>
    </row>
    <row r="30143" spans="20:27">
      <c r="T30143" s="56"/>
      <c r="U30143" s="56"/>
      <c r="V30143" s="56"/>
      <c r="W30143" s="56"/>
      <c r="X30143" s="56"/>
      <c r="Y30143" s="56"/>
      <c r="Z30143" s="56"/>
      <c r="AA30143" s="56"/>
    </row>
    <row r="30144" spans="20:27">
      <c r="T30144" s="56"/>
      <c r="U30144" s="56"/>
      <c r="V30144" s="56"/>
      <c r="W30144" s="56"/>
      <c r="X30144" s="56"/>
      <c r="Y30144" s="56"/>
      <c r="Z30144" s="56"/>
      <c r="AA30144" s="56"/>
    </row>
    <row r="30145" spans="20:27">
      <c r="T30145" s="56"/>
      <c r="U30145" s="56"/>
      <c r="V30145" s="56"/>
      <c r="W30145" s="56"/>
      <c r="X30145" s="56"/>
      <c r="Y30145" s="56"/>
      <c r="Z30145" s="56"/>
      <c r="AA30145" s="56"/>
    </row>
    <row r="30146" spans="20:27">
      <c r="T30146" s="56"/>
      <c r="U30146" s="56"/>
      <c r="V30146" s="56"/>
      <c r="W30146" s="56"/>
      <c r="X30146" s="56"/>
      <c r="Y30146" s="56"/>
      <c r="Z30146" s="56"/>
      <c r="AA30146" s="56"/>
    </row>
    <row r="30147" spans="20:27">
      <c r="T30147" s="56"/>
      <c r="U30147" s="56"/>
      <c r="V30147" s="56"/>
      <c r="W30147" s="56"/>
      <c r="X30147" s="56"/>
      <c r="Y30147" s="56"/>
      <c r="Z30147" s="56"/>
      <c r="AA30147" s="56"/>
    </row>
    <row r="30148" spans="20:27">
      <c r="T30148" s="56"/>
      <c r="U30148" s="56"/>
      <c r="V30148" s="56"/>
      <c r="W30148" s="56"/>
      <c r="X30148" s="56"/>
      <c r="Y30148" s="56"/>
      <c r="Z30148" s="56"/>
      <c r="AA30148" s="56"/>
    </row>
    <row r="30149" spans="20:27">
      <c r="T30149" s="56"/>
      <c r="U30149" s="56"/>
      <c r="V30149" s="56"/>
      <c r="W30149" s="56"/>
      <c r="X30149" s="56"/>
      <c r="Y30149" s="56"/>
      <c r="Z30149" s="56"/>
      <c r="AA30149" s="56"/>
    </row>
    <row r="30150" spans="20:27">
      <c r="T30150" s="56"/>
      <c r="U30150" s="56"/>
      <c r="V30150" s="56"/>
      <c r="W30150" s="56"/>
      <c r="X30150" s="56"/>
      <c r="Y30150" s="56"/>
      <c r="Z30150" s="56"/>
      <c r="AA30150" s="56"/>
    </row>
    <row r="30151" spans="20:27">
      <c r="T30151" s="56"/>
      <c r="U30151" s="56"/>
      <c r="V30151" s="56"/>
      <c r="W30151" s="56"/>
      <c r="X30151" s="56"/>
      <c r="Y30151" s="56"/>
      <c r="Z30151" s="56"/>
      <c r="AA30151" s="56"/>
    </row>
    <row r="30152" spans="20:27">
      <c r="T30152" s="56"/>
      <c r="U30152" s="56"/>
      <c r="V30152" s="56"/>
      <c r="W30152" s="56"/>
      <c r="X30152" s="56"/>
      <c r="Y30152" s="56"/>
      <c r="Z30152" s="56"/>
      <c r="AA30152" s="56"/>
    </row>
    <row r="30153" spans="20:27">
      <c r="T30153" s="56"/>
      <c r="U30153" s="56"/>
      <c r="V30153" s="56"/>
      <c r="W30153" s="56"/>
      <c r="X30153" s="56"/>
      <c r="Y30153" s="56"/>
      <c r="Z30153" s="56"/>
      <c r="AA30153" s="56"/>
    </row>
    <row r="30154" spans="20:27">
      <c r="T30154" s="56"/>
      <c r="U30154" s="56"/>
      <c r="V30154" s="56"/>
      <c r="W30154" s="56"/>
      <c r="X30154" s="56"/>
      <c r="Y30154" s="56"/>
      <c r="Z30154" s="56"/>
      <c r="AA30154" s="56"/>
    </row>
    <row r="30155" spans="20:27">
      <c r="T30155" s="56"/>
      <c r="U30155" s="56"/>
      <c r="V30155" s="56"/>
      <c r="W30155" s="56"/>
      <c r="X30155" s="56"/>
      <c r="Y30155" s="56"/>
      <c r="Z30155" s="56"/>
      <c r="AA30155" s="56"/>
    </row>
    <row r="30156" spans="20:27">
      <c r="T30156" s="56"/>
      <c r="U30156" s="56"/>
      <c r="V30156" s="56"/>
      <c r="W30156" s="56"/>
      <c r="X30156" s="56"/>
      <c r="Y30156" s="56"/>
      <c r="Z30156" s="56"/>
      <c r="AA30156" s="56"/>
    </row>
    <row r="30157" spans="20:27">
      <c r="T30157" s="56"/>
      <c r="U30157" s="56"/>
      <c r="V30157" s="56"/>
      <c r="W30157" s="56"/>
      <c r="X30157" s="56"/>
      <c r="Y30157" s="56"/>
      <c r="Z30157" s="56"/>
      <c r="AA30157" s="56"/>
    </row>
    <row r="30158" spans="20:27">
      <c r="T30158" s="56"/>
      <c r="U30158" s="56"/>
      <c r="V30158" s="56"/>
      <c r="W30158" s="56"/>
      <c r="X30158" s="56"/>
      <c r="Y30158" s="56"/>
      <c r="Z30158" s="56"/>
      <c r="AA30158" s="56"/>
    </row>
    <row r="30159" spans="20:27">
      <c r="T30159" s="56"/>
      <c r="U30159" s="56"/>
      <c r="V30159" s="56"/>
      <c r="W30159" s="56"/>
      <c r="X30159" s="56"/>
      <c r="Y30159" s="56"/>
      <c r="Z30159" s="56"/>
      <c r="AA30159" s="56"/>
    </row>
    <row r="30160" spans="20:27">
      <c r="T30160" s="56"/>
      <c r="U30160" s="56"/>
      <c r="V30160" s="56"/>
      <c r="W30160" s="56"/>
      <c r="X30160" s="56"/>
      <c r="Y30160" s="56"/>
      <c r="Z30160" s="56"/>
      <c r="AA30160" s="56"/>
    </row>
    <row r="30161" spans="20:27">
      <c r="T30161" s="56"/>
      <c r="U30161" s="56"/>
      <c r="V30161" s="56"/>
      <c r="W30161" s="56"/>
      <c r="X30161" s="56"/>
      <c r="Y30161" s="56"/>
      <c r="Z30161" s="56"/>
      <c r="AA30161" s="56"/>
    </row>
    <row r="30162" spans="20:27">
      <c r="T30162" s="56"/>
      <c r="U30162" s="56"/>
      <c r="V30162" s="56"/>
      <c r="W30162" s="56"/>
      <c r="X30162" s="56"/>
      <c r="Y30162" s="56"/>
      <c r="Z30162" s="56"/>
      <c r="AA30162" s="56"/>
    </row>
    <row r="30163" spans="20:27">
      <c r="T30163" s="56"/>
      <c r="U30163" s="56"/>
      <c r="V30163" s="56"/>
      <c r="W30163" s="56"/>
      <c r="X30163" s="56"/>
      <c r="Y30163" s="56"/>
      <c r="Z30163" s="56"/>
      <c r="AA30163" s="56"/>
    </row>
    <row r="30164" spans="20:27">
      <c r="T30164" s="56"/>
      <c r="U30164" s="56"/>
      <c r="V30164" s="56"/>
      <c r="W30164" s="56"/>
      <c r="X30164" s="56"/>
      <c r="Y30164" s="56"/>
      <c r="Z30164" s="56"/>
      <c r="AA30164" s="56"/>
    </row>
    <row r="30165" spans="20:27">
      <c r="T30165" s="56"/>
      <c r="U30165" s="56"/>
      <c r="V30165" s="56"/>
      <c r="W30165" s="56"/>
      <c r="X30165" s="56"/>
      <c r="Y30165" s="56"/>
      <c r="Z30165" s="56"/>
      <c r="AA30165" s="56"/>
    </row>
    <row r="30166" spans="20:27">
      <c r="T30166" s="56"/>
      <c r="U30166" s="56"/>
      <c r="V30166" s="56"/>
      <c r="W30166" s="56"/>
      <c r="X30166" s="56"/>
      <c r="Y30166" s="56"/>
      <c r="Z30166" s="56"/>
      <c r="AA30166" s="56"/>
    </row>
    <row r="30167" spans="20:27">
      <c r="T30167" s="56"/>
      <c r="U30167" s="56"/>
      <c r="V30167" s="56"/>
      <c r="W30167" s="56"/>
      <c r="X30167" s="56"/>
      <c r="Y30167" s="56"/>
      <c r="Z30167" s="56"/>
      <c r="AA30167" s="56"/>
    </row>
    <row r="30168" spans="20:27">
      <c r="T30168" s="56"/>
      <c r="U30168" s="56"/>
      <c r="V30168" s="56"/>
      <c r="W30168" s="56"/>
      <c r="X30168" s="56"/>
      <c r="Y30168" s="56"/>
      <c r="Z30168" s="56"/>
      <c r="AA30168" s="56"/>
    </row>
    <row r="30169" spans="20:27">
      <c r="T30169" s="56"/>
      <c r="U30169" s="56"/>
      <c r="V30169" s="56"/>
      <c r="W30169" s="56"/>
      <c r="X30169" s="56"/>
      <c r="Y30169" s="56"/>
      <c r="Z30169" s="56"/>
      <c r="AA30169" s="56"/>
    </row>
    <row r="30170" spans="20:27">
      <c r="T30170" s="56"/>
      <c r="U30170" s="56"/>
      <c r="V30170" s="56"/>
      <c r="W30170" s="56"/>
      <c r="X30170" s="56"/>
      <c r="Y30170" s="56"/>
      <c r="Z30170" s="56"/>
      <c r="AA30170" s="56"/>
    </row>
    <row r="30171" spans="20:27">
      <c r="T30171" s="56"/>
      <c r="U30171" s="56"/>
      <c r="V30171" s="56"/>
      <c r="W30171" s="56"/>
      <c r="X30171" s="56"/>
      <c r="Y30171" s="56"/>
      <c r="Z30171" s="56"/>
      <c r="AA30171" s="56"/>
    </row>
    <row r="30172" spans="20:27">
      <c r="T30172" s="56"/>
      <c r="U30172" s="56"/>
      <c r="V30172" s="56"/>
      <c r="W30172" s="56"/>
      <c r="X30172" s="56"/>
      <c r="Y30172" s="56"/>
      <c r="Z30172" s="56"/>
      <c r="AA30172" s="56"/>
    </row>
    <row r="30173" spans="20:27">
      <c r="T30173" s="56"/>
      <c r="U30173" s="56"/>
      <c r="V30173" s="56"/>
      <c r="W30173" s="56"/>
      <c r="X30173" s="56"/>
      <c r="Y30173" s="56"/>
      <c r="Z30173" s="56"/>
      <c r="AA30173" s="56"/>
    </row>
    <row r="30174" spans="20:27">
      <c r="T30174" s="56"/>
      <c r="U30174" s="56"/>
      <c r="V30174" s="56"/>
      <c r="W30174" s="56"/>
      <c r="X30174" s="56"/>
      <c r="Y30174" s="56"/>
      <c r="Z30174" s="56"/>
      <c r="AA30174" s="56"/>
    </row>
    <row r="30175" spans="20:27">
      <c r="T30175" s="56"/>
      <c r="U30175" s="56"/>
      <c r="V30175" s="56"/>
      <c r="W30175" s="56"/>
      <c r="X30175" s="56"/>
      <c r="Y30175" s="56"/>
      <c r="Z30175" s="56"/>
      <c r="AA30175" s="56"/>
    </row>
    <row r="30176" spans="20:27">
      <c r="T30176" s="56"/>
      <c r="U30176" s="56"/>
      <c r="V30176" s="56"/>
      <c r="W30176" s="56"/>
      <c r="X30176" s="56"/>
      <c r="Y30176" s="56"/>
      <c r="Z30176" s="56"/>
      <c r="AA30176" s="56"/>
    </row>
    <row r="30177" spans="20:27">
      <c r="T30177" s="56"/>
      <c r="U30177" s="56"/>
      <c r="V30177" s="56"/>
      <c r="W30177" s="56"/>
      <c r="X30177" s="56"/>
      <c r="Y30177" s="56"/>
      <c r="Z30177" s="56"/>
      <c r="AA30177" s="56"/>
    </row>
    <row r="30178" spans="20:27">
      <c r="T30178" s="56"/>
      <c r="U30178" s="56"/>
      <c r="V30178" s="56"/>
      <c r="W30178" s="56"/>
      <c r="X30178" s="56"/>
      <c r="Y30178" s="56"/>
      <c r="Z30178" s="56"/>
      <c r="AA30178" s="56"/>
    </row>
    <row r="30179" spans="20:27">
      <c r="T30179" s="56"/>
      <c r="U30179" s="56"/>
      <c r="V30179" s="56"/>
      <c r="W30179" s="56"/>
      <c r="X30179" s="56"/>
      <c r="Y30179" s="56"/>
      <c r="Z30179" s="56"/>
      <c r="AA30179" s="56"/>
    </row>
    <row r="30180" spans="20:27">
      <c r="T30180" s="56"/>
      <c r="U30180" s="56"/>
      <c r="V30180" s="56"/>
      <c r="W30180" s="56"/>
      <c r="X30180" s="56"/>
      <c r="Y30180" s="56"/>
      <c r="Z30180" s="56"/>
      <c r="AA30180" s="56"/>
    </row>
    <row r="30181" spans="20:27">
      <c r="T30181" s="56"/>
      <c r="U30181" s="56"/>
      <c r="V30181" s="56"/>
      <c r="W30181" s="56"/>
      <c r="X30181" s="56"/>
      <c r="Y30181" s="56"/>
      <c r="Z30181" s="56"/>
      <c r="AA30181" s="56"/>
    </row>
    <row r="30182" spans="20:27">
      <c r="T30182" s="56"/>
      <c r="U30182" s="56"/>
      <c r="V30182" s="56"/>
      <c r="W30182" s="56"/>
      <c r="X30182" s="56"/>
      <c r="Y30182" s="56"/>
      <c r="Z30182" s="56"/>
      <c r="AA30182" s="56"/>
    </row>
    <row r="30183" spans="20:27">
      <c r="T30183" s="56"/>
      <c r="U30183" s="56"/>
      <c r="V30183" s="56"/>
      <c r="W30183" s="56"/>
      <c r="X30183" s="56"/>
      <c r="Y30183" s="56"/>
      <c r="Z30183" s="56"/>
      <c r="AA30183" s="56"/>
    </row>
    <row r="30184" spans="20:27">
      <c r="T30184" s="56"/>
      <c r="U30184" s="56"/>
      <c r="V30184" s="56"/>
      <c r="W30184" s="56"/>
      <c r="X30184" s="56"/>
      <c r="Y30184" s="56"/>
      <c r="Z30184" s="56"/>
      <c r="AA30184" s="56"/>
    </row>
    <row r="30185" spans="20:27">
      <c r="T30185" s="56"/>
      <c r="U30185" s="56"/>
      <c r="V30185" s="56"/>
      <c r="W30185" s="56"/>
      <c r="X30185" s="56"/>
      <c r="Y30185" s="56"/>
      <c r="Z30185" s="56"/>
      <c r="AA30185" s="56"/>
    </row>
    <row r="30186" spans="20:27">
      <c r="T30186" s="56"/>
      <c r="U30186" s="56"/>
      <c r="V30186" s="56"/>
      <c r="W30186" s="56"/>
      <c r="X30186" s="56"/>
      <c r="Y30186" s="56"/>
      <c r="Z30186" s="56"/>
      <c r="AA30186" s="56"/>
    </row>
    <row r="30187" spans="20:27">
      <c r="T30187" s="56"/>
      <c r="U30187" s="56"/>
      <c r="V30187" s="56"/>
      <c r="W30187" s="56"/>
      <c r="X30187" s="56"/>
      <c r="Y30187" s="56"/>
      <c r="Z30187" s="56"/>
      <c r="AA30187" s="56"/>
    </row>
    <row r="30188" spans="20:27">
      <c r="T30188" s="56"/>
      <c r="U30188" s="56"/>
      <c r="V30188" s="56"/>
      <c r="W30188" s="56"/>
      <c r="X30188" s="56"/>
      <c r="Y30188" s="56"/>
      <c r="Z30188" s="56"/>
      <c r="AA30188" s="56"/>
    </row>
    <row r="30189" spans="20:27">
      <c r="T30189" s="56"/>
      <c r="U30189" s="56"/>
      <c r="V30189" s="56"/>
      <c r="W30189" s="56"/>
      <c r="X30189" s="56"/>
      <c r="Y30189" s="56"/>
      <c r="Z30189" s="56"/>
      <c r="AA30189" s="56"/>
    </row>
    <row r="30190" spans="20:27">
      <c r="T30190" s="56"/>
      <c r="U30190" s="56"/>
      <c r="V30190" s="56"/>
      <c r="W30190" s="56"/>
      <c r="X30190" s="56"/>
      <c r="Y30190" s="56"/>
      <c r="Z30190" s="56"/>
      <c r="AA30190" s="56"/>
    </row>
    <row r="30191" spans="20:27">
      <c r="T30191" s="56"/>
      <c r="U30191" s="56"/>
      <c r="V30191" s="56"/>
      <c r="W30191" s="56"/>
      <c r="X30191" s="56"/>
      <c r="Y30191" s="56"/>
      <c r="Z30191" s="56"/>
      <c r="AA30191" s="56"/>
    </row>
    <row r="30192" spans="20:27">
      <c r="T30192" s="56"/>
      <c r="U30192" s="56"/>
      <c r="V30192" s="56"/>
      <c r="W30192" s="56"/>
      <c r="X30192" s="56"/>
      <c r="Y30192" s="56"/>
      <c r="Z30192" s="56"/>
      <c r="AA30192" s="56"/>
    </row>
    <row r="30193" spans="20:27">
      <c r="T30193" s="56"/>
      <c r="U30193" s="56"/>
      <c r="V30193" s="56"/>
      <c r="W30193" s="56"/>
      <c r="X30193" s="56"/>
      <c r="Y30193" s="56"/>
      <c r="Z30193" s="56"/>
      <c r="AA30193" s="56"/>
    </row>
    <row r="30194" spans="20:27">
      <c r="T30194" s="56"/>
      <c r="U30194" s="56"/>
      <c r="V30194" s="56"/>
      <c r="W30194" s="56"/>
      <c r="X30194" s="56"/>
      <c r="Y30194" s="56"/>
      <c r="Z30194" s="56"/>
      <c r="AA30194" s="56"/>
    </row>
    <row r="30195" spans="20:27">
      <c r="T30195" s="56"/>
      <c r="U30195" s="56"/>
      <c r="V30195" s="56"/>
      <c r="W30195" s="56"/>
      <c r="X30195" s="56"/>
      <c r="Y30195" s="56"/>
      <c r="Z30195" s="56"/>
      <c r="AA30195" s="56"/>
    </row>
    <row r="30196" spans="20:27">
      <c r="T30196" s="56"/>
      <c r="U30196" s="56"/>
      <c r="V30196" s="56"/>
      <c r="W30196" s="56"/>
      <c r="X30196" s="56"/>
      <c r="Y30196" s="56"/>
      <c r="Z30196" s="56"/>
      <c r="AA30196" s="56"/>
    </row>
    <row r="30197" spans="20:27">
      <c r="T30197" s="56"/>
      <c r="U30197" s="56"/>
      <c r="V30197" s="56"/>
      <c r="W30197" s="56"/>
      <c r="X30197" s="56"/>
      <c r="Y30197" s="56"/>
      <c r="Z30197" s="56"/>
      <c r="AA30197" s="56"/>
    </row>
    <row r="30198" spans="20:27">
      <c r="T30198" s="56"/>
      <c r="U30198" s="56"/>
      <c r="V30198" s="56"/>
      <c r="W30198" s="56"/>
      <c r="X30198" s="56"/>
      <c r="Y30198" s="56"/>
      <c r="Z30198" s="56"/>
      <c r="AA30198" s="56"/>
    </row>
    <row r="30199" spans="20:27">
      <c r="T30199" s="56"/>
      <c r="U30199" s="56"/>
      <c r="V30199" s="56"/>
      <c r="W30199" s="56"/>
      <c r="X30199" s="56"/>
      <c r="Y30199" s="56"/>
      <c r="Z30199" s="56"/>
      <c r="AA30199" s="56"/>
    </row>
    <row r="30200" spans="20:27">
      <c r="T30200" s="56"/>
      <c r="U30200" s="56"/>
      <c r="V30200" s="56"/>
      <c r="W30200" s="56"/>
      <c r="X30200" s="56"/>
      <c r="Y30200" s="56"/>
      <c r="Z30200" s="56"/>
      <c r="AA30200" s="56"/>
    </row>
    <row r="30201" spans="20:27">
      <c r="T30201" s="56"/>
      <c r="U30201" s="56"/>
      <c r="V30201" s="56"/>
      <c r="W30201" s="56"/>
      <c r="X30201" s="56"/>
      <c r="Y30201" s="56"/>
      <c r="Z30201" s="56"/>
      <c r="AA30201" s="56"/>
    </row>
    <row r="30202" spans="20:27">
      <c r="T30202" s="56"/>
      <c r="U30202" s="56"/>
      <c r="V30202" s="56"/>
      <c r="W30202" s="56"/>
      <c r="X30202" s="56"/>
      <c r="Y30202" s="56"/>
      <c r="Z30202" s="56"/>
      <c r="AA30202" s="56"/>
    </row>
    <row r="30203" spans="20:27">
      <c r="T30203" s="56"/>
      <c r="U30203" s="56"/>
      <c r="V30203" s="56"/>
      <c r="W30203" s="56"/>
      <c r="X30203" s="56"/>
      <c r="Y30203" s="56"/>
      <c r="Z30203" s="56"/>
      <c r="AA30203" s="56"/>
    </row>
    <row r="30204" spans="20:27">
      <c r="T30204" s="56"/>
      <c r="U30204" s="56"/>
      <c r="V30204" s="56"/>
      <c r="W30204" s="56"/>
      <c r="X30204" s="56"/>
      <c r="Y30204" s="56"/>
      <c r="Z30204" s="56"/>
      <c r="AA30204" s="56"/>
    </row>
    <row r="30205" spans="20:27">
      <c r="T30205" s="56"/>
      <c r="U30205" s="56"/>
      <c r="V30205" s="56"/>
      <c r="W30205" s="56"/>
      <c r="X30205" s="56"/>
      <c r="Y30205" s="56"/>
      <c r="Z30205" s="56"/>
      <c r="AA30205" s="56"/>
    </row>
    <row r="30206" spans="20:27">
      <c r="T30206" s="56"/>
      <c r="U30206" s="56"/>
      <c r="V30206" s="56"/>
      <c r="W30206" s="56"/>
      <c r="X30206" s="56"/>
      <c r="Y30206" s="56"/>
      <c r="Z30206" s="56"/>
      <c r="AA30206" s="56"/>
    </row>
    <row r="30207" spans="20:27">
      <c r="T30207" s="56"/>
      <c r="U30207" s="56"/>
      <c r="V30207" s="56"/>
      <c r="W30207" s="56"/>
      <c r="X30207" s="56"/>
      <c r="Y30207" s="56"/>
      <c r="Z30207" s="56"/>
      <c r="AA30207" s="56"/>
    </row>
    <row r="30208" spans="20:27">
      <c r="T30208" s="56"/>
      <c r="U30208" s="56"/>
      <c r="V30208" s="56"/>
      <c r="W30208" s="56"/>
      <c r="X30208" s="56"/>
      <c r="Y30208" s="56"/>
      <c r="Z30208" s="56"/>
      <c r="AA30208" s="56"/>
    </row>
    <row r="30209" spans="20:27">
      <c r="T30209" s="56"/>
      <c r="U30209" s="56"/>
      <c r="V30209" s="56"/>
      <c r="W30209" s="56"/>
      <c r="X30209" s="56"/>
      <c r="Y30209" s="56"/>
      <c r="Z30209" s="56"/>
      <c r="AA30209" s="56"/>
    </row>
    <row r="30210" spans="20:27">
      <c r="T30210" s="56"/>
      <c r="U30210" s="56"/>
      <c r="V30210" s="56"/>
      <c r="W30210" s="56"/>
      <c r="X30210" s="56"/>
      <c r="Y30210" s="56"/>
      <c r="Z30210" s="56"/>
      <c r="AA30210" s="56"/>
    </row>
    <row r="30211" spans="20:27">
      <c r="T30211" s="56"/>
      <c r="U30211" s="56"/>
      <c r="V30211" s="56"/>
      <c r="W30211" s="56"/>
      <c r="X30211" s="56"/>
      <c r="Y30211" s="56"/>
      <c r="Z30211" s="56"/>
      <c r="AA30211" s="56"/>
    </row>
    <row r="30212" spans="20:27">
      <c r="T30212" s="56"/>
      <c r="U30212" s="56"/>
      <c r="V30212" s="56"/>
      <c r="W30212" s="56"/>
      <c r="X30212" s="56"/>
      <c r="Y30212" s="56"/>
      <c r="Z30212" s="56"/>
      <c r="AA30212" s="56"/>
    </row>
    <row r="30213" spans="20:27">
      <c r="T30213" s="56"/>
      <c r="U30213" s="56"/>
      <c r="V30213" s="56"/>
      <c r="W30213" s="56"/>
      <c r="X30213" s="56"/>
      <c r="Y30213" s="56"/>
      <c r="Z30213" s="56"/>
      <c r="AA30213" s="56"/>
    </row>
    <row r="30214" spans="20:27">
      <c r="T30214" s="56"/>
      <c r="U30214" s="56"/>
      <c r="V30214" s="56"/>
      <c r="W30214" s="56"/>
      <c r="X30214" s="56"/>
      <c r="Y30214" s="56"/>
      <c r="Z30214" s="56"/>
      <c r="AA30214" s="56"/>
    </row>
    <row r="30215" spans="20:27">
      <c r="T30215" s="56"/>
      <c r="U30215" s="56"/>
      <c r="V30215" s="56"/>
      <c r="W30215" s="56"/>
      <c r="X30215" s="56"/>
      <c r="Y30215" s="56"/>
      <c r="Z30215" s="56"/>
      <c r="AA30215" s="56"/>
    </row>
    <row r="30216" spans="20:27">
      <c r="T30216" s="56"/>
      <c r="U30216" s="56"/>
      <c r="V30216" s="56"/>
      <c r="W30216" s="56"/>
      <c r="X30216" s="56"/>
      <c r="Y30216" s="56"/>
      <c r="Z30216" s="56"/>
      <c r="AA30216" s="56"/>
    </row>
    <row r="30217" spans="20:27">
      <c r="T30217" s="56"/>
      <c r="U30217" s="56"/>
      <c r="V30217" s="56"/>
      <c r="W30217" s="56"/>
      <c r="X30217" s="56"/>
      <c r="Y30217" s="56"/>
      <c r="Z30217" s="56"/>
      <c r="AA30217" s="56"/>
    </row>
    <row r="30218" spans="20:27">
      <c r="T30218" s="56"/>
      <c r="U30218" s="56"/>
      <c r="V30218" s="56"/>
      <c r="W30218" s="56"/>
      <c r="X30218" s="56"/>
      <c r="Y30218" s="56"/>
      <c r="Z30218" s="56"/>
      <c r="AA30218" s="56"/>
    </row>
    <row r="30219" spans="20:27">
      <c r="T30219" s="56"/>
      <c r="U30219" s="56"/>
      <c r="V30219" s="56"/>
      <c r="W30219" s="56"/>
      <c r="X30219" s="56"/>
      <c r="Y30219" s="56"/>
      <c r="Z30219" s="56"/>
      <c r="AA30219" s="56"/>
    </row>
    <row r="30220" spans="20:27">
      <c r="T30220" s="56"/>
      <c r="U30220" s="56"/>
      <c r="V30220" s="56"/>
      <c r="W30220" s="56"/>
      <c r="X30220" s="56"/>
      <c r="Y30220" s="56"/>
      <c r="Z30220" s="56"/>
      <c r="AA30220" s="56"/>
    </row>
    <row r="30221" spans="20:27">
      <c r="T30221" s="56"/>
      <c r="U30221" s="56"/>
      <c r="V30221" s="56"/>
      <c r="W30221" s="56"/>
      <c r="X30221" s="56"/>
      <c r="Y30221" s="56"/>
      <c r="Z30221" s="56"/>
      <c r="AA30221" s="56"/>
    </row>
    <row r="30222" spans="20:27">
      <c r="T30222" s="56"/>
      <c r="U30222" s="56"/>
      <c r="V30222" s="56"/>
      <c r="W30222" s="56"/>
      <c r="X30222" s="56"/>
      <c r="Y30222" s="56"/>
      <c r="Z30222" s="56"/>
      <c r="AA30222" s="56"/>
    </row>
    <row r="30223" spans="20:27">
      <c r="T30223" s="56"/>
      <c r="U30223" s="56"/>
      <c r="V30223" s="56"/>
      <c r="W30223" s="56"/>
      <c r="X30223" s="56"/>
      <c r="Y30223" s="56"/>
      <c r="Z30223" s="56"/>
      <c r="AA30223" s="56"/>
    </row>
    <row r="30224" spans="20:27">
      <c r="T30224" s="56"/>
      <c r="U30224" s="56"/>
      <c r="V30224" s="56"/>
      <c r="W30224" s="56"/>
      <c r="X30224" s="56"/>
      <c r="Y30224" s="56"/>
      <c r="Z30224" s="56"/>
      <c r="AA30224" s="56"/>
    </row>
    <row r="30225" spans="20:27">
      <c r="T30225" s="56"/>
      <c r="U30225" s="56"/>
      <c r="V30225" s="56"/>
      <c r="W30225" s="56"/>
      <c r="X30225" s="56"/>
      <c r="Y30225" s="56"/>
      <c r="Z30225" s="56"/>
      <c r="AA30225" s="56"/>
    </row>
    <row r="30226" spans="20:27">
      <c r="T30226" s="56"/>
      <c r="U30226" s="56"/>
      <c r="V30226" s="56"/>
      <c r="W30226" s="56"/>
      <c r="X30226" s="56"/>
      <c r="Y30226" s="56"/>
      <c r="Z30226" s="56"/>
      <c r="AA30226" s="56"/>
    </row>
    <row r="30227" spans="20:27">
      <c r="T30227" s="56"/>
      <c r="U30227" s="56"/>
      <c r="V30227" s="56"/>
      <c r="W30227" s="56"/>
      <c r="X30227" s="56"/>
      <c r="Y30227" s="56"/>
      <c r="Z30227" s="56"/>
      <c r="AA30227" s="56"/>
    </row>
    <row r="30228" spans="20:27">
      <c r="T30228" s="56"/>
      <c r="U30228" s="56"/>
      <c r="V30228" s="56"/>
      <c r="W30228" s="56"/>
      <c r="X30228" s="56"/>
      <c r="Y30228" s="56"/>
      <c r="Z30228" s="56"/>
      <c r="AA30228" s="56"/>
    </row>
    <row r="30229" spans="20:27">
      <c r="T30229" s="56"/>
      <c r="U30229" s="56"/>
      <c r="V30229" s="56"/>
      <c r="W30229" s="56"/>
      <c r="X30229" s="56"/>
      <c r="Y30229" s="56"/>
      <c r="Z30229" s="56"/>
      <c r="AA30229" s="56"/>
    </row>
    <row r="30230" spans="20:27">
      <c r="T30230" s="56"/>
      <c r="U30230" s="56"/>
      <c r="V30230" s="56"/>
      <c r="W30230" s="56"/>
      <c r="X30230" s="56"/>
      <c r="Y30230" s="56"/>
      <c r="Z30230" s="56"/>
      <c r="AA30230" s="56"/>
    </row>
    <row r="30231" spans="20:27">
      <c r="T30231" s="56"/>
      <c r="U30231" s="56"/>
      <c r="V30231" s="56"/>
      <c r="W30231" s="56"/>
      <c r="X30231" s="56"/>
      <c r="Y30231" s="56"/>
      <c r="Z30231" s="56"/>
      <c r="AA30231" s="56"/>
    </row>
    <row r="30232" spans="20:27">
      <c r="T30232" s="56"/>
      <c r="U30232" s="56"/>
      <c r="V30232" s="56"/>
      <c r="W30232" s="56"/>
      <c r="X30232" s="56"/>
      <c r="Y30232" s="56"/>
      <c r="Z30232" s="56"/>
      <c r="AA30232" s="56"/>
    </row>
    <row r="30233" spans="20:27">
      <c r="T30233" s="56"/>
      <c r="U30233" s="56"/>
      <c r="V30233" s="56"/>
      <c r="W30233" s="56"/>
      <c r="X30233" s="56"/>
      <c r="Y30233" s="56"/>
      <c r="Z30233" s="56"/>
      <c r="AA30233" s="56"/>
    </row>
    <row r="30234" spans="20:27">
      <c r="T30234" s="56"/>
      <c r="U30234" s="56"/>
      <c r="V30234" s="56"/>
      <c r="W30234" s="56"/>
      <c r="X30234" s="56"/>
      <c r="Y30234" s="56"/>
      <c r="Z30234" s="56"/>
      <c r="AA30234" s="56"/>
    </row>
    <row r="30235" spans="20:27">
      <c r="T30235" s="56"/>
      <c r="U30235" s="56"/>
      <c r="V30235" s="56"/>
      <c r="W30235" s="56"/>
      <c r="X30235" s="56"/>
      <c r="Y30235" s="56"/>
      <c r="Z30235" s="56"/>
      <c r="AA30235" s="56"/>
    </row>
    <row r="30236" spans="20:27">
      <c r="T30236" s="56"/>
      <c r="U30236" s="56"/>
      <c r="V30236" s="56"/>
      <c r="W30236" s="56"/>
      <c r="X30236" s="56"/>
      <c r="Y30236" s="56"/>
      <c r="Z30236" s="56"/>
      <c r="AA30236" s="56"/>
    </row>
    <row r="30237" spans="20:27">
      <c r="T30237" s="56"/>
      <c r="U30237" s="56"/>
      <c r="V30237" s="56"/>
      <c r="W30237" s="56"/>
      <c r="X30237" s="56"/>
      <c r="Y30237" s="56"/>
      <c r="Z30237" s="56"/>
      <c r="AA30237" s="56"/>
    </row>
    <row r="30238" spans="20:27">
      <c r="T30238" s="56"/>
      <c r="U30238" s="56"/>
      <c r="V30238" s="56"/>
      <c r="W30238" s="56"/>
      <c r="X30238" s="56"/>
      <c r="Y30238" s="56"/>
      <c r="Z30238" s="56"/>
      <c r="AA30238" s="56"/>
    </row>
    <row r="30239" spans="20:27">
      <c r="T30239" s="56"/>
      <c r="U30239" s="56"/>
      <c r="V30239" s="56"/>
      <c r="W30239" s="56"/>
      <c r="X30239" s="56"/>
      <c r="Y30239" s="56"/>
      <c r="Z30239" s="56"/>
      <c r="AA30239" s="56"/>
    </row>
    <row r="30240" spans="20:27">
      <c r="T30240" s="56"/>
      <c r="U30240" s="56"/>
      <c r="V30240" s="56"/>
      <c r="W30240" s="56"/>
      <c r="X30240" s="56"/>
      <c r="Y30240" s="56"/>
      <c r="Z30240" s="56"/>
      <c r="AA30240" s="56"/>
    </row>
    <row r="30241" spans="20:27">
      <c r="T30241" s="56"/>
      <c r="U30241" s="56"/>
      <c r="V30241" s="56"/>
      <c r="W30241" s="56"/>
      <c r="X30241" s="56"/>
      <c r="Y30241" s="56"/>
      <c r="Z30241" s="56"/>
      <c r="AA30241" s="56"/>
    </row>
    <row r="30242" spans="20:27">
      <c r="T30242" s="56"/>
      <c r="U30242" s="56"/>
      <c r="V30242" s="56"/>
      <c r="W30242" s="56"/>
      <c r="X30242" s="56"/>
      <c r="Y30242" s="56"/>
      <c r="Z30242" s="56"/>
      <c r="AA30242" s="56"/>
    </row>
    <row r="30243" spans="20:27">
      <c r="T30243" s="56"/>
      <c r="U30243" s="56"/>
      <c r="V30243" s="56"/>
      <c r="W30243" s="56"/>
      <c r="X30243" s="56"/>
      <c r="Y30243" s="56"/>
      <c r="Z30243" s="56"/>
      <c r="AA30243" s="56"/>
    </row>
    <row r="30244" spans="20:27">
      <c r="T30244" s="56"/>
      <c r="U30244" s="56"/>
      <c r="V30244" s="56"/>
      <c r="W30244" s="56"/>
      <c r="X30244" s="56"/>
      <c r="Y30244" s="56"/>
      <c r="Z30244" s="56"/>
      <c r="AA30244" s="56"/>
    </row>
    <row r="30245" spans="20:27">
      <c r="T30245" s="56"/>
      <c r="U30245" s="56"/>
      <c r="V30245" s="56"/>
      <c r="W30245" s="56"/>
      <c r="X30245" s="56"/>
      <c r="Y30245" s="56"/>
      <c r="Z30245" s="56"/>
      <c r="AA30245" s="56"/>
    </row>
    <row r="30246" spans="20:27">
      <c r="T30246" s="56"/>
      <c r="U30246" s="56"/>
      <c r="V30246" s="56"/>
      <c r="W30246" s="56"/>
      <c r="X30246" s="56"/>
      <c r="Y30246" s="56"/>
      <c r="Z30246" s="56"/>
      <c r="AA30246" s="56"/>
    </row>
    <row r="30247" spans="20:27">
      <c r="T30247" s="56"/>
      <c r="U30247" s="56"/>
      <c r="V30247" s="56"/>
      <c r="W30247" s="56"/>
      <c r="X30247" s="56"/>
      <c r="Y30247" s="56"/>
      <c r="Z30247" s="56"/>
      <c r="AA30247" s="56"/>
    </row>
    <row r="30248" spans="20:27">
      <c r="T30248" s="56"/>
      <c r="U30248" s="56"/>
      <c r="V30248" s="56"/>
      <c r="W30248" s="56"/>
      <c r="X30248" s="56"/>
      <c r="Y30248" s="56"/>
      <c r="Z30248" s="56"/>
      <c r="AA30248" s="56"/>
    </row>
    <row r="30249" spans="20:27">
      <c r="T30249" s="56"/>
      <c r="U30249" s="56"/>
      <c r="V30249" s="56"/>
      <c r="W30249" s="56"/>
      <c r="X30249" s="56"/>
      <c r="Y30249" s="56"/>
      <c r="Z30249" s="56"/>
      <c r="AA30249" s="56"/>
    </row>
    <row r="30250" spans="20:27">
      <c r="T30250" s="56"/>
      <c r="U30250" s="56"/>
      <c r="V30250" s="56"/>
      <c r="W30250" s="56"/>
      <c r="X30250" s="56"/>
      <c r="Y30250" s="56"/>
      <c r="Z30250" s="56"/>
      <c r="AA30250" s="56"/>
    </row>
    <row r="30251" spans="20:27">
      <c r="T30251" s="56"/>
      <c r="U30251" s="56"/>
      <c r="V30251" s="56"/>
      <c r="W30251" s="56"/>
      <c r="X30251" s="56"/>
      <c r="Y30251" s="56"/>
      <c r="Z30251" s="56"/>
      <c r="AA30251" s="56"/>
    </row>
    <row r="30252" spans="20:27">
      <c r="T30252" s="56"/>
      <c r="U30252" s="56"/>
      <c r="V30252" s="56"/>
      <c r="W30252" s="56"/>
      <c r="X30252" s="56"/>
      <c r="Y30252" s="56"/>
      <c r="Z30252" s="56"/>
      <c r="AA30252" s="56"/>
    </row>
    <row r="30253" spans="20:27">
      <c r="T30253" s="56"/>
      <c r="U30253" s="56"/>
      <c r="V30253" s="56"/>
      <c r="W30253" s="56"/>
      <c r="X30253" s="56"/>
      <c r="Y30253" s="56"/>
      <c r="Z30253" s="56"/>
      <c r="AA30253" s="56"/>
    </row>
    <row r="30254" spans="20:27">
      <c r="T30254" s="56"/>
      <c r="U30254" s="56"/>
      <c r="V30254" s="56"/>
      <c r="W30254" s="56"/>
      <c r="X30254" s="56"/>
      <c r="Y30254" s="56"/>
      <c r="Z30254" s="56"/>
      <c r="AA30254" s="56"/>
    </row>
    <row r="30255" spans="20:27">
      <c r="T30255" s="56"/>
      <c r="U30255" s="56"/>
      <c r="V30255" s="56"/>
      <c r="W30255" s="56"/>
      <c r="X30255" s="56"/>
      <c r="Y30255" s="56"/>
      <c r="Z30255" s="56"/>
      <c r="AA30255" s="56"/>
    </row>
    <row r="30256" spans="20:27">
      <c r="T30256" s="56"/>
      <c r="U30256" s="56"/>
      <c r="V30256" s="56"/>
      <c r="W30256" s="56"/>
      <c r="X30256" s="56"/>
      <c r="Y30256" s="56"/>
      <c r="Z30256" s="56"/>
      <c r="AA30256" s="56"/>
    </row>
    <row r="30257" spans="20:27">
      <c r="T30257" s="56"/>
      <c r="U30257" s="56"/>
      <c r="V30257" s="56"/>
      <c r="W30257" s="56"/>
      <c r="X30257" s="56"/>
      <c r="Y30257" s="56"/>
      <c r="Z30257" s="56"/>
      <c r="AA30257" s="56"/>
    </row>
    <row r="30258" spans="20:27">
      <c r="T30258" s="56"/>
      <c r="U30258" s="56"/>
      <c r="V30258" s="56"/>
      <c r="W30258" s="56"/>
      <c r="X30258" s="56"/>
      <c r="Y30258" s="56"/>
      <c r="Z30258" s="56"/>
      <c r="AA30258" s="56"/>
    </row>
    <row r="30259" spans="20:27">
      <c r="T30259" s="56"/>
      <c r="U30259" s="56"/>
      <c r="V30259" s="56"/>
      <c r="W30259" s="56"/>
      <c r="X30259" s="56"/>
      <c r="Y30259" s="56"/>
      <c r="Z30259" s="56"/>
      <c r="AA30259" s="56"/>
    </row>
    <row r="30260" spans="20:27">
      <c r="T30260" s="56"/>
      <c r="U30260" s="56"/>
      <c r="V30260" s="56"/>
      <c r="W30260" s="56"/>
      <c r="X30260" s="56"/>
      <c r="Y30260" s="56"/>
      <c r="Z30260" s="56"/>
      <c r="AA30260" s="56"/>
    </row>
    <row r="30261" spans="20:27">
      <c r="T30261" s="56"/>
      <c r="U30261" s="56"/>
      <c r="V30261" s="56"/>
      <c r="W30261" s="56"/>
      <c r="X30261" s="56"/>
      <c r="Y30261" s="56"/>
      <c r="Z30261" s="56"/>
      <c r="AA30261" s="56"/>
    </row>
    <row r="30262" spans="20:27">
      <c r="T30262" s="56"/>
      <c r="U30262" s="56"/>
      <c r="V30262" s="56"/>
      <c r="W30262" s="56"/>
      <c r="X30262" s="56"/>
      <c r="Y30262" s="56"/>
      <c r="Z30262" s="56"/>
      <c r="AA30262" s="56"/>
    </row>
    <row r="30263" spans="20:27">
      <c r="T30263" s="56"/>
      <c r="U30263" s="56"/>
      <c r="V30263" s="56"/>
      <c r="W30263" s="56"/>
      <c r="X30263" s="56"/>
      <c r="Y30263" s="56"/>
      <c r="Z30263" s="56"/>
      <c r="AA30263" s="56"/>
    </row>
    <row r="30264" spans="20:27">
      <c r="T30264" s="56"/>
      <c r="U30264" s="56"/>
      <c r="V30264" s="56"/>
      <c r="W30264" s="56"/>
      <c r="X30264" s="56"/>
      <c r="Y30264" s="56"/>
      <c r="Z30264" s="56"/>
      <c r="AA30264" s="56"/>
    </row>
    <row r="30265" spans="20:27">
      <c r="T30265" s="56"/>
      <c r="U30265" s="56"/>
      <c r="V30265" s="56"/>
      <c r="W30265" s="56"/>
      <c r="X30265" s="56"/>
      <c r="Y30265" s="56"/>
      <c r="Z30265" s="56"/>
      <c r="AA30265" s="56"/>
    </row>
    <row r="30266" spans="20:27">
      <c r="T30266" s="56"/>
      <c r="U30266" s="56"/>
      <c r="V30266" s="56"/>
      <c r="W30266" s="56"/>
      <c r="X30266" s="56"/>
      <c r="Y30266" s="56"/>
      <c r="Z30266" s="56"/>
      <c r="AA30266" s="56"/>
    </row>
    <row r="30267" spans="20:27">
      <c r="T30267" s="56"/>
      <c r="U30267" s="56"/>
      <c r="V30267" s="56"/>
      <c r="W30267" s="56"/>
      <c r="X30267" s="56"/>
      <c r="Y30267" s="56"/>
      <c r="Z30267" s="56"/>
      <c r="AA30267" s="56"/>
    </row>
    <row r="30268" spans="20:27">
      <c r="T30268" s="56"/>
      <c r="U30268" s="56"/>
      <c r="V30268" s="56"/>
      <c r="W30268" s="56"/>
      <c r="X30268" s="56"/>
      <c r="Y30268" s="56"/>
      <c r="Z30268" s="56"/>
      <c r="AA30268" s="56"/>
    </row>
    <row r="30269" spans="20:27">
      <c r="T30269" s="56"/>
      <c r="U30269" s="56"/>
      <c r="V30269" s="56"/>
      <c r="W30269" s="56"/>
      <c r="X30269" s="56"/>
      <c r="Y30269" s="56"/>
      <c r="Z30269" s="56"/>
      <c r="AA30269" s="56"/>
    </row>
    <row r="30270" spans="20:27">
      <c r="T30270" s="56"/>
      <c r="U30270" s="56"/>
      <c r="V30270" s="56"/>
      <c r="W30270" s="56"/>
      <c r="X30270" s="56"/>
      <c r="Y30270" s="56"/>
      <c r="Z30270" s="56"/>
      <c r="AA30270" s="56"/>
    </row>
    <row r="30271" spans="20:27">
      <c r="T30271" s="56"/>
      <c r="U30271" s="56"/>
      <c r="V30271" s="56"/>
      <c r="W30271" s="56"/>
      <c r="X30271" s="56"/>
      <c r="Y30271" s="56"/>
      <c r="Z30271" s="56"/>
      <c r="AA30271" s="56"/>
    </row>
    <row r="30272" spans="20:27">
      <c r="T30272" s="56"/>
      <c r="U30272" s="56"/>
      <c r="V30272" s="56"/>
      <c r="W30272" s="56"/>
      <c r="X30272" s="56"/>
      <c r="Y30272" s="56"/>
      <c r="Z30272" s="56"/>
      <c r="AA30272" s="56"/>
    </row>
    <row r="30273" spans="20:27">
      <c r="T30273" s="56"/>
      <c r="U30273" s="56"/>
      <c r="V30273" s="56"/>
      <c r="W30273" s="56"/>
      <c r="X30273" s="56"/>
      <c r="Y30273" s="56"/>
      <c r="Z30273" s="56"/>
      <c r="AA30273" s="56"/>
    </row>
    <row r="30274" spans="20:27">
      <c r="T30274" s="56"/>
      <c r="U30274" s="56"/>
      <c r="V30274" s="56"/>
      <c r="W30274" s="56"/>
      <c r="X30274" s="56"/>
      <c r="Y30274" s="56"/>
      <c r="Z30274" s="56"/>
      <c r="AA30274" s="56"/>
    </row>
    <row r="30275" spans="20:27">
      <c r="T30275" s="56"/>
      <c r="U30275" s="56"/>
      <c r="V30275" s="56"/>
      <c r="W30275" s="56"/>
      <c r="X30275" s="56"/>
      <c r="Y30275" s="56"/>
      <c r="Z30275" s="56"/>
      <c r="AA30275" s="56"/>
    </row>
    <row r="30276" spans="20:27">
      <c r="T30276" s="56"/>
      <c r="U30276" s="56"/>
      <c r="V30276" s="56"/>
      <c r="W30276" s="56"/>
      <c r="X30276" s="56"/>
      <c r="Y30276" s="56"/>
      <c r="Z30276" s="56"/>
      <c r="AA30276" s="56"/>
    </row>
    <row r="30277" spans="20:27">
      <c r="T30277" s="56"/>
      <c r="U30277" s="56"/>
      <c r="V30277" s="56"/>
      <c r="W30277" s="56"/>
      <c r="X30277" s="56"/>
      <c r="Y30277" s="56"/>
      <c r="Z30277" s="56"/>
      <c r="AA30277" s="56"/>
    </row>
    <row r="30278" spans="20:27">
      <c r="T30278" s="56"/>
      <c r="U30278" s="56"/>
      <c r="V30278" s="56"/>
      <c r="W30278" s="56"/>
      <c r="X30278" s="56"/>
      <c r="Y30278" s="56"/>
      <c r="Z30278" s="56"/>
      <c r="AA30278" s="56"/>
    </row>
    <row r="30279" spans="20:27">
      <c r="T30279" s="56"/>
      <c r="U30279" s="56"/>
      <c r="V30279" s="56"/>
      <c r="W30279" s="56"/>
      <c r="X30279" s="56"/>
      <c r="Y30279" s="56"/>
      <c r="Z30279" s="56"/>
      <c r="AA30279" s="56"/>
    </row>
    <row r="30280" spans="20:27">
      <c r="T30280" s="56"/>
      <c r="U30280" s="56"/>
      <c r="V30280" s="56"/>
      <c r="W30280" s="56"/>
      <c r="X30280" s="56"/>
      <c r="Y30280" s="56"/>
      <c r="Z30280" s="56"/>
      <c r="AA30280" s="56"/>
    </row>
    <row r="30281" spans="20:27">
      <c r="T30281" s="56"/>
      <c r="U30281" s="56"/>
      <c r="V30281" s="56"/>
      <c r="W30281" s="56"/>
      <c r="X30281" s="56"/>
      <c r="Y30281" s="56"/>
      <c r="Z30281" s="56"/>
      <c r="AA30281" s="56"/>
    </row>
    <row r="30282" spans="20:27">
      <c r="T30282" s="56"/>
      <c r="U30282" s="56"/>
      <c r="V30282" s="56"/>
      <c r="W30282" s="56"/>
      <c r="X30282" s="56"/>
      <c r="Y30282" s="56"/>
      <c r="Z30282" s="56"/>
      <c r="AA30282" s="56"/>
    </row>
    <row r="30283" spans="20:27">
      <c r="T30283" s="56"/>
      <c r="U30283" s="56"/>
      <c r="V30283" s="56"/>
      <c r="W30283" s="56"/>
      <c r="X30283" s="56"/>
      <c r="Y30283" s="56"/>
      <c r="Z30283" s="56"/>
      <c r="AA30283" s="56"/>
    </row>
    <row r="30284" spans="20:27">
      <c r="T30284" s="56"/>
      <c r="U30284" s="56"/>
      <c r="V30284" s="56"/>
      <c r="W30284" s="56"/>
      <c r="X30284" s="56"/>
      <c r="Y30284" s="56"/>
      <c r="Z30284" s="56"/>
      <c r="AA30284" s="56"/>
    </row>
    <row r="30285" spans="20:27">
      <c r="T30285" s="56"/>
      <c r="U30285" s="56"/>
      <c r="V30285" s="56"/>
      <c r="W30285" s="56"/>
      <c r="X30285" s="56"/>
      <c r="Y30285" s="56"/>
      <c r="Z30285" s="56"/>
      <c r="AA30285" s="56"/>
    </row>
    <row r="30286" spans="20:27">
      <c r="T30286" s="56"/>
      <c r="U30286" s="56"/>
      <c r="V30286" s="56"/>
      <c r="W30286" s="56"/>
      <c r="X30286" s="56"/>
      <c r="Y30286" s="56"/>
      <c r="Z30286" s="56"/>
      <c r="AA30286" s="56"/>
    </row>
    <row r="30287" spans="20:27">
      <c r="T30287" s="56"/>
      <c r="U30287" s="56"/>
      <c r="V30287" s="56"/>
      <c r="W30287" s="56"/>
      <c r="X30287" s="56"/>
      <c r="Y30287" s="56"/>
      <c r="Z30287" s="56"/>
      <c r="AA30287" s="56"/>
    </row>
    <row r="30288" spans="20:27">
      <c r="T30288" s="56"/>
      <c r="U30288" s="56"/>
      <c r="V30288" s="56"/>
      <c r="W30288" s="56"/>
      <c r="X30288" s="56"/>
      <c r="Y30288" s="56"/>
      <c r="Z30288" s="56"/>
      <c r="AA30288" s="56"/>
    </row>
    <row r="30289" spans="20:27">
      <c r="T30289" s="56"/>
      <c r="U30289" s="56"/>
      <c r="V30289" s="56"/>
      <c r="W30289" s="56"/>
      <c r="X30289" s="56"/>
      <c r="Y30289" s="56"/>
      <c r="Z30289" s="56"/>
      <c r="AA30289" s="56"/>
    </row>
    <row r="30290" spans="20:27">
      <c r="T30290" s="56"/>
      <c r="U30290" s="56"/>
      <c r="V30290" s="56"/>
      <c r="W30290" s="56"/>
      <c r="X30290" s="56"/>
      <c r="Y30290" s="56"/>
      <c r="Z30290" s="56"/>
      <c r="AA30290" s="56"/>
    </row>
    <row r="30291" spans="20:27">
      <c r="T30291" s="56"/>
      <c r="U30291" s="56"/>
      <c r="V30291" s="56"/>
      <c r="W30291" s="56"/>
      <c r="X30291" s="56"/>
      <c r="Y30291" s="56"/>
      <c r="Z30291" s="56"/>
      <c r="AA30291" s="56"/>
    </row>
    <row r="30292" spans="20:27">
      <c r="T30292" s="56"/>
      <c r="U30292" s="56"/>
      <c r="V30292" s="56"/>
      <c r="W30292" s="56"/>
      <c r="X30292" s="56"/>
      <c r="Y30292" s="56"/>
      <c r="Z30292" s="56"/>
      <c r="AA30292" s="56"/>
    </row>
    <row r="30293" spans="20:27">
      <c r="T30293" s="56"/>
      <c r="U30293" s="56"/>
      <c r="V30293" s="56"/>
      <c r="W30293" s="56"/>
      <c r="X30293" s="56"/>
      <c r="Y30293" s="56"/>
      <c r="Z30293" s="56"/>
      <c r="AA30293" s="56"/>
    </row>
    <row r="30294" spans="20:27">
      <c r="T30294" s="56"/>
      <c r="U30294" s="56"/>
      <c r="V30294" s="56"/>
      <c r="W30294" s="56"/>
      <c r="X30294" s="56"/>
      <c r="Y30294" s="56"/>
      <c r="Z30294" s="56"/>
      <c r="AA30294" s="56"/>
    </row>
    <row r="30295" spans="20:27">
      <c r="T30295" s="56"/>
      <c r="U30295" s="56"/>
      <c r="V30295" s="56"/>
      <c r="W30295" s="56"/>
      <c r="X30295" s="56"/>
      <c r="Y30295" s="56"/>
      <c r="Z30295" s="56"/>
      <c r="AA30295" s="56"/>
    </row>
    <row r="30296" spans="20:27">
      <c r="T30296" s="56"/>
      <c r="U30296" s="56"/>
      <c r="V30296" s="56"/>
      <c r="W30296" s="56"/>
      <c r="X30296" s="56"/>
      <c r="Y30296" s="56"/>
      <c r="Z30296" s="56"/>
      <c r="AA30296" s="56"/>
    </row>
    <row r="30297" spans="20:27">
      <c r="T30297" s="56"/>
      <c r="U30297" s="56"/>
      <c r="V30297" s="56"/>
      <c r="W30297" s="56"/>
      <c r="X30297" s="56"/>
      <c r="Y30297" s="56"/>
      <c r="Z30297" s="56"/>
      <c r="AA30297" s="56"/>
    </row>
    <row r="30298" spans="20:27">
      <c r="T30298" s="56"/>
      <c r="U30298" s="56"/>
      <c r="V30298" s="56"/>
      <c r="W30298" s="56"/>
      <c r="X30298" s="56"/>
      <c r="Y30298" s="56"/>
      <c r="Z30298" s="56"/>
      <c r="AA30298" s="56"/>
    </row>
    <row r="30299" spans="20:27">
      <c r="T30299" s="56"/>
      <c r="U30299" s="56"/>
      <c r="V30299" s="56"/>
      <c r="W30299" s="56"/>
      <c r="X30299" s="56"/>
      <c r="Y30299" s="56"/>
      <c r="Z30299" s="56"/>
      <c r="AA30299" s="56"/>
    </row>
    <row r="30300" spans="20:27">
      <c r="T30300" s="56"/>
      <c r="U30300" s="56"/>
      <c r="V30300" s="56"/>
      <c r="W30300" s="56"/>
      <c r="X30300" s="56"/>
      <c r="Y30300" s="56"/>
      <c r="Z30300" s="56"/>
      <c r="AA30300" s="56"/>
    </row>
    <row r="30301" spans="20:27">
      <c r="T30301" s="56"/>
      <c r="U30301" s="56"/>
      <c r="V30301" s="56"/>
      <c r="W30301" s="56"/>
      <c r="X30301" s="56"/>
      <c r="Y30301" s="56"/>
      <c r="Z30301" s="56"/>
      <c r="AA30301" s="56"/>
    </row>
    <row r="30302" spans="20:27">
      <c r="T30302" s="56"/>
      <c r="U30302" s="56"/>
      <c r="V30302" s="56"/>
      <c r="W30302" s="56"/>
      <c r="X30302" s="56"/>
      <c r="Y30302" s="56"/>
      <c r="Z30302" s="56"/>
      <c r="AA30302" s="56"/>
    </row>
    <row r="30303" spans="20:27">
      <c r="T30303" s="56"/>
      <c r="U30303" s="56"/>
      <c r="V30303" s="56"/>
      <c r="W30303" s="56"/>
      <c r="X30303" s="56"/>
      <c r="Y30303" s="56"/>
      <c r="Z30303" s="56"/>
      <c r="AA30303" s="56"/>
    </row>
    <row r="30304" spans="20:27">
      <c r="T30304" s="56"/>
      <c r="U30304" s="56"/>
      <c r="V30304" s="56"/>
      <c r="W30304" s="56"/>
      <c r="X30304" s="56"/>
      <c r="Y30304" s="56"/>
      <c r="Z30304" s="56"/>
      <c r="AA30304" s="56"/>
    </row>
    <row r="30305" spans="20:27">
      <c r="T30305" s="56"/>
      <c r="U30305" s="56"/>
      <c r="V30305" s="56"/>
      <c r="W30305" s="56"/>
      <c r="X30305" s="56"/>
      <c r="Y30305" s="56"/>
      <c r="Z30305" s="56"/>
      <c r="AA30305" s="56"/>
    </row>
    <row r="30306" spans="20:27">
      <c r="T30306" s="56"/>
      <c r="U30306" s="56"/>
      <c r="V30306" s="56"/>
      <c r="W30306" s="56"/>
      <c r="X30306" s="56"/>
      <c r="Y30306" s="56"/>
      <c r="Z30306" s="56"/>
      <c r="AA30306" s="56"/>
    </row>
    <row r="30307" spans="20:27">
      <c r="T30307" s="56"/>
      <c r="U30307" s="56"/>
      <c r="V30307" s="56"/>
      <c r="W30307" s="56"/>
      <c r="X30307" s="56"/>
      <c r="Y30307" s="56"/>
      <c r="Z30307" s="56"/>
      <c r="AA30307" s="56"/>
    </row>
    <row r="30308" spans="20:27">
      <c r="T30308" s="56"/>
      <c r="U30308" s="56"/>
      <c r="V30308" s="56"/>
      <c r="W30308" s="56"/>
      <c r="X30308" s="56"/>
      <c r="Y30308" s="56"/>
      <c r="Z30308" s="56"/>
      <c r="AA30308" s="56"/>
    </row>
    <row r="30309" spans="20:27">
      <c r="T30309" s="56"/>
      <c r="U30309" s="56"/>
      <c r="V30309" s="56"/>
      <c r="W30309" s="56"/>
      <c r="X30309" s="56"/>
      <c r="Y30309" s="56"/>
      <c r="Z30309" s="56"/>
      <c r="AA30309" s="56"/>
    </row>
    <row r="30310" spans="20:27">
      <c r="T30310" s="56"/>
      <c r="U30310" s="56"/>
      <c r="V30310" s="56"/>
      <c r="W30310" s="56"/>
      <c r="X30310" s="56"/>
      <c r="Y30310" s="56"/>
      <c r="Z30310" s="56"/>
      <c r="AA30310" s="56"/>
    </row>
    <row r="30311" spans="20:27">
      <c r="T30311" s="56"/>
      <c r="U30311" s="56"/>
      <c r="V30311" s="56"/>
      <c r="W30311" s="56"/>
      <c r="X30311" s="56"/>
      <c r="Y30311" s="56"/>
      <c r="Z30311" s="56"/>
      <c r="AA30311" s="56"/>
    </row>
    <row r="30312" spans="20:27">
      <c r="T30312" s="56"/>
      <c r="U30312" s="56"/>
      <c r="V30312" s="56"/>
      <c r="W30312" s="56"/>
      <c r="X30312" s="56"/>
      <c r="Y30312" s="56"/>
      <c r="Z30312" s="56"/>
      <c r="AA30312" s="56"/>
    </row>
    <row r="30313" spans="20:27">
      <c r="T30313" s="56"/>
      <c r="U30313" s="56"/>
      <c r="V30313" s="56"/>
      <c r="W30313" s="56"/>
      <c r="X30313" s="56"/>
      <c r="Y30313" s="56"/>
      <c r="Z30313" s="56"/>
      <c r="AA30313" s="56"/>
    </row>
    <row r="30314" spans="20:27">
      <c r="T30314" s="56"/>
      <c r="U30314" s="56"/>
      <c r="V30314" s="56"/>
      <c r="W30314" s="56"/>
      <c r="X30314" s="56"/>
      <c r="Y30314" s="56"/>
      <c r="Z30314" s="56"/>
      <c r="AA30314" s="56"/>
    </row>
    <row r="30315" spans="20:27">
      <c r="T30315" s="56"/>
      <c r="U30315" s="56"/>
      <c r="V30315" s="56"/>
      <c r="W30315" s="56"/>
      <c r="X30315" s="56"/>
      <c r="Y30315" s="56"/>
      <c r="Z30315" s="56"/>
      <c r="AA30315" s="56"/>
    </row>
    <row r="30316" spans="20:27">
      <c r="T30316" s="56"/>
      <c r="U30316" s="56"/>
      <c r="V30316" s="56"/>
      <c r="W30316" s="56"/>
      <c r="X30316" s="56"/>
      <c r="Y30316" s="56"/>
      <c r="Z30316" s="56"/>
      <c r="AA30316" s="56"/>
    </row>
    <row r="30317" spans="20:27">
      <c r="T30317" s="56"/>
      <c r="U30317" s="56"/>
      <c r="V30317" s="56"/>
      <c r="W30317" s="56"/>
      <c r="X30317" s="56"/>
      <c r="Y30317" s="56"/>
      <c r="Z30317" s="56"/>
      <c r="AA30317" s="56"/>
    </row>
    <row r="30318" spans="20:27">
      <c r="T30318" s="56"/>
      <c r="U30318" s="56"/>
      <c r="V30318" s="56"/>
      <c r="W30318" s="56"/>
      <c r="X30318" s="56"/>
      <c r="Y30318" s="56"/>
      <c r="Z30318" s="56"/>
      <c r="AA30318" s="56"/>
    </row>
    <row r="30319" spans="20:27">
      <c r="T30319" s="56"/>
      <c r="U30319" s="56"/>
      <c r="V30319" s="56"/>
      <c r="W30319" s="56"/>
      <c r="X30319" s="56"/>
      <c r="Y30319" s="56"/>
      <c r="Z30319" s="56"/>
      <c r="AA30319" s="56"/>
    </row>
    <row r="30320" spans="20:27">
      <c r="T30320" s="56"/>
      <c r="U30320" s="56"/>
      <c r="V30320" s="56"/>
      <c r="W30320" s="56"/>
      <c r="X30320" s="56"/>
      <c r="Y30320" s="56"/>
      <c r="Z30320" s="56"/>
      <c r="AA30320" s="56"/>
    </row>
    <row r="30321" spans="20:27">
      <c r="T30321" s="56"/>
      <c r="U30321" s="56"/>
      <c r="V30321" s="56"/>
      <c r="W30321" s="56"/>
      <c r="X30321" s="56"/>
      <c r="Y30321" s="56"/>
      <c r="Z30321" s="56"/>
      <c r="AA30321" s="56"/>
    </row>
    <row r="30322" spans="20:27">
      <c r="T30322" s="56"/>
      <c r="U30322" s="56"/>
      <c r="V30322" s="56"/>
      <c r="W30322" s="56"/>
      <c r="X30322" s="56"/>
      <c r="Y30322" s="56"/>
      <c r="Z30322" s="56"/>
      <c r="AA30322" s="56"/>
    </row>
    <row r="30323" spans="20:27">
      <c r="T30323" s="56"/>
      <c r="U30323" s="56"/>
      <c r="V30323" s="56"/>
      <c r="W30323" s="56"/>
      <c r="X30323" s="56"/>
      <c r="Y30323" s="56"/>
      <c r="Z30323" s="56"/>
      <c r="AA30323" s="56"/>
    </row>
    <row r="30324" spans="20:27">
      <c r="T30324" s="56"/>
      <c r="U30324" s="56"/>
      <c r="V30324" s="56"/>
      <c r="W30324" s="56"/>
      <c r="X30324" s="56"/>
      <c r="Y30324" s="56"/>
      <c r="Z30324" s="56"/>
      <c r="AA30324" s="56"/>
    </row>
    <row r="30325" spans="20:27">
      <c r="T30325" s="56"/>
      <c r="U30325" s="56"/>
      <c r="V30325" s="56"/>
      <c r="W30325" s="56"/>
      <c r="X30325" s="56"/>
      <c r="Y30325" s="56"/>
      <c r="Z30325" s="56"/>
      <c r="AA30325" s="56"/>
    </row>
    <row r="30326" spans="20:27">
      <c r="T30326" s="56"/>
      <c r="U30326" s="56"/>
      <c r="V30326" s="56"/>
      <c r="W30326" s="56"/>
      <c r="X30326" s="56"/>
      <c r="Y30326" s="56"/>
      <c r="Z30326" s="56"/>
      <c r="AA30326" s="56"/>
    </row>
    <row r="30327" spans="20:27">
      <c r="T30327" s="56"/>
      <c r="U30327" s="56"/>
      <c r="V30327" s="56"/>
      <c r="W30327" s="56"/>
      <c r="X30327" s="56"/>
      <c r="Y30327" s="56"/>
      <c r="Z30327" s="56"/>
      <c r="AA30327" s="56"/>
    </row>
    <row r="30328" spans="20:27">
      <c r="T30328" s="56"/>
      <c r="U30328" s="56"/>
      <c r="V30328" s="56"/>
      <c r="W30328" s="56"/>
      <c r="X30328" s="56"/>
      <c r="Y30328" s="56"/>
      <c r="Z30328" s="56"/>
      <c r="AA30328" s="56"/>
    </row>
    <row r="30329" spans="20:27">
      <c r="T30329" s="56"/>
      <c r="U30329" s="56"/>
      <c r="V30329" s="56"/>
      <c r="W30329" s="56"/>
      <c r="X30329" s="56"/>
      <c r="Y30329" s="56"/>
      <c r="Z30329" s="56"/>
      <c r="AA30329" s="56"/>
    </row>
    <row r="30330" spans="20:27">
      <c r="T30330" s="56"/>
      <c r="U30330" s="56"/>
      <c r="V30330" s="56"/>
      <c r="W30330" s="56"/>
      <c r="X30330" s="56"/>
      <c r="Y30330" s="56"/>
      <c r="Z30330" s="56"/>
      <c r="AA30330" s="56"/>
    </row>
    <row r="30331" spans="20:27">
      <c r="T30331" s="56"/>
      <c r="U30331" s="56"/>
      <c r="V30331" s="56"/>
      <c r="W30331" s="56"/>
      <c r="X30331" s="56"/>
      <c r="Y30331" s="56"/>
      <c r="Z30331" s="56"/>
      <c r="AA30331" s="56"/>
    </row>
    <row r="30332" spans="20:27">
      <c r="T30332" s="56"/>
      <c r="U30332" s="56"/>
      <c r="V30332" s="56"/>
      <c r="W30332" s="56"/>
      <c r="X30332" s="56"/>
      <c r="Y30332" s="56"/>
      <c r="Z30332" s="56"/>
      <c r="AA30332" s="56"/>
    </row>
    <row r="30333" spans="20:27">
      <c r="T30333" s="56"/>
      <c r="U30333" s="56"/>
      <c r="V30333" s="56"/>
      <c r="W30333" s="56"/>
      <c r="X30333" s="56"/>
      <c r="Y30333" s="56"/>
      <c r="Z30333" s="56"/>
      <c r="AA30333" s="56"/>
    </row>
    <row r="30334" spans="20:27">
      <c r="T30334" s="56"/>
      <c r="U30334" s="56"/>
      <c r="V30334" s="56"/>
      <c r="W30334" s="56"/>
      <c r="X30334" s="56"/>
      <c r="Y30334" s="56"/>
      <c r="Z30334" s="56"/>
      <c r="AA30334" s="56"/>
    </row>
    <row r="30335" spans="20:27">
      <c r="T30335" s="56"/>
      <c r="U30335" s="56"/>
      <c r="V30335" s="56"/>
      <c r="W30335" s="56"/>
      <c r="X30335" s="56"/>
      <c r="Y30335" s="56"/>
      <c r="Z30335" s="56"/>
      <c r="AA30335" s="56"/>
    </row>
    <row r="30336" spans="20:27">
      <c r="T30336" s="56"/>
      <c r="U30336" s="56"/>
      <c r="V30336" s="56"/>
      <c r="W30336" s="56"/>
      <c r="X30336" s="56"/>
      <c r="Y30336" s="56"/>
      <c r="Z30336" s="56"/>
      <c r="AA30336" s="56"/>
    </row>
    <row r="30337" spans="20:27">
      <c r="T30337" s="56"/>
      <c r="U30337" s="56"/>
      <c r="V30337" s="56"/>
      <c r="W30337" s="56"/>
      <c r="X30337" s="56"/>
      <c r="Y30337" s="56"/>
      <c r="Z30337" s="56"/>
      <c r="AA30337" s="56"/>
    </row>
    <row r="30338" spans="20:27">
      <c r="T30338" s="56"/>
      <c r="U30338" s="56"/>
      <c r="V30338" s="56"/>
      <c r="W30338" s="56"/>
      <c r="X30338" s="56"/>
      <c r="Y30338" s="56"/>
      <c r="Z30338" s="56"/>
      <c r="AA30338" s="56"/>
    </row>
    <row r="30339" spans="20:27">
      <c r="T30339" s="56"/>
      <c r="U30339" s="56"/>
      <c r="V30339" s="56"/>
      <c r="W30339" s="56"/>
      <c r="X30339" s="56"/>
      <c r="Y30339" s="56"/>
      <c r="Z30339" s="56"/>
      <c r="AA30339" s="56"/>
    </row>
    <row r="30340" spans="20:27">
      <c r="T30340" s="56"/>
      <c r="U30340" s="56"/>
      <c r="V30340" s="56"/>
      <c r="W30340" s="56"/>
      <c r="X30340" s="56"/>
      <c r="Y30340" s="56"/>
      <c r="Z30340" s="56"/>
      <c r="AA30340" s="56"/>
    </row>
    <row r="30341" spans="20:27">
      <c r="T30341" s="56"/>
      <c r="U30341" s="56"/>
      <c r="V30341" s="56"/>
      <c r="W30341" s="56"/>
      <c r="X30341" s="56"/>
      <c r="Y30341" s="56"/>
      <c r="Z30341" s="56"/>
      <c r="AA30341" s="56"/>
    </row>
    <row r="30342" spans="20:27">
      <c r="T30342" s="56"/>
      <c r="U30342" s="56"/>
      <c r="V30342" s="56"/>
      <c r="W30342" s="56"/>
      <c r="X30342" s="56"/>
      <c r="Y30342" s="56"/>
      <c r="Z30342" s="56"/>
      <c r="AA30342" s="56"/>
    </row>
    <row r="30343" spans="20:27">
      <c r="T30343" s="56"/>
      <c r="U30343" s="56"/>
      <c r="V30343" s="56"/>
      <c r="W30343" s="56"/>
      <c r="X30343" s="56"/>
      <c r="Y30343" s="56"/>
      <c r="Z30343" s="56"/>
      <c r="AA30343" s="56"/>
    </row>
    <row r="30344" spans="20:27">
      <c r="T30344" s="56"/>
      <c r="U30344" s="56"/>
      <c r="V30344" s="56"/>
      <c r="W30344" s="56"/>
      <c r="X30344" s="56"/>
      <c r="Y30344" s="56"/>
      <c r="Z30344" s="56"/>
      <c r="AA30344" s="56"/>
    </row>
    <row r="30345" spans="20:27">
      <c r="T30345" s="56"/>
      <c r="U30345" s="56"/>
      <c r="V30345" s="56"/>
      <c r="W30345" s="56"/>
      <c r="X30345" s="56"/>
      <c r="Y30345" s="56"/>
      <c r="Z30345" s="56"/>
      <c r="AA30345" s="56"/>
    </row>
    <row r="30346" spans="20:27">
      <c r="T30346" s="56"/>
      <c r="U30346" s="56"/>
      <c r="V30346" s="56"/>
      <c r="W30346" s="56"/>
      <c r="X30346" s="56"/>
      <c r="Y30346" s="56"/>
      <c r="Z30346" s="56"/>
      <c r="AA30346" s="56"/>
    </row>
    <row r="30347" spans="20:27">
      <c r="T30347" s="56"/>
      <c r="U30347" s="56"/>
      <c r="V30347" s="56"/>
      <c r="W30347" s="56"/>
      <c r="X30347" s="56"/>
      <c r="Y30347" s="56"/>
      <c r="Z30347" s="56"/>
      <c r="AA30347" s="56"/>
    </row>
    <row r="30348" spans="20:27">
      <c r="T30348" s="56"/>
      <c r="U30348" s="56"/>
      <c r="V30348" s="56"/>
      <c r="W30348" s="56"/>
      <c r="X30348" s="56"/>
      <c r="Y30348" s="56"/>
      <c r="Z30348" s="56"/>
      <c r="AA30348" s="56"/>
    </row>
    <row r="30349" spans="20:27">
      <c r="T30349" s="56"/>
      <c r="U30349" s="56"/>
      <c r="V30349" s="56"/>
      <c r="W30349" s="56"/>
      <c r="X30349" s="56"/>
      <c r="Y30349" s="56"/>
      <c r="Z30349" s="56"/>
      <c r="AA30349" s="56"/>
    </row>
    <row r="30350" spans="20:27">
      <c r="T30350" s="56"/>
      <c r="U30350" s="56"/>
      <c r="V30350" s="56"/>
      <c r="W30350" s="56"/>
      <c r="X30350" s="56"/>
      <c r="Y30350" s="56"/>
      <c r="Z30350" s="56"/>
      <c r="AA30350" s="56"/>
    </row>
    <row r="30351" spans="20:27">
      <c r="T30351" s="56"/>
      <c r="U30351" s="56"/>
      <c r="V30351" s="56"/>
      <c r="W30351" s="56"/>
      <c r="X30351" s="56"/>
      <c r="Y30351" s="56"/>
      <c r="Z30351" s="56"/>
      <c r="AA30351" s="56"/>
    </row>
    <row r="30352" spans="20:27">
      <c r="T30352" s="56"/>
      <c r="U30352" s="56"/>
      <c r="V30352" s="56"/>
      <c r="W30352" s="56"/>
      <c r="X30352" s="56"/>
      <c r="Y30352" s="56"/>
      <c r="Z30352" s="56"/>
      <c r="AA30352" s="56"/>
    </row>
    <row r="30353" spans="20:27">
      <c r="T30353" s="56"/>
      <c r="U30353" s="56"/>
      <c r="V30353" s="56"/>
      <c r="W30353" s="56"/>
      <c r="X30353" s="56"/>
      <c r="Y30353" s="56"/>
      <c r="Z30353" s="56"/>
      <c r="AA30353" s="56"/>
    </row>
    <row r="30354" spans="20:27">
      <c r="T30354" s="56"/>
      <c r="U30354" s="56"/>
      <c r="V30354" s="56"/>
      <c r="W30354" s="56"/>
      <c r="X30354" s="56"/>
      <c r="Y30354" s="56"/>
      <c r="Z30354" s="56"/>
      <c r="AA30354" s="56"/>
    </row>
    <row r="30355" spans="20:27">
      <c r="T30355" s="56"/>
      <c r="U30355" s="56"/>
      <c r="V30355" s="56"/>
      <c r="W30355" s="56"/>
      <c r="X30355" s="56"/>
      <c r="Y30355" s="56"/>
      <c r="Z30355" s="56"/>
      <c r="AA30355" s="56"/>
    </row>
    <row r="30356" spans="20:27">
      <c r="T30356" s="56"/>
      <c r="U30356" s="56"/>
      <c r="V30356" s="56"/>
      <c r="W30356" s="56"/>
      <c r="X30356" s="56"/>
      <c r="Y30356" s="56"/>
      <c r="Z30356" s="56"/>
      <c r="AA30356" s="56"/>
    </row>
    <row r="30357" spans="20:27">
      <c r="T30357" s="56"/>
      <c r="U30357" s="56"/>
      <c r="V30357" s="56"/>
      <c r="W30357" s="56"/>
      <c r="X30357" s="56"/>
      <c r="Y30357" s="56"/>
      <c r="Z30357" s="56"/>
      <c r="AA30357" s="56"/>
    </row>
    <row r="30358" spans="20:27">
      <c r="T30358" s="56"/>
      <c r="U30358" s="56"/>
      <c r="V30358" s="56"/>
      <c r="W30358" s="56"/>
      <c r="X30358" s="56"/>
      <c r="Y30358" s="56"/>
      <c r="Z30358" s="56"/>
      <c r="AA30358" s="56"/>
    </row>
    <row r="30359" spans="20:27">
      <c r="T30359" s="56"/>
      <c r="U30359" s="56"/>
      <c r="V30359" s="56"/>
      <c r="W30359" s="56"/>
      <c r="X30359" s="56"/>
      <c r="Y30359" s="56"/>
      <c r="Z30359" s="56"/>
      <c r="AA30359" s="56"/>
    </row>
    <row r="30360" spans="20:27">
      <c r="T30360" s="56"/>
      <c r="U30360" s="56"/>
      <c r="V30360" s="56"/>
      <c r="W30360" s="56"/>
      <c r="X30360" s="56"/>
      <c r="Y30360" s="56"/>
      <c r="Z30360" s="56"/>
      <c r="AA30360" s="56"/>
    </row>
    <row r="30361" spans="20:27">
      <c r="T30361" s="56"/>
      <c r="U30361" s="56"/>
      <c r="V30361" s="56"/>
      <c r="W30361" s="56"/>
      <c r="X30361" s="56"/>
      <c r="Y30361" s="56"/>
      <c r="Z30361" s="56"/>
      <c r="AA30361" s="56"/>
    </row>
    <row r="30362" spans="20:27">
      <c r="T30362" s="56"/>
      <c r="U30362" s="56"/>
      <c r="V30362" s="56"/>
      <c r="W30362" s="56"/>
      <c r="X30362" s="56"/>
      <c r="Y30362" s="56"/>
      <c r="Z30362" s="56"/>
      <c r="AA30362" s="56"/>
    </row>
    <row r="30363" spans="20:27">
      <c r="T30363" s="56"/>
      <c r="U30363" s="56"/>
      <c r="V30363" s="56"/>
      <c r="W30363" s="56"/>
      <c r="X30363" s="56"/>
      <c r="Y30363" s="56"/>
      <c r="Z30363" s="56"/>
      <c r="AA30363" s="56"/>
    </row>
    <row r="30364" spans="20:27">
      <c r="T30364" s="56"/>
      <c r="U30364" s="56"/>
      <c r="V30364" s="56"/>
      <c r="W30364" s="56"/>
      <c r="X30364" s="56"/>
      <c r="Y30364" s="56"/>
      <c r="Z30364" s="56"/>
      <c r="AA30364" s="56"/>
    </row>
    <row r="30365" spans="20:27">
      <c r="T30365" s="56"/>
      <c r="U30365" s="56"/>
      <c r="V30365" s="56"/>
      <c r="W30365" s="56"/>
      <c r="X30365" s="56"/>
      <c r="Y30365" s="56"/>
      <c r="Z30365" s="56"/>
      <c r="AA30365" s="56"/>
    </row>
    <row r="30366" spans="20:27">
      <c r="T30366" s="56"/>
      <c r="U30366" s="56"/>
      <c r="V30366" s="56"/>
      <c r="W30366" s="56"/>
      <c r="X30366" s="56"/>
      <c r="Y30366" s="56"/>
      <c r="Z30366" s="56"/>
      <c r="AA30366" s="56"/>
    </row>
    <row r="30367" spans="20:27">
      <c r="T30367" s="56"/>
      <c r="U30367" s="56"/>
      <c r="V30367" s="56"/>
      <c r="W30367" s="56"/>
      <c r="X30367" s="56"/>
      <c r="Y30367" s="56"/>
      <c r="Z30367" s="56"/>
      <c r="AA30367" s="56"/>
    </row>
    <row r="30368" spans="20:27">
      <c r="T30368" s="56"/>
      <c r="U30368" s="56"/>
      <c r="V30368" s="56"/>
      <c r="W30368" s="56"/>
      <c r="X30368" s="56"/>
      <c r="Y30368" s="56"/>
      <c r="Z30368" s="56"/>
      <c r="AA30368" s="56"/>
    </row>
    <row r="30369" spans="20:27">
      <c r="T30369" s="56"/>
      <c r="U30369" s="56"/>
      <c r="V30369" s="56"/>
      <c r="W30369" s="56"/>
      <c r="X30369" s="56"/>
      <c r="Y30369" s="56"/>
      <c r="Z30369" s="56"/>
      <c r="AA30369" s="56"/>
    </row>
    <row r="30370" spans="20:27">
      <c r="T30370" s="56"/>
      <c r="U30370" s="56"/>
      <c r="V30370" s="56"/>
      <c r="W30370" s="56"/>
      <c r="X30370" s="56"/>
      <c r="Y30370" s="56"/>
      <c r="Z30370" s="56"/>
      <c r="AA30370" s="56"/>
    </row>
    <row r="30371" spans="20:27">
      <c r="T30371" s="56"/>
      <c r="U30371" s="56"/>
      <c r="V30371" s="56"/>
      <c r="W30371" s="56"/>
      <c r="X30371" s="56"/>
      <c r="Y30371" s="56"/>
      <c r="Z30371" s="56"/>
      <c r="AA30371" s="56"/>
    </row>
    <row r="30372" spans="20:27">
      <c r="T30372" s="56"/>
      <c r="U30372" s="56"/>
      <c r="V30372" s="56"/>
      <c r="W30372" s="56"/>
      <c r="X30372" s="56"/>
      <c r="Y30372" s="56"/>
      <c r="Z30372" s="56"/>
      <c r="AA30372" s="56"/>
    </row>
    <row r="30373" spans="20:27">
      <c r="T30373" s="56"/>
      <c r="U30373" s="56"/>
      <c r="V30373" s="56"/>
      <c r="W30373" s="56"/>
      <c r="X30373" s="56"/>
      <c r="Y30373" s="56"/>
      <c r="Z30373" s="56"/>
      <c r="AA30373" s="56"/>
    </row>
    <row r="30374" spans="20:27">
      <c r="T30374" s="56"/>
      <c r="U30374" s="56"/>
      <c r="V30374" s="56"/>
      <c r="W30374" s="56"/>
      <c r="X30374" s="56"/>
      <c r="Y30374" s="56"/>
      <c r="Z30374" s="56"/>
      <c r="AA30374" s="56"/>
    </row>
    <row r="30375" spans="20:27">
      <c r="T30375" s="56"/>
      <c r="U30375" s="56"/>
      <c r="V30375" s="56"/>
      <c r="W30375" s="56"/>
      <c r="X30375" s="56"/>
      <c r="Y30375" s="56"/>
      <c r="Z30375" s="56"/>
      <c r="AA30375" s="56"/>
    </row>
    <row r="30376" spans="20:27">
      <c r="T30376" s="56"/>
      <c r="U30376" s="56"/>
      <c r="V30376" s="56"/>
      <c r="W30376" s="56"/>
      <c r="X30376" s="56"/>
      <c r="Y30376" s="56"/>
      <c r="Z30376" s="56"/>
      <c r="AA30376" s="56"/>
    </row>
    <row r="30377" spans="20:27">
      <c r="T30377" s="56"/>
      <c r="U30377" s="56"/>
      <c r="V30377" s="56"/>
      <c r="W30377" s="56"/>
      <c r="X30377" s="56"/>
      <c r="Y30377" s="56"/>
      <c r="Z30377" s="56"/>
      <c r="AA30377" s="56"/>
    </row>
    <row r="30378" spans="20:27">
      <c r="T30378" s="56"/>
      <c r="U30378" s="56"/>
      <c r="V30378" s="56"/>
      <c r="W30378" s="56"/>
      <c r="X30378" s="56"/>
      <c r="Y30378" s="56"/>
      <c r="Z30378" s="56"/>
      <c r="AA30378" s="56"/>
    </row>
    <row r="30379" spans="20:27">
      <c r="T30379" s="56"/>
      <c r="U30379" s="56"/>
      <c r="V30379" s="56"/>
      <c r="W30379" s="56"/>
      <c r="X30379" s="56"/>
      <c r="Y30379" s="56"/>
      <c r="Z30379" s="56"/>
      <c r="AA30379" s="56"/>
    </row>
    <row r="30380" spans="20:27">
      <c r="T30380" s="56"/>
      <c r="U30380" s="56"/>
      <c r="V30380" s="56"/>
      <c r="W30380" s="56"/>
      <c r="X30380" s="56"/>
      <c r="Y30380" s="56"/>
      <c r="Z30380" s="56"/>
      <c r="AA30380" s="56"/>
    </row>
    <row r="30381" spans="20:27">
      <c r="T30381" s="56"/>
      <c r="U30381" s="56"/>
      <c r="V30381" s="56"/>
      <c r="W30381" s="56"/>
      <c r="X30381" s="56"/>
      <c r="Y30381" s="56"/>
      <c r="Z30381" s="56"/>
      <c r="AA30381" s="56"/>
    </row>
    <row r="30382" spans="20:27">
      <c r="T30382" s="56"/>
      <c r="U30382" s="56"/>
      <c r="V30382" s="56"/>
      <c r="W30382" s="56"/>
      <c r="X30382" s="56"/>
      <c r="Y30382" s="56"/>
      <c r="Z30382" s="56"/>
      <c r="AA30382" s="56"/>
    </row>
    <row r="30383" spans="20:27">
      <c r="T30383" s="56"/>
      <c r="U30383" s="56"/>
      <c r="V30383" s="56"/>
      <c r="W30383" s="56"/>
      <c r="X30383" s="56"/>
      <c r="Y30383" s="56"/>
      <c r="Z30383" s="56"/>
      <c r="AA30383" s="56"/>
    </row>
    <row r="30384" spans="20:27">
      <c r="T30384" s="56"/>
      <c r="U30384" s="56"/>
      <c r="V30384" s="56"/>
      <c r="W30384" s="56"/>
      <c r="X30384" s="56"/>
      <c r="Y30384" s="56"/>
      <c r="Z30384" s="56"/>
      <c r="AA30384" s="56"/>
    </row>
    <row r="30385" spans="20:27">
      <c r="T30385" s="56"/>
      <c r="U30385" s="56"/>
      <c r="V30385" s="56"/>
      <c r="W30385" s="56"/>
      <c r="X30385" s="56"/>
      <c r="Y30385" s="56"/>
      <c r="Z30385" s="56"/>
      <c r="AA30385" s="56"/>
    </row>
    <row r="30386" spans="20:27">
      <c r="T30386" s="56"/>
      <c r="U30386" s="56"/>
      <c r="V30386" s="56"/>
      <c r="W30386" s="56"/>
      <c r="X30386" s="56"/>
      <c r="Y30386" s="56"/>
      <c r="Z30386" s="56"/>
      <c r="AA30386" s="56"/>
    </row>
    <row r="30387" spans="20:27">
      <c r="T30387" s="56"/>
      <c r="U30387" s="56"/>
      <c r="V30387" s="56"/>
      <c r="W30387" s="56"/>
      <c r="X30387" s="56"/>
      <c r="Y30387" s="56"/>
      <c r="Z30387" s="56"/>
      <c r="AA30387" s="56"/>
    </row>
    <row r="30388" spans="20:27">
      <c r="T30388" s="56"/>
      <c r="U30388" s="56"/>
      <c r="V30388" s="56"/>
      <c r="W30388" s="56"/>
      <c r="X30388" s="56"/>
      <c r="Y30388" s="56"/>
      <c r="Z30388" s="56"/>
      <c r="AA30388" s="56"/>
    </row>
    <row r="30389" spans="20:27">
      <c r="T30389" s="56"/>
      <c r="U30389" s="56"/>
      <c r="V30389" s="56"/>
      <c r="W30389" s="56"/>
      <c r="X30389" s="56"/>
      <c r="Y30389" s="56"/>
      <c r="Z30389" s="56"/>
      <c r="AA30389" s="56"/>
    </row>
    <row r="30390" spans="20:27">
      <c r="T30390" s="56"/>
      <c r="U30390" s="56"/>
      <c r="V30390" s="56"/>
      <c r="W30390" s="56"/>
      <c r="X30390" s="56"/>
      <c r="Y30390" s="56"/>
      <c r="Z30390" s="56"/>
      <c r="AA30390" s="56"/>
    </row>
    <row r="30391" spans="20:27">
      <c r="T30391" s="56"/>
      <c r="U30391" s="56"/>
      <c r="V30391" s="56"/>
      <c r="W30391" s="56"/>
      <c r="X30391" s="56"/>
      <c r="Y30391" s="56"/>
      <c r="Z30391" s="56"/>
      <c r="AA30391" s="56"/>
    </row>
    <row r="30392" spans="20:27">
      <c r="T30392" s="56"/>
      <c r="U30392" s="56"/>
      <c r="V30392" s="56"/>
      <c r="W30392" s="56"/>
      <c r="X30392" s="56"/>
      <c r="Y30392" s="56"/>
      <c r="Z30392" s="56"/>
      <c r="AA30392" s="56"/>
    </row>
    <row r="30393" spans="20:27">
      <c r="T30393" s="56"/>
      <c r="U30393" s="56"/>
      <c r="V30393" s="56"/>
      <c r="W30393" s="56"/>
      <c r="X30393" s="56"/>
      <c r="Y30393" s="56"/>
      <c r="Z30393" s="56"/>
      <c r="AA30393" s="56"/>
    </row>
    <row r="30394" spans="20:27">
      <c r="T30394" s="56"/>
      <c r="U30394" s="56"/>
      <c r="V30394" s="56"/>
      <c r="W30394" s="56"/>
      <c r="X30394" s="56"/>
      <c r="Y30394" s="56"/>
      <c r="Z30394" s="56"/>
      <c r="AA30394" s="56"/>
    </row>
    <row r="30395" spans="20:27">
      <c r="T30395" s="56"/>
      <c r="U30395" s="56"/>
      <c r="V30395" s="56"/>
      <c r="W30395" s="56"/>
      <c r="X30395" s="56"/>
      <c r="Y30395" s="56"/>
      <c r="Z30395" s="56"/>
      <c r="AA30395" s="56"/>
    </row>
    <row r="30396" spans="20:27">
      <c r="T30396" s="56"/>
      <c r="U30396" s="56"/>
      <c r="V30396" s="56"/>
      <c r="W30396" s="56"/>
      <c r="X30396" s="56"/>
      <c r="Y30396" s="56"/>
      <c r="Z30396" s="56"/>
      <c r="AA30396" s="56"/>
    </row>
    <row r="30397" spans="20:27">
      <c r="T30397" s="56"/>
      <c r="U30397" s="56"/>
      <c r="V30397" s="56"/>
      <c r="W30397" s="56"/>
      <c r="X30397" s="56"/>
      <c r="Y30397" s="56"/>
      <c r="Z30397" s="56"/>
      <c r="AA30397" s="56"/>
    </row>
    <row r="30398" spans="20:27">
      <c r="T30398" s="56"/>
      <c r="U30398" s="56"/>
      <c r="V30398" s="56"/>
      <c r="W30398" s="56"/>
      <c r="X30398" s="56"/>
      <c r="Y30398" s="56"/>
      <c r="Z30398" s="56"/>
      <c r="AA30398" s="56"/>
    </row>
    <row r="30399" spans="20:27">
      <c r="T30399" s="56"/>
      <c r="U30399" s="56"/>
      <c r="V30399" s="56"/>
      <c r="W30399" s="56"/>
      <c r="X30399" s="56"/>
      <c r="Y30399" s="56"/>
      <c r="Z30399" s="56"/>
      <c r="AA30399" s="56"/>
    </row>
    <row r="30400" spans="20:27">
      <c r="T30400" s="56"/>
      <c r="U30400" s="56"/>
      <c r="V30400" s="56"/>
      <c r="W30400" s="56"/>
      <c r="X30400" s="56"/>
      <c r="Y30400" s="56"/>
      <c r="Z30400" s="56"/>
      <c r="AA30400" s="56"/>
    </row>
    <row r="30401" spans="20:27">
      <c r="T30401" s="56"/>
      <c r="U30401" s="56"/>
      <c r="V30401" s="56"/>
      <c r="W30401" s="56"/>
      <c r="X30401" s="56"/>
      <c r="Y30401" s="56"/>
      <c r="Z30401" s="56"/>
      <c r="AA30401" s="56"/>
    </row>
    <row r="30402" spans="20:27">
      <c r="T30402" s="56"/>
      <c r="U30402" s="56"/>
      <c r="V30402" s="56"/>
      <c r="W30402" s="56"/>
      <c r="X30402" s="56"/>
      <c r="Y30402" s="56"/>
      <c r="Z30402" s="56"/>
      <c r="AA30402" s="56"/>
    </row>
    <row r="30403" spans="20:27">
      <c r="T30403" s="56"/>
      <c r="U30403" s="56"/>
      <c r="V30403" s="56"/>
      <c r="W30403" s="56"/>
      <c r="X30403" s="56"/>
      <c r="Y30403" s="56"/>
      <c r="Z30403" s="56"/>
      <c r="AA30403" s="56"/>
    </row>
    <row r="30404" spans="20:27">
      <c r="T30404" s="56"/>
      <c r="U30404" s="56"/>
      <c r="V30404" s="56"/>
      <c r="W30404" s="56"/>
      <c r="X30404" s="56"/>
      <c r="Y30404" s="56"/>
      <c r="Z30404" s="56"/>
      <c r="AA30404" s="56"/>
    </row>
    <row r="30405" spans="20:27">
      <c r="T30405" s="56"/>
      <c r="U30405" s="56"/>
      <c r="V30405" s="56"/>
      <c r="W30405" s="56"/>
      <c r="X30405" s="56"/>
      <c r="Y30405" s="56"/>
      <c r="Z30405" s="56"/>
      <c r="AA30405" s="56"/>
    </row>
    <row r="30406" spans="20:27">
      <c r="T30406" s="56"/>
      <c r="U30406" s="56"/>
      <c r="V30406" s="56"/>
      <c r="W30406" s="56"/>
      <c r="X30406" s="56"/>
      <c r="Y30406" s="56"/>
      <c r="Z30406" s="56"/>
      <c r="AA30406" s="56"/>
    </row>
    <row r="30407" spans="20:27">
      <c r="T30407" s="56"/>
      <c r="U30407" s="56"/>
      <c r="V30407" s="56"/>
      <c r="W30407" s="56"/>
      <c r="X30407" s="56"/>
      <c r="Y30407" s="56"/>
      <c r="Z30407" s="56"/>
      <c r="AA30407" s="56"/>
    </row>
    <row r="30408" spans="20:27">
      <c r="T30408" s="56"/>
      <c r="U30408" s="56"/>
      <c r="V30408" s="56"/>
      <c r="W30408" s="56"/>
      <c r="X30408" s="56"/>
      <c r="Y30408" s="56"/>
      <c r="Z30408" s="56"/>
      <c r="AA30408" s="56"/>
    </row>
    <row r="30409" spans="20:27">
      <c r="T30409" s="56"/>
      <c r="U30409" s="56"/>
      <c r="V30409" s="56"/>
      <c r="W30409" s="56"/>
      <c r="X30409" s="56"/>
      <c r="Y30409" s="56"/>
      <c r="Z30409" s="56"/>
      <c r="AA30409" s="56"/>
    </row>
    <row r="30410" spans="20:27">
      <c r="T30410" s="56"/>
      <c r="U30410" s="56"/>
      <c r="V30410" s="56"/>
      <c r="W30410" s="56"/>
      <c r="X30410" s="56"/>
      <c r="Y30410" s="56"/>
      <c r="Z30410" s="56"/>
      <c r="AA30410" s="56"/>
    </row>
    <row r="30411" spans="20:27">
      <c r="T30411" s="56"/>
      <c r="U30411" s="56"/>
      <c r="V30411" s="56"/>
      <c r="W30411" s="56"/>
      <c r="X30411" s="56"/>
      <c r="Y30411" s="56"/>
      <c r="Z30411" s="56"/>
      <c r="AA30411" s="56"/>
    </row>
    <row r="30412" spans="20:27">
      <c r="T30412" s="56"/>
      <c r="U30412" s="56"/>
      <c r="V30412" s="56"/>
      <c r="W30412" s="56"/>
      <c r="X30412" s="56"/>
      <c r="Y30412" s="56"/>
      <c r="Z30412" s="56"/>
      <c r="AA30412" s="56"/>
    </row>
    <row r="30413" spans="20:27">
      <c r="T30413" s="56"/>
      <c r="U30413" s="56"/>
      <c r="V30413" s="56"/>
      <c r="W30413" s="56"/>
      <c r="X30413" s="56"/>
      <c r="Y30413" s="56"/>
      <c r="Z30413" s="56"/>
      <c r="AA30413" s="56"/>
    </row>
    <row r="30414" spans="20:27">
      <c r="T30414" s="56"/>
      <c r="U30414" s="56"/>
      <c r="V30414" s="56"/>
      <c r="W30414" s="56"/>
      <c r="X30414" s="56"/>
      <c r="Y30414" s="56"/>
      <c r="Z30414" s="56"/>
      <c r="AA30414" s="56"/>
    </row>
    <row r="30415" spans="20:27">
      <c r="T30415" s="56"/>
      <c r="U30415" s="56"/>
      <c r="V30415" s="56"/>
      <c r="W30415" s="56"/>
      <c r="X30415" s="56"/>
      <c r="Y30415" s="56"/>
      <c r="Z30415" s="56"/>
      <c r="AA30415" s="56"/>
    </row>
    <row r="30416" spans="20:27">
      <c r="T30416" s="56"/>
      <c r="U30416" s="56"/>
      <c r="V30416" s="56"/>
      <c r="W30416" s="56"/>
      <c r="X30416" s="56"/>
      <c r="Y30416" s="56"/>
      <c r="Z30416" s="56"/>
      <c r="AA30416" s="56"/>
    </row>
    <row r="30417" spans="20:27">
      <c r="T30417" s="56"/>
      <c r="U30417" s="56"/>
      <c r="V30417" s="56"/>
      <c r="W30417" s="56"/>
      <c r="X30417" s="56"/>
      <c r="Y30417" s="56"/>
      <c r="Z30417" s="56"/>
      <c r="AA30417" s="56"/>
    </row>
    <row r="30418" spans="20:27">
      <c r="T30418" s="56"/>
      <c r="U30418" s="56"/>
      <c r="V30418" s="56"/>
      <c r="W30418" s="56"/>
      <c r="X30418" s="56"/>
      <c r="Y30418" s="56"/>
      <c r="Z30418" s="56"/>
      <c r="AA30418" s="56"/>
    </row>
    <row r="30419" spans="20:27">
      <c r="T30419" s="56"/>
      <c r="U30419" s="56"/>
      <c r="V30419" s="56"/>
      <c r="W30419" s="56"/>
      <c r="X30419" s="56"/>
      <c r="Y30419" s="56"/>
      <c r="Z30419" s="56"/>
      <c r="AA30419" s="56"/>
    </row>
    <row r="30420" spans="20:27">
      <c r="T30420" s="56"/>
      <c r="U30420" s="56"/>
      <c r="V30420" s="56"/>
      <c r="W30420" s="56"/>
      <c r="X30420" s="56"/>
      <c r="Y30420" s="56"/>
      <c r="Z30420" s="56"/>
      <c r="AA30420" s="56"/>
    </row>
    <row r="30421" spans="20:27">
      <c r="T30421" s="56"/>
      <c r="U30421" s="56"/>
      <c r="V30421" s="56"/>
      <c r="W30421" s="56"/>
      <c r="X30421" s="56"/>
      <c r="Y30421" s="56"/>
      <c r="Z30421" s="56"/>
      <c r="AA30421" s="56"/>
    </row>
    <row r="30422" spans="20:27">
      <c r="T30422" s="56"/>
      <c r="U30422" s="56"/>
      <c r="V30422" s="56"/>
      <c r="W30422" s="56"/>
      <c r="X30422" s="56"/>
      <c r="Y30422" s="56"/>
      <c r="Z30422" s="56"/>
      <c r="AA30422" s="56"/>
    </row>
    <row r="30423" spans="20:27">
      <c r="T30423" s="56"/>
      <c r="U30423" s="56"/>
      <c r="V30423" s="56"/>
      <c r="W30423" s="56"/>
      <c r="X30423" s="56"/>
      <c r="Y30423" s="56"/>
      <c r="Z30423" s="56"/>
      <c r="AA30423" s="56"/>
    </row>
    <row r="30424" spans="20:27">
      <c r="T30424" s="56"/>
      <c r="U30424" s="56"/>
      <c r="V30424" s="56"/>
      <c r="W30424" s="56"/>
      <c r="X30424" s="56"/>
      <c r="Y30424" s="56"/>
      <c r="Z30424" s="56"/>
      <c r="AA30424" s="56"/>
    </row>
    <row r="30425" spans="20:27">
      <c r="T30425" s="56"/>
      <c r="U30425" s="56"/>
      <c r="V30425" s="56"/>
      <c r="W30425" s="56"/>
      <c r="X30425" s="56"/>
      <c r="Y30425" s="56"/>
      <c r="Z30425" s="56"/>
      <c r="AA30425" s="56"/>
    </row>
    <row r="30426" spans="20:27">
      <c r="T30426" s="56"/>
      <c r="U30426" s="56"/>
      <c r="V30426" s="56"/>
      <c r="W30426" s="56"/>
      <c r="X30426" s="56"/>
      <c r="Y30426" s="56"/>
      <c r="Z30426" s="56"/>
      <c r="AA30426" s="56"/>
    </row>
    <row r="30427" spans="20:27">
      <c r="T30427" s="56"/>
      <c r="U30427" s="56"/>
      <c r="V30427" s="56"/>
      <c r="W30427" s="56"/>
      <c r="X30427" s="56"/>
      <c r="Y30427" s="56"/>
      <c r="Z30427" s="56"/>
      <c r="AA30427" s="56"/>
    </row>
    <row r="30428" spans="20:27">
      <c r="T30428" s="56"/>
      <c r="U30428" s="56"/>
      <c r="V30428" s="56"/>
      <c r="W30428" s="56"/>
      <c r="X30428" s="56"/>
      <c r="Y30428" s="56"/>
      <c r="Z30428" s="56"/>
      <c r="AA30428" s="56"/>
    </row>
    <row r="30429" spans="20:27">
      <c r="T30429" s="56"/>
      <c r="U30429" s="56"/>
      <c r="V30429" s="56"/>
      <c r="W30429" s="56"/>
      <c r="X30429" s="56"/>
      <c r="Y30429" s="56"/>
      <c r="Z30429" s="56"/>
      <c r="AA30429" s="56"/>
    </row>
    <row r="30430" spans="20:27">
      <c r="T30430" s="56"/>
      <c r="U30430" s="56"/>
      <c r="V30430" s="56"/>
      <c r="W30430" s="56"/>
      <c r="X30430" s="56"/>
      <c r="Y30430" s="56"/>
      <c r="Z30430" s="56"/>
      <c r="AA30430" s="56"/>
    </row>
    <row r="30431" spans="20:27">
      <c r="T30431" s="56"/>
      <c r="U30431" s="56"/>
      <c r="V30431" s="56"/>
      <c r="W30431" s="56"/>
      <c r="X30431" s="56"/>
      <c r="Y30431" s="56"/>
      <c r="Z30431" s="56"/>
      <c r="AA30431" s="56"/>
    </row>
    <row r="30432" spans="20:27">
      <c r="T30432" s="56"/>
      <c r="U30432" s="56"/>
      <c r="V30432" s="56"/>
      <c r="W30432" s="56"/>
      <c r="X30432" s="56"/>
      <c r="Y30432" s="56"/>
      <c r="Z30432" s="56"/>
      <c r="AA30432" s="56"/>
    </row>
    <row r="30433" spans="20:27">
      <c r="T30433" s="56"/>
      <c r="U30433" s="56"/>
      <c r="V30433" s="56"/>
      <c r="W30433" s="56"/>
      <c r="X30433" s="56"/>
      <c r="Y30433" s="56"/>
      <c r="Z30433" s="56"/>
      <c r="AA30433" s="56"/>
    </row>
    <row r="30434" spans="20:27">
      <c r="T30434" s="56"/>
      <c r="U30434" s="56"/>
      <c r="V30434" s="56"/>
      <c r="W30434" s="56"/>
      <c r="X30434" s="56"/>
      <c r="Y30434" s="56"/>
      <c r="Z30434" s="56"/>
      <c r="AA30434" s="56"/>
    </row>
    <row r="30435" spans="20:27">
      <c r="T30435" s="56"/>
      <c r="U30435" s="56"/>
      <c r="V30435" s="56"/>
      <c r="W30435" s="56"/>
      <c r="X30435" s="56"/>
      <c r="Y30435" s="56"/>
      <c r="Z30435" s="56"/>
      <c r="AA30435" s="56"/>
    </row>
    <row r="30436" spans="20:27">
      <c r="T30436" s="56"/>
      <c r="U30436" s="56"/>
      <c r="V30436" s="56"/>
      <c r="W30436" s="56"/>
      <c r="X30436" s="56"/>
      <c r="Y30436" s="56"/>
      <c r="Z30436" s="56"/>
      <c r="AA30436" s="56"/>
    </row>
    <row r="30437" spans="20:27">
      <c r="T30437" s="56"/>
      <c r="U30437" s="56"/>
      <c r="V30437" s="56"/>
      <c r="W30437" s="56"/>
      <c r="X30437" s="56"/>
      <c r="Y30437" s="56"/>
      <c r="Z30437" s="56"/>
      <c r="AA30437" s="56"/>
    </row>
    <row r="30438" spans="20:27">
      <c r="T30438" s="56"/>
      <c r="U30438" s="56"/>
      <c r="V30438" s="56"/>
      <c r="W30438" s="56"/>
      <c r="X30438" s="56"/>
      <c r="Y30438" s="56"/>
      <c r="Z30438" s="56"/>
      <c r="AA30438" s="56"/>
    </row>
    <row r="30439" spans="20:27">
      <c r="T30439" s="56"/>
      <c r="U30439" s="56"/>
      <c r="V30439" s="56"/>
      <c r="W30439" s="56"/>
      <c r="X30439" s="56"/>
      <c r="Y30439" s="56"/>
      <c r="Z30439" s="56"/>
      <c r="AA30439" s="56"/>
    </row>
    <row r="30440" spans="20:27">
      <c r="T30440" s="56"/>
      <c r="U30440" s="56"/>
      <c r="V30440" s="56"/>
      <c r="W30440" s="56"/>
      <c r="X30440" s="56"/>
      <c r="Y30440" s="56"/>
      <c r="Z30440" s="56"/>
      <c r="AA30440" s="56"/>
    </row>
    <row r="30441" spans="20:27">
      <c r="T30441" s="56"/>
      <c r="U30441" s="56"/>
      <c r="V30441" s="56"/>
      <c r="W30441" s="56"/>
      <c r="X30441" s="56"/>
      <c r="Y30441" s="56"/>
      <c r="Z30441" s="56"/>
      <c r="AA30441" s="56"/>
    </row>
    <row r="30442" spans="20:27">
      <c r="T30442" s="56"/>
      <c r="U30442" s="56"/>
      <c r="V30442" s="56"/>
      <c r="W30442" s="56"/>
      <c r="X30442" s="56"/>
      <c r="Y30442" s="56"/>
      <c r="Z30442" s="56"/>
      <c r="AA30442" s="56"/>
    </row>
    <row r="30443" spans="20:27">
      <c r="T30443" s="56"/>
      <c r="U30443" s="56"/>
      <c r="V30443" s="56"/>
      <c r="W30443" s="56"/>
      <c r="X30443" s="56"/>
      <c r="Y30443" s="56"/>
      <c r="Z30443" s="56"/>
      <c r="AA30443" s="56"/>
    </row>
    <row r="30444" spans="20:27">
      <c r="T30444" s="56"/>
      <c r="U30444" s="56"/>
      <c r="V30444" s="56"/>
      <c r="W30444" s="56"/>
      <c r="X30444" s="56"/>
      <c r="Y30444" s="56"/>
      <c r="Z30444" s="56"/>
      <c r="AA30444" s="56"/>
    </row>
    <row r="30445" spans="20:27">
      <c r="T30445" s="56"/>
      <c r="U30445" s="56"/>
      <c r="V30445" s="56"/>
      <c r="W30445" s="56"/>
      <c r="X30445" s="56"/>
      <c r="Y30445" s="56"/>
      <c r="Z30445" s="56"/>
      <c r="AA30445" s="56"/>
    </row>
    <row r="30446" spans="20:27">
      <c r="T30446" s="56"/>
      <c r="U30446" s="56"/>
      <c r="V30446" s="56"/>
      <c r="W30446" s="56"/>
      <c r="X30446" s="56"/>
      <c r="Y30446" s="56"/>
      <c r="Z30446" s="56"/>
      <c r="AA30446" s="56"/>
    </row>
    <row r="30447" spans="20:27">
      <c r="T30447" s="56"/>
      <c r="U30447" s="56"/>
      <c r="V30447" s="56"/>
      <c r="W30447" s="56"/>
      <c r="X30447" s="56"/>
      <c r="Y30447" s="56"/>
      <c r="Z30447" s="56"/>
      <c r="AA30447" s="56"/>
    </row>
    <row r="30448" spans="20:27">
      <c r="T30448" s="56"/>
      <c r="U30448" s="56"/>
      <c r="V30448" s="56"/>
      <c r="W30448" s="56"/>
      <c r="X30448" s="56"/>
      <c r="Y30448" s="56"/>
      <c r="Z30448" s="56"/>
      <c r="AA30448" s="56"/>
    </row>
    <row r="30449" spans="20:27">
      <c r="T30449" s="56"/>
      <c r="U30449" s="56"/>
      <c r="V30449" s="56"/>
      <c r="W30449" s="56"/>
      <c r="X30449" s="56"/>
      <c r="Y30449" s="56"/>
      <c r="Z30449" s="56"/>
      <c r="AA30449" s="56"/>
    </row>
    <row r="30450" spans="20:27">
      <c r="T30450" s="56"/>
      <c r="U30450" s="56"/>
      <c r="V30450" s="56"/>
      <c r="W30450" s="56"/>
      <c r="X30450" s="56"/>
      <c r="Y30450" s="56"/>
      <c r="Z30450" s="56"/>
      <c r="AA30450" s="56"/>
    </row>
    <row r="30451" spans="20:27">
      <c r="T30451" s="56"/>
      <c r="U30451" s="56"/>
      <c r="V30451" s="56"/>
      <c r="W30451" s="56"/>
      <c r="X30451" s="56"/>
      <c r="Y30451" s="56"/>
      <c r="Z30451" s="56"/>
      <c r="AA30451" s="56"/>
    </row>
    <row r="30452" spans="20:27">
      <c r="T30452" s="56"/>
      <c r="U30452" s="56"/>
      <c r="V30452" s="56"/>
      <c r="W30452" s="56"/>
      <c r="X30452" s="56"/>
      <c r="Y30452" s="56"/>
      <c r="Z30452" s="56"/>
      <c r="AA30452" s="56"/>
    </row>
    <row r="30453" spans="20:27">
      <c r="T30453" s="56"/>
      <c r="U30453" s="56"/>
      <c r="V30453" s="56"/>
      <c r="W30453" s="56"/>
      <c r="X30453" s="56"/>
      <c r="Y30453" s="56"/>
      <c r="Z30453" s="56"/>
      <c r="AA30453" s="56"/>
    </row>
    <row r="30454" spans="20:27">
      <c r="T30454" s="56"/>
      <c r="U30454" s="56"/>
      <c r="V30454" s="56"/>
      <c r="W30454" s="56"/>
      <c r="X30454" s="56"/>
      <c r="Y30454" s="56"/>
      <c r="Z30454" s="56"/>
      <c r="AA30454" s="56"/>
    </row>
    <row r="30455" spans="20:27">
      <c r="T30455" s="56"/>
      <c r="U30455" s="56"/>
      <c r="V30455" s="56"/>
      <c r="W30455" s="56"/>
      <c r="X30455" s="56"/>
      <c r="Y30455" s="56"/>
      <c r="Z30455" s="56"/>
      <c r="AA30455" s="56"/>
    </row>
    <row r="30456" spans="20:27">
      <c r="T30456" s="56"/>
      <c r="U30456" s="56"/>
      <c r="V30456" s="56"/>
      <c r="W30456" s="56"/>
      <c r="X30456" s="56"/>
      <c r="Y30456" s="56"/>
      <c r="Z30456" s="56"/>
      <c r="AA30456" s="56"/>
    </row>
    <row r="30457" spans="20:27">
      <c r="T30457" s="56"/>
      <c r="U30457" s="56"/>
      <c r="V30457" s="56"/>
      <c r="W30457" s="56"/>
      <c r="X30457" s="56"/>
      <c r="Y30457" s="56"/>
      <c r="Z30457" s="56"/>
      <c r="AA30457" s="56"/>
    </row>
    <row r="30458" spans="20:27">
      <c r="T30458" s="56"/>
      <c r="U30458" s="56"/>
      <c r="V30458" s="56"/>
      <c r="W30458" s="56"/>
      <c r="X30458" s="56"/>
      <c r="Y30458" s="56"/>
      <c r="Z30458" s="56"/>
      <c r="AA30458" s="56"/>
    </row>
    <row r="30459" spans="20:27">
      <c r="T30459" s="56"/>
      <c r="U30459" s="56"/>
      <c r="V30459" s="56"/>
      <c r="W30459" s="56"/>
      <c r="X30459" s="56"/>
      <c r="Y30459" s="56"/>
      <c r="Z30459" s="56"/>
      <c r="AA30459" s="56"/>
    </row>
    <row r="30460" spans="20:27">
      <c r="T30460" s="56"/>
      <c r="U30460" s="56"/>
      <c r="V30460" s="56"/>
      <c r="W30460" s="56"/>
      <c r="X30460" s="56"/>
      <c r="Y30460" s="56"/>
      <c r="Z30460" s="56"/>
      <c r="AA30460" s="56"/>
    </row>
    <row r="30461" spans="20:27">
      <c r="T30461" s="56"/>
      <c r="U30461" s="56"/>
      <c r="V30461" s="56"/>
      <c r="W30461" s="56"/>
      <c r="X30461" s="56"/>
      <c r="Y30461" s="56"/>
      <c r="Z30461" s="56"/>
      <c r="AA30461" s="56"/>
    </row>
    <row r="30462" spans="20:27">
      <c r="T30462" s="56"/>
      <c r="U30462" s="56"/>
      <c r="V30462" s="56"/>
      <c r="W30462" s="56"/>
      <c r="X30462" s="56"/>
      <c r="Y30462" s="56"/>
      <c r="Z30462" s="56"/>
      <c r="AA30462" s="56"/>
    </row>
    <row r="30463" spans="20:27">
      <c r="T30463" s="56"/>
      <c r="U30463" s="56"/>
      <c r="V30463" s="56"/>
      <c r="W30463" s="56"/>
      <c r="X30463" s="56"/>
      <c r="Y30463" s="56"/>
      <c r="Z30463" s="56"/>
      <c r="AA30463" s="56"/>
    </row>
    <row r="30464" spans="20:27">
      <c r="T30464" s="56"/>
      <c r="U30464" s="56"/>
      <c r="V30464" s="56"/>
      <c r="W30464" s="56"/>
      <c r="X30464" s="56"/>
      <c r="Y30464" s="56"/>
      <c r="Z30464" s="56"/>
      <c r="AA30464" s="56"/>
    </row>
    <row r="30465" spans="20:27">
      <c r="T30465" s="56"/>
      <c r="U30465" s="56"/>
      <c r="V30465" s="56"/>
      <c r="W30465" s="56"/>
      <c r="X30465" s="56"/>
      <c r="Y30465" s="56"/>
      <c r="Z30465" s="56"/>
      <c r="AA30465" s="56"/>
    </row>
    <row r="30466" spans="20:27">
      <c r="T30466" s="56"/>
      <c r="U30466" s="56"/>
      <c r="V30466" s="56"/>
      <c r="W30466" s="56"/>
      <c r="X30466" s="56"/>
      <c r="Y30466" s="56"/>
      <c r="Z30466" s="56"/>
      <c r="AA30466" s="56"/>
    </row>
    <row r="30467" spans="20:27">
      <c r="T30467" s="56"/>
      <c r="U30467" s="56"/>
      <c r="V30467" s="56"/>
      <c r="W30467" s="56"/>
      <c r="X30467" s="56"/>
      <c r="Y30467" s="56"/>
      <c r="Z30467" s="56"/>
      <c r="AA30467" s="56"/>
    </row>
    <row r="30468" spans="20:27">
      <c r="T30468" s="56"/>
      <c r="U30468" s="56"/>
      <c r="V30468" s="56"/>
      <c r="W30468" s="56"/>
      <c r="X30468" s="56"/>
      <c r="Y30468" s="56"/>
      <c r="Z30468" s="56"/>
      <c r="AA30468" s="56"/>
    </row>
    <row r="30469" spans="20:27">
      <c r="T30469" s="56"/>
      <c r="U30469" s="56"/>
      <c r="V30469" s="56"/>
      <c r="W30469" s="56"/>
      <c r="X30469" s="56"/>
      <c r="Y30469" s="56"/>
      <c r="Z30469" s="56"/>
      <c r="AA30469" s="56"/>
    </row>
    <row r="30470" spans="20:27">
      <c r="T30470" s="56"/>
      <c r="U30470" s="56"/>
      <c r="V30470" s="56"/>
      <c r="W30470" s="56"/>
      <c r="X30470" s="56"/>
      <c r="Y30470" s="56"/>
      <c r="Z30470" s="56"/>
      <c r="AA30470" s="56"/>
    </row>
    <row r="30471" spans="20:27">
      <c r="T30471" s="56"/>
      <c r="U30471" s="56"/>
      <c r="V30471" s="56"/>
      <c r="W30471" s="56"/>
      <c r="X30471" s="56"/>
      <c r="Y30471" s="56"/>
      <c r="Z30471" s="56"/>
      <c r="AA30471" s="56"/>
    </row>
    <row r="30472" spans="20:27">
      <c r="T30472" s="56"/>
      <c r="U30472" s="56"/>
      <c r="V30472" s="56"/>
      <c r="W30472" s="56"/>
      <c r="X30472" s="56"/>
      <c r="Y30472" s="56"/>
      <c r="Z30472" s="56"/>
      <c r="AA30472" s="56"/>
    </row>
    <row r="30473" spans="20:27">
      <c r="T30473" s="56"/>
      <c r="U30473" s="56"/>
      <c r="V30473" s="56"/>
      <c r="W30473" s="56"/>
      <c r="X30473" s="56"/>
      <c r="Y30473" s="56"/>
      <c r="Z30473" s="56"/>
      <c r="AA30473" s="56"/>
    </row>
    <row r="30474" spans="20:27">
      <c r="T30474" s="56"/>
      <c r="U30474" s="56"/>
      <c r="V30474" s="56"/>
      <c r="W30474" s="56"/>
      <c r="X30474" s="56"/>
      <c r="Y30474" s="56"/>
      <c r="Z30474" s="56"/>
      <c r="AA30474" s="56"/>
    </row>
    <row r="30475" spans="20:27">
      <c r="T30475" s="56"/>
      <c r="U30475" s="56"/>
      <c r="V30475" s="56"/>
      <c r="W30475" s="56"/>
      <c r="X30475" s="56"/>
      <c r="Y30475" s="56"/>
      <c r="Z30475" s="56"/>
      <c r="AA30475" s="56"/>
    </row>
    <row r="30476" spans="20:27">
      <c r="T30476" s="56"/>
      <c r="U30476" s="56"/>
      <c r="V30476" s="56"/>
      <c r="W30476" s="56"/>
      <c r="X30476" s="56"/>
      <c r="Y30476" s="56"/>
      <c r="Z30476" s="56"/>
      <c r="AA30476" s="56"/>
    </row>
    <row r="30477" spans="20:27">
      <c r="T30477" s="56"/>
      <c r="U30477" s="56"/>
      <c r="V30477" s="56"/>
      <c r="W30477" s="56"/>
      <c r="X30477" s="56"/>
      <c r="Y30477" s="56"/>
      <c r="Z30477" s="56"/>
      <c r="AA30477" s="56"/>
    </row>
    <row r="30478" spans="20:27">
      <c r="T30478" s="56"/>
      <c r="U30478" s="56"/>
      <c r="V30478" s="56"/>
      <c r="W30478" s="56"/>
      <c r="X30478" s="56"/>
      <c r="Y30478" s="56"/>
      <c r="Z30478" s="56"/>
      <c r="AA30478" s="56"/>
    </row>
    <row r="30479" spans="20:27">
      <c r="T30479" s="56"/>
      <c r="U30479" s="56"/>
      <c r="V30479" s="56"/>
      <c r="W30479" s="56"/>
      <c r="X30479" s="56"/>
      <c r="Y30479" s="56"/>
      <c r="Z30479" s="56"/>
      <c r="AA30479" s="56"/>
    </row>
    <row r="30480" spans="20:27">
      <c r="T30480" s="56"/>
      <c r="U30480" s="56"/>
      <c r="V30480" s="56"/>
      <c r="W30480" s="56"/>
      <c r="X30480" s="56"/>
      <c r="Y30480" s="56"/>
      <c r="Z30480" s="56"/>
      <c r="AA30480" s="56"/>
    </row>
    <row r="30481" spans="20:27">
      <c r="T30481" s="56"/>
      <c r="U30481" s="56"/>
      <c r="V30481" s="56"/>
      <c r="W30481" s="56"/>
      <c r="X30481" s="56"/>
      <c r="Y30481" s="56"/>
      <c r="Z30481" s="56"/>
      <c r="AA30481" s="56"/>
    </row>
    <row r="30482" spans="20:27">
      <c r="T30482" s="56"/>
      <c r="U30482" s="56"/>
      <c r="V30482" s="56"/>
      <c r="W30482" s="56"/>
      <c r="X30482" s="56"/>
      <c r="Y30482" s="56"/>
      <c r="Z30482" s="56"/>
      <c r="AA30482" s="56"/>
    </row>
    <row r="30483" spans="20:27">
      <c r="T30483" s="56"/>
      <c r="U30483" s="56"/>
      <c r="V30483" s="56"/>
      <c r="W30483" s="56"/>
      <c r="X30483" s="56"/>
      <c r="Y30483" s="56"/>
      <c r="Z30483" s="56"/>
      <c r="AA30483" s="56"/>
    </row>
    <row r="30484" spans="20:27">
      <c r="T30484" s="56"/>
      <c r="U30484" s="56"/>
      <c r="V30484" s="56"/>
      <c r="W30484" s="56"/>
      <c r="X30484" s="56"/>
      <c r="Y30484" s="56"/>
      <c r="Z30484" s="56"/>
      <c r="AA30484" s="56"/>
    </row>
    <row r="30485" spans="20:27">
      <c r="T30485" s="56"/>
      <c r="U30485" s="56"/>
      <c r="V30485" s="56"/>
      <c r="W30485" s="56"/>
      <c r="X30485" s="56"/>
      <c r="Y30485" s="56"/>
      <c r="Z30485" s="56"/>
      <c r="AA30485" s="56"/>
    </row>
    <row r="30486" spans="20:27">
      <c r="T30486" s="56"/>
      <c r="U30486" s="56"/>
      <c r="V30486" s="56"/>
      <c r="W30486" s="56"/>
      <c r="X30486" s="56"/>
      <c r="Y30486" s="56"/>
      <c r="Z30486" s="56"/>
      <c r="AA30486" s="56"/>
    </row>
    <row r="30487" spans="20:27">
      <c r="T30487" s="56"/>
      <c r="U30487" s="56"/>
      <c r="V30487" s="56"/>
      <c r="W30487" s="56"/>
      <c r="X30487" s="56"/>
      <c r="Y30487" s="56"/>
      <c r="Z30487" s="56"/>
      <c r="AA30487" s="56"/>
    </row>
    <row r="30488" spans="20:27">
      <c r="T30488" s="56"/>
      <c r="U30488" s="56"/>
      <c r="V30488" s="56"/>
      <c r="W30488" s="56"/>
      <c r="X30488" s="56"/>
      <c r="Y30488" s="56"/>
      <c r="Z30488" s="56"/>
      <c r="AA30488" s="56"/>
    </row>
    <row r="30489" spans="20:27">
      <c r="T30489" s="56"/>
      <c r="U30489" s="56"/>
      <c r="V30489" s="56"/>
      <c r="W30489" s="56"/>
      <c r="X30489" s="56"/>
      <c r="Y30489" s="56"/>
      <c r="Z30489" s="56"/>
      <c r="AA30489" s="56"/>
    </row>
    <row r="30490" spans="20:27">
      <c r="T30490" s="56"/>
      <c r="U30490" s="56"/>
      <c r="V30490" s="56"/>
      <c r="W30490" s="56"/>
      <c r="X30490" s="56"/>
      <c r="Y30490" s="56"/>
      <c r="Z30490" s="56"/>
      <c r="AA30490" s="56"/>
    </row>
    <row r="30491" spans="20:27">
      <c r="T30491" s="56"/>
      <c r="U30491" s="56"/>
      <c r="V30491" s="56"/>
      <c r="W30491" s="56"/>
      <c r="X30491" s="56"/>
      <c r="Y30491" s="56"/>
      <c r="Z30491" s="56"/>
      <c r="AA30491" s="56"/>
    </row>
    <row r="30492" spans="20:27">
      <c r="T30492" s="56"/>
      <c r="U30492" s="56"/>
      <c r="V30492" s="56"/>
      <c r="W30492" s="56"/>
      <c r="X30492" s="56"/>
      <c r="Y30492" s="56"/>
      <c r="Z30492" s="56"/>
      <c r="AA30492" s="56"/>
    </row>
    <row r="30493" spans="20:27">
      <c r="T30493" s="56"/>
      <c r="U30493" s="56"/>
      <c r="V30493" s="56"/>
      <c r="W30493" s="56"/>
      <c r="X30493" s="56"/>
      <c r="Y30493" s="56"/>
      <c r="Z30493" s="56"/>
      <c r="AA30493" s="56"/>
    </row>
    <row r="30494" spans="20:27">
      <c r="T30494" s="56"/>
      <c r="U30494" s="56"/>
      <c r="V30494" s="56"/>
      <c r="W30494" s="56"/>
      <c r="X30494" s="56"/>
      <c r="Y30494" s="56"/>
      <c r="Z30494" s="56"/>
      <c r="AA30494" s="56"/>
    </row>
    <row r="30495" spans="20:27">
      <c r="T30495" s="56"/>
      <c r="U30495" s="56"/>
      <c r="V30495" s="56"/>
      <c r="W30495" s="56"/>
      <c r="X30495" s="56"/>
      <c r="Y30495" s="56"/>
      <c r="Z30495" s="56"/>
      <c r="AA30495" s="56"/>
    </row>
    <row r="30496" spans="20:27">
      <c r="T30496" s="56"/>
      <c r="U30496" s="56"/>
      <c r="V30496" s="56"/>
      <c r="W30496" s="56"/>
      <c r="X30496" s="56"/>
      <c r="Y30496" s="56"/>
      <c r="Z30496" s="56"/>
      <c r="AA30496" s="56"/>
    </row>
    <row r="30497" spans="20:27">
      <c r="T30497" s="56"/>
      <c r="U30497" s="56"/>
      <c r="V30497" s="56"/>
      <c r="W30497" s="56"/>
      <c r="X30497" s="56"/>
      <c r="Y30497" s="56"/>
      <c r="Z30497" s="56"/>
      <c r="AA30497" s="56"/>
    </row>
    <row r="30498" spans="20:27">
      <c r="T30498" s="56"/>
      <c r="U30498" s="56"/>
      <c r="V30498" s="56"/>
      <c r="W30498" s="56"/>
      <c r="X30498" s="56"/>
      <c r="Y30498" s="56"/>
      <c r="Z30498" s="56"/>
      <c r="AA30498" s="56"/>
    </row>
    <row r="30499" spans="20:27">
      <c r="T30499" s="56"/>
      <c r="U30499" s="56"/>
      <c r="V30499" s="56"/>
      <c r="W30499" s="56"/>
      <c r="X30499" s="56"/>
      <c r="Y30499" s="56"/>
      <c r="Z30499" s="56"/>
      <c r="AA30499" s="56"/>
    </row>
    <row r="30500" spans="20:27">
      <c r="T30500" s="56"/>
      <c r="U30500" s="56"/>
      <c r="V30500" s="56"/>
      <c r="W30500" s="56"/>
      <c r="X30500" s="56"/>
      <c r="Y30500" s="56"/>
      <c r="Z30500" s="56"/>
      <c r="AA30500" s="56"/>
    </row>
    <row r="30501" spans="20:27">
      <c r="T30501" s="56"/>
      <c r="U30501" s="56"/>
      <c r="V30501" s="56"/>
      <c r="W30501" s="56"/>
      <c r="X30501" s="56"/>
      <c r="Y30501" s="56"/>
      <c r="Z30501" s="56"/>
      <c r="AA30501" s="56"/>
    </row>
    <row r="30502" spans="20:27">
      <c r="T30502" s="56"/>
      <c r="U30502" s="56"/>
      <c r="V30502" s="56"/>
      <c r="W30502" s="56"/>
      <c r="X30502" s="56"/>
      <c r="Y30502" s="56"/>
      <c r="Z30502" s="56"/>
      <c r="AA30502" s="56"/>
    </row>
    <row r="30503" spans="20:27">
      <c r="T30503" s="56"/>
      <c r="U30503" s="56"/>
      <c r="V30503" s="56"/>
      <c r="W30503" s="56"/>
      <c r="X30503" s="56"/>
      <c r="Y30503" s="56"/>
      <c r="Z30503" s="56"/>
      <c r="AA30503" s="56"/>
    </row>
    <row r="30504" spans="20:27">
      <c r="T30504" s="56"/>
      <c r="U30504" s="56"/>
      <c r="V30504" s="56"/>
      <c r="W30504" s="56"/>
      <c r="X30504" s="56"/>
      <c r="Y30504" s="56"/>
      <c r="Z30504" s="56"/>
      <c r="AA30504" s="56"/>
    </row>
    <row r="30505" spans="20:27">
      <c r="T30505" s="56"/>
      <c r="U30505" s="56"/>
      <c r="V30505" s="56"/>
      <c r="W30505" s="56"/>
      <c r="X30505" s="56"/>
      <c r="Y30505" s="56"/>
      <c r="Z30505" s="56"/>
      <c r="AA30505" s="56"/>
    </row>
    <row r="30506" spans="20:27">
      <c r="T30506" s="56"/>
      <c r="U30506" s="56"/>
      <c r="V30506" s="56"/>
      <c r="W30506" s="56"/>
      <c r="X30506" s="56"/>
      <c r="Y30506" s="56"/>
      <c r="Z30506" s="56"/>
      <c r="AA30506" s="56"/>
    </row>
    <row r="30507" spans="20:27">
      <c r="T30507" s="56"/>
      <c r="U30507" s="56"/>
      <c r="V30507" s="56"/>
      <c r="W30507" s="56"/>
      <c r="X30507" s="56"/>
      <c r="Y30507" s="56"/>
      <c r="Z30507" s="56"/>
      <c r="AA30507" s="56"/>
    </row>
    <row r="30508" spans="20:27">
      <c r="T30508" s="56"/>
      <c r="U30508" s="56"/>
      <c r="V30508" s="56"/>
      <c r="W30508" s="56"/>
      <c r="X30508" s="56"/>
      <c r="Y30508" s="56"/>
      <c r="Z30508" s="56"/>
      <c r="AA30508" s="56"/>
    </row>
    <row r="30509" spans="20:27">
      <c r="T30509" s="56"/>
      <c r="U30509" s="56"/>
      <c r="V30509" s="56"/>
      <c r="W30509" s="56"/>
      <c r="X30509" s="56"/>
      <c r="Y30509" s="56"/>
      <c r="Z30509" s="56"/>
      <c r="AA30509" s="56"/>
    </row>
    <row r="30510" spans="20:27">
      <c r="T30510" s="56"/>
      <c r="U30510" s="56"/>
      <c r="V30510" s="56"/>
      <c r="W30510" s="56"/>
      <c r="X30510" s="56"/>
      <c r="Y30510" s="56"/>
      <c r="Z30510" s="56"/>
      <c r="AA30510" s="56"/>
    </row>
    <row r="30511" spans="20:27">
      <c r="T30511" s="56"/>
      <c r="U30511" s="56"/>
      <c r="V30511" s="56"/>
      <c r="W30511" s="56"/>
      <c r="X30511" s="56"/>
      <c r="Y30511" s="56"/>
      <c r="Z30511" s="56"/>
      <c r="AA30511" s="56"/>
    </row>
    <row r="30512" spans="20:27">
      <c r="T30512" s="56"/>
      <c r="U30512" s="56"/>
      <c r="V30512" s="56"/>
      <c r="W30512" s="56"/>
      <c r="X30512" s="56"/>
      <c r="Y30512" s="56"/>
      <c r="Z30512" s="56"/>
      <c r="AA30512" s="56"/>
    </row>
    <row r="30513" spans="20:27">
      <c r="T30513" s="56"/>
      <c r="U30513" s="56"/>
      <c r="V30513" s="56"/>
      <c r="W30513" s="56"/>
      <c r="X30513" s="56"/>
      <c r="Y30513" s="56"/>
      <c r="Z30513" s="56"/>
      <c r="AA30513" s="56"/>
    </row>
    <row r="30514" spans="20:27">
      <c r="T30514" s="56"/>
      <c r="U30514" s="56"/>
      <c r="V30514" s="56"/>
      <c r="W30514" s="56"/>
      <c r="X30514" s="56"/>
      <c r="Y30514" s="56"/>
      <c r="Z30514" s="56"/>
      <c r="AA30514" s="56"/>
    </row>
    <row r="30515" spans="20:27">
      <c r="T30515" s="56"/>
      <c r="U30515" s="56"/>
      <c r="V30515" s="56"/>
      <c r="W30515" s="56"/>
      <c r="X30515" s="56"/>
      <c r="Y30515" s="56"/>
      <c r="Z30515" s="56"/>
      <c r="AA30515" s="56"/>
    </row>
    <row r="30516" spans="20:27">
      <c r="T30516" s="56"/>
      <c r="U30516" s="56"/>
      <c r="V30516" s="56"/>
      <c r="W30516" s="56"/>
      <c r="X30516" s="56"/>
      <c r="Y30516" s="56"/>
      <c r="Z30516" s="56"/>
      <c r="AA30516" s="56"/>
    </row>
    <row r="30517" spans="20:27">
      <c r="T30517" s="56"/>
      <c r="U30517" s="56"/>
      <c r="V30517" s="56"/>
      <c r="W30517" s="56"/>
      <c r="X30517" s="56"/>
      <c r="Y30517" s="56"/>
      <c r="Z30517" s="56"/>
      <c r="AA30517" s="56"/>
    </row>
    <row r="30518" spans="20:27">
      <c r="T30518" s="56"/>
      <c r="U30518" s="56"/>
      <c r="V30518" s="56"/>
      <c r="W30518" s="56"/>
      <c r="X30518" s="56"/>
      <c r="Y30518" s="56"/>
      <c r="Z30518" s="56"/>
      <c r="AA30518" s="56"/>
    </row>
    <row r="30519" spans="20:27">
      <c r="T30519" s="56"/>
      <c r="U30519" s="56"/>
      <c r="V30519" s="56"/>
      <c r="W30519" s="56"/>
      <c r="X30519" s="56"/>
      <c r="Y30519" s="56"/>
      <c r="Z30519" s="56"/>
      <c r="AA30519" s="56"/>
    </row>
    <row r="30520" spans="20:27">
      <c r="T30520" s="56"/>
      <c r="U30520" s="56"/>
      <c r="V30520" s="56"/>
      <c r="W30520" s="56"/>
      <c r="X30520" s="56"/>
      <c r="Y30520" s="56"/>
      <c r="Z30520" s="56"/>
      <c r="AA30520" s="56"/>
    </row>
    <row r="30521" spans="20:27">
      <c r="T30521" s="56"/>
      <c r="U30521" s="56"/>
      <c r="V30521" s="56"/>
      <c r="W30521" s="56"/>
      <c r="X30521" s="56"/>
      <c r="Y30521" s="56"/>
      <c r="Z30521" s="56"/>
      <c r="AA30521" s="56"/>
    </row>
    <row r="30522" spans="20:27">
      <c r="T30522" s="56"/>
      <c r="U30522" s="56"/>
      <c r="V30522" s="56"/>
      <c r="W30522" s="56"/>
      <c r="X30522" s="56"/>
      <c r="Y30522" s="56"/>
      <c r="Z30522" s="56"/>
      <c r="AA30522" s="56"/>
    </row>
    <row r="30523" spans="20:27">
      <c r="T30523" s="56"/>
      <c r="U30523" s="56"/>
      <c r="V30523" s="56"/>
      <c r="W30523" s="56"/>
      <c r="X30523" s="56"/>
      <c r="Y30523" s="56"/>
      <c r="Z30523" s="56"/>
      <c r="AA30523" s="56"/>
    </row>
    <row r="30524" spans="20:27">
      <c r="T30524" s="56"/>
      <c r="U30524" s="56"/>
      <c r="V30524" s="56"/>
      <c r="W30524" s="56"/>
      <c r="X30524" s="56"/>
      <c r="Y30524" s="56"/>
      <c r="Z30524" s="56"/>
      <c r="AA30524" s="56"/>
    </row>
    <row r="30525" spans="20:27">
      <c r="T30525" s="56"/>
      <c r="U30525" s="56"/>
      <c r="V30525" s="56"/>
      <c r="W30525" s="56"/>
      <c r="X30525" s="56"/>
      <c r="Y30525" s="56"/>
      <c r="Z30525" s="56"/>
      <c r="AA30525" s="56"/>
    </row>
    <row r="30526" spans="20:27">
      <c r="T30526" s="56"/>
      <c r="U30526" s="56"/>
      <c r="V30526" s="56"/>
      <c r="W30526" s="56"/>
      <c r="X30526" s="56"/>
      <c r="Y30526" s="56"/>
      <c r="Z30526" s="56"/>
      <c r="AA30526" s="56"/>
    </row>
    <row r="30527" spans="20:27">
      <c r="T30527" s="56"/>
      <c r="U30527" s="56"/>
      <c r="V30527" s="56"/>
      <c r="W30527" s="56"/>
      <c r="X30527" s="56"/>
      <c r="Y30527" s="56"/>
      <c r="Z30527" s="56"/>
      <c r="AA30527" s="56"/>
    </row>
    <row r="30528" spans="20:27">
      <c r="T30528" s="56"/>
      <c r="U30528" s="56"/>
      <c r="V30528" s="56"/>
      <c r="W30528" s="56"/>
      <c r="X30528" s="56"/>
      <c r="Y30528" s="56"/>
      <c r="Z30528" s="56"/>
      <c r="AA30528" s="56"/>
    </row>
    <row r="30529" spans="20:27">
      <c r="T30529" s="56"/>
      <c r="U30529" s="56"/>
      <c r="V30529" s="56"/>
      <c r="W30529" s="56"/>
      <c r="X30529" s="56"/>
      <c r="Y30529" s="56"/>
      <c r="Z30529" s="56"/>
      <c r="AA30529" s="56"/>
    </row>
    <row r="30530" spans="20:27">
      <c r="T30530" s="56"/>
      <c r="U30530" s="56"/>
      <c r="V30530" s="56"/>
      <c r="W30530" s="56"/>
      <c r="X30530" s="56"/>
      <c r="Y30530" s="56"/>
      <c r="Z30530" s="56"/>
      <c r="AA30530" s="56"/>
    </row>
    <row r="30531" spans="20:27">
      <c r="T30531" s="56"/>
      <c r="U30531" s="56"/>
      <c r="V30531" s="56"/>
      <c r="W30531" s="56"/>
      <c r="X30531" s="56"/>
      <c r="Y30531" s="56"/>
      <c r="Z30531" s="56"/>
      <c r="AA30531" s="56"/>
    </row>
    <row r="30532" spans="20:27">
      <c r="T30532" s="56"/>
      <c r="U30532" s="56"/>
      <c r="V30532" s="56"/>
      <c r="W30532" s="56"/>
      <c r="X30532" s="56"/>
      <c r="Y30532" s="56"/>
      <c r="Z30532" s="56"/>
      <c r="AA30532" s="56"/>
    </row>
    <row r="30533" spans="20:27">
      <c r="T30533" s="56"/>
      <c r="U30533" s="56"/>
      <c r="V30533" s="56"/>
      <c r="W30533" s="56"/>
      <c r="X30533" s="56"/>
      <c r="Y30533" s="56"/>
      <c r="Z30533" s="56"/>
      <c r="AA30533" s="56"/>
    </row>
    <row r="30534" spans="20:27">
      <c r="T30534" s="56"/>
      <c r="U30534" s="56"/>
      <c r="V30534" s="56"/>
      <c r="W30534" s="56"/>
      <c r="X30534" s="56"/>
      <c r="Y30534" s="56"/>
      <c r="Z30534" s="56"/>
      <c r="AA30534" s="56"/>
    </row>
    <row r="30535" spans="20:27">
      <c r="T30535" s="56"/>
      <c r="U30535" s="56"/>
      <c r="V30535" s="56"/>
      <c r="W30535" s="56"/>
      <c r="X30535" s="56"/>
      <c r="Y30535" s="56"/>
      <c r="Z30535" s="56"/>
      <c r="AA30535" s="56"/>
    </row>
    <row r="30536" spans="20:27">
      <c r="T30536" s="56"/>
      <c r="U30536" s="56"/>
      <c r="V30536" s="56"/>
      <c r="W30536" s="56"/>
      <c r="X30536" s="56"/>
      <c r="Y30536" s="56"/>
      <c r="Z30536" s="56"/>
      <c r="AA30536" s="56"/>
    </row>
    <row r="30537" spans="20:27">
      <c r="T30537" s="56"/>
      <c r="U30537" s="56"/>
      <c r="V30537" s="56"/>
      <c r="W30537" s="56"/>
      <c r="X30537" s="56"/>
      <c r="Y30537" s="56"/>
      <c r="Z30537" s="56"/>
      <c r="AA30537" s="56"/>
    </row>
    <row r="30538" spans="20:27">
      <c r="T30538" s="56"/>
      <c r="U30538" s="56"/>
      <c r="V30538" s="56"/>
      <c r="W30538" s="56"/>
      <c r="X30538" s="56"/>
      <c r="Y30538" s="56"/>
      <c r="Z30538" s="56"/>
      <c r="AA30538" s="56"/>
    </row>
    <row r="30539" spans="20:27">
      <c r="T30539" s="56"/>
      <c r="U30539" s="56"/>
      <c r="V30539" s="56"/>
      <c r="W30539" s="56"/>
      <c r="X30539" s="56"/>
      <c r="Y30539" s="56"/>
      <c r="Z30539" s="56"/>
      <c r="AA30539" s="56"/>
    </row>
    <row r="30540" spans="20:27">
      <c r="T30540" s="56"/>
      <c r="U30540" s="56"/>
      <c r="V30540" s="56"/>
      <c r="W30540" s="56"/>
      <c r="X30540" s="56"/>
      <c r="Y30540" s="56"/>
      <c r="Z30540" s="56"/>
      <c r="AA30540" s="56"/>
    </row>
    <row r="30541" spans="20:27">
      <c r="T30541" s="56"/>
      <c r="U30541" s="56"/>
      <c r="V30541" s="56"/>
      <c r="W30541" s="56"/>
      <c r="X30541" s="56"/>
      <c r="Y30541" s="56"/>
      <c r="Z30541" s="56"/>
      <c r="AA30541" s="56"/>
    </row>
    <row r="30542" spans="20:27">
      <c r="T30542" s="56"/>
      <c r="U30542" s="56"/>
      <c r="V30542" s="56"/>
      <c r="W30542" s="56"/>
      <c r="X30542" s="56"/>
      <c r="Y30542" s="56"/>
      <c r="Z30542" s="56"/>
      <c r="AA30542" s="56"/>
    </row>
    <row r="30543" spans="20:27">
      <c r="T30543" s="56"/>
      <c r="U30543" s="56"/>
      <c r="V30543" s="56"/>
      <c r="W30543" s="56"/>
      <c r="X30543" s="56"/>
      <c r="Y30543" s="56"/>
      <c r="Z30543" s="56"/>
      <c r="AA30543" s="56"/>
    </row>
    <row r="30544" spans="20:27">
      <c r="T30544" s="56"/>
      <c r="U30544" s="56"/>
      <c r="V30544" s="56"/>
      <c r="W30544" s="56"/>
      <c r="X30544" s="56"/>
      <c r="Y30544" s="56"/>
      <c r="Z30544" s="56"/>
      <c r="AA30544" s="56"/>
    </row>
    <row r="30545" spans="20:27">
      <c r="T30545" s="56"/>
      <c r="U30545" s="56"/>
      <c r="V30545" s="56"/>
      <c r="W30545" s="56"/>
      <c r="X30545" s="56"/>
      <c r="Y30545" s="56"/>
      <c r="Z30545" s="56"/>
      <c r="AA30545" s="56"/>
    </row>
    <row r="30546" spans="20:27">
      <c r="T30546" s="56"/>
      <c r="U30546" s="56"/>
      <c r="V30546" s="56"/>
      <c r="W30546" s="56"/>
      <c r="X30546" s="56"/>
      <c r="Y30546" s="56"/>
      <c r="Z30546" s="56"/>
      <c r="AA30546" s="56"/>
    </row>
    <row r="30547" spans="20:27">
      <c r="T30547" s="56"/>
      <c r="U30547" s="56"/>
      <c r="V30547" s="56"/>
      <c r="W30547" s="56"/>
      <c r="X30547" s="56"/>
      <c r="Y30547" s="56"/>
      <c r="Z30547" s="56"/>
      <c r="AA30547" s="56"/>
    </row>
    <row r="30548" spans="20:27">
      <c r="T30548" s="56"/>
      <c r="U30548" s="56"/>
      <c r="V30548" s="56"/>
      <c r="W30548" s="56"/>
      <c r="X30548" s="56"/>
      <c r="Y30548" s="56"/>
      <c r="Z30548" s="56"/>
      <c r="AA30548" s="56"/>
    </row>
    <row r="30549" spans="20:27">
      <c r="T30549" s="56"/>
      <c r="U30549" s="56"/>
      <c r="V30549" s="56"/>
      <c r="W30549" s="56"/>
      <c r="X30549" s="56"/>
      <c r="Y30549" s="56"/>
      <c r="Z30549" s="56"/>
      <c r="AA30549" s="56"/>
    </row>
    <row r="30550" spans="20:27">
      <c r="T30550" s="56"/>
      <c r="U30550" s="56"/>
      <c r="V30550" s="56"/>
      <c r="W30550" s="56"/>
      <c r="X30550" s="56"/>
      <c r="Y30550" s="56"/>
      <c r="Z30550" s="56"/>
      <c r="AA30550" s="56"/>
    </row>
    <row r="30551" spans="20:27">
      <c r="T30551" s="56"/>
      <c r="U30551" s="56"/>
      <c r="V30551" s="56"/>
      <c r="W30551" s="56"/>
      <c r="X30551" s="56"/>
      <c r="Y30551" s="56"/>
      <c r="Z30551" s="56"/>
      <c r="AA30551" s="56"/>
    </row>
    <row r="30552" spans="20:27">
      <c r="T30552" s="56"/>
      <c r="U30552" s="56"/>
      <c r="V30552" s="56"/>
      <c r="W30552" s="56"/>
      <c r="X30552" s="56"/>
      <c r="Y30552" s="56"/>
      <c r="Z30552" s="56"/>
      <c r="AA30552" s="56"/>
    </row>
    <row r="30553" spans="20:27">
      <c r="T30553" s="56"/>
      <c r="U30553" s="56"/>
      <c r="V30553" s="56"/>
      <c r="W30553" s="56"/>
      <c r="X30553" s="56"/>
      <c r="Y30553" s="56"/>
      <c r="Z30553" s="56"/>
      <c r="AA30553" s="56"/>
    </row>
    <row r="30554" spans="20:27">
      <c r="T30554" s="56"/>
      <c r="U30554" s="56"/>
      <c r="V30554" s="56"/>
      <c r="W30554" s="56"/>
      <c r="X30554" s="56"/>
      <c r="Y30554" s="56"/>
      <c r="Z30554" s="56"/>
      <c r="AA30554" s="56"/>
    </row>
    <row r="30555" spans="20:27">
      <c r="T30555" s="56"/>
      <c r="U30555" s="56"/>
      <c r="V30555" s="56"/>
      <c r="W30555" s="56"/>
      <c r="X30555" s="56"/>
      <c r="Y30555" s="56"/>
      <c r="Z30555" s="56"/>
      <c r="AA30555" s="56"/>
    </row>
    <row r="30556" spans="20:27">
      <c r="T30556" s="56"/>
      <c r="U30556" s="56"/>
      <c r="V30556" s="56"/>
      <c r="W30556" s="56"/>
      <c r="X30556" s="56"/>
      <c r="Y30556" s="56"/>
      <c r="Z30556" s="56"/>
      <c r="AA30556" s="56"/>
    </row>
    <row r="30557" spans="20:27">
      <c r="T30557" s="56"/>
      <c r="U30557" s="56"/>
      <c r="V30557" s="56"/>
      <c r="W30557" s="56"/>
      <c r="X30557" s="56"/>
      <c r="Y30557" s="56"/>
      <c r="Z30557" s="56"/>
      <c r="AA30557" s="56"/>
    </row>
    <row r="30558" spans="20:27">
      <c r="T30558" s="56"/>
      <c r="U30558" s="56"/>
      <c r="V30558" s="56"/>
      <c r="W30558" s="56"/>
      <c r="X30558" s="56"/>
      <c r="Y30558" s="56"/>
      <c r="Z30558" s="56"/>
      <c r="AA30558" s="56"/>
    </row>
    <row r="30559" spans="20:27">
      <c r="T30559" s="56"/>
      <c r="U30559" s="56"/>
      <c r="V30559" s="56"/>
      <c r="W30559" s="56"/>
      <c r="X30559" s="56"/>
      <c r="Y30559" s="56"/>
      <c r="Z30559" s="56"/>
      <c r="AA30559" s="56"/>
    </row>
    <row r="30560" spans="20:27">
      <c r="T30560" s="56"/>
      <c r="U30560" s="56"/>
      <c r="V30560" s="56"/>
      <c r="W30560" s="56"/>
      <c r="X30560" s="56"/>
      <c r="Y30560" s="56"/>
      <c r="Z30560" s="56"/>
      <c r="AA30560" s="56"/>
    </row>
    <row r="30561" spans="20:27">
      <c r="T30561" s="56"/>
      <c r="U30561" s="56"/>
      <c r="V30561" s="56"/>
      <c r="W30561" s="56"/>
      <c r="X30561" s="56"/>
      <c r="Y30561" s="56"/>
      <c r="Z30561" s="56"/>
      <c r="AA30561" s="56"/>
    </row>
    <row r="30562" spans="20:27">
      <c r="T30562" s="56"/>
      <c r="U30562" s="56"/>
      <c r="V30562" s="56"/>
      <c r="W30562" s="56"/>
      <c r="X30562" s="56"/>
      <c r="Y30562" s="56"/>
      <c r="Z30562" s="56"/>
      <c r="AA30562" s="56"/>
    </row>
    <row r="30563" spans="20:27">
      <c r="T30563" s="56"/>
      <c r="U30563" s="56"/>
      <c r="V30563" s="56"/>
      <c r="W30563" s="56"/>
      <c r="X30563" s="56"/>
      <c r="Y30563" s="56"/>
      <c r="Z30563" s="56"/>
      <c r="AA30563" s="56"/>
    </row>
    <row r="30564" spans="20:27">
      <c r="T30564" s="56"/>
      <c r="U30564" s="56"/>
      <c r="V30564" s="56"/>
      <c r="W30564" s="56"/>
      <c r="X30564" s="56"/>
      <c r="Y30564" s="56"/>
      <c r="Z30564" s="56"/>
      <c r="AA30564" s="56"/>
    </row>
    <row r="30565" spans="20:27">
      <c r="T30565" s="56"/>
      <c r="U30565" s="56"/>
      <c r="V30565" s="56"/>
      <c r="W30565" s="56"/>
      <c r="X30565" s="56"/>
      <c r="Y30565" s="56"/>
      <c r="Z30565" s="56"/>
      <c r="AA30565" s="56"/>
    </row>
    <row r="30566" spans="20:27">
      <c r="T30566" s="56"/>
      <c r="U30566" s="56"/>
      <c r="V30566" s="56"/>
      <c r="W30566" s="56"/>
      <c r="X30566" s="56"/>
      <c r="Y30566" s="56"/>
      <c r="Z30566" s="56"/>
      <c r="AA30566" s="56"/>
    </row>
    <row r="30567" spans="20:27">
      <c r="T30567" s="56"/>
      <c r="U30567" s="56"/>
      <c r="V30567" s="56"/>
      <c r="W30567" s="56"/>
      <c r="X30567" s="56"/>
      <c r="Y30567" s="56"/>
      <c r="Z30567" s="56"/>
      <c r="AA30567" s="56"/>
    </row>
    <row r="30568" spans="20:27">
      <c r="T30568" s="56"/>
      <c r="U30568" s="56"/>
      <c r="V30568" s="56"/>
      <c r="W30568" s="56"/>
      <c r="X30568" s="56"/>
      <c r="Y30568" s="56"/>
      <c r="Z30568" s="56"/>
      <c r="AA30568" s="56"/>
    </row>
    <row r="30569" spans="20:27">
      <c r="T30569" s="56"/>
      <c r="U30569" s="56"/>
      <c r="V30569" s="56"/>
      <c r="W30569" s="56"/>
      <c r="X30569" s="56"/>
      <c r="Y30569" s="56"/>
      <c r="Z30569" s="56"/>
      <c r="AA30569" s="56"/>
    </row>
    <row r="30570" spans="20:27">
      <c r="T30570" s="56"/>
      <c r="U30570" s="56"/>
      <c r="V30570" s="56"/>
      <c r="W30570" s="56"/>
      <c r="X30570" s="56"/>
      <c r="Y30570" s="56"/>
      <c r="Z30570" s="56"/>
      <c r="AA30570" s="56"/>
    </row>
    <row r="30571" spans="20:27">
      <c r="T30571" s="56"/>
      <c r="U30571" s="56"/>
      <c r="V30571" s="56"/>
      <c r="W30571" s="56"/>
      <c r="X30571" s="56"/>
      <c r="Y30571" s="56"/>
      <c r="Z30571" s="56"/>
      <c r="AA30571" s="56"/>
    </row>
    <row r="30572" spans="20:27">
      <c r="T30572" s="56"/>
      <c r="U30572" s="56"/>
      <c r="V30572" s="56"/>
      <c r="W30572" s="56"/>
      <c r="X30572" s="56"/>
      <c r="Y30572" s="56"/>
      <c r="Z30572" s="56"/>
      <c r="AA30572" s="56"/>
    </row>
    <row r="30573" spans="20:27">
      <c r="T30573" s="56"/>
      <c r="U30573" s="56"/>
      <c r="V30573" s="56"/>
      <c r="W30573" s="56"/>
      <c r="X30573" s="56"/>
      <c r="Y30573" s="56"/>
      <c r="Z30573" s="56"/>
      <c r="AA30573" s="56"/>
    </row>
    <row r="30574" spans="20:27">
      <c r="T30574" s="56"/>
      <c r="U30574" s="56"/>
      <c r="V30574" s="56"/>
      <c r="W30574" s="56"/>
      <c r="X30574" s="56"/>
      <c r="Y30574" s="56"/>
      <c r="Z30574" s="56"/>
      <c r="AA30574" s="56"/>
    </row>
    <row r="30575" spans="20:27">
      <c r="T30575" s="56"/>
      <c r="U30575" s="56"/>
      <c r="V30575" s="56"/>
      <c r="W30575" s="56"/>
      <c r="X30575" s="56"/>
      <c r="Y30575" s="56"/>
      <c r="Z30575" s="56"/>
      <c r="AA30575" s="56"/>
    </row>
    <row r="30576" spans="20:27">
      <c r="T30576" s="56"/>
      <c r="U30576" s="56"/>
      <c r="V30576" s="56"/>
      <c r="W30576" s="56"/>
      <c r="X30576" s="56"/>
      <c r="Y30576" s="56"/>
      <c r="Z30576" s="56"/>
      <c r="AA30576" s="56"/>
    </row>
    <row r="30577" spans="20:27">
      <c r="T30577" s="56"/>
      <c r="U30577" s="56"/>
      <c r="V30577" s="56"/>
      <c r="W30577" s="56"/>
      <c r="X30577" s="56"/>
      <c r="Y30577" s="56"/>
      <c r="Z30577" s="56"/>
      <c r="AA30577" s="56"/>
    </row>
    <row r="30578" spans="20:27">
      <c r="T30578" s="56"/>
      <c r="U30578" s="56"/>
      <c r="V30578" s="56"/>
      <c r="W30578" s="56"/>
      <c r="X30578" s="56"/>
      <c r="Y30578" s="56"/>
      <c r="Z30578" s="56"/>
      <c r="AA30578" s="56"/>
    </row>
    <row r="30579" spans="20:27">
      <c r="T30579" s="56"/>
      <c r="U30579" s="56"/>
      <c r="V30579" s="56"/>
      <c r="W30579" s="56"/>
      <c r="X30579" s="56"/>
      <c r="Y30579" s="56"/>
      <c r="Z30579" s="56"/>
      <c r="AA30579" s="56"/>
    </row>
    <row r="30580" spans="20:27">
      <c r="T30580" s="56"/>
      <c r="U30580" s="56"/>
      <c r="V30580" s="56"/>
      <c r="W30580" s="56"/>
      <c r="X30580" s="56"/>
      <c r="Y30580" s="56"/>
      <c r="Z30580" s="56"/>
      <c r="AA30580" s="56"/>
    </row>
    <row r="30581" spans="20:27">
      <c r="T30581" s="56"/>
      <c r="U30581" s="56"/>
      <c r="V30581" s="56"/>
      <c r="W30581" s="56"/>
      <c r="X30581" s="56"/>
      <c r="Y30581" s="56"/>
      <c r="Z30581" s="56"/>
      <c r="AA30581" s="56"/>
    </row>
    <row r="30582" spans="20:27">
      <c r="T30582" s="56"/>
      <c r="U30582" s="56"/>
      <c r="V30582" s="56"/>
      <c r="W30582" s="56"/>
      <c r="X30582" s="56"/>
      <c r="Y30582" s="56"/>
      <c r="Z30582" s="56"/>
      <c r="AA30582" s="56"/>
    </row>
    <row r="30583" spans="20:27">
      <c r="T30583" s="56"/>
      <c r="U30583" s="56"/>
      <c r="V30583" s="56"/>
      <c r="W30583" s="56"/>
      <c r="X30583" s="56"/>
      <c r="Y30583" s="56"/>
      <c r="Z30583" s="56"/>
      <c r="AA30583" s="56"/>
    </row>
    <row r="30584" spans="20:27">
      <c r="T30584" s="56"/>
      <c r="U30584" s="56"/>
      <c r="V30584" s="56"/>
      <c r="W30584" s="56"/>
      <c r="X30584" s="56"/>
      <c r="Y30584" s="56"/>
      <c r="Z30584" s="56"/>
      <c r="AA30584" s="56"/>
    </row>
    <row r="30585" spans="20:27">
      <c r="T30585" s="56"/>
      <c r="U30585" s="56"/>
      <c r="V30585" s="56"/>
      <c r="W30585" s="56"/>
      <c r="X30585" s="56"/>
      <c r="Y30585" s="56"/>
      <c r="Z30585" s="56"/>
      <c r="AA30585" s="56"/>
    </row>
    <row r="30586" spans="20:27">
      <c r="T30586" s="56"/>
      <c r="U30586" s="56"/>
      <c r="V30586" s="56"/>
      <c r="W30586" s="56"/>
      <c r="X30586" s="56"/>
      <c r="Y30586" s="56"/>
      <c r="Z30586" s="56"/>
      <c r="AA30586" s="56"/>
    </row>
    <row r="30587" spans="20:27">
      <c r="T30587" s="56"/>
      <c r="U30587" s="56"/>
      <c r="V30587" s="56"/>
      <c r="W30587" s="56"/>
      <c r="X30587" s="56"/>
      <c r="Y30587" s="56"/>
      <c r="Z30587" s="56"/>
      <c r="AA30587" s="56"/>
    </row>
    <row r="30588" spans="20:27">
      <c r="T30588" s="56"/>
      <c r="U30588" s="56"/>
      <c r="V30588" s="56"/>
      <c r="W30588" s="56"/>
      <c r="X30588" s="56"/>
      <c r="Y30588" s="56"/>
      <c r="Z30588" s="56"/>
      <c r="AA30588" s="56"/>
    </row>
    <row r="30589" spans="20:27">
      <c r="T30589" s="56"/>
      <c r="U30589" s="56"/>
      <c r="V30589" s="56"/>
      <c r="W30589" s="56"/>
      <c r="X30589" s="56"/>
      <c r="Y30589" s="56"/>
      <c r="Z30589" s="56"/>
      <c r="AA30589" s="56"/>
    </row>
    <row r="30590" spans="20:27">
      <c r="T30590" s="56"/>
      <c r="U30590" s="56"/>
      <c r="V30590" s="56"/>
      <c r="W30590" s="56"/>
      <c r="X30590" s="56"/>
      <c r="Y30590" s="56"/>
      <c r="Z30590" s="56"/>
      <c r="AA30590" s="56"/>
    </row>
    <row r="30591" spans="20:27">
      <c r="T30591" s="56"/>
      <c r="U30591" s="56"/>
      <c r="V30591" s="56"/>
      <c r="W30591" s="56"/>
      <c r="X30591" s="56"/>
      <c r="Y30591" s="56"/>
      <c r="Z30591" s="56"/>
      <c r="AA30591" s="56"/>
    </row>
    <row r="30592" spans="20:27">
      <c r="T30592" s="56"/>
      <c r="U30592" s="56"/>
      <c r="V30592" s="56"/>
      <c r="W30592" s="56"/>
      <c r="X30592" s="56"/>
      <c r="Y30592" s="56"/>
      <c r="Z30592" s="56"/>
      <c r="AA30592" s="56"/>
    </row>
    <row r="30593" spans="20:27">
      <c r="T30593" s="56"/>
      <c r="U30593" s="56"/>
      <c r="V30593" s="56"/>
      <c r="W30593" s="56"/>
      <c r="X30593" s="56"/>
      <c r="Y30593" s="56"/>
      <c r="Z30593" s="56"/>
      <c r="AA30593" s="56"/>
    </row>
    <row r="30594" spans="20:27">
      <c r="T30594" s="56"/>
      <c r="U30594" s="56"/>
      <c r="V30594" s="56"/>
      <c r="W30594" s="56"/>
      <c r="X30594" s="56"/>
      <c r="Y30594" s="56"/>
      <c r="Z30594" s="56"/>
      <c r="AA30594" s="56"/>
    </row>
    <row r="30595" spans="20:27">
      <c r="T30595" s="56"/>
      <c r="U30595" s="56"/>
      <c r="V30595" s="56"/>
      <c r="W30595" s="56"/>
      <c r="X30595" s="56"/>
      <c r="Y30595" s="56"/>
      <c r="Z30595" s="56"/>
      <c r="AA30595" s="56"/>
    </row>
    <row r="30596" spans="20:27">
      <c r="T30596" s="56"/>
      <c r="U30596" s="56"/>
      <c r="V30596" s="56"/>
      <c r="W30596" s="56"/>
      <c r="X30596" s="56"/>
      <c r="Y30596" s="56"/>
      <c r="Z30596" s="56"/>
      <c r="AA30596" s="56"/>
    </row>
    <row r="30597" spans="20:27">
      <c r="T30597" s="56"/>
      <c r="U30597" s="56"/>
      <c r="V30597" s="56"/>
      <c r="W30597" s="56"/>
      <c r="X30597" s="56"/>
      <c r="Y30597" s="56"/>
      <c r="Z30597" s="56"/>
      <c r="AA30597" s="56"/>
    </row>
    <row r="30598" spans="20:27">
      <c r="T30598" s="56"/>
      <c r="U30598" s="56"/>
      <c r="V30598" s="56"/>
      <c r="W30598" s="56"/>
      <c r="X30598" s="56"/>
      <c r="Y30598" s="56"/>
      <c r="Z30598" s="56"/>
      <c r="AA30598" s="56"/>
    </row>
    <row r="30599" spans="20:27">
      <c r="T30599" s="56"/>
      <c r="U30599" s="56"/>
      <c r="V30599" s="56"/>
      <c r="W30599" s="56"/>
      <c r="X30599" s="56"/>
      <c r="Y30599" s="56"/>
      <c r="Z30599" s="56"/>
      <c r="AA30599" s="56"/>
    </row>
    <row r="30600" spans="20:27">
      <c r="T30600" s="56"/>
      <c r="U30600" s="56"/>
      <c r="V30600" s="56"/>
      <c r="W30600" s="56"/>
      <c r="X30600" s="56"/>
      <c r="Y30600" s="56"/>
      <c r="Z30600" s="56"/>
      <c r="AA30600" s="56"/>
    </row>
    <row r="30601" spans="20:27">
      <c r="T30601" s="56"/>
      <c r="U30601" s="56"/>
      <c r="V30601" s="56"/>
      <c r="W30601" s="56"/>
      <c r="X30601" s="56"/>
      <c r="Y30601" s="56"/>
      <c r="Z30601" s="56"/>
      <c r="AA30601" s="56"/>
    </row>
    <row r="30602" spans="20:27">
      <c r="T30602" s="56"/>
      <c r="U30602" s="56"/>
      <c r="V30602" s="56"/>
      <c r="W30602" s="56"/>
      <c r="X30602" s="56"/>
      <c r="Y30602" s="56"/>
      <c r="Z30602" s="56"/>
      <c r="AA30602" s="56"/>
    </row>
    <row r="30603" spans="20:27">
      <c r="T30603" s="56"/>
      <c r="U30603" s="56"/>
      <c r="V30603" s="56"/>
      <c r="W30603" s="56"/>
      <c r="X30603" s="56"/>
      <c r="Y30603" s="56"/>
      <c r="Z30603" s="56"/>
      <c r="AA30603" s="56"/>
    </row>
    <row r="30604" spans="20:27">
      <c r="T30604" s="56"/>
      <c r="U30604" s="56"/>
      <c r="V30604" s="56"/>
      <c r="W30604" s="56"/>
      <c r="X30604" s="56"/>
      <c r="Y30604" s="56"/>
      <c r="Z30604" s="56"/>
      <c r="AA30604" s="56"/>
    </row>
    <row r="30605" spans="20:27">
      <c r="T30605" s="56"/>
      <c r="U30605" s="56"/>
      <c r="V30605" s="56"/>
      <c r="W30605" s="56"/>
      <c r="X30605" s="56"/>
      <c r="Y30605" s="56"/>
      <c r="Z30605" s="56"/>
      <c r="AA30605" s="56"/>
    </row>
    <row r="30606" spans="20:27">
      <c r="T30606" s="56"/>
      <c r="U30606" s="56"/>
      <c r="V30606" s="56"/>
      <c r="W30606" s="56"/>
      <c r="X30606" s="56"/>
      <c r="Y30606" s="56"/>
      <c r="Z30606" s="56"/>
      <c r="AA30606" s="56"/>
    </row>
    <row r="30607" spans="20:27">
      <c r="T30607" s="56"/>
      <c r="U30607" s="56"/>
      <c r="V30607" s="56"/>
      <c r="W30607" s="56"/>
      <c r="X30607" s="56"/>
      <c r="Y30607" s="56"/>
      <c r="Z30607" s="56"/>
      <c r="AA30607" s="56"/>
    </row>
    <row r="30608" spans="20:27">
      <c r="T30608" s="56"/>
      <c r="U30608" s="56"/>
      <c r="V30608" s="56"/>
      <c r="W30608" s="56"/>
      <c r="X30608" s="56"/>
      <c r="Y30608" s="56"/>
      <c r="Z30608" s="56"/>
      <c r="AA30608" s="56"/>
    </row>
    <row r="30609" spans="20:27">
      <c r="T30609" s="56"/>
      <c r="U30609" s="56"/>
      <c r="V30609" s="56"/>
      <c r="W30609" s="56"/>
      <c r="X30609" s="56"/>
      <c r="Y30609" s="56"/>
      <c r="Z30609" s="56"/>
      <c r="AA30609" s="56"/>
    </row>
    <row r="30610" spans="20:27">
      <c r="T30610" s="56"/>
      <c r="U30610" s="56"/>
      <c r="V30610" s="56"/>
      <c r="W30610" s="56"/>
      <c r="X30610" s="56"/>
      <c r="Y30610" s="56"/>
      <c r="Z30610" s="56"/>
      <c r="AA30610" s="56"/>
    </row>
    <row r="30611" spans="20:27">
      <c r="T30611" s="56"/>
      <c r="U30611" s="56"/>
      <c r="V30611" s="56"/>
      <c r="W30611" s="56"/>
      <c r="X30611" s="56"/>
      <c r="Y30611" s="56"/>
      <c r="Z30611" s="56"/>
      <c r="AA30611" s="56"/>
    </row>
    <row r="30612" spans="20:27">
      <c r="T30612" s="56"/>
      <c r="U30612" s="56"/>
      <c r="V30612" s="56"/>
      <c r="W30612" s="56"/>
      <c r="X30612" s="56"/>
      <c r="Y30612" s="56"/>
      <c r="Z30612" s="56"/>
      <c r="AA30612" s="56"/>
    </row>
    <row r="30613" spans="20:27">
      <c r="T30613" s="56"/>
      <c r="U30613" s="56"/>
      <c r="V30613" s="56"/>
      <c r="W30613" s="56"/>
      <c r="X30613" s="56"/>
      <c r="Y30613" s="56"/>
      <c r="Z30613" s="56"/>
      <c r="AA30613" s="56"/>
    </row>
    <row r="30614" spans="20:27">
      <c r="T30614" s="56"/>
      <c r="U30614" s="56"/>
      <c r="V30614" s="56"/>
      <c r="W30614" s="56"/>
      <c r="X30614" s="56"/>
      <c r="Y30614" s="56"/>
      <c r="Z30614" s="56"/>
      <c r="AA30614" s="56"/>
    </row>
    <row r="30615" spans="20:27">
      <c r="T30615" s="56"/>
      <c r="U30615" s="56"/>
      <c r="V30615" s="56"/>
      <c r="W30615" s="56"/>
      <c r="X30615" s="56"/>
      <c r="Y30615" s="56"/>
      <c r="Z30615" s="56"/>
      <c r="AA30615" s="56"/>
    </row>
    <row r="30616" spans="20:27">
      <c r="T30616" s="56"/>
      <c r="U30616" s="56"/>
      <c r="V30616" s="56"/>
      <c r="W30616" s="56"/>
      <c r="X30616" s="56"/>
      <c r="Y30616" s="56"/>
      <c r="Z30616" s="56"/>
      <c r="AA30616" s="56"/>
    </row>
    <row r="30617" spans="20:27">
      <c r="T30617" s="56"/>
      <c r="U30617" s="56"/>
      <c r="V30617" s="56"/>
      <c r="W30617" s="56"/>
      <c r="X30617" s="56"/>
      <c r="Y30617" s="56"/>
      <c r="Z30617" s="56"/>
      <c r="AA30617" s="56"/>
    </row>
    <row r="30618" spans="20:27">
      <c r="T30618" s="56"/>
      <c r="U30618" s="56"/>
      <c r="V30618" s="56"/>
      <c r="W30618" s="56"/>
      <c r="X30618" s="56"/>
      <c r="Y30618" s="56"/>
      <c r="Z30618" s="56"/>
      <c r="AA30618" s="56"/>
    </row>
    <row r="30619" spans="20:27">
      <c r="T30619" s="56"/>
      <c r="U30619" s="56"/>
      <c r="V30619" s="56"/>
      <c r="W30619" s="56"/>
      <c r="X30619" s="56"/>
      <c r="Y30619" s="56"/>
      <c r="Z30619" s="56"/>
      <c r="AA30619" s="56"/>
    </row>
    <row r="30620" spans="20:27">
      <c r="T30620" s="56"/>
      <c r="U30620" s="56"/>
      <c r="V30620" s="56"/>
      <c r="W30620" s="56"/>
      <c r="X30620" s="56"/>
      <c r="Y30620" s="56"/>
      <c r="Z30620" s="56"/>
      <c r="AA30620" s="56"/>
    </row>
    <row r="30621" spans="20:27">
      <c r="T30621" s="56"/>
      <c r="U30621" s="56"/>
      <c r="V30621" s="56"/>
      <c r="W30621" s="56"/>
      <c r="X30621" s="56"/>
      <c r="Y30621" s="56"/>
      <c r="Z30621" s="56"/>
      <c r="AA30621" s="56"/>
    </row>
    <row r="30622" spans="20:27">
      <c r="T30622" s="56"/>
      <c r="U30622" s="56"/>
      <c r="V30622" s="56"/>
      <c r="W30622" s="56"/>
      <c r="X30622" s="56"/>
      <c r="Y30622" s="56"/>
      <c r="Z30622" s="56"/>
      <c r="AA30622" s="56"/>
    </row>
    <row r="30623" spans="20:27">
      <c r="T30623" s="56"/>
      <c r="U30623" s="56"/>
      <c r="V30623" s="56"/>
      <c r="W30623" s="56"/>
      <c r="X30623" s="56"/>
      <c r="Y30623" s="56"/>
      <c r="Z30623" s="56"/>
      <c r="AA30623" s="56"/>
    </row>
    <row r="30624" spans="20:27">
      <c r="T30624" s="56"/>
      <c r="U30624" s="56"/>
      <c r="V30624" s="56"/>
      <c r="W30624" s="56"/>
      <c r="X30624" s="56"/>
      <c r="Y30624" s="56"/>
      <c r="Z30624" s="56"/>
      <c r="AA30624" s="56"/>
    </row>
    <row r="30625" spans="20:27">
      <c r="T30625" s="56"/>
      <c r="U30625" s="56"/>
      <c r="V30625" s="56"/>
      <c r="W30625" s="56"/>
      <c r="X30625" s="56"/>
      <c r="Y30625" s="56"/>
      <c r="Z30625" s="56"/>
      <c r="AA30625" s="56"/>
    </row>
    <row r="30626" spans="20:27">
      <c r="T30626" s="56"/>
      <c r="U30626" s="56"/>
      <c r="V30626" s="56"/>
      <c r="W30626" s="56"/>
      <c r="X30626" s="56"/>
      <c r="Y30626" s="56"/>
      <c r="Z30626" s="56"/>
      <c r="AA30626" s="56"/>
    </row>
    <row r="30627" spans="20:27">
      <c r="T30627" s="56"/>
      <c r="U30627" s="56"/>
      <c r="V30627" s="56"/>
      <c r="W30627" s="56"/>
      <c r="X30627" s="56"/>
      <c r="Y30627" s="56"/>
      <c r="Z30627" s="56"/>
      <c r="AA30627" s="56"/>
    </row>
    <row r="30628" spans="20:27">
      <c r="T30628" s="56"/>
      <c r="U30628" s="56"/>
      <c r="V30628" s="56"/>
      <c r="W30628" s="56"/>
      <c r="X30628" s="56"/>
      <c r="Y30628" s="56"/>
      <c r="Z30628" s="56"/>
      <c r="AA30628" s="56"/>
    </row>
    <row r="30629" spans="20:27">
      <c r="T30629" s="56"/>
      <c r="U30629" s="56"/>
      <c r="V30629" s="56"/>
      <c r="W30629" s="56"/>
      <c r="X30629" s="56"/>
      <c r="Y30629" s="56"/>
      <c r="Z30629" s="56"/>
      <c r="AA30629" s="56"/>
    </row>
    <row r="30630" spans="20:27">
      <c r="T30630" s="56"/>
      <c r="U30630" s="56"/>
      <c r="V30630" s="56"/>
      <c r="W30630" s="56"/>
      <c r="X30630" s="56"/>
      <c r="Y30630" s="56"/>
      <c r="Z30630" s="56"/>
      <c r="AA30630" s="56"/>
    </row>
    <row r="30631" spans="20:27">
      <c r="T30631" s="56"/>
      <c r="U30631" s="56"/>
      <c r="V30631" s="56"/>
      <c r="W30631" s="56"/>
      <c r="X30631" s="56"/>
      <c r="Y30631" s="56"/>
      <c r="Z30631" s="56"/>
      <c r="AA30631" s="56"/>
    </row>
    <row r="30632" spans="20:27">
      <c r="T30632" s="56"/>
      <c r="U30632" s="56"/>
      <c r="V30632" s="56"/>
      <c r="W30632" s="56"/>
      <c r="X30632" s="56"/>
      <c r="Y30632" s="56"/>
      <c r="Z30632" s="56"/>
      <c r="AA30632" s="56"/>
    </row>
    <row r="30633" spans="20:27">
      <c r="T30633" s="56"/>
      <c r="U30633" s="56"/>
      <c r="V30633" s="56"/>
      <c r="W30633" s="56"/>
      <c r="X30633" s="56"/>
      <c r="Y30633" s="56"/>
      <c r="Z30633" s="56"/>
      <c r="AA30633" s="56"/>
    </row>
    <row r="30634" spans="20:27">
      <c r="T30634" s="56"/>
      <c r="U30634" s="56"/>
      <c r="V30634" s="56"/>
      <c r="W30634" s="56"/>
      <c r="X30634" s="56"/>
      <c r="Y30634" s="56"/>
      <c r="Z30634" s="56"/>
      <c r="AA30634" s="56"/>
    </row>
    <row r="30635" spans="20:27">
      <c r="T30635" s="56"/>
      <c r="U30635" s="56"/>
      <c r="V30635" s="56"/>
      <c r="W30635" s="56"/>
      <c r="X30635" s="56"/>
      <c r="Y30635" s="56"/>
      <c r="Z30635" s="56"/>
      <c r="AA30635" s="56"/>
    </row>
    <row r="30636" spans="20:27">
      <c r="T30636" s="56"/>
      <c r="U30636" s="56"/>
      <c r="V30636" s="56"/>
      <c r="W30636" s="56"/>
      <c r="X30636" s="56"/>
      <c r="Y30636" s="56"/>
      <c r="Z30636" s="56"/>
      <c r="AA30636" s="56"/>
    </row>
    <row r="30637" spans="20:27">
      <c r="T30637" s="56"/>
      <c r="U30637" s="56"/>
      <c r="V30637" s="56"/>
      <c r="W30637" s="56"/>
      <c r="X30637" s="56"/>
      <c r="Y30637" s="56"/>
      <c r="Z30637" s="56"/>
      <c r="AA30637" s="56"/>
    </row>
    <row r="30638" spans="20:27">
      <c r="T30638" s="56"/>
      <c r="U30638" s="56"/>
      <c r="V30638" s="56"/>
      <c r="W30638" s="56"/>
      <c r="X30638" s="56"/>
      <c r="Y30638" s="56"/>
      <c r="Z30638" s="56"/>
      <c r="AA30638" s="56"/>
    </row>
    <row r="30639" spans="20:27">
      <c r="T30639" s="56"/>
      <c r="U30639" s="56"/>
      <c r="V30639" s="56"/>
      <c r="W30639" s="56"/>
      <c r="X30639" s="56"/>
      <c r="Y30639" s="56"/>
      <c r="Z30639" s="56"/>
      <c r="AA30639" s="56"/>
    </row>
    <row r="30640" spans="20:27">
      <c r="T30640" s="56"/>
      <c r="U30640" s="56"/>
      <c r="V30640" s="56"/>
      <c r="W30640" s="56"/>
      <c r="X30640" s="56"/>
      <c r="Y30640" s="56"/>
      <c r="Z30640" s="56"/>
      <c r="AA30640" s="56"/>
    </row>
    <row r="30641" spans="20:27">
      <c r="T30641" s="56"/>
      <c r="U30641" s="56"/>
      <c r="V30641" s="56"/>
      <c r="W30641" s="56"/>
      <c r="X30641" s="56"/>
      <c r="Y30641" s="56"/>
      <c r="Z30641" s="56"/>
      <c r="AA30641" s="56"/>
    </row>
    <row r="30642" spans="20:27">
      <c r="T30642" s="56"/>
      <c r="U30642" s="56"/>
      <c r="V30642" s="56"/>
      <c r="W30642" s="56"/>
      <c r="X30642" s="56"/>
      <c r="Y30642" s="56"/>
      <c r="Z30642" s="56"/>
      <c r="AA30642" s="56"/>
    </row>
    <row r="30643" spans="20:27">
      <c r="T30643" s="56"/>
      <c r="U30643" s="56"/>
      <c r="V30643" s="56"/>
      <c r="W30643" s="56"/>
      <c r="X30643" s="56"/>
      <c r="Y30643" s="56"/>
      <c r="Z30643" s="56"/>
      <c r="AA30643" s="56"/>
    </row>
    <row r="30644" spans="20:27">
      <c r="T30644" s="56"/>
      <c r="U30644" s="56"/>
      <c r="V30644" s="56"/>
      <c r="W30644" s="56"/>
      <c r="X30644" s="56"/>
      <c r="Y30644" s="56"/>
      <c r="Z30644" s="56"/>
      <c r="AA30644" s="56"/>
    </row>
    <row r="30645" spans="20:27">
      <c r="T30645" s="56"/>
      <c r="U30645" s="56"/>
      <c r="V30645" s="56"/>
      <c r="W30645" s="56"/>
      <c r="X30645" s="56"/>
      <c r="Y30645" s="56"/>
      <c r="Z30645" s="56"/>
      <c r="AA30645" s="56"/>
    </row>
    <row r="30646" spans="20:27">
      <c r="T30646" s="56"/>
      <c r="U30646" s="56"/>
      <c r="V30646" s="56"/>
      <c r="W30646" s="56"/>
      <c r="X30646" s="56"/>
      <c r="Y30646" s="56"/>
      <c r="Z30646" s="56"/>
      <c r="AA30646" s="56"/>
    </row>
    <row r="30647" spans="20:27">
      <c r="T30647" s="56"/>
      <c r="U30647" s="56"/>
      <c r="V30647" s="56"/>
      <c r="W30647" s="56"/>
      <c r="X30647" s="56"/>
      <c r="Y30647" s="56"/>
      <c r="Z30647" s="56"/>
      <c r="AA30647" s="56"/>
    </row>
    <row r="30648" spans="20:27">
      <c r="T30648" s="56"/>
      <c r="U30648" s="56"/>
      <c r="V30648" s="56"/>
      <c r="W30648" s="56"/>
      <c r="X30648" s="56"/>
      <c r="Y30648" s="56"/>
      <c r="Z30648" s="56"/>
      <c r="AA30648" s="56"/>
    </row>
    <row r="30649" spans="20:27">
      <c r="T30649" s="56"/>
      <c r="U30649" s="56"/>
      <c r="V30649" s="56"/>
      <c r="W30649" s="56"/>
      <c r="X30649" s="56"/>
      <c r="Y30649" s="56"/>
      <c r="Z30649" s="56"/>
      <c r="AA30649" s="56"/>
    </row>
    <row r="30650" spans="20:27">
      <c r="T30650" s="56"/>
      <c r="U30650" s="56"/>
      <c r="V30650" s="56"/>
      <c r="W30650" s="56"/>
      <c r="X30650" s="56"/>
      <c r="Y30650" s="56"/>
      <c r="Z30650" s="56"/>
      <c r="AA30650" s="56"/>
    </row>
    <row r="30651" spans="20:27">
      <c r="T30651" s="56"/>
      <c r="U30651" s="56"/>
      <c r="V30651" s="56"/>
      <c r="W30651" s="56"/>
      <c r="X30651" s="56"/>
      <c r="Y30651" s="56"/>
      <c r="Z30651" s="56"/>
      <c r="AA30651" s="56"/>
    </row>
    <row r="30652" spans="20:27">
      <c r="T30652" s="56"/>
      <c r="U30652" s="56"/>
      <c r="V30652" s="56"/>
      <c r="W30652" s="56"/>
      <c r="X30652" s="56"/>
      <c r="Y30652" s="56"/>
      <c r="Z30652" s="56"/>
      <c r="AA30652" s="56"/>
    </row>
    <row r="30653" spans="20:27">
      <c r="T30653" s="56"/>
      <c r="U30653" s="56"/>
      <c r="V30653" s="56"/>
      <c r="W30653" s="56"/>
      <c r="X30653" s="56"/>
      <c r="Y30653" s="56"/>
      <c r="Z30653" s="56"/>
      <c r="AA30653" s="56"/>
    </row>
    <row r="30654" spans="20:27">
      <c r="T30654" s="56"/>
      <c r="U30654" s="56"/>
      <c r="V30654" s="56"/>
      <c r="W30654" s="56"/>
      <c r="X30654" s="56"/>
      <c r="Y30654" s="56"/>
      <c r="Z30654" s="56"/>
      <c r="AA30654" s="56"/>
    </row>
    <row r="30655" spans="20:27">
      <c r="T30655" s="56"/>
      <c r="U30655" s="56"/>
      <c r="V30655" s="56"/>
      <c r="W30655" s="56"/>
      <c r="X30655" s="56"/>
      <c r="Y30655" s="56"/>
      <c r="Z30655" s="56"/>
      <c r="AA30655" s="56"/>
    </row>
    <row r="30656" spans="20:27">
      <c r="T30656" s="56"/>
      <c r="U30656" s="56"/>
      <c r="V30656" s="56"/>
      <c r="W30656" s="56"/>
      <c r="X30656" s="56"/>
      <c r="Y30656" s="56"/>
      <c r="Z30656" s="56"/>
      <c r="AA30656" s="56"/>
    </row>
    <row r="30657" spans="20:27">
      <c r="T30657" s="56"/>
      <c r="U30657" s="56"/>
      <c r="V30657" s="56"/>
      <c r="W30657" s="56"/>
      <c r="X30657" s="56"/>
      <c r="Y30657" s="56"/>
      <c r="Z30657" s="56"/>
      <c r="AA30657" s="56"/>
    </row>
    <row r="30658" spans="20:27">
      <c r="T30658" s="56"/>
      <c r="U30658" s="56"/>
      <c r="V30658" s="56"/>
      <c r="W30658" s="56"/>
      <c r="X30658" s="56"/>
      <c r="Y30658" s="56"/>
      <c r="Z30658" s="56"/>
      <c r="AA30658" s="56"/>
    </row>
    <row r="30659" spans="20:27">
      <c r="T30659" s="56"/>
      <c r="U30659" s="56"/>
      <c r="V30659" s="56"/>
      <c r="W30659" s="56"/>
      <c r="X30659" s="56"/>
      <c r="Y30659" s="56"/>
      <c r="Z30659" s="56"/>
      <c r="AA30659" s="56"/>
    </row>
    <row r="30660" spans="20:27">
      <c r="T30660" s="56"/>
      <c r="U30660" s="56"/>
      <c r="V30660" s="56"/>
      <c r="W30660" s="56"/>
      <c r="X30660" s="56"/>
      <c r="Y30660" s="56"/>
      <c r="Z30660" s="56"/>
      <c r="AA30660" s="56"/>
    </row>
    <row r="30661" spans="20:27">
      <c r="T30661" s="56"/>
      <c r="U30661" s="56"/>
      <c r="V30661" s="56"/>
      <c r="W30661" s="56"/>
      <c r="X30661" s="56"/>
      <c r="Y30661" s="56"/>
      <c r="Z30661" s="56"/>
      <c r="AA30661" s="56"/>
    </row>
    <row r="30662" spans="20:27">
      <c r="T30662" s="56"/>
      <c r="U30662" s="56"/>
      <c r="V30662" s="56"/>
      <c r="W30662" s="56"/>
      <c r="X30662" s="56"/>
      <c r="Y30662" s="56"/>
      <c r="Z30662" s="56"/>
      <c r="AA30662" s="56"/>
    </row>
    <row r="30663" spans="20:27">
      <c r="T30663" s="56"/>
      <c r="U30663" s="56"/>
      <c r="V30663" s="56"/>
      <c r="W30663" s="56"/>
      <c r="X30663" s="56"/>
      <c r="Y30663" s="56"/>
      <c r="Z30663" s="56"/>
      <c r="AA30663" s="56"/>
    </row>
    <row r="30664" spans="20:27">
      <c r="T30664" s="56"/>
      <c r="U30664" s="56"/>
      <c r="V30664" s="56"/>
      <c r="W30664" s="56"/>
      <c r="X30664" s="56"/>
      <c r="Y30664" s="56"/>
      <c r="Z30664" s="56"/>
      <c r="AA30664" s="56"/>
    </row>
    <row r="30665" spans="20:27">
      <c r="T30665" s="56"/>
      <c r="U30665" s="56"/>
      <c r="V30665" s="56"/>
      <c r="W30665" s="56"/>
      <c r="X30665" s="56"/>
      <c r="Y30665" s="56"/>
      <c r="Z30665" s="56"/>
      <c r="AA30665" s="56"/>
    </row>
    <row r="30666" spans="20:27">
      <c r="T30666" s="56"/>
      <c r="U30666" s="56"/>
      <c r="V30666" s="56"/>
      <c r="W30666" s="56"/>
      <c r="X30666" s="56"/>
      <c r="Y30666" s="56"/>
      <c r="Z30666" s="56"/>
      <c r="AA30666" s="56"/>
    </row>
    <row r="30667" spans="20:27">
      <c r="T30667" s="56"/>
      <c r="U30667" s="56"/>
      <c r="V30667" s="56"/>
      <c r="W30667" s="56"/>
      <c r="X30667" s="56"/>
      <c r="Y30667" s="56"/>
      <c r="Z30667" s="56"/>
      <c r="AA30667" s="56"/>
    </row>
    <row r="30668" spans="20:27">
      <c r="T30668" s="56"/>
      <c r="U30668" s="56"/>
      <c r="V30668" s="56"/>
      <c r="W30668" s="56"/>
      <c r="X30668" s="56"/>
      <c r="Y30668" s="56"/>
      <c r="Z30668" s="56"/>
      <c r="AA30668" s="56"/>
    </row>
    <row r="30669" spans="20:27">
      <c r="T30669" s="56"/>
      <c r="U30669" s="56"/>
      <c r="V30669" s="56"/>
      <c r="W30669" s="56"/>
      <c r="X30669" s="56"/>
      <c r="Y30669" s="56"/>
      <c r="Z30669" s="56"/>
      <c r="AA30669" s="56"/>
    </row>
    <row r="30670" spans="20:27">
      <c r="T30670" s="56"/>
      <c r="U30670" s="56"/>
      <c r="V30670" s="56"/>
      <c r="W30670" s="56"/>
      <c r="X30670" s="56"/>
      <c r="Y30670" s="56"/>
      <c r="Z30670" s="56"/>
      <c r="AA30670" s="56"/>
    </row>
    <row r="30671" spans="20:27">
      <c r="T30671" s="56"/>
      <c r="U30671" s="56"/>
      <c r="V30671" s="56"/>
      <c r="W30671" s="56"/>
      <c r="X30671" s="56"/>
      <c r="Y30671" s="56"/>
      <c r="Z30671" s="56"/>
      <c r="AA30671" s="56"/>
    </row>
    <row r="30672" spans="20:27">
      <c r="T30672" s="56"/>
      <c r="U30672" s="56"/>
      <c r="V30672" s="56"/>
      <c r="W30672" s="56"/>
      <c r="X30672" s="56"/>
      <c r="Y30672" s="56"/>
      <c r="Z30672" s="56"/>
      <c r="AA30672" s="56"/>
    </row>
    <row r="30673" spans="20:27">
      <c r="T30673" s="56"/>
      <c r="U30673" s="56"/>
      <c r="V30673" s="56"/>
      <c r="W30673" s="56"/>
      <c r="X30673" s="56"/>
      <c r="Y30673" s="56"/>
      <c r="Z30673" s="56"/>
      <c r="AA30673" s="56"/>
    </row>
    <row r="30674" spans="20:27">
      <c r="T30674" s="56"/>
      <c r="U30674" s="56"/>
      <c r="V30674" s="56"/>
      <c r="W30674" s="56"/>
      <c r="X30674" s="56"/>
      <c r="Y30674" s="56"/>
      <c r="Z30674" s="56"/>
      <c r="AA30674" s="56"/>
    </row>
    <row r="30675" spans="20:27">
      <c r="T30675" s="56"/>
      <c r="U30675" s="56"/>
      <c r="V30675" s="56"/>
      <c r="W30675" s="56"/>
      <c r="X30675" s="56"/>
      <c r="Y30675" s="56"/>
      <c r="Z30675" s="56"/>
      <c r="AA30675" s="56"/>
    </row>
    <row r="30676" spans="20:27">
      <c r="T30676" s="56"/>
      <c r="U30676" s="56"/>
      <c r="V30676" s="56"/>
      <c r="W30676" s="56"/>
      <c r="X30676" s="56"/>
      <c r="Y30676" s="56"/>
      <c r="Z30676" s="56"/>
      <c r="AA30676" s="56"/>
    </row>
    <row r="30677" spans="20:27">
      <c r="T30677" s="56"/>
      <c r="U30677" s="56"/>
      <c r="V30677" s="56"/>
      <c r="W30677" s="56"/>
      <c r="X30677" s="56"/>
      <c r="Y30677" s="56"/>
      <c r="Z30677" s="56"/>
      <c r="AA30677" s="56"/>
    </row>
    <row r="30678" spans="20:27">
      <c r="T30678" s="56"/>
      <c r="U30678" s="56"/>
      <c r="V30678" s="56"/>
      <c r="W30678" s="56"/>
      <c r="X30678" s="56"/>
      <c r="Y30678" s="56"/>
      <c r="Z30678" s="56"/>
      <c r="AA30678" s="56"/>
    </row>
    <row r="30679" spans="20:27">
      <c r="T30679" s="56"/>
      <c r="U30679" s="56"/>
      <c r="V30679" s="56"/>
      <c r="W30679" s="56"/>
      <c r="X30679" s="56"/>
      <c r="Y30679" s="56"/>
      <c r="Z30679" s="56"/>
      <c r="AA30679" s="56"/>
    </row>
    <row r="30680" spans="20:27">
      <c r="T30680" s="56"/>
      <c r="U30680" s="56"/>
      <c r="V30680" s="56"/>
      <c r="W30680" s="56"/>
      <c r="X30680" s="56"/>
      <c r="Y30680" s="56"/>
      <c r="Z30680" s="56"/>
      <c r="AA30680" s="56"/>
    </row>
    <row r="30681" spans="20:27">
      <c r="T30681" s="56"/>
      <c r="U30681" s="56"/>
      <c r="V30681" s="56"/>
      <c r="W30681" s="56"/>
      <c r="X30681" s="56"/>
      <c r="Y30681" s="56"/>
      <c r="Z30681" s="56"/>
      <c r="AA30681" s="56"/>
    </row>
    <row r="30682" spans="20:27">
      <c r="T30682" s="56"/>
      <c r="U30682" s="56"/>
      <c r="V30682" s="56"/>
      <c r="W30682" s="56"/>
      <c r="X30682" s="56"/>
      <c r="Y30682" s="56"/>
      <c r="Z30682" s="56"/>
      <c r="AA30682" s="56"/>
    </row>
    <row r="30683" spans="20:27">
      <c r="T30683" s="56"/>
      <c r="U30683" s="56"/>
      <c r="V30683" s="56"/>
      <c r="W30683" s="56"/>
      <c r="X30683" s="56"/>
      <c r="Y30683" s="56"/>
      <c r="Z30683" s="56"/>
      <c r="AA30683" s="56"/>
    </row>
    <row r="30684" spans="20:27">
      <c r="T30684" s="56"/>
      <c r="U30684" s="56"/>
      <c r="V30684" s="56"/>
      <c r="W30684" s="56"/>
      <c r="X30684" s="56"/>
      <c r="Y30684" s="56"/>
      <c r="Z30684" s="56"/>
      <c r="AA30684" s="56"/>
    </row>
    <row r="30685" spans="20:27">
      <c r="T30685" s="56"/>
      <c r="U30685" s="56"/>
      <c r="V30685" s="56"/>
      <c r="W30685" s="56"/>
      <c r="X30685" s="56"/>
      <c r="Y30685" s="56"/>
      <c r="Z30685" s="56"/>
      <c r="AA30685" s="56"/>
    </row>
    <row r="30686" spans="20:27">
      <c r="T30686" s="56"/>
      <c r="U30686" s="56"/>
      <c r="V30686" s="56"/>
      <c r="W30686" s="56"/>
      <c r="X30686" s="56"/>
      <c r="Y30686" s="56"/>
      <c r="Z30686" s="56"/>
      <c r="AA30686" s="56"/>
    </row>
    <row r="30687" spans="20:27">
      <c r="T30687" s="56"/>
      <c r="U30687" s="56"/>
      <c r="V30687" s="56"/>
      <c r="W30687" s="56"/>
      <c r="X30687" s="56"/>
      <c r="Y30687" s="56"/>
      <c r="Z30687" s="56"/>
      <c r="AA30687" s="56"/>
    </row>
    <row r="30688" spans="20:27">
      <c r="T30688" s="56"/>
      <c r="U30688" s="56"/>
      <c r="V30688" s="56"/>
      <c r="W30688" s="56"/>
      <c r="X30688" s="56"/>
      <c r="Y30688" s="56"/>
      <c r="Z30688" s="56"/>
      <c r="AA30688" s="56"/>
    </row>
    <row r="30689" spans="20:27">
      <c r="T30689" s="56"/>
      <c r="U30689" s="56"/>
      <c r="V30689" s="56"/>
      <c r="W30689" s="56"/>
      <c r="X30689" s="56"/>
      <c r="Y30689" s="56"/>
      <c r="Z30689" s="56"/>
      <c r="AA30689" s="56"/>
    </row>
    <row r="30690" spans="20:27">
      <c r="T30690" s="56"/>
      <c r="U30690" s="56"/>
      <c r="V30690" s="56"/>
      <c r="W30690" s="56"/>
      <c r="X30690" s="56"/>
      <c r="Y30690" s="56"/>
      <c r="Z30690" s="56"/>
      <c r="AA30690" s="56"/>
    </row>
    <row r="30691" spans="20:27">
      <c r="T30691" s="56"/>
      <c r="U30691" s="56"/>
      <c r="V30691" s="56"/>
      <c r="W30691" s="56"/>
      <c r="X30691" s="56"/>
      <c r="Y30691" s="56"/>
      <c r="Z30691" s="56"/>
      <c r="AA30691" s="56"/>
    </row>
    <row r="30692" spans="20:27">
      <c r="T30692" s="56"/>
      <c r="U30692" s="56"/>
      <c r="V30692" s="56"/>
      <c r="W30692" s="56"/>
      <c r="X30692" s="56"/>
      <c r="Y30692" s="56"/>
      <c r="Z30692" s="56"/>
      <c r="AA30692" s="56"/>
    </row>
    <row r="30693" spans="20:27">
      <c r="T30693" s="56"/>
      <c r="U30693" s="56"/>
      <c r="V30693" s="56"/>
      <c r="W30693" s="56"/>
      <c r="X30693" s="56"/>
      <c r="Y30693" s="56"/>
      <c r="Z30693" s="56"/>
      <c r="AA30693" s="56"/>
    </row>
    <row r="30694" spans="20:27">
      <c r="T30694" s="56"/>
      <c r="U30694" s="56"/>
      <c r="V30694" s="56"/>
      <c r="W30694" s="56"/>
      <c r="X30694" s="56"/>
      <c r="Y30694" s="56"/>
      <c r="Z30694" s="56"/>
      <c r="AA30694" s="56"/>
    </row>
    <row r="30695" spans="20:27">
      <c r="T30695" s="56"/>
      <c r="U30695" s="56"/>
      <c r="V30695" s="56"/>
      <c r="W30695" s="56"/>
      <c r="X30695" s="56"/>
      <c r="Y30695" s="56"/>
      <c r="Z30695" s="56"/>
      <c r="AA30695" s="56"/>
    </row>
    <row r="30696" spans="20:27">
      <c r="T30696" s="56"/>
      <c r="U30696" s="56"/>
      <c r="V30696" s="56"/>
      <c r="W30696" s="56"/>
      <c r="X30696" s="56"/>
      <c r="Y30696" s="56"/>
      <c r="Z30696" s="56"/>
      <c r="AA30696" s="56"/>
    </row>
    <row r="30697" spans="20:27">
      <c r="T30697" s="56"/>
      <c r="U30697" s="56"/>
      <c r="V30697" s="56"/>
      <c r="W30697" s="56"/>
      <c r="X30697" s="56"/>
      <c r="Y30697" s="56"/>
      <c r="Z30697" s="56"/>
      <c r="AA30697" s="56"/>
    </row>
    <row r="30698" spans="20:27">
      <c r="T30698" s="56"/>
      <c r="U30698" s="56"/>
      <c r="V30698" s="56"/>
      <c r="W30698" s="56"/>
      <c r="X30698" s="56"/>
      <c r="Y30698" s="56"/>
      <c r="Z30698" s="56"/>
      <c r="AA30698" s="56"/>
    </row>
    <row r="30699" spans="20:27">
      <c r="T30699" s="56"/>
      <c r="U30699" s="56"/>
      <c r="V30699" s="56"/>
      <c r="W30699" s="56"/>
      <c r="X30699" s="56"/>
      <c r="Y30699" s="56"/>
      <c r="Z30699" s="56"/>
      <c r="AA30699" s="56"/>
    </row>
    <row r="30700" spans="20:27">
      <c r="T30700" s="56"/>
      <c r="U30700" s="56"/>
      <c r="V30700" s="56"/>
      <c r="W30700" s="56"/>
      <c r="X30700" s="56"/>
      <c r="Y30700" s="56"/>
      <c r="Z30700" s="56"/>
      <c r="AA30700" s="56"/>
    </row>
    <row r="30701" spans="20:27">
      <c r="T30701" s="56"/>
      <c r="U30701" s="56"/>
      <c r="V30701" s="56"/>
      <c r="W30701" s="56"/>
      <c r="X30701" s="56"/>
      <c r="Y30701" s="56"/>
      <c r="Z30701" s="56"/>
      <c r="AA30701" s="56"/>
    </row>
    <row r="30702" spans="20:27">
      <c r="T30702" s="56"/>
      <c r="U30702" s="56"/>
      <c r="V30702" s="56"/>
      <c r="W30702" s="56"/>
      <c r="X30702" s="56"/>
      <c r="Y30702" s="56"/>
      <c r="Z30702" s="56"/>
      <c r="AA30702" s="56"/>
    </row>
    <row r="30703" spans="20:27">
      <c r="T30703" s="56"/>
      <c r="U30703" s="56"/>
      <c r="V30703" s="56"/>
      <c r="W30703" s="56"/>
      <c r="X30703" s="56"/>
      <c r="Y30703" s="56"/>
      <c r="Z30703" s="56"/>
      <c r="AA30703" s="56"/>
    </row>
    <row r="30704" spans="20:27">
      <c r="T30704" s="56"/>
      <c r="U30704" s="56"/>
      <c r="V30704" s="56"/>
      <c r="W30704" s="56"/>
      <c r="X30704" s="56"/>
      <c r="Y30704" s="56"/>
      <c r="Z30704" s="56"/>
      <c r="AA30704" s="56"/>
    </row>
    <row r="30705" spans="20:27">
      <c r="T30705" s="56"/>
      <c r="U30705" s="56"/>
      <c r="V30705" s="56"/>
      <c r="W30705" s="56"/>
      <c r="X30705" s="56"/>
      <c r="Y30705" s="56"/>
      <c r="Z30705" s="56"/>
      <c r="AA30705" s="56"/>
    </row>
    <row r="30706" spans="20:27">
      <c r="T30706" s="56"/>
      <c r="U30706" s="56"/>
      <c r="V30706" s="56"/>
      <c r="W30706" s="56"/>
      <c r="X30706" s="56"/>
      <c r="Y30706" s="56"/>
      <c r="Z30706" s="56"/>
      <c r="AA30706" s="56"/>
    </row>
    <row r="30707" spans="20:27">
      <c r="T30707" s="56"/>
      <c r="U30707" s="56"/>
      <c r="V30707" s="56"/>
      <c r="W30707" s="56"/>
      <c r="X30707" s="56"/>
      <c r="Y30707" s="56"/>
      <c r="Z30707" s="56"/>
      <c r="AA30707" s="56"/>
    </row>
    <row r="30708" spans="20:27">
      <c r="T30708" s="56"/>
      <c r="U30708" s="56"/>
      <c r="V30708" s="56"/>
      <c r="W30708" s="56"/>
      <c r="X30708" s="56"/>
      <c r="Y30708" s="56"/>
      <c r="Z30708" s="56"/>
      <c r="AA30708" s="56"/>
    </row>
    <row r="30709" spans="20:27">
      <c r="T30709" s="56"/>
      <c r="U30709" s="56"/>
      <c r="V30709" s="56"/>
      <c r="W30709" s="56"/>
      <c r="X30709" s="56"/>
      <c r="Y30709" s="56"/>
      <c r="Z30709" s="56"/>
      <c r="AA30709" s="56"/>
    </row>
    <row r="30710" spans="20:27">
      <c r="T30710" s="56"/>
      <c r="U30710" s="56"/>
      <c r="V30710" s="56"/>
      <c r="W30710" s="56"/>
      <c r="X30710" s="56"/>
      <c r="Y30710" s="56"/>
      <c r="Z30710" s="56"/>
      <c r="AA30710" s="56"/>
    </row>
    <row r="30711" spans="20:27">
      <c r="T30711" s="56"/>
      <c r="U30711" s="56"/>
      <c r="V30711" s="56"/>
      <c r="W30711" s="56"/>
      <c r="X30711" s="56"/>
      <c r="Y30711" s="56"/>
      <c r="Z30711" s="56"/>
      <c r="AA30711" s="56"/>
    </row>
    <row r="30712" spans="20:27">
      <c r="T30712" s="56"/>
      <c r="U30712" s="56"/>
      <c r="V30712" s="56"/>
      <c r="W30712" s="56"/>
      <c r="X30712" s="56"/>
      <c r="Y30712" s="56"/>
      <c r="Z30712" s="56"/>
      <c r="AA30712" s="56"/>
    </row>
    <row r="30713" spans="20:27">
      <c r="T30713" s="56"/>
      <c r="U30713" s="56"/>
      <c r="V30713" s="56"/>
      <c r="W30713" s="56"/>
      <c r="X30713" s="56"/>
      <c r="Y30713" s="56"/>
      <c r="Z30713" s="56"/>
      <c r="AA30713" s="56"/>
    </row>
    <row r="30714" spans="20:27">
      <c r="T30714" s="56"/>
      <c r="U30714" s="56"/>
      <c r="V30714" s="56"/>
      <c r="W30714" s="56"/>
      <c r="X30714" s="56"/>
      <c r="Y30714" s="56"/>
      <c r="Z30714" s="56"/>
      <c r="AA30714" s="56"/>
    </row>
    <row r="30715" spans="20:27">
      <c r="T30715" s="56"/>
      <c r="U30715" s="56"/>
      <c r="V30715" s="56"/>
      <c r="W30715" s="56"/>
      <c r="X30715" s="56"/>
      <c r="Y30715" s="56"/>
      <c r="Z30715" s="56"/>
      <c r="AA30715" s="56"/>
    </row>
    <row r="30716" spans="20:27">
      <c r="T30716" s="56"/>
      <c r="U30716" s="56"/>
      <c r="V30716" s="56"/>
      <c r="W30716" s="56"/>
      <c r="X30716" s="56"/>
      <c r="Y30716" s="56"/>
      <c r="Z30716" s="56"/>
      <c r="AA30716" s="56"/>
    </row>
    <row r="30717" spans="20:27">
      <c r="T30717" s="56"/>
      <c r="U30717" s="56"/>
      <c r="V30717" s="56"/>
      <c r="W30717" s="56"/>
      <c r="X30717" s="56"/>
      <c r="Y30717" s="56"/>
      <c r="Z30717" s="56"/>
      <c r="AA30717" s="56"/>
    </row>
    <row r="30718" spans="20:27">
      <c r="T30718" s="56"/>
      <c r="U30718" s="56"/>
      <c r="V30718" s="56"/>
      <c r="W30718" s="56"/>
      <c r="X30718" s="56"/>
      <c r="Y30718" s="56"/>
      <c r="Z30718" s="56"/>
      <c r="AA30718" s="56"/>
    </row>
    <row r="30719" spans="20:27">
      <c r="T30719" s="56"/>
      <c r="U30719" s="56"/>
      <c r="V30719" s="56"/>
      <c r="W30719" s="56"/>
      <c r="X30719" s="56"/>
      <c r="Y30719" s="56"/>
      <c r="Z30719" s="56"/>
      <c r="AA30719" s="56"/>
    </row>
    <row r="30720" spans="20:27">
      <c r="T30720" s="56"/>
      <c r="U30720" s="56"/>
      <c r="V30720" s="56"/>
      <c r="W30720" s="56"/>
      <c r="X30720" s="56"/>
      <c r="Y30720" s="56"/>
      <c r="Z30720" s="56"/>
      <c r="AA30720" s="56"/>
    </row>
    <row r="30721" spans="20:27">
      <c r="T30721" s="56"/>
      <c r="U30721" s="56"/>
      <c r="V30721" s="56"/>
      <c r="W30721" s="56"/>
      <c r="X30721" s="56"/>
      <c r="Y30721" s="56"/>
      <c r="Z30721" s="56"/>
      <c r="AA30721" s="56"/>
    </row>
    <row r="30722" spans="20:27">
      <c r="T30722" s="56"/>
      <c r="U30722" s="56"/>
      <c r="V30722" s="56"/>
      <c r="W30722" s="56"/>
      <c r="X30722" s="56"/>
      <c r="Y30722" s="56"/>
      <c r="Z30722" s="56"/>
      <c r="AA30722" s="56"/>
    </row>
    <row r="30723" spans="20:27">
      <c r="T30723" s="56"/>
      <c r="U30723" s="56"/>
      <c r="V30723" s="56"/>
      <c r="W30723" s="56"/>
      <c r="X30723" s="56"/>
      <c r="Y30723" s="56"/>
      <c r="Z30723" s="56"/>
      <c r="AA30723" s="56"/>
    </row>
    <row r="30724" spans="20:27">
      <c r="T30724" s="56"/>
      <c r="U30724" s="56"/>
      <c r="V30724" s="56"/>
      <c r="W30724" s="56"/>
      <c r="X30724" s="56"/>
      <c r="Y30724" s="56"/>
      <c r="Z30724" s="56"/>
      <c r="AA30724" s="56"/>
    </row>
    <row r="30725" spans="20:27">
      <c r="T30725" s="56"/>
      <c r="U30725" s="56"/>
      <c r="V30725" s="56"/>
      <c r="W30725" s="56"/>
      <c r="X30725" s="56"/>
      <c r="Y30725" s="56"/>
      <c r="Z30725" s="56"/>
      <c r="AA30725" s="56"/>
    </row>
    <row r="30726" spans="20:27">
      <c r="T30726" s="56"/>
      <c r="U30726" s="56"/>
      <c r="V30726" s="56"/>
      <c r="W30726" s="56"/>
      <c r="X30726" s="56"/>
      <c r="Y30726" s="56"/>
      <c r="Z30726" s="56"/>
      <c r="AA30726" s="56"/>
    </row>
    <row r="30727" spans="20:27">
      <c r="T30727" s="56"/>
      <c r="U30727" s="56"/>
      <c r="V30727" s="56"/>
      <c r="W30727" s="56"/>
      <c r="X30727" s="56"/>
      <c r="Y30727" s="56"/>
      <c r="Z30727" s="56"/>
      <c r="AA30727" s="56"/>
    </row>
    <row r="30728" spans="20:27">
      <c r="T30728" s="56"/>
      <c r="U30728" s="56"/>
      <c r="V30728" s="56"/>
      <c r="W30728" s="56"/>
      <c r="X30728" s="56"/>
      <c r="Y30728" s="56"/>
      <c r="Z30728" s="56"/>
      <c r="AA30728" s="56"/>
    </row>
    <row r="30729" spans="20:27">
      <c r="T30729" s="56"/>
      <c r="U30729" s="56"/>
      <c r="V30729" s="56"/>
      <c r="W30729" s="56"/>
      <c r="X30729" s="56"/>
      <c r="Y30729" s="56"/>
      <c r="Z30729" s="56"/>
      <c r="AA30729" s="56"/>
    </row>
    <row r="30730" spans="20:27">
      <c r="T30730" s="56"/>
      <c r="U30730" s="56"/>
      <c r="V30730" s="56"/>
      <c r="W30730" s="56"/>
      <c r="X30730" s="56"/>
      <c r="Y30730" s="56"/>
      <c r="Z30730" s="56"/>
      <c r="AA30730" s="56"/>
    </row>
    <row r="30731" spans="20:27">
      <c r="T30731" s="56"/>
      <c r="U30731" s="56"/>
      <c r="V30731" s="56"/>
      <c r="W30731" s="56"/>
      <c r="X30731" s="56"/>
      <c r="Y30731" s="56"/>
      <c r="Z30731" s="56"/>
      <c r="AA30731" s="56"/>
    </row>
    <row r="30732" spans="20:27">
      <c r="T30732" s="56"/>
      <c r="U30732" s="56"/>
      <c r="V30732" s="56"/>
      <c r="W30732" s="56"/>
      <c r="X30732" s="56"/>
      <c r="Y30732" s="56"/>
      <c r="Z30732" s="56"/>
      <c r="AA30732" s="56"/>
    </row>
    <row r="30733" spans="20:27">
      <c r="T30733" s="56"/>
      <c r="U30733" s="56"/>
      <c r="V30733" s="56"/>
      <c r="W30733" s="56"/>
      <c r="X30733" s="56"/>
      <c r="Y30733" s="56"/>
      <c r="Z30733" s="56"/>
      <c r="AA30733" s="56"/>
    </row>
    <row r="30734" spans="20:27">
      <c r="T30734" s="56"/>
      <c r="U30734" s="56"/>
      <c r="V30734" s="56"/>
      <c r="W30734" s="56"/>
      <c r="X30734" s="56"/>
      <c r="Y30734" s="56"/>
      <c r="Z30734" s="56"/>
      <c r="AA30734" s="56"/>
    </row>
    <row r="30735" spans="20:27">
      <c r="T30735" s="56"/>
      <c r="U30735" s="56"/>
      <c r="V30735" s="56"/>
      <c r="W30735" s="56"/>
      <c r="X30735" s="56"/>
      <c r="Y30735" s="56"/>
      <c r="Z30735" s="56"/>
      <c r="AA30735" s="56"/>
    </row>
    <row r="30736" spans="20:27">
      <c r="T30736" s="56"/>
      <c r="U30736" s="56"/>
      <c r="V30736" s="56"/>
      <c r="W30736" s="56"/>
      <c r="X30736" s="56"/>
      <c r="Y30736" s="56"/>
      <c r="Z30736" s="56"/>
      <c r="AA30736" s="56"/>
    </row>
    <row r="30737" spans="20:27">
      <c r="T30737" s="56"/>
      <c r="U30737" s="56"/>
      <c r="V30737" s="56"/>
      <c r="W30737" s="56"/>
      <c r="X30737" s="56"/>
      <c r="Y30737" s="56"/>
      <c r="Z30737" s="56"/>
      <c r="AA30737" s="56"/>
    </row>
    <row r="30738" spans="20:27">
      <c r="T30738" s="56"/>
      <c r="U30738" s="56"/>
      <c r="V30738" s="56"/>
      <c r="W30738" s="56"/>
      <c r="X30738" s="56"/>
      <c r="Y30738" s="56"/>
      <c r="Z30738" s="56"/>
      <c r="AA30738" s="56"/>
    </row>
    <row r="30739" spans="20:27">
      <c r="T30739" s="56"/>
      <c r="U30739" s="56"/>
      <c r="V30739" s="56"/>
      <c r="W30739" s="56"/>
      <c r="X30739" s="56"/>
      <c r="Y30739" s="56"/>
      <c r="Z30739" s="56"/>
      <c r="AA30739" s="56"/>
    </row>
    <row r="30740" spans="20:27">
      <c r="T30740" s="56"/>
      <c r="U30740" s="56"/>
      <c r="V30740" s="56"/>
      <c r="W30740" s="56"/>
      <c r="X30740" s="56"/>
      <c r="Y30740" s="56"/>
      <c r="Z30740" s="56"/>
      <c r="AA30740" s="56"/>
    </row>
    <row r="30741" spans="20:27">
      <c r="T30741" s="56"/>
      <c r="U30741" s="56"/>
      <c r="V30741" s="56"/>
      <c r="W30741" s="56"/>
      <c r="X30741" s="56"/>
      <c r="Y30741" s="56"/>
      <c r="Z30741" s="56"/>
      <c r="AA30741" s="56"/>
    </row>
    <row r="30742" spans="20:27">
      <c r="T30742" s="56"/>
      <c r="U30742" s="56"/>
      <c r="V30742" s="56"/>
      <c r="W30742" s="56"/>
      <c r="X30742" s="56"/>
      <c r="Y30742" s="56"/>
      <c r="Z30742" s="56"/>
      <c r="AA30742" s="56"/>
    </row>
    <row r="30743" spans="20:27">
      <c r="T30743" s="56"/>
      <c r="U30743" s="56"/>
      <c r="V30743" s="56"/>
      <c r="W30743" s="56"/>
      <c r="X30743" s="56"/>
      <c r="Y30743" s="56"/>
      <c r="Z30743" s="56"/>
      <c r="AA30743" s="56"/>
    </row>
    <row r="30744" spans="20:27">
      <c r="T30744" s="56"/>
      <c r="U30744" s="56"/>
      <c r="V30744" s="56"/>
      <c r="W30744" s="56"/>
      <c r="X30744" s="56"/>
      <c r="Y30744" s="56"/>
      <c r="Z30744" s="56"/>
      <c r="AA30744" s="56"/>
    </row>
    <row r="30745" spans="20:27">
      <c r="T30745" s="56"/>
      <c r="U30745" s="56"/>
      <c r="V30745" s="56"/>
      <c r="W30745" s="56"/>
      <c r="X30745" s="56"/>
      <c r="Y30745" s="56"/>
      <c r="Z30745" s="56"/>
      <c r="AA30745" s="56"/>
    </row>
    <row r="30746" spans="20:27">
      <c r="T30746" s="56"/>
      <c r="U30746" s="56"/>
      <c r="V30746" s="56"/>
      <c r="W30746" s="56"/>
      <c r="X30746" s="56"/>
      <c r="Y30746" s="56"/>
      <c r="Z30746" s="56"/>
      <c r="AA30746" s="56"/>
    </row>
    <row r="30747" spans="20:27">
      <c r="T30747" s="56"/>
      <c r="U30747" s="56"/>
      <c r="V30747" s="56"/>
      <c r="W30747" s="56"/>
      <c r="X30747" s="56"/>
      <c r="Y30747" s="56"/>
      <c r="Z30747" s="56"/>
      <c r="AA30747" s="56"/>
    </row>
    <row r="30748" spans="20:27">
      <c r="T30748" s="56"/>
      <c r="U30748" s="56"/>
      <c r="V30748" s="56"/>
      <c r="W30748" s="56"/>
      <c r="X30748" s="56"/>
      <c r="Y30748" s="56"/>
      <c r="Z30748" s="56"/>
      <c r="AA30748" s="56"/>
    </row>
    <row r="30749" spans="20:27">
      <c r="T30749" s="56"/>
      <c r="U30749" s="56"/>
      <c r="V30749" s="56"/>
      <c r="W30749" s="56"/>
      <c r="X30749" s="56"/>
      <c r="Y30749" s="56"/>
      <c r="Z30749" s="56"/>
      <c r="AA30749" s="56"/>
    </row>
    <row r="30750" spans="20:27">
      <c r="T30750" s="56"/>
      <c r="U30750" s="56"/>
      <c r="V30750" s="56"/>
      <c r="W30750" s="56"/>
      <c r="X30750" s="56"/>
      <c r="Y30750" s="56"/>
      <c r="Z30750" s="56"/>
      <c r="AA30750" s="56"/>
    </row>
    <row r="30751" spans="20:27">
      <c r="T30751" s="56"/>
      <c r="U30751" s="56"/>
      <c r="V30751" s="56"/>
      <c r="W30751" s="56"/>
      <c r="X30751" s="56"/>
      <c r="Y30751" s="56"/>
      <c r="Z30751" s="56"/>
      <c r="AA30751" s="56"/>
    </row>
    <row r="30752" spans="20:27">
      <c r="T30752" s="56"/>
      <c r="U30752" s="56"/>
      <c r="V30752" s="56"/>
      <c r="W30752" s="56"/>
      <c r="X30752" s="56"/>
      <c r="Y30752" s="56"/>
      <c r="Z30752" s="56"/>
      <c r="AA30752" s="56"/>
    </row>
    <row r="30753" spans="20:27">
      <c r="T30753" s="56"/>
      <c r="U30753" s="56"/>
      <c r="V30753" s="56"/>
      <c r="W30753" s="56"/>
      <c r="X30753" s="56"/>
      <c r="Y30753" s="56"/>
      <c r="Z30753" s="56"/>
      <c r="AA30753" s="56"/>
    </row>
    <row r="30754" spans="20:27">
      <c r="T30754" s="56"/>
      <c r="U30754" s="56"/>
      <c r="V30754" s="56"/>
      <c r="W30754" s="56"/>
      <c r="X30754" s="56"/>
      <c r="Y30754" s="56"/>
      <c r="Z30754" s="56"/>
      <c r="AA30754" s="56"/>
    </row>
    <row r="30755" spans="20:27">
      <c r="T30755" s="56"/>
      <c r="U30755" s="56"/>
      <c r="V30755" s="56"/>
      <c r="W30755" s="56"/>
      <c r="X30755" s="56"/>
      <c r="Y30755" s="56"/>
      <c r="Z30755" s="56"/>
      <c r="AA30755" s="56"/>
    </row>
    <row r="30756" spans="20:27">
      <c r="T30756" s="56"/>
      <c r="U30756" s="56"/>
      <c r="V30756" s="56"/>
      <c r="W30756" s="56"/>
      <c r="X30756" s="56"/>
      <c r="Y30756" s="56"/>
      <c r="Z30756" s="56"/>
      <c r="AA30756" s="56"/>
    </row>
    <row r="30757" spans="20:27">
      <c r="T30757" s="56"/>
      <c r="U30757" s="56"/>
      <c r="V30757" s="56"/>
      <c r="W30757" s="56"/>
      <c r="X30757" s="56"/>
      <c r="Y30757" s="56"/>
      <c r="Z30757" s="56"/>
      <c r="AA30757" s="56"/>
    </row>
    <row r="30758" spans="20:27">
      <c r="T30758" s="56"/>
      <c r="U30758" s="56"/>
      <c r="V30758" s="56"/>
      <c r="W30758" s="56"/>
      <c r="X30758" s="56"/>
      <c r="Y30758" s="56"/>
      <c r="Z30758" s="56"/>
      <c r="AA30758" s="56"/>
    </row>
    <row r="30759" spans="20:27">
      <c r="T30759" s="56"/>
      <c r="U30759" s="56"/>
      <c r="V30759" s="56"/>
      <c r="W30759" s="56"/>
      <c r="X30759" s="56"/>
      <c r="Y30759" s="56"/>
      <c r="Z30759" s="56"/>
      <c r="AA30759" s="56"/>
    </row>
    <row r="30760" spans="20:27">
      <c r="T30760" s="56"/>
      <c r="U30760" s="56"/>
      <c r="V30760" s="56"/>
      <c r="W30760" s="56"/>
      <c r="X30760" s="56"/>
      <c r="Y30760" s="56"/>
      <c r="Z30760" s="56"/>
      <c r="AA30760" s="56"/>
    </row>
    <row r="30761" spans="20:27">
      <c r="T30761" s="56"/>
      <c r="U30761" s="56"/>
      <c r="V30761" s="56"/>
      <c r="W30761" s="56"/>
      <c r="X30761" s="56"/>
      <c r="Y30761" s="56"/>
      <c r="Z30761" s="56"/>
      <c r="AA30761" s="56"/>
    </row>
    <row r="30762" spans="20:27">
      <c r="T30762" s="56"/>
      <c r="U30762" s="56"/>
      <c r="V30762" s="56"/>
      <c r="W30762" s="56"/>
      <c r="X30762" s="56"/>
      <c r="Y30762" s="56"/>
      <c r="Z30762" s="56"/>
      <c r="AA30762" s="56"/>
    </row>
    <row r="30763" spans="20:27">
      <c r="T30763" s="56"/>
      <c r="U30763" s="56"/>
      <c r="V30763" s="56"/>
      <c r="W30763" s="56"/>
      <c r="X30763" s="56"/>
      <c r="Y30763" s="56"/>
      <c r="Z30763" s="56"/>
      <c r="AA30763" s="56"/>
    </row>
    <row r="30764" spans="20:27">
      <c r="T30764" s="56"/>
      <c r="U30764" s="56"/>
      <c r="V30764" s="56"/>
      <c r="W30764" s="56"/>
      <c r="X30764" s="56"/>
      <c r="Y30764" s="56"/>
      <c r="Z30764" s="56"/>
      <c r="AA30764" s="56"/>
    </row>
    <row r="30765" spans="20:27">
      <c r="T30765" s="56"/>
      <c r="U30765" s="56"/>
      <c r="V30765" s="56"/>
      <c r="W30765" s="56"/>
      <c r="X30765" s="56"/>
      <c r="Y30765" s="56"/>
      <c r="Z30765" s="56"/>
      <c r="AA30765" s="56"/>
    </row>
    <row r="30766" spans="20:27">
      <c r="T30766" s="56"/>
      <c r="U30766" s="56"/>
      <c r="V30766" s="56"/>
      <c r="W30766" s="56"/>
      <c r="X30766" s="56"/>
      <c r="Y30766" s="56"/>
      <c r="Z30766" s="56"/>
      <c r="AA30766" s="56"/>
    </row>
    <row r="30767" spans="20:27">
      <c r="T30767" s="56"/>
      <c r="U30767" s="56"/>
      <c r="V30767" s="56"/>
      <c r="W30767" s="56"/>
      <c r="X30767" s="56"/>
      <c r="Y30767" s="56"/>
      <c r="Z30767" s="56"/>
      <c r="AA30767" s="56"/>
    </row>
    <row r="30768" spans="20:27">
      <c r="T30768" s="56"/>
      <c r="U30768" s="56"/>
      <c r="V30768" s="56"/>
      <c r="W30768" s="56"/>
      <c r="X30768" s="56"/>
      <c r="Y30768" s="56"/>
      <c r="Z30768" s="56"/>
      <c r="AA30768" s="56"/>
    </row>
    <row r="30769" spans="20:27">
      <c r="T30769" s="56"/>
      <c r="U30769" s="56"/>
      <c r="V30769" s="56"/>
      <c r="W30769" s="56"/>
      <c r="X30769" s="56"/>
      <c r="Y30769" s="56"/>
      <c r="Z30769" s="56"/>
      <c r="AA30769" s="56"/>
    </row>
    <row r="30770" spans="20:27">
      <c r="T30770" s="56"/>
      <c r="U30770" s="56"/>
      <c r="V30770" s="56"/>
      <c r="W30770" s="56"/>
      <c r="X30770" s="56"/>
      <c r="Y30770" s="56"/>
      <c r="Z30770" s="56"/>
      <c r="AA30770" s="56"/>
    </row>
    <row r="30771" spans="20:27">
      <c r="T30771" s="56"/>
      <c r="U30771" s="56"/>
      <c r="V30771" s="56"/>
      <c r="W30771" s="56"/>
      <c r="X30771" s="56"/>
      <c r="Y30771" s="56"/>
      <c r="Z30771" s="56"/>
      <c r="AA30771" s="56"/>
    </row>
    <row r="30772" spans="20:27">
      <c r="T30772" s="56"/>
      <c r="U30772" s="56"/>
      <c r="V30772" s="56"/>
      <c r="W30772" s="56"/>
      <c r="X30772" s="56"/>
      <c r="Y30772" s="56"/>
      <c r="Z30772" s="56"/>
      <c r="AA30772" s="56"/>
    </row>
    <row r="30773" spans="20:27">
      <c r="T30773" s="56"/>
      <c r="U30773" s="56"/>
      <c r="V30773" s="56"/>
      <c r="W30773" s="56"/>
      <c r="X30773" s="56"/>
      <c r="Y30773" s="56"/>
      <c r="Z30773" s="56"/>
      <c r="AA30773" s="56"/>
    </row>
    <row r="30774" spans="20:27">
      <c r="T30774" s="56"/>
      <c r="U30774" s="56"/>
      <c r="V30774" s="56"/>
      <c r="W30774" s="56"/>
      <c r="X30774" s="56"/>
      <c r="Y30774" s="56"/>
      <c r="Z30774" s="56"/>
      <c r="AA30774" s="56"/>
    </row>
    <row r="30775" spans="20:27">
      <c r="T30775" s="56"/>
      <c r="U30775" s="56"/>
      <c r="V30775" s="56"/>
      <c r="W30775" s="56"/>
      <c r="X30775" s="56"/>
      <c r="Y30775" s="56"/>
      <c r="Z30775" s="56"/>
      <c r="AA30775" s="56"/>
    </row>
    <row r="30776" spans="20:27">
      <c r="T30776" s="56"/>
      <c r="U30776" s="56"/>
      <c r="V30776" s="56"/>
      <c r="W30776" s="56"/>
      <c r="X30776" s="56"/>
      <c r="Y30776" s="56"/>
      <c r="Z30776" s="56"/>
      <c r="AA30776" s="56"/>
    </row>
    <row r="30777" spans="20:27">
      <c r="T30777" s="56"/>
      <c r="U30777" s="56"/>
      <c r="V30777" s="56"/>
      <c r="W30777" s="56"/>
      <c r="X30777" s="56"/>
      <c r="Y30777" s="56"/>
      <c r="Z30777" s="56"/>
      <c r="AA30777" s="56"/>
    </row>
    <row r="30778" spans="20:27">
      <c r="T30778" s="56"/>
      <c r="U30778" s="56"/>
      <c r="V30778" s="56"/>
      <c r="W30778" s="56"/>
      <c r="X30778" s="56"/>
      <c r="Y30778" s="56"/>
      <c r="Z30778" s="56"/>
      <c r="AA30778" s="56"/>
    </row>
    <row r="30779" spans="20:27">
      <c r="T30779" s="56"/>
      <c r="U30779" s="56"/>
      <c r="V30779" s="56"/>
      <c r="W30779" s="56"/>
      <c r="X30779" s="56"/>
      <c r="Y30779" s="56"/>
      <c r="Z30779" s="56"/>
      <c r="AA30779" s="56"/>
    </row>
    <row r="30780" spans="20:27">
      <c r="T30780" s="56"/>
      <c r="U30780" s="56"/>
      <c r="V30780" s="56"/>
      <c r="W30780" s="56"/>
      <c r="X30780" s="56"/>
      <c r="Y30780" s="56"/>
      <c r="Z30780" s="56"/>
      <c r="AA30780" s="56"/>
    </row>
    <row r="30781" spans="20:27">
      <c r="T30781" s="56"/>
      <c r="U30781" s="56"/>
      <c r="V30781" s="56"/>
      <c r="W30781" s="56"/>
      <c r="X30781" s="56"/>
      <c r="Y30781" s="56"/>
      <c r="Z30781" s="56"/>
      <c r="AA30781" s="56"/>
    </row>
    <row r="30782" spans="20:27">
      <c r="T30782" s="56"/>
      <c r="U30782" s="56"/>
      <c r="V30782" s="56"/>
      <c r="W30782" s="56"/>
      <c r="X30782" s="56"/>
      <c r="Y30782" s="56"/>
      <c r="Z30782" s="56"/>
      <c r="AA30782" s="56"/>
    </row>
    <row r="30783" spans="20:27">
      <c r="T30783" s="56"/>
      <c r="U30783" s="56"/>
      <c r="V30783" s="56"/>
      <c r="W30783" s="56"/>
      <c r="X30783" s="56"/>
      <c r="Y30783" s="56"/>
      <c r="Z30783" s="56"/>
      <c r="AA30783" s="56"/>
    </row>
    <row r="30784" spans="20:27">
      <c r="T30784" s="56"/>
      <c r="U30784" s="56"/>
      <c r="V30784" s="56"/>
      <c r="W30784" s="56"/>
      <c r="X30784" s="56"/>
      <c r="Y30784" s="56"/>
      <c r="Z30784" s="56"/>
      <c r="AA30784" s="56"/>
    </row>
    <row r="30785" spans="20:27">
      <c r="T30785" s="56"/>
      <c r="U30785" s="56"/>
      <c r="V30785" s="56"/>
      <c r="W30785" s="56"/>
      <c r="X30785" s="56"/>
      <c r="Y30785" s="56"/>
      <c r="Z30785" s="56"/>
      <c r="AA30785" s="56"/>
    </row>
    <row r="30786" spans="20:27">
      <c r="T30786" s="56"/>
      <c r="U30786" s="56"/>
      <c r="V30786" s="56"/>
      <c r="W30786" s="56"/>
      <c r="X30786" s="56"/>
      <c r="Y30786" s="56"/>
      <c r="Z30786" s="56"/>
      <c r="AA30786" s="56"/>
    </row>
    <row r="30787" spans="20:27">
      <c r="T30787" s="56"/>
      <c r="U30787" s="56"/>
      <c r="V30787" s="56"/>
      <c r="W30787" s="56"/>
      <c r="X30787" s="56"/>
      <c r="Y30787" s="56"/>
      <c r="Z30787" s="56"/>
      <c r="AA30787" s="56"/>
    </row>
    <row r="30788" spans="20:27">
      <c r="T30788" s="56"/>
      <c r="U30788" s="56"/>
      <c r="V30788" s="56"/>
      <c r="W30788" s="56"/>
      <c r="X30788" s="56"/>
      <c r="Y30788" s="56"/>
      <c r="Z30788" s="56"/>
      <c r="AA30788" s="56"/>
    </row>
    <row r="30789" spans="20:27">
      <c r="T30789" s="56"/>
      <c r="U30789" s="56"/>
      <c r="V30789" s="56"/>
      <c r="W30789" s="56"/>
      <c r="X30789" s="56"/>
      <c r="Y30789" s="56"/>
      <c r="Z30789" s="56"/>
      <c r="AA30789" s="56"/>
    </row>
    <row r="30790" spans="20:27">
      <c r="T30790" s="56"/>
      <c r="U30790" s="56"/>
      <c r="V30790" s="56"/>
      <c r="W30790" s="56"/>
      <c r="X30790" s="56"/>
      <c r="Y30790" s="56"/>
      <c r="Z30790" s="56"/>
      <c r="AA30790" s="56"/>
    </row>
    <row r="30791" spans="20:27">
      <c r="T30791" s="56"/>
      <c r="U30791" s="56"/>
      <c r="V30791" s="56"/>
      <c r="W30791" s="56"/>
      <c r="X30791" s="56"/>
      <c r="Y30791" s="56"/>
      <c r="Z30791" s="56"/>
      <c r="AA30791" s="56"/>
    </row>
    <row r="30792" spans="20:27">
      <c r="T30792" s="56"/>
      <c r="U30792" s="56"/>
      <c r="V30792" s="56"/>
      <c r="W30792" s="56"/>
      <c r="X30792" s="56"/>
      <c r="Y30792" s="56"/>
      <c r="Z30792" s="56"/>
      <c r="AA30792" s="56"/>
    </row>
    <row r="30793" spans="20:27">
      <c r="T30793" s="56"/>
      <c r="U30793" s="56"/>
      <c r="V30793" s="56"/>
      <c r="W30793" s="56"/>
      <c r="X30793" s="56"/>
      <c r="Y30793" s="56"/>
      <c r="Z30793" s="56"/>
      <c r="AA30793" s="56"/>
    </row>
    <row r="30794" spans="20:27">
      <c r="T30794" s="56"/>
      <c r="U30794" s="56"/>
      <c r="V30794" s="56"/>
      <c r="W30794" s="56"/>
      <c r="X30794" s="56"/>
      <c r="Y30794" s="56"/>
      <c r="Z30794" s="56"/>
      <c r="AA30794" s="56"/>
    </row>
    <row r="30795" spans="20:27">
      <c r="T30795" s="56"/>
      <c r="U30795" s="56"/>
      <c r="V30795" s="56"/>
      <c r="W30795" s="56"/>
      <c r="X30795" s="56"/>
      <c r="Y30795" s="56"/>
      <c r="Z30795" s="56"/>
      <c r="AA30795" s="56"/>
    </row>
    <row r="30796" spans="20:27">
      <c r="T30796" s="56"/>
      <c r="U30796" s="56"/>
      <c r="V30796" s="56"/>
      <c r="W30796" s="56"/>
      <c r="X30796" s="56"/>
      <c r="Y30796" s="56"/>
      <c r="Z30796" s="56"/>
      <c r="AA30796" s="56"/>
    </row>
    <row r="30797" spans="20:27">
      <c r="T30797" s="56"/>
      <c r="U30797" s="56"/>
      <c r="V30797" s="56"/>
      <c r="W30797" s="56"/>
      <c r="X30797" s="56"/>
      <c r="Y30797" s="56"/>
      <c r="Z30797" s="56"/>
      <c r="AA30797" s="56"/>
    </row>
    <row r="30798" spans="20:27">
      <c r="T30798" s="56"/>
      <c r="U30798" s="56"/>
      <c r="V30798" s="56"/>
      <c r="W30798" s="56"/>
      <c r="X30798" s="56"/>
      <c r="Y30798" s="56"/>
      <c r="Z30798" s="56"/>
      <c r="AA30798" s="56"/>
    </row>
    <row r="30799" spans="20:27">
      <c r="T30799" s="56"/>
      <c r="U30799" s="56"/>
      <c r="V30799" s="56"/>
      <c r="W30799" s="56"/>
      <c r="X30799" s="56"/>
      <c r="Y30799" s="56"/>
      <c r="Z30799" s="56"/>
      <c r="AA30799" s="56"/>
    </row>
    <row r="30800" spans="20:27">
      <c r="T30800" s="56"/>
      <c r="U30800" s="56"/>
      <c r="V30800" s="56"/>
      <c r="W30800" s="56"/>
      <c r="X30800" s="56"/>
      <c r="Y30800" s="56"/>
      <c r="Z30800" s="56"/>
      <c r="AA30800" s="56"/>
    </row>
    <row r="30801" spans="20:27">
      <c r="T30801" s="56"/>
      <c r="U30801" s="56"/>
      <c r="V30801" s="56"/>
      <c r="W30801" s="56"/>
      <c r="X30801" s="56"/>
      <c r="Y30801" s="56"/>
      <c r="Z30801" s="56"/>
      <c r="AA30801" s="56"/>
    </row>
    <row r="30802" spans="20:27">
      <c r="T30802" s="56"/>
      <c r="U30802" s="56"/>
      <c r="V30802" s="56"/>
      <c r="W30802" s="56"/>
      <c r="X30802" s="56"/>
      <c r="Y30802" s="56"/>
      <c r="Z30802" s="56"/>
      <c r="AA30802" s="56"/>
    </row>
    <row r="30803" spans="20:27">
      <c r="T30803" s="56"/>
      <c r="U30803" s="56"/>
      <c r="V30803" s="56"/>
      <c r="W30803" s="56"/>
      <c r="X30803" s="56"/>
      <c r="Y30803" s="56"/>
      <c r="Z30803" s="56"/>
      <c r="AA30803" s="56"/>
    </row>
    <row r="30804" spans="20:27">
      <c r="T30804" s="56"/>
      <c r="U30804" s="56"/>
      <c r="V30804" s="56"/>
      <c r="W30804" s="56"/>
      <c r="X30804" s="56"/>
      <c r="Y30804" s="56"/>
      <c r="Z30804" s="56"/>
      <c r="AA30804" s="56"/>
    </row>
    <row r="30805" spans="20:27">
      <c r="T30805" s="56"/>
      <c r="U30805" s="56"/>
      <c r="V30805" s="56"/>
      <c r="W30805" s="56"/>
      <c r="X30805" s="56"/>
      <c r="Y30805" s="56"/>
      <c r="Z30805" s="56"/>
      <c r="AA30805" s="56"/>
    </row>
    <row r="30806" spans="20:27">
      <c r="T30806" s="56"/>
      <c r="U30806" s="56"/>
      <c r="V30806" s="56"/>
      <c r="W30806" s="56"/>
      <c r="X30806" s="56"/>
      <c r="Y30806" s="56"/>
      <c r="Z30806" s="56"/>
      <c r="AA30806" s="56"/>
    </row>
    <row r="30807" spans="20:27">
      <c r="T30807" s="56"/>
      <c r="U30807" s="56"/>
      <c r="V30807" s="56"/>
      <c r="W30807" s="56"/>
      <c r="X30807" s="56"/>
      <c r="Y30807" s="56"/>
      <c r="Z30807" s="56"/>
      <c r="AA30807" s="56"/>
    </row>
    <row r="30808" spans="20:27">
      <c r="T30808" s="56"/>
      <c r="U30808" s="56"/>
      <c r="V30808" s="56"/>
      <c r="W30808" s="56"/>
      <c r="X30808" s="56"/>
      <c r="Y30808" s="56"/>
      <c r="Z30808" s="56"/>
      <c r="AA30808" s="56"/>
    </row>
    <row r="30809" spans="20:27">
      <c r="T30809" s="56"/>
      <c r="U30809" s="56"/>
      <c r="V30809" s="56"/>
      <c r="W30809" s="56"/>
      <c r="X30809" s="56"/>
      <c r="Y30809" s="56"/>
      <c r="Z30809" s="56"/>
      <c r="AA30809" s="56"/>
    </row>
    <row r="30810" spans="20:27">
      <c r="T30810" s="56"/>
      <c r="U30810" s="56"/>
      <c r="V30810" s="56"/>
      <c r="W30810" s="56"/>
      <c r="X30810" s="56"/>
      <c r="Y30810" s="56"/>
      <c r="Z30810" s="56"/>
      <c r="AA30810" s="56"/>
    </row>
    <row r="30811" spans="20:27">
      <c r="T30811" s="56"/>
      <c r="U30811" s="56"/>
      <c r="V30811" s="56"/>
      <c r="W30811" s="56"/>
      <c r="X30811" s="56"/>
      <c r="Y30811" s="56"/>
      <c r="Z30811" s="56"/>
      <c r="AA30811" s="56"/>
    </row>
    <row r="30812" spans="20:27">
      <c r="T30812" s="56"/>
      <c r="U30812" s="56"/>
      <c r="V30812" s="56"/>
      <c r="W30812" s="56"/>
      <c r="X30812" s="56"/>
      <c r="Y30812" s="56"/>
      <c r="Z30812" s="56"/>
      <c r="AA30812" s="56"/>
    </row>
    <row r="30813" spans="20:27">
      <c r="T30813" s="56"/>
      <c r="U30813" s="56"/>
      <c r="V30813" s="56"/>
      <c r="W30813" s="56"/>
      <c r="X30813" s="56"/>
      <c r="Y30813" s="56"/>
      <c r="Z30813" s="56"/>
      <c r="AA30813" s="56"/>
    </row>
    <row r="30814" spans="20:27">
      <c r="T30814" s="56"/>
      <c r="U30814" s="56"/>
      <c r="V30814" s="56"/>
      <c r="W30814" s="56"/>
      <c r="X30814" s="56"/>
      <c r="Y30814" s="56"/>
      <c r="Z30814" s="56"/>
      <c r="AA30814" s="56"/>
    </row>
    <row r="30815" spans="20:27">
      <c r="T30815" s="56"/>
      <c r="U30815" s="56"/>
      <c r="V30815" s="56"/>
      <c r="W30815" s="56"/>
      <c r="X30815" s="56"/>
      <c r="Y30815" s="56"/>
      <c r="Z30815" s="56"/>
      <c r="AA30815" s="56"/>
    </row>
    <row r="30816" spans="20:27">
      <c r="T30816" s="56"/>
      <c r="U30816" s="56"/>
      <c r="V30816" s="56"/>
      <c r="W30816" s="56"/>
      <c r="X30816" s="56"/>
      <c r="Y30816" s="56"/>
      <c r="Z30816" s="56"/>
      <c r="AA30816" s="56"/>
    </row>
    <row r="30817" spans="20:27">
      <c r="T30817" s="56"/>
      <c r="U30817" s="56"/>
      <c r="V30817" s="56"/>
      <c r="W30817" s="56"/>
      <c r="X30817" s="56"/>
      <c r="Y30817" s="56"/>
      <c r="Z30817" s="56"/>
      <c r="AA30817" s="56"/>
    </row>
    <row r="30818" spans="20:27">
      <c r="T30818" s="56"/>
      <c r="U30818" s="56"/>
      <c r="V30818" s="56"/>
      <c r="W30818" s="56"/>
      <c r="X30818" s="56"/>
      <c r="Y30818" s="56"/>
      <c r="Z30818" s="56"/>
      <c r="AA30818" s="56"/>
    </row>
    <row r="30819" spans="20:27">
      <c r="T30819" s="56"/>
      <c r="U30819" s="56"/>
      <c r="V30819" s="56"/>
      <c r="W30819" s="56"/>
      <c r="X30819" s="56"/>
      <c r="Y30819" s="56"/>
      <c r="Z30819" s="56"/>
      <c r="AA30819" s="56"/>
    </row>
    <row r="30820" spans="20:27">
      <c r="T30820" s="56"/>
      <c r="U30820" s="56"/>
      <c r="V30820" s="56"/>
      <c r="W30820" s="56"/>
      <c r="X30820" s="56"/>
      <c r="Y30820" s="56"/>
      <c r="Z30820" s="56"/>
      <c r="AA30820" s="56"/>
    </row>
    <row r="30821" spans="20:27">
      <c r="T30821" s="56"/>
      <c r="U30821" s="56"/>
      <c r="V30821" s="56"/>
      <c r="W30821" s="56"/>
      <c r="X30821" s="56"/>
      <c r="Y30821" s="56"/>
      <c r="Z30821" s="56"/>
      <c r="AA30821" s="56"/>
    </row>
    <row r="30822" spans="20:27">
      <c r="T30822" s="56"/>
      <c r="U30822" s="56"/>
      <c r="V30822" s="56"/>
      <c r="W30822" s="56"/>
      <c r="X30822" s="56"/>
      <c r="Y30822" s="56"/>
      <c r="Z30822" s="56"/>
      <c r="AA30822" s="56"/>
    </row>
    <row r="30823" spans="20:27">
      <c r="T30823" s="56"/>
      <c r="U30823" s="56"/>
      <c r="V30823" s="56"/>
      <c r="W30823" s="56"/>
      <c r="X30823" s="56"/>
      <c r="Y30823" s="56"/>
      <c r="Z30823" s="56"/>
      <c r="AA30823" s="56"/>
    </row>
    <row r="30824" spans="20:27">
      <c r="T30824" s="56"/>
      <c r="U30824" s="56"/>
      <c r="V30824" s="56"/>
      <c r="W30824" s="56"/>
      <c r="X30824" s="56"/>
      <c r="Y30824" s="56"/>
      <c r="Z30824" s="56"/>
      <c r="AA30824" s="56"/>
    </row>
    <row r="30825" spans="20:27">
      <c r="T30825" s="56"/>
      <c r="U30825" s="56"/>
      <c r="V30825" s="56"/>
      <c r="W30825" s="56"/>
      <c r="X30825" s="56"/>
      <c r="Y30825" s="56"/>
      <c r="Z30825" s="56"/>
      <c r="AA30825" s="56"/>
    </row>
    <row r="30826" spans="20:27">
      <c r="T30826" s="56"/>
      <c r="U30826" s="56"/>
      <c r="V30826" s="56"/>
      <c r="W30826" s="56"/>
      <c r="X30826" s="56"/>
      <c r="Y30826" s="56"/>
      <c r="Z30826" s="56"/>
      <c r="AA30826" s="56"/>
    </row>
    <row r="30827" spans="20:27">
      <c r="T30827" s="56"/>
      <c r="U30827" s="56"/>
      <c r="V30827" s="56"/>
      <c r="W30827" s="56"/>
      <c r="X30827" s="56"/>
      <c r="Y30827" s="56"/>
      <c r="Z30827" s="56"/>
      <c r="AA30827" s="56"/>
    </row>
    <row r="30828" spans="20:27">
      <c r="T30828" s="56"/>
      <c r="U30828" s="56"/>
      <c r="V30828" s="56"/>
      <c r="W30828" s="56"/>
      <c r="X30828" s="56"/>
      <c r="Y30828" s="56"/>
      <c r="Z30828" s="56"/>
      <c r="AA30828" s="56"/>
    </row>
    <row r="30829" spans="20:27">
      <c r="T30829" s="56"/>
      <c r="U30829" s="56"/>
      <c r="V30829" s="56"/>
      <c r="W30829" s="56"/>
      <c r="X30829" s="56"/>
      <c r="Y30829" s="56"/>
      <c r="Z30829" s="56"/>
      <c r="AA30829" s="56"/>
    </row>
    <row r="30830" spans="20:27">
      <c r="T30830" s="56"/>
      <c r="U30830" s="56"/>
      <c r="V30830" s="56"/>
      <c r="W30830" s="56"/>
      <c r="X30830" s="56"/>
      <c r="Y30830" s="56"/>
      <c r="Z30830" s="56"/>
      <c r="AA30830" s="56"/>
    </row>
    <row r="30831" spans="20:27">
      <c r="T30831" s="56"/>
      <c r="U30831" s="56"/>
      <c r="V30831" s="56"/>
      <c r="W30831" s="56"/>
      <c r="X30831" s="56"/>
      <c r="Y30831" s="56"/>
      <c r="Z30831" s="56"/>
      <c r="AA30831" s="56"/>
    </row>
    <row r="30832" spans="20:27">
      <c r="T30832" s="56"/>
      <c r="U30832" s="56"/>
      <c r="V30832" s="56"/>
      <c r="W30832" s="56"/>
      <c r="X30832" s="56"/>
      <c r="Y30832" s="56"/>
      <c r="Z30832" s="56"/>
      <c r="AA30832" s="56"/>
    </row>
    <row r="30833" spans="20:27">
      <c r="T30833" s="56"/>
      <c r="U30833" s="56"/>
      <c r="V30833" s="56"/>
      <c r="W30833" s="56"/>
      <c r="X30833" s="56"/>
      <c r="Y30833" s="56"/>
      <c r="Z30833" s="56"/>
      <c r="AA30833" s="56"/>
    </row>
    <row r="30834" spans="20:27">
      <c r="T30834" s="56"/>
      <c r="U30834" s="56"/>
      <c r="V30834" s="56"/>
      <c r="W30834" s="56"/>
      <c r="X30834" s="56"/>
      <c r="Y30834" s="56"/>
      <c r="Z30834" s="56"/>
      <c r="AA30834" s="56"/>
    </row>
    <row r="30835" spans="20:27">
      <c r="T30835" s="56"/>
      <c r="U30835" s="56"/>
      <c r="V30835" s="56"/>
      <c r="W30835" s="56"/>
      <c r="X30835" s="56"/>
      <c r="Y30835" s="56"/>
      <c r="Z30835" s="56"/>
      <c r="AA30835" s="56"/>
    </row>
    <row r="30836" spans="20:27">
      <c r="T30836" s="56"/>
      <c r="U30836" s="56"/>
      <c r="V30836" s="56"/>
      <c r="W30836" s="56"/>
      <c r="X30836" s="56"/>
      <c r="Y30836" s="56"/>
      <c r="Z30836" s="56"/>
      <c r="AA30836" s="56"/>
    </row>
    <row r="30837" spans="20:27">
      <c r="T30837" s="56"/>
      <c r="U30837" s="56"/>
      <c r="V30837" s="56"/>
      <c r="W30837" s="56"/>
      <c r="X30837" s="56"/>
      <c r="Y30837" s="56"/>
      <c r="Z30837" s="56"/>
      <c r="AA30837" s="56"/>
    </row>
    <row r="30838" spans="20:27">
      <c r="T30838" s="56"/>
      <c r="U30838" s="56"/>
      <c r="V30838" s="56"/>
      <c r="W30838" s="56"/>
      <c r="X30838" s="56"/>
      <c r="Y30838" s="56"/>
      <c r="Z30838" s="56"/>
      <c r="AA30838" s="56"/>
    </row>
    <row r="30839" spans="20:27">
      <c r="T30839" s="56"/>
      <c r="U30839" s="56"/>
      <c r="V30839" s="56"/>
      <c r="W30839" s="56"/>
      <c r="X30839" s="56"/>
      <c r="Y30839" s="56"/>
      <c r="Z30839" s="56"/>
      <c r="AA30839" s="56"/>
    </row>
    <row r="30840" spans="20:27">
      <c r="T30840" s="56"/>
      <c r="U30840" s="56"/>
      <c r="V30840" s="56"/>
      <c r="W30840" s="56"/>
      <c r="X30840" s="56"/>
      <c r="Y30840" s="56"/>
      <c r="Z30840" s="56"/>
      <c r="AA30840" s="56"/>
    </row>
    <row r="30841" spans="20:27">
      <c r="T30841" s="56"/>
      <c r="U30841" s="56"/>
      <c r="V30841" s="56"/>
      <c r="W30841" s="56"/>
      <c r="X30841" s="56"/>
      <c r="Y30841" s="56"/>
      <c r="Z30841" s="56"/>
      <c r="AA30841" s="56"/>
    </row>
    <row r="30842" spans="20:27">
      <c r="T30842" s="56"/>
      <c r="U30842" s="56"/>
      <c r="V30842" s="56"/>
      <c r="W30842" s="56"/>
      <c r="X30842" s="56"/>
      <c r="Y30842" s="56"/>
      <c r="Z30842" s="56"/>
      <c r="AA30842" s="56"/>
    </row>
    <row r="30843" spans="20:27">
      <c r="T30843" s="56"/>
      <c r="U30843" s="56"/>
      <c r="V30843" s="56"/>
      <c r="W30843" s="56"/>
      <c r="X30843" s="56"/>
      <c r="Y30843" s="56"/>
      <c r="Z30843" s="56"/>
      <c r="AA30843" s="56"/>
    </row>
    <row r="30844" spans="20:27">
      <c r="T30844" s="56"/>
      <c r="U30844" s="56"/>
      <c r="V30844" s="56"/>
      <c r="W30844" s="56"/>
      <c r="X30844" s="56"/>
      <c r="Y30844" s="56"/>
      <c r="Z30844" s="56"/>
      <c r="AA30844" s="56"/>
    </row>
    <row r="30845" spans="20:27">
      <c r="T30845" s="56"/>
      <c r="U30845" s="56"/>
      <c r="V30845" s="56"/>
      <c r="W30845" s="56"/>
      <c r="X30845" s="56"/>
      <c r="Y30845" s="56"/>
      <c r="Z30845" s="56"/>
      <c r="AA30845" s="56"/>
    </row>
    <row r="30846" spans="20:27">
      <c r="T30846" s="56"/>
      <c r="U30846" s="56"/>
      <c r="V30846" s="56"/>
      <c r="W30846" s="56"/>
      <c r="X30846" s="56"/>
      <c r="Y30846" s="56"/>
      <c r="Z30846" s="56"/>
      <c r="AA30846" s="56"/>
    </row>
    <row r="30847" spans="20:27">
      <c r="T30847" s="56"/>
      <c r="U30847" s="56"/>
      <c r="V30847" s="56"/>
      <c r="W30847" s="56"/>
      <c r="X30847" s="56"/>
      <c r="Y30847" s="56"/>
      <c r="Z30847" s="56"/>
      <c r="AA30847" s="56"/>
    </row>
    <row r="30848" spans="20:27">
      <c r="T30848" s="56"/>
      <c r="U30848" s="56"/>
      <c r="V30848" s="56"/>
      <c r="W30848" s="56"/>
      <c r="X30848" s="56"/>
      <c r="Y30848" s="56"/>
      <c r="Z30848" s="56"/>
      <c r="AA30848" s="56"/>
    </row>
    <row r="30849" spans="20:27">
      <c r="T30849" s="56"/>
      <c r="U30849" s="56"/>
      <c r="V30849" s="56"/>
      <c r="W30849" s="56"/>
      <c r="X30849" s="56"/>
      <c r="Y30849" s="56"/>
      <c r="Z30849" s="56"/>
      <c r="AA30849" s="56"/>
    </row>
    <row r="30850" spans="20:27">
      <c r="T30850" s="56"/>
      <c r="U30850" s="56"/>
      <c r="V30850" s="56"/>
      <c r="W30850" s="56"/>
      <c r="X30850" s="56"/>
      <c r="Y30850" s="56"/>
      <c r="Z30850" s="56"/>
      <c r="AA30850" s="56"/>
    </row>
    <row r="30851" spans="20:27">
      <c r="T30851" s="56"/>
      <c r="U30851" s="56"/>
      <c r="V30851" s="56"/>
      <c r="W30851" s="56"/>
      <c r="X30851" s="56"/>
      <c r="Y30851" s="56"/>
      <c r="Z30851" s="56"/>
      <c r="AA30851" s="56"/>
    </row>
    <row r="30852" spans="20:27">
      <c r="T30852" s="56"/>
      <c r="U30852" s="56"/>
      <c r="V30852" s="56"/>
      <c r="W30852" s="56"/>
      <c r="X30852" s="56"/>
      <c r="Y30852" s="56"/>
      <c r="Z30852" s="56"/>
      <c r="AA30852" s="56"/>
    </row>
    <row r="30853" spans="20:27">
      <c r="T30853" s="56"/>
      <c r="U30853" s="56"/>
      <c r="V30853" s="56"/>
      <c r="W30853" s="56"/>
      <c r="X30853" s="56"/>
      <c r="Y30853" s="56"/>
      <c r="Z30853" s="56"/>
      <c r="AA30853" s="56"/>
    </row>
    <row r="30854" spans="20:27">
      <c r="T30854" s="56"/>
      <c r="U30854" s="56"/>
      <c r="V30854" s="56"/>
      <c r="W30854" s="56"/>
      <c r="X30854" s="56"/>
      <c r="Y30854" s="56"/>
      <c r="Z30854" s="56"/>
      <c r="AA30854" s="56"/>
    </row>
    <row r="30855" spans="20:27">
      <c r="T30855" s="56"/>
      <c r="U30855" s="56"/>
      <c r="V30855" s="56"/>
      <c r="W30855" s="56"/>
      <c r="X30855" s="56"/>
      <c r="Y30855" s="56"/>
      <c r="Z30855" s="56"/>
      <c r="AA30855" s="56"/>
    </row>
    <row r="30856" spans="20:27">
      <c r="T30856" s="56"/>
      <c r="U30856" s="56"/>
      <c r="V30856" s="56"/>
      <c r="W30856" s="56"/>
      <c r="X30856" s="56"/>
      <c r="Y30856" s="56"/>
      <c r="Z30856" s="56"/>
      <c r="AA30856" s="56"/>
    </row>
    <row r="30857" spans="20:27">
      <c r="T30857" s="56"/>
      <c r="U30857" s="56"/>
      <c r="V30857" s="56"/>
      <c r="W30857" s="56"/>
      <c r="X30857" s="56"/>
      <c r="Y30857" s="56"/>
      <c r="Z30857" s="56"/>
      <c r="AA30857" s="56"/>
    </row>
    <row r="30858" spans="20:27">
      <c r="T30858" s="56"/>
      <c r="U30858" s="56"/>
      <c r="V30858" s="56"/>
      <c r="W30858" s="56"/>
      <c r="X30858" s="56"/>
      <c r="Y30858" s="56"/>
      <c r="Z30858" s="56"/>
      <c r="AA30858" s="56"/>
    </row>
    <row r="30859" spans="20:27">
      <c r="T30859" s="56"/>
      <c r="U30859" s="56"/>
      <c r="V30859" s="56"/>
      <c r="W30859" s="56"/>
      <c r="X30859" s="56"/>
      <c r="Y30859" s="56"/>
      <c r="Z30859" s="56"/>
      <c r="AA30859" s="56"/>
    </row>
    <row r="30860" spans="20:27">
      <c r="T30860" s="56"/>
      <c r="U30860" s="56"/>
      <c r="V30860" s="56"/>
      <c r="W30860" s="56"/>
      <c r="X30860" s="56"/>
      <c r="Y30860" s="56"/>
      <c r="Z30860" s="56"/>
      <c r="AA30860" s="56"/>
    </row>
    <row r="30861" spans="20:27">
      <c r="T30861" s="56"/>
      <c r="U30861" s="56"/>
      <c r="V30861" s="56"/>
      <c r="W30861" s="56"/>
      <c r="X30861" s="56"/>
      <c r="Y30861" s="56"/>
      <c r="Z30861" s="56"/>
      <c r="AA30861" s="56"/>
    </row>
    <row r="30862" spans="20:27">
      <c r="T30862" s="56"/>
      <c r="U30862" s="56"/>
      <c r="V30862" s="56"/>
      <c r="W30862" s="56"/>
      <c r="X30862" s="56"/>
      <c r="Y30862" s="56"/>
      <c r="Z30862" s="56"/>
      <c r="AA30862" s="56"/>
    </row>
    <row r="30863" spans="20:27">
      <c r="T30863" s="56"/>
      <c r="U30863" s="56"/>
      <c r="V30863" s="56"/>
      <c r="W30863" s="56"/>
      <c r="X30863" s="56"/>
      <c r="Y30863" s="56"/>
      <c r="Z30863" s="56"/>
      <c r="AA30863" s="56"/>
    </row>
    <row r="30864" spans="20:27">
      <c r="T30864" s="56"/>
      <c r="U30864" s="56"/>
      <c r="V30864" s="56"/>
      <c r="W30864" s="56"/>
      <c r="X30864" s="56"/>
      <c r="Y30864" s="56"/>
      <c r="Z30864" s="56"/>
      <c r="AA30864" s="56"/>
    </row>
    <row r="30865" spans="20:27">
      <c r="T30865" s="56"/>
      <c r="U30865" s="56"/>
      <c r="V30865" s="56"/>
      <c r="W30865" s="56"/>
      <c r="X30865" s="56"/>
      <c r="Y30865" s="56"/>
      <c r="Z30865" s="56"/>
      <c r="AA30865" s="56"/>
    </row>
    <row r="30866" spans="20:27">
      <c r="T30866" s="56"/>
      <c r="U30866" s="56"/>
      <c r="V30866" s="56"/>
      <c r="W30866" s="56"/>
      <c r="X30866" s="56"/>
      <c r="Y30866" s="56"/>
      <c r="Z30866" s="56"/>
      <c r="AA30866" s="56"/>
    </row>
    <row r="30867" spans="20:27">
      <c r="T30867" s="56"/>
      <c r="U30867" s="56"/>
      <c r="V30867" s="56"/>
      <c r="W30867" s="56"/>
      <c r="X30867" s="56"/>
      <c r="Y30867" s="56"/>
      <c r="Z30867" s="56"/>
      <c r="AA30867" s="56"/>
    </row>
    <row r="30868" spans="20:27">
      <c r="T30868" s="56"/>
      <c r="U30868" s="56"/>
      <c r="V30868" s="56"/>
      <c r="W30868" s="56"/>
      <c r="X30868" s="56"/>
      <c r="Y30868" s="56"/>
      <c r="Z30868" s="56"/>
      <c r="AA30868" s="56"/>
    </row>
    <row r="30869" spans="20:27">
      <c r="T30869" s="56"/>
      <c r="U30869" s="56"/>
      <c r="V30869" s="56"/>
      <c r="W30869" s="56"/>
      <c r="X30869" s="56"/>
      <c r="Y30869" s="56"/>
      <c r="Z30869" s="56"/>
      <c r="AA30869" s="56"/>
    </row>
    <row r="30870" spans="20:27">
      <c r="T30870" s="56"/>
      <c r="U30870" s="56"/>
      <c r="V30870" s="56"/>
      <c r="W30870" s="56"/>
      <c r="X30870" s="56"/>
      <c r="Y30870" s="56"/>
      <c r="Z30870" s="56"/>
      <c r="AA30870" s="56"/>
    </row>
    <row r="30871" spans="20:27">
      <c r="T30871" s="56"/>
      <c r="U30871" s="56"/>
      <c r="V30871" s="56"/>
      <c r="W30871" s="56"/>
      <c r="X30871" s="56"/>
      <c r="Y30871" s="56"/>
      <c r="Z30871" s="56"/>
      <c r="AA30871" s="56"/>
    </row>
    <row r="30872" spans="20:27">
      <c r="T30872" s="56"/>
      <c r="U30872" s="56"/>
      <c r="V30872" s="56"/>
      <c r="W30872" s="56"/>
      <c r="X30872" s="56"/>
      <c r="Y30872" s="56"/>
      <c r="Z30872" s="56"/>
      <c r="AA30872" s="56"/>
    </row>
    <row r="30873" spans="20:27">
      <c r="T30873" s="56"/>
      <c r="U30873" s="56"/>
      <c r="V30873" s="56"/>
      <c r="W30873" s="56"/>
      <c r="X30873" s="56"/>
      <c r="Y30873" s="56"/>
      <c r="Z30873" s="56"/>
      <c r="AA30873" s="56"/>
    </row>
    <row r="30874" spans="20:27">
      <c r="T30874" s="56"/>
      <c r="U30874" s="56"/>
      <c r="V30874" s="56"/>
      <c r="W30874" s="56"/>
      <c r="X30874" s="56"/>
      <c r="Y30874" s="56"/>
      <c r="Z30874" s="56"/>
      <c r="AA30874" s="56"/>
    </row>
    <row r="30875" spans="20:27">
      <c r="T30875" s="56"/>
      <c r="U30875" s="56"/>
      <c r="V30875" s="56"/>
      <c r="W30875" s="56"/>
      <c r="X30875" s="56"/>
      <c r="Y30875" s="56"/>
      <c r="Z30875" s="56"/>
      <c r="AA30875" s="56"/>
    </row>
    <row r="30876" spans="20:27">
      <c r="T30876" s="56"/>
      <c r="U30876" s="56"/>
      <c r="V30876" s="56"/>
      <c r="W30876" s="56"/>
      <c r="X30876" s="56"/>
      <c r="Y30876" s="56"/>
      <c r="Z30876" s="56"/>
      <c r="AA30876" s="56"/>
    </row>
    <row r="30877" spans="20:27">
      <c r="T30877" s="56"/>
      <c r="U30877" s="56"/>
      <c r="V30877" s="56"/>
      <c r="W30877" s="56"/>
      <c r="X30877" s="56"/>
      <c r="Y30877" s="56"/>
      <c r="Z30877" s="56"/>
      <c r="AA30877" s="56"/>
    </row>
    <row r="30878" spans="20:27">
      <c r="T30878" s="56"/>
      <c r="U30878" s="56"/>
      <c r="V30878" s="56"/>
      <c r="W30878" s="56"/>
      <c r="X30878" s="56"/>
      <c r="Y30878" s="56"/>
      <c r="Z30878" s="56"/>
      <c r="AA30878" s="56"/>
    </row>
    <row r="30879" spans="20:27">
      <c r="T30879" s="56"/>
      <c r="U30879" s="56"/>
      <c r="V30879" s="56"/>
      <c r="W30879" s="56"/>
      <c r="X30879" s="56"/>
      <c r="Y30879" s="56"/>
      <c r="Z30879" s="56"/>
      <c r="AA30879" s="56"/>
    </row>
    <row r="30880" spans="20:27">
      <c r="T30880" s="56"/>
      <c r="U30880" s="56"/>
      <c r="V30880" s="56"/>
      <c r="W30880" s="56"/>
      <c r="X30880" s="56"/>
      <c r="Y30880" s="56"/>
      <c r="Z30880" s="56"/>
      <c r="AA30880" s="56"/>
    </row>
    <row r="30881" spans="20:27">
      <c r="T30881" s="56"/>
      <c r="U30881" s="56"/>
      <c r="V30881" s="56"/>
      <c r="W30881" s="56"/>
      <c r="X30881" s="56"/>
      <c r="Y30881" s="56"/>
      <c r="Z30881" s="56"/>
      <c r="AA30881" s="56"/>
    </row>
    <row r="30882" spans="20:27">
      <c r="T30882" s="56"/>
      <c r="U30882" s="56"/>
      <c r="V30882" s="56"/>
      <c r="W30882" s="56"/>
      <c r="X30882" s="56"/>
      <c r="Y30882" s="56"/>
      <c r="Z30882" s="56"/>
      <c r="AA30882" s="56"/>
    </row>
    <row r="30883" spans="20:27">
      <c r="T30883" s="56"/>
      <c r="U30883" s="56"/>
      <c r="V30883" s="56"/>
      <c r="W30883" s="56"/>
      <c r="X30883" s="56"/>
      <c r="Y30883" s="56"/>
      <c r="Z30883" s="56"/>
      <c r="AA30883" s="56"/>
    </row>
    <row r="30884" spans="20:27">
      <c r="T30884" s="56"/>
      <c r="U30884" s="56"/>
      <c r="V30884" s="56"/>
      <c r="W30884" s="56"/>
      <c r="X30884" s="56"/>
      <c r="Y30884" s="56"/>
      <c r="Z30884" s="56"/>
      <c r="AA30884" s="56"/>
    </row>
    <row r="30885" spans="20:27">
      <c r="T30885" s="56"/>
      <c r="U30885" s="56"/>
      <c r="V30885" s="56"/>
      <c r="W30885" s="56"/>
      <c r="X30885" s="56"/>
      <c r="Y30885" s="56"/>
      <c r="Z30885" s="56"/>
      <c r="AA30885" s="56"/>
    </row>
    <row r="30886" spans="20:27">
      <c r="T30886" s="56"/>
      <c r="U30886" s="56"/>
      <c r="V30886" s="56"/>
      <c r="W30886" s="56"/>
      <c r="X30886" s="56"/>
      <c r="Y30886" s="56"/>
      <c r="Z30886" s="56"/>
      <c r="AA30886" s="56"/>
    </row>
    <row r="30887" spans="20:27">
      <c r="T30887" s="56"/>
      <c r="U30887" s="56"/>
      <c r="V30887" s="56"/>
      <c r="W30887" s="56"/>
      <c r="X30887" s="56"/>
      <c r="Y30887" s="56"/>
      <c r="Z30887" s="56"/>
      <c r="AA30887" s="56"/>
    </row>
    <row r="30888" spans="20:27">
      <c r="T30888" s="56"/>
      <c r="U30888" s="56"/>
      <c r="V30888" s="56"/>
      <c r="W30888" s="56"/>
      <c r="X30888" s="56"/>
      <c r="Y30888" s="56"/>
      <c r="Z30888" s="56"/>
      <c r="AA30888" s="56"/>
    </row>
    <row r="30889" spans="20:27">
      <c r="T30889" s="56"/>
      <c r="U30889" s="56"/>
      <c r="V30889" s="56"/>
      <c r="W30889" s="56"/>
      <c r="X30889" s="56"/>
      <c r="Y30889" s="56"/>
      <c r="Z30889" s="56"/>
      <c r="AA30889" s="56"/>
    </row>
    <row r="30890" spans="20:27">
      <c r="T30890" s="56"/>
      <c r="U30890" s="56"/>
      <c r="V30890" s="56"/>
      <c r="W30890" s="56"/>
      <c r="X30890" s="56"/>
      <c r="Y30890" s="56"/>
      <c r="Z30890" s="56"/>
      <c r="AA30890" s="56"/>
    </row>
    <row r="30891" spans="20:27">
      <c r="T30891" s="56"/>
      <c r="U30891" s="56"/>
      <c r="V30891" s="56"/>
      <c r="W30891" s="56"/>
      <c r="X30891" s="56"/>
      <c r="Y30891" s="56"/>
      <c r="Z30891" s="56"/>
      <c r="AA30891" s="56"/>
    </row>
    <row r="30892" spans="20:27">
      <c r="T30892" s="56"/>
      <c r="U30892" s="56"/>
      <c r="V30892" s="56"/>
      <c r="W30892" s="56"/>
      <c r="X30892" s="56"/>
      <c r="Y30892" s="56"/>
      <c r="Z30892" s="56"/>
      <c r="AA30892" s="56"/>
    </row>
    <row r="30893" spans="20:27">
      <c r="T30893" s="56"/>
      <c r="U30893" s="56"/>
      <c r="V30893" s="56"/>
      <c r="W30893" s="56"/>
      <c r="X30893" s="56"/>
      <c r="Y30893" s="56"/>
      <c r="Z30893" s="56"/>
      <c r="AA30893" s="56"/>
    </row>
    <row r="30894" spans="20:27">
      <c r="T30894" s="56"/>
      <c r="U30894" s="56"/>
      <c r="V30894" s="56"/>
      <c r="W30894" s="56"/>
      <c r="X30894" s="56"/>
      <c r="Y30894" s="56"/>
      <c r="Z30894" s="56"/>
      <c r="AA30894" s="56"/>
    </row>
    <row r="30895" spans="20:27">
      <c r="T30895" s="56"/>
      <c r="U30895" s="56"/>
      <c r="V30895" s="56"/>
      <c r="W30895" s="56"/>
      <c r="X30895" s="56"/>
      <c r="Y30895" s="56"/>
      <c r="Z30895" s="56"/>
      <c r="AA30895" s="56"/>
    </row>
    <row r="30896" spans="20:27">
      <c r="T30896" s="56"/>
      <c r="U30896" s="56"/>
      <c r="V30896" s="56"/>
      <c r="W30896" s="56"/>
      <c r="X30896" s="56"/>
      <c r="Y30896" s="56"/>
      <c r="Z30896" s="56"/>
      <c r="AA30896" s="56"/>
    </row>
    <row r="30897" spans="20:27">
      <c r="T30897" s="56"/>
      <c r="U30897" s="56"/>
      <c r="V30897" s="56"/>
      <c r="W30897" s="56"/>
      <c r="X30897" s="56"/>
      <c r="Y30897" s="56"/>
      <c r="Z30897" s="56"/>
      <c r="AA30897" s="56"/>
    </row>
    <row r="30898" spans="20:27">
      <c r="T30898" s="56"/>
      <c r="U30898" s="56"/>
      <c r="V30898" s="56"/>
      <c r="W30898" s="56"/>
      <c r="X30898" s="56"/>
      <c r="Y30898" s="56"/>
      <c r="Z30898" s="56"/>
      <c r="AA30898" s="56"/>
    </row>
    <row r="30899" spans="20:27">
      <c r="T30899" s="56"/>
      <c r="U30899" s="56"/>
      <c r="V30899" s="56"/>
      <c r="W30899" s="56"/>
      <c r="X30899" s="56"/>
      <c r="Y30899" s="56"/>
      <c r="Z30899" s="56"/>
      <c r="AA30899" s="56"/>
    </row>
    <row r="30900" spans="20:27">
      <c r="T30900" s="56"/>
      <c r="U30900" s="56"/>
      <c r="V30900" s="56"/>
      <c r="W30900" s="56"/>
      <c r="X30900" s="56"/>
      <c r="Y30900" s="56"/>
      <c r="Z30900" s="56"/>
      <c r="AA30900" s="56"/>
    </row>
    <row r="30901" spans="20:27">
      <c r="T30901" s="56"/>
      <c r="U30901" s="56"/>
      <c r="V30901" s="56"/>
      <c r="W30901" s="56"/>
      <c r="X30901" s="56"/>
      <c r="Y30901" s="56"/>
      <c r="Z30901" s="56"/>
      <c r="AA30901" s="56"/>
    </row>
    <row r="30902" spans="20:27">
      <c r="T30902" s="56"/>
      <c r="U30902" s="56"/>
      <c r="V30902" s="56"/>
      <c r="W30902" s="56"/>
      <c r="X30902" s="56"/>
      <c r="Y30902" s="56"/>
      <c r="Z30902" s="56"/>
      <c r="AA30902" s="56"/>
    </row>
    <row r="30903" spans="20:27">
      <c r="T30903" s="56"/>
      <c r="U30903" s="56"/>
      <c r="V30903" s="56"/>
      <c r="W30903" s="56"/>
      <c r="X30903" s="56"/>
      <c r="Y30903" s="56"/>
      <c r="Z30903" s="56"/>
      <c r="AA30903" s="56"/>
    </row>
    <row r="30904" spans="20:27">
      <c r="T30904" s="56"/>
      <c r="U30904" s="56"/>
      <c r="V30904" s="56"/>
      <c r="W30904" s="56"/>
      <c r="X30904" s="56"/>
      <c r="Y30904" s="56"/>
      <c r="Z30904" s="56"/>
      <c r="AA30904" s="56"/>
    </row>
    <row r="30905" spans="20:27">
      <c r="T30905" s="56"/>
      <c r="U30905" s="56"/>
      <c r="V30905" s="56"/>
      <c r="W30905" s="56"/>
      <c r="X30905" s="56"/>
      <c r="Y30905" s="56"/>
      <c r="Z30905" s="56"/>
      <c r="AA30905" s="56"/>
    </row>
    <row r="30906" spans="20:27">
      <c r="T30906" s="56"/>
      <c r="U30906" s="56"/>
      <c r="V30906" s="56"/>
      <c r="W30906" s="56"/>
      <c r="X30906" s="56"/>
      <c r="Y30906" s="56"/>
      <c r="Z30906" s="56"/>
      <c r="AA30906" s="56"/>
    </row>
    <row r="30907" spans="20:27">
      <c r="T30907" s="56"/>
      <c r="U30907" s="56"/>
      <c r="V30907" s="56"/>
      <c r="W30907" s="56"/>
      <c r="X30907" s="56"/>
      <c r="Y30907" s="56"/>
      <c r="Z30907" s="56"/>
      <c r="AA30907" s="56"/>
    </row>
    <row r="30908" spans="20:27">
      <c r="T30908" s="56"/>
      <c r="U30908" s="56"/>
      <c r="V30908" s="56"/>
      <c r="W30908" s="56"/>
      <c r="X30908" s="56"/>
      <c r="Y30908" s="56"/>
      <c r="Z30908" s="56"/>
      <c r="AA30908" s="56"/>
    </row>
    <row r="30909" spans="20:27">
      <c r="T30909" s="56"/>
      <c r="U30909" s="56"/>
      <c r="V30909" s="56"/>
      <c r="W30909" s="56"/>
      <c r="X30909" s="56"/>
      <c r="Y30909" s="56"/>
      <c r="Z30909" s="56"/>
      <c r="AA30909" s="56"/>
    </row>
    <row r="30910" spans="20:27">
      <c r="T30910" s="56"/>
      <c r="U30910" s="56"/>
      <c r="V30910" s="56"/>
      <c r="W30910" s="56"/>
      <c r="X30910" s="56"/>
      <c r="Y30910" s="56"/>
      <c r="Z30910" s="56"/>
      <c r="AA30910" s="56"/>
    </row>
    <row r="30911" spans="20:27">
      <c r="T30911" s="56"/>
      <c r="U30911" s="56"/>
      <c r="V30911" s="56"/>
      <c r="W30911" s="56"/>
      <c r="X30911" s="56"/>
      <c r="Y30911" s="56"/>
      <c r="Z30911" s="56"/>
      <c r="AA30911" s="56"/>
    </row>
    <row r="30912" spans="20:27">
      <c r="T30912" s="56"/>
      <c r="U30912" s="56"/>
      <c r="V30912" s="56"/>
      <c r="W30912" s="56"/>
      <c r="X30912" s="56"/>
      <c r="Y30912" s="56"/>
      <c r="Z30912" s="56"/>
      <c r="AA30912" s="56"/>
    </row>
    <row r="30913" spans="20:27">
      <c r="T30913" s="56"/>
      <c r="U30913" s="56"/>
      <c r="V30913" s="56"/>
      <c r="W30913" s="56"/>
      <c r="X30913" s="56"/>
      <c r="Y30913" s="56"/>
      <c r="Z30913" s="56"/>
      <c r="AA30913" s="56"/>
    </row>
    <row r="30914" spans="20:27">
      <c r="T30914" s="56"/>
      <c r="U30914" s="56"/>
      <c r="V30914" s="56"/>
      <c r="W30914" s="56"/>
      <c r="X30914" s="56"/>
      <c r="Y30914" s="56"/>
      <c r="Z30914" s="56"/>
      <c r="AA30914" s="56"/>
    </row>
    <row r="30915" spans="20:27">
      <c r="T30915" s="56"/>
      <c r="U30915" s="56"/>
      <c r="V30915" s="56"/>
      <c r="W30915" s="56"/>
      <c r="X30915" s="56"/>
      <c r="Y30915" s="56"/>
      <c r="Z30915" s="56"/>
      <c r="AA30915" s="56"/>
    </row>
    <row r="30916" spans="20:27">
      <c r="T30916" s="56"/>
      <c r="U30916" s="56"/>
      <c r="V30916" s="56"/>
      <c r="W30916" s="56"/>
      <c r="X30916" s="56"/>
      <c r="Y30916" s="56"/>
      <c r="Z30916" s="56"/>
      <c r="AA30916" s="56"/>
    </row>
    <row r="30917" spans="20:27">
      <c r="T30917" s="56"/>
      <c r="U30917" s="56"/>
      <c r="V30917" s="56"/>
      <c r="W30917" s="56"/>
      <c r="X30917" s="56"/>
      <c r="Y30917" s="56"/>
      <c r="Z30917" s="56"/>
      <c r="AA30917" s="56"/>
    </row>
    <row r="30918" spans="20:27">
      <c r="T30918" s="56"/>
      <c r="U30918" s="56"/>
      <c r="V30918" s="56"/>
      <c r="W30918" s="56"/>
      <c r="X30918" s="56"/>
      <c r="Y30918" s="56"/>
      <c r="Z30918" s="56"/>
      <c r="AA30918" s="56"/>
    </row>
    <row r="30919" spans="20:27">
      <c r="T30919" s="56"/>
      <c r="U30919" s="56"/>
      <c r="V30919" s="56"/>
      <c r="W30919" s="56"/>
      <c r="X30919" s="56"/>
      <c r="Y30919" s="56"/>
      <c r="Z30919" s="56"/>
      <c r="AA30919" s="56"/>
    </row>
    <row r="30920" spans="20:27">
      <c r="T30920" s="56"/>
      <c r="U30920" s="56"/>
      <c r="V30920" s="56"/>
      <c r="W30920" s="56"/>
      <c r="X30920" s="56"/>
      <c r="Y30920" s="56"/>
      <c r="Z30920" s="56"/>
      <c r="AA30920" s="56"/>
    </row>
    <row r="30921" spans="20:27">
      <c r="T30921" s="56"/>
      <c r="U30921" s="56"/>
      <c r="V30921" s="56"/>
      <c r="W30921" s="56"/>
      <c r="X30921" s="56"/>
      <c r="Y30921" s="56"/>
      <c r="Z30921" s="56"/>
      <c r="AA30921" s="56"/>
    </row>
    <row r="30922" spans="20:27">
      <c r="T30922" s="56"/>
      <c r="U30922" s="56"/>
      <c r="V30922" s="56"/>
      <c r="W30922" s="56"/>
      <c r="X30922" s="56"/>
      <c r="Y30922" s="56"/>
      <c r="Z30922" s="56"/>
      <c r="AA30922" s="56"/>
    </row>
    <row r="30923" spans="20:27">
      <c r="T30923" s="56"/>
      <c r="U30923" s="56"/>
      <c r="V30923" s="56"/>
      <c r="W30923" s="56"/>
      <c r="X30923" s="56"/>
      <c r="Y30923" s="56"/>
      <c r="Z30923" s="56"/>
      <c r="AA30923" s="56"/>
    </row>
    <row r="30924" spans="20:27">
      <c r="T30924" s="56"/>
      <c r="U30924" s="56"/>
      <c r="V30924" s="56"/>
      <c r="W30924" s="56"/>
      <c r="X30924" s="56"/>
      <c r="Y30924" s="56"/>
      <c r="Z30924" s="56"/>
      <c r="AA30924" s="56"/>
    </row>
    <row r="30925" spans="20:27">
      <c r="T30925" s="56"/>
      <c r="U30925" s="56"/>
      <c r="V30925" s="56"/>
      <c r="W30925" s="56"/>
      <c r="X30925" s="56"/>
      <c r="Y30925" s="56"/>
      <c r="Z30925" s="56"/>
      <c r="AA30925" s="56"/>
    </row>
    <row r="30926" spans="20:27">
      <c r="T30926" s="56"/>
      <c r="U30926" s="56"/>
      <c r="V30926" s="56"/>
      <c r="W30926" s="56"/>
      <c r="X30926" s="56"/>
      <c r="Y30926" s="56"/>
      <c r="Z30926" s="56"/>
      <c r="AA30926" s="56"/>
    </row>
    <row r="30927" spans="20:27">
      <c r="T30927" s="56"/>
      <c r="U30927" s="56"/>
      <c r="V30927" s="56"/>
      <c r="W30927" s="56"/>
      <c r="X30927" s="56"/>
      <c r="Y30927" s="56"/>
      <c r="Z30927" s="56"/>
      <c r="AA30927" s="56"/>
    </row>
    <row r="30928" spans="20:27">
      <c r="T30928" s="56"/>
      <c r="U30928" s="56"/>
      <c r="V30928" s="56"/>
      <c r="W30928" s="56"/>
      <c r="X30928" s="56"/>
      <c r="Y30928" s="56"/>
      <c r="Z30928" s="56"/>
      <c r="AA30928" s="56"/>
    </row>
    <row r="30929" spans="20:27">
      <c r="T30929" s="56"/>
      <c r="U30929" s="56"/>
      <c r="V30929" s="56"/>
      <c r="W30929" s="56"/>
      <c r="X30929" s="56"/>
      <c r="Y30929" s="56"/>
      <c r="Z30929" s="56"/>
      <c r="AA30929" s="56"/>
    </row>
    <row r="30930" spans="20:27">
      <c r="T30930" s="56"/>
      <c r="U30930" s="56"/>
      <c r="V30930" s="56"/>
      <c r="W30930" s="56"/>
      <c r="X30930" s="56"/>
      <c r="Y30930" s="56"/>
      <c r="Z30930" s="56"/>
      <c r="AA30930" s="56"/>
    </row>
    <row r="30931" spans="20:27">
      <c r="T30931" s="56"/>
      <c r="U30931" s="56"/>
      <c r="V30931" s="56"/>
      <c r="W30931" s="56"/>
      <c r="X30931" s="56"/>
      <c r="Y30931" s="56"/>
      <c r="Z30931" s="56"/>
      <c r="AA30931" s="56"/>
    </row>
    <row r="30932" spans="20:27">
      <c r="T30932" s="56"/>
      <c r="U30932" s="56"/>
      <c r="V30932" s="56"/>
      <c r="W30932" s="56"/>
      <c r="X30932" s="56"/>
      <c r="Y30932" s="56"/>
      <c r="Z30932" s="56"/>
      <c r="AA30932" s="56"/>
    </row>
    <row r="30933" spans="20:27">
      <c r="T30933" s="56"/>
      <c r="U30933" s="56"/>
      <c r="V30933" s="56"/>
      <c r="W30933" s="56"/>
      <c r="X30933" s="56"/>
      <c r="Y30933" s="56"/>
      <c r="Z30933" s="56"/>
      <c r="AA30933" s="56"/>
    </row>
    <row r="30934" spans="20:27">
      <c r="T30934" s="56"/>
      <c r="U30934" s="56"/>
      <c r="V30934" s="56"/>
      <c r="W30934" s="56"/>
      <c r="X30934" s="56"/>
      <c r="Y30934" s="56"/>
      <c r="Z30934" s="56"/>
      <c r="AA30934" s="56"/>
    </row>
    <row r="30935" spans="20:27">
      <c r="T30935" s="56"/>
      <c r="U30935" s="56"/>
      <c r="V30935" s="56"/>
      <c r="W30935" s="56"/>
      <c r="X30935" s="56"/>
      <c r="Y30935" s="56"/>
      <c r="Z30935" s="56"/>
      <c r="AA30935" s="56"/>
    </row>
    <row r="30936" spans="20:27">
      <c r="T30936" s="56"/>
      <c r="U30936" s="56"/>
      <c r="V30936" s="56"/>
      <c r="W30936" s="56"/>
      <c r="X30936" s="56"/>
      <c r="Y30936" s="56"/>
      <c r="Z30936" s="56"/>
      <c r="AA30936" s="56"/>
    </row>
    <row r="30937" spans="20:27">
      <c r="T30937" s="56"/>
      <c r="U30937" s="56"/>
      <c r="V30937" s="56"/>
      <c r="W30937" s="56"/>
      <c r="X30937" s="56"/>
      <c r="Y30937" s="56"/>
      <c r="Z30937" s="56"/>
      <c r="AA30937" s="56"/>
    </row>
    <row r="30938" spans="20:27">
      <c r="T30938" s="56"/>
      <c r="U30938" s="56"/>
      <c r="V30938" s="56"/>
      <c r="W30938" s="56"/>
      <c r="X30938" s="56"/>
      <c r="Y30938" s="56"/>
      <c r="Z30938" s="56"/>
      <c r="AA30938" s="56"/>
    </row>
    <row r="30939" spans="20:27">
      <c r="T30939" s="56"/>
      <c r="U30939" s="56"/>
      <c r="V30939" s="56"/>
      <c r="W30939" s="56"/>
      <c r="X30939" s="56"/>
      <c r="Y30939" s="56"/>
      <c r="Z30939" s="56"/>
      <c r="AA30939" s="56"/>
    </row>
    <row r="30940" spans="20:27">
      <c r="T30940" s="56"/>
      <c r="U30940" s="56"/>
      <c r="V30940" s="56"/>
      <c r="W30940" s="56"/>
      <c r="X30940" s="56"/>
      <c r="Y30940" s="56"/>
      <c r="Z30940" s="56"/>
      <c r="AA30940" s="56"/>
    </row>
    <row r="30941" spans="20:27">
      <c r="T30941" s="56"/>
      <c r="U30941" s="56"/>
      <c r="V30941" s="56"/>
      <c r="W30941" s="56"/>
      <c r="X30941" s="56"/>
      <c r="Y30941" s="56"/>
      <c r="Z30941" s="56"/>
      <c r="AA30941" s="56"/>
    </row>
    <row r="30942" spans="20:27">
      <c r="T30942" s="56"/>
      <c r="U30942" s="56"/>
      <c r="V30942" s="56"/>
      <c r="W30942" s="56"/>
      <c r="X30942" s="56"/>
      <c r="Y30942" s="56"/>
      <c r="Z30942" s="56"/>
      <c r="AA30942" s="56"/>
    </row>
    <row r="30943" spans="20:27">
      <c r="T30943" s="56"/>
      <c r="U30943" s="56"/>
      <c r="V30943" s="56"/>
      <c r="W30943" s="56"/>
      <c r="X30943" s="56"/>
      <c r="Y30943" s="56"/>
      <c r="Z30943" s="56"/>
      <c r="AA30943" s="56"/>
    </row>
    <row r="30944" spans="20:27">
      <c r="T30944" s="56"/>
      <c r="U30944" s="56"/>
      <c r="V30944" s="56"/>
      <c r="W30944" s="56"/>
      <c r="X30944" s="56"/>
      <c r="Y30944" s="56"/>
      <c r="Z30944" s="56"/>
      <c r="AA30944" s="56"/>
    </row>
    <row r="30945" spans="20:27">
      <c r="T30945" s="56"/>
      <c r="U30945" s="56"/>
      <c r="V30945" s="56"/>
      <c r="W30945" s="56"/>
      <c r="X30945" s="56"/>
      <c r="Y30945" s="56"/>
      <c r="Z30945" s="56"/>
      <c r="AA30945" s="56"/>
    </row>
    <row r="30946" spans="20:27">
      <c r="T30946" s="56"/>
      <c r="U30946" s="56"/>
      <c r="V30946" s="56"/>
      <c r="W30946" s="56"/>
      <c r="X30946" s="56"/>
      <c r="Y30946" s="56"/>
      <c r="Z30946" s="56"/>
      <c r="AA30946" s="56"/>
    </row>
    <row r="30947" spans="20:27">
      <c r="T30947" s="56"/>
      <c r="U30947" s="56"/>
      <c r="V30947" s="56"/>
      <c r="W30947" s="56"/>
      <c r="X30947" s="56"/>
      <c r="Y30947" s="56"/>
      <c r="Z30947" s="56"/>
      <c r="AA30947" s="56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4:U1491"/>
  <sheetViews>
    <sheetView topLeftCell="G1" workbookViewId="0">
      <selection activeCell="J4" sqref="J4:T484"/>
    </sheetView>
  </sheetViews>
  <sheetFormatPr defaultRowHeight="14.6"/>
  <cols>
    <col min="2" max="3" width="10" customWidth="1"/>
    <col min="4" max="8" width="13.765625" customWidth="1"/>
    <col min="9" max="9" width="3" customWidth="1"/>
    <col min="10" max="10" width="21" customWidth="1"/>
    <col min="11" max="11" width="10.921875" customWidth="1"/>
    <col min="13" max="16" width="13.765625" customWidth="1"/>
    <col min="17" max="18" width="15.921875" customWidth="1"/>
  </cols>
  <sheetData>
    <row r="4" spans="1:20">
      <c r="B4" s="56"/>
      <c r="C4" s="56"/>
      <c r="D4" s="56"/>
      <c r="E4" s="12" t="s">
        <v>39</v>
      </c>
      <c r="F4" s="56"/>
      <c r="G4" s="56"/>
      <c r="H4" s="56"/>
      <c r="J4" s="56"/>
      <c r="K4" s="56"/>
      <c r="L4" s="56"/>
      <c r="M4" s="12" t="s">
        <v>39</v>
      </c>
      <c r="N4" s="56"/>
      <c r="O4" s="56"/>
      <c r="P4" s="56"/>
      <c r="Q4" s="56"/>
    </row>
    <row r="5" spans="1:20">
      <c r="B5" s="56"/>
      <c r="C5" s="56"/>
      <c r="D5" s="12" t="s">
        <v>79</v>
      </c>
      <c r="E5" s="12" t="s">
        <v>40</v>
      </c>
      <c r="F5" s="12" t="s">
        <v>80</v>
      </c>
      <c r="G5" s="12" t="s">
        <v>81</v>
      </c>
      <c r="H5" s="12" t="s">
        <v>83</v>
      </c>
      <c r="J5" s="12" t="s">
        <v>512</v>
      </c>
      <c r="K5" s="56"/>
      <c r="L5" s="56"/>
      <c r="M5" s="12" t="s">
        <v>40</v>
      </c>
      <c r="N5" s="12" t="s">
        <v>80</v>
      </c>
      <c r="O5" s="12" t="s">
        <v>81</v>
      </c>
      <c r="P5" s="12" t="s">
        <v>83</v>
      </c>
      <c r="Q5" s="12" t="s">
        <v>514</v>
      </c>
      <c r="R5" s="12" t="s">
        <v>513</v>
      </c>
    </row>
    <row r="6" spans="1:20" ht="15" thickBot="1">
      <c r="B6" s="30" t="s">
        <v>15</v>
      </c>
      <c r="C6" s="30" t="s">
        <v>16</v>
      </c>
      <c r="D6" s="13" t="s">
        <v>41</v>
      </c>
      <c r="E6" s="13" t="s">
        <v>78</v>
      </c>
      <c r="F6" s="13" t="s">
        <v>41</v>
      </c>
      <c r="G6" s="13" t="s">
        <v>82</v>
      </c>
      <c r="H6" s="13" t="s">
        <v>41</v>
      </c>
      <c r="J6" s="57" t="s">
        <v>16</v>
      </c>
      <c r="K6" s="57" t="s">
        <v>45</v>
      </c>
      <c r="L6" s="57" t="s">
        <v>511</v>
      </c>
      <c r="M6" s="57" t="s">
        <v>78</v>
      </c>
      <c r="N6" s="13" t="s">
        <v>41</v>
      </c>
      <c r="O6" s="13" t="s">
        <v>82</v>
      </c>
      <c r="P6" s="13" t="s">
        <v>41</v>
      </c>
      <c r="Q6" s="57" t="s">
        <v>59</v>
      </c>
      <c r="R6" s="57" t="s">
        <v>17</v>
      </c>
    </row>
    <row r="7" spans="1:20" ht="15" thickTop="1">
      <c r="A7" s="31"/>
      <c r="B7" s="31">
        <f>'Other Med Projected'!A7</f>
        <v>1986</v>
      </c>
      <c r="C7" s="31" t="str">
        <f>'Other Med Projected'!B7</f>
        <v>M12</v>
      </c>
      <c r="D7" s="32">
        <f>'Other Med Projected'!C7</f>
        <v>124</v>
      </c>
      <c r="E7" s="32">
        <f>'Other Med Projected'!D7</f>
        <v>100</v>
      </c>
      <c r="F7" s="32">
        <f>'Other Med Projected'!E7</f>
        <v>123.2</v>
      </c>
      <c r="G7" s="32">
        <f>'Other Med Projected'!F7</f>
        <v>100</v>
      </c>
      <c r="H7" s="32">
        <f>'Other Med Projected'!G7</f>
        <v>125.5</v>
      </c>
      <c r="J7" s="12" t="str">
        <f>'Other Med Projected'!T7</f>
        <v>1986/12 to 1989/11</v>
      </c>
      <c r="K7" s="14">
        <f>'Other Med Projected'!U7</f>
        <v>0.99999994582468721</v>
      </c>
      <c r="L7" s="14">
        <f>'Other Med Projected'!V7</f>
        <v>36</v>
      </c>
      <c r="M7" s="56">
        <f>'Other Med Projected'!W7</f>
        <v>6.0192386163777534E-2</v>
      </c>
      <c r="N7" s="56">
        <f>'Other Med Projected'!X7</f>
        <v>0.27767573388354483</v>
      </c>
      <c r="O7" s="56">
        <f>'Other Med Projected'!Y7</f>
        <v>0.1585561622386539</v>
      </c>
      <c r="P7" s="56">
        <f>'Other Med Projected'!Z7</f>
        <v>0.5407270667602031</v>
      </c>
      <c r="Q7" s="58">
        <f>SUM(M7:P7)</f>
        <v>1.0371513490461792</v>
      </c>
      <c r="R7" s="71"/>
    </row>
    <row r="8" spans="1:20">
      <c r="A8" s="31">
        <f>B8</f>
        <v>1987</v>
      </c>
      <c r="B8" s="31">
        <f>'Other Med Projected'!A8</f>
        <v>1987</v>
      </c>
      <c r="C8" s="31" t="str">
        <f>'Other Med Projected'!B8</f>
        <v>M01</v>
      </c>
      <c r="D8" s="32">
        <f>'Other Med Projected'!C8</f>
        <v>124.8</v>
      </c>
      <c r="E8" s="32">
        <f>'Other Med Projected'!D8</f>
        <v>100.5</v>
      </c>
      <c r="F8" s="32">
        <f>'Other Med Projected'!E8</f>
        <v>123.9</v>
      </c>
      <c r="G8" s="32">
        <f>'Other Med Projected'!F8</f>
        <v>100.4</v>
      </c>
      <c r="H8" s="32">
        <f>'Other Med Projected'!G8</f>
        <v>126.6</v>
      </c>
      <c r="J8" s="12" t="str">
        <f>'Other Med Projected'!T31</f>
        <v>1987/1 to 1989/12</v>
      </c>
      <c r="K8" s="14">
        <f>'Other Med Projected'!U31</f>
        <v>0.99999994905348566</v>
      </c>
      <c r="L8" s="14">
        <f>'Other Med Projected'!V31</f>
        <v>36</v>
      </c>
      <c r="M8" s="56">
        <f>'Other Med Projected'!W31</f>
        <v>5.5721476687266056E-2</v>
      </c>
      <c r="N8" s="56">
        <f>'Other Med Projected'!X31</f>
        <v>0.29209443412925773</v>
      </c>
      <c r="O8" s="56">
        <f>'Other Med Projected'!Y31</f>
        <v>0.1547552568166449</v>
      </c>
      <c r="P8" s="56">
        <f>'Other Med Projected'!Z31</f>
        <v>0.53297120264216302</v>
      </c>
      <c r="Q8" s="58">
        <f t="shared" ref="Q8:Q71" si="0">SUM(M8:P8)</f>
        <v>1.0355423702753317</v>
      </c>
      <c r="R8" s="71"/>
      <c r="S8" s="73"/>
      <c r="T8" s="73"/>
    </row>
    <row r="9" spans="1:20">
      <c r="B9" s="31">
        <f>'Other Med Projected'!A9</f>
        <v>1987</v>
      </c>
      <c r="C9" s="31" t="str">
        <f>'Other Med Projected'!B9</f>
        <v>M02</v>
      </c>
      <c r="D9" s="32">
        <f>'Other Med Projected'!C9</f>
        <v>125.8</v>
      </c>
      <c r="E9" s="32">
        <f>'Other Med Projected'!D9</f>
        <v>100.7</v>
      </c>
      <c r="F9" s="32">
        <f>'Other Med Projected'!E9</f>
        <v>125.3</v>
      </c>
      <c r="G9" s="32">
        <f>'Other Med Projected'!F9</f>
        <v>101.4</v>
      </c>
      <c r="H9" s="32">
        <f>'Other Med Projected'!G9</f>
        <v>127.3</v>
      </c>
      <c r="J9" s="12" t="str">
        <f>'Other Med Projected'!T55</f>
        <v>1987/2 to 1990/1</v>
      </c>
      <c r="K9" s="14">
        <f>'Other Med Projected'!U55</f>
        <v>0.99999994914502033</v>
      </c>
      <c r="L9" s="14">
        <f>'Other Med Projected'!V55</f>
        <v>36</v>
      </c>
      <c r="M9" s="56">
        <f>'Other Med Projected'!W55</f>
        <v>5.6831323958402138E-2</v>
      </c>
      <c r="N9" s="56">
        <f>'Other Med Projected'!X55</f>
        <v>0.29594675179554869</v>
      </c>
      <c r="O9" s="56">
        <f>'Other Med Projected'!Y55</f>
        <v>0.15265244655776297</v>
      </c>
      <c r="P9" s="56">
        <f>'Other Med Projected'!Z55</f>
        <v>0.5299597765540911</v>
      </c>
      <c r="Q9" s="58">
        <f t="shared" si="0"/>
        <v>1.035390298865805</v>
      </c>
      <c r="R9" s="71"/>
    </row>
    <row r="10" spans="1:20">
      <c r="B10" s="31">
        <f>'Other Med Projected'!A10</f>
        <v>1987</v>
      </c>
      <c r="C10" s="31" t="str">
        <f>'Other Med Projected'!B10</f>
        <v>M03</v>
      </c>
      <c r="D10" s="32">
        <f>'Other Med Projected'!C10</f>
        <v>126.6</v>
      </c>
      <c r="E10" s="32">
        <f>'Other Med Projected'!D10</f>
        <v>101.5</v>
      </c>
      <c r="F10" s="32">
        <f>'Other Med Projected'!E10</f>
        <v>126.3</v>
      </c>
      <c r="G10" s="32">
        <f>'Other Med Projected'!F10</f>
        <v>102</v>
      </c>
      <c r="H10" s="32">
        <f>'Other Med Projected'!G10</f>
        <v>128.1</v>
      </c>
      <c r="J10" s="12" t="str">
        <f>'Other Med Projected'!T79</f>
        <v>1987/3 to 1990/2</v>
      </c>
      <c r="K10" s="14">
        <f>'Other Med Projected'!U79</f>
        <v>0.99999995358486427</v>
      </c>
      <c r="L10" s="14">
        <f>'Other Med Projected'!V79</f>
        <v>36</v>
      </c>
      <c r="M10" s="56">
        <f>'Other Med Projected'!W79</f>
        <v>4.9330904123225452E-2</v>
      </c>
      <c r="N10" s="56">
        <f>'Other Med Projected'!X79</f>
        <v>0.30036534696315287</v>
      </c>
      <c r="O10" s="56">
        <f>'Other Med Projected'!Y79</f>
        <v>0.15483701581801171</v>
      </c>
      <c r="P10" s="56">
        <f>'Other Med Projected'!Z79</f>
        <v>0.52971360149636892</v>
      </c>
      <c r="Q10" s="58">
        <f t="shared" si="0"/>
        <v>1.0342468684007589</v>
      </c>
      <c r="R10" s="71"/>
    </row>
    <row r="11" spans="1:20">
      <c r="B11" s="31">
        <f>'Other Med Projected'!A11</f>
        <v>1987</v>
      </c>
      <c r="C11" s="31" t="str">
        <f>'Other Med Projected'!B11</f>
        <v>M04</v>
      </c>
      <c r="D11" s="32">
        <f>'Other Med Projected'!C11</f>
        <v>127.5</v>
      </c>
      <c r="E11" s="32">
        <f>'Other Med Projected'!D11</f>
        <v>101.7</v>
      </c>
      <c r="F11" s="32">
        <f>'Other Med Projected'!E11</f>
        <v>127.4</v>
      </c>
      <c r="G11" s="32">
        <f>'Other Med Projected'!F11</f>
        <v>102.9</v>
      </c>
      <c r="H11" s="32">
        <f>'Other Med Projected'!G11</f>
        <v>128.9</v>
      </c>
      <c r="J11" s="12" t="str">
        <f>'Other Med Projected'!T103</f>
        <v>1987/4 to 1990/3</v>
      </c>
      <c r="K11" s="14">
        <f>'Other Med Projected'!U103</f>
        <v>0.99999995337459324</v>
      </c>
      <c r="L11" s="14">
        <f>'Other Med Projected'!V103</f>
        <v>36</v>
      </c>
      <c r="M11" s="56">
        <f>'Other Med Projected'!W103</f>
        <v>4.7231088768588933E-2</v>
      </c>
      <c r="N11" s="56">
        <f>'Other Med Projected'!X103</f>
        <v>0.29962790797522876</v>
      </c>
      <c r="O11" s="56">
        <f>'Other Med Projected'!Y103</f>
        <v>0.15643654755480418</v>
      </c>
      <c r="P11" s="56">
        <f>'Other Med Projected'!Z103</f>
        <v>0.53081977170247518</v>
      </c>
      <c r="Q11" s="58">
        <f t="shared" si="0"/>
        <v>1.0341153160010972</v>
      </c>
      <c r="R11" s="71"/>
    </row>
    <row r="12" spans="1:20">
      <c r="B12" s="31">
        <f>'Other Med Projected'!A12</f>
        <v>1987</v>
      </c>
      <c r="C12" s="31" t="str">
        <f>'Other Med Projected'!B12</f>
        <v>M05</v>
      </c>
      <c r="D12" s="32">
        <f>'Other Med Projected'!C12</f>
        <v>127.9</v>
      </c>
      <c r="E12" s="32">
        <f>'Other Med Projected'!D12</f>
        <v>101.9</v>
      </c>
      <c r="F12" s="32">
        <f>'Other Med Projected'!E12</f>
        <v>128</v>
      </c>
      <c r="G12" s="32">
        <f>'Other Med Projected'!F12</f>
        <v>103.1</v>
      </c>
      <c r="H12" s="32">
        <f>'Other Med Projected'!G12</f>
        <v>129.30000000000001</v>
      </c>
      <c r="J12" s="12" t="str">
        <f>'Other Med Projected'!T127</f>
        <v>1987/5 to 1990/4</v>
      </c>
      <c r="K12" s="14">
        <f>'Other Med Projected'!U127</f>
        <v>0.99999995316393409</v>
      </c>
      <c r="L12" s="14">
        <f>'Other Med Projected'!V127</f>
        <v>36</v>
      </c>
      <c r="M12" s="56">
        <f>'Other Med Projected'!W127</f>
        <v>4.427060931635305E-2</v>
      </c>
      <c r="N12" s="56">
        <f>'Other Med Projected'!X127</f>
        <v>0.29773468608975234</v>
      </c>
      <c r="O12" s="56">
        <f>'Other Med Projected'!Y127</f>
        <v>0.15802941316489871</v>
      </c>
      <c r="P12" s="56">
        <f>'Other Med Projected'!Z127</f>
        <v>0.53373557483039979</v>
      </c>
      <c r="Q12" s="58">
        <f t="shared" si="0"/>
        <v>1.033770283401404</v>
      </c>
      <c r="R12" s="71"/>
    </row>
    <row r="13" spans="1:20">
      <c r="B13" s="31">
        <f>'Other Med Projected'!A13</f>
        <v>1987</v>
      </c>
      <c r="C13" s="31" t="str">
        <f>'Other Med Projected'!B13</f>
        <v>M06</v>
      </c>
      <c r="D13" s="32">
        <f>'Other Med Projected'!C13</f>
        <v>128.80000000000001</v>
      </c>
      <c r="E13" s="32">
        <f>'Other Med Projected'!D13</f>
        <v>102.2</v>
      </c>
      <c r="F13" s="32">
        <f>'Other Med Projected'!E13</f>
        <v>128.69999999999999</v>
      </c>
      <c r="G13" s="32">
        <f>'Other Med Projected'!F13</f>
        <v>103.6</v>
      </c>
      <c r="H13" s="32">
        <f>'Other Med Projected'!G13</f>
        <v>130.4</v>
      </c>
      <c r="J13" s="12" t="str">
        <f>'Other Med Projected'!T151</f>
        <v>1987/6 to 1990/5</v>
      </c>
      <c r="K13" s="14">
        <f>'Other Med Projected'!U151</f>
        <v>0.99999995473783532</v>
      </c>
      <c r="L13" s="14">
        <f>'Other Med Projected'!V151</f>
        <v>36</v>
      </c>
      <c r="M13" s="56">
        <f>'Other Med Projected'!W151</f>
        <v>4.7854813252808749E-2</v>
      </c>
      <c r="N13" s="56">
        <f>'Other Med Projected'!X151</f>
        <v>0.2971466035167683</v>
      </c>
      <c r="O13" s="56">
        <f>'Other Med Projected'!Y151</f>
        <v>0.15678345207040512</v>
      </c>
      <c r="P13" s="56">
        <f>'Other Med Projected'!Z151</f>
        <v>0.5325166624974319</v>
      </c>
      <c r="Q13" s="58">
        <f t="shared" si="0"/>
        <v>1.0343015313374142</v>
      </c>
      <c r="R13" s="71"/>
    </row>
    <row r="14" spans="1:20">
      <c r="B14" s="31">
        <f>'Other Med Projected'!A14</f>
        <v>1987</v>
      </c>
      <c r="C14" s="31" t="str">
        <f>'Other Med Projected'!B14</f>
        <v>M07</v>
      </c>
      <c r="D14" s="32">
        <f>'Other Med Projected'!C14</f>
        <v>129.5</v>
      </c>
      <c r="E14" s="32">
        <f>'Other Med Projected'!D14</f>
        <v>102.4</v>
      </c>
      <c r="F14" s="32">
        <f>'Other Med Projected'!E14</f>
        <v>129.5</v>
      </c>
      <c r="G14" s="32">
        <f>'Other Med Projected'!F14</f>
        <v>104.1</v>
      </c>
      <c r="H14" s="32">
        <f>'Other Med Projected'!G14</f>
        <v>131</v>
      </c>
      <c r="J14" s="12" t="str">
        <f>'Other Med Projected'!T175</f>
        <v>1987/7 to 1990/6</v>
      </c>
      <c r="K14" s="14">
        <f>'Other Med Projected'!U175</f>
        <v>0.99999995545967391</v>
      </c>
      <c r="L14" s="14">
        <f>'Other Med Projected'!V175</f>
        <v>36</v>
      </c>
      <c r="M14" s="56">
        <f>'Other Med Projected'!W175</f>
        <v>4.5945863746706964E-2</v>
      </c>
      <c r="N14" s="56">
        <f>'Other Med Projected'!X175</f>
        <v>0.29561804132501801</v>
      </c>
      <c r="O14" s="56">
        <f>'Other Med Projected'!Y175</f>
        <v>0.15829765902369583</v>
      </c>
      <c r="P14" s="56">
        <f>'Other Med Projected'!Z175</f>
        <v>0.53432786186396308</v>
      </c>
      <c r="Q14" s="58">
        <f t="shared" si="0"/>
        <v>1.0341894259593838</v>
      </c>
      <c r="R14" s="71"/>
    </row>
    <row r="15" spans="1:20">
      <c r="B15" s="31">
        <f>'Other Med Projected'!A15</f>
        <v>1987</v>
      </c>
      <c r="C15" s="31" t="str">
        <f>'Other Med Projected'!B15</f>
        <v>M08</v>
      </c>
      <c r="D15" s="32">
        <f>'Other Med Projected'!C15</f>
        <v>130</v>
      </c>
      <c r="E15" s="32">
        <f>'Other Med Projected'!D15</f>
        <v>102.7</v>
      </c>
      <c r="F15" s="32">
        <f>'Other Med Projected'!E15</f>
        <v>130.19999999999999</v>
      </c>
      <c r="G15" s="32">
        <f>'Other Med Projected'!F15</f>
        <v>104.3</v>
      </c>
      <c r="H15" s="32">
        <f>'Other Med Projected'!G15</f>
        <v>131.5</v>
      </c>
      <c r="J15" s="12" t="str">
        <f>'Other Med Projected'!T199</f>
        <v>1987/8 to 1990/7</v>
      </c>
      <c r="K15" s="14">
        <f>'Other Med Projected'!U199</f>
        <v>0.99999995740125835</v>
      </c>
      <c r="L15" s="14">
        <f>'Other Med Projected'!V199</f>
        <v>36</v>
      </c>
      <c r="M15" s="56">
        <f>'Other Med Projected'!W199</f>
        <v>4.6619323633646487E-2</v>
      </c>
      <c r="N15" s="56">
        <f>'Other Med Projected'!X199</f>
        <v>0.2969498810357139</v>
      </c>
      <c r="O15" s="56">
        <f>'Other Med Projected'!Y199</f>
        <v>0.15667178082484898</v>
      </c>
      <c r="P15" s="56">
        <f>'Other Med Projected'!Z199</f>
        <v>0.53374232378673392</v>
      </c>
      <c r="Q15" s="58">
        <f t="shared" si="0"/>
        <v>1.0339833092809432</v>
      </c>
      <c r="R15" s="71"/>
    </row>
    <row r="16" spans="1:20">
      <c r="B16" s="31">
        <f>'Other Med Projected'!A16</f>
        <v>1987</v>
      </c>
      <c r="C16" s="31" t="str">
        <f>'Other Med Projected'!B16</f>
        <v>M09</v>
      </c>
      <c r="D16" s="32">
        <f>'Other Med Projected'!C16</f>
        <v>130.69999999999999</v>
      </c>
      <c r="E16" s="32">
        <f>'Other Med Projected'!D16</f>
        <v>103</v>
      </c>
      <c r="F16" s="32">
        <f>'Other Med Projected'!E16</f>
        <v>130.69999999999999</v>
      </c>
      <c r="G16" s="32">
        <f>'Other Med Projected'!F16</f>
        <v>104.5</v>
      </c>
      <c r="H16" s="32">
        <f>'Other Med Projected'!G16</f>
        <v>132.5</v>
      </c>
      <c r="J16" s="12" t="str">
        <f>'Other Med Projected'!T223</f>
        <v>1987/9 to 1990/8</v>
      </c>
      <c r="K16" s="14">
        <f>'Other Med Projected'!U223</f>
        <v>0.99999995816720766</v>
      </c>
      <c r="L16" s="14">
        <f>'Other Med Projected'!V223</f>
        <v>36</v>
      </c>
      <c r="M16" s="56">
        <f>'Other Med Projected'!W223</f>
        <v>4.6061488519777427E-2</v>
      </c>
      <c r="N16" s="56">
        <f>'Other Med Projected'!X223</f>
        <v>0.29515312484444722</v>
      </c>
      <c r="O16" s="56">
        <f>'Other Med Projected'!Y223</f>
        <v>0.1570345468540213</v>
      </c>
      <c r="P16" s="56">
        <f>'Other Med Projected'!Z223</f>
        <v>0.53564926452131989</v>
      </c>
      <c r="Q16" s="58">
        <f t="shared" si="0"/>
        <v>1.0338984247395659</v>
      </c>
      <c r="R16" s="71"/>
    </row>
    <row r="17" spans="1:18">
      <c r="B17" s="31">
        <f>'Other Med Projected'!A17</f>
        <v>1987</v>
      </c>
      <c r="C17" s="31" t="str">
        <f>'Other Med Projected'!B17</f>
        <v>M10</v>
      </c>
      <c r="D17" s="32">
        <f>'Other Med Projected'!C17</f>
        <v>131.19999999999999</v>
      </c>
      <c r="E17" s="32">
        <f>'Other Med Projected'!D17</f>
        <v>103.5</v>
      </c>
      <c r="F17" s="32">
        <f>'Other Med Projected'!E17</f>
        <v>131.30000000000001</v>
      </c>
      <c r="G17" s="32">
        <f>'Other Med Projected'!F17</f>
        <v>104.9</v>
      </c>
      <c r="H17" s="32">
        <f>'Other Med Projected'!G17</f>
        <v>132.80000000000001</v>
      </c>
      <c r="J17" s="12" t="str">
        <f>'Other Med Projected'!T247</f>
        <v>1987/10 to 1990/9</v>
      </c>
      <c r="K17" s="14">
        <f>'Other Med Projected'!U247</f>
        <v>0.9999999581744502</v>
      </c>
      <c r="L17" s="14">
        <f>'Other Med Projected'!V247</f>
        <v>36</v>
      </c>
      <c r="M17" s="56">
        <f>'Other Med Projected'!W247</f>
        <v>4.8398317267036646E-2</v>
      </c>
      <c r="N17" s="56">
        <f>'Other Med Projected'!X247</f>
        <v>0.29601121479622416</v>
      </c>
      <c r="O17" s="56">
        <f>'Other Med Projected'!Y247</f>
        <v>0.15578107851986389</v>
      </c>
      <c r="P17" s="56">
        <f>'Other Med Projected'!Z247</f>
        <v>0.53397156672871737</v>
      </c>
      <c r="Q17" s="58">
        <f t="shared" si="0"/>
        <v>1.0341621773118419</v>
      </c>
      <c r="R17" s="71"/>
    </row>
    <row r="18" spans="1:18">
      <c r="B18" s="31">
        <f>'Other Med Projected'!A18</f>
        <v>1987</v>
      </c>
      <c r="C18" s="31" t="str">
        <f>'Other Med Projected'!B18</f>
        <v>M11</v>
      </c>
      <c r="D18" s="32">
        <f>'Other Med Projected'!C18</f>
        <v>131.5</v>
      </c>
      <c r="E18" s="32">
        <f>'Other Med Projected'!D18</f>
        <v>104.1</v>
      </c>
      <c r="F18" s="32">
        <f>'Other Med Projected'!E18</f>
        <v>131.80000000000001</v>
      </c>
      <c r="G18" s="32">
        <f>'Other Med Projected'!F18</f>
        <v>105</v>
      </c>
      <c r="H18" s="32">
        <f>'Other Med Projected'!G18</f>
        <v>133.19999999999999</v>
      </c>
      <c r="J18" s="12" t="str">
        <f>'Other Med Projected'!T271</f>
        <v>1987/11 to 1990/10</v>
      </c>
      <c r="K18" s="14">
        <f>'Other Med Projected'!U271</f>
        <v>0.99999996617831099</v>
      </c>
      <c r="L18" s="14">
        <f>'Other Med Projected'!V271</f>
        <v>36</v>
      </c>
      <c r="M18" s="56">
        <f>'Other Med Projected'!W271</f>
        <v>5.4286122574791242E-2</v>
      </c>
      <c r="N18" s="56">
        <f>'Other Med Projected'!X271</f>
        <v>0.29329579030539527</v>
      </c>
      <c r="O18" s="56">
        <f>'Other Med Projected'!Y271</f>
        <v>0.15250356049704705</v>
      </c>
      <c r="P18" s="56">
        <f>'Other Med Projected'!Z271</f>
        <v>0.53459076751089607</v>
      </c>
      <c r="Q18" s="58">
        <f t="shared" si="0"/>
        <v>1.0346762408881296</v>
      </c>
      <c r="R18" s="71"/>
    </row>
    <row r="19" spans="1:18">
      <c r="B19" s="31">
        <f>'Other Med Projected'!A19</f>
        <v>1987</v>
      </c>
      <c r="C19" s="31" t="str">
        <f>'Other Med Projected'!B19</f>
        <v>M12</v>
      </c>
      <c r="D19" s="32">
        <f>'Other Med Projected'!C19</f>
        <v>131.80000000000001</v>
      </c>
      <c r="E19" s="32">
        <f>'Other Med Projected'!D19</f>
        <v>104.5</v>
      </c>
      <c r="F19" s="32">
        <f>'Other Med Projected'!E19</f>
        <v>132.1</v>
      </c>
      <c r="G19" s="32">
        <f>'Other Med Projected'!F19</f>
        <v>105.3</v>
      </c>
      <c r="H19" s="32">
        <f>'Other Med Projected'!G19</f>
        <v>133.4</v>
      </c>
      <c r="J19" s="12" t="str">
        <f>'Other Med Projected'!T295</f>
        <v>1987/12 to 1990/11</v>
      </c>
      <c r="K19" s="14">
        <f>'Other Med Projected'!U295</f>
        <v>0.99999996752344322</v>
      </c>
      <c r="L19" s="14">
        <f>'Other Med Projected'!V295</f>
        <v>36</v>
      </c>
      <c r="M19" s="56">
        <f>'Other Med Projected'!W295</f>
        <v>5.2551533937263945E-2</v>
      </c>
      <c r="N19" s="56">
        <f>'Other Med Projected'!X295</f>
        <v>0.29696280787940615</v>
      </c>
      <c r="O19" s="56">
        <f>'Other Med Projected'!Y295</f>
        <v>0.1525154474976817</v>
      </c>
      <c r="P19" s="56">
        <f>'Other Med Projected'!Z295</f>
        <v>0.53233292661950271</v>
      </c>
      <c r="Q19" s="58">
        <f t="shared" si="0"/>
        <v>1.0343627159338544</v>
      </c>
      <c r="R19" s="71"/>
    </row>
    <row r="20" spans="1:18">
      <c r="A20" s="31">
        <f>B20</f>
        <v>1988</v>
      </c>
      <c r="B20" s="31">
        <f>'Other Med Projected'!A20</f>
        <v>1988</v>
      </c>
      <c r="C20" s="31" t="str">
        <f>'Other Med Projected'!B20</f>
        <v>M01</v>
      </c>
      <c r="D20" s="32">
        <f>'Other Med Projected'!C20</f>
        <v>133.19999999999999</v>
      </c>
      <c r="E20" s="32">
        <f>'Other Med Projected'!D20</f>
        <v>104.7</v>
      </c>
      <c r="F20" s="32">
        <f>'Other Med Projected'!E20</f>
        <v>133.5</v>
      </c>
      <c r="G20" s="32">
        <f>'Other Med Projected'!F20</f>
        <v>106.3</v>
      </c>
      <c r="H20" s="32">
        <f>'Other Med Projected'!G20</f>
        <v>135</v>
      </c>
      <c r="J20" s="12" t="str">
        <f>'Other Med Projected'!T319</f>
        <v>1988/1 to 1990/12</v>
      </c>
      <c r="K20" s="14">
        <f>'Other Med Projected'!U319</f>
        <v>0.99999996782305267</v>
      </c>
      <c r="L20" s="14">
        <f>'Other Med Projected'!V319</f>
        <v>36</v>
      </c>
      <c r="M20" s="56">
        <f>'Other Med Projected'!W319</f>
        <v>5.1735379216248101E-2</v>
      </c>
      <c r="N20" s="56">
        <f>'Other Med Projected'!X319</f>
        <v>0.29742464979313132</v>
      </c>
      <c r="O20" s="56">
        <f>'Other Med Projected'!Y319</f>
        <v>0.15258616491001828</v>
      </c>
      <c r="P20" s="56">
        <f>'Other Med Projected'!Z319</f>
        <v>0.53245076603604136</v>
      </c>
      <c r="Q20" s="58">
        <f t="shared" si="0"/>
        <v>1.034196959955439</v>
      </c>
      <c r="R20" s="71"/>
    </row>
    <row r="21" spans="1:18">
      <c r="B21" s="31">
        <f>'Other Med Projected'!A21</f>
        <v>1988</v>
      </c>
      <c r="C21" s="31" t="str">
        <f>'Other Med Projected'!B21</f>
        <v>M02</v>
      </c>
      <c r="D21" s="32">
        <f>'Other Med Projected'!C21</f>
        <v>134.5</v>
      </c>
      <c r="E21" s="32">
        <f>'Other Med Projected'!D21</f>
        <v>106.1</v>
      </c>
      <c r="F21" s="32">
        <f>'Other Med Projected'!E21</f>
        <v>134.5</v>
      </c>
      <c r="G21" s="32">
        <f>'Other Med Projected'!F21</f>
        <v>106.7</v>
      </c>
      <c r="H21" s="32">
        <f>'Other Med Projected'!G21</f>
        <v>136.6</v>
      </c>
      <c r="J21" s="12" t="str">
        <f>'Other Med Projected'!T343</f>
        <v>1988/2 to 1991/1</v>
      </c>
      <c r="K21" s="14">
        <f>'Other Med Projected'!U343</f>
        <v>0.99999996726696738</v>
      </c>
      <c r="L21" s="14">
        <f>'Other Med Projected'!V343</f>
        <v>36</v>
      </c>
      <c r="M21" s="56">
        <f>'Other Med Projected'!W343</f>
        <v>5.2344474473874428E-2</v>
      </c>
      <c r="N21" s="56">
        <f>'Other Med Projected'!X343</f>
        <v>0.29275134841440398</v>
      </c>
      <c r="O21" s="56">
        <f>'Other Med Projected'!Y343</f>
        <v>0.15460554527440529</v>
      </c>
      <c r="P21" s="56">
        <f>'Other Med Projected'!Z343</f>
        <v>0.53502636815475035</v>
      </c>
      <c r="Q21" s="58">
        <f t="shared" si="0"/>
        <v>1.0347277363174341</v>
      </c>
      <c r="R21" s="71"/>
    </row>
    <row r="22" spans="1:18">
      <c r="B22" s="31">
        <f>'Other Med Projected'!A22</f>
        <v>1988</v>
      </c>
      <c r="C22" s="31" t="str">
        <f>'Other Med Projected'!B22</f>
        <v>M03</v>
      </c>
      <c r="D22" s="32">
        <f>'Other Med Projected'!C22</f>
        <v>135.4</v>
      </c>
      <c r="E22" s="32">
        <f>'Other Med Projected'!D22</f>
        <v>106.5</v>
      </c>
      <c r="F22" s="32">
        <f>'Other Med Projected'!E22</f>
        <v>135.5</v>
      </c>
      <c r="G22" s="32">
        <f>'Other Med Projected'!F22</f>
        <v>108</v>
      </c>
      <c r="H22" s="32">
        <f>'Other Med Projected'!G22</f>
        <v>137.19999999999999</v>
      </c>
      <c r="J22" s="12" t="str">
        <f>'Other Med Projected'!T367</f>
        <v>1988/3 to 1991/2</v>
      </c>
      <c r="K22" s="14">
        <f>'Other Med Projected'!U367</f>
        <v>0.99999996626190679</v>
      </c>
      <c r="L22" s="14">
        <f>'Other Med Projected'!V367</f>
        <v>36</v>
      </c>
      <c r="M22" s="56">
        <f>'Other Med Projected'!W367</f>
        <v>5.1147621359244846E-2</v>
      </c>
      <c r="N22" s="56">
        <f>'Other Med Projected'!X367</f>
        <v>0.29966860726781419</v>
      </c>
      <c r="O22" s="56">
        <f>'Other Med Projected'!Y367</f>
        <v>0.15297205655038493</v>
      </c>
      <c r="P22" s="56">
        <f>'Other Med Projected'!Z367</f>
        <v>0.5304253651470725</v>
      </c>
      <c r="Q22" s="58">
        <f t="shared" si="0"/>
        <v>1.0342136503245165</v>
      </c>
      <c r="R22" s="71"/>
    </row>
    <row r="23" spans="1:18">
      <c r="B23" s="31">
        <f>'Other Med Projected'!A23</f>
        <v>1988</v>
      </c>
      <c r="C23" s="31" t="str">
        <f>'Other Med Projected'!B23</f>
        <v>M04</v>
      </c>
      <c r="D23" s="32">
        <f>'Other Med Projected'!C23</f>
        <v>136</v>
      </c>
      <c r="E23" s="32">
        <f>'Other Med Projected'!D23</f>
        <v>107.8</v>
      </c>
      <c r="F23" s="32">
        <f>'Other Med Projected'!E23</f>
        <v>136</v>
      </c>
      <c r="G23" s="32">
        <f>'Other Med Projected'!F23</f>
        <v>108.3</v>
      </c>
      <c r="H23" s="32">
        <f>'Other Med Projected'!G23</f>
        <v>137.9</v>
      </c>
      <c r="J23" s="12" t="str">
        <f>'Other Med Projected'!T391</f>
        <v>1988/4 to 1991/3</v>
      </c>
      <c r="K23" s="14">
        <f>'Other Med Projected'!U391</f>
        <v>0.99999997101864557</v>
      </c>
      <c r="L23" s="14">
        <f>'Other Med Projected'!V391</f>
        <v>36</v>
      </c>
      <c r="M23" s="56">
        <f>'Other Med Projected'!W391</f>
        <v>5.9299886151152587E-2</v>
      </c>
      <c r="N23" s="56">
        <f>'Other Med Projected'!X391</f>
        <v>0.29571148626911625</v>
      </c>
      <c r="O23" s="56">
        <f>'Other Med Projected'!Y391</f>
        <v>0.14820699642876287</v>
      </c>
      <c r="P23" s="56">
        <f>'Other Med Projected'!Z391</f>
        <v>0.53164633566168051</v>
      </c>
      <c r="Q23" s="58">
        <f t="shared" si="0"/>
        <v>1.0348647045107122</v>
      </c>
      <c r="R23" s="71"/>
    </row>
    <row r="24" spans="1:18">
      <c r="B24" s="31">
        <f>'Other Med Projected'!A24</f>
        <v>1988</v>
      </c>
      <c r="C24" s="31" t="str">
        <f>'Other Med Projected'!B24</f>
        <v>M05</v>
      </c>
      <c r="D24" s="32">
        <f>'Other Med Projected'!C24</f>
        <v>136.4</v>
      </c>
      <c r="E24" s="32">
        <f>'Other Med Projected'!D24</f>
        <v>108.2</v>
      </c>
      <c r="F24" s="32">
        <f>'Other Med Projected'!E24</f>
        <v>136.4</v>
      </c>
      <c r="G24" s="32">
        <f>'Other Med Projected'!F24</f>
        <v>108.4</v>
      </c>
      <c r="H24" s="32">
        <f>'Other Med Projected'!G24</f>
        <v>138.5</v>
      </c>
      <c r="J24" s="12" t="str">
        <f>'Other Med Projected'!T415</f>
        <v>1988/5 to 1991/4</v>
      </c>
      <c r="K24" s="14">
        <f>'Other Med Projected'!U415</f>
        <v>0.99999997227136672</v>
      </c>
      <c r="L24" s="14">
        <f>'Other Med Projected'!V415</f>
        <v>36</v>
      </c>
      <c r="M24" s="56">
        <f>'Other Med Projected'!W415</f>
        <v>5.8984696374802782E-2</v>
      </c>
      <c r="N24" s="56">
        <f>'Other Med Projected'!X415</f>
        <v>0.29459890940915162</v>
      </c>
      <c r="O24" s="56">
        <f>'Other Med Projected'!Y415</f>
        <v>0.14814671815986527</v>
      </c>
      <c r="P24" s="56">
        <f>'Other Med Projected'!Z415</f>
        <v>0.53300784991173811</v>
      </c>
      <c r="Q24" s="58">
        <f t="shared" si="0"/>
        <v>1.0347381738555579</v>
      </c>
      <c r="R24" s="71"/>
    </row>
    <row r="25" spans="1:18">
      <c r="B25" s="31">
        <f>'Other Med Projected'!A25</f>
        <v>1988</v>
      </c>
      <c r="C25" s="31" t="str">
        <f>'Other Med Projected'!B25</f>
        <v>M06</v>
      </c>
      <c r="D25" s="32">
        <f>'Other Med Projected'!C25</f>
        <v>137.5</v>
      </c>
      <c r="E25" s="32">
        <f>'Other Med Projected'!D25</f>
        <v>108.6</v>
      </c>
      <c r="F25" s="32">
        <f>'Other Med Projected'!E25</f>
        <v>137.4</v>
      </c>
      <c r="G25" s="32">
        <f>'Other Med Projected'!F25</f>
        <v>108.7</v>
      </c>
      <c r="H25" s="32">
        <f>'Other Med Projected'!G25</f>
        <v>139.80000000000001</v>
      </c>
      <c r="J25" s="12" t="str">
        <f>'Other Med Projected'!T439</f>
        <v>1988/6 to 1991/5</v>
      </c>
      <c r="K25" s="14">
        <f>'Other Med Projected'!U439</f>
        <v>0.99999997507249483</v>
      </c>
      <c r="L25" s="14">
        <f>'Other Med Projected'!V439</f>
        <v>36</v>
      </c>
      <c r="M25" s="56">
        <f>'Other Med Projected'!W439</f>
        <v>5.9156910488083907E-2</v>
      </c>
      <c r="N25" s="56">
        <f>'Other Med Projected'!X439</f>
        <v>0.2930293941918064</v>
      </c>
      <c r="O25" s="56">
        <f>'Other Med Projected'!Y439</f>
        <v>0.14959380383699414</v>
      </c>
      <c r="P25" s="56">
        <f>'Other Med Projected'!Z439</f>
        <v>0.53333619311553171</v>
      </c>
      <c r="Q25" s="58">
        <f t="shared" si="0"/>
        <v>1.0351163016324163</v>
      </c>
      <c r="R25" s="71"/>
    </row>
    <row r="26" spans="1:18">
      <c r="B26" s="31">
        <f>'Other Med Projected'!A26</f>
        <v>1988</v>
      </c>
      <c r="C26" s="31" t="str">
        <f>'Other Med Projected'!B26</f>
        <v>M07</v>
      </c>
      <c r="D26" s="32">
        <f>'Other Med Projected'!C26</f>
        <v>138.4</v>
      </c>
      <c r="E26" s="32">
        <f>'Other Med Projected'!D26</f>
        <v>108.8</v>
      </c>
      <c r="F26" s="32">
        <f>'Other Med Projected'!E26</f>
        <v>138</v>
      </c>
      <c r="G26" s="32">
        <f>'Other Med Projected'!F26</f>
        <v>109.4</v>
      </c>
      <c r="H26" s="32">
        <f>'Other Med Projected'!G26</f>
        <v>140.9</v>
      </c>
      <c r="J26" s="12" t="str">
        <f>'Other Med Projected'!T463</f>
        <v>1988/7 to 1991/6</v>
      </c>
      <c r="K26" s="14">
        <f>'Other Med Projected'!U463</f>
        <v>0.99999997453473555</v>
      </c>
      <c r="L26" s="14">
        <f>'Other Med Projected'!V463</f>
        <v>36</v>
      </c>
      <c r="M26" s="56">
        <f>'Other Med Projected'!W463</f>
        <v>5.875773353873151E-2</v>
      </c>
      <c r="N26" s="56">
        <f>'Other Med Projected'!X463</f>
        <v>0.29763184462498549</v>
      </c>
      <c r="O26" s="56">
        <f>'Other Med Projected'!Y463</f>
        <v>0.14876653266857226</v>
      </c>
      <c r="P26" s="56">
        <f>'Other Med Projected'!Z463</f>
        <v>0.52977770291040405</v>
      </c>
      <c r="Q26" s="58">
        <f t="shared" si="0"/>
        <v>1.0349338137426933</v>
      </c>
      <c r="R26" s="71"/>
    </row>
    <row r="27" spans="1:18">
      <c r="B27" s="31">
        <f>'Other Med Projected'!A27</f>
        <v>1988</v>
      </c>
      <c r="C27" s="31" t="str">
        <f>'Other Med Projected'!B27</f>
        <v>M08</v>
      </c>
      <c r="D27" s="32">
        <f>'Other Med Projected'!C27</f>
        <v>138.69999999999999</v>
      </c>
      <c r="E27" s="32">
        <f>'Other Med Projected'!D27</f>
        <v>109.1</v>
      </c>
      <c r="F27" s="32">
        <f>'Other Med Projected'!E27</f>
        <v>138.4</v>
      </c>
      <c r="G27" s="32">
        <f>'Other Med Projected'!F27</f>
        <v>109.6</v>
      </c>
      <c r="H27" s="32">
        <f>'Other Med Projected'!G27</f>
        <v>141.19999999999999</v>
      </c>
      <c r="J27" s="12" t="str">
        <f>'Other Med Projected'!T487</f>
        <v>1988/8 to 1991/7</v>
      </c>
      <c r="K27" s="14">
        <f>'Other Med Projected'!U487</f>
        <v>0.99999997496141269</v>
      </c>
      <c r="L27" s="14">
        <f>'Other Med Projected'!V487</f>
        <v>36</v>
      </c>
      <c r="M27" s="56">
        <f>'Other Med Projected'!W487</f>
        <v>6.0219945802816095E-2</v>
      </c>
      <c r="N27" s="56">
        <f>'Other Med Projected'!X487</f>
        <v>0.29626007300053769</v>
      </c>
      <c r="O27" s="56">
        <f>'Other Med Projected'!Y487</f>
        <v>0.14799066514379847</v>
      </c>
      <c r="P27" s="56">
        <f>'Other Med Projected'!Z487</f>
        <v>0.53057965913015126</v>
      </c>
      <c r="Q27" s="58">
        <f t="shared" si="0"/>
        <v>1.0350503430773035</v>
      </c>
      <c r="R27" s="71"/>
    </row>
    <row r="28" spans="1:18">
      <c r="B28" s="31">
        <f>'Other Med Projected'!A28</f>
        <v>1988</v>
      </c>
      <c r="C28" s="31" t="str">
        <f>'Other Med Projected'!B28</f>
        <v>M09</v>
      </c>
      <c r="D28" s="32">
        <f>'Other Med Projected'!C28</f>
        <v>139.19999999999999</v>
      </c>
      <c r="E28" s="32">
        <f>'Other Med Projected'!D28</f>
        <v>109.3</v>
      </c>
      <c r="F28" s="32">
        <f>'Other Med Projected'!E28</f>
        <v>139.30000000000001</v>
      </c>
      <c r="G28" s="32">
        <f>'Other Med Projected'!F28</f>
        <v>109.1</v>
      </c>
      <c r="H28" s="32">
        <f>'Other Med Projected'!G28</f>
        <v>141.69999999999999</v>
      </c>
      <c r="J28" s="12" t="str">
        <f>'Other Med Projected'!T511</f>
        <v>1988/9 to 1991/8</v>
      </c>
      <c r="K28" s="14">
        <f>'Other Med Projected'!U511</f>
        <v>0.99999997289727427</v>
      </c>
      <c r="L28" s="14">
        <f>'Other Med Projected'!V511</f>
        <v>36</v>
      </c>
      <c r="M28" s="56">
        <f>'Other Med Projected'!W511</f>
        <v>5.7968828185294051E-2</v>
      </c>
      <c r="N28" s="56">
        <f>'Other Med Projected'!X511</f>
        <v>0.30196296831332126</v>
      </c>
      <c r="O28" s="56">
        <f>'Other Med Projected'!Y511</f>
        <v>0.14809082487883049</v>
      </c>
      <c r="P28" s="56">
        <f>'Other Med Projected'!Z511</f>
        <v>0.52665968314844147</v>
      </c>
      <c r="Q28" s="58">
        <f t="shared" si="0"/>
        <v>1.0346823045258873</v>
      </c>
      <c r="R28" s="71"/>
    </row>
    <row r="29" spans="1:18">
      <c r="B29" s="31">
        <f>'Other Med Projected'!A29</f>
        <v>1988</v>
      </c>
      <c r="C29" s="31" t="str">
        <f>'Other Med Projected'!B29</f>
        <v>M10</v>
      </c>
      <c r="D29" s="32">
        <f>'Other Med Projected'!C29</f>
        <v>139.80000000000001</v>
      </c>
      <c r="E29" s="32">
        <f>'Other Med Projected'!D29</f>
        <v>109.9</v>
      </c>
      <c r="F29" s="32">
        <f>'Other Med Projected'!E29</f>
        <v>139.9</v>
      </c>
      <c r="G29" s="32">
        <f>'Other Med Projected'!F29</f>
        <v>109.6</v>
      </c>
      <c r="H29" s="32">
        <f>'Other Med Projected'!G29</f>
        <v>142.30000000000001</v>
      </c>
      <c r="J29" s="12" t="str">
        <f>'Other Med Projected'!T535</f>
        <v>1988/10 to 1991/9</v>
      </c>
      <c r="K29" s="14">
        <f>'Other Med Projected'!U535</f>
        <v>0.99999997352036407</v>
      </c>
      <c r="L29" s="14">
        <f>'Other Med Projected'!V535</f>
        <v>36</v>
      </c>
      <c r="M29" s="56">
        <f>'Other Med Projected'!W535</f>
        <v>5.8513489365421299E-2</v>
      </c>
      <c r="N29" s="56">
        <f>'Other Med Projected'!X535</f>
        <v>0.30163708321331173</v>
      </c>
      <c r="O29" s="56">
        <f>'Other Med Projected'!Y535</f>
        <v>0.1473825909450987</v>
      </c>
      <c r="P29" s="56">
        <f>'Other Med Projected'!Z535</f>
        <v>0.52708593613387433</v>
      </c>
      <c r="Q29" s="58">
        <f t="shared" si="0"/>
        <v>1.034619099657706</v>
      </c>
      <c r="R29" s="71"/>
    </row>
    <row r="30" spans="1:18">
      <c r="B30" s="31">
        <f>'Other Med Projected'!A30</f>
        <v>1988</v>
      </c>
      <c r="C30" s="31" t="str">
        <f>'Other Med Projected'!B30</f>
        <v>M11</v>
      </c>
      <c r="D30" s="32">
        <f>'Other Med Projected'!C30</f>
        <v>140.4</v>
      </c>
      <c r="E30" s="32">
        <f>'Other Med Projected'!D30</f>
        <v>110.2</v>
      </c>
      <c r="F30" s="32">
        <f>'Other Med Projected'!E30</f>
        <v>140.6</v>
      </c>
      <c r="G30" s="32">
        <f>'Other Med Projected'!F30</f>
        <v>110.1</v>
      </c>
      <c r="H30" s="32">
        <f>'Other Med Projected'!G30</f>
        <v>142.9</v>
      </c>
      <c r="J30" s="12" t="str">
        <f>'Other Med Projected'!T559</f>
        <v>1988/11 to 1991/10</v>
      </c>
      <c r="K30" s="14">
        <f>'Other Med Projected'!U559</f>
        <v>0.99999997379720762</v>
      </c>
      <c r="L30" s="14">
        <f>'Other Med Projected'!V559</f>
        <v>36</v>
      </c>
      <c r="M30" s="56">
        <f>'Other Med Projected'!W559</f>
        <v>5.9605570212452524E-2</v>
      </c>
      <c r="N30" s="56">
        <f>'Other Med Projected'!X559</f>
        <v>0.30007091343025388</v>
      </c>
      <c r="O30" s="56">
        <f>'Other Med Projected'!Y559</f>
        <v>0.14665525811554966</v>
      </c>
      <c r="P30" s="56">
        <f>'Other Med Projected'!Z559</f>
        <v>0.52831956766563948</v>
      </c>
      <c r="Q30" s="58">
        <f t="shared" si="0"/>
        <v>1.0346513094238956</v>
      </c>
      <c r="R30" s="71"/>
    </row>
    <row r="31" spans="1:18">
      <c r="B31" s="31">
        <f>'Other Med Projected'!A31</f>
        <v>1988</v>
      </c>
      <c r="C31" s="31" t="str">
        <f>'Other Med Projected'!B31</f>
        <v>M12</v>
      </c>
      <c r="D31" s="32">
        <f>'Other Med Projected'!C31</f>
        <v>140.80000000000001</v>
      </c>
      <c r="E31" s="32">
        <f>'Other Med Projected'!D31</f>
        <v>110.3</v>
      </c>
      <c r="F31" s="32">
        <f>'Other Med Projected'!E31</f>
        <v>140.9</v>
      </c>
      <c r="G31" s="32">
        <f>'Other Med Projected'!F31</f>
        <v>110.3</v>
      </c>
      <c r="H31" s="32">
        <f>'Other Med Projected'!G31</f>
        <v>143.4</v>
      </c>
      <c r="J31" s="12" t="str">
        <f>'Other Med Projected'!T583</f>
        <v>1988/12 to 1991/11</v>
      </c>
      <c r="K31" s="14">
        <f>'Other Med Projected'!U583</f>
        <v>0.99999997191241596</v>
      </c>
      <c r="L31" s="14">
        <f>'Other Med Projected'!V583</f>
        <v>36</v>
      </c>
      <c r="M31" s="56">
        <f>'Other Med Projected'!W583</f>
        <v>6.1462089687963906E-2</v>
      </c>
      <c r="N31" s="56">
        <f>'Other Med Projected'!X583</f>
        <v>0.30277520884677145</v>
      </c>
      <c r="O31" s="56">
        <f>'Other Med Projected'!Y583</f>
        <v>0.1452428557021718</v>
      </c>
      <c r="P31" s="56">
        <f>'Other Med Projected'!Z583</f>
        <v>0.52533370644664756</v>
      </c>
      <c r="Q31" s="58">
        <f t="shared" si="0"/>
        <v>1.0348138606835549</v>
      </c>
      <c r="R31" s="71"/>
    </row>
    <row r="32" spans="1:18">
      <c r="A32" s="31">
        <f>B32</f>
        <v>1989</v>
      </c>
      <c r="B32" s="31">
        <f>'Other Med Projected'!A32</f>
        <v>1989</v>
      </c>
      <c r="C32" s="31" t="str">
        <f>'Other Med Projected'!B32</f>
        <v>M01</v>
      </c>
      <c r="D32" s="32">
        <f>'Other Med Projected'!C32</f>
        <v>142.19999999999999</v>
      </c>
      <c r="E32" s="32">
        <f>'Other Med Projected'!D32</f>
        <v>111</v>
      </c>
      <c r="F32" s="32">
        <f>'Other Med Projected'!E32</f>
        <v>141.9</v>
      </c>
      <c r="G32" s="32">
        <f>'Other Med Projected'!F32</f>
        <v>110.9</v>
      </c>
      <c r="H32" s="32">
        <f>'Other Med Projected'!G32</f>
        <v>145.30000000000001</v>
      </c>
      <c r="J32" s="12" t="str">
        <f>'Other Med Projected'!T607</f>
        <v>1989/1 to 1991/12</v>
      </c>
      <c r="K32" s="14">
        <f>'Other Med Projected'!U607</f>
        <v>0.99999997152605402</v>
      </c>
      <c r="L32" s="14">
        <f>'Other Med Projected'!V607</f>
        <v>36</v>
      </c>
      <c r="M32" s="56">
        <f>'Other Med Projected'!W607</f>
        <v>6.2472057636100968E-2</v>
      </c>
      <c r="N32" s="56">
        <f>'Other Med Projected'!X607</f>
        <v>0.30349738971942891</v>
      </c>
      <c r="O32" s="56">
        <f>'Other Med Projected'!Y607</f>
        <v>0.14416760119252822</v>
      </c>
      <c r="P32" s="56">
        <f>'Other Med Projected'!Z607</f>
        <v>0.52466140076700885</v>
      </c>
      <c r="Q32" s="58">
        <f t="shared" si="0"/>
        <v>1.0347984493150668</v>
      </c>
      <c r="R32" s="71"/>
    </row>
    <row r="33" spans="1:20">
      <c r="B33" s="31">
        <f>'Other Med Projected'!A33</f>
        <v>1989</v>
      </c>
      <c r="C33" s="31" t="str">
        <f>'Other Med Projected'!B33</f>
        <v>M02</v>
      </c>
      <c r="D33" s="32">
        <f>'Other Med Projected'!C33</f>
        <v>143.5</v>
      </c>
      <c r="E33" s="32">
        <f>'Other Med Projected'!D33</f>
        <v>111.8</v>
      </c>
      <c r="F33" s="32">
        <f>'Other Med Projected'!E33</f>
        <v>143</v>
      </c>
      <c r="G33" s="32">
        <f>'Other Med Projected'!F33</f>
        <v>110.8</v>
      </c>
      <c r="H33" s="32">
        <f>'Other Med Projected'!G33</f>
        <v>147</v>
      </c>
      <c r="J33" s="12" t="str">
        <f>'Other Med Projected'!T631</f>
        <v>1989/2 to 1992/1</v>
      </c>
      <c r="K33" s="14">
        <f>'Other Med Projected'!U631</f>
        <v>0.999999972400343</v>
      </c>
      <c r="L33" s="14">
        <f>'Other Med Projected'!V631</f>
        <v>36</v>
      </c>
      <c r="M33" s="56">
        <f>'Other Med Projected'!W631</f>
        <v>5.5710121106975673E-2</v>
      </c>
      <c r="N33" s="56">
        <f>'Other Med Projected'!X631</f>
        <v>0.30685680932258741</v>
      </c>
      <c r="O33" s="56">
        <f>'Other Med Projected'!Y631</f>
        <v>0.14936251324968905</v>
      </c>
      <c r="P33" s="56">
        <f>'Other Med Projected'!Z631</f>
        <v>0.52267109194798589</v>
      </c>
      <c r="Q33" s="58">
        <f t="shared" si="0"/>
        <v>1.0346005356272379</v>
      </c>
      <c r="R33" s="71"/>
    </row>
    <row r="34" spans="1:20">
      <c r="B34" s="31">
        <f>'Other Med Projected'!A34</f>
        <v>1989</v>
      </c>
      <c r="C34" s="31" t="str">
        <f>'Other Med Projected'!B34</f>
        <v>M03</v>
      </c>
      <c r="D34" s="32">
        <f>'Other Med Projected'!C34</f>
        <v>144.4</v>
      </c>
      <c r="E34" s="32">
        <f>'Other Med Projected'!D34</f>
        <v>112.4</v>
      </c>
      <c r="F34" s="32">
        <f>'Other Med Projected'!E34</f>
        <v>144</v>
      </c>
      <c r="G34" s="32">
        <f>'Other Med Projected'!F34</f>
        <v>111.3</v>
      </c>
      <c r="H34" s="32">
        <f>'Other Med Projected'!G34</f>
        <v>148</v>
      </c>
      <c r="J34" s="12" t="str">
        <f>'Other Med Projected'!T655</f>
        <v>1989/3 to 1992/2</v>
      </c>
      <c r="K34" s="14">
        <f>'Other Med Projected'!U655</f>
        <v>0.99999997256502371</v>
      </c>
      <c r="L34" s="14">
        <f>'Other Med Projected'!V655</f>
        <v>36</v>
      </c>
      <c r="M34" s="56">
        <f>'Other Med Projected'!W655</f>
        <v>5.9080225540628896E-2</v>
      </c>
      <c r="N34" s="56">
        <f>'Other Med Projected'!X655</f>
        <v>0.30573780848286425</v>
      </c>
      <c r="O34" s="56">
        <f>'Other Med Projected'!Y655</f>
        <v>0.14711900974392514</v>
      </c>
      <c r="P34" s="56">
        <f>'Other Med Projected'!Z655</f>
        <v>0.52286894700947695</v>
      </c>
      <c r="Q34" s="58">
        <f t="shared" si="0"/>
        <v>1.0348059907768952</v>
      </c>
      <c r="R34" s="71"/>
    </row>
    <row r="35" spans="1:20">
      <c r="B35" s="31">
        <f>'Other Med Projected'!A35</f>
        <v>1989</v>
      </c>
      <c r="C35" s="31" t="str">
        <f>'Other Med Projected'!B35</f>
        <v>M04</v>
      </c>
      <c r="D35" s="32">
        <f>'Other Med Projected'!C35</f>
        <v>144.9</v>
      </c>
      <c r="E35" s="32">
        <f>'Other Med Projected'!D35</f>
        <v>113</v>
      </c>
      <c r="F35" s="32">
        <f>'Other Med Projected'!E35</f>
        <v>144.6</v>
      </c>
      <c r="G35" s="32">
        <f>'Other Med Projected'!F35</f>
        <v>111.3</v>
      </c>
      <c r="H35" s="32">
        <f>'Other Med Projected'!G35</f>
        <v>148.4</v>
      </c>
      <c r="J35" s="12" t="str">
        <f>'Other Med Projected'!T679</f>
        <v>1989/4 to 1992/3</v>
      </c>
      <c r="K35" s="14">
        <f>'Other Med Projected'!U679</f>
        <v>0.9999999697467814</v>
      </c>
      <c r="L35" s="14">
        <f>'Other Med Projected'!V679</f>
        <v>36</v>
      </c>
      <c r="M35" s="56">
        <f>'Other Med Projected'!W679</f>
        <v>6.2416446613728034E-2</v>
      </c>
      <c r="N35" s="56">
        <f>'Other Med Projected'!X679</f>
        <v>0.30601751158197532</v>
      </c>
      <c r="O35" s="56">
        <f>'Other Med Projected'!Y679</f>
        <v>0.14722628825863093</v>
      </c>
      <c r="P35" s="56">
        <f>'Other Med Projected'!Z679</f>
        <v>0.52001634678843589</v>
      </c>
      <c r="Q35" s="58">
        <f t="shared" si="0"/>
        <v>1.0356765932427701</v>
      </c>
      <c r="R35" s="71"/>
    </row>
    <row r="36" spans="1:20">
      <c r="B36" s="31">
        <f>'Other Med Projected'!A36</f>
        <v>1989</v>
      </c>
      <c r="C36" s="31" t="str">
        <f>'Other Med Projected'!B36</f>
        <v>M05</v>
      </c>
      <c r="D36" s="32">
        <f>'Other Med Projected'!C36</f>
        <v>145.19999999999999</v>
      </c>
      <c r="E36" s="32">
        <f>'Other Med Projected'!D36</f>
        <v>113.3</v>
      </c>
      <c r="F36" s="32">
        <f>'Other Med Projected'!E36</f>
        <v>145.1</v>
      </c>
      <c r="G36" s="32">
        <f>'Other Med Projected'!F36</f>
        <v>111.5</v>
      </c>
      <c r="H36" s="32">
        <f>'Other Med Projected'!G36</f>
        <v>148.69999999999999</v>
      </c>
      <c r="J36" s="12" t="str">
        <f>'Other Med Projected'!T703</f>
        <v>1989/5 to 1992/4</v>
      </c>
      <c r="K36" s="14">
        <f>'Other Med Projected'!U703</f>
        <v>0.99999997190544998</v>
      </c>
      <c r="L36" s="14">
        <f>'Other Med Projected'!V703</f>
        <v>36</v>
      </c>
      <c r="M36" s="56">
        <f>'Other Med Projected'!W703</f>
        <v>6.5782998741278451E-2</v>
      </c>
      <c r="N36" s="56">
        <f>'Other Med Projected'!X703</f>
        <v>0.30413798505925416</v>
      </c>
      <c r="O36" s="56">
        <f>'Other Med Projected'!Y703</f>
        <v>0.14378282140195736</v>
      </c>
      <c r="P36" s="56">
        <f>'Other Med Projected'!Z703</f>
        <v>0.52182572505068803</v>
      </c>
      <c r="Q36" s="58">
        <f t="shared" si="0"/>
        <v>1.0355295302531782</v>
      </c>
      <c r="R36" s="71"/>
    </row>
    <row r="37" spans="1:20">
      <c r="B37" s="31">
        <f>'Other Med Projected'!A37</f>
        <v>1989</v>
      </c>
      <c r="C37" s="31" t="str">
        <f>'Other Med Projected'!B37</f>
        <v>M06</v>
      </c>
      <c r="D37" s="32">
        <f>'Other Med Projected'!C37</f>
        <v>146.1</v>
      </c>
      <c r="E37" s="32">
        <f>'Other Med Projected'!D37</f>
        <v>113.9</v>
      </c>
      <c r="F37" s="32">
        <f>'Other Med Projected'!E37</f>
        <v>146</v>
      </c>
      <c r="G37" s="32">
        <f>'Other Med Projected'!F37</f>
        <v>112.2</v>
      </c>
      <c r="H37" s="32">
        <f>'Other Med Projected'!G37</f>
        <v>149.6</v>
      </c>
      <c r="J37" s="12" t="str">
        <f>'Other Med Projected'!T727</f>
        <v>1989/6 to 1992/5</v>
      </c>
      <c r="K37" s="14">
        <f>'Other Med Projected'!U727</f>
        <v>0.99999997142625152</v>
      </c>
      <c r="L37" s="14">
        <f>'Other Med Projected'!V727</f>
        <v>36</v>
      </c>
      <c r="M37" s="56">
        <f>'Other Med Projected'!W727</f>
        <v>6.6183466679489489E-2</v>
      </c>
      <c r="N37" s="56">
        <f>'Other Med Projected'!X727</f>
        <v>0.30501355343430603</v>
      </c>
      <c r="O37" s="56">
        <f>'Other Med Projected'!Y727</f>
        <v>0.14496498890751777</v>
      </c>
      <c r="P37" s="56">
        <f>'Other Med Projected'!Z727</f>
        <v>0.51981231492958768</v>
      </c>
      <c r="Q37" s="58">
        <f t="shared" si="0"/>
        <v>1.0359743239509009</v>
      </c>
      <c r="R37" s="71"/>
    </row>
    <row r="38" spans="1:20">
      <c r="B38" s="31">
        <f>'Other Med Projected'!A38</f>
        <v>1989</v>
      </c>
      <c r="C38" s="31" t="str">
        <f>'Other Med Projected'!B38</f>
        <v>M07</v>
      </c>
      <c r="D38" s="32">
        <f>'Other Med Projected'!C38</f>
        <v>147</v>
      </c>
      <c r="E38" s="32">
        <f>'Other Med Projected'!D38</f>
        <v>115.1</v>
      </c>
      <c r="F38" s="32">
        <f>'Other Med Projected'!E38</f>
        <v>146.30000000000001</v>
      </c>
      <c r="G38" s="32">
        <f>'Other Med Projected'!F38</f>
        <v>112.7</v>
      </c>
      <c r="H38" s="32">
        <f>'Other Med Projected'!G38</f>
        <v>150.80000000000001</v>
      </c>
      <c r="J38" s="12" t="str">
        <f>'Other Med Projected'!T751</f>
        <v>1989/7 to 1992/6</v>
      </c>
      <c r="K38" s="14">
        <f>'Other Med Projected'!U751</f>
        <v>0.9999999717148319</v>
      </c>
      <c r="L38" s="14">
        <f>'Other Med Projected'!V751</f>
        <v>36</v>
      </c>
      <c r="M38" s="56">
        <f>'Other Med Projected'!W751</f>
        <v>6.6249487378718691E-2</v>
      </c>
      <c r="N38" s="56">
        <f>'Other Med Projected'!X751</f>
        <v>0.30495817317081536</v>
      </c>
      <c r="O38" s="56">
        <f>'Other Med Projected'!Y751</f>
        <v>0.14487360305218461</v>
      </c>
      <c r="P38" s="56">
        <f>'Other Med Projected'!Z751</f>
        <v>0.51988317815928464</v>
      </c>
      <c r="Q38" s="58">
        <f t="shared" si="0"/>
        <v>1.0359644417610032</v>
      </c>
      <c r="R38" s="71"/>
    </row>
    <row r="39" spans="1:20">
      <c r="B39" s="31">
        <f>'Other Med Projected'!A39</f>
        <v>1989</v>
      </c>
      <c r="C39" s="31" t="str">
        <f>'Other Med Projected'!B39</f>
        <v>M08</v>
      </c>
      <c r="D39" s="32">
        <f>'Other Med Projected'!C39</f>
        <v>147.5</v>
      </c>
      <c r="E39" s="32">
        <f>'Other Med Projected'!D39</f>
        <v>115.3</v>
      </c>
      <c r="F39" s="32">
        <f>'Other Med Projected'!E39</f>
        <v>146.80000000000001</v>
      </c>
      <c r="G39" s="32">
        <f>'Other Med Projected'!F39</f>
        <v>112.9</v>
      </c>
      <c r="H39" s="32">
        <f>'Other Med Projected'!G39</f>
        <v>151.4</v>
      </c>
      <c r="J39" s="12" t="str">
        <f>'Other Med Projected'!T775</f>
        <v>1989/8 to 1992/7</v>
      </c>
      <c r="K39" s="14">
        <f>'Other Med Projected'!U775</f>
        <v>0.99999997071476976</v>
      </c>
      <c r="L39" s="14">
        <f>'Other Med Projected'!V775</f>
        <v>36</v>
      </c>
      <c r="M39" s="56">
        <f>'Other Med Projected'!W775</f>
        <v>7.076489895652037E-2</v>
      </c>
      <c r="N39" s="56">
        <f>'Other Med Projected'!X775</f>
        <v>0.30315544327016852</v>
      </c>
      <c r="O39" s="56">
        <f>'Other Med Projected'!Y775</f>
        <v>0.14159989896439412</v>
      </c>
      <c r="P39" s="56">
        <f>'Other Med Projected'!Z775</f>
        <v>0.52063214852111039</v>
      </c>
      <c r="Q39" s="58">
        <f t="shared" si="0"/>
        <v>1.0361523897121936</v>
      </c>
      <c r="R39" s="71"/>
    </row>
    <row r="40" spans="1:20">
      <c r="B40" s="31">
        <f>'Other Med Projected'!A40</f>
        <v>1989</v>
      </c>
      <c r="C40" s="31" t="str">
        <f>'Other Med Projected'!B40</f>
        <v>M09</v>
      </c>
      <c r="D40" s="32">
        <f>'Other Med Projected'!C40</f>
        <v>148</v>
      </c>
      <c r="E40" s="32">
        <f>'Other Med Projected'!D40</f>
        <v>115.5</v>
      </c>
      <c r="F40" s="32">
        <f>'Other Med Projected'!E40</f>
        <v>147.69999999999999</v>
      </c>
      <c r="G40" s="32">
        <f>'Other Med Projected'!F40</f>
        <v>113.2</v>
      </c>
      <c r="H40" s="32">
        <f>'Other Med Projected'!G40</f>
        <v>151.9</v>
      </c>
      <c r="J40" s="12" t="str">
        <f>'Other Med Projected'!T799</f>
        <v>1989/9 to 1992/8</v>
      </c>
      <c r="K40" s="14">
        <f>'Other Med Projected'!U799</f>
        <v>0.99999997186447642</v>
      </c>
      <c r="L40" s="14">
        <f>'Other Med Projected'!V799</f>
        <v>36</v>
      </c>
      <c r="M40" s="56">
        <f>'Other Med Projected'!W799</f>
        <v>6.9283137186968796E-2</v>
      </c>
      <c r="N40" s="56">
        <f>'Other Med Projected'!X799</f>
        <v>0.30319413238613435</v>
      </c>
      <c r="O40" s="56">
        <f>'Other Med Projected'!Y799</f>
        <v>0.14171300158421832</v>
      </c>
      <c r="P40" s="56">
        <f>'Other Med Projected'!Z799</f>
        <v>0.52161077367016395</v>
      </c>
      <c r="Q40" s="58">
        <f t="shared" si="0"/>
        <v>1.0358010448274855</v>
      </c>
      <c r="R40" s="71"/>
    </row>
    <row r="41" spans="1:20">
      <c r="B41" s="31">
        <f>'Other Med Projected'!A41</f>
        <v>1989</v>
      </c>
      <c r="C41" s="31" t="str">
        <f>'Other Med Projected'!B41</f>
        <v>M10</v>
      </c>
      <c r="D41" s="32">
        <f>'Other Med Projected'!C41</f>
        <v>148.6</v>
      </c>
      <c r="E41" s="32">
        <f>'Other Med Projected'!D41</f>
        <v>115.7</v>
      </c>
      <c r="F41" s="32">
        <f>'Other Med Projected'!E41</f>
        <v>148.19999999999999</v>
      </c>
      <c r="G41" s="32">
        <f>'Other Med Projected'!F41</f>
        <v>113.5</v>
      </c>
      <c r="H41" s="32">
        <f>'Other Med Projected'!G41</f>
        <v>152.6</v>
      </c>
      <c r="J41" s="12" t="str">
        <f>'Other Med Projected'!T823</f>
        <v>1989/10 to 1992/9</v>
      </c>
      <c r="K41" s="14">
        <f>'Other Med Projected'!U823</f>
        <v>0.99999997187207257</v>
      </c>
      <c r="L41" s="14">
        <f>'Other Med Projected'!V823</f>
        <v>36</v>
      </c>
      <c r="M41" s="56">
        <f>'Other Med Projected'!W823</f>
        <v>7.8497288740887891E-2</v>
      </c>
      <c r="N41" s="56">
        <f>'Other Med Projected'!X823</f>
        <v>0.30135624601389488</v>
      </c>
      <c r="O41" s="56">
        <f>'Other Med Projected'!Y823</f>
        <v>0.13767574138124503</v>
      </c>
      <c r="P41" s="56">
        <f>'Other Med Projected'!Z823</f>
        <v>0.51947136331715149</v>
      </c>
      <c r="Q41" s="58">
        <f t="shared" si="0"/>
        <v>1.0370006394531792</v>
      </c>
      <c r="R41" s="71"/>
    </row>
    <row r="42" spans="1:20">
      <c r="B42" s="31">
        <f>'Other Med Projected'!A42</f>
        <v>1989</v>
      </c>
      <c r="C42" s="31" t="str">
        <f>'Other Med Projected'!B42</f>
        <v>M11</v>
      </c>
      <c r="D42" s="32">
        <f>'Other Med Projected'!C42</f>
        <v>149.30000000000001</v>
      </c>
      <c r="E42" s="32">
        <f>'Other Med Projected'!D42</f>
        <v>116.5</v>
      </c>
      <c r="F42" s="32">
        <f>'Other Med Projected'!E42</f>
        <v>149.1</v>
      </c>
      <c r="G42" s="32">
        <f>'Other Med Projected'!F42</f>
        <v>113.9</v>
      </c>
      <c r="H42" s="32">
        <f>'Other Med Projected'!G42</f>
        <v>153.19999999999999</v>
      </c>
      <c r="J42" s="12" t="str">
        <f>'Other Med Projected'!T847</f>
        <v>1989/11 to 1992/10</v>
      </c>
      <c r="K42" s="14">
        <f>'Other Med Projected'!U847</f>
        <v>0.99999997384809491</v>
      </c>
      <c r="L42" s="14">
        <f>'Other Med Projected'!V847</f>
        <v>36</v>
      </c>
      <c r="M42" s="56">
        <f>'Other Med Projected'!W847</f>
        <v>7.6955366793391211E-2</v>
      </c>
      <c r="N42" s="56">
        <f>'Other Med Projected'!X847</f>
        <v>0.30286581766076381</v>
      </c>
      <c r="O42" s="56">
        <f>'Other Med Projected'!Y847</f>
        <v>0.14101715106502594</v>
      </c>
      <c r="P42" s="56">
        <f>'Other Med Projected'!Z847</f>
        <v>0.51674287127022633</v>
      </c>
      <c r="Q42" s="58">
        <f t="shared" si="0"/>
        <v>1.0375812067894072</v>
      </c>
      <c r="R42" s="71"/>
    </row>
    <row r="43" spans="1:20">
      <c r="B43" s="31">
        <f>'Other Med Projected'!A43</f>
        <v>1989</v>
      </c>
      <c r="C43" s="31" t="str">
        <f>'Other Med Projected'!B43</f>
        <v>M12</v>
      </c>
      <c r="D43" s="32">
        <f>'Other Med Projected'!C43</f>
        <v>149.9</v>
      </c>
      <c r="E43" s="32">
        <f>'Other Med Projected'!D43</f>
        <v>116.6</v>
      </c>
      <c r="F43" s="32">
        <f>'Other Med Projected'!E43</f>
        <v>149.9</v>
      </c>
      <c r="G43" s="32">
        <f>'Other Med Projected'!F43</f>
        <v>114.1</v>
      </c>
      <c r="H43" s="32">
        <f>'Other Med Projected'!G43</f>
        <v>153.69999999999999</v>
      </c>
      <c r="J43" s="12" t="str">
        <f>'Other Med Projected'!T871</f>
        <v>1989/12 to 1992/11</v>
      </c>
      <c r="K43" s="14">
        <f>'Other Med Projected'!U871</f>
        <v>0.99999997604840885</v>
      </c>
      <c r="L43" s="14">
        <f>'Other Med Projected'!V871</f>
        <v>36</v>
      </c>
      <c r="M43" s="56">
        <f>'Other Med Projected'!W871</f>
        <v>7.2941632768663459E-2</v>
      </c>
      <c r="N43" s="56">
        <f>'Other Med Projected'!X871</f>
        <v>0.30587322651975846</v>
      </c>
      <c r="O43" s="56">
        <f>'Other Med Projected'!Y871</f>
        <v>0.14604033851811335</v>
      </c>
      <c r="P43" s="56">
        <f>'Other Med Projected'!Z871</f>
        <v>0.51318441272929149</v>
      </c>
      <c r="Q43" s="58">
        <f t="shared" si="0"/>
        <v>1.0380396105358267</v>
      </c>
      <c r="R43" s="71">
        <f>(D43-F43*N7-G43*O7-H43*P7)/M7</f>
        <v>117.54641524148171</v>
      </c>
      <c r="S43" s="72">
        <f>E43</f>
        <v>116.6</v>
      </c>
      <c r="T43" s="20">
        <f>(R43-S43)/S43</f>
        <v>8.1167687948689241E-3</v>
      </c>
    </row>
    <row r="44" spans="1:20">
      <c r="A44" s="31">
        <f>B44</f>
        <v>1990</v>
      </c>
      <c r="B44" s="31">
        <f>'Other Med Projected'!A44</f>
        <v>1990</v>
      </c>
      <c r="C44" s="31" t="str">
        <f>'Other Med Projected'!B44</f>
        <v>M01</v>
      </c>
      <c r="D44" s="32">
        <f>'Other Med Projected'!C44</f>
        <v>151.1</v>
      </c>
      <c r="E44" s="32">
        <f>'Other Med Projected'!D44</f>
        <v>117</v>
      </c>
      <c r="F44" s="32">
        <f>'Other Med Projected'!E44</f>
        <v>151.4</v>
      </c>
      <c r="G44" s="32">
        <f>'Other Med Projected'!F44</f>
        <v>114.2</v>
      </c>
      <c r="H44" s="32">
        <f>'Other Med Projected'!G44</f>
        <v>155.1</v>
      </c>
      <c r="J44" s="12" t="str">
        <f>'Other Med Projected'!T895</f>
        <v>1990/1 to 1992/12</v>
      </c>
      <c r="K44" s="14">
        <f>'Other Med Projected'!U895</f>
        <v>0.99999997597348578</v>
      </c>
      <c r="L44" s="14">
        <f>'Other Med Projected'!V895</f>
        <v>36</v>
      </c>
      <c r="M44" s="56">
        <f>'Other Med Projected'!W895</f>
        <v>7.3902484711748095E-2</v>
      </c>
      <c r="N44" s="56">
        <f>'Other Med Projected'!X895</f>
        <v>0.30556186214482384</v>
      </c>
      <c r="O44" s="56">
        <f>'Other Med Projected'!Y895</f>
        <v>0.14549256399714625</v>
      </c>
      <c r="P44" s="56">
        <f>'Other Med Projected'!Z895</f>
        <v>0.5131671768650955</v>
      </c>
      <c r="Q44" s="58">
        <f t="shared" si="0"/>
        <v>1.0381240877188138</v>
      </c>
      <c r="R44" s="71">
        <f t="shared" ref="R44:R107" si="1">(D44-F44*N8-G44*O8-H44*P8)/M8</f>
        <v>117.36980430858947</v>
      </c>
      <c r="S44" s="72">
        <f t="shared" ref="S44:S107" si="2">E44</f>
        <v>117</v>
      </c>
      <c r="T44" s="20">
        <f t="shared" ref="T44:T107" si="3">(R44-S44)/S44</f>
        <v>3.1607205862347466E-3</v>
      </c>
    </row>
    <row r="45" spans="1:20">
      <c r="B45" s="31">
        <f>'Other Med Projected'!A45</f>
        <v>1990</v>
      </c>
      <c r="C45" s="31" t="str">
        <f>'Other Med Projected'!B45</f>
        <v>M02</v>
      </c>
      <c r="D45" s="32">
        <f>'Other Med Projected'!C45</f>
        <v>152.30000000000001</v>
      </c>
      <c r="E45" s="32">
        <f>'Other Med Projected'!D45</f>
        <v>117.7</v>
      </c>
      <c r="F45" s="32">
        <f>'Other Med Projected'!E45</f>
        <v>152.4</v>
      </c>
      <c r="G45" s="32">
        <f>'Other Med Projected'!F45</f>
        <v>114.9</v>
      </c>
      <c r="H45" s="32">
        <f>'Other Med Projected'!G45</f>
        <v>156.6</v>
      </c>
      <c r="J45" s="12" t="str">
        <f>'Other Med Projected'!T919</f>
        <v>1990/2 to 1993/1</v>
      </c>
      <c r="K45" s="14">
        <f>'Other Med Projected'!U919</f>
        <v>0.99999997616452818</v>
      </c>
      <c r="L45" s="14">
        <f>'Other Med Projected'!V919</f>
        <v>36</v>
      </c>
      <c r="M45" s="56">
        <f>'Other Med Projected'!W919</f>
        <v>7.5109713232730732E-2</v>
      </c>
      <c r="N45" s="56">
        <f>'Other Med Projected'!X919</f>
        <v>0.30622414202107434</v>
      </c>
      <c r="O45" s="56">
        <f>'Other Med Projected'!Y919</f>
        <v>0.14568602585537277</v>
      </c>
      <c r="P45" s="56">
        <f>'Other Med Projected'!Z919</f>
        <v>0.51148900777215822</v>
      </c>
      <c r="Q45" s="58">
        <f t="shared" si="0"/>
        <v>1.0385088888813361</v>
      </c>
      <c r="R45" s="71">
        <f t="shared" si="1"/>
        <v>117.29883177418399</v>
      </c>
      <c r="S45" s="72">
        <f t="shared" si="2"/>
        <v>117.7</v>
      </c>
      <c r="T45" s="20">
        <f t="shared" si="3"/>
        <v>-3.4083961411725391E-3</v>
      </c>
    </row>
    <row r="46" spans="1:20">
      <c r="B46" s="31">
        <f>'Other Med Projected'!A46</f>
        <v>1990</v>
      </c>
      <c r="C46" s="31" t="str">
        <f>'Other Med Projected'!B46</f>
        <v>M03</v>
      </c>
      <c r="D46" s="32">
        <f>'Other Med Projected'!C46</f>
        <v>153.19999999999999</v>
      </c>
      <c r="E46" s="32">
        <f>'Other Med Projected'!D46</f>
        <v>118.6</v>
      </c>
      <c r="F46" s="32">
        <f>'Other Med Projected'!E46</f>
        <v>153.1</v>
      </c>
      <c r="G46" s="32">
        <f>'Other Med Projected'!F46</f>
        <v>115.3</v>
      </c>
      <c r="H46" s="32">
        <f>'Other Med Projected'!G46</f>
        <v>157.69999999999999</v>
      </c>
      <c r="J46" s="12" t="str">
        <f>'Other Med Projected'!T943</f>
        <v>1990/3 to 1993/2</v>
      </c>
      <c r="K46" s="14">
        <f>'Other Med Projected'!U943</f>
        <v>0.99999997891276005</v>
      </c>
      <c r="L46" s="14">
        <f>'Other Med Projected'!V943</f>
        <v>36</v>
      </c>
      <c r="M46" s="56">
        <f>'Other Med Projected'!W943</f>
        <v>7.2395761702577499E-2</v>
      </c>
      <c r="N46" s="56">
        <f>'Other Med Projected'!X943</f>
        <v>0.30893055131163427</v>
      </c>
      <c r="O46" s="56">
        <f>'Other Med Projected'!Y943</f>
        <v>0.15056358124419422</v>
      </c>
      <c r="P46" s="56">
        <f>'Other Med Projected'!Z943</f>
        <v>0.50736699316968981</v>
      </c>
      <c r="Q46" s="58">
        <f t="shared" si="0"/>
        <v>1.0392568874280959</v>
      </c>
      <c r="R46" s="71">
        <f t="shared" si="1"/>
        <v>118.0907304191177</v>
      </c>
      <c r="S46" s="72">
        <f t="shared" si="2"/>
        <v>118.6</v>
      </c>
      <c r="T46" s="20">
        <f t="shared" si="3"/>
        <v>-4.2940099568489851E-3</v>
      </c>
    </row>
    <row r="47" spans="1:20">
      <c r="B47" s="31">
        <f>'Other Med Projected'!A47</f>
        <v>1990</v>
      </c>
      <c r="C47" s="31" t="str">
        <f>'Other Med Projected'!B47</f>
        <v>M04</v>
      </c>
      <c r="D47" s="32">
        <f>'Other Med Projected'!C47</f>
        <v>154.1</v>
      </c>
      <c r="E47" s="32">
        <f>'Other Med Projected'!D47</f>
        <v>119.1</v>
      </c>
      <c r="F47" s="32">
        <f>'Other Med Projected'!E47</f>
        <v>153.5</v>
      </c>
      <c r="G47" s="32">
        <f>'Other Med Projected'!F47</f>
        <v>116.1</v>
      </c>
      <c r="H47" s="32">
        <f>'Other Med Projected'!G47</f>
        <v>158.80000000000001</v>
      </c>
      <c r="J47" s="12" t="str">
        <f>'Other Med Projected'!T967</f>
        <v>1990/4 to 1993/3</v>
      </c>
      <c r="K47" s="14">
        <f>'Other Med Projected'!U967</f>
        <v>0.99999998151253</v>
      </c>
      <c r="L47" s="14">
        <f>'Other Med Projected'!V967</f>
        <v>36</v>
      </c>
      <c r="M47" s="56">
        <f>'Other Med Projected'!W967</f>
        <v>7.2278229829039559E-2</v>
      </c>
      <c r="N47" s="56">
        <f>'Other Med Projected'!X967</f>
        <v>0.30806156275512853</v>
      </c>
      <c r="O47" s="56">
        <f>'Other Med Projected'!Y967</f>
        <v>0.15049185021528716</v>
      </c>
      <c r="P47" s="56">
        <f>'Other Med Projected'!Z967</f>
        <v>0.50836947694242207</v>
      </c>
      <c r="Q47" s="58">
        <f t="shared" si="0"/>
        <v>1.0392011197418773</v>
      </c>
      <c r="R47" s="71">
        <f t="shared" si="1"/>
        <v>119.63842790121156</v>
      </c>
      <c r="S47" s="72">
        <f t="shared" si="2"/>
        <v>119.1</v>
      </c>
      <c r="T47" s="20">
        <f t="shared" si="3"/>
        <v>4.5208052158821387E-3</v>
      </c>
    </row>
    <row r="48" spans="1:20">
      <c r="B48" s="31">
        <f>'Other Med Projected'!A48</f>
        <v>1990</v>
      </c>
      <c r="C48" s="31" t="str">
        <f>'Other Med Projected'!B48</f>
        <v>M05</v>
      </c>
      <c r="D48" s="32">
        <f>'Other Med Projected'!C48</f>
        <v>155.1</v>
      </c>
      <c r="E48" s="32">
        <f>'Other Med Projected'!D48</f>
        <v>119.5</v>
      </c>
      <c r="F48" s="32">
        <f>'Other Med Projected'!E48</f>
        <v>154.5</v>
      </c>
      <c r="G48" s="32">
        <f>'Other Med Projected'!F48</f>
        <v>116.5</v>
      </c>
      <c r="H48" s="32">
        <f>'Other Med Projected'!G48</f>
        <v>160</v>
      </c>
      <c r="J48" s="12" t="str">
        <f>'Other Med Projected'!T991</f>
        <v>1990/5 to 1993/4</v>
      </c>
      <c r="K48" s="14">
        <f>'Other Med Projected'!U991</f>
        <v>0.99999998010489888</v>
      </c>
      <c r="L48" s="14">
        <f>'Other Med Projected'!V991</f>
        <v>36</v>
      </c>
      <c r="M48" s="56">
        <f>'Other Med Projected'!W991</f>
        <v>7.2407234544102694E-2</v>
      </c>
      <c r="N48" s="56">
        <f>'Other Med Projected'!X991</f>
        <v>0.30737190674599874</v>
      </c>
      <c r="O48" s="56">
        <f>'Other Med Projected'!Y991</f>
        <v>0.14906772540913191</v>
      </c>
      <c r="P48" s="56">
        <f>'Other Med Projected'!Z991</f>
        <v>0.50996855874650793</v>
      </c>
      <c r="Q48" s="58">
        <f t="shared" si="0"/>
        <v>1.0388154254457413</v>
      </c>
      <c r="R48" s="71">
        <f t="shared" si="1"/>
        <v>119.53466361267884</v>
      </c>
      <c r="S48" s="72">
        <f t="shared" si="2"/>
        <v>119.5</v>
      </c>
      <c r="T48" s="20">
        <f t="shared" si="3"/>
        <v>2.9007207262628541E-4</v>
      </c>
    </row>
    <row r="49" spans="1:20">
      <c r="B49" s="31">
        <f>'Other Med Projected'!A49</f>
        <v>1990</v>
      </c>
      <c r="C49" s="31" t="str">
        <f>'Other Med Projected'!B49</f>
        <v>M06</v>
      </c>
      <c r="D49" s="32">
        <f>'Other Med Projected'!C49</f>
        <v>155.80000000000001</v>
      </c>
      <c r="E49" s="32">
        <f>'Other Med Projected'!D49</f>
        <v>119.7</v>
      </c>
      <c r="F49" s="32">
        <f>'Other Med Projected'!E49</f>
        <v>155.30000000000001</v>
      </c>
      <c r="G49" s="32">
        <f>'Other Med Projected'!F49</f>
        <v>117.3</v>
      </c>
      <c r="H49" s="32">
        <f>'Other Med Projected'!G49</f>
        <v>160.6</v>
      </c>
      <c r="J49" s="12" t="str">
        <f>'Other Med Projected'!T1015</f>
        <v>1990/6 to 1993/5</v>
      </c>
      <c r="K49" s="14">
        <f>'Other Med Projected'!U1015</f>
        <v>0.99999998030422899</v>
      </c>
      <c r="L49" s="14">
        <f>'Other Med Projected'!V1015</f>
        <v>36</v>
      </c>
      <c r="M49" s="56">
        <f>'Other Med Projected'!W1015</f>
        <v>7.2397851158298443E-2</v>
      </c>
      <c r="N49" s="56">
        <f>'Other Med Projected'!X1015</f>
        <v>0.30730357556551252</v>
      </c>
      <c r="O49" s="56">
        <f>'Other Med Projected'!Y1015</f>
        <v>0.14909993411929703</v>
      </c>
      <c r="P49" s="56">
        <f>'Other Med Projected'!Z1015</f>
        <v>0.51002009886218735</v>
      </c>
      <c r="Q49" s="58">
        <f t="shared" si="0"/>
        <v>1.0388214597052954</v>
      </c>
      <c r="R49" s="71">
        <f t="shared" si="1"/>
        <v>119.95151916224209</v>
      </c>
      <c r="S49" s="72">
        <f t="shared" si="2"/>
        <v>119.7</v>
      </c>
      <c r="T49" s="20">
        <f t="shared" si="3"/>
        <v>2.1012461340191315E-3</v>
      </c>
    </row>
    <row r="50" spans="1:20">
      <c r="B50" s="31">
        <f>'Other Med Projected'!A50</f>
        <v>1990</v>
      </c>
      <c r="C50" s="31" t="str">
        <f>'Other Med Projected'!B50</f>
        <v>M07</v>
      </c>
      <c r="D50" s="32">
        <f>'Other Med Projected'!C50</f>
        <v>157</v>
      </c>
      <c r="E50" s="32">
        <f>'Other Med Projected'!D50</f>
        <v>121</v>
      </c>
      <c r="F50" s="32">
        <f>'Other Med Projected'!E50</f>
        <v>156.6</v>
      </c>
      <c r="G50" s="32">
        <f>'Other Med Projected'!F50</f>
        <v>117.6</v>
      </c>
      <c r="H50" s="32">
        <f>'Other Med Projected'!G50</f>
        <v>161.9</v>
      </c>
      <c r="J50" s="12" t="str">
        <f>'Other Med Projected'!T1039</f>
        <v>1990/7 to 1993/6</v>
      </c>
      <c r="K50" s="14">
        <f>'Other Med Projected'!U1039</f>
        <v>0.99999998047475769</v>
      </c>
      <c r="L50" s="14">
        <f>'Other Med Projected'!V1039</f>
        <v>36</v>
      </c>
      <c r="M50" s="56">
        <f>'Other Med Projected'!W1039</f>
        <v>7.4582146089376064E-2</v>
      </c>
      <c r="N50" s="56">
        <f>'Other Med Projected'!X1039</f>
        <v>0.30615681129966782</v>
      </c>
      <c r="O50" s="56">
        <f>'Other Med Projected'!Y1039</f>
        <v>0.14628326368535716</v>
      </c>
      <c r="P50" s="56">
        <f>'Other Med Projected'!Z1039</f>
        <v>0.51153863592486237</v>
      </c>
      <c r="Q50" s="58">
        <f t="shared" si="0"/>
        <v>1.0385608569992635</v>
      </c>
      <c r="R50" s="71">
        <f t="shared" si="1"/>
        <v>121.5066762552709</v>
      </c>
      <c r="S50" s="72">
        <f t="shared" si="2"/>
        <v>121</v>
      </c>
      <c r="T50" s="20">
        <f t="shared" si="3"/>
        <v>4.1874070683545752E-3</v>
      </c>
    </row>
    <row r="51" spans="1:20">
      <c r="B51" s="31">
        <f>'Other Med Projected'!A51</f>
        <v>1990</v>
      </c>
      <c r="C51" s="31" t="str">
        <f>'Other Med Projected'!B51</f>
        <v>M08</v>
      </c>
      <c r="D51" s="32">
        <f>'Other Med Projected'!C51</f>
        <v>157.80000000000001</v>
      </c>
      <c r="E51" s="32">
        <f>'Other Med Projected'!D51</f>
        <v>121.5</v>
      </c>
      <c r="F51" s="32">
        <f>'Other Med Projected'!E51</f>
        <v>157.19999999999999</v>
      </c>
      <c r="G51" s="32">
        <f>'Other Med Projected'!F51</f>
        <v>118.7</v>
      </c>
      <c r="H51" s="32">
        <f>'Other Med Projected'!G51</f>
        <v>162.69999999999999</v>
      </c>
      <c r="J51" s="12" t="str">
        <f>'Other Med Projected'!T1063</f>
        <v>1990/8 to 1993/7</v>
      </c>
      <c r="K51" s="14">
        <f>'Other Med Projected'!U1063</f>
        <v>0.99999998067678408</v>
      </c>
      <c r="L51" s="14">
        <f>'Other Med Projected'!V1063</f>
        <v>36</v>
      </c>
      <c r="M51" s="56">
        <f>'Other Med Projected'!W1063</f>
        <v>7.4822584709394971E-2</v>
      </c>
      <c r="N51" s="56">
        <f>'Other Med Projected'!X1063</f>
        <v>0.30604155165149954</v>
      </c>
      <c r="O51" s="56">
        <f>'Other Med Projected'!Y1063</f>
        <v>0.14567998997444287</v>
      </c>
      <c r="P51" s="56">
        <f>'Other Med Projected'!Z1063</f>
        <v>0.51190182956977792</v>
      </c>
      <c r="Q51" s="58">
        <f t="shared" si="0"/>
        <v>1.0384459559051153</v>
      </c>
      <c r="R51" s="71">
        <f t="shared" si="1"/>
        <v>121.89499534208757</v>
      </c>
      <c r="S51" s="72">
        <f t="shared" si="2"/>
        <v>121.5</v>
      </c>
      <c r="T51" s="20">
        <f t="shared" si="3"/>
        <v>3.2509904698565326E-3</v>
      </c>
    </row>
    <row r="52" spans="1:20">
      <c r="B52" s="31">
        <f>'Other Med Projected'!A52</f>
        <v>1990</v>
      </c>
      <c r="C52" s="31" t="str">
        <f>'Other Med Projected'!B52</f>
        <v>M09</v>
      </c>
      <c r="D52" s="32">
        <f>'Other Med Projected'!C52</f>
        <v>158.19999999999999</v>
      </c>
      <c r="E52" s="32">
        <f>'Other Med Projected'!D52</f>
        <v>121.7</v>
      </c>
      <c r="F52" s="32">
        <f>'Other Med Projected'!E52</f>
        <v>157.6</v>
      </c>
      <c r="G52" s="32">
        <f>'Other Med Projected'!F52</f>
        <v>119.3</v>
      </c>
      <c r="H52" s="32">
        <f>'Other Med Projected'!G52</f>
        <v>163.1</v>
      </c>
      <c r="J52" s="12" t="str">
        <f>'Other Med Projected'!T1087</f>
        <v>1990/9 to 1993/8</v>
      </c>
      <c r="K52" s="14">
        <f>'Other Med Projected'!U1087</f>
        <v>0.99999998012739644</v>
      </c>
      <c r="L52" s="14">
        <f>'Other Med Projected'!V1087</f>
        <v>36</v>
      </c>
      <c r="M52" s="56">
        <f>'Other Med Projected'!W1087</f>
        <v>7.6564256543738371E-2</v>
      </c>
      <c r="N52" s="56">
        <f>'Other Med Projected'!X1087</f>
        <v>0.30510920678654901</v>
      </c>
      <c r="O52" s="56">
        <f>'Other Med Projected'!Y1087</f>
        <v>0.14281821456193655</v>
      </c>
      <c r="P52" s="56">
        <f>'Other Med Projected'!Z1087</f>
        <v>0.51356454534265372</v>
      </c>
      <c r="Q52" s="58">
        <f t="shared" si="0"/>
        <v>1.0380562232348778</v>
      </c>
      <c r="R52" s="71">
        <f t="shared" si="1"/>
        <v>121.25641660505516</v>
      </c>
      <c r="S52" s="72">
        <f t="shared" si="2"/>
        <v>121.7</v>
      </c>
      <c r="T52" s="20">
        <f t="shared" si="3"/>
        <v>-3.6448923167201148E-3</v>
      </c>
    </row>
    <row r="53" spans="1:20">
      <c r="B53" s="31">
        <f>'Other Med Projected'!A53</f>
        <v>1990</v>
      </c>
      <c r="C53" s="31" t="str">
        <f>'Other Med Projected'!B53</f>
        <v>M10</v>
      </c>
      <c r="D53" s="32">
        <f>'Other Med Projected'!C53</f>
        <v>158.9</v>
      </c>
      <c r="E53" s="32">
        <f>'Other Med Projected'!D53</f>
        <v>121.7</v>
      </c>
      <c r="F53" s="32">
        <f>'Other Med Projected'!E53</f>
        <v>158.30000000000001</v>
      </c>
      <c r="G53" s="32">
        <f>'Other Med Projected'!F53</f>
        <v>119.3</v>
      </c>
      <c r="H53" s="32">
        <f>'Other Med Projected'!G53</f>
        <v>164</v>
      </c>
      <c r="J53" s="12" t="str">
        <f>'Other Med Projected'!T1111</f>
        <v>1990/10 to 1993/9</v>
      </c>
      <c r="K53" s="14">
        <f>'Other Med Projected'!U1111</f>
        <v>0.99999997845629862</v>
      </c>
      <c r="L53" s="14">
        <f>'Other Med Projected'!V1111</f>
        <v>36</v>
      </c>
      <c r="M53" s="56">
        <f>'Other Med Projected'!W1111</f>
        <v>7.679960340430228E-2</v>
      </c>
      <c r="N53" s="56">
        <f>'Other Med Projected'!X1111</f>
        <v>0.30368409179832706</v>
      </c>
      <c r="O53" s="56">
        <f>'Other Med Projected'!Y1111</f>
        <v>0.1415366788734484</v>
      </c>
      <c r="P53" s="56">
        <f>'Other Med Projected'!Z1111</f>
        <v>0.51570245827844885</v>
      </c>
      <c r="Q53" s="58">
        <f t="shared" si="0"/>
        <v>1.0377228323545267</v>
      </c>
      <c r="R53" s="71">
        <f t="shared" si="1"/>
        <v>121.60350646812175</v>
      </c>
      <c r="S53" s="72">
        <f t="shared" si="2"/>
        <v>121.7</v>
      </c>
      <c r="T53" s="20">
        <f t="shared" si="3"/>
        <v>-7.9288029480897512E-4</v>
      </c>
    </row>
    <row r="54" spans="1:20">
      <c r="B54" s="31">
        <f>'Other Med Projected'!A54</f>
        <v>1990</v>
      </c>
      <c r="C54" s="31" t="str">
        <f>'Other Med Projected'!B54</f>
        <v>M11</v>
      </c>
      <c r="D54" s="32">
        <f>'Other Med Projected'!C54</f>
        <v>159.6</v>
      </c>
      <c r="E54" s="32">
        <f>'Other Med Projected'!D54</f>
        <v>122.1</v>
      </c>
      <c r="F54" s="32">
        <f>'Other Med Projected'!E54</f>
        <v>159.6</v>
      </c>
      <c r="G54" s="32">
        <f>'Other Med Projected'!F54</f>
        <v>119.4</v>
      </c>
      <c r="H54" s="32">
        <f>'Other Med Projected'!G54</f>
        <v>164.5</v>
      </c>
      <c r="J54" s="12" t="str">
        <f>'Other Med Projected'!T1135</f>
        <v>1990/11 to 1993/10</v>
      </c>
      <c r="K54" s="14">
        <f>'Other Med Projected'!U1135</f>
        <v>0.9999999759002024</v>
      </c>
      <c r="L54" s="14">
        <f>'Other Med Projected'!V1135</f>
        <v>36</v>
      </c>
      <c r="M54" s="56">
        <f>'Other Med Projected'!W1135</f>
        <v>7.7022142742803071E-2</v>
      </c>
      <c r="N54" s="56">
        <f>'Other Med Projected'!X1135</f>
        <v>0.30614527600859365</v>
      </c>
      <c r="O54" s="56">
        <f>'Other Med Projected'!Y1135</f>
        <v>0.14251123431638407</v>
      </c>
      <c r="P54" s="56">
        <f>'Other Med Projected'!Z1135</f>
        <v>0.51242396727475581</v>
      </c>
      <c r="Q54" s="58">
        <f t="shared" si="0"/>
        <v>1.0381026203425368</v>
      </c>
      <c r="R54" s="71">
        <f t="shared" si="1"/>
        <v>122.33118103470721</v>
      </c>
      <c r="S54" s="72">
        <f t="shared" si="2"/>
        <v>122.1</v>
      </c>
      <c r="T54" s="20">
        <f t="shared" si="3"/>
        <v>1.8933745676266965E-3</v>
      </c>
    </row>
    <row r="55" spans="1:20">
      <c r="B55" s="31">
        <f>'Other Med Projected'!A55</f>
        <v>1990</v>
      </c>
      <c r="C55" s="31" t="str">
        <f>'Other Med Projected'!B55</f>
        <v>M12</v>
      </c>
      <c r="D55" s="32">
        <f>'Other Med Projected'!C55</f>
        <v>160</v>
      </c>
      <c r="E55" s="32">
        <f>'Other Med Projected'!D55</f>
        <v>122.5</v>
      </c>
      <c r="F55" s="32">
        <f>'Other Med Projected'!E55</f>
        <v>159.9</v>
      </c>
      <c r="G55" s="32">
        <f>'Other Med Projected'!F55</f>
        <v>119.2</v>
      </c>
      <c r="H55" s="32">
        <f>'Other Med Projected'!G55</f>
        <v>165.1</v>
      </c>
      <c r="J55" s="12" t="str">
        <f>'Other Med Projected'!T1159</f>
        <v>1990/12 to 1993/11</v>
      </c>
      <c r="K55" s="14">
        <f>'Other Med Projected'!U1159</f>
        <v>0.99999997680352992</v>
      </c>
      <c r="L55" s="14">
        <f>'Other Med Projected'!V1159</f>
        <v>36</v>
      </c>
      <c r="M55" s="56">
        <f>'Other Med Projected'!W1159</f>
        <v>8.0236005475169375E-2</v>
      </c>
      <c r="N55" s="56">
        <f>'Other Med Projected'!X1159</f>
        <v>0.3067098682872359</v>
      </c>
      <c r="O55" s="56">
        <f>'Other Med Projected'!Y1159</f>
        <v>0.13900239361827571</v>
      </c>
      <c r="P55" s="56">
        <f>'Other Med Projected'!Z1159</f>
        <v>0.51198584203914799</v>
      </c>
      <c r="Q55" s="58">
        <f t="shared" si="0"/>
        <v>1.0379341094198291</v>
      </c>
      <c r="R55" s="71">
        <f t="shared" si="1"/>
        <v>122.69174675617644</v>
      </c>
      <c r="S55" s="72">
        <f t="shared" si="2"/>
        <v>122.5</v>
      </c>
      <c r="T55" s="20">
        <f t="shared" si="3"/>
        <v>1.5652796422566738E-3</v>
      </c>
    </row>
    <row r="56" spans="1:20">
      <c r="A56" s="31">
        <f>B56</f>
        <v>1991</v>
      </c>
      <c r="B56" s="31">
        <f>'Other Med Projected'!A56</f>
        <v>1991</v>
      </c>
      <c r="C56" s="31" t="str">
        <f>'Other Med Projected'!B56</f>
        <v>M01</v>
      </c>
      <c r="D56" s="32">
        <f>'Other Med Projected'!C56</f>
        <v>161.19999999999999</v>
      </c>
      <c r="E56" s="32">
        <f>'Other Med Projected'!D56</f>
        <v>122.9</v>
      </c>
      <c r="F56" s="32">
        <f>'Other Med Projected'!E56</f>
        <v>161.5</v>
      </c>
      <c r="G56" s="32">
        <f>'Other Med Projected'!F56</f>
        <v>119.6</v>
      </c>
      <c r="H56" s="32">
        <f>'Other Med Projected'!G56</f>
        <v>166.4</v>
      </c>
      <c r="J56" s="12" t="str">
        <f>'Other Med Projected'!T1183</f>
        <v>1991/1 to 1993/12</v>
      </c>
      <c r="K56" s="14">
        <f>'Other Med Projected'!U1183</f>
        <v>0.99999997805743401</v>
      </c>
      <c r="L56" s="14">
        <f>'Other Med Projected'!V1183</f>
        <v>36</v>
      </c>
      <c r="M56" s="56">
        <f>'Other Med Projected'!W1183</f>
        <v>8.2454106410787292E-2</v>
      </c>
      <c r="N56" s="56">
        <f>'Other Med Projected'!X1183</f>
        <v>0.30855370431530954</v>
      </c>
      <c r="O56" s="56">
        <f>'Other Med Projected'!Y1183</f>
        <v>0.13650936140603562</v>
      </c>
      <c r="P56" s="56">
        <f>'Other Med Projected'!Z1183</f>
        <v>0.51029893671808479</v>
      </c>
      <c r="Q56" s="58">
        <f t="shared" si="0"/>
        <v>1.0378161088502171</v>
      </c>
      <c r="R56" s="71">
        <f t="shared" si="1"/>
        <v>122.09838533067025</v>
      </c>
      <c r="S56" s="72">
        <f t="shared" si="2"/>
        <v>122.9</v>
      </c>
      <c r="T56" s="20">
        <f t="shared" si="3"/>
        <v>-6.5224952752624202E-3</v>
      </c>
    </row>
    <row r="57" spans="1:20">
      <c r="B57" s="31">
        <f>'Other Med Projected'!A57</f>
        <v>1991</v>
      </c>
      <c r="C57" s="31" t="str">
        <f>'Other Med Projected'!B57</f>
        <v>M02</v>
      </c>
      <c r="D57" s="32">
        <f>'Other Med Projected'!C57</f>
        <v>162.30000000000001</v>
      </c>
      <c r="E57" s="32">
        <f>'Other Med Projected'!D57</f>
        <v>124</v>
      </c>
      <c r="F57" s="32">
        <f>'Other Med Projected'!E57</f>
        <v>162.80000000000001</v>
      </c>
      <c r="G57" s="32">
        <f>'Other Med Projected'!F57</f>
        <v>120.3</v>
      </c>
      <c r="H57" s="32">
        <f>'Other Med Projected'!G57</f>
        <v>167.3</v>
      </c>
      <c r="J57" s="12" t="str">
        <f>'Other Med Projected'!T1207</f>
        <v>1991/2 to 1994/1</v>
      </c>
      <c r="K57" s="14">
        <f>'Other Med Projected'!U1207</f>
        <v>0.99999997809226715</v>
      </c>
      <c r="L57" s="14">
        <f>'Other Med Projected'!V1207</f>
        <v>36</v>
      </c>
      <c r="M57" s="56">
        <f>'Other Med Projected'!W1207</f>
        <v>8.0827270585924621E-2</v>
      </c>
      <c r="N57" s="56">
        <f>'Other Med Projected'!X1207</f>
        <v>0.30842337915365453</v>
      </c>
      <c r="O57" s="56">
        <f>'Other Med Projected'!Y1207</f>
        <v>0.13831929371500715</v>
      </c>
      <c r="P57" s="56">
        <f>'Other Med Projected'!Z1207</f>
        <v>0.51034330576205378</v>
      </c>
      <c r="Q57" s="58">
        <f t="shared" si="0"/>
        <v>1.0379132492166401</v>
      </c>
      <c r="R57" s="71">
        <f t="shared" si="1"/>
        <v>124.77194689563825</v>
      </c>
      <c r="S57" s="72">
        <f t="shared" si="2"/>
        <v>124</v>
      </c>
      <c r="T57" s="20">
        <f t="shared" si="3"/>
        <v>6.2253781906310597E-3</v>
      </c>
    </row>
    <row r="58" spans="1:20">
      <c r="B58" s="31">
        <f>'Other Med Projected'!A58</f>
        <v>1991</v>
      </c>
      <c r="C58" s="31" t="str">
        <f>'Other Med Projected'!B58</f>
        <v>M03</v>
      </c>
      <c r="D58" s="32">
        <f>'Other Med Projected'!C58</f>
        <v>163.30000000000001</v>
      </c>
      <c r="E58" s="32">
        <f>'Other Med Projected'!D58</f>
        <v>125.2</v>
      </c>
      <c r="F58" s="32">
        <f>'Other Med Projected'!E58</f>
        <v>163.80000000000001</v>
      </c>
      <c r="G58" s="32">
        <f>'Other Med Projected'!F58</f>
        <v>120.5</v>
      </c>
      <c r="H58" s="32">
        <f>'Other Med Projected'!G58</f>
        <v>168.5</v>
      </c>
      <c r="J58" s="12" t="str">
        <f>'Other Med Projected'!T1231</f>
        <v>1991/3 to 1994/2</v>
      </c>
      <c r="K58" s="14">
        <f>'Other Med Projected'!U1231</f>
        <v>0.99999997944294661</v>
      </c>
      <c r="L58" s="14">
        <f>'Other Med Projected'!V1231</f>
        <v>36</v>
      </c>
      <c r="M58" s="56">
        <f>'Other Med Projected'!W1231</f>
        <v>7.9453007425037553E-2</v>
      </c>
      <c r="N58" s="56">
        <f>'Other Med Projected'!X1231</f>
        <v>0.31317346221005876</v>
      </c>
      <c r="O58" s="56">
        <f>'Other Med Projected'!Y1231</f>
        <v>0.13939617219158038</v>
      </c>
      <c r="P58" s="56">
        <f>'Other Med Projected'!Z1231</f>
        <v>0.5059002912049505</v>
      </c>
      <c r="Q58" s="58">
        <f t="shared" si="0"/>
        <v>1.0379229330316271</v>
      </c>
      <c r="R58" s="71">
        <f t="shared" si="1"/>
        <v>125.21550597526171</v>
      </c>
      <c r="S58" s="72">
        <f t="shared" si="2"/>
        <v>125.2</v>
      </c>
      <c r="T58" s="20">
        <f t="shared" si="3"/>
        <v>1.238496426653634E-4</v>
      </c>
    </row>
    <row r="59" spans="1:20">
      <c r="B59" s="31">
        <f>'Other Med Projected'!A59</f>
        <v>1991</v>
      </c>
      <c r="C59" s="31" t="str">
        <f>'Other Med Projected'!B59</f>
        <v>M04</v>
      </c>
      <c r="D59" s="32">
        <f>'Other Med Projected'!C59</f>
        <v>163.69999999999999</v>
      </c>
      <c r="E59" s="32">
        <f>'Other Med Projected'!D59</f>
        <v>125.7</v>
      </c>
      <c r="F59" s="32">
        <f>'Other Med Projected'!E59</f>
        <v>164.2</v>
      </c>
      <c r="G59" s="32">
        <f>'Other Med Projected'!F59</f>
        <v>121.1</v>
      </c>
      <c r="H59" s="32">
        <f>'Other Med Projected'!G59</f>
        <v>168.8</v>
      </c>
      <c r="J59" s="12" t="str">
        <f>'Other Med Projected'!T1255</f>
        <v>1991/4 to 1994/3</v>
      </c>
      <c r="K59" s="14">
        <f>'Other Med Projected'!U1255</f>
        <v>0.99999997977144273</v>
      </c>
      <c r="L59" s="14">
        <f>'Other Med Projected'!V1255</f>
        <v>36</v>
      </c>
      <c r="M59" s="56">
        <f>'Other Med Projected'!W1255</f>
        <v>8.0103001231968743E-2</v>
      </c>
      <c r="N59" s="56">
        <f>'Other Med Projected'!X1255</f>
        <v>0.31462767999962998</v>
      </c>
      <c r="O59" s="56">
        <f>'Other Med Projected'!Y1255</f>
        <v>0.1384399077588637</v>
      </c>
      <c r="P59" s="56">
        <f>'Other Med Projected'!Z1255</f>
        <v>0.50466175833631044</v>
      </c>
      <c r="Q59" s="58">
        <f t="shared" si="0"/>
        <v>1.037832347326773</v>
      </c>
      <c r="R59" s="71">
        <f t="shared" si="1"/>
        <v>125.70690622230414</v>
      </c>
      <c r="S59" s="72">
        <f t="shared" si="2"/>
        <v>125.7</v>
      </c>
      <c r="T59" s="20">
        <f t="shared" si="3"/>
        <v>5.4942102658222035E-5</v>
      </c>
    </row>
    <row r="60" spans="1:20">
      <c r="B60" s="31">
        <f>'Other Med Projected'!A60</f>
        <v>1991</v>
      </c>
      <c r="C60" s="31" t="str">
        <f>'Other Med Projected'!B60</f>
        <v>M05</v>
      </c>
      <c r="D60" s="32">
        <f>'Other Med Projected'!C60</f>
        <v>164.4</v>
      </c>
      <c r="E60" s="32">
        <f>'Other Med Projected'!D60</f>
        <v>126.6</v>
      </c>
      <c r="F60" s="32">
        <f>'Other Med Projected'!E60</f>
        <v>165.5</v>
      </c>
      <c r="G60" s="32">
        <f>'Other Med Projected'!F60</f>
        <v>121.6</v>
      </c>
      <c r="H60" s="32">
        <f>'Other Med Projected'!G60</f>
        <v>169.2</v>
      </c>
      <c r="J60" s="12" t="str">
        <f>'Other Med Projected'!T1279</f>
        <v>1991/5 to 1994/4</v>
      </c>
      <c r="K60" s="14">
        <f>'Other Med Projected'!U1279</f>
        <v>0.99999997980078614</v>
      </c>
      <c r="L60" s="14">
        <f>'Other Med Projected'!V1279</f>
        <v>36</v>
      </c>
      <c r="M60" s="56">
        <f>'Other Med Projected'!W1279</f>
        <v>8.2447791775387219E-2</v>
      </c>
      <c r="N60" s="56">
        <f>'Other Med Projected'!X1279</f>
        <v>0.31819737196672243</v>
      </c>
      <c r="O60" s="56">
        <f>'Other Med Projected'!Y1279</f>
        <v>0.13548165985955679</v>
      </c>
      <c r="P60" s="56">
        <f>'Other Med Projected'!Z1279</f>
        <v>0.50150450703847516</v>
      </c>
      <c r="Q60" s="58">
        <f t="shared" si="0"/>
        <v>1.0376313306401417</v>
      </c>
      <c r="R60" s="71">
        <f t="shared" si="1"/>
        <v>126.20750494631334</v>
      </c>
      <c r="S60" s="72">
        <f t="shared" si="2"/>
        <v>126.6</v>
      </c>
      <c r="T60" s="20">
        <f t="shared" si="3"/>
        <v>-3.1002768853606553E-3</v>
      </c>
    </row>
    <row r="61" spans="1:20">
      <c r="B61" s="31">
        <f>'Other Med Projected'!A61</f>
        <v>1991</v>
      </c>
      <c r="C61" s="31" t="str">
        <f>'Other Med Projected'!B61</f>
        <v>M06</v>
      </c>
      <c r="D61" s="32">
        <f>'Other Med Projected'!C61</f>
        <v>165.3</v>
      </c>
      <c r="E61" s="32">
        <f>'Other Med Projected'!D61</f>
        <v>126.7</v>
      </c>
      <c r="F61" s="32">
        <f>'Other Med Projected'!E61</f>
        <v>166.8</v>
      </c>
      <c r="G61" s="32">
        <f>'Other Med Projected'!F61</f>
        <v>122.2</v>
      </c>
      <c r="H61" s="32">
        <f>'Other Med Projected'!G61</f>
        <v>169.9</v>
      </c>
      <c r="J61" s="12" t="str">
        <f>'Other Med Projected'!T1303</f>
        <v>1991/6 to 1994/5</v>
      </c>
      <c r="K61" s="14">
        <f>'Other Med Projected'!U1303</f>
        <v>0.99999998095032983</v>
      </c>
      <c r="L61" s="14">
        <f>'Other Med Projected'!V1303</f>
        <v>36</v>
      </c>
      <c r="M61" s="56">
        <f>'Other Med Projected'!W1303</f>
        <v>8.3951392707113243E-2</v>
      </c>
      <c r="N61" s="56">
        <f>'Other Med Projected'!X1303</f>
        <v>0.31404249895159803</v>
      </c>
      <c r="O61" s="56">
        <f>'Other Med Projected'!Y1303</f>
        <v>0.13527737794068995</v>
      </c>
      <c r="P61" s="56">
        <f>'Other Med Projected'!Z1303</f>
        <v>0.50465778342693823</v>
      </c>
      <c r="Q61" s="58">
        <f t="shared" si="0"/>
        <v>1.0379290530263394</v>
      </c>
      <c r="R61" s="71">
        <f t="shared" si="1"/>
        <v>127.26349208371278</v>
      </c>
      <c r="S61" s="72">
        <f t="shared" si="2"/>
        <v>126.7</v>
      </c>
      <c r="T61" s="20">
        <f t="shared" si="3"/>
        <v>4.447451331592531E-3</v>
      </c>
    </row>
    <row r="62" spans="1:20">
      <c r="B62" s="31">
        <f>'Other Med Projected'!A62</f>
        <v>1991</v>
      </c>
      <c r="C62" s="31" t="str">
        <f>'Other Med Projected'!B62</f>
        <v>M07</v>
      </c>
      <c r="D62" s="32">
        <f>'Other Med Projected'!C62</f>
        <v>166.1</v>
      </c>
      <c r="E62" s="32">
        <f>'Other Med Projected'!D62</f>
        <v>126.8</v>
      </c>
      <c r="F62" s="32">
        <f>'Other Med Projected'!E62</f>
        <v>168</v>
      </c>
      <c r="G62" s="32">
        <f>'Other Med Projected'!F62</f>
        <v>122.5</v>
      </c>
      <c r="H62" s="32">
        <f>'Other Med Projected'!G62</f>
        <v>170.7</v>
      </c>
      <c r="J62" s="12" t="str">
        <f>'Other Med Projected'!T1327</f>
        <v>1991/7 to 1994/6</v>
      </c>
      <c r="K62" s="14">
        <f>'Other Med Projected'!U1327</f>
        <v>0.99999998094042564</v>
      </c>
      <c r="L62" s="14">
        <f>'Other Med Projected'!V1327</f>
        <v>36</v>
      </c>
      <c r="M62" s="56">
        <f>'Other Med Projected'!W1327</f>
        <v>8.2143777697297138E-2</v>
      </c>
      <c r="N62" s="56">
        <f>'Other Med Projected'!X1327</f>
        <v>0.31470636550205888</v>
      </c>
      <c r="O62" s="56">
        <f>'Other Med Projected'!Y1327</f>
        <v>0.13668840487277506</v>
      </c>
      <c r="P62" s="56">
        <f>'Other Med Projected'!Z1327</f>
        <v>0.50432811368997543</v>
      </c>
      <c r="Q62" s="58">
        <f t="shared" si="0"/>
        <v>1.0378666617621066</v>
      </c>
      <c r="R62" s="71">
        <f t="shared" si="1"/>
        <v>126.63687852070608</v>
      </c>
      <c r="S62" s="72">
        <f t="shared" si="2"/>
        <v>126.8</v>
      </c>
      <c r="T62" s="20">
        <f t="shared" si="3"/>
        <v>-1.286446997586123E-3</v>
      </c>
    </row>
    <row r="63" spans="1:20">
      <c r="B63" s="31">
        <f>'Other Med Projected'!A63</f>
        <v>1991</v>
      </c>
      <c r="C63" s="31" t="str">
        <f>'Other Med Projected'!B63</f>
        <v>M08</v>
      </c>
      <c r="D63" s="32">
        <f>'Other Med Projected'!C63</f>
        <v>167.1</v>
      </c>
      <c r="E63" s="32">
        <f>'Other Med Projected'!D63</f>
        <v>127.3</v>
      </c>
      <c r="F63" s="32">
        <f>'Other Med Projected'!E63</f>
        <v>169.5</v>
      </c>
      <c r="G63" s="32">
        <f>'Other Med Projected'!F63</f>
        <v>122.4</v>
      </c>
      <c r="H63" s="32">
        <f>'Other Med Projected'!G63</f>
        <v>171.6</v>
      </c>
      <c r="J63" s="12" t="str">
        <f>'Other Med Projected'!T1351</f>
        <v>1991/8 to 1994/7</v>
      </c>
      <c r="K63" s="14">
        <f>'Other Med Projected'!U1351</f>
        <v>0.99999998127489964</v>
      </c>
      <c r="L63" s="14">
        <f>'Other Med Projected'!V1351</f>
        <v>36</v>
      </c>
      <c r="M63" s="56">
        <f>'Other Med Projected'!W1351</f>
        <v>8.2435785366260117E-2</v>
      </c>
      <c r="N63" s="56">
        <f>'Other Med Projected'!X1351</f>
        <v>0.31203848235371234</v>
      </c>
      <c r="O63" s="56">
        <f>'Other Med Projected'!Y1351</f>
        <v>0.13736608002431361</v>
      </c>
      <c r="P63" s="56">
        <f>'Other Med Projected'!Z1351</f>
        <v>0.50628010811046076</v>
      </c>
      <c r="Q63" s="58">
        <f t="shared" si="0"/>
        <v>1.038120455854747</v>
      </c>
      <c r="R63" s="71">
        <f t="shared" si="1"/>
        <v>128.23642736843578</v>
      </c>
      <c r="S63" s="72">
        <f t="shared" si="2"/>
        <v>127.3</v>
      </c>
      <c r="T63" s="20">
        <f t="shared" si="3"/>
        <v>7.3560673090006827E-3</v>
      </c>
    </row>
    <row r="64" spans="1:20">
      <c r="B64" s="31">
        <f>'Other Med Projected'!A64</f>
        <v>1991</v>
      </c>
      <c r="C64" s="31" t="str">
        <f>'Other Med Projected'!B64</f>
        <v>M09</v>
      </c>
      <c r="D64" s="32">
        <f>'Other Med Projected'!C64</f>
        <v>167.9</v>
      </c>
      <c r="E64" s="32">
        <f>'Other Med Projected'!D64</f>
        <v>127.9</v>
      </c>
      <c r="F64" s="32">
        <f>'Other Med Projected'!E64</f>
        <v>170.6</v>
      </c>
      <c r="G64" s="32">
        <f>'Other Med Projected'!F64</f>
        <v>122.7</v>
      </c>
      <c r="H64" s="32">
        <f>'Other Med Projected'!G64</f>
        <v>172.4</v>
      </c>
      <c r="J64" s="12" t="str">
        <f>'Other Med Projected'!T1375</f>
        <v>1991/9 to 1994/8</v>
      </c>
      <c r="K64" s="14">
        <f>'Other Med Projected'!U1375</f>
        <v>0.99999998004746027</v>
      </c>
      <c r="L64" s="14">
        <f>'Other Med Projected'!V1375</f>
        <v>36</v>
      </c>
      <c r="M64" s="56">
        <f>'Other Med Projected'!W1375</f>
        <v>8.1405164421954057E-2</v>
      </c>
      <c r="N64" s="56">
        <f>'Other Med Projected'!X1375</f>
        <v>0.30891642047013601</v>
      </c>
      <c r="O64" s="56">
        <f>'Other Med Projected'!Y1375</f>
        <v>0.13863733151164681</v>
      </c>
      <c r="P64" s="56">
        <f>'Other Med Projected'!Z1375</f>
        <v>0.50921188401117434</v>
      </c>
      <c r="Q64" s="58">
        <f t="shared" si="0"/>
        <v>1.0381708004149113</v>
      </c>
      <c r="R64" s="71">
        <f t="shared" si="1"/>
        <v>127.96953553402204</v>
      </c>
      <c r="S64" s="72">
        <f t="shared" si="2"/>
        <v>127.9</v>
      </c>
      <c r="T64" s="20">
        <f t="shared" si="3"/>
        <v>5.4367110259607022E-4</v>
      </c>
    </row>
    <row r="65" spans="1:20">
      <c r="B65" s="31">
        <f>'Other Med Projected'!A65</f>
        <v>1991</v>
      </c>
      <c r="C65" s="31" t="str">
        <f>'Other Med Projected'!B65</f>
        <v>M10</v>
      </c>
      <c r="D65" s="32">
        <f>'Other Med Projected'!C65</f>
        <v>168.5</v>
      </c>
      <c r="E65" s="32">
        <f>'Other Med Projected'!D65</f>
        <v>128.1</v>
      </c>
      <c r="F65" s="32">
        <f>'Other Med Projected'!E65</f>
        <v>171.1</v>
      </c>
      <c r="G65" s="32">
        <f>'Other Med Projected'!F65</f>
        <v>123.3</v>
      </c>
      <c r="H65" s="32">
        <f>'Other Med Projected'!G65</f>
        <v>173.1</v>
      </c>
      <c r="J65" s="12" t="str">
        <f>'Other Med Projected'!T1399</f>
        <v>1991/10 to 1994/9</v>
      </c>
      <c r="K65" s="14">
        <f>'Other Med Projected'!U1399</f>
        <v>0.99999998016708547</v>
      </c>
      <c r="L65" s="14">
        <f>'Other Med Projected'!V1399</f>
        <v>36</v>
      </c>
      <c r="M65" s="56">
        <f>'Other Med Projected'!W1399</f>
        <v>8.1954542230416497E-2</v>
      </c>
      <c r="N65" s="56">
        <f>'Other Med Projected'!X1399</f>
        <v>0.30778141738991976</v>
      </c>
      <c r="O65" s="56">
        <f>'Other Med Projected'!Y1399</f>
        <v>0.13870697826665035</v>
      </c>
      <c r="P65" s="56">
        <f>'Other Med Projected'!Z1399</f>
        <v>0.50988763240479673</v>
      </c>
      <c r="Q65" s="58">
        <f t="shared" si="0"/>
        <v>1.0383305702917833</v>
      </c>
      <c r="R65" s="71">
        <f t="shared" si="1"/>
        <v>127.81746798914726</v>
      </c>
      <c r="S65" s="72">
        <f t="shared" si="2"/>
        <v>128.1</v>
      </c>
      <c r="T65" s="20">
        <f t="shared" si="3"/>
        <v>-2.2055582424100983E-3</v>
      </c>
    </row>
    <row r="66" spans="1:20">
      <c r="B66" s="31">
        <f>'Other Med Projected'!A66</f>
        <v>1991</v>
      </c>
      <c r="C66" s="31" t="str">
        <f>'Other Med Projected'!B66</f>
        <v>M11</v>
      </c>
      <c r="D66" s="32">
        <f>'Other Med Projected'!C66</f>
        <v>169.1</v>
      </c>
      <c r="E66" s="32">
        <f>'Other Med Projected'!D66</f>
        <v>128.9</v>
      </c>
      <c r="F66" s="32">
        <f>'Other Med Projected'!E66</f>
        <v>172.3</v>
      </c>
      <c r="G66" s="32">
        <f>'Other Med Projected'!F66</f>
        <v>123.1</v>
      </c>
      <c r="H66" s="32">
        <f>'Other Med Projected'!G66</f>
        <v>173.4</v>
      </c>
      <c r="J66" s="12" t="str">
        <f>'Other Med Projected'!T1423</f>
        <v>1991/11 to 1994/10</v>
      </c>
      <c r="K66" s="14">
        <f>'Other Med Projected'!U1423</f>
        <v>0.99999998076940999</v>
      </c>
      <c r="L66" s="14">
        <f>'Other Med Projected'!V1423</f>
        <v>36</v>
      </c>
      <c r="M66" s="56">
        <f>'Other Med Projected'!W1423</f>
        <v>8.2703131468795377E-2</v>
      </c>
      <c r="N66" s="56">
        <f>'Other Med Projected'!X1423</f>
        <v>0.30895262329898088</v>
      </c>
      <c r="O66" s="56">
        <f>'Other Med Projected'!Y1423</f>
        <v>0.13840363031319547</v>
      </c>
      <c r="P66" s="56">
        <f>'Other Med Projected'!Z1423</f>
        <v>0.50841001886272419</v>
      </c>
      <c r="Q66" s="58">
        <f t="shared" si="0"/>
        <v>1.0384694039436959</v>
      </c>
      <c r="R66" s="71">
        <f t="shared" si="1"/>
        <v>129.75140211150025</v>
      </c>
      <c r="S66" s="72">
        <f t="shared" si="2"/>
        <v>128.9</v>
      </c>
      <c r="T66" s="20">
        <f t="shared" si="3"/>
        <v>6.6051366291718329E-3</v>
      </c>
    </row>
    <row r="67" spans="1:20">
      <c r="B67" s="31">
        <f>'Other Med Projected'!A67</f>
        <v>1991</v>
      </c>
      <c r="C67" s="31" t="str">
        <f>'Other Med Projected'!B67</f>
        <v>M12</v>
      </c>
      <c r="D67" s="32">
        <f>'Other Med Projected'!C67</f>
        <v>169.8</v>
      </c>
      <c r="E67" s="32">
        <f>'Other Med Projected'!D67</f>
        <v>129.19999999999999</v>
      </c>
      <c r="F67" s="32">
        <f>'Other Med Projected'!E67</f>
        <v>173</v>
      </c>
      <c r="G67" s="32">
        <f>'Other Med Projected'!F67</f>
        <v>123.5</v>
      </c>
      <c r="H67" s="32">
        <f>'Other Med Projected'!G67</f>
        <v>174.2</v>
      </c>
      <c r="J67" s="12" t="str">
        <f>'Other Med Projected'!T1447</f>
        <v>1991/12 to 1994/11</v>
      </c>
      <c r="K67" s="14">
        <f>'Other Med Projected'!U1447</f>
        <v>0.99999997995708967</v>
      </c>
      <c r="L67" s="14">
        <f>'Other Med Projected'!V1447</f>
        <v>36</v>
      </c>
      <c r="M67" s="56">
        <f>'Other Med Projected'!W1447</f>
        <v>8.286936786347833E-2</v>
      </c>
      <c r="N67" s="56">
        <f>'Other Med Projected'!X1447</f>
        <v>0.30427030054284848</v>
      </c>
      <c r="O67" s="56">
        <f>'Other Med Projected'!Y1447</f>
        <v>0.13865618204824243</v>
      </c>
      <c r="P67" s="56">
        <f>'Other Med Projected'!Z1447</f>
        <v>0.51272473737082924</v>
      </c>
      <c r="Q67" s="58">
        <f t="shared" si="0"/>
        <v>1.0385205878253985</v>
      </c>
      <c r="R67" s="71">
        <f t="shared" si="1"/>
        <v>129.66146396491553</v>
      </c>
      <c r="S67" s="72">
        <f t="shared" si="2"/>
        <v>129.19999999999999</v>
      </c>
      <c r="T67" s="20">
        <f t="shared" si="3"/>
        <v>3.5717025148261448E-3</v>
      </c>
    </row>
    <row r="68" spans="1:20">
      <c r="A68" s="31">
        <f>B68</f>
        <v>1992</v>
      </c>
      <c r="B68" s="31">
        <f>'Other Med Projected'!A68</f>
        <v>1992</v>
      </c>
      <c r="C68" s="31" t="str">
        <f>'Other Med Projected'!B68</f>
        <v>M01</v>
      </c>
      <c r="D68" s="32">
        <f>'Other Med Projected'!C68</f>
        <v>171.1</v>
      </c>
      <c r="E68" s="32">
        <f>'Other Med Projected'!D68</f>
        <v>130</v>
      </c>
      <c r="F68" s="32">
        <f>'Other Med Projected'!E68</f>
        <v>174.1</v>
      </c>
      <c r="G68" s="32">
        <f>'Other Med Projected'!F68</f>
        <v>125.5</v>
      </c>
      <c r="H68" s="32">
        <f>'Other Med Projected'!G68</f>
        <v>175.4</v>
      </c>
      <c r="J68" s="12" t="str">
        <f>'Other Med Projected'!T1471</f>
        <v>1992/1 to 1994/12</v>
      </c>
      <c r="K68" s="14">
        <f>'Other Med Projected'!U1471</f>
        <v>0.9999999801277949</v>
      </c>
      <c r="L68" s="14">
        <f>'Other Med Projected'!V1471</f>
        <v>36</v>
      </c>
      <c r="M68" s="56">
        <f>'Other Med Projected'!W1471</f>
        <v>8.1111706242619167E-2</v>
      </c>
      <c r="N68" s="56">
        <f>'Other Med Projected'!X1471</f>
        <v>0.30457818545806459</v>
      </c>
      <c r="O68" s="56">
        <f>'Other Med Projected'!Y1471</f>
        <v>0.13926166429419665</v>
      </c>
      <c r="P68" s="56">
        <f>'Other Med Projected'!Z1471</f>
        <v>0.51326472394609624</v>
      </c>
      <c r="Q68" s="58">
        <f t="shared" si="0"/>
        <v>1.0382162799409766</v>
      </c>
      <c r="R68" s="71">
        <f t="shared" si="1"/>
        <v>130.33764396046504</v>
      </c>
      <c r="S68" s="72">
        <f t="shared" si="2"/>
        <v>130</v>
      </c>
      <c r="T68" s="20">
        <f t="shared" si="3"/>
        <v>2.5972612343464945E-3</v>
      </c>
    </row>
    <row r="69" spans="1:20">
      <c r="B69" s="31">
        <f>'Other Med Projected'!A69</f>
        <v>1992</v>
      </c>
      <c r="C69" s="31" t="str">
        <f>'Other Med Projected'!B69</f>
        <v>M02</v>
      </c>
      <c r="D69" s="32">
        <f>'Other Med Projected'!C69</f>
        <v>172.5</v>
      </c>
      <c r="E69" s="32">
        <f>'Other Med Projected'!D69</f>
        <v>130.5</v>
      </c>
      <c r="F69" s="32">
        <f>'Other Med Projected'!E69</f>
        <v>174.7</v>
      </c>
      <c r="G69" s="32">
        <f>'Other Med Projected'!F69</f>
        <v>126.3</v>
      </c>
      <c r="H69" s="32">
        <f>'Other Med Projected'!G69</f>
        <v>177.5</v>
      </c>
      <c r="J69" s="12" t="str">
        <f>'Other Med Projected'!T1495</f>
        <v>1992/2 to 1995/1</v>
      </c>
      <c r="K69" s="14">
        <f>'Other Med Projected'!U1495</f>
        <v>0.99999997890630365</v>
      </c>
      <c r="L69" s="14">
        <f>'Other Med Projected'!V1495</f>
        <v>36</v>
      </c>
      <c r="M69" s="56">
        <f>'Other Med Projected'!W1495</f>
        <v>7.8118939772544055E-2</v>
      </c>
      <c r="N69" s="56">
        <f>'Other Med Projected'!X1495</f>
        <v>0.30779294849492495</v>
      </c>
      <c r="O69" s="56">
        <f>'Other Med Projected'!Y1495</f>
        <v>0.13990652398283357</v>
      </c>
      <c r="P69" s="56">
        <f>'Other Med Projected'!Z1495</f>
        <v>0.51179735797940717</v>
      </c>
      <c r="Q69" s="58">
        <f t="shared" si="0"/>
        <v>1.0376157702297097</v>
      </c>
      <c r="R69" s="71">
        <f t="shared" si="1"/>
        <v>130.20095851546299</v>
      </c>
      <c r="S69" s="72">
        <f t="shared" si="2"/>
        <v>130.5</v>
      </c>
      <c r="T69" s="20">
        <f t="shared" si="3"/>
        <v>-2.2915056286361224E-3</v>
      </c>
    </row>
    <row r="70" spans="1:20">
      <c r="B70" s="31">
        <f>'Other Med Projected'!A70</f>
        <v>1992</v>
      </c>
      <c r="C70" s="31" t="str">
        <f>'Other Med Projected'!B70</f>
        <v>M03</v>
      </c>
      <c r="D70" s="32">
        <f>'Other Med Projected'!C70</f>
        <v>173.4</v>
      </c>
      <c r="E70" s="32">
        <f>'Other Med Projected'!D70</f>
        <v>131</v>
      </c>
      <c r="F70" s="32">
        <f>'Other Med Projected'!E70</f>
        <v>175.4</v>
      </c>
      <c r="G70" s="32">
        <f>'Other Med Projected'!F70</f>
        <v>126.5</v>
      </c>
      <c r="H70" s="32">
        <f>'Other Med Projected'!G70</f>
        <v>178.8</v>
      </c>
      <c r="J70" s="12" t="str">
        <f>'Other Med Projected'!T1519</f>
        <v>1992/3 to 1995/2</v>
      </c>
      <c r="K70" s="14">
        <f>'Other Med Projected'!U1519</f>
        <v>0.9999999794382054</v>
      </c>
      <c r="L70" s="14">
        <f>'Other Med Projected'!V1519</f>
        <v>36</v>
      </c>
      <c r="M70" s="56">
        <f>'Other Med Projected'!W1519</f>
        <v>7.6968285220806912E-2</v>
      </c>
      <c r="N70" s="56">
        <f>'Other Med Projected'!X1519</f>
        <v>0.30763882203717918</v>
      </c>
      <c r="O70" s="56">
        <f>'Other Med Projected'!Y1519</f>
        <v>0.14012318499371107</v>
      </c>
      <c r="P70" s="56">
        <f>'Other Med Projected'!Z1519</f>
        <v>0.5126187191160505</v>
      </c>
      <c r="Q70" s="58">
        <f t="shared" si="0"/>
        <v>1.0373490113677477</v>
      </c>
      <c r="R70" s="71">
        <f t="shared" si="1"/>
        <v>129.89229245455761</v>
      </c>
      <c r="S70" s="72">
        <f t="shared" si="2"/>
        <v>131</v>
      </c>
      <c r="T70" s="20">
        <f t="shared" si="3"/>
        <v>-8.4557827896366011E-3</v>
      </c>
    </row>
    <row r="71" spans="1:20">
      <c r="B71" s="31">
        <f>'Other Med Projected'!A71</f>
        <v>1992</v>
      </c>
      <c r="C71" s="31" t="str">
        <f>'Other Med Projected'!B71</f>
        <v>M04</v>
      </c>
      <c r="D71" s="32">
        <f>'Other Med Projected'!C71</f>
        <v>174.1</v>
      </c>
      <c r="E71" s="32">
        <f>'Other Med Projected'!D71</f>
        <v>131.4</v>
      </c>
      <c r="F71" s="32">
        <f>'Other Med Projected'!E71</f>
        <v>176.4</v>
      </c>
      <c r="G71" s="32">
        <f>'Other Med Projected'!F71</f>
        <v>126.6</v>
      </c>
      <c r="H71" s="32">
        <f>'Other Med Projected'!G71</f>
        <v>179.4</v>
      </c>
      <c r="J71" s="12" t="str">
        <f>'Other Med Projected'!T1543</f>
        <v>1992/4 to 1995/3</v>
      </c>
      <c r="K71" s="14">
        <f>'Other Med Projected'!U1543</f>
        <v>0.99999998017590597</v>
      </c>
      <c r="L71" s="14">
        <f>'Other Med Projected'!V1543</f>
        <v>36</v>
      </c>
      <c r="M71" s="56">
        <f>'Other Med Projected'!W1543</f>
        <v>7.8549294035649614E-2</v>
      </c>
      <c r="N71" s="56">
        <f>'Other Med Projected'!X1543</f>
        <v>0.30708491299368484</v>
      </c>
      <c r="O71" s="56">
        <f>'Other Med Projected'!Y1543</f>
        <v>0.13976182254848799</v>
      </c>
      <c r="P71" s="56">
        <f>'Other Med Projected'!Z1543</f>
        <v>0.51228841638951428</v>
      </c>
      <c r="Q71" s="58">
        <f t="shared" si="0"/>
        <v>1.0376844459673369</v>
      </c>
      <c r="R71" s="71">
        <f t="shared" si="1"/>
        <v>131.19507267416947</v>
      </c>
      <c r="S71" s="72">
        <f t="shared" si="2"/>
        <v>131.4</v>
      </c>
      <c r="T71" s="20">
        <f t="shared" si="3"/>
        <v>-1.5595686897301299E-3</v>
      </c>
    </row>
    <row r="72" spans="1:20">
      <c r="B72" s="31">
        <f>'Other Med Projected'!A72</f>
        <v>1992</v>
      </c>
      <c r="C72" s="31" t="str">
        <f>'Other Med Projected'!B72</f>
        <v>M05</v>
      </c>
      <c r="D72" s="32">
        <f>'Other Med Projected'!C72</f>
        <v>174.7</v>
      </c>
      <c r="E72" s="32">
        <f>'Other Med Projected'!D72</f>
        <v>131.6</v>
      </c>
      <c r="F72" s="32">
        <f>'Other Med Projected'!E72</f>
        <v>176.9</v>
      </c>
      <c r="G72" s="32">
        <f>'Other Med Projected'!F72</f>
        <v>126.5</v>
      </c>
      <c r="H72" s="32">
        <f>'Other Med Projected'!G72</f>
        <v>180.3</v>
      </c>
      <c r="J72" s="12" t="str">
        <f>'Other Med Projected'!T1567</f>
        <v>1992/5 to 1995/4</v>
      </c>
      <c r="K72" s="14">
        <f>'Other Med Projected'!U1567</f>
        <v>0.99999998041958227</v>
      </c>
      <c r="L72" s="14">
        <f>'Other Med Projected'!V1567</f>
        <v>36</v>
      </c>
      <c r="M72" s="56">
        <f>'Other Med Projected'!W1567</f>
        <v>7.745629580799307E-2</v>
      </c>
      <c r="N72" s="56">
        <f>'Other Med Projected'!X1567</f>
        <v>0.30717819223919979</v>
      </c>
      <c r="O72" s="56">
        <f>'Other Med Projected'!Y1567</f>
        <v>0.14000441109845715</v>
      </c>
      <c r="P72" s="56">
        <f>'Other Med Projected'!Z1567</f>
        <v>0.51280830895848484</v>
      </c>
      <c r="Q72" s="58">
        <f t="shared" ref="Q72:Q135" si="4">SUM(M72:P72)</f>
        <v>1.0374472081041348</v>
      </c>
      <c r="R72" s="71">
        <f t="shared" si="1"/>
        <v>131.10203964629505</v>
      </c>
      <c r="S72" s="72">
        <f t="shared" si="2"/>
        <v>131.6</v>
      </c>
      <c r="T72" s="20">
        <f t="shared" si="3"/>
        <v>-3.7838932652351064E-3</v>
      </c>
    </row>
    <row r="73" spans="1:20">
      <c r="B73" s="31">
        <f>'Other Med Projected'!A73</f>
        <v>1992</v>
      </c>
      <c r="C73" s="31" t="str">
        <f>'Other Med Projected'!B73</f>
        <v>M06</v>
      </c>
      <c r="D73" s="32">
        <f>'Other Med Projected'!C73</f>
        <v>175.4</v>
      </c>
      <c r="E73" s="32">
        <f>'Other Med Projected'!D73</f>
        <v>131.6</v>
      </c>
      <c r="F73" s="32">
        <f>'Other Med Projected'!E73</f>
        <v>177.6</v>
      </c>
      <c r="G73" s="32">
        <f>'Other Med Projected'!F73</f>
        <v>126.8</v>
      </c>
      <c r="H73" s="32">
        <f>'Other Med Projected'!G73</f>
        <v>181.1</v>
      </c>
      <c r="J73" s="12" t="str">
        <f>'Other Med Projected'!T1591</f>
        <v>1992/6 to 1995/5</v>
      </c>
      <c r="K73" s="14">
        <f>'Other Med Projected'!U1591</f>
        <v>0.99999998007942303</v>
      </c>
      <c r="L73" s="14">
        <f>'Other Med Projected'!V1591</f>
        <v>36</v>
      </c>
      <c r="M73" s="56">
        <f>'Other Med Projected'!W1591</f>
        <v>7.9025438173354071E-2</v>
      </c>
      <c r="N73" s="56">
        <f>'Other Med Projected'!X1591</f>
        <v>0.3069599370152698</v>
      </c>
      <c r="O73" s="56">
        <f>'Other Med Projected'!Y1591</f>
        <v>0.1397969131808339</v>
      </c>
      <c r="P73" s="56">
        <f>'Other Med Projected'!Z1591</f>
        <v>0.51204663725600175</v>
      </c>
      <c r="Q73" s="58">
        <f t="shared" si="4"/>
        <v>1.0378289256254596</v>
      </c>
      <c r="R73" s="71">
        <f t="shared" si="1"/>
        <v>131.60419844772105</v>
      </c>
      <c r="S73" s="72">
        <f t="shared" si="2"/>
        <v>131.6</v>
      </c>
      <c r="T73" s="20">
        <f t="shared" si="3"/>
        <v>3.1903098184285215E-5</v>
      </c>
    </row>
    <row r="74" spans="1:20">
      <c r="B74" s="31">
        <f>'Other Med Projected'!A74</f>
        <v>1992</v>
      </c>
      <c r="C74" s="31" t="str">
        <f>'Other Med Projected'!B74</f>
        <v>M07</v>
      </c>
      <c r="D74" s="32">
        <f>'Other Med Projected'!C74</f>
        <v>176.3</v>
      </c>
      <c r="E74" s="32">
        <f>'Other Med Projected'!D74</f>
        <v>132</v>
      </c>
      <c r="F74" s="32">
        <f>'Other Med Projected'!E74</f>
        <v>179.3</v>
      </c>
      <c r="G74" s="32">
        <f>'Other Med Projected'!F74</f>
        <v>127.1</v>
      </c>
      <c r="H74" s="32">
        <f>'Other Med Projected'!G74</f>
        <v>181.8</v>
      </c>
      <c r="J74" s="12" t="str">
        <f>'Other Med Projected'!T1615</f>
        <v>1992/7 to 1995/6</v>
      </c>
      <c r="K74" s="14">
        <f>'Other Med Projected'!U1615</f>
        <v>0.99999998088095543</v>
      </c>
      <c r="L74" s="14">
        <f>'Other Med Projected'!V1615</f>
        <v>36</v>
      </c>
      <c r="M74" s="56">
        <f>'Other Med Projected'!W1615</f>
        <v>7.7243295747009513E-2</v>
      </c>
      <c r="N74" s="56">
        <f>'Other Med Projected'!X1615</f>
        <v>0.3080059424463874</v>
      </c>
      <c r="O74" s="56">
        <f>'Other Med Projected'!Y1615</f>
        <v>0.14022876017840957</v>
      </c>
      <c r="P74" s="56">
        <f>'Other Med Projected'!Z1615</f>
        <v>0.5119830275042232</v>
      </c>
      <c r="Q74" s="58">
        <f t="shared" si="4"/>
        <v>1.0374610258760297</v>
      </c>
      <c r="R74" s="71">
        <f t="shared" si="1"/>
        <v>131.21313322002527</v>
      </c>
      <c r="S74" s="72">
        <f t="shared" si="2"/>
        <v>132</v>
      </c>
      <c r="T74" s="20">
        <f t="shared" si="3"/>
        <v>-5.9611119695055304E-3</v>
      </c>
    </row>
    <row r="75" spans="1:20">
      <c r="B75" s="31">
        <f>'Other Med Projected'!A75</f>
        <v>1992</v>
      </c>
      <c r="C75" s="31" t="str">
        <f>'Other Med Projected'!B75</f>
        <v>M08</v>
      </c>
      <c r="D75" s="32">
        <f>'Other Med Projected'!C75</f>
        <v>177.1</v>
      </c>
      <c r="E75" s="32">
        <f>'Other Med Projected'!D75</f>
        <v>131.6</v>
      </c>
      <c r="F75" s="32">
        <f>'Other Med Projected'!E75</f>
        <v>180.4</v>
      </c>
      <c r="G75" s="32">
        <f>'Other Med Projected'!F75</f>
        <v>126.9</v>
      </c>
      <c r="H75" s="32">
        <f>'Other Med Projected'!G75</f>
        <v>182.7</v>
      </c>
      <c r="J75" s="12" t="str">
        <f>'Other Med Projected'!T1639</f>
        <v>1992/8 to 1995/7</v>
      </c>
      <c r="K75" s="14">
        <f>'Other Med Projected'!U1639</f>
        <v>0.9999999808720752</v>
      </c>
      <c r="L75" s="14">
        <f>'Other Med Projected'!V1639</f>
        <v>36</v>
      </c>
      <c r="M75" s="56">
        <f>'Other Med Projected'!W1639</f>
        <v>7.304693869817537E-2</v>
      </c>
      <c r="N75" s="56">
        <f>'Other Med Projected'!X1639</f>
        <v>0.30826804346802661</v>
      </c>
      <c r="O75" s="56">
        <f>'Other Med Projected'!Y1639</f>
        <v>0.14248552106019186</v>
      </c>
      <c r="P75" s="56">
        <f>'Other Med Projected'!Z1639</f>
        <v>0.51318329807846852</v>
      </c>
      <c r="Q75" s="58">
        <f t="shared" si="4"/>
        <v>1.0369838013048622</v>
      </c>
      <c r="R75" s="71">
        <f t="shared" si="1"/>
        <v>131.73533005962341</v>
      </c>
      <c r="S75" s="72">
        <f t="shared" si="2"/>
        <v>131.6</v>
      </c>
      <c r="T75" s="20">
        <f t="shared" si="3"/>
        <v>1.0283439181110448E-3</v>
      </c>
    </row>
    <row r="76" spans="1:20">
      <c r="B76" s="31">
        <f>'Other Med Projected'!A76</f>
        <v>1992</v>
      </c>
      <c r="C76" s="31" t="str">
        <f>'Other Med Projected'!B76</f>
        <v>M09</v>
      </c>
      <c r="D76" s="32">
        <f>'Other Med Projected'!C76</f>
        <v>177.7</v>
      </c>
      <c r="E76" s="32">
        <f>'Other Med Projected'!D76</f>
        <v>131.9</v>
      </c>
      <c r="F76" s="32">
        <f>'Other Med Projected'!E76</f>
        <v>181.4</v>
      </c>
      <c r="G76" s="32">
        <f>'Other Med Projected'!F76</f>
        <v>127.6</v>
      </c>
      <c r="H76" s="32">
        <f>'Other Med Projected'!G76</f>
        <v>183.2</v>
      </c>
      <c r="J76" s="12" t="str">
        <f>'Other Med Projected'!T1663</f>
        <v>1992/9 to 1995/8</v>
      </c>
      <c r="K76" s="14">
        <f>'Other Med Projected'!U1663</f>
        <v>0.99999998048475469</v>
      </c>
      <c r="L76" s="14">
        <f>'Other Med Projected'!V1663</f>
        <v>36</v>
      </c>
      <c r="M76" s="56">
        <f>'Other Med Projected'!W1663</f>
        <v>7.7300230302246031E-2</v>
      </c>
      <c r="N76" s="56">
        <f>'Other Med Projected'!X1663</f>
        <v>0.30679512759576016</v>
      </c>
      <c r="O76" s="56">
        <f>'Other Med Projected'!Y1663</f>
        <v>0.13998420347234702</v>
      </c>
      <c r="P76" s="56">
        <f>'Other Med Projected'!Z1663</f>
        <v>0.51329973738262524</v>
      </c>
      <c r="Q76" s="58">
        <f t="shared" si="4"/>
        <v>1.0373792987529784</v>
      </c>
      <c r="R76" s="71">
        <f t="shared" si="1"/>
        <v>130.75204175856513</v>
      </c>
      <c r="S76" s="72">
        <f t="shared" si="2"/>
        <v>131.9</v>
      </c>
      <c r="T76" s="20">
        <f t="shared" si="3"/>
        <v>-8.7032467129255376E-3</v>
      </c>
    </row>
    <row r="77" spans="1:20">
      <c r="B77" s="31">
        <f>'Other Med Projected'!A77</f>
        <v>1992</v>
      </c>
      <c r="C77" s="31" t="str">
        <f>'Other Med Projected'!B77</f>
        <v>M10</v>
      </c>
      <c r="D77" s="32">
        <f>'Other Med Projected'!C77</f>
        <v>178.4</v>
      </c>
      <c r="E77" s="32">
        <f>'Other Med Projected'!D77</f>
        <v>132.80000000000001</v>
      </c>
      <c r="F77" s="32">
        <f>'Other Med Projected'!E77</f>
        <v>182</v>
      </c>
      <c r="G77" s="32">
        <f>'Other Med Projected'!F77</f>
        <v>127.6</v>
      </c>
      <c r="H77" s="32">
        <f>'Other Med Projected'!G77</f>
        <v>184</v>
      </c>
      <c r="J77" s="12" t="str">
        <f>'Other Med Projected'!T1687</f>
        <v>1992/10 to 1995/9</v>
      </c>
      <c r="K77" s="14">
        <f>'Other Med Projected'!U1687</f>
        <v>0.99999998096434239</v>
      </c>
      <c r="L77" s="14">
        <f>'Other Med Projected'!V1687</f>
        <v>36</v>
      </c>
      <c r="M77" s="56">
        <f>'Other Med Projected'!W1687</f>
        <v>7.3645949854957898E-2</v>
      </c>
      <c r="N77" s="56">
        <f>'Other Med Projected'!X1687</f>
        <v>0.31036787512815162</v>
      </c>
      <c r="O77" s="56">
        <f>'Other Med Projected'!Y1687</f>
        <v>0.14293543884459836</v>
      </c>
      <c r="P77" s="56">
        <f>'Other Med Projected'!Z1687</f>
        <v>0.51038692758735094</v>
      </c>
      <c r="Q77" s="58">
        <f t="shared" si="4"/>
        <v>1.0373361914150587</v>
      </c>
      <c r="R77" s="71">
        <f t="shared" si="1"/>
        <v>132.52696929708924</v>
      </c>
      <c r="S77" s="72">
        <f t="shared" si="2"/>
        <v>132.80000000000001</v>
      </c>
      <c r="T77" s="20">
        <f t="shared" si="3"/>
        <v>-2.0559540881835352E-3</v>
      </c>
    </row>
    <row r="78" spans="1:20">
      <c r="B78" s="31">
        <f>'Other Med Projected'!A78</f>
        <v>1992</v>
      </c>
      <c r="C78" s="31" t="str">
        <f>'Other Med Projected'!B78</f>
        <v>M11</v>
      </c>
      <c r="D78" s="32">
        <f>'Other Med Projected'!C78</f>
        <v>179.1</v>
      </c>
      <c r="E78" s="32">
        <f>'Other Med Projected'!D78</f>
        <v>133</v>
      </c>
      <c r="F78" s="32">
        <f>'Other Med Projected'!E78</f>
        <v>182.8</v>
      </c>
      <c r="G78" s="32">
        <f>'Other Med Projected'!F78</f>
        <v>128.19999999999999</v>
      </c>
      <c r="H78" s="32">
        <f>'Other Med Projected'!G78</f>
        <v>184.6</v>
      </c>
      <c r="J78" s="12" t="str">
        <f>'Other Med Projected'!T1711</f>
        <v>1992/11 to 1995/10</v>
      </c>
      <c r="K78" s="14">
        <f>'Other Med Projected'!U1711</f>
        <v>0.99999998134027535</v>
      </c>
      <c r="L78" s="14">
        <f>'Other Med Projected'!V1711</f>
        <v>36</v>
      </c>
      <c r="M78" s="56">
        <f>'Other Med Projected'!W1711</f>
        <v>7.3631976616180456E-2</v>
      </c>
      <c r="N78" s="56">
        <f>'Other Med Projected'!X1711</f>
        <v>0.31119344521701842</v>
      </c>
      <c r="O78" s="56">
        <f>'Other Med Projected'!Y1711</f>
        <v>0.14335840991270149</v>
      </c>
      <c r="P78" s="56">
        <f>'Other Med Projected'!Z1711</f>
        <v>0.50930169948505677</v>
      </c>
      <c r="Q78" s="58">
        <f t="shared" si="4"/>
        <v>1.0374855312309572</v>
      </c>
      <c r="R78" s="71">
        <f t="shared" si="1"/>
        <v>133.41494110679719</v>
      </c>
      <c r="S78" s="72">
        <f t="shared" si="2"/>
        <v>133</v>
      </c>
      <c r="T78" s="20">
        <f t="shared" si="3"/>
        <v>3.1198579458435105E-3</v>
      </c>
    </row>
    <row r="79" spans="1:20">
      <c r="B79" s="31">
        <f>'Other Med Projected'!A79</f>
        <v>1992</v>
      </c>
      <c r="C79" s="31" t="str">
        <f>'Other Med Projected'!B79</f>
        <v>M12</v>
      </c>
      <c r="D79" s="32">
        <f>'Other Med Projected'!C79</f>
        <v>179.4</v>
      </c>
      <c r="E79" s="32">
        <f>'Other Med Projected'!D79</f>
        <v>133.19999999999999</v>
      </c>
      <c r="F79" s="32">
        <f>'Other Med Projected'!E79</f>
        <v>183.1</v>
      </c>
      <c r="G79" s="32">
        <f>'Other Med Projected'!F79</f>
        <v>128.1</v>
      </c>
      <c r="H79" s="32">
        <f>'Other Med Projected'!G79</f>
        <v>185.1</v>
      </c>
      <c r="J79" s="12" t="str">
        <f>'Other Med Projected'!T1735</f>
        <v>1992/12 to 1995/11</v>
      </c>
      <c r="K79" s="14">
        <f>'Other Med Projected'!U1735</f>
        <v>0.99999997997640278</v>
      </c>
      <c r="L79" s="14">
        <f>'Other Med Projected'!V1735</f>
        <v>36</v>
      </c>
      <c r="M79" s="56">
        <f>'Other Med Projected'!W1735</f>
        <v>7.5877338124096222E-2</v>
      </c>
      <c r="N79" s="56">
        <f>'Other Med Projected'!X1735</f>
        <v>0.30841723034647506</v>
      </c>
      <c r="O79" s="56">
        <f>'Other Med Projected'!Y1735</f>
        <v>0.14157574077925233</v>
      </c>
      <c r="P79" s="56">
        <f>'Other Med Projected'!Z1735</f>
        <v>0.51164315125609794</v>
      </c>
      <c r="Q79" s="58">
        <f t="shared" si="4"/>
        <v>1.0375134605059215</v>
      </c>
      <c r="R79" s="71">
        <f t="shared" si="1"/>
        <v>132.93382250740825</v>
      </c>
      <c r="S79" s="72">
        <f t="shared" si="2"/>
        <v>133.19999999999999</v>
      </c>
      <c r="T79" s="20">
        <f t="shared" si="3"/>
        <v>-1.9983295239619902E-3</v>
      </c>
    </row>
    <row r="80" spans="1:20">
      <c r="A80" s="31">
        <f>B80</f>
        <v>1993</v>
      </c>
      <c r="B80" s="31">
        <f>'Other Med Projected'!A80</f>
        <v>1993</v>
      </c>
      <c r="C80" s="31" t="str">
        <f>'Other Med Projected'!B80</f>
        <v>M01</v>
      </c>
      <c r="D80" s="32">
        <f>'Other Med Projected'!C80</f>
        <v>180.7</v>
      </c>
      <c r="E80" s="32">
        <f>'Other Med Projected'!D80</f>
        <v>133.80000000000001</v>
      </c>
      <c r="F80" s="32">
        <f>'Other Med Projected'!E80</f>
        <v>183.8</v>
      </c>
      <c r="G80" s="32">
        <f>'Other Med Projected'!F80</f>
        <v>130</v>
      </c>
      <c r="H80" s="32">
        <f>'Other Med Projected'!G80</f>
        <v>186.6</v>
      </c>
      <c r="J80" s="12" t="str">
        <f>'Other Med Projected'!T1759</f>
        <v>1993/1 to 1995/12</v>
      </c>
      <c r="K80" s="14">
        <f>'Other Med Projected'!U1759</f>
        <v>0.99999998010556757</v>
      </c>
      <c r="L80" s="14">
        <f>'Other Med Projected'!V1759</f>
        <v>36</v>
      </c>
      <c r="M80" s="56">
        <f>'Other Med Projected'!W1759</f>
        <v>7.6748182630429859E-2</v>
      </c>
      <c r="N80" s="56">
        <f>'Other Med Projected'!X1759</f>
        <v>0.30954448233978171</v>
      </c>
      <c r="O80" s="56">
        <f>'Other Med Projected'!Y1759</f>
        <v>0.14204472977222379</v>
      </c>
      <c r="P80" s="56">
        <f>'Other Med Projected'!Z1759</f>
        <v>0.5096055369808089</v>
      </c>
      <c r="Q80" s="58">
        <f t="shared" si="4"/>
        <v>1.0379429317232443</v>
      </c>
      <c r="R80" s="71">
        <f t="shared" si="1"/>
        <v>133.50973588520014</v>
      </c>
      <c r="S80" s="72">
        <f t="shared" si="2"/>
        <v>133.80000000000001</v>
      </c>
      <c r="T80" s="20">
        <f t="shared" si="3"/>
        <v>-2.169388002988549E-3</v>
      </c>
    </row>
    <row r="81" spans="1:20">
      <c r="B81" s="31">
        <f>'Other Med Projected'!A81</f>
        <v>1993</v>
      </c>
      <c r="C81" s="31" t="str">
        <f>'Other Med Projected'!B81</f>
        <v>M02</v>
      </c>
      <c r="D81" s="32">
        <f>'Other Med Projected'!C81</f>
        <v>181.7</v>
      </c>
      <c r="E81" s="32">
        <f>'Other Med Projected'!D81</f>
        <v>134.1</v>
      </c>
      <c r="F81" s="32">
        <f>'Other Med Projected'!E81</f>
        <v>184.9</v>
      </c>
      <c r="G81" s="32">
        <f>'Other Med Projected'!F81</f>
        <v>129.80000000000001</v>
      </c>
      <c r="H81" s="32">
        <f>'Other Med Projected'!G81</f>
        <v>187.9</v>
      </c>
      <c r="J81" s="12" t="str">
        <f>'Other Med Projected'!T1783</f>
        <v>1993/2 to 1996/1</v>
      </c>
      <c r="K81" s="14">
        <f>'Other Med Projected'!U1783</f>
        <v>0.99999997978689636</v>
      </c>
      <c r="L81" s="14">
        <f>'Other Med Projected'!V1783</f>
        <v>36</v>
      </c>
      <c r="M81" s="56">
        <f>'Other Med Projected'!W1783</f>
        <v>7.5344543490108662E-2</v>
      </c>
      <c r="N81" s="56">
        <f>'Other Med Projected'!X1783</f>
        <v>0.30975917595831071</v>
      </c>
      <c r="O81" s="56">
        <f>'Other Med Projected'!Y1783</f>
        <v>0.14326638416048074</v>
      </c>
      <c r="P81" s="56">
        <f>'Other Med Projected'!Z1783</f>
        <v>0.50957142978734116</v>
      </c>
      <c r="Q81" s="58">
        <f t="shared" si="4"/>
        <v>1.0379415333962414</v>
      </c>
      <c r="R81" s="71">
        <f t="shared" si="1"/>
        <v>133.94173657293913</v>
      </c>
      <c r="S81" s="72">
        <f t="shared" si="2"/>
        <v>134.1</v>
      </c>
      <c r="T81" s="20">
        <f t="shared" si="3"/>
        <v>-1.1801896126835151E-3</v>
      </c>
    </row>
    <row r="82" spans="1:20">
      <c r="B82" s="31">
        <f>'Other Med Projected'!A82</f>
        <v>1993</v>
      </c>
      <c r="C82" s="31" t="str">
        <f>'Other Med Projected'!B82</f>
        <v>M03</v>
      </c>
      <c r="D82" s="32">
        <f>'Other Med Projected'!C82</f>
        <v>182.3</v>
      </c>
      <c r="E82" s="32">
        <f>'Other Med Projected'!D82</f>
        <v>134.19999999999999</v>
      </c>
      <c r="F82" s="32">
        <f>'Other Med Projected'!E82</f>
        <v>185.7</v>
      </c>
      <c r="G82" s="32">
        <f>'Other Med Projected'!F82</f>
        <v>129.5</v>
      </c>
      <c r="H82" s="32">
        <f>'Other Med Projected'!G82</f>
        <v>188.6</v>
      </c>
      <c r="J82" s="12" t="str">
        <f>'Other Med Projected'!T1807</f>
        <v>1993/3 to 1996/2</v>
      </c>
      <c r="K82" s="14">
        <f>'Other Med Projected'!U1807</f>
        <v>0.99999998028773729</v>
      </c>
      <c r="L82" s="14">
        <f>'Other Med Projected'!V1807</f>
        <v>36</v>
      </c>
      <c r="M82" s="56">
        <f>'Other Med Projected'!W1807</f>
        <v>7.4582677116125262E-2</v>
      </c>
      <c r="N82" s="56">
        <f>'Other Med Projected'!X1807</f>
        <v>0.31023941355982543</v>
      </c>
      <c r="O82" s="56">
        <f>'Other Med Projected'!Y1807</f>
        <v>0.14453685027893157</v>
      </c>
      <c r="P82" s="56">
        <f>'Other Med Projected'!Z1807</f>
        <v>0.50879022785589723</v>
      </c>
      <c r="Q82" s="58">
        <f t="shared" si="4"/>
        <v>1.0381491688107793</v>
      </c>
      <c r="R82" s="71">
        <f t="shared" si="1"/>
        <v>134.59624858337449</v>
      </c>
      <c r="S82" s="72">
        <f t="shared" si="2"/>
        <v>134.19999999999999</v>
      </c>
      <c r="T82" s="20">
        <f t="shared" si="3"/>
        <v>2.952672007261555E-3</v>
      </c>
    </row>
    <row r="83" spans="1:20">
      <c r="B83" s="31">
        <f>'Other Med Projected'!A83</f>
        <v>1993</v>
      </c>
      <c r="C83" s="31" t="str">
        <f>'Other Med Projected'!B83</f>
        <v>M04</v>
      </c>
      <c r="D83" s="32">
        <f>'Other Med Projected'!C83</f>
        <v>183</v>
      </c>
      <c r="E83" s="32">
        <f>'Other Med Projected'!D83</f>
        <v>135.1</v>
      </c>
      <c r="F83" s="32">
        <f>'Other Med Projected'!E83</f>
        <v>186.8</v>
      </c>
      <c r="G83" s="32">
        <f>'Other Med Projected'!F83</f>
        <v>130</v>
      </c>
      <c r="H83" s="32">
        <f>'Other Med Projected'!G83</f>
        <v>189</v>
      </c>
      <c r="J83" s="12" t="str">
        <f>'Other Med Projected'!T1831</f>
        <v>1993/4 to 1996/3</v>
      </c>
      <c r="K83" s="14">
        <f>'Other Med Projected'!U1831</f>
        <v>0.99999997963733278</v>
      </c>
      <c r="L83" s="14">
        <f>'Other Med Projected'!V1831</f>
        <v>36</v>
      </c>
      <c r="M83" s="56">
        <f>'Other Med Projected'!W1831</f>
        <v>7.5235628027766843E-2</v>
      </c>
      <c r="N83" s="56">
        <f>'Other Med Projected'!X1831</f>
        <v>0.3102083316286528</v>
      </c>
      <c r="O83" s="56">
        <f>'Other Med Projected'!Y1831</f>
        <v>0.1445680451102748</v>
      </c>
      <c r="P83" s="56">
        <f>'Other Med Projected'!Z1831</f>
        <v>0.50833853022301945</v>
      </c>
      <c r="Q83" s="58">
        <f t="shared" si="4"/>
        <v>1.0383505349897137</v>
      </c>
      <c r="R83" s="71">
        <f t="shared" si="1"/>
        <v>135.70238826319661</v>
      </c>
      <c r="S83" s="72">
        <f t="shared" si="2"/>
        <v>135.1</v>
      </c>
      <c r="T83" s="20">
        <f t="shared" si="3"/>
        <v>4.4588324440904218E-3</v>
      </c>
    </row>
    <row r="84" spans="1:20">
      <c r="B84" s="31">
        <f>'Other Med Projected'!A84</f>
        <v>1993</v>
      </c>
      <c r="C84" s="31" t="str">
        <f>'Other Med Projected'!B84</f>
        <v>M05</v>
      </c>
      <c r="D84" s="32">
        <f>'Other Med Projected'!C84</f>
        <v>184.4</v>
      </c>
      <c r="E84" s="32">
        <f>'Other Med Projected'!D84</f>
        <v>136</v>
      </c>
      <c r="F84" s="32">
        <f>'Other Med Projected'!E84</f>
        <v>187.9</v>
      </c>
      <c r="G84" s="32">
        <f>'Other Med Projected'!F84</f>
        <v>130.1</v>
      </c>
      <c r="H84" s="32">
        <f>'Other Med Projected'!G84</f>
        <v>191</v>
      </c>
      <c r="J84" s="12" t="str">
        <f>'Other Med Projected'!T1855</f>
        <v>1993/5 to 1996/4</v>
      </c>
      <c r="K84" s="14">
        <f>'Other Med Projected'!U1855</f>
        <v>0.99999998009070612</v>
      </c>
      <c r="L84" s="14">
        <f>'Other Med Projected'!V1855</f>
        <v>36</v>
      </c>
      <c r="M84" s="56">
        <f>'Other Med Projected'!W1855</f>
        <v>7.5565183941619055E-2</v>
      </c>
      <c r="N84" s="56">
        <f>'Other Med Projected'!X1855</f>
        <v>0.3086050301537423</v>
      </c>
      <c r="O84" s="56">
        <f>'Other Med Projected'!Y1855</f>
        <v>0.14284037045940332</v>
      </c>
      <c r="P84" s="56">
        <f>'Other Med Projected'!Z1855</f>
        <v>0.51083605198908022</v>
      </c>
      <c r="Q84" s="58">
        <f t="shared" si="4"/>
        <v>1.0378466365438448</v>
      </c>
      <c r="R84" s="71">
        <f t="shared" si="1"/>
        <v>135.99625766839574</v>
      </c>
      <c r="S84" s="72">
        <f t="shared" si="2"/>
        <v>136</v>
      </c>
      <c r="T84" s="20">
        <f t="shared" si="3"/>
        <v>-2.7517144148953991E-5</v>
      </c>
    </row>
    <row r="85" spans="1:20">
      <c r="B85" s="31">
        <f>'Other Med Projected'!A85</f>
        <v>1993</v>
      </c>
      <c r="C85" s="31" t="str">
        <f>'Other Med Projected'!B85</f>
        <v>M06</v>
      </c>
      <c r="D85" s="32">
        <f>'Other Med Projected'!C85</f>
        <v>184.8</v>
      </c>
      <c r="E85" s="32">
        <f>'Other Med Projected'!D85</f>
        <v>136.19999999999999</v>
      </c>
      <c r="F85" s="32">
        <f>'Other Med Projected'!E85</f>
        <v>188.2</v>
      </c>
      <c r="G85" s="32">
        <f>'Other Med Projected'!F85</f>
        <v>129.9</v>
      </c>
      <c r="H85" s="32">
        <f>'Other Med Projected'!G85</f>
        <v>191.6</v>
      </c>
      <c r="J85" s="12" t="str">
        <f>'Other Med Projected'!T1879</f>
        <v>1993/6 to 1996/5</v>
      </c>
      <c r="K85" s="14">
        <f>'Other Med Projected'!U1879</f>
        <v>0.99999998045167693</v>
      </c>
      <c r="L85" s="14">
        <f>'Other Med Projected'!V1879</f>
        <v>36</v>
      </c>
      <c r="M85" s="56">
        <f>'Other Med Projected'!W1879</f>
        <v>7.5333027141429157E-2</v>
      </c>
      <c r="N85" s="56">
        <f>'Other Med Projected'!X1879</f>
        <v>0.30912501611050758</v>
      </c>
      <c r="O85" s="56">
        <f>'Other Med Projected'!Y1879</f>
        <v>0.14363671209029719</v>
      </c>
      <c r="P85" s="56">
        <f>'Other Med Projected'!Z1879</f>
        <v>0.50995969080843684</v>
      </c>
      <c r="Q85" s="58">
        <f t="shared" si="4"/>
        <v>1.0380544461506709</v>
      </c>
      <c r="R85" s="71">
        <f t="shared" si="1"/>
        <v>136.43408659853011</v>
      </c>
      <c r="S85" s="72">
        <f t="shared" si="2"/>
        <v>136.19999999999999</v>
      </c>
      <c r="T85" s="20">
        <f t="shared" si="3"/>
        <v>1.7186974928790483E-3</v>
      </c>
    </row>
    <row r="86" spans="1:20">
      <c r="B86" s="31">
        <f>'Other Med Projected'!A86</f>
        <v>1993</v>
      </c>
      <c r="C86" s="31" t="str">
        <f>'Other Med Projected'!B86</f>
        <v>M07</v>
      </c>
      <c r="D86" s="32">
        <f>'Other Med Projected'!C86</f>
        <v>185.4</v>
      </c>
      <c r="E86" s="32">
        <f>'Other Med Projected'!D86</f>
        <v>136.5</v>
      </c>
      <c r="F86" s="32">
        <f>'Other Med Projected'!E86</f>
        <v>188.7</v>
      </c>
      <c r="G86" s="32">
        <f>'Other Med Projected'!F86</f>
        <v>130.69999999999999</v>
      </c>
      <c r="H86" s="32">
        <f>'Other Med Projected'!G86</f>
        <v>192.2</v>
      </c>
      <c r="J86" s="12" t="str">
        <f>'Other Med Projected'!T1903</f>
        <v>1993/7 to 1996/6</v>
      </c>
      <c r="K86" s="14">
        <f>'Other Med Projected'!U1903</f>
        <v>0.99999998054971351</v>
      </c>
      <c r="L86" s="14">
        <f>'Other Med Projected'!V1903</f>
        <v>36</v>
      </c>
      <c r="M86" s="56">
        <f>'Other Med Projected'!W1903</f>
        <v>7.5348451712290876E-2</v>
      </c>
      <c r="N86" s="56">
        <f>'Other Med Projected'!X1903</f>
        <v>0.30954099299355881</v>
      </c>
      <c r="O86" s="56">
        <f>'Other Med Projected'!Y1903</f>
        <v>0.14367190054987325</v>
      </c>
      <c r="P86" s="56">
        <f>'Other Med Projected'!Z1903</f>
        <v>0.50951617802295879</v>
      </c>
      <c r="Q86" s="58">
        <f t="shared" si="4"/>
        <v>1.0380775232786816</v>
      </c>
      <c r="R86" s="71">
        <f t="shared" si="1"/>
        <v>136.64478502811116</v>
      </c>
      <c r="S86" s="72">
        <f t="shared" si="2"/>
        <v>136.5</v>
      </c>
      <c r="T86" s="20">
        <f t="shared" si="3"/>
        <v>1.0606961766385235E-3</v>
      </c>
    </row>
    <row r="87" spans="1:20">
      <c r="B87" s="31">
        <f>'Other Med Projected'!A87</f>
        <v>1993</v>
      </c>
      <c r="C87" s="31" t="str">
        <f>'Other Med Projected'!B87</f>
        <v>M08</v>
      </c>
      <c r="D87" s="32">
        <f>'Other Med Projected'!C87</f>
        <v>185.9</v>
      </c>
      <c r="E87" s="32">
        <f>'Other Med Projected'!D87</f>
        <v>136.4</v>
      </c>
      <c r="F87" s="32">
        <f>'Other Med Projected'!E87</f>
        <v>189.3</v>
      </c>
      <c r="G87" s="32">
        <f>'Other Med Projected'!F87</f>
        <v>130.6</v>
      </c>
      <c r="H87" s="32">
        <f>'Other Med Projected'!G87</f>
        <v>192.8</v>
      </c>
      <c r="J87" s="12" t="str">
        <f>'Other Med Projected'!T1927</f>
        <v>1993/8 to 1996/7</v>
      </c>
      <c r="K87" s="14">
        <f>'Other Med Projected'!U1927</f>
        <v>0.99999998010633351</v>
      </c>
      <c r="L87" s="14">
        <f>'Other Med Projected'!V1927</f>
        <v>36</v>
      </c>
      <c r="M87" s="56">
        <f>'Other Med Projected'!W1927</f>
        <v>7.5267850683454401E-2</v>
      </c>
      <c r="N87" s="56">
        <f>'Other Med Projected'!X1927</f>
        <v>0.30848846016049408</v>
      </c>
      <c r="O87" s="56">
        <f>'Other Med Projected'!Y1927</f>
        <v>0.14417588322632263</v>
      </c>
      <c r="P87" s="56">
        <f>'Other Med Projected'!Z1927</f>
        <v>0.51027686319209242</v>
      </c>
      <c r="Q87" s="58">
        <f t="shared" si="4"/>
        <v>1.0382090572623635</v>
      </c>
      <c r="R87" s="71">
        <f t="shared" si="1"/>
        <v>136.93532347819604</v>
      </c>
      <c r="S87" s="72">
        <f t="shared" si="2"/>
        <v>136.4</v>
      </c>
      <c r="T87" s="20">
        <f t="shared" si="3"/>
        <v>3.9246589310559668E-3</v>
      </c>
    </row>
    <row r="88" spans="1:20">
      <c r="B88" s="31">
        <f>'Other Med Projected'!A88</f>
        <v>1993</v>
      </c>
      <c r="C88" s="31" t="str">
        <f>'Other Med Projected'!B88</f>
        <v>M09</v>
      </c>
      <c r="D88" s="32">
        <f>'Other Med Projected'!C88</f>
        <v>186.3</v>
      </c>
      <c r="E88" s="32">
        <f>'Other Med Projected'!D88</f>
        <v>136.6</v>
      </c>
      <c r="F88" s="32">
        <f>'Other Med Projected'!E88</f>
        <v>189.6</v>
      </c>
      <c r="G88" s="32">
        <f>'Other Med Projected'!F88</f>
        <v>131.1</v>
      </c>
      <c r="H88" s="32">
        <f>'Other Med Projected'!G88</f>
        <v>193.2</v>
      </c>
      <c r="J88" s="12" t="str">
        <f>'Other Med Projected'!T1951</f>
        <v>1993/9 to 1996/8</v>
      </c>
      <c r="K88" s="14">
        <f>'Other Med Projected'!U1951</f>
        <v>0.99999998078268038</v>
      </c>
      <c r="L88" s="14">
        <f>'Other Med Projected'!V1951</f>
        <v>36</v>
      </c>
      <c r="M88" s="56">
        <f>'Other Med Projected'!W1951</f>
        <v>7.5882904909224266E-2</v>
      </c>
      <c r="N88" s="56">
        <f>'Other Med Projected'!X1951</f>
        <v>0.30860762632593663</v>
      </c>
      <c r="O88" s="56">
        <f>'Other Med Projected'!Y1951</f>
        <v>0.14284286047696529</v>
      </c>
      <c r="P88" s="56">
        <f>'Other Med Projected'!Z1951</f>
        <v>0.5106069925352692</v>
      </c>
      <c r="Q88" s="58">
        <f t="shared" si="4"/>
        <v>1.0379403842473955</v>
      </c>
      <c r="R88" s="71">
        <f t="shared" si="1"/>
        <v>137.23317874832841</v>
      </c>
      <c r="S88" s="72">
        <f t="shared" si="2"/>
        <v>136.6</v>
      </c>
      <c r="T88" s="20">
        <f t="shared" si="3"/>
        <v>4.6352763420821289E-3</v>
      </c>
    </row>
    <row r="89" spans="1:20">
      <c r="B89" s="31">
        <f>'Other Med Projected'!A89</f>
        <v>1993</v>
      </c>
      <c r="C89" s="31" t="str">
        <f>'Other Med Projected'!B89</f>
        <v>M10</v>
      </c>
      <c r="D89" s="32">
        <f>'Other Med Projected'!C89</f>
        <v>186.8</v>
      </c>
      <c r="E89" s="32">
        <f>'Other Med Projected'!D89</f>
        <v>136.80000000000001</v>
      </c>
      <c r="F89" s="32">
        <f>'Other Med Projected'!E89</f>
        <v>190.4</v>
      </c>
      <c r="G89" s="32">
        <f>'Other Med Projected'!F89</f>
        <v>131</v>
      </c>
      <c r="H89" s="32">
        <f>'Other Med Projected'!G89</f>
        <v>193.9</v>
      </c>
      <c r="J89" s="12" t="str">
        <f>'Other Med Projected'!T1975</f>
        <v>1993/10 to 1996/9</v>
      </c>
      <c r="K89" s="14">
        <f>'Other Med Projected'!U1975</f>
        <v>0.99999998246715105</v>
      </c>
      <c r="L89" s="14">
        <f>'Other Med Projected'!V1975</f>
        <v>36</v>
      </c>
      <c r="M89" s="56">
        <f>'Other Med Projected'!W1975</f>
        <v>7.7791794333981756E-2</v>
      </c>
      <c r="N89" s="56">
        <f>'Other Med Projected'!X1975</f>
        <v>0.31029222908094889</v>
      </c>
      <c r="O89" s="56">
        <f>'Other Med Projected'!Y1975</f>
        <v>0.13936573177594866</v>
      </c>
      <c r="P89" s="56">
        <f>'Other Med Projected'!Z1975</f>
        <v>0.50990002309617466</v>
      </c>
      <c r="Q89" s="58">
        <f t="shared" si="4"/>
        <v>1.037349778287054</v>
      </c>
      <c r="R89" s="71">
        <f t="shared" si="1"/>
        <v>135.97124029419876</v>
      </c>
      <c r="S89" s="72">
        <f t="shared" si="2"/>
        <v>136.80000000000001</v>
      </c>
      <c r="T89" s="20">
        <f t="shared" si="3"/>
        <v>-6.0581849839272403E-3</v>
      </c>
    </row>
    <row r="90" spans="1:20">
      <c r="B90" s="31">
        <f>'Other Med Projected'!A90</f>
        <v>1993</v>
      </c>
      <c r="C90" s="31" t="str">
        <f>'Other Med Projected'!B90</f>
        <v>M11</v>
      </c>
      <c r="D90" s="32">
        <f>'Other Med Projected'!C90</f>
        <v>187.1</v>
      </c>
      <c r="E90" s="32">
        <f>'Other Med Projected'!D90</f>
        <v>137.1</v>
      </c>
      <c r="F90" s="32">
        <f>'Other Med Projected'!E90</f>
        <v>190.8</v>
      </c>
      <c r="G90" s="32">
        <f>'Other Med Projected'!F90</f>
        <v>130.9</v>
      </c>
      <c r="H90" s="32">
        <f>'Other Med Projected'!G90</f>
        <v>194.1</v>
      </c>
      <c r="J90" s="12" t="str">
        <f>'Other Med Projected'!T1999</f>
        <v>1993/11 to 1996/10</v>
      </c>
      <c r="K90" s="14">
        <f>'Other Med Projected'!U1999</f>
        <v>0.99999998444216931</v>
      </c>
      <c r="L90" s="14">
        <f>'Other Med Projected'!V1999</f>
        <v>36</v>
      </c>
      <c r="M90" s="56">
        <f>'Other Med Projected'!W1999</f>
        <v>7.6114813795731692E-2</v>
      </c>
      <c r="N90" s="56">
        <f>'Other Med Projected'!X1999</f>
        <v>0.30979385591152647</v>
      </c>
      <c r="O90" s="56">
        <f>'Other Med Projected'!Y1999</f>
        <v>0.14270786015353368</v>
      </c>
      <c r="P90" s="56">
        <f>'Other Med Projected'!Z1999</f>
        <v>0.50936439026068636</v>
      </c>
      <c r="Q90" s="58">
        <f t="shared" si="4"/>
        <v>1.0379809201214782</v>
      </c>
      <c r="R90" s="71">
        <f t="shared" si="1"/>
        <v>137.24973547951998</v>
      </c>
      <c r="S90" s="72">
        <f t="shared" si="2"/>
        <v>137.1</v>
      </c>
      <c r="T90" s="20">
        <f t="shared" si="3"/>
        <v>1.0921625056162631E-3</v>
      </c>
    </row>
    <row r="91" spans="1:20">
      <c r="B91" s="31">
        <f>'Other Med Projected'!A91</f>
        <v>1993</v>
      </c>
      <c r="C91" s="31" t="str">
        <f>'Other Med Projected'!B91</f>
        <v>M12</v>
      </c>
      <c r="D91" s="32">
        <f>'Other Med Projected'!C91</f>
        <v>187.4</v>
      </c>
      <c r="E91" s="32">
        <f>'Other Med Projected'!D91</f>
        <v>137.5</v>
      </c>
      <c r="F91" s="32">
        <f>'Other Med Projected'!E91</f>
        <v>191.1</v>
      </c>
      <c r="G91" s="32">
        <f>'Other Med Projected'!F91</f>
        <v>130.69999999999999</v>
      </c>
      <c r="H91" s="32">
        <f>'Other Med Projected'!G91</f>
        <v>194.5</v>
      </c>
      <c r="J91" s="12" t="str">
        <f>'Other Med Projected'!T2023</f>
        <v>1993/12 to 1996/11</v>
      </c>
      <c r="K91" s="14">
        <f>'Other Med Projected'!U2023</f>
        <v>0.99999998181092786</v>
      </c>
      <c r="L91" s="14">
        <f>'Other Med Projected'!V2023</f>
        <v>36</v>
      </c>
      <c r="M91" s="56">
        <f>'Other Med Projected'!W2023</f>
        <v>7.4955401527176904E-2</v>
      </c>
      <c r="N91" s="56">
        <f>'Other Med Projected'!X2023</f>
        <v>0.30619411813749681</v>
      </c>
      <c r="O91" s="56">
        <f>'Other Med Projected'!Y2023</f>
        <v>0.14345803195463736</v>
      </c>
      <c r="P91" s="56">
        <f>'Other Med Projected'!Z2023</f>
        <v>0.51323457905400049</v>
      </c>
      <c r="Q91" s="58">
        <f t="shared" si="4"/>
        <v>1.0378421306733117</v>
      </c>
      <c r="R91" s="71">
        <f t="shared" si="1"/>
        <v>137.58019211465495</v>
      </c>
      <c r="S91" s="72">
        <f t="shared" si="2"/>
        <v>137.5</v>
      </c>
      <c r="T91" s="20">
        <f t="shared" si="3"/>
        <v>5.832153793087193E-4</v>
      </c>
    </row>
    <row r="92" spans="1:20">
      <c r="A92" s="31">
        <f>B92</f>
        <v>1994</v>
      </c>
      <c r="B92" s="31">
        <f>'Other Med Projected'!A92</f>
        <v>1994</v>
      </c>
      <c r="C92" s="31" t="str">
        <f>'Other Med Projected'!B92</f>
        <v>M01</v>
      </c>
      <c r="D92" s="32">
        <f>'Other Med Projected'!C92</f>
        <v>188.3</v>
      </c>
      <c r="E92" s="32">
        <f>'Other Med Projected'!D92</f>
        <v>138.1</v>
      </c>
      <c r="F92" s="32">
        <f>'Other Med Projected'!E92</f>
        <v>192</v>
      </c>
      <c r="G92" s="32">
        <f>'Other Med Projected'!F92</f>
        <v>131.30000000000001</v>
      </c>
      <c r="H92" s="32">
        <f>'Other Med Projected'!G92</f>
        <v>195.5</v>
      </c>
      <c r="J92" s="12" t="str">
        <f>'Other Med Projected'!T2047</f>
        <v>1994/1 to 1996/12</v>
      </c>
      <c r="K92" s="14">
        <f>'Other Med Projected'!U2047</f>
        <v>0.99999998130653056</v>
      </c>
      <c r="L92" s="14">
        <f>'Other Med Projected'!V2047</f>
        <v>36</v>
      </c>
      <c r="M92" s="56">
        <f>'Other Med Projected'!W2047</f>
        <v>7.4496352866146295E-2</v>
      </c>
      <c r="N92" s="56">
        <f>'Other Med Projected'!X2047</f>
        <v>0.30444088417375226</v>
      </c>
      <c r="O92" s="56">
        <f>'Other Med Projected'!Y2047</f>
        <v>0.14349467900904986</v>
      </c>
      <c r="P92" s="56">
        <f>'Other Med Projected'!Z2047</f>
        <v>0.51526299223952987</v>
      </c>
      <c r="Q92" s="58">
        <f t="shared" si="4"/>
        <v>1.0376949082884783</v>
      </c>
      <c r="R92" s="71">
        <f t="shared" si="1"/>
        <v>137.90177330664659</v>
      </c>
      <c r="S92" s="72">
        <f t="shared" si="2"/>
        <v>138.1</v>
      </c>
      <c r="T92" s="20">
        <f t="shared" si="3"/>
        <v>-1.4353851799667266E-3</v>
      </c>
    </row>
    <row r="93" spans="1:20">
      <c r="B93" s="31">
        <f>'Other Med Projected'!A93</f>
        <v>1994</v>
      </c>
      <c r="C93" s="31" t="str">
        <f>'Other Med Projected'!B93</f>
        <v>M02</v>
      </c>
      <c r="D93" s="32">
        <f>'Other Med Projected'!C93</f>
        <v>189.4</v>
      </c>
      <c r="E93" s="32">
        <f>'Other Med Projected'!D93</f>
        <v>139.30000000000001</v>
      </c>
      <c r="F93" s="32">
        <f>'Other Med Projected'!E93</f>
        <v>192.8</v>
      </c>
      <c r="G93" s="32">
        <f>'Other Med Projected'!F93</f>
        <v>131.80000000000001</v>
      </c>
      <c r="H93" s="32">
        <f>'Other Med Projected'!G93</f>
        <v>196.9</v>
      </c>
      <c r="J93" s="12" t="str">
        <f>'Other Med Projected'!T2071</f>
        <v>1994/2 to 1997/1</v>
      </c>
      <c r="K93" s="14">
        <f>'Other Med Projected'!U2071</f>
        <v>0.9999999805410138</v>
      </c>
      <c r="L93" s="14">
        <f>'Other Med Projected'!V2071</f>
        <v>36</v>
      </c>
      <c r="M93" s="56">
        <f>'Other Med Projected'!W2071</f>
        <v>7.5181907041394908E-2</v>
      </c>
      <c r="N93" s="56">
        <f>'Other Med Projected'!X2071</f>
        <v>0.30578238005350161</v>
      </c>
      <c r="O93" s="56">
        <f>'Other Med Projected'!Y2071</f>
        <v>0.14294452645192118</v>
      </c>
      <c r="P93" s="56">
        <f>'Other Med Projected'!Z2071</f>
        <v>0.51382447200704839</v>
      </c>
      <c r="Q93" s="58">
        <f t="shared" si="4"/>
        <v>1.0377332855538661</v>
      </c>
      <c r="R93" s="71">
        <f t="shared" si="1"/>
        <v>138.80083543168354</v>
      </c>
      <c r="S93" s="72">
        <f t="shared" si="2"/>
        <v>139.30000000000001</v>
      </c>
      <c r="T93" s="20">
        <f t="shared" si="3"/>
        <v>-3.5833780927241447E-3</v>
      </c>
    </row>
    <row r="94" spans="1:20">
      <c r="B94" s="31">
        <f>'Other Med Projected'!A94</f>
        <v>1994</v>
      </c>
      <c r="C94" s="31" t="str">
        <f>'Other Med Projected'!B94</f>
        <v>M03</v>
      </c>
      <c r="D94" s="32">
        <f>'Other Med Projected'!C94</f>
        <v>190.3</v>
      </c>
      <c r="E94" s="32">
        <f>'Other Med Projected'!D94</f>
        <v>139.9</v>
      </c>
      <c r="F94" s="32">
        <f>'Other Med Projected'!E94</f>
        <v>194.1</v>
      </c>
      <c r="G94" s="32">
        <f>'Other Med Projected'!F94</f>
        <v>131.80000000000001</v>
      </c>
      <c r="H94" s="32">
        <f>'Other Med Projected'!G94</f>
        <v>197.7</v>
      </c>
      <c r="J94" s="12" t="str">
        <f>'Other Med Projected'!T2095</f>
        <v>1994/3 to 1997/2</v>
      </c>
      <c r="K94" s="14">
        <f>'Other Med Projected'!U2095</f>
        <v>0.99999998180606386</v>
      </c>
      <c r="L94" s="14">
        <f>'Other Med Projected'!V2095</f>
        <v>36</v>
      </c>
      <c r="M94" s="56">
        <f>'Other Med Projected'!W2095</f>
        <v>7.5508628763685054E-2</v>
      </c>
      <c r="N94" s="56">
        <f>'Other Med Projected'!X2095</f>
        <v>0.30524974516766645</v>
      </c>
      <c r="O94" s="56">
        <f>'Other Med Projected'!Y2095</f>
        <v>0.14290013970033422</v>
      </c>
      <c r="P94" s="56">
        <f>'Other Med Projected'!Z2095</f>
        <v>0.5141642097232958</v>
      </c>
      <c r="Q94" s="58">
        <f t="shared" si="4"/>
        <v>1.0378227233549815</v>
      </c>
      <c r="R94" s="71">
        <f t="shared" si="1"/>
        <v>140.00889682437781</v>
      </c>
      <c r="S94" s="72">
        <f t="shared" si="2"/>
        <v>139.9</v>
      </c>
      <c r="T94" s="20">
        <f t="shared" si="3"/>
        <v>7.7839045302221827E-4</v>
      </c>
    </row>
    <row r="95" spans="1:20">
      <c r="B95" s="31">
        <f>'Other Med Projected'!A95</f>
        <v>1994</v>
      </c>
      <c r="C95" s="31" t="str">
        <f>'Other Med Projected'!B95</f>
        <v>M04</v>
      </c>
      <c r="D95" s="32">
        <f>'Other Med Projected'!C95</f>
        <v>191.4</v>
      </c>
      <c r="E95" s="32">
        <f>'Other Med Projected'!D95</f>
        <v>140.9</v>
      </c>
      <c r="F95" s="32">
        <f>'Other Med Projected'!E95</f>
        <v>195.6</v>
      </c>
      <c r="G95" s="32">
        <f>'Other Med Projected'!F95</f>
        <v>132.30000000000001</v>
      </c>
      <c r="H95" s="32">
        <f>'Other Med Projected'!G95</f>
        <v>198.6</v>
      </c>
      <c r="J95" s="12" t="str">
        <f>'Other Med Projected'!T2119</f>
        <v>1994/4 to 1997/3</v>
      </c>
      <c r="K95" s="14">
        <f>'Other Med Projected'!U2119</f>
        <v>0.99999998184657857</v>
      </c>
      <c r="L95" s="14">
        <f>'Other Med Projected'!V2119</f>
        <v>36</v>
      </c>
      <c r="M95" s="56">
        <f>'Other Med Projected'!W2119</f>
        <v>7.5835846289542069E-2</v>
      </c>
      <c r="N95" s="56">
        <f>'Other Med Projected'!X2119</f>
        <v>0.30542024471890694</v>
      </c>
      <c r="O95" s="56">
        <f>'Other Med Projected'!Y2119</f>
        <v>0.14232053414628926</v>
      </c>
      <c r="P95" s="56">
        <f>'Other Med Projected'!Z2119</f>
        <v>0.51414853761228985</v>
      </c>
      <c r="Q95" s="58">
        <f t="shared" si="4"/>
        <v>1.0377251627670281</v>
      </c>
      <c r="R95" s="71">
        <f t="shared" si="1"/>
        <v>141.28560248584955</v>
      </c>
      <c r="S95" s="72">
        <f t="shared" si="2"/>
        <v>140.9</v>
      </c>
      <c r="T95" s="20">
        <f t="shared" si="3"/>
        <v>2.7367103325021003E-3</v>
      </c>
    </row>
    <row r="96" spans="1:20">
      <c r="B96" s="31">
        <f>'Other Med Projected'!A96</f>
        <v>1994</v>
      </c>
      <c r="C96" s="31" t="str">
        <f>'Other Med Projected'!B96</f>
        <v>M05</v>
      </c>
      <c r="D96" s="32">
        <f>'Other Med Projected'!C96</f>
        <v>191.7</v>
      </c>
      <c r="E96" s="32">
        <f>'Other Med Projected'!D96</f>
        <v>141.30000000000001</v>
      </c>
      <c r="F96" s="32">
        <f>'Other Med Projected'!E96</f>
        <v>195.9</v>
      </c>
      <c r="G96" s="32">
        <f>'Other Med Projected'!F96</f>
        <v>131.9</v>
      </c>
      <c r="H96" s="32">
        <f>'Other Med Projected'!G96</f>
        <v>199.1</v>
      </c>
      <c r="J96" s="12" t="str">
        <f>'Other Med Projected'!T2143</f>
        <v>1994/5 to 1997/4</v>
      </c>
      <c r="K96" s="14">
        <f>'Other Med Projected'!U2143</f>
        <v>0.9999999826701772</v>
      </c>
      <c r="L96" s="14">
        <f>'Other Med Projected'!V2143</f>
        <v>36</v>
      </c>
      <c r="M96" s="56">
        <f>'Other Med Projected'!W2143</f>
        <v>7.5785941705086804E-2</v>
      </c>
      <c r="N96" s="56">
        <f>'Other Med Projected'!X2143</f>
        <v>0.30593159070792175</v>
      </c>
      <c r="O96" s="56">
        <f>'Other Med Projected'!Y2143</f>
        <v>0.14158348514106128</v>
      </c>
      <c r="P96" s="56">
        <f>'Other Med Projected'!Z2143</f>
        <v>0.5141517479053419</v>
      </c>
      <c r="Q96" s="58">
        <f t="shared" si="4"/>
        <v>1.0374527654594117</v>
      </c>
      <c r="R96" s="71">
        <f t="shared" si="1"/>
        <v>141.24764646952744</v>
      </c>
      <c r="S96" s="72">
        <f t="shared" si="2"/>
        <v>141.30000000000001</v>
      </c>
      <c r="T96" s="20">
        <f t="shared" si="3"/>
        <v>-3.7051330836923303E-4</v>
      </c>
    </row>
    <row r="97" spans="1:20">
      <c r="B97" s="31">
        <f>'Other Med Projected'!A97</f>
        <v>1994</v>
      </c>
      <c r="C97" s="31" t="str">
        <f>'Other Med Projected'!B97</f>
        <v>M06</v>
      </c>
      <c r="D97" s="32">
        <f>'Other Med Projected'!C97</f>
        <v>192.3</v>
      </c>
      <c r="E97" s="32">
        <f>'Other Med Projected'!D97</f>
        <v>141.6</v>
      </c>
      <c r="F97" s="32">
        <f>'Other Med Projected'!E97</f>
        <v>196.7</v>
      </c>
      <c r="G97" s="32">
        <f>'Other Med Projected'!F97</f>
        <v>131.80000000000001</v>
      </c>
      <c r="H97" s="32">
        <f>'Other Med Projected'!G97</f>
        <v>199.8</v>
      </c>
      <c r="J97" s="12" t="str">
        <f>'Other Med Projected'!T2167</f>
        <v>1994/6 to 1997/5</v>
      </c>
      <c r="K97" s="14">
        <f>'Other Med Projected'!U2167</f>
        <v>0.99999998287002245</v>
      </c>
      <c r="L97" s="14">
        <f>'Other Med Projected'!V2167</f>
        <v>36</v>
      </c>
      <c r="M97" s="56">
        <f>'Other Med Projected'!W2167</f>
        <v>7.4671776783863247E-2</v>
      </c>
      <c r="N97" s="56">
        <f>'Other Med Projected'!X2167</f>
        <v>0.30656459387727697</v>
      </c>
      <c r="O97" s="56">
        <f>'Other Med Projected'!Y2167</f>
        <v>0.14315219067769527</v>
      </c>
      <c r="P97" s="56">
        <f>'Other Med Projected'!Z2167</f>
        <v>0.5132613093196724</v>
      </c>
      <c r="Q97" s="58">
        <f t="shared" si="4"/>
        <v>1.037649870658508</v>
      </c>
      <c r="R97" s="71">
        <f t="shared" si="1"/>
        <v>141.36343105514572</v>
      </c>
      <c r="S97" s="72">
        <f t="shared" si="2"/>
        <v>141.6</v>
      </c>
      <c r="T97" s="20">
        <f t="shared" si="3"/>
        <v>-1.6706846388013391E-3</v>
      </c>
    </row>
    <row r="98" spans="1:20">
      <c r="B98" s="31">
        <f>'Other Med Projected'!A98</f>
        <v>1994</v>
      </c>
      <c r="C98" s="31" t="str">
        <f>'Other Med Projected'!B98</f>
        <v>M07</v>
      </c>
      <c r="D98" s="32">
        <f>'Other Med Projected'!C98</f>
        <v>193</v>
      </c>
      <c r="E98" s="32">
        <f>'Other Med Projected'!D98</f>
        <v>141.5</v>
      </c>
      <c r="F98" s="32">
        <f>'Other Med Projected'!E98</f>
        <v>197.7</v>
      </c>
      <c r="G98" s="32">
        <f>'Other Med Projected'!F98</f>
        <v>132.5</v>
      </c>
      <c r="H98" s="32">
        <f>'Other Med Projected'!G98</f>
        <v>200.4</v>
      </c>
      <c r="J98" s="12" t="str">
        <f>'Other Med Projected'!T2191</f>
        <v>1994/7 to 1997/6</v>
      </c>
      <c r="K98" s="14">
        <f>'Other Med Projected'!U2191</f>
        <v>0.99999998284880953</v>
      </c>
      <c r="L98" s="14">
        <f>'Other Med Projected'!V2191</f>
        <v>36</v>
      </c>
      <c r="M98" s="56">
        <f>'Other Med Projected'!W2191</f>
        <v>7.3792916353676602E-2</v>
      </c>
      <c r="N98" s="56">
        <f>'Other Med Projected'!X2191</f>
        <v>0.30702829670638904</v>
      </c>
      <c r="O98" s="56">
        <f>'Other Med Projected'!Y2191</f>
        <v>0.14448177200571119</v>
      </c>
      <c r="P98" s="56">
        <f>'Other Med Projected'!Z2191</f>
        <v>0.5125343958884947</v>
      </c>
      <c r="Q98" s="58">
        <f t="shared" si="4"/>
        <v>1.0378373809542716</v>
      </c>
      <c r="R98" s="71">
        <f t="shared" si="1"/>
        <v>141.26430797826589</v>
      </c>
      <c r="S98" s="72">
        <f t="shared" si="2"/>
        <v>141.5</v>
      </c>
      <c r="T98" s="20">
        <f t="shared" si="3"/>
        <v>-1.6656679981209177E-3</v>
      </c>
    </row>
    <row r="99" spans="1:20">
      <c r="B99" s="31">
        <f>'Other Med Projected'!A99</f>
        <v>1994</v>
      </c>
      <c r="C99" s="31" t="str">
        <f>'Other Med Projected'!B99</f>
        <v>M08</v>
      </c>
      <c r="D99" s="32">
        <f>'Other Med Projected'!C99</f>
        <v>193.5</v>
      </c>
      <c r="E99" s="32">
        <f>'Other Med Projected'!D99</f>
        <v>141.9</v>
      </c>
      <c r="F99" s="32">
        <f>'Other Med Projected'!E99</f>
        <v>198.3</v>
      </c>
      <c r="G99" s="32">
        <f>'Other Med Projected'!F99</f>
        <v>133.69999999999999</v>
      </c>
      <c r="H99" s="32">
        <f>'Other Med Projected'!G99</f>
        <v>200.7</v>
      </c>
      <c r="J99" s="12" t="str">
        <f>'Other Med Projected'!T2215</f>
        <v>1994/8 to 1997/7</v>
      </c>
      <c r="K99" s="14">
        <f>'Other Med Projected'!U2215</f>
        <v>0.99999998201556928</v>
      </c>
      <c r="L99" s="14">
        <f>'Other Med Projected'!V2215</f>
        <v>36</v>
      </c>
      <c r="M99" s="56">
        <f>'Other Med Projected'!W2215</f>
        <v>7.3491610246421396E-2</v>
      </c>
      <c r="N99" s="56">
        <f>'Other Med Projected'!X2215</f>
        <v>0.30614017113982184</v>
      </c>
      <c r="O99" s="56">
        <f>'Other Med Projected'!Y2215</f>
        <v>0.14463188522237971</v>
      </c>
      <c r="P99" s="56">
        <f>'Other Med Projected'!Z2215</f>
        <v>0.51352480064720385</v>
      </c>
      <c r="Q99" s="58">
        <f t="shared" si="4"/>
        <v>1.0377884672558269</v>
      </c>
      <c r="R99" s="71">
        <f t="shared" si="1"/>
        <v>141.27974035176001</v>
      </c>
      <c r="S99" s="72">
        <f t="shared" si="2"/>
        <v>141.9</v>
      </c>
      <c r="T99" s="20">
        <f t="shared" si="3"/>
        <v>-4.371103934038013E-3</v>
      </c>
    </row>
    <row r="100" spans="1:20">
      <c r="B100" s="31">
        <f>'Other Med Projected'!A100</f>
        <v>1994</v>
      </c>
      <c r="C100" s="31" t="str">
        <f>'Other Med Projected'!B100</f>
        <v>M09</v>
      </c>
      <c r="D100" s="32">
        <f>'Other Med Projected'!C100</f>
        <v>194</v>
      </c>
      <c r="E100" s="32">
        <f>'Other Med Projected'!D100</f>
        <v>142.4</v>
      </c>
      <c r="F100" s="32">
        <f>'Other Med Projected'!E100</f>
        <v>198.9</v>
      </c>
      <c r="G100" s="32">
        <f>'Other Med Projected'!F100</f>
        <v>134</v>
      </c>
      <c r="H100" s="32">
        <f>'Other Med Projected'!G100</f>
        <v>201.1</v>
      </c>
      <c r="J100" s="12" t="str">
        <f>'Other Med Projected'!T2239</f>
        <v>1994/9 to 1997/8</v>
      </c>
      <c r="K100" s="14">
        <f>'Other Med Projected'!U2239</f>
        <v>0.99999998065182893</v>
      </c>
      <c r="L100" s="14">
        <f>'Other Med Projected'!V2239</f>
        <v>36</v>
      </c>
      <c r="M100" s="56">
        <f>'Other Med Projected'!W2239</f>
        <v>7.3838172061199886E-2</v>
      </c>
      <c r="N100" s="56">
        <f>'Other Med Projected'!X2239</f>
        <v>0.30443435632238941</v>
      </c>
      <c r="O100" s="56">
        <f>'Other Med Projected'!Y2239</f>
        <v>0.14501053899130609</v>
      </c>
      <c r="P100" s="56">
        <f>'Other Med Projected'!Z2239</f>
        <v>0.51474284922719615</v>
      </c>
      <c r="Q100" s="58">
        <f t="shared" si="4"/>
        <v>1.0380259166020915</v>
      </c>
      <c r="R100" s="71">
        <f t="shared" si="1"/>
        <v>142.20979410195798</v>
      </c>
      <c r="S100" s="72">
        <f t="shared" si="2"/>
        <v>142.4</v>
      </c>
      <c r="T100" s="20">
        <f t="shared" si="3"/>
        <v>-1.335715576137806E-3</v>
      </c>
    </row>
    <row r="101" spans="1:20">
      <c r="B101" s="31">
        <f>'Other Med Projected'!A101</f>
        <v>1994</v>
      </c>
      <c r="C101" s="31" t="str">
        <f>'Other Med Projected'!B101</f>
        <v>M10</v>
      </c>
      <c r="D101" s="32">
        <f>'Other Med Projected'!C101</f>
        <v>195.1</v>
      </c>
      <c r="E101" s="32">
        <f>'Other Med Projected'!D101</f>
        <v>142.80000000000001</v>
      </c>
      <c r="F101" s="32">
        <f>'Other Med Projected'!E101</f>
        <v>200.6</v>
      </c>
      <c r="G101" s="32">
        <f>'Other Med Projected'!F101</f>
        <v>134.80000000000001</v>
      </c>
      <c r="H101" s="32">
        <f>'Other Med Projected'!G101</f>
        <v>201.9</v>
      </c>
      <c r="J101" s="12" t="str">
        <f>'Other Med Projected'!T2263</f>
        <v>1994/10 to 1997/9</v>
      </c>
      <c r="K101" s="14">
        <f>'Other Med Projected'!U2263</f>
        <v>0.99999997736267332</v>
      </c>
      <c r="L101" s="14">
        <f>'Other Med Projected'!V2263</f>
        <v>36</v>
      </c>
      <c r="M101" s="56">
        <f>'Other Med Projected'!W2263</f>
        <v>7.4357234599737004E-2</v>
      </c>
      <c r="N101" s="56">
        <f>'Other Med Projected'!X2263</f>
        <v>0.30169099426170637</v>
      </c>
      <c r="O101" s="56">
        <f>'Other Med Projected'!Y2263</f>
        <v>0.14396825617261899</v>
      </c>
      <c r="P101" s="56">
        <f>'Other Med Projected'!Z2263</f>
        <v>0.51779789608221483</v>
      </c>
      <c r="Q101" s="58">
        <f t="shared" si="4"/>
        <v>1.0378143811162772</v>
      </c>
      <c r="R101" s="71">
        <f t="shared" si="1"/>
        <v>142.94551223008673</v>
      </c>
      <c r="S101" s="72">
        <f t="shared" si="2"/>
        <v>142.80000000000001</v>
      </c>
      <c r="T101" s="20">
        <f t="shared" si="3"/>
        <v>1.0189932078902176E-3</v>
      </c>
    </row>
    <row r="102" spans="1:20">
      <c r="B102" s="31">
        <f>'Other Med Projected'!A102</f>
        <v>1994</v>
      </c>
      <c r="C102" s="31" t="str">
        <f>'Other Med Projected'!B102</f>
        <v>M11</v>
      </c>
      <c r="D102" s="32">
        <f>'Other Med Projected'!C102</f>
        <v>195.5</v>
      </c>
      <c r="E102" s="32">
        <f>'Other Med Projected'!D102</f>
        <v>142.9</v>
      </c>
      <c r="F102" s="32">
        <f>'Other Med Projected'!E102</f>
        <v>201.2</v>
      </c>
      <c r="G102" s="32">
        <f>'Other Med Projected'!F102</f>
        <v>135.19999999999999</v>
      </c>
      <c r="H102" s="32">
        <f>'Other Med Projected'!G102</f>
        <v>202.3</v>
      </c>
      <c r="J102" s="12" t="str">
        <f>'Other Med Projected'!T2287</f>
        <v>1994/11 to 1997/10</v>
      </c>
      <c r="K102" s="14">
        <f>'Other Med Projected'!U2287</f>
        <v>0.9999999776161258</v>
      </c>
      <c r="L102" s="14">
        <f>'Other Med Projected'!V2287</f>
        <v>36</v>
      </c>
      <c r="M102" s="56">
        <f>'Other Med Projected'!W2287</f>
        <v>7.4131522399675673E-2</v>
      </c>
      <c r="N102" s="56">
        <f>'Other Med Projected'!X2287</f>
        <v>0.30126339705713917</v>
      </c>
      <c r="O102" s="56">
        <f>'Other Med Projected'!Y2287</f>
        <v>0.14334315207195697</v>
      </c>
      <c r="P102" s="56">
        <f>'Other Med Projected'!Z2287</f>
        <v>0.51878300572883584</v>
      </c>
      <c r="Q102" s="58">
        <f t="shared" si="4"/>
        <v>1.0375210772576078</v>
      </c>
      <c r="R102" s="71">
        <f t="shared" si="1"/>
        <v>142.37930715374216</v>
      </c>
      <c r="S102" s="72">
        <f t="shared" si="2"/>
        <v>142.9</v>
      </c>
      <c r="T102" s="20">
        <f t="shared" si="3"/>
        <v>-3.6437567967658826E-3</v>
      </c>
    </row>
    <row r="103" spans="1:20">
      <c r="B103" s="31">
        <f>'Other Med Projected'!A103</f>
        <v>1994</v>
      </c>
      <c r="C103" s="31" t="str">
        <f>'Other Med Projected'!B103</f>
        <v>M12</v>
      </c>
      <c r="D103" s="32">
        <f>'Other Med Projected'!C103</f>
        <v>196</v>
      </c>
      <c r="E103" s="32">
        <f>'Other Med Projected'!D103</f>
        <v>143</v>
      </c>
      <c r="F103" s="32">
        <f>'Other Med Projected'!E103</f>
        <v>201.4</v>
      </c>
      <c r="G103" s="32">
        <f>'Other Med Projected'!F103</f>
        <v>135</v>
      </c>
      <c r="H103" s="32">
        <f>'Other Med Projected'!G103</f>
        <v>203.1</v>
      </c>
      <c r="J103" s="12" t="str">
        <f>'Other Med Projected'!T2311</f>
        <v>1994/12 to 1997/11</v>
      </c>
      <c r="K103" s="14">
        <f>'Other Med Projected'!U2311</f>
        <v>0.99999997783658301</v>
      </c>
      <c r="L103" s="14">
        <f>'Other Med Projected'!V2311</f>
        <v>36</v>
      </c>
      <c r="M103" s="56">
        <f>'Other Med Projected'!W2311</f>
        <v>7.4417383219290548E-2</v>
      </c>
      <c r="N103" s="56">
        <f>'Other Med Projected'!X2311</f>
        <v>0.30206573531425662</v>
      </c>
      <c r="O103" s="56">
        <f>'Other Med Projected'!Y2311</f>
        <v>0.14602814560185567</v>
      </c>
      <c r="P103" s="56">
        <f>'Other Med Projected'!Z2311</f>
        <v>0.51604988470365865</v>
      </c>
      <c r="Q103" s="58">
        <f t="shared" si="4"/>
        <v>1.0385611488390616</v>
      </c>
      <c r="R103" s="71">
        <f t="shared" si="1"/>
        <v>143.20107706978314</v>
      </c>
      <c r="S103" s="72">
        <f t="shared" si="2"/>
        <v>143</v>
      </c>
      <c r="T103" s="20">
        <f t="shared" si="3"/>
        <v>1.4061333551268461E-3</v>
      </c>
    </row>
    <row r="104" spans="1:20">
      <c r="A104" s="31">
        <f>B104</f>
        <v>1995</v>
      </c>
      <c r="B104" s="31">
        <f>'Other Med Projected'!A104</f>
        <v>1995</v>
      </c>
      <c r="C104" s="31" t="str">
        <f>'Other Med Projected'!B104</f>
        <v>M01</v>
      </c>
      <c r="D104" s="32">
        <f>'Other Med Projected'!C104</f>
        <v>197.2</v>
      </c>
      <c r="E104" s="32">
        <f>'Other Med Projected'!D104</f>
        <v>143.6</v>
      </c>
      <c r="F104" s="32">
        <f>'Other Med Projected'!E104</f>
        <v>203.3</v>
      </c>
      <c r="G104" s="32">
        <f>'Other Med Projected'!F104</f>
        <v>135.5</v>
      </c>
      <c r="H104" s="32">
        <f>'Other Med Projected'!G104</f>
        <v>204</v>
      </c>
      <c r="J104" s="12" t="str">
        <f>'Other Med Projected'!T2335</f>
        <v>1995/1 to 1997/12</v>
      </c>
      <c r="K104" s="14">
        <f>'Other Med Projected'!U2335</f>
        <v>0.99999997767667925</v>
      </c>
      <c r="L104" s="14">
        <f>'Other Med Projected'!V2335</f>
        <v>36</v>
      </c>
      <c r="M104" s="56">
        <f>'Other Med Projected'!W2335</f>
        <v>7.4656166432799112E-2</v>
      </c>
      <c r="N104" s="56">
        <f>'Other Med Projected'!X2335</f>
        <v>0.3008918371711588</v>
      </c>
      <c r="O104" s="56">
        <f>'Other Med Projected'!Y2335</f>
        <v>0.14492996205938757</v>
      </c>
      <c r="P104" s="56">
        <f>'Other Med Projected'!Z2335</f>
        <v>0.51776941174031055</v>
      </c>
      <c r="Q104" s="58">
        <f t="shared" si="4"/>
        <v>1.038247377403656</v>
      </c>
      <c r="R104" s="71">
        <f t="shared" si="1"/>
        <v>144.28614859243098</v>
      </c>
      <c r="S104" s="72">
        <f t="shared" si="2"/>
        <v>143.6</v>
      </c>
      <c r="T104" s="20">
        <f t="shared" si="3"/>
        <v>4.7781935406057234E-3</v>
      </c>
    </row>
    <row r="105" spans="1:20">
      <c r="B105" s="31">
        <f>'Other Med Projected'!A105</f>
        <v>1995</v>
      </c>
      <c r="C105" s="31" t="str">
        <f>'Other Med Projected'!B105</f>
        <v>M02</v>
      </c>
      <c r="D105" s="32">
        <f>'Other Med Projected'!C105</f>
        <v>198.5</v>
      </c>
      <c r="E105" s="32">
        <f>'Other Med Projected'!D105</f>
        <v>144</v>
      </c>
      <c r="F105" s="32">
        <f>'Other Med Projected'!E105</f>
        <v>203.9</v>
      </c>
      <c r="G105" s="32">
        <f>'Other Med Projected'!F105</f>
        <v>135.9</v>
      </c>
      <c r="H105" s="32">
        <f>'Other Med Projected'!G105</f>
        <v>206.1</v>
      </c>
      <c r="J105" s="12" t="str">
        <f>'Other Med Projected'!T2359</f>
        <v>1995/2 to 1998/1</v>
      </c>
      <c r="K105" s="14">
        <f>'Other Med Projected'!U2359</f>
        <v>0.99999997999028489</v>
      </c>
      <c r="L105" s="14">
        <f>'Other Med Projected'!V2359</f>
        <v>36</v>
      </c>
      <c r="M105" s="56">
        <f>'Other Med Projected'!W2359</f>
        <v>7.2527834055427606E-2</v>
      </c>
      <c r="N105" s="56">
        <f>'Other Med Projected'!X2359</f>
        <v>0.29499919432033822</v>
      </c>
      <c r="O105" s="56">
        <f>'Other Med Projected'!Y2359</f>
        <v>0.13661501924388178</v>
      </c>
      <c r="P105" s="56">
        <f>'Other Med Projected'!Z2359</f>
        <v>0.53048044410283368</v>
      </c>
      <c r="Q105" s="58">
        <f t="shared" si="4"/>
        <v>1.0346224917224813</v>
      </c>
      <c r="R105" s="71">
        <f t="shared" si="1"/>
        <v>143.96362451675967</v>
      </c>
      <c r="S105" s="72">
        <f t="shared" si="2"/>
        <v>144</v>
      </c>
      <c r="T105" s="20">
        <f t="shared" si="3"/>
        <v>-2.5260752250232262E-4</v>
      </c>
    </row>
    <row r="106" spans="1:20">
      <c r="B106" s="31">
        <f>'Other Med Projected'!A106</f>
        <v>1995</v>
      </c>
      <c r="C106" s="31" t="str">
        <f>'Other Med Projected'!B106</f>
        <v>M03</v>
      </c>
      <c r="D106" s="32">
        <f>'Other Med Projected'!C106</f>
        <v>199.1</v>
      </c>
      <c r="E106" s="32">
        <f>'Other Med Projected'!D106</f>
        <v>144</v>
      </c>
      <c r="F106" s="32">
        <f>'Other Med Projected'!E106</f>
        <v>204.7</v>
      </c>
      <c r="G106" s="32">
        <f>'Other Med Projected'!F106</f>
        <v>136.19999999999999</v>
      </c>
      <c r="H106" s="32">
        <f>'Other Med Projected'!G106</f>
        <v>206.7</v>
      </c>
      <c r="J106" s="12" t="str">
        <f>'Other Med Projected'!T2383</f>
        <v>1995/3 to 1998/2</v>
      </c>
      <c r="K106" s="14">
        <f>'Other Med Projected'!U2383</f>
        <v>0.99999998014506319</v>
      </c>
      <c r="L106" s="14">
        <f>'Other Med Projected'!V2383</f>
        <v>36</v>
      </c>
      <c r="M106" s="56">
        <f>'Other Med Projected'!W2383</f>
        <v>7.202017913329252E-2</v>
      </c>
      <c r="N106" s="56">
        <f>'Other Med Projected'!X2383</f>
        <v>0.29476434645284411</v>
      </c>
      <c r="O106" s="56">
        <f>'Other Med Projected'!Y2383</f>
        <v>0.13626190173449323</v>
      </c>
      <c r="P106" s="56">
        <f>'Other Med Projected'!Z2383</f>
        <v>0.53128802766854122</v>
      </c>
      <c r="Q106" s="58">
        <f t="shared" si="4"/>
        <v>1.0343344549891711</v>
      </c>
      <c r="R106" s="71">
        <f t="shared" si="1"/>
        <v>143.99783053192138</v>
      </c>
      <c r="S106" s="72">
        <f t="shared" si="2"/>
        <v>144</v>
      </c>
      <c r="T106" s="20">
        <f t="shared" si="3"/>
        <v>-1.5065750545970343E-5</v>
      </c>
    </row>
    <row r="107" spans="1:20">
      <c r="B107" s="31">
        <f>'Other Med Projected'!A107</f>
        <v>1995</v>
      </c>
      <c r="C107" s="31" t="str">
        <f>'Other Med Projected'!B107</f>
        <v>M04</v>
      </c>
      <c r="D107" s="32">
        <f>'Other Med Projected'!C107</f>
        <v>199.5</v>
      </c>
      <c r="E107" s="32">
        <f>'Other Med Projected'!D107</f>
        <v>144.6</v>
      </c>
      <c r="F107" s="32">
        <f>'Other Med Projected'!E107</f>
        <v>204.9</v>
      </c>
      <c r="G107" s="32">
        <f>'Other Med Projected'!F107</f>
        <v>135.69999999999999</v>
      </c>
      <c r="H107" s="32">
        <f>'Other Med Projected'!G107</f>
        <v>207.4</v>
      </c>
      <c r="J107" s="12" t="str">
        <f>'Other Med Projected'!T2407</f>
        <v>1995/4 to 1998/3</v>
      </c>
      <c r="K107" s="14">
        <f>'Other Med Projected'!U2407</f>
        <v>0.99999997769326365</v>
      </c>
      <c r="L107" s="14">
        <f>'Other Med Projected'!V2407</f>
        <v>36</v>
      </c>
      <c r="M107" s="56">
        <f>'Other Med Projected'!W2407</f>
        <v>7.03423692676617E-2</v>
      </c>
      <c r="N107" s="56">
        <f>'Other Med Projected'!X2407</f>
        <v>0.2934606143063927</v>
      </c>
      <c r="O107" s="56">
        <f>'Other Med Projected'!Y2407</f>
        <v>0.13580191613769457</v>
      </c>
      <c r="P107" s="56">
        <f>'Other Med Projected'!Z2407</f>
        <v>0.53402667774533408</v>
      </c>
      <c r="Q107" s="58">
        <f t="shared" si="4"/>
        <v>1.033631577457083</v>
      </c>
      <c r="R107" s="71">
        <f t="shared" si="1"/>
        <v>144.67354020293729</v>
      </c>
      <c r="S107" s="72">
        <f t="shared" si="2"/>
        <v>144.6</v>
      </c>
      <c r="T107" s="20">
        <f t="shared" si="3"/>
        <v>5.0857678379872E-4</v>
      </c>
    </row>
    <row r="108" spans="1:20">
      <c r="B108" s="31">
        <f>'Other Med Projected'!A108</f>
        <v>1995</v>
      </c>
      <c r="C108" s="31" t="str">
        <f>'Other Med Projected'!B108</f>
        <v>M05</v>
      </c>
      <c r="D108" s="32">
        <f>'Other Med Projected'!C108</f>
        <v>200.2</v>
      </c>
      <c r="E108" s="32">
        <f>'Other Med Projected'!D108</f>
        <v>144.69999999999999</v>
      </c>
      <c r="F108" s="32">
        <f>'Other Med Projected'!E108</f>
        <v>205.8</v>
      </c>
      <c r="G108" s="32">
        <f>'Other Med Projected'!F108</f>
        <v>135.6</v>
      </c>
      <c r="H108" s="32">
        <f>'Other Med Projected'!G108</f>
        <v>208.3</v>
      </c>
      <c r="J108" s="12" t="str">
        <f>'Other Med Projected'!T2431</f>
        <v>1995/5 to 1998/4</v>
      </c>
      <c r="K108" s="14">
        <f>'Other Med Projected'!U2431</f>
        <v>0.99999997778266603</v>
      </c>
      <c r="L108" s="14">
        <f>'Other Med Projected'!V2431</f>
        <v>36</v>
      </c>
      <c r="M108" s="56">
        <f>'Other Med Projected'!W2431</f>
        <v>6.8675625910267254E-2</v>
      </c>
      <c r="N108" s="56">
        <f>'Other Med Projected'!X2431</f>
        <v>0.29430961483931528</v>
      </c>
      <c r="O108" s="56">
        <f>'Other Med Projected'!Y2431</f>
        <v>0.13644923150889504</v>
      </c>
      <c r="P108" s="56">
        <f>'Other Med Projected'!Z2431</f>
        <v>0.53389177214656225</v>
      </c>
      <c r="Q108" s="58">
        <f t="shared" si="4"/>
        <v>1.03332624440504</v>
      </c>
      <c r="R108" s="71">
        <f t="shared" ref="R108:R171" si="5">(D108-F108*N72-G108*O72-H108*P72)/M72</f>
        <v>144.34151568368375</v>
      </c>
      <c r="S108" s="72">
        <f t="shared" ref="S108:S171" si="6">E108</f>
        <v>144.69999999999999</v>
      </c>
      <c r="T108" s="20">
        <f t="shared" ref="T108:T171" si="7">(R108-S108)/S108</f>
        <v>-2.4774313498012175E-3</v>
      </c>
    </row>
    <row r="109" spans="1:20">
      <c r="B109" s="31">
        <f>'Other Med Projected'!A109</f>
        <v>1995</v>
      </c>
      <c r="C109" s="31" t="str">
        <f>'Other Med Projected'!B109</f>
        <v>M06</v>
      </c>
      <c r="D109" s="32">
        <f>'Other Med Projected'!C109</f>
        <v>200.8</v>
      </c>
      <c r="E109" s="32">
        <f>'Other Med Projected'!D109</f>
        <v>144.69999999999999</v>
      </c>
      <c r="F109" s="32">
        <f>'Other Med Projected'!E109</f>
        <v>206.6</v>
      </c>
      <c r="G109" s="32">
        <f>'Other Med Projected'!F109</f>
        <v>136.5</v>
      </c>
      <c r="H109" s="32">
        <f>'Other Med Projected'!G109</f>
        <v>208.7</v>
      </c>
      <c r="J109" s="12" t="str">
        <f>'Other Med Projected'!T2455</f>
        <v>1995/6 to 1998/5</v>
      </c>
      <c r="K109" s="14">
        <f>'Other Med Projected'!U2455</f>
        <v>0.99999997653432138</v>
      </c>
      <c r="L109" s="14">
        <f>'Other Med Projected'!V2455</f>
        <v>36</v>
      </c>
      <c r="M109" s="56">
        <f>'Other Med Projected'!W2455</f>
        <v>7.4812986838548021E-2</v>
      </c>
      <c r="N109" s="56">
        <f>'Other Med Projected'!X2455</f>
        <v>0.28779695578882786</v>
      </c>
      <c r="O109" s="56">
        <f>'Other Med Projected'!Y2455</f>
        <v>0.12788146725512597</v>
      </c>
      <c r="P109" s="56">
        <f>'Other Med Projected'!Z2455</f>
        <v>0.54176841257738151</v>
      </c>
      <c r="Q109" s="58">
        <f t="shared" si="4"/>
        <v>1.0322598224598833</v>
      </c>
      <c r="R109" s="71">
        <f t="shared" si="5"/>
        <v>144.70865878716225</v>
      </c>
      <c r="S109" s="72">
        <f t="shared" si="6"/>
        <v>144.69999999999999</v>
      </c>
      <c r="T109" s="20">
        <f t="shared" si="7"/>
        <v>5.9839579559510755E-5</v>
      </c>
    </row>
    <row r="110" spans="1:20">
      <c r="B110" s="31">
        <f>'Other Med Projected'!A110</f>
        <v>1995</v>
      </c>
      <c r="C110" s="31" t="str">
        <f>'Other Med Projected'!B110</f>
        <v>M07</v>
      </c>
      <c r="D110" s="32">
        <f>'Other Med Projected'!C110</f>
        <v>201.6</v>
      </c>
      <c r="E110" s="32">
        <f>'Other Med Projected'!D110</f>
        <v>142.9</v>
      </c>
      <c r="F110" s="32">
        <f>'Other Med Projected'!E110</f>
        <v>207.1</v>
      </c>
      <c r="G110" s="32">
        <f>'Other Med Projected'!F110</f>
        <v>137.80000000000001</v>
      </c>
      <c r="H110" s="32">
        <f>'Other Med Projected'!G110</f>
        <v>209.8</v>
      </c>
      <c r="J110" s="12" t="str">
        <f>'Other Med Projected'!T2479</f>
        <v>1995/7 to 1998/6</v>
      </c>
      <c r="K110" s="14">
        <f>'Other Med Projected'!U2479</f>
        <v>0.99999997546029462</v>
      </c>
      <c r="L110" s="14">
        <f>'Other Med Projected'!V2479</f>
        <v>36</v>
      </c>
      <c r="M110" s="56">
        <f>'Other Med Projected'!W2479</f>
        <v>8.4128661324986712E-2</v>
      </c>
      <c r="N110" s="56">
        <f>'Other Med Projected'!X2479</f>
        <v>0.28464277990663056</v>
      </c>
      <c r="O110" s="56">
        <f>'Other Med Projected'!Y2479</f>
        <v>0.12477028142340116</v>
      </c>
      <c r="P110" s="56">
        <f>'Other Med Projected'!Z2479</f>
        <v>0.54060426780522119</v>
      </c>
      <c r="Q110" s="58">
        <f t="shared" si="4"/>
        <v>1.0341459904602397</v>
      </c>
      <c r="R110" s="71">
        <f t="shared" si="5"/>
        <v>143.37046198357035</v>
      </c>
      <c r="S110" s="72">
        <f t="shared" si="6"/>
        <v>142.9</v>
      </c>
      <c r="T110" s="20">
        <f t="shared" si="7"/>
        <v>3.292246211129079E-3</v>
      </c>
    </row>
    <row r="111" spans="1:20">
      <c r="B111" s="31">
        <f>'Other Med Projected'!A111</f>
        <v>1995</v>
      </c>
      <c r="C111" s="31" t="str">
        <f>'Other Med Projected'!B111</f>
        <v>M08</v>
      </c>
      <c r="D111" s="32">
        <f>'Other Med Projected'!C111</f>
        <v>202</v>
      </c>
      <c r="E111" s="32">
        <f>'Other Med Projected'!D111</f>
        <v>143.5</v>
      </c>
      <c r="F111" s="32">
        <f>'Other Med Projected'!E111</f>
        <v>207.9</v>
      </c>
      <c r="G111" s="32">
        <f>'Other Med Projected'!F111</f>
        <v>138</v>
      </c>
      <c r="H111" s="32">
        <f>'Other Med Projected'!G111</f>
        <v>210.1</v>
      </c>
      <c r="J111" s="12" t="str">
        <f>'Other Med Projected'!T2503</f>
        <v>1995/8 to 1998/7</v>
      </c>
      <c r="K111" s="14">
        <f>'Other Med Projected'!U2503</f>
        <v>0.99999997405239338</v>
      </c>
      <c r="L111" s="14">
        <f>'Other Med Projected'!V2503</f>
        <v>36</v>
      </c>
      <c r="M111" s="56">
        <f>'Other Med Projected'!W2503</f>
        <v>9.2541876325569747E-2</v>
      </c>
      <c r="N111" s="56">
        <f>'Other Med Projected'!X2503</f>
        <v>0.28192387822062653</v>
      </c>
      <c r="O111" s="56">
        <f>'Other Med Projected'!Y2503</f>
        <v>0.12175511329322859</v>
      </c>
      <c r="P111" s="56">
        <f>'Other Med Projected'!Z2503</f>
        <v>0.53955140639231736</v>
      </c>
      <c r="Q111" s="58">
        <f t="shared" si="4"/>
        <v>1.0357722742317423</v>
      </c>
      <c r="R111" s="71">
        <f t="shared" si="5"/>
        <v>142.76109466398535</v>
      </c>
      <c r="S111" s="72">
        <f t="shared" si="6"/>
        <v>143.5</v>
      </c>
      <c r="T111" s="20">
        <f t="shared" si="7"/>
        <v>-5.1491661046317305E-3</v>
      </c>
    </row>
    <row r="112" spans="1:20">
      <c r="B112" s="31">
        <f>'Other Med Projected'!A112</f>
        <v>1995</v>
      </c>
      <c r="C112" s="31" t="str">
        <f>'Other Med Projected'!B112</f>
        <v>M09</v>
      </c>
      <c r="D112" s="32">
        <f>'Other Med Projected'!C112</f>
        <v>202.4</v>
      </c>
      <c r="E112" s="32">
        <f>'Other Med Projected'!D112</f>
        <v>143.4</v>
      </c>
      <c r="F112" s="32">
        <f>'Other Med Projected'!E112</f>
        <v>208.5</v>
      </c>
      <c r="G112" s="32">
        <f>'Other Med Projected'!F112</f>
        <v>138.19999999999999</v>
      </c>
      <c r="H112" s="32">
        <f>'Other Med Projected'!G112</f>
        <v>210.3</v>
      </c>
      <c r="J112" s="12" t="str">
        <f>'Other Med Projected'!T2527</f>
        <v>1995/9 to 1998/8</v>
      </c>
      <c r="K112" s="14">
        <f>'Other Med Projected'!U2527</f>
        <v>0.99999997258908802</v>
      </c>
      <c r="L112" s="14">
        <f>'Other Med Projected'!V2527</f>
        <v>36</v>
      </c>
      <c r="M112" s="56">
        <f>'Other Med Projected'!W2527</f>
        <v>0.11594621536987328</v>
      </c>
      <c r="N112" s="56">
        <f>'Other Med Projected'!X2527</f>
        <v>0.28173362718292716</v>
      </c>
      <c r="O112" s="56">
        <f>'Other Med Projected'!Y2527</f>
        <v>0.12769437562725561</v>
      </c>
      <c r="P112" s="56">
        <f>'Other Med Projected'!Z2527</f>
        <v>0.52003916473899392</v>
      </c>
      <c r="Q112" s="58">
        <f t="shared" si="4"/>
        <v>1.0454133829190499</v>
      </c>
      <c r="R112" s="71">
        <f t="shared" si="5"/>
        <v>144.11941803122775</v>
      </c>
      <c r="S112" s="72">
        <f t="shared" si="6"/>
        <v>143.4</v>
      </c>
      <c r="T112" s="20">
        <f t="shared" si="7"/>
        <v>5.0168621424529058E-3</v>
      </c>
    </row>
    <row r="113" spans="1:20">
      <c r="B113" s="31">
        <f>'Other Med Projected'!A113</f>
        <v>1995</v>
      </c>
      <c r="C113" s="31" t="str">
        <f>'Other Med Projected'!B113</f>
        <v>M10</v>
      </c>
      <c r="D113" s="32">
        <f>'Other Med Projected'!C113</f>
        <v>202.9</v>
      </c>
      <c r="E113" s="32">
        <f>'Other Med Projected'!D113</f>
        <v>143.6</v>
      </c>
      <c r="F113" s="32">
        <f>'Other Med Projected'!E113</f>
        <v>209.1</v>
      </c>
      <c r="G113" s="32">
        <f>'Other Med Projected'!F113</f>
        <v>138.4</v>
      </c>
      <c r="H113" s="32">
        <f>'Other Med Projected'!G113</f>
        <v>210.9</v>
      </c>
      <c r="J113" s="12" t="str">
        <f>'Other Med Projected'!T2551</f>
        <v>1995/10 to 1998/9</v>
      </c>
      <c r="K113" s="14">
        <f>'Other Med Projected'!U2551</f>
        <v>0.99999996130558355</v>
      </c>
      <c r="L113" s="14">
        <f>'Other Med Projected'!V2551</f>
        <v>36</v>
      </c>
      <c r="M113" s="56">
        <f>'Other Med Projected'!W2551</f>
        <v>0.13495210386180223</v>
      </c>
      <c r="N113" s="56">
        <f>'Other Med Projected'!X2551</f>
        <v>0.28107152017900927</v>
      </c>
      <c r="O113" s="56">
        <f>'Other Med Projected'!Y2551</f>
        <v>0.13082866775076243</v>
      </c>
      <c r="P113" s="56">
        <f>'Other Med Projected'!Z2551</f>
        <v>0.50577994269904503</v>
      </c>
      <c r="Q113" s="58">
        <f t="shared" si="4"/>
        <v>1.0526322344906189</v>
      </c>
      <c r="R113" s="71">
        <f t="shared" si="5"/>
        <v>143.64957702730425</v>
      </c>
      <c r="S113" s="72">
        <f t="shared" si="6"/>
        <v>143.6</v>
      </c>
      <c r="T113" s="20">
        <f t="shared" si="7"/>
        <v>3.4524392273156267E-4</v>
      </c>
    </row>
    <row r="114" spans="1:20">
      <c r="B114" s="31">
        <f>'Other Med Projected'!A114</f>
        <v>1995</v>
      </c>
      <c r="C114" s="31" t="str">
        <f>'Other Med Projected'!B114</f>
        <v>M11</v>
      </c>
      <c r="D114" s="32">
        <f>'Other Med Projected'!C114</f>
        <v>203.4</v>
      </c>
      <c r="E114" s="32">
        <f>'Other Med Projected'!D114</f>
        <v>143.69999999999999</v>
      </c>
      <c r="F114" s="32">
        <f>'Other Med Projected'!E114</f>
        <v>209.9</v>
      </c>
      <c r="G114" s="32">
        <f>'Other Med Projected'!F114</f>
        <v>138.4</v>
      </c>
      <c r="H114" s="32">
        <f>'Other Med Projected'!G114</f>
        <v>211.5</v>
      </c>
      <c r="J114" s="12" t="str">
        <f>'Other Med Projected'!T2575</f>
        <v>1995/11 to 1998/10</v>
      </c>
      <c r="K114" s="14">
        <f>'Other Med Projected'!U2575</f>
        <v>0.99999996208745823</v>
      </c>
      <c r="L114" s="14">
        <f>'Other Med Projected'!V2575</f>
        <v>36</v>
      </c>
      <c r="M114" s="56">
        <f>'Other Med Projected'!W2575</f>
        <v>0.13460802814958864</v>
      </c>
      <c r="N114" s="56">
        <f>'Other Med Projected'!X2575</f>
        <v>0.28264759615777557</v>
      </c>
      <c r="O114" s="56">
        <f>'Other Med Projected'!Y2575</f>
        <v>0.13455223083356485</v>
      </c>
      <c r="P114" s="56">
        <f>'Other Med Projected'!Z2575</f>
        <v>0.5020471845068919</v>
      </c>
      <c r="Q114" s="58">
        <f t="shared" si="4"/>
        <v>1.053855039647821</v>
      </c>
      <c r="R114" s="71">
        <f t="shared" si="5"/>
        <v>142.90506597140791</v>
      </c>
      <c r="S114" s="72">
        <f t="shared" si="6"/>
        <v>143.69999999999999</v>
      </c>
      <c r="T114" s="20">
        <f t="shared" si="7"/>
        <v>-5.5318999902023748E-3</v>
      </c>
    </row>
    <row r="115" spans="1:20">
      <c r="B115" s="31">
        <f>'Other Med Projected'!A115</f>
        <v>1995</v>
      </c>
      <c r="C115" s="31" t="str">
        <f>'Other Med Projected'!B115</f>
        <v>M12</v>
      </c>
      <c r="D115" s="32">
        <f>'Other Med Projected'!C115</f>
        <v>203.9</v>
      </c>
      <c r="E115" s="32">
        <f>'Other Med Projected'!D115</f>
        <v>144.1</v>
      </c>
      <c r="F115" s="32">
        <f>'Other Med Projected'!E115</f>
        <v>210.4</v>
      </c>
      <c r="G115" s="32">
        <f>'Other Med Projected'!F115</f>
        <v>138.30000000000001</v>
      </c>
      <c r="H115" s="32">
        <f>'Other Med Projected'!G115</f>
        <v>212.1</v>
      </c>
      <c r="J115" s="12" t="str">
        <f>'Other Med Projected'!T2599</f>
        <v>1995/12 to 1998/11</v>
      </c>
      <c r="K115" s="14">
        <f>'Other Med Projected'!U2599</f>
        <v>0.99999996439404992</v>
      </c>
      <c r="L115" s="14">
        <f>'Other Med Projected'!V2599</f>
        <v>36</v>
      </c>
      <c r="M115" s="56">
        <f>'Other Med Projected'!W2599</f>
        <v>0.13356773875469219</v>
      </c>
      <c r="N115" s="56">
        <f>'Other Med Projected'!X2599</f>
        <v>0.29014802129379363</v>
      </c>
      <c r="O115" s="56">
        <f>'Other Med Projected'!Y2599</f>
        <v>0.15360990012044701</v>
      </c>
      <c r="P115" s="56">
        <f>'Other Med Projected'!Z2599</f>
        <v>0.48301621139425432</v>
      </c>
      <c r="Q115" s="58">
        <f t="shared" si="4"/>
        <v>1.0603418715631872</v>
      </c>
      <c r="R115" s="71">
        <f t="shared" si="5"/>
        <v>143.77912659601009</v>
      </c>
      <c r="S115" s="72">
        <f t="shared" si="6"/>
        <v>144.1</v>
      </c>
      <c r="T115" s="20">
        <f t="shared" si="7"/>
        <v>-2.2267411796662532E-3</v>
      </c>
    </row>
    <row r="116" spans="1:20">
      <c r="A116" s="31">
        <f>B116</f>
        <v>1996</v>
      </c>
      <c r="B116" s="31">
        <f>'Other Med Projected'!A116</f>
        <v>1996</v>
      </c>
      <c r="C116" s="31" t="str">
        <f>'Other Med Projected'!B116</f>
        <v>M01</v>
      </c>
      <c r="D116" s="32">
        <f>'Other Med Projected'!C116</f>
        <v>205</v>
      </c>
      <c r="E116" s="32">
        <f>'Other Med Projected'!D116</f>
        <v>144.69999999999999</v>
      </c>
      <c r="F116" s="32">
        <f>'Other Med Projected'!E116</f>
        <v>211.3</v>
      </c>
      <c r="G116" s="32">
        <f>'Other Med Projected'!F116</f>
        <v>138.69999999999999</v>
      </c>
      <c r="H116" s="32">
        <f>'Other Med Projected'!G116</f>
        <v>213.4</v>
      </c>
      <c r="J116" s="12" t="str">
        <f>'Other Med Projected'!T2623</f>
        <v>1996/1 to 1998/12</v>
      </c>
      <c r="K116" s="14">
        <f>'Other Med Projected'!U2623</f>
        <v>0.99999996896859034</v>
      </c>
      <c r="L116" s="14">
        <f>'Other Med Projected'!V2623</f>
        <v>36</v>
      </c>
      <c r="M116" s="56">
        <f>'Other Med Projected'!W2623</f>
        <v>0.1317611595402178</v>
      </c>
      <c r="N116" s="56">
        <f>'Other Med Projected'!X2623</f>
        <v>0.29481789472913145</v>
      </c>
      <c r="O116" s="56">
        <f>'Other Med Projected'!Y2623</f>
        <v>0.16683137928191427</v>
      </c>
      <c r="P116" s="56">
        <f>'Other Med Projected'!Z2623</f>
        <v>0.47110172492607427</v>
      </c>
      <c r="Q116" s="58">
        <f t="shared" si="4"/>
        <v>1.0645121584773378</v>
      </c>
      <c r="R116" s="71">
        <f t="shared" si="5"/>
        <v>145.17379941286643</v>
      </c>
      <c r="S116" s="72">
        <f t="shared" si="6"/>
        <v>144.69999999999999</v>
      </c>
      <c r="T116" s="20">
        <f t="shared" si="7"/>
        <v>3.2743566887798283E-3</v>
      </c>
    </row>
    <row r="117" spans="1:20">
      <c r="B117" s="31">
        <f>'Other Med Projected'!A117</f>
        <v>1996</v>
      </c>
      <c r="C117" s="31" t="str">
        <f>'Other Med Projected'!B117</f>
        <v>M02</v>
      </c>
      <c r="D117" s="32">
        <f>'Other Med Projected'!C117</f>
        <v>206.1</v>
      </c>
      <c r="E117" s="32">
        <f>'Other Med Projected'!D117</f>
        <v>145.19999999999999</v>
      </c>
      <c r="F117" s="32">
        <f>'Other Med Projected'!E117</f>
        <v>212.8</v>
      </c>
      <c r="G117" s="32">
        <f>'Other Med Projected'!F117</f>
        <v>139.1</v>
      </c>
      <c r="H117" s="32">
        <f>'Other Med Projected'!G117</f>
        <v>214.5</v>
      </c>
      <c r="J117" s="12" t="str">
        <f>'Other Med Projected'!T2647</f>
        <v>1996/2 to 1999/1</v>
      </c>
      <c r="K117" s="14">
        <f>'Other Med Projected'!U2647</f>
        <v>0.99999996910883338</v>
      </c>
      <c r="L117" s="14">
        <f>'Other Med Projected'!V2647</f>
        <v>36</v>
      </c>
      <c r="M117" s="56">
        <f>'Other Med Projected'!W2647</f>
        <v>0.12935733241165756</v>
      </c>
      <c r="N117" s="56">
        <f>'Other Med Projected'!X2647</f>
        <v>0.29690423699807317</v>
      </c>
      <c r="O117" s="56">
        <f>'Other Med Projected'!Y2647</f>
        <v>0.17331419211610699</v>
      </c>
      <c r="P117" s="56">
        <f>'Other Med Projected'!Z2647</f>
        <v>0.46649683717100876</v>
      </c>
      <c r="Q117" s="58">
        <f t="shared" si="4"/>
        <v>1.0660725986968465</v>
      </c>
      <c r="R117" s="71">
        <f t="shared" si="5"/>
        <v>145.35653310317974</v>
      </c>
      <c r="S117" s="72">
        <f t="shared" si="6"/>
        <v>145.19999999999999</v>
      </c>
      <c r="T117" s="20">
        <f t="shared" si="7"/>
        <v>1.078051674791695E-3</v>
      </c>
    </row>
    <row r="118" spans="1:20">
      <c r="B118" s="31">
        <f>'Other Med Projected'!A118</f>
        <v>1996</v>
      </c>
      <c r="C118" s="31" t="str">
        <f>'Other Med Projected'!B118</f>
        <v>M03</v>
      </c>
      <c r="D118" s="32">
        <f>'Other Med Projected'!C118</f>
        <v>206.5</v>
      </c>
      <c r="E118" s="32">
        <f>'Other Med Projected'!D118</f>
        <v>145.5</v>
      </c>
      <c r="F118" s="32">
        <f>'Other Med Projected'!E118</f>
        <v>213.3</v>
      </c>
      <c r="G118" s="32">
        <f>'Other Med Projected'!F118</f>
        <v>139.19999999999999</v>
      </c>
      <c r="H118" s="32">
        <f>'Other Med Projected'!G118</f>
        <v>215</v>
      </c>
      <c r="J118" s="12" t="str">
        <f>'Other Med Projected'!T2671</f>
        <v>1996/3 to 1999/2</v>
      </c>
      <c r="K118" s="14">
        <f>'Other Med Projected'!U2671</f>
        <v>0.99999996982423767</v>
      </c>
      <c r="L118" s="14">
        <f>'Other Med Projected'!V2671</f>
        <v>36</v>
      </c>
      <c r="M118" s="56">
        <f>'Other Med Projected'!W2671</f>
        <v>0.12811480903104189</v>
      </c>
      <c r="N118" s="56">
        <f>'Other Med Projected'!X2671</f>
        <v>0.29695961847638941</v>
      </c>
      <c r="O118" s="56">
        <f>'Other Med Projected'!Y2671</f>
        <v>0.17549341943323357</v>
      </c>
      <c r="P118" s="56">
        <f>'Other Med Projected'!Z2671</f>
        <v>0.46590439670179357</v>
      </c>
      <c r="Q118" s="58">
        <f t="shared" si="4"/>
        <v>1.0664722436424585</v>
      </c>
      <c r="R118" s="71">
        <f t="shared" si="5"/>
        <v>145.02703520554437</v>
      </c>
      <c r="S118" s="72">
        <f t="shared" si="6"/>
        <v>145.5</v>
      </c>
      <c r="T118" s="20">
        <f t="shared" si="7"/>
        <v>-3.2506171440249811E-3</v>
      </c>
    </row>
    <row r="119" spans="1:20">
      <c r="B119" s="31">
        <f>'Other Med Projected'!A119</f>
        <v>1996</v>
      </c>
      <c r="C119" s="31" t="str">
        <f>'Other Med Projected'!B119</f>
        <v>M04</v>
      </c>
      <c r="D119" s="32">
        <f>'Other Med Projected'!C119</f>
        <v>207</v>
      </c>
      <c r="E119" s="32">
        <f>'Other Med Projected'!D119</f>
        <v>145.80000000000001</v>
      </c>
      <c r="F119" s="32">
        <f>'Other Med Projected'!E119</f>
        <v>214.1</v>
      </c>
      <c r="G119" s="32">
        <f>'Other Med Projected'!F119</f>
        <v>139.1</v>
      </c>
      <c r="H119" s="32">
        <f>'Other Med Projected'!G119</f>
        <v>215.4</v>
      </c>
      <c r="J119" s="12" t="str">
        <f>'Other Med Projected'!T2695</f>
        <v>1996/4 to 1999/3</v>
      </c>
      <c r="K119" s="14">
        <f>'Other Med Projected'!U2695</f>
        <v>0.9999999739737796</v>
      </c>
      <c r="L119" s="14">
        <f>'Other Med Projected'!V2695</f>
        <v>36</v>
      </c>
      <c r="M119" s="56">
        <f>'Other Med Projected'!W2695</f>
        <v>0.12619902385116658</v>
      </c>
      <c r="N119" s="56">
        <f>'Other Med Projected'!X2695</f>
        <v>0.29430774158402506</v>
      </c>
      <c r="O119" s="56">
        <f>'Other Med Projected'!Y2695</f>
        <v>0.17522995006013897</v>
      </c>
      <c r="P119" s="56">
        <f>'Other Med Projected'!Z2695</f>
        <v>0.47008145927145834</v>
      </c>
      <c r="Q119" s="58">
        <f t="shared" si="4"/>
        <v>1.065818174766789</v>
      </c>
      <c r="R119" s="71">
        <f t="shared" si="5"/>
        <v>145.92636495804797</v>
      </c>
      <c r="S119" s="72">
        <f t="shared" si="6"/>
        <v>145.80000000000001</v>
      </c>
      <c r="T119" s="20">
        <f t="shared" si="7"/>
        <v>8.6670067248256506E-4</v>
      </c>
    </row>
    <row r="120" spans="1:20">
      <c r="B120" s="31">
        <f>'Other Med Projected'!A120</f>
        <v>1996</v>
      </c>
      <c r="C120" s="31" t="str">
        <f>'Other Med Projected'!B120</f>
        <v>M05</v>
      </c>
      <c r="D120" s="32">
        <f>'Other Med Projected'!C120</f>
        <v>207.7</v>
      </c>
      <c r="E120" s="32">
        <f>'Other Med Projected'!D120</f>
        <v>146.4</v>
      </c>
      <c r="F120" s="32">
        <f>'Other Med Projected'!E120</f>
        <v>215.5</v>
      </c>
      <c r="G120" s="32">
        <f>'Other Med Projected'!F120</f>
        <v>138.9</v>
      </c>
      <c r="H120" s="32">
        <f>'Other Med Projected'!G120</f>
        <v>215.9</v>
      </c>
      <c r="J120" s="12" t="str">
        <f>'Other Med Projected'!T2719</f>
        <v>1996/5 to 1999/4</v>
      </c>
      <c r="K120" s="14">
        <f>'Other Med Projected'!U2719</f>
        <v>0.99999997529625007</v>
      </c>
      <c r="L120" s="14">
        <f>'Other Med Projected'!V2719</f>
        <v>36</v>
      </c>
      <c r="M120" s="56">
        <f>'Other Med Projected'!W2719</f>
        <v>0.1249555594128445</v>
      </c>
      <c r="N120" s="56">
        <f>'Other Med Projected'!X2719</f>
        <v>0.29246025626068256</v>
      </c>
      <c r="O120" s="56">
        <f>'Other Med Projected'!Y2719</f>
        <v>0.17380627293448195</v>
      </c>
      <c r="P120" s="56">
        <f>'Other Med Projected'!Z2719</f>
        <v>0.47371667157383524</v>
      </c>
      <c r="Q120" s="58">
        <f t="shared" si="4"/>
        <v>1.0649387601818443</v>
      </c>
      <c r="R120" s="71">
        <f t="shared" si="5"/>
        <v>146.43760980141545</v>
      </c>
      <c r="S120" s="72">
        <f t="shared" si="6"/>
        <v>146.4</v>
      </c>
      <c r="T120" s="20">
        <f t="shared" si="7"/>
        <v>2.5689755065192783E-4</v>
      </c>
    </row>
    <row r="121" spans="1:20">
      <c r="B121" s="31">
        <f>'Other Med Projected'!A121</f>
        <v>1996</v>
      </c>
      <c r="C121" s="31" t="str">
        <f>'Other Med Projected'!B121</f>
        <v>M06</v>
      </c>
      <c r="D121" s="32">
        <f>'Other Med Projected'!C121</f>
        <v>207.9</v>
      </c>
      <c r="E121" s="32">
        <f>'Other Med Projected'!D121</f>
        <v>146.69999999999999</v>
      </c>
      <c r="F121" s="32">
        <f>'Other Med Projected'!E121</f>
        <v>215.8</v>
      </c>
      <c r="G121" s="32">
        <f>'Other Med Projected'!F121</f>
        <v>139.1</v>
      </c>
      <c r="H121" s="32">
        <f>'Other Med Projected'!G121</f>
        <v>216</v>
      </c>
      <c r="J121" s="12" t="str">
        <f>'Other Med Projected'!T2743</f>
        <v>1996/6 to 1999/5</v>
      </c>
      <c r="K121" s="14">
        <f>'Other Med Projected'!U2743</f>
        <v>0.99999997039663746</v>
      </c>
      <c r="L121" s="14">
        <f>'Other Med Projected'!V2743</f>
        <v>36</v>
      </c>
      <c r="M121" s="56">
        <f>'Other Med Projected'!W2743</f>
        <v>0.12950654539252451</v>
      </c>
      <c r="N121" s="56">
        <f>'Other Med Projected'!X2743</f>
        <v>0.28220481919283424</v>
      </c>
      <c r="O121" s="56">
        <f>'Other Med Projected'!Y2743</f>
        <v>0.16191663697104555</v>
      </c>
      <c r="P121" s="56">
        <f>'Other Med Projected'!Z2743</f>
        <v>0.48860897277494503</v>
      </c>
      <c r="Q121" s="58">
        <f t="shared" si="4"/>
        <v>1.0622369743313493</v>
      </c>
      <c r="R121" s="71">
        <f t="shared" si="5"/>
        <v>146.81026472235763</v>
      </c>
      <c r="S121" s="72">
        <f t="shared" si="6"/>
        <v>146.69999999999999</v>
      </c>
      <c r="T121" s="20">
        <f t="shared" si="7"/>
        <v>7.5163409923409126E-4</v>
      </c>
    </row>
    <row r="122" spans="1:20">
      <c r="B122" s="31">
        <f>'Other Med Projected'!A122</f>
        <v>1996</v>
      </c>
      <c r="C122" s="31" t="str">
        <f>'Other Med Projected'!B122</f>
        <v>M07</v>
      </c>
      <c r="D122" s="32">
        <f>'Other Med Projected'!C122</f>
        <v>208.7</v>
      </c>
      <c r="E122" s="32">
        <f>'Other Med Projected'!D122</f>
        <v>146.6</v>
      </c>
      <c r="F122" s="32">
        <f>'Other Med Projected'!E122</f>
        <v>216.7</v>
      </c>
      <c r="G122" s="32">
        <f>'Other Med Projected'!F122</f>
        <v>139.5</v>
      </c>
      <c r="H122" s="32">
        <f>'Other Med Projected'!G122</f>
        <v>217</v>
      </c>
      <c r="J122" s="12" t="str">
        <f>'Other Med Projected'!T2767</f>
        <v>1996/7 to 1999/6</v>
      </c>
      <c r="K122" s="14">
        <f>'Other Med Projected'!U2767</f>
        <v>0.99999997296355214</v>
      </c>
      <c r="L122" s="14">
        <f>'Other Med Projected'!V2767</f>
        <v>36</v>
      </c>
      <c r="M122" s="56">
        <f>'Other Med Projected'!W2767</f>
        <v>0.12828252606870363</v>
      </c>
      <c r="N122" s="56">
        <f>'Other Med Projected'!X2767</f>
        <v>0.280494247682399</v>
      </c>
      <c r="O122" s="56">
        <f>'Other Med Projected'!Y2767</f>
        <v>0.16114075901890126</v>
      </c>
      <c r="P122" s="56">
        <f>'Other Med Projected'!Z2767</f>
        <v>0.49168773204504745</v>
      </c>
      <c r="Q122" s="58">
        <f t="shared" si="4"/>
        <v>1.0616052648150514</v>
      </c>
      <c r="R122" s="71">
        <f t="shared" si="5"/>
        <v>146.19047651658136</v>
      </c>
      <c r="S122" s="72">
        <f t="shared" si="6"/>
        <v>146.6</v>
      </c>
      <c r="T122" s="20">
        <f t="shared" si="7"/>
        <v>-2.7934753302772072E-3</v>
      </c>
    </row>
    <row r="123" spans="1:20">
      <c r="B123" s="31">
        <f>'Other Med Projected'!A123</f>
        <v>1996</v>
      </c>
      <c r="C123" s="31" t="str">
        <f>'Other Med Projected'!B123</f>
        <v>M08</v>
      </c>
      <c r="D123" s="32">
        <f>'Other Med Projected'!C123</f>
        <v>209.2</v>
      </c>
      <c r="E123" s="32">
        <f>'Other Med Projected'!D123</f>
        <v>146.69999999999999</v>
      </c>
      <c r="F123" s="32">
        <f>'Other Med Projected'!E123</f>
        <v>218.3</v>
      </c>
      <c r="G123" s="32">
        <f>'Other Med Projected'!F123</f>
        <v>139.30000000000001</v>
      </c>
      <c r="H123" s="32">
        <f>'Other Med Projected'!G123</f>
        <v>217</v>
      </c>
      <c r="J123" s="12" t="str">
        <f>'Other Med Projected'!T2791</f>
        <v>1996/8 to 1999/7</v>
      </c>
      <c r="K123" s="14">
        <f>'Other Med Projected'!U2791</f>
        <v>0.99999997470453961</v>
      </c>
      <c r="L123" s="14">
        <f>'Other Med Projected'!V2791</f>
        <v>36</v>
      </c>
      <c r="M123" s="56">
        <f>'Other Med Projected'!W2791</f>
        <v>0.12073800427887729</v>
      </c>
      <c r="N123" s="56">
        <f>'Other Med Projected'!X2791</f>
        <v>0.27739988600266913</v>
      </c>
      <c r="O123" s="56">
        <f>'Other Med Projected'!Y2791</f>
        <v>0.15905145440920873</v>
      </c>
      <c r="P123" s="56">
        <f>'Other Med Projected'!Z2791</f>
        <v>0.50130541795199168</v>
      </c>
      <c r="Q123" s="58">
        <f t="shared" si="4"/>
        <v>1.0584947626427468</v>
      </c>
      <c r="R123" s="71">
        <f t="shared" si="5"/>
        <v>146.71854185522648</v>
      </c>
      <c r="S123" s="72">
        <f t="shared" si="6"/>
        <v>146.69999999999999</v>
      </c>
      <c r="T123" s="20">
        <f t="shared" si="7"/>
        <v>1.2639301449548582E-4</v>
      </c>
    </row>
    <row r="124" spans="1:20">
      <c r="B124" s="31">
        <f>'Other Med Projected'!A124</f>
        <v>1996</v>
      </c>
      <c r="C124" s="31" t="str">
        <f>'Other Med Projected'!B124</f>
        <v>M09</v>
      </c>
      <c r="D124" s="32">
        <f>'Other Med Projected'!C124</f>
        <v>209.6</v>
      </c>
      <c r="E124" s="32">
        <f>'Other Med Projected'!D124</f>
        <v>146.9</v>
      </c>
      <c r="F124" s="32">
        <f>'Other Med Projected'!E124</f>
        <v>219</v>
      </c>
      <c r="G124" s="32">
        <f>'Other Med Projected'!F124</f>
        <v>139.19999999999999</v>
      </c>
      <c r="H124" s="32">
        <f>'Other Med Projected'!G124</f>
        <v>217.3</v>
      </c>
      <c r="J124" s="12" t="str">
        <f>'Other Med Projected'!T2815</f>
        <v>1996/9 to 1999/8</v>
      </c>
      <c r="K124" s="14">
        <f>'Other Med Projected'!U2815</f>
        <v>0.99999997478782265</v>
      </c>
      <c r="L124" s="14">
        <f>'Other Med Projected'!V2815</f>
        <v>36</v>
      </c>
      <c r="M124" s="56">
        <f>'Other Med Projected'!W2815</f>
        <v>0.11957664097221593</v>
      </c>
      <c r="N124" s="56">
        <f>'Other Med Projected'!X2815</f>
        <v>0.277517113299796</v>
      </c>
      <c r="O124" s="56">
        <f>'Other Med Projected'!Y2815</f>
        <v>0.15943105040626585</v>
      </c>
      <c r="P124" s="56">
        <f>'Other Med Projected'!Z2815</f>
        <v>0.5017361260551223</v>
      </c>
      <c r="Q124" s="58">
        <f t="shared" si="4"/>
        <v>1.0582609307334001</v>
      </c>
      <c r="R124" s="71">
        <f t="shared" si="5"/>
        <v>147.28355736620873</v>
      </c>
      <c r="S124" s="72">
        <f t="shared" si="6"/>
        <v>146.9</v>
      </c>
      <c r="T124" s="20">
        <f t="shared" si="7"/>
        <v>2.611009980998774E-3</v>
      </c>
    </row>
    <row r="125" spans="1:20">
      <c r="B125" s="31">
        <f>'Other Med Projected'!A125</f>
        <v>1996</v>
      </c>
      <c r="C125" s="31" t="str">
        <f>'Other Med Projected'!B125</f>
        <v>M10</v>
      </c>
      <c r="D125" s="32">
        <f>'Other Med Projected'!C125</f>
        <v>210.2</v>
      </c>
      <c r="E125" s="32">
        <f>'Other Med Projected'!D125</f>
        <v>147.4</v>
      </c>
      <c r="F125" s="32">
        <f>'Other Med Projected'!E125</f>
        <v>219.7</v>
      </c>
      <c r="G125" s="32">
        <f>'Other Med Projected'!F125</f>
        <v>139.69999999999999</v>
      </c>
      <c r="H125" s="32">
        <f>'Other Med Projected'!G125</f>
        <v>217.9</v>
      </c>
      <c r="J125" s="12" t="str">
        <f>'Other Med Projected'!T2839</f>
        <v>1996/10 to 1999/9</v>
      </c>
      <c r="K125" s="14">
        <f>'Other Med Projected'!U2839</f>
        <v>0.999999975176731</v>
      </c>
      <c r="L125" s="14">
        <f>'Other Med Projected'!V2839</f>
        <v>36</v>
      </c>
      <c r="M125" s="56">
        <f>'Other Med Projected'!W2839</f>
        <v>0.12106409483127029</v>
      </c>
      <c r="N125" s="56">
        <f>'Other Med Projected'!X2839</f>
        <v>0.27975414946626292</v>
      </c>
      <c r="O125" s="56">
        <f>'Other Med Projected'!Y2839</f>
        <v>0.16046797181385322</v>
      </c>
      <c r="P125" s="56">
        <f>'Other Med Projected'!Z2839</f>
        <v>0.49777801250358666</v>
      </c>
      <c r="Q125" s="58">
        <f t="shared" si="4"/>
        <v>1.059064228614973</v>
      </c>
      <c r="R125" s="71">
        <f t="shared" si="5"/>
        <v>147.21590634600352</v>
      </c>
      <c r="S125" s="72">
        <f t="shared" si="6"/>
        <v>147.4</v>
      </c>
      <c r="T125" s="20">
        <f t="shared" si="7"/>
        <v>-1.2489393079815763E-3</v>
      </c>
    </row>
    <row r="126" spans="1:20">
      <c r="B126" s="31">
        <f>'Other Med Projected'!A126</f>
        <v>1996</v>
      </c>
      <c r="C126" s="31" t="str">
        <f>'Other Med Projected'!B126</f>
        <v>M11</v>
      </c>
      <c r="D126" s="32">
        <f>'Other Med Projected'!C126</f>
        <v>210.9</v>
      </c>
      <c r="E126" s="32">
        <f>'Other Med Projected'!D126</f>
        <v>148.30000000000001</v>
      </c>
      <c r="F126" s="32">
        <f>'Other Med Projected'!E126</f>
        <v>220.7</v>
      </c>
      <c r="G126" s="32">
        <f>'Other Med Projected'!F126</f>
        <v>139.9</v>
      </c>
      <c r="H126" s="32">
        <f>'Other Med Projected'!G126</f>
        <v>218.6</v>
      </c>
      <c r="J126" s="12" t="str">
        <f>'Other Med Projected'!T2863</f>
        <v>1996/11 to 1999/10</v>
      </c>
      <c r="K126" s="14">
        <f>'Other Med Projected'!U2863</f>
        <v>0.99999997477224978</v>
      </c>
      <c r="L126" s="14">
        <f>'Other Med Projected'!V2863</f>
        <v>36</v>
      </c>
      <c r="M126" s="56">
        <f>'Other Med Projected'!W2863</f>
        <v>0.12243987422301386</v>
      </c>
      <c r="N126" s="56">
        <f>'Other Med Projected'!X2863</f>
        <v>0.27923898860707375</v>
      </c>
      <c r="O126" s="56">
        <f>'Other Med Projected'!Y2863</f>
        <v>0.15972820267832941</v>
      </c>
      <c r="P126" s="56">
        <f>'Other Med Projected'!Z2863</f>
        <v>0.49783489011283555</v>
      </c>
      <c r="Q126" s="58">
        <f t="shared" si="4"/>
        <v>1.0592419556212525</v>
      </c>
      <c r="R126" s="71">
        <f t="shared" si="5"/>
        <v>147.36435779719037</v>
      </c>
      <c r="S126" s="72">
        <f t="shared" si="6"/>
        <v>148.30000000000001</v>
      </c>
      <c r="T126" s="20">
        <f t="shared" si="7"/>
        <v>-6.3091180229915443E-3</v>
      </c>
    </row>
    <row r="127" spans="1:20">
      <c r="B127" s="31">
        <f>'Other Med Projected'!A127</f>
        <v>1996</v>
      </c>
      <c r="C127" s="31" t="str">
        <f>'Other Med Projected'!B127</f>
        <v>M12</v>
      </c>
      <c r="D127" s="32">
        <f>'Other Med Projected'!C127</f>
        <v>211</v>
      </c>
      <c r="E127" s="32">
        <f>'Other Med Projected'!D127</f>
        <v>148.4</v>
      </c>
      <c r="F127" s="32">
        <f>'Other Med Projected'!E127</f>
        <v>221.1</v>
      </c>
      <c r="G127" s="32">
        <f>'Other Med Projected'!F127</f>
        <v>139.9</v>
      </c>
      <c r="H127" s="32">
        <f>'Other Med Projected'!G127</f>
        <v>218.5</v>
      </c>
      <c r="J127" s="12" t="str">
        <f>'Other Med Projected'!T2887</f>
        <v>1996/12 to 1999/11</v>
      </c>
      <c r="K127" s="14">
        <f>'Other Med Projected'!U2887</f>
        <v>0.99999997708111243</v>
      </c>
      <c r="L127" s="14">
        <f>'Other Med Projected'!V2887</f>
        <v>36</v>
      </c>
      <c r="M127" s="56">
        <f>'Other Med Projected'!W2887</f>
        <v>0.11905755496819095</v>
      </c>
      <c r="N127" s="56">
        <f>'Other Med Projected'!X2887</f>
        <v>0.27747239224682169</v>
      </c>
      <c r="O127" s="56">
        <f>'Other Med Projected'!Y2887</f>
        <v>0.16013609154949199</v>
      </c>
      <c r="P127" s="56">
        <f>'Other Med Projected'!Z2887</f>
        <v>0.50169499441251431</v>
      </c>
      <c r="Q127" s="58">
        <f t="shared" si="4"/>
        <v>1.058361033177019</v>
      </c>
      <c r="R127" s="71">
        <f t="shared" si="5"/>
        <v>147.94058947207441</v>
      </c>
      <c r="S127" s="72">
        <f t="shared" si="6"/>
        <v>148.4</v>
      </c>
      <c r="T127" s="20">
        <f t="shared" si="7"/>
        <v>-3.095758274431256E-3</v>
      </c>
    </row>
    <row r="128" spans="1:20">
      <c r="A128" s="31">
        <f>B128</f>
        <v>1997</v>
      </c>
      <c r="B128" s="31">
        <f>'Other Med Projected'!A128</f>
        <v>1997</v>
      </c>
      <c r="C128" s="31" t="str">
        <f>'Other Med Projected'!B128</f>
        <v>M01</v>
      </c>
      <c r="D128" s="32">
        <f>'Other Med Projected'!C128</f>
        <v>212.2</v>
      </c>
      <c r="E128" s="32">
        <f>'Other Med Projected'!D128</f>
        <v>149.1</v>
      </c>
      <c r="F128" s="32">
        <f>'Other Med Projected'!E128</f>
        <v>222.3</v>
      </c>
      <c r="G128" s="32">
        <f>'Other Med Projected'!F128</f>
        <v>140.19999999999999</v>
      </c>
      <c r="H128" s="32">
        <f>'Other Med Projected'!G128</f>
        <v>219.8</v>
      </c>
      <c r="J128" s="12" t="str">
        <f>'Other Med Projected'!T2911</f>
        <v>1997/1 to 1999/12</v>
      </c>
      <c r="K128" s="14">
        <f>'Other Med Projected'!U2911</f>
        <v>0.99999997814184272</v>
      </c>
      <c r="L128" s="14">
        <f>'Other Med Projected'!V2911</f>
        <v>36</v>
      </c>
      <c r="M128" s="56">
        <f>'Other Med Projected'!W2911</f>
        <v>0.11731125718453024</v>
      </c>
      <c r="N128" s="56">
        <f>'Other Med Projected'!X2911</f>
        <v>0.27620405277627025</v>
      </c>
      <c r="O128" s="56">
        <f>'Other Med Projected'!Y2911</f>
        <v>0.16019607905193911</v>
      </c>
      <c r="P128" s="56">
        <f>'Other Med Projected'!Z2911</f>
        <v>0.50415061297649588</v>
      </c>
      <c r="Q128" s="58">
        <f t="shared" si="4"/>
        <v>1.0578620019892355</v>
      </c>
      <c r="R128" s="71">
        <f t="shared" si="5"/>
        <v>149.67218297104546</v>
      </c>
      <c r="S128" s="72">
        <f t="shared" si="6"/>
        <v>149.1</v>
      </c>
      <c r="T128" s="20">
        <f t="shared" si="7"/>
        <v>3.8375786119749446E-3</v>
      </c>
    </row>
    <row r="129" spans="1:20">
      <c r="B129" s="31">
        <f>'Other Med Projected'!A129</f>
        <v>1997</v>
      </c>
      <c r="C129" s="31" t="str">
        <f>'Other Med Projected'!B129</f>
        <v>M02</v>
      </c>
      <c r="D129" s="32">
        <f>'Other Med Projected'!C129</f>
        <v>213.2</v>
      </c>
      <c r="E129" s="32">
        <f>'Other Med Projected'!D129</f>
        <v>150.6</v>
      </c>
      <c r="F129" s="32">
        <f>'Other Med Projected'!E129</f>
        <v>223.5</v>
      </c>
      <c r="G129" s="32">
        <f>'Other Med Projected'!F129</f>
        <v>140.80000000000001</v>
      </c>
      <c r="H129" s="32">
        <f>'Other Med Projected'!G129</f>
        <v>220.7</v>
      </c>
      <c r="J129" s="12" t="str">
        <f>'Other Med Projected'!T2935</f>
        <v>1997/2 to 2000/1</v>
      </c>
      <c r="K129" s="14">
        <f>'Other Med Projected'!U2935</f>
        <v>0.99999997885726644</v>
      </c>
      <c r="L129" s="14">
        <f>'Other Med Projected'!V2935</f>
        <v>36</v>
      </c>
      <c r="M129" s="56">
        <f>'Other Med Projected'!W2935</f>
        <v>0.12086301275980073</v>
      </c>
      <c r="N129" s="56">
        <f>'Other Med Projected'!X2935</f>
        <v>0.27663593006564163</v>
      </c>
      <c r="O129" s="56">
        <f>'Other Med Projected'!Y2935</f>
        <v>0.15874574971008149</v>
      </c>
      <c r="P129" s="56">
        <f>'Other Med Projected'!Z2935</f>
        <v>0.50220153747759055</v>
      </c>
      <c r="Q129" s="58">
        <f t="shared" si="4"/>
        <v>1.0584462300131143</v>
      </c>
      <c r="R129" s="71">
        <f t="shared" si="5"/>
        <v>150.70098920765645</v>
      </c>
      <c r="S129" s="72">
        <f t="shared" si="6"/>
        <v>150.6</v>
      </c>
      <c r="T129" s="20">
        <f t="shared" si="7"/>
        <v>6.7057906810394439E-4</v>
      </c>
    </row>
    <row r="130" spans="1:20">
      <c r="B130" s="31">
        <f>'Other Med Projected'!A130</f>
        <v>1997</v>
      </c>
      <c r="C130" s="31" t="str">
        <f>'Other Med Projected'!B130</f>
        <v>M03</v>
      </c>
      <c r="D130" s="32">
        <f>'Other Med Projected'!C130</f>
        <v>214.2</v>
      </c>
      <c r="E130" s="32">
        <f>'Other Med Projected'!D130</f>
        <v>151.19999999999999</v>
      </c>
      <c r="F130" s="32">
        <f>'Other Med Projected'!E130</f>
        <v>224.5</v>
      </c>
      <c r="G130" s="32">
        <f>'Other Med Projected'!F130</f>
        <v>141</v>
      </c>
      <c r="H130" s="32">
        <f>'Other Med Projected'!G130</f>
        <v>221.9</v>
      </c>
      <c r="J130" s="12" t="str">
        <f>'Other Med Projected'!T2959</f>
        <v>1997/3 to 2000/2</v>
      </c>
      <c r="K130" s="14">
        <f>'Other Med Projected'!U2959</f>
        <v>0.99999997915333627</v>
      </c>
      <c r="L130" s="14">
        <f>'Other Med Projected'!V2959</f>
        <v>36</v>
      </c>
      <c r="M130" s="56">
        <f>'Other Med Projected'!W2959</f>
        <v>0.12088913482630147</v>
      </c>
      <c r="N130" s="56">
        <f>'Other Med Projected'!X2959</f>
        <v>0.27650011964298282</v>
      </c>
      <c r="O130" s="56">
        <f>'Other Med Projected'!Y2959</f>
        <v>0.15898777204574105</v>
      </c>
      <c r="P130" s="56">
        <f>'Other Med Projected'!Z2959</f>
        <v>0.50217479605502524</v>
      </c>
      <c r="Q130" s="58">
        <f t="shared" si="4"/>
        <v>1.0585518225700508</v>
      </c>
      <c r="R130" s="71">
        <f t="shared" si="5"/>
        <v>151.36646713957114</v>
      </c>
      <c r="S130" s="72">
        <f t="shared" si="6"/>
        <v>151.19999999999999</v>
      </c>
      <c r="T130" s="20">
        <f t="shared" si="7"/>
        <v>1.1009731453118629E-3</v>
      </c>
    </row>
    <row r="131" spans="1:20">
      <c r="B131" s="31">
        <f>'Other Med Projected'!A131</f>
        <v>1997</v>
      </c>
      <c r="C131" s="31" t="str">
        <f>'Other Med Projected'!B131</f>
        <v>M04</v>
      </c>
      <c r="D131" s="32">
        <f>'Other Med Projected'!C131</f>
        <v>214.7</v>
      </c>
      <c r="E131" s="32">
        <f>'Other Med Projected'!D131</f>
        <v>151.9</v>
      </c>
      <c r="F131" s="32">
        <f>'Other Med Projected'!E131</f>
        <v>225.3</v>
      </c>
      <c r="G131" s="32">
        <f>'Other Med Projected'!F131</f>
        <v>140.9</v>
      </c>
      <c r="H131" s="32">
        <f>'Other Med Projected'!G131</f>
        <v>222.3</v>
      </c>
      <c r="J131" s="12" t="str">
        <f>'Other Med Projected'!T2983</f>
        <v>1997/4 to 2000/3</v>
      </c>
      <c r="K131" s="14">
        <f>'Other Med Projected'!U2983</f>
        <v>0.99999997818038366</v>
      </c>
      <c r="L131" s="14">
        <f>'Other Med Projected'!V2983</f>
        <v>36</v>
      </c>
      <c r="M131" s="56">
        <f>'Other Med Projected'!W2983</f>
        <v>0.12560560110361407</v>
      </c>
      <c r="N131" s="56">
        <f>'Other Med Projected'!X2983</f>
        <v>0.27785551523091639</v>
      </c>
      <c r="O131" s="56">
        <f>'Other Med Projected'!Y2983</f>
        <v>0.15952817801000901</v>
      </c>
      <c r="P131" s="56">
        <f>'Other Med Projected'!Z2983</f>
        <v>0.49724317980723304</v>
      </c>
      <c r="Q131" s="58">
        <f t="shared" si="4"/>
        <v>1.0602324741517726</v>
      </c>
      <c r="R131" s="71">
        <f t="shared" si="5"/>
        <v>152.17916403733119</v>
      </c>
      <c r="S131" s="72">
        <f t="shared" si="6"/>
        <v>151.9</v>
      </c>
      <c r="T131" s="20">
        <f t="shared" si="7"/>
        <v>1.8378145973086569E-3</v>
      </c>
    </row>
    <row r="132" spans="1:20">
      <c r="B132" s="31">
        <f>'Other Med Projected'!A132</f>
        <v>1997</v>
      </c>
      <c r="C132" s="31" t="str">
        <f>'Other Med Projected'!B132</f>
        <v>M05</v>
      </c>
      <c r="D132" s="32">
        <f>'Other Med Projected'!C132</f>
        <v>215.2</v>
      </c>
      <c r="E132" s="32">
        <f>'Other Med Projected'!D132</f>
        <v>152.1</v>
      </c>
      <c r="F132" s="32">
        <f>'Other Med Projected'!E132</f>
        <v>225.8</v>
      </c>
      <c r="G132" s="32">
        <f>'Other Med Projected'!F132</f>
        <v>141.30000000000001</v>
      </c>
      <c r="H132" s="32">
        <f>'Other Med Projected'!G132</f>
        <v>222.9</v>
      </c>
      <c r="J132" s="12" t="str">
        <f>'Other Med Projected'!T3007</f>
        <v>1997/5 to 2000/4</v>
      </c>
      <c r="K132" s="14">
        <f>'Other Med Projected'!U3007</f>
        <v>0.99999997399168161</v>
      </c>
      <c r="L132" s="14">
        <f>'Other Med Projected'!V3007</f>
        <v>36</v>
      </c>
      <c r="M132" s="56">
        <f>'Other Med Projected'!W3007</f>
        <v>0.13332052355352483</v>
      </c>
      <c r="N132" s="56">
        <f>'Other Med Projected'!X3007</f>
        <v>0.28027552544371059</v>
      </c>
      <c r="O132" s="56">
        <f>'Other Med Projected'!Y3007</f>
        <v>0.1604443699356615</v>
      </c>
      <c r="P132" s="56">
        <f>'Other Med Projected'!Z3007</f>
        <v>0.48894643444392216</v>
      </c>
      <c r="Q132" s="58">
        <f t="shared" si="4"/>
        <v>1.062986853376819</v>
      </c>
      <c r="R132" s="71">
        <f t="shared" si="5"/>
        <v>151.88141099322132</v>
      </c>
      <c r="S132" s="72">
        <f t="shared" si="6"/>
        <v>152.1</v>
      </c>
      <c r="T132" s="20">
        <f t="shared" si="7"/>
        <v>-1.4371400840149347E-3</v>
      </c>
    </row>
    <row r="133" spans="1:20">
      <c r="B133" s="31">
        <f>'Other Med Projected'!A133</f>
        <v>1997</v>
      </c>
      <c r="C133" s="31" t="str">
        <f>'Other Med Projected'!B133</f>
        <v>M06</v>
      </c>
      <c r="D133" s="32">
        <f>'Other Med Projected'!C133</f>
        <v>215.5</v>
      </c>
      <c r="E133" s="32">
        <f>'Other Med Projected'!D133</f>
        <v>152.1</v>
      </c>
      <c r="F133" s="32">
        <f>'Other Med Projected'!E133</f>
        <v>226.2</v>
      </c>
      <c r="G133" s="32">
        <f>'Other Med Projected'!F133</f>
        <v>141.5</v>
      </c>
      <c r="H133" s="32">
        <f>'Other Med Projected'!G133</f>
        <v>223.2</v>
      </c>
      <c r="J133" s="12" t="str">
        <f>'Other Med Projected'!T3031</f>
        <v>1997/6 to 2000/5</v>
      </c>
      <c r="K133" s="14">
        <f>'Other Med Projected'!U3031</f>
        <v>0.99999997408911068</v>
      </c>
      <c r="L133" s="14">
        <f>'Other Med Projected'!V3031</f>
        <v>36</v>
      </c>
      <c r="M133" s="56">
        <f>'Other Med Projected'!W3031</f>
        <v>0.13406474611620364</v>
      </c>
      <c r="N133" s="56">
        <f>'Other Med Projected'!X3031</f>
        <v>0.27959444812108275</v>
      </c>
      <c r="O133" s="56">
        <f>'Other Med Projected'!Y3031</f>
        <v>0.15999995654891183</v>
      </c>
      <c r="P133" s="56">
        <f>'Other Med Projected'!Z3031</f>
        <v>0.48942742575036124</v>
      </c>
      <c r="Q133" s="58">
        <f t="shared" si="4"/>
        <v>1.0630865765365596</v>
      </c>
      <c r="R133" s="71">
        <f t="shared" si="5"/>
        <v>151.85295077062673</v>
      </c>
      <c r="S133" s="72">
        <f t="shared" si="6"/>
        <v>152.1</v>
      </c>
      <c r="T133" s="20">
        <f t="shared" si="7"/>
        <v>-1.6242552884501017E-3</v>
      </c>
    </row>
    <row r="134" spans="1:20">
      <c r="B134" s="31">
        <f>'Other Med Projected'!A134</f>
        <v>1997</v>
      </c>
      <c r="C134" s="31" t="str">
        <f>'Other Med Projected'!B134</f>
        <v>M07</v>
      </c>
      <c r="D134" s="32">
        <f>'Other Med Projected'!C134</f>
        <v>215.9</v>
      </c>
      <c r="E134" s="32">
        <f>'Other Med Projected'!D134</f>
        <v>152.1</v>
      </c>
      <c r="F134" s="32">
        <f>'Other Med Projected'!E134</f>
        <v>226.8</v>
      </c>
      <c r="G134" s="32">
        <f>'Other Med Projected'!F134</f>
        <v>142.1</v>
      </c>
      <c r="H134" s="32">
        <f>'Other Med Projected'!G134</f>
        <v>223.5</v>
      </c>
      <c r="J134" s="12" t="str">
        <f>'Other Med Projected'!T3055</f>
        <v>1997/7 to 2000/6</v>
      </c>
      <c r="K134" s="14">
        <f>'Other Med Projected'!U3055</f>
        <v>0.99999997344636304</v>
      </c>
      <c r="L134" s="14">
        <f>'Other Med Projected'!V3055</f>
        <v>36</v>
      </c>
      <c r="M134" s="56">
        <f>'Other Med Projected'!W3055</f>
        <v>0.1322236324249014</v>
      </c>
      <c r="N134" s="56">
        <f>'Other Med Projected'!X3055</f>
        <v>0.27806186189501425</v>
      </c>
      <c r="O134" s="56">
        <f>'Other Med Projected'!Y3055</f>
        <v>0.1584244566280737</v>
      </c>
      <c r="P134" s="56">
        <f>'Other Med Projected'!Z3055</f>
        <v>0.49324648864561343</v>
      </c>
      <c r="Q134" s="58">
        <f t="shared" si="4"/>
        <v>1.0619564395936028</v>
      </c>
      <c r="R134" s="71">
        <f t="shared" si="5"/>
        <v>151.55499438861287</v>
      </c>
      <c r="S134" s="72">
        <f t="shared" si="6"/>
        <v>152.1</v>
      </c>
      <c r="T134" s="20">
        <f t="shared" si="7"/>
        <v>-3.5832058605333702E-3</v>
      </c>
    </row>
    <row r="135" spans="1:20">
      <c r="B135" s="31">
        <f>'Other Med Projected'!A135</f>
        <v>1997</v>
      </c>
      <c r="C135" s="31" t="str">
        <f>'Other Med Projected'!B135</f>
        <v>M08</v>
      </c>
      <c r="D135" s="32">
        <f>'Other Med Projected'!C135</f>
        <v>216.3</v>
      </c>
      <c r="E135" s="32">
        <f>'Other Med Projected'!D135</f>
        <v>152.5</v>
      </c>
      <c r="F135" s="32">
        <f>'Other Med Projected'!E135</f>
        <v>227.8</v>
      </c>
      <c r="G135" s="32">
        <f>'Other Med Projected'!F135</f>
        <v>141.69999999999999</v>
      </c>
      <c r="H135" s="32">
        <f>'Other Med Projected'!G135</f>
        <v>223.8</v>
      </c>
      <c r="J135" s="12" t="str">
        <f>'Other Med Projected'!T3079</f>
        <v>1997/8 to 2000/7</v>
      </c>
      <c r="K135" s="14">
        <f>'Other Med Projected'!U3079</f>
        <v>0.99999997373251681</v>
      </c>
      <c r="L135" s="14">
        <f>'Other Med Projected'!V3079</f>
        <v>36</v>
      </c>
      <c r="M135" s="56">
        <f>'Other Med Projected'!W3079</f>
        <v>0.13224567014067579</v>
      </c>
      <c r="N135" s="56">
        <f>'Other Med Projected'!X3079</f>
        <v>0.27708482859167721</v>
      </c>
      <c r="O135" s="56">
        <f>'Other Med Projected'!Y3079</f>
        <v>0.1582332224339289</v>
      </c>
      <c r="P135" s="56">
        <f>'Other Med Projected'!Z3079</f>
        <v>0.49436632859025192</v>
      </c>
      <c r="Q135" s="58">
        <f t="shared" si="4"/>
        <v>1.0619300497565338</v>
      </c>
      <c r="R135" s="71">
        <f t="shared" si="5"/>
        <v>151.58302364228868</v>
      </c>
      <c r="S135" s="72">
        <f t="shared" si="6"/>
        <v>152.5</v>
      </c>
      <c r="T135" s="20">
        <f t="shared" si="7"/>
        <v>-6.0129597226971816E-3</v>
      </c>
    </row>
    <row r="136" spans="1:20">
      <c r="B136" s="31">
        <f>'Other Med Projected'!A136</f>
        <v>1997</v>
      </c>
      <c r="C136" s="31" t="str">
        <f>'Other Med Projected'!B136</f>
        <v>M09</v>
      </c>
      <c r="D136" s="32">
        <f>'Other Med Projected'!C136</f>
        <v>216.4</v>
      </c>
      <c r="E136" s="32">
        <f>'Other Med Projected'!D136</f>
        <v>152.30000000000001</v>
      </c>
      <c r="F136" s="32">
        <f>'Other Med Projected'!E136</f>
        <v>228.2</v>
      </c>
      <c r="G136" s="32">
        <f>'Other Med Projected'!F136</f>
        <v>141.80000000000001</v>
      </c>
      <c r="H136" s="32">
        <f>'Other Med Projected'!G136</f>
        <v>223.8</v>
      </c>
      <c r="J136" s="12" t="str">
        <f>'Other Med Projected'!T3103</f>
        <v>1997/9 to 2000/8</v>
      </c>
      <c r="K136" s="14">
        <f>'Other Med Projected'!U3103</f>
        <v>0.99999997521847062</v>
      </c>
      <c r="L136" s="14">
        <f>'Other Med Projected'!V3103</f>
        <v>36</v>
      </c>
      <c r="M136" s="56">
        <f>'Other Med Projected'!W3103</f>
        <v>0.1317867631510948</v>
      </c>
      <c r="N136" s="56">
        <f>'Other Med Projected'!X3103</f>
        <v>0.27543924950516641</v>
      </c>
      <c r="O136" s="56">
        <f>'Other Med Projected'!Y3103</f>
        <v>0.15759263293349704</v>
      </c>
      <c r="P136" s="56">
        <f>'Other Med Projected'!Z3103</f>
        <v>0.49678933329803404</v>
      </c>
      <c r="Q136" s="58">
        <f t="shared" ref="Q136:Q199" si="8">SUM(M136:P136)</f>
        <v>1.0616079788877923</v>
      </c>
      <c r="R136" s="71">
        <f t="shared" si="5"/>
        <v>151.22443432053186</v>
      </c>
      <c r="S136" s="72">
        <f t="shared" si="6"/>
        <v>152.30000000000001</v>
      </c>
      <c r="T136" s="20">
        <f t="shared" si="7"/>
        <v>-7.0621515395151383E-3</v>
      </c>
    </row>
    <row r="137" spans="1:20">
      <c r="B137" s="31">
        <f>'Other Med Projected'!A137</f>
        <v>1997</v>
      </c>
      <c r="C137" s="31" t="str">
        <f>'Other Med Projected'!B137</f>
        <v>M10</v>
      </c>
      <c r="D137" s="32">
        <f>'Other Med Projected'!C137</f>
        <v>216.8</v>
      </c>
      <c r="E137" s="32">
        <f>'Other Med Projected'!D137</f>
        <v>152.19999999999999</v>
      </c>
      <c r="F137" s="32">
        <f>'Other Med Projected'!E137</f>
        <v>229.1</v>
      </c>
      <c r="G137" s="32">
        <f>'Other Med Projected'!F137</f>
        <v>141.9</v>
      </c>
      <c r="H137" s="32">
        <f>'Other Med Projected'!G137</f>
        <v>223.9</v>
      </c>
      <c r="J137" s="12" t="str">
        <f>'Other Med Projected'!T3127</f>
        <v>1997/10 to 2000/9</v>
      </c>
      <c r="K137" s="14">
        <f>'Other Med Projected'!U3127</f>
        <v>0.99999997713959932</v>
      </c>
      <c r="L137" s="14">
        <f>'Other Med Projected'!V3127</f>
        <v>36</v>
      </c>
      <c r="M137" s="56">
        <f>'Other Med Projected'!W3127</f>
        <v>0.13075314644014763</v>
      </c>
      <c r="N137" s="56">
        <f>'Other Med Projected'!X3127</f>
        <v>0.27407098594627377</v>
      </c>
      <c r="O137" s="56">
        <f>'Other Med Projected'!Y3127</f>
        <v>0.15780671137796382</v>
      </c>
      <c r="P137" s="56">
        <f>'Other Med Projected'!Z3127</f>
        <v>0.49878267833291767</v>
      </c>
      <c r="Q137" s="58">
        <f t="shared" si="8"/>
        <v>1.0614135220973029</v>
      </c>
      <c r="R137" s="71">
        <f t="shared" si="5"/>
        <v>152.21852711263392</v>
      </c>
      <c r="S137" s="72">
        <f t="shared" si="6"/>
        <v>152.19999999999999</v>
      </c>
      <c r="T137" s="20">
        <f t="shared" si="7"/>
        <v>1.2172872952649824E-4</v>
      </c>
    </row>
    <row r="138" spans="1:20">
      <c r="B138" s="31">
        <f>'Other Med Projected'!A138</f>
        <v>1997</v>
      </c>
      <c r="C138" s="31" t="str">
        <f>'Other Med Projected'!B138</f>
        <v>M11</v>
      </c>
      <c r="D138" s="32">
        <f>'Other Med Projected'!C138</f>
        <v>217.1</v>
      </c>
      <c r="E138" s="32">
        <f>'Other Med Projected'!D138</f>
        <v>153</v>
      </c>
      <c r="F138" s="32">
        <f>'Other Med Projected'!E138</f>
        <v>229.8</v>
      </c>
      <c r="G138" s="32">
        <f>'Other Med Projected'!F138</f>
        <v>141.69999999999999</v>
      </c>
      <c r="H138" s="32">
        <f>'Other Med Projected'!G138</f>
        <v>224.1</v>
      </c>
      <c r="J138" s="12" t="str">
        <f>'Other Med Projected'!T3151</f>
        <v>1997/11 to 2000/10</v>
      </c>
      <c r="K138" s="14">
        <f>'Other Med Projected'!U3151</f>
        <v>0.99999997759552051</v>
      </c>
      <c r="L138" s="14">
        <f>'Other Med Projected'!V3151</f>
        <v>36</v>
      </c>
      <c r="M138" s="56">
        <f>'Other Med Projected'!W3151</f>
        <v>0.13241705484177063</v>
      </c>
      <c r="N138" s="56">
        <f>'Other Med Projected'!X3151</f>
        <v>0.27390409111462899</v>
      </c>
      <c r="O138" s="56">
        <f>'Other Med Projected'!Y3151</f>
        <v>0.15581206770912975</v>
      </c>
      <c r="P138" s="56">
        <f>'Other Med Projected'!Z3151</f>
        <v>0.49906684331507561</v>
      </c>
      <c r="Q138" s="58">
        <f t="shared" si="8"/>
        <v>1.061200056980605</v>
      </c>
      <c r="R138" s="71">
        <f t="shared" si="5"/>
        <v>152.41390919944791</v>
      </c>
      <c r="S138" s="72">
        <f t="shared" si="6"/>
        <v>153</v>
      </c>
      <c r="T138" s="20">
        <f t="shared" si="7"/>
        <v>-3.8306588271378138E-3</v>
      </c>
    </row>
    <row r="139" spans="1:20">
      <c r="B139" s="31">
        <f>'Other Med Projected'!A139</f>
        <v>1997</v>
      </c>
      <c r="C139" s="31" t="str">
        <f>'Other Med Projected'!B139</f>
        <v>M12</v>
      </c>
      <c r="D139" s="32">
        <f>'Other Med Projected'!C139</f>
        <v>217.5</v>
      </c>
      <c r="E139" s="32">
        <f>'Other Med Projected'!D139</f>
        <v>153</v>
      </c>
      <c r="F139" s="32">
        <f>'Other Med Projected'!E139</f>
        <v>230</v>
      </c>
      <c r="G139" s="32">
        <f>'Other Med Projected'!F139</f>
        <v>142.5</v>
      </c>
      <c r="H139" s="32">
        <f>'Other Med Projected'!G139</f>
        <v>224.5</v>
      </c>
      <c r="J139" s="12" t="str">
        <f>'Other Med Projected'!T3175</f>
        <v>1997/12 to 2000/11</v>
      </c>
      <c r="K139" s="14">
        <f>'Other Med Projected'!U3175</f>
        <v>0.99999997793646767</v>
      </c>
      <c r="L139" s="14">
        <f>'Other Med Projected'!V3175</f>
        <v>36</v>
      </c>
      <c r="M139" s="56">
        <f>'Other Med Projected'!W3175</f>
        <v>0.13264212855919283</v>
      </c>
      <c r="N139" s="56">
        <f>'Other Med Projected'!X3175</f>
        <v>0.27426736035266741</v>
      </c>
      <c r="O139" s="56">
        <f>'Other Med Projected'!Y3175</f>
        <v>0.15652347668810807</v>
      </c>
      <c r="P139" s="56">
        <f>'Other Med Projected'!Z3175</f>
        <v>0.49810027067579704</v>
      </c>
      <c r="Q139" s="58">
        <f t="shared" si="8"/>
        <v>1.0615332362757655</v>
      </c>
      <c r="R139" s="71">
        <f t="shared" si="5"/>
        <v>152.68839781697343</v>
      </c>
      <c r="S139" s="72">
        <f t="shared" si="6"/>
        <v>153</v>
      </c>
      <c r="T139" s="20">
        <f t="shared" si="7"/>
        <v>-2.0366155753370275E-3</v>
      </c>
    </row>
    <row r="140" spans="1:20">
      <c r="A140" s="31">
        <f>B140</f>
        <v>1998</v>
      </c>
      <c r="B140" s="31">
        <f>'Other Med Projected'!A140</f>
        <v>1998</v>
      </c>
      <c r="C140" s="31" t="str">
        <f>'Other Med Projected'!B140</f>
        <v>M01</v>
      </c>
      <c r="D140" s="32">
        <f>'Other Med Projected'!C140</f>
        <v>218.5</v>
      </c>
      <c r="E140" s="32">
        <f>'Other Med Projected'!D140</f>
        <v>154.1</v>
      </c>
      <c r="F140" s="32">
        <f>'Other Med Projected'!E140</f>
        <v>231.6</v>
      </c>
      <c r="G140" s="32">
        <f>'Other Med Projected'!F140</f>
        <v>142.69999999999999</v>
      </c>
      <c r="H140" s="32">
        <f>'Other Med Projected'!G140</f>
        <v>225.3</v>
      </c>
      <c r="J140" s="12" t="str">
        <f>'Other Med Projected'!T3199</f>
        <v>1998/1 to 2000/12</v>
      </c>
      <c r="K140" s="14">
        <f>'Other Med Projected'!U3199</f>
        <v>0.99999997608680691</v>
      </c>
      <c r="L140" s="14">
        <f>'Other Med Projected'!V3199</f>
        <v>36</v>
      </c>
      <c r="M140" s="56">
        <f>'Other Med Projected'!W3199</f>
        <v>0.13327621038449489</v>
      </c>
      <c r="N140" s="56">
        <f>'Other Med Projected'!X3199</f>
        <v>0.27285636838252136</v>
      </c>
      <c r="O140" s="56">
        <f>'Other Med Projected'!Y3199</f>
        <v>0.15508593374363974</v>
      </c>
      <c r="P140" s="56">
        <f>'Other Med Projected'!Z3199</f>
        <v>0.50003149695511917</v>
      </c>
      <c r="Q140" s="58">
        <f t="shared" si="8"/>
        <v>1.0612500094657751</v>
      </c>
      <c r="R140" s="71">
        <f t="shared" si="5"/>
        <v>153.7514850903207</v>
      </c>
      <c r="S140" s="72">
        <f t="shared" si="6"/>
        <v>154.1</v>
      </c>
      <c r="T140" s="20">
        <f t="shared" si="7"/>
        <v>-2.2616152477566206E-3</v>
      </c>
    </row>
    <row r="141" spans="1:20">
      <c r="B141" s="31">
        <f>'Other Med Projected'!A141</f>
        <v>1998</v>
      </c>
      <c r="C141" s="31" t="str">
        <f>'Other Med Projected'!B141</f>
        <v>M02</v>
      </c>
      <c r="D141" s="32">
        <f>'Other Med Projected'!C141</f>
        <v>219.7</v>
      </c>
      <c r="E141" s="32">
        <f>'Other Med Projected'!D141</f>
        <v>154.4</v>
      </c>
      <c r="F141" s="32">
        <f>'Other Med Projected'!E141</f>
        <v>232.6</v>
      </c>
      <c r="G141" s="32">
        <f>'Other Med Projected'!F141</f>
        <v>142.9</v>
      </c>
      <c r="H141" s="32">
        <f>'Other Med Projected'!G141</f>
        <v>226.9</v>
      </c>
      <c r="J141" s="12" t="str">
        <f>'Other Med Projected'!T3223</f>
        <v>1998/2 to 2001/1</v>
      </c>
      <c r="K141" s="14">
        <f>'Other Med Projected'!U3223</f>
        <v>0.99999997616007441</v>
      </c>
      <c r="L141" s="14">
        <f>'Other Med Projected'!V3223</f>
        <v>36</v>
      </c>
      <c r="M141" s="56">
        <f>'Other Med Projected'!W3223</f>
        <v>0.13261208925880366</v>
      </c>
      <c r="N141" s="56">
        <f>'Other Med Projected'!X3223</f>
        <v>0.27252999130117334</v>
      </c>
      <c r="O141" s="56">
        <f>'Other Med Projected'!Y3223</f>
        <v>0.15523710159221116</v>
      </c>
      <c r="P141" s="56">
        <f>'Other Med Projected'!Z3223</f>
        <v>0.50072901746291432</v>
      </c>
      <c r="Q141" s="58">
        <f t="shared" si="8"/>
        <v>1.0611081996151026</v>
      </c>
      <c r="R141" s="71">
        <f t="shared" si="5"/>
        <v>154.35299468132817</v>
      </c>
      <c r="S141" s="72">
        <f t="shared" si="6"/>
        <v>154.4</v>
      </c>
      <c r="T141" s="20">
        <f t="shared" si="7"/>
        <v>-3.0443859243417092E-4</v>
      </c>
    </row>
    <row r="142" spans="1:20">
      <c r="B142" s="31">
        <f>'Other Med Projected'!A142</f>
        <v>1998</v>
      </c>
      <c r="C142" s="31" t="str">
        <f>'Other Med Projected'!B142</f>
        <v>M03</v>
      </c>
      <c r="D142" s="32">
        <f>'Other Med Projected'!C142</f>
        <v>220.4</v>
      </c>
      <c r="E142" s="32">
        <f>'Other Med Projected'!D142</f>
        <v>155</v>
      </c>
      <c r="F142" s="32">
        <f>'Other Med Projected'!E142</f>
        <v>233.7</v>
      </c>
      <c r="G142" s="32">
        <f>'Other Med Projected'!F142</f>
        <v>143.1</v>
      </c>
      <c r="H142" s="32">
        <f>'Other Med Projected'!G142</f>
        <v>227.6</v>
      </c>
      <c r="J142" s="12" t="str">
        <f>'Other Med Projected'!T3247</f>
        <v>1998/3 to 2001/2</v>
      </c>
      <c r="K142" s="14">
        <f>'Other Med Projected'!U3247</f>
        <v>0.99999997694608966</v>
      </c>
      <c r="L142" s="14">
        <f>'Other Med Projected'!V3247</f>
        <v>36</v>
      </c>
      <c r="M142" s="56">
        <f>'Other Med Projected'!W3247</f>
        <v>0.13293867407347457</v>
      </c>
      <c r="N142" s="56">
        <f>'Other Med Projected'!X3247</f>
        <v>0.27319766154417852</v>
      </c>
      <c r="O142" s="56">
        <f>'Other Med Projected'!Y3247</f>
        <v>0.15514046583511765</v>
      </c>
      <c r="P142" s="56">
        <f>'Other Med Projected'!Z3247</f>
        <v>0.49986593552106989</v>
      </c>
      <c r="Q142" s="58">
        <f t="shared" si="8"/>
        <v>1.0611427369738407</v>
      </c>
      <c r="R142" s="71">
        <f t="shared" si="5"/>
        <v>154.03098314811464</v>
      </c>
      <c r="S142" s="72">
        <f t="shared" si="6"/>
        <v>155</v>
      </c>
      <c r="T142" s="20">
        <f t="shared" si="7"/>
        <v>-6.2517216250668178E-3</v>
      </c>
    </row>
    <row r="143" spans="1:20">
      <c r="B143" s="31">
        <f>'Other Med Projected'!A143</f>
        <v>1998</v>
      </c>
      <c r="C143" s="31" t="str">
        <f>'Other Med Projected'!B143</f>
        <v>M04</v>
      </c>
      <c r="D143" s="32">
        <f>'Other Med Projected'!C143</f>
        <v>221.1</v>
      </c>
      <c r="E143" s="32">
        <f>'Other Med Projected'!D143</f>
        <v>155.5</v>
      </c>
      <c r="F143" s="32">
        <f>'Other Med Projected'!E143</f>
        <v>234.5</v>
      </c>
      <c r="G143" s="32">
        <f>'Other Med Projected'!F143</f>
        <v>143.69999999999999</v>
      </c>
      <c r="H143" s="32">
        <f>'Other Med Projected'!G143</f>
        <v>228.1</v>
      </c>
      <c r="J143" s="12" t="str">
        <f>'Other Med Projected'!T3271</f>
        <v>1998/4 to 2001/3</v>
      </c>
      <c r="K143" s="14">
        <f>'Other Med Projected'!U3271</f>
        <v>0.99999997697982412</v>
      </c>
      <c r="L143" s="14">
        <f>'Other Med Projected'!V3271</f>
        <v>36</v>
      </c>
      <c r="M143" s="56">
        <f>'Other Med Projected'!W3271</f>
        <v>0.13271136239595954</v>
      </c>
      <c r="N143" s="56">
        <f>'Other Med Projected'!X3271</f>
        <v>0.27333728938820723</v>
      </c>
      <c r="O143" s="56">
        <f>'Other Med Projected'!Y3271</f>
        <v>0.15579905542558342</v>
      </c>
      <c r="P143" s="56">
        <f>'Other Med Projected'!Z3271</f>
        <v>0.49947118935362456</v>
      </c>
      <c r="Q143" s="58">
        <f t="shared" si="8"/>
        <v>1.0613188965633746</v>
      </c>
      <c r="R143" s="71">
        <f t="shared" si="5"/>
        <v>155.77049105013396</v>
      </c>
      <c r="S143" s="72">
        <f t="shared" si="6"/>
        <v>155.5</v>
      </c>
      <c r="T143" s="20">
        <f t="shared" si="7"/>
        <v>1.7394922838196492E-3</v>
      </c>
    </row>
    <row r="144" spans="1:20">
      <c r="B144" s="31">
        <f>'Other Med Projected'!A144</f>
        <v>1998</v>
      </c>
      <c r="C144" s="31" t="str">
        <f>'Other Med Projected'!B144</f>
        <v>M05</v>
      </c>
      <c r="D144" s="32">
        <f>'Other Med Projected'!C144</f>
        <v>221.7</v>
      </c>
      <c r="E144" s="32">
        <f>'Other Med Projected'!D144</f>
        <v>155.80000000000001</v>
      </c>
      <c r="F144" s="32">
        <f>'Other Med Projected'!E144</f>
        <v>235.1</v>
      </c>
      <c r="G144" s="32">
        <f>'Other Med Projected'!F144</f>
        <v>145.30000000000001</v>
      </c>
      <c r="H144" s="32">
        <f>'Other Med Projected'!G144</f>
        <v>228.6</v>
      </c>
      <c r="J144" s="12" t="str">
        <f>'Other Med Projected'!T3295</f>
        <v>1998/5 to 2001/4</v>
      </c>
      <c r="K144" s="14">
        <f>'Other Med Projected'!U3295</f>
        <v>0.9999999777651053</v>
      </c>
      <c r="L144" s="14">
        <f>'Other Med Projected'!V3295</f>
        <v>36</v>
      </c>
      <c r="M144" s="56">
        <f>'Other Med Projected'!W3295</f>
        <v>0.13280338273268344</v>
      </c>
      <c r="N144" s="56">
        <f>'Other Med Projected'!X3295</f>
        <v>0.27314751620538846</v>
      </c>
      <c r="O144" s="56">
        <f>'Other Med Projected'!Y3295</f>
        <v>0.15426293898056592</v>
      </c>
      <c r="P144" s="56">
        <f>'Other Med Projected'!Z3295</f>
        <v>0.50054542346080422</v>
      </c>
      <c r="Q144" s="58">
        <f t="shared" si="8"/>
        <v>1.0607592613794421</v>
      </c>
      <c r="R144" s="71">
        <f t="shared" si="5"/>
        <v>154.84499717883995</v>
      </c>
      <c r="S144" s="72">
        <f t="shared" si="6"/>
        <v>155.80000000000001</v>
      </c>
      <c r="T144" s="20">
        <f t="shared" si="7"/>
        <v>-6.1296715093714033E-3</v>
      </c>
    </row>
    <row r="145" spans="1:20">
      <c r="B145" s="31">
        <f>'Other Med Projected'!A145</f>
        <v>1998</v>
      </c>
      <c r="C145" s="31" t="str">
        <f>'Other Med Projected'!B145</f>
        <v>M06</v>
      </c>
      <c r="D145" s="32">
        <f>'Other Med Projected'!C145</f>
        <v>222.5</v>
      </c>
      <c r="E145" s="32">
        <f>'Other Med Projected'!D145</f>
        <v>155.80000000000001</v>
      </c>
      <c r="F145" s="32">
        <f>'Other Med Projected'!E145</f>
        <v>235.6</v>
      </c>
      <c r="G145" s="32">
        <f>'Other Med Projected'!F145</f>
        <v>145.4</v>
      </c>
      <c r="H145" s="32">
        <f>'Other Med Projected'!G145</f>
        <v>229.8</v>
      </c>
      <c r="J145" s="12" t="str">
        <f>'Other Med Projected'!T3319</f>
        <v>1998/6 to 2001/5</v>
      </c>
      <c r="K145" s="14">
        <f>'Other Med Projected'!U3319</f>
        <v>0.99999997934483031</v>
      </c>
      <c r="L145" s="14">
        <f>'Other Med Projected'!V3319</f>
        <v>36</v>
      </c>
      <c r="M145" s="56">
        <f>'Other Med Projected'!W3319</f>
        <v>0.13361348804267786</v>
      </c>
      <c r="N145" s="56">
        <f>'Other Med Projected'!X3319</f>
        <v>0.27413670069165719</v>
      </c>
      <c r="O145" s="56">
        <f>'Other Med Projected'!Y3319</f>
        <v>0.1581598996877783</v>
      </c>
      <c r="P145" s="56">
        <f>'Other Med Projected'!Z3319</f>
        <v>0.49657195884640221</v>
      </c>
      <c r="Q145" s="58">
        <f t="shared" si="8"/>
        <v>1.0624820472685155</v>
      </c>
      <c r="R145" s="71">
        <f t="shared" si="5"/>
        <v>155.08925866058587</v>
      </c>
      <c r="S145" s="72">
        <f t="shared" si="6"/>
        <v>155.80000000000001</v>
      </c>
      <c r="T145" s="20">
        <f t="shared" si="7"/>
        <v>-4.5618827946992411E-3</v>
      </c>
    </row>
    <row r="146" spans="1:20">
      <c r="B146" s="31">
        <f>'Other Med Projected'!A146</f>
        <v>1998</v>
      </c>
      <c r="C146" s="31" t="str">
        <f>'Other Med Projected'!B146</f>
        <v>M07</v>
      </c>
      <c r="D146" s="32">
        <f>'Other Med Projected'!C146</f>
        <v>222.8</v>
      </c>
      <c r="E146" s="32">
        <f>'Other Med Projected'!D146</f>
        <v>155.4</v>
      </c>
      <c r="F146" s="32">
        <f>'Other Med Projected'!E146</f>
        <v>236.4</v>
      </c>
      <c r="G146" s="32">
        <f>'Other Med Projected'!F146</f>
        <v>145.1</v>
      </c>
      <c r="H146" s="32">
        <f>'Other Med Projected'!G146</f>
        <v>230.1</v>
      </c>
      <c r="J146" s="12" t="str">
        <f>'Other Med Projected'!T3343</f>
        <v>1998/7 to 2001/6</v>
      </c>
      <c r="K146" s="14">
        <f>'Other Med Projected'!U3343</f>
        <v>0.99999997955493836</v>
      </c>
      <c r="L146" s="14">
        <f>'Other Med Projected'!V3343</f>
        <v>36</v>
      </c>
      <c r="M146" s="56">
        <f>'Other Med Projected'!W3343</f>
        <v>0.13332234834498091</v>
      </c>
      <c r="N146" s="56">
        <f>'Other Med Projected'!X3343</f>
        <v>0.27405246590155535</v>
      </c>
      <c r="O146" s="56">
        <f>'Other Med Projected'!Y3343</f>
        <v>0.15907620579597717</v>
      </c>
      <c r="P146" s="56">
        <f>'Other Med Projected'!Z3343</f>
        <v>0.49629275619237712</v>
      </c>
      <c r="Q146" s="58">
        <f t="shared" si="8"/>
        <v>1.0627437762348906</v>
      </c>
      <c r="R146" s="71">
        <f t="shared" si="5"/>
        <v>154.68256321452535</v>
      </c>
      <c r="S146" s="72">
        <f t="shared" si="6"/>
        <v>155.4</v>
      </c>
      <c r="T146" s="20">
        <f t="shared" si="7"/>
        <v>-4.6167103312397722E-3</v>
      </c>
    </row>
    <row r="147" spans="1:20">
      <c r="B147" s="31">
        <f>'Other Med Projected'!A147</f>
        <v>1998</v>
      </c>
      <c r="C147" s="31" t="str">
        <f>'Other Med Projected'!B147</f>
        <v>M08</v>
      </c>
      <c r="D147" s="32">
        <f>'Other Med Projected'!C147</f>
        <v>223.3</v>
      </c>
      <c r="E147" s="32">
        <f>'Other Med Projected'!D147</f>
        <v>154.9</v>
      </c>
      <c r="F147" s="32">
        <f>'Other Med Projected'!E147</f>
        <v>237.4</v>
      </c>
      <c r="G147" s="32">
        <f>'Other Med Projected'!F147</f>
        <v>144.4</v>
      </c>
      <c r="H147" s="32">
        <f>'Other Med Projected'!G147</f>
        <v>230.9</v>
      </c>
      <c r="J147" s="12" t="str">
        <f>'Other Med Projected'!T3367</f>
        <v>1998/8 to 2001/7</v>
      </c>
      <c r="K147" s="14">
        <f>'Other Med Projected'!U3367</f>
        <v>0.99999997947375585</v>
      </c>
      <c r="L147" s="14">
        <f>'Other Med Projected'!V3367</f>
        <v>36</v>
      </c>
      <c r="M147" s="56">
        <f>'Other Med Projected'!W3367</f>
        <v>0.13422760302115025</v>
      </c>
      <c r="N147" s="56">
        <f>'Other Med Projected'!X3367</f>
        <v>0.27530741774851691</v>
      </c>
      <c r="O147" s="56">
        <f>'Other Med Projected'!Y3367</f>
        <v>0.15823634127659683</v>
      </c>
      <c r="P147" s="56">
        <f>'Other Med Projected'!Z3367</f>
        <v>0.49488844513620622</v>
      </c>
      <c r="Q147" s="58">
        <f t="shared" si="8"/>
        <v>1.0626598071824702</v>
      </c>
      <c r="R147" s="71">
        <f t="shared" si="5"/>
        <v>153.52415337800318</v>
      </c>
      <c r="S147" s="72">
        <f t="shared" si="6"/>
        <v>154.9</v>
      </c>
      <c r="T147" s="20">
        <f t="shared" si="7"/>
        <v>-8.8821602452990849E-3</v>
      </c>
    </row>
    <row r="148" spans="1:20">
      <c r="B148" s="31">
        <f>'Other Med Projected'!A148</f>
        <v>1998</v>
      </c>
      <c r="C148" s="31" t="str">
        <f>'Other Med Projected'!B148</f>
        <v>M09</v>
      </c>
      <c r="D148" s="32">
        <f>'Other Med Projected'!C148</f>
        <v>223.7</v>
      </c>
      <c r="E148" s="32">
        <f>'Other Med Projected'!D148</f>
        <v>155.1</v>
      </c>
      <c r="F148" s="32">
        <f>'Other Med Projected'!E148</f>
        <v>238.2</v>
      </c>
      <c r="G148" s="32">
        <f>'Other Med Projected'!F148</f>
        <v>144.4</v>
      </c>
      <c r="H148" s="32">
        <f>'Other Med Projected'!G148</f>
        <v>231.4</v>
      </c>
      <c r="J148" s="12" t="str">
        <f>'Other Med Projected'!T3391</f>
        <v>1998/9 to 2001/8</v>
      </c>
      <c r="K148" s="14">
        <f>'Other Med Projected'!U3391</f>
        <v>0.99999997984572531</v>
      </c>
      <c r="L148" s="14">
        <f>'Other Med Projected'!V3391</f>
        <v>36</v>
      </c>
      <c r="M148" s="56">
        <f>'Other Med Projected'!W3391</f>
        <v>0.13669276906537578</v>
      </c>
      <c r="N148" s="56">
        <f>'Other Med Projected'!X3391</f>
        <v>0.27727249548731758</v>
      </c>
      <c r="O148" s="56">
        <f>'Other Med Projected'!Y3391</f>
        <v>0.15747384489359254</v>
      </c>
      <c r="P148" s="56">
        <f>'Other Med Projected'!Z3391</f>
        <v>0.491641145222181</v>
      </c>
      <c r="Q148" s="58">
        <f t="shared" si="8"/>
        <v>1.0630802546684668</v>
      </c>
      <c r="R148" s="71">
        <f t="shared" si="5"/>
        <v>153.64813234323768</v>
      </c>
      <c r="S148" s="72">
        <f t="shared" si="6"/>
        <v>155.1</v>
      </c>
      <c r="T148" s="20">
        <f t="shared" si="7"/>
        <v>-9.3608488508208736E-3</v>
      </c>
    </row>
    <row r="149" spans="1:20">
      <c r="B149" s="31">
        <f>'Other Med Projected'!A149</f>
        <v>1998</v>
      </c>
      <c r="C149" s="31" t="str">
        <f>'Other Med Projected'!B149</f>
        <v>M10</v>
      </c>
      <c r="D149" s="32">
        <f>'Other Med Projected'!C149</f>
        <v>224.2</v>
      </c>
      <c r="E149" s="32">
        <f>'Other Med Projected'!D149</f>
        <v>155.5</v>
      </c>
      <c r="F149" s="32">
        <f>'Other Med Projected'!E149</f>
        <v>239.2</v>
      </c>
      <c r="G149" s="32">
        <f>'Other Med Projected'!F149</f>
        <v>144.80000000000001</v>
      </c>
      <c r="H149" s="32">
        <f>'Other Med Projected'!G149</f>
        <v>231.4</v>
      </c>
      <c r="J149" s="12" t="str">
        <f>'Other Med Projected'!T3415</f>
        <v>1998/10 to 2001/9</v>
      </c>
      <c r="K149" s="14">
        <f>'Other Med Projected'!U3415</f>
        <v>0.99999998211943053</v>
      </c>
      <c r="L149" s="14">
        <f>'Other Med Projected'!V3415</f>
        <v>36</v>
      </c>
      <c r="M149" s="56">
        <f>'Other Med Projected'!W3415</f>
        <v>0.1298214050401226</v>
      </c>
      <c r="N149" s="56">
        <f>'Other Med Projected'!X3415</f>
        <v>0.2718484470098399</v>
      </c>
      <c r="O149" s="56">
        <f>'Other Med Projected'!Y3415</f>
        <v>0.16145670067046469</v>
      </c>
      <c r="P149" s="56">
        <f>'Other Med Projected'!Z3415</f>
        <v>0.49948807253122557</v>
      </c>
      <c r="Q149" s="58">
        <f t="shared" si="8"/>
        <v>1.0626146252516528</v>
      </c>
      <c r="R149" s="71">
        <f t="shared" si="5"/>
        <v>155.50867264583368</v>
      </c>
      <c r="S149" s="72">
        <f t="shared" si="6"/>
        <v>155.5</v>
      </c>
      <c r="T149" s="20">
        <f t="shared" si="7"/>
        <v>5.5772642017261098E-5</v>
      </c>
    </row>
    <row r="150" spans="1:20">
      <c r="B150" s="31">
        <f>'Other Med Projected'!A150</f>
        <v>1998</v>
      </c>
      <c r="C150" s="31" t="str">
        <f>'Other Med Projected'!B150</f>
        <v>M11</v>
      </c>
      <c r="D150" s="32">
        <f>'Other Med Projected'!C150</f>
        <v>224.4</v>
      </c>
      <c r="E150" s="32">
        <f>'Other Med Projected'!D150</f>
        <v>156.4</v>
      </c>
      <c r="F150" s="32">
        <f>'Other Med Projected'!E150</f>
        <v>239.8</v>
      </c>
      <c r="G150" s="32">
        <f>'Other Med Projected'!F150</f>
        <v>143.69999999999999</v>
      </c>
      <c r="H150" s="32">
        <f>'Other Med Projected'!G150</f>
        <v>231.7</v>
      </c>
      <c r="J150" s="12" t="str">
        <f>'Other Med Projected'!T3439</f>
        <v>1998/11 to 2001/10</v>
      </c>
      <c r="K150" s="14">
        <f>'Other Med Projected'!U3439</f>
        <v>0.99999998255716693</v>
      </c>
      <c r="L150" s="14">
        <f>'Other Med Projected'!V3439</f>
        <v>36</v>
      </c>
      <c r="M150" s="56">
        <f>'Other Med Projected'!W3439</f>
        <v>0.13518097312622912</v>
      </c>
      <c r="N150" s="56">
        <f>'Other Med Projected'!X3439</f>
        <v>0.27541830793382688</v>
      </c>
      <c r="O150" s="56">
        <f>'Other Med Projected'!Y3439</f>
        <v>0.15467901802801987</v>
      </c>
      <c r="P150" s="56">
        <f>'Other Med Projected'!Z3439</f>
        <v>0.49631819029765956</v>
      </c>
      <c r="Q150" s="58">
        <f t="shared" si="8"/>
        <v>1.0615964893857353</v>
      </c>
      <c r="R150" s="71">
        <f t="shared" si="5"/>
        <v>155.72338818484801</v>
      </c>
      <c r="S150" s="72">
        <f t="shared" si="6"/>
        <v>156.4</v>
      </c>
      <c r="T150" s="20">
        <f t="shared" si="7"/>
        <v>-4.3261625009718696E-3</v>
      </c>
    </row>
    <row r="151" spans="1:20">
      <c r="B151" s="31">
        <f>'Other Med Projected'!A151</f>
        <v>1998</v>
      </c>
      <c r="C151" s="31" t="str">
        <f>'Other Med Projected'!B151</f>
        <v>M12</v>
      </c>
      <c r="D151" s="32">
        <f>'Other Med Projected'!C151</f>
        <v>224.6</v>
      </c>
      <c r="E151" s="32">
        <f>'Other Med Projected'!D151</f>
        <v>156.69999999999999</v>
      </c>
      <c r="F151" s="32">
        <f>'Other Med Projected'!E151</f>
        <v>240.2</v>
      </c>
      <c r="G151" s="32">
        <f>'Other Med Projected'!F151</f>
        <v>143.4</v>
      </c>
      <c r="H151" s="32">
        <f>'Other Med Projected'!G151</f>
        <v>231.9</v>
      </c>
      <c r="J151" s="12" t="str">
        <f>'Other Med Projected'!T3463</f>
        <v>1998/12 to 2001/11</v>
      </c>
      <c r="K151" s="14">
        <f>'Other Med Projected'!U3463</f>
        <v>0.99999998273547053</v>
      </c>
      <c r="L151" s="14">
        <f>'Other Med Projected'!V3463</f>
        <v>36</v>
      </c>
      <c r="M151" s="56">
        <f>'Other Med Projected'!W3463</f>
        <v>0.13451959820432699</v>
      </c>
      <c r="N151" s="56">
        <f>'Other Med Projected'!X3463</f>
        <v>0.27456215842265413</v>
      </c>
      <c r="O151" s="56">
        <f>'Other Med Projected'!Y3463</f>
        <v>0.15502508547417745</v>
      </c>
      <c r="P151" s="56">
        <f>'Other Med Projected'!Z3463</f>
        <v>0.49745029840724947</v>
      </c>
      <c r="Q151" s="58">
        <f t="shared" si="8"/>
        <v>1.0615571405084081</v>
      </c>
      <c r="R151" s="71">
        <f t="shared" si="5"/>
        <v>156.23028719499075</v>
      </c>
      <c r="S151" s="72">
        <f t="shared" si="6"/>
        <v>156.69999999999999</v>
      </c>
      <c r="T151" s="20">
        <f t="shared" si="7"/>
        <v>-2.9975290683422937E-3</v>
      </c>
    </row>
    <row r="152" spans="1:20">
      <c r="A152" s="31">
        <f>B152</f>
        <v>1999</v>
      </c>
      <c r="B152" s="31">
        <f>'Other Med Projected'!A152</f>
        <v>1999</v>
      </c>
      <c r="C152" s="31" t="str">
        <f>'Other Med Projected'!B152</f>
        <v>M01</v>
      </c>
      <c r="D152" s="32">
        <f>'Other Med Projected'!C152</f>
        <v>225.8</v>
      </c>
      <c r="E152" s="32">
        <f>'Other Med Projected'!D152</f>
        <v>158</v>
      </c>
      <c r="F152" s="32">
        <f>'Other Med Projected'!E152</f>
        <v>242.6</v>
      </c>
      <c r="G152" s="32">
        <f>'Other Med Projected'!F152</f>
        <v>142.6</v>
      </c>
      <c r="H152" s="32">
        <f>'Other Med Projected'!G152</f>
        <v>232.9</v>
      </c>
      <c r="J152" s="12" t="str">
        <f>'Other Med Projected'!T3487</f>
        <v>1999/1 to 2001/12</v>
      </c>
      <c r="K152" s="14">
        <f>'Other Med Projected'!U3487</f>
        <v>0.99999998293138115</v>
      </c>
      <c r="L152" s="14">
        <f>'Other Med Projected'!V3487</f>
        <v>36</v>
      </c>
      <c r="M152" s="56">
        <f>'Other Med Projected'!W3487</f>
        <v>0.13196371066192447</v>
      </c>
      <c r="N152" s="56">
        <f>'Other Med Projected'!X3487</f>
        <v>0.27141519143008647</v>
      </c>
      <c r="O152" s="56">
        <f>'Other Med Projected'!Y3487</f>
        <v>0.15652381413349939</v>
      </c>
      <c r="P152" s="56">
        <f>'Other Med Projected'!Z3487</f>
        <v>0.50155058214406889</v>
      </c>
      <c r="Q152" s="58">
        <f t="shared" si="8"/>
        <v>1.0614532983695792</v>
      </c>
      <c r="R152" s="71">
        <f t="shared" si="5"/>
        <v>157.61421947330504</v>
      </c>
      <c r="S152" s="72">
        <f t="shared" si="6"/>
        <v>158</v>
      </c>
      <c r="T152" s="20">
        <f t="shared" si="7"/>
        <v>-2.4416489031326475E-3</v>
      </c>
    </row>
    <row r="153" spans="1:20">
      <c r="B153" s="31">
        <f>'Other Med Projected'!A153</f>
        <v>1999</v>
      </c>
      <c r="C153" s="31" t="str">
        <f>'Other Med Projected'!B153</f>
        <v>M02</v>
      </c>
      <c r="D153" s="32">
        <f>'Other Med Projected'!C153</f>
        <v>226.8</v>
      </c>
      <c r="E153" s="32">
        <f>'Other Med Projected'!D153</f>
        <v>158.30000000000001</v>
      </c>
      <c r="F153" s="32">
        <f>'Other Med Projected'!E153</f>
        <v>243.8</v>
      </c>
      <c r="G153" s="32">
        <f>'Other Med Projected'!F153</f>
        <v>143.4</v>
      </c>
      <c r="H153" s="32">
        <f>'Other Med Projected'!G153</f>
        <v>233.9</v>
      </c>
      <c r="J153" s="12" t="str">
        <f>'Other Med Projected'!T3511</f>
        <v>1999/2 to 2002/1</v>
      </c>
      <c r="K153" s="14">
        <f>'Other Med Projected'!U3511</f>
        <v>0.99999998320293748</v>
      </c>
      <c r="L153" s="14">
        <f>'Other Med Projected'!V3511</f>
        <v>36</v>
      </c>
      <c r="M153" s="56">
        <f>'Other Med Projected'!W3511</f>
        <v>0.13414956254383567</v>
      </c>
      <c r="N153" s="56">
        <f>'Other Med Projected'!X3511</f>
        <v>0.27103915669936351</v>
      </c>
      <c r="O153" s="56">
        <f>'Other Med Projected'!Y3511</f>
        <v>0.1556010725387241</v>
      </c>
      <c r="P153" s="56">
        <f>'Other Med Projected'!Z3511</f>
        <v>0.50106144838950017</v>
      </c>
      <c r="Q153" s="58">
        <f t="shared" si="8"/>
        <v>1.0618512401714235</v>
      </c>
      <c r="R153" s="71">
        <f t="shared" si="5"/>
        <v>158.07284577459569</v>
      </c>
      <c r="S153" s="72">
        <f t="shared" si="6"/>
        <v>158.30000000000001</v>
      </c>
      <c r="T153" s="20">
        <f t="shared" si="7"/>
        <v>-1.4349603626299414E-3</v>
      </c>
    </row>
    <row r="154" spans="1:20">
      <c r="B154" s="31">
        <f>'Other Med Projected'!A154</f>
        <v>1999</v>
      </c>
      <c r="C154" s="31" t="str">
        <f>'Other Med Projected'!B154</f>
        <v>M03</v>
      </c>
      <c r="D154" s="32">
        <f>'Other Med Projected'!C154</f>
        <v>227.4</v>
      </c>
      <c r="E154" s="32">
        <f>'Other Med Projected'!D154</f>
        <v>158.4</v>
      </c>
      <c r="F154" s="32">
        <f>'Other Med Projected'!E154</f>
        <v>244.7</v>
      </c>
      <c r="G154" s="32">
        <f>'Other Med Projected'!F154</f>
        <v>144</v>
      </c>
      <c r="H154" s="32">
        <f>'Other Med Projected'!G154</f>
        <v>234.4</v>
      </c>
      <c r="J154" s="12" t="str">
        <f>'Other Med Projected'!T3535</f>
        <v>1999/3 to 2002/2</v>
      </c>
      <c r="K154" s="14">
        <f>'Other Med Projected'!U3535</f>
        <v>0.9999999828657945</v>
      </c>
      <c r="L154" s="14">
        <f>'Other Med Projected'!V3535</f>
        <v>36</v>
      </c>
      <c r="M154" s="56">
        <f>'Other Med Projected'!W3535</f>
        <v>0.13167101515482985</v>
      </c>
      <c r="N154" s="56">
        <f>'Other Med Projected'!X3535</f>
        <v>0.2660357292410801</v>
      </c>
      <c r="O154" s="56">
        <f>'Other Med Projected'!Y3535</f>
        <v>0.15598526911281402</v>
      </c>
      <c r="P154" s="56">
        <f>'Other Med Projected'!Z3535</f>
        <v>0.50775363662202622</v>
      </c>
      <c r="Q154" s="58">
        <f t="shared" si="8"/>
        <v>1.0614456501307501</v>
      </c>
      <c r="R154" s="71">
        <f t="shared" si="5"/>
        <v>158.09989904159926</v>
      </c>
      <c r="S154" s="72">
        <f t="shared" si="6"/>
        <v>158.4</v>
      </c>
      <c r="T154" s="20">
        <f t="shared" si="7"/>
        <v>-1.8945767575804778E-3</v>
      </c>
    </row>
    <row r="155" spans="1:20">
      <c r="B155" s="31">
        <f>'Other Med Projected'!A155</f>
        <v>1999</v>
      </c>
      <c r="C155" s="31" t="str">
        <f>'Other Med Projected'!B155</f>
        <v>M04</v>
      </c>
      <c r="D155" s="32">
        <f>'Other Med Projected'!C155</f>
        <v>228.2</v>
      </c>
      <c r="E155" s="32">
        <f>'Other Med Projected'!D155</f>
        <v>158.4</v>
      </c>
      <c r="F155" s="32">
        <f>'Other Med Projected'!E155</f>
        <v>245.7</v>
      </c>
      <c r="G155" s="32">
        <f>'Other Med Projected'!F155</f>
        <v>144.30000000000001</v>
      </c>
      <c r="H155" s="32">
        <f>'Other Med Projected'!G155</f>
        <v>235.3</v>
      </c>
      <c r="J155" s="12" t="str">
        <f>'Other Med Projected'!T3559</f>
        <v>1999/4 to 2002/3</v>
      </c>
      <c r="K155" s="14">
        <f>'Other Med Projected'!U3559</f>
        <v>0.99999998275271651</v>
      </c>
      <c r="L155" s="14">
        <f>'Other Med Projected'!V3559</f>
        <v>36</v>
      </c>
      <c r="M155" s="56">
        <f>'Other Med Projected'!W3559</f>
        <v>0.1311616806595082</v>
      </c>
      <c r="N155" s="56">
        <f>'Other Med Projected'!X3559</f>
        <v>0.26106537659893375</v>
      </c>
      <c r="O155" s="56">
        <f>'Other Med Projected'!Y3559</f>
        <v>0.15442126984304297</v>
      </c>
      <c r="P155" s="56">
        <f>'Other Med Projected'!Z3559</f>
        <v>0.51430112032794406</v>
      </c>
      <c r="Q155" s="58">
        <f t="shared" si="8"/>
        <v>1.060949447429429</v>
      </c>
      <c r="R155" s="71">
        <f t="shared" si="5"/>
        <v>158.42229299753831</v>
      </c>
      <c r="S155" s="72">
        <f t="shared" si="6"/>
        <v>158.4</v>
      </c>
      <c r="T155" s="20">
        <f t="shared" si="7"/>
        <v>1.4073862082260763E-4</v>
      </c>
    </row>
    <row r="156" spans="1:20">
      <c r="B156" s="31">
        <f>'Other Med Projected'!A156</f>
        <v>1999</v>
      </c>
      <c r="C156" s="31" t="str">
        <f>'Other Med Projected'!B156</f>
        <v>M05</v>
      </c>
      <c r="D156" s="32">
        <f>'Other Med Projected'!C156</f>
        <v>228.6</v>
      </c>
      <c r="E156" s="32">
        <f>'Other Med Projected'!D156</f>
        <v>158.6</v>
      </c>
      <c r="F156" s="32">
        <f>'Other Med Projected'!E156</f>
        <v>246.4</v>
      </c>
      <c r="G156" s="32">
        <f>'Other Med Projected'!F156</f>
        <v>146.30000000000001</v>
      </c>
      <c r="H156" s="32">
        <f>'Other Med Projected'!G156</f>
        <v>235.2</v>
      </c>
      <c r="J156" s="12" t="str">
        <f>'Other Med Projected'!T3583</f>
        <v>1999/5 to 2002/4</v>
      </c>
      <c r="K156" s="14">
        <f>'Other Med Projected'!U3583</f>
        <v>0.99999998236641663</v>
      </c>
      <c r="L156" s="14">
        <f>'Other Med Projected'!V3583</f>
        <v>36</v>
      </c>
      <c r="M156" s="56">
        <f>'Other Med Projected'!W3583</f>
        <v>0.1296557351000287</v>
      </c>
      <c r="N156" s="56">
        <f>'Other Med Projected'!X3583</f>
        <v>0.25677518982876457</v>
      </c>
      <c r="O156" s="56">
        <f>'Other Med Projected'!Y3583</f>
        <v>0.15224083614192396</v>
      </c>
      <c r="P156" s="56">
        <f>'Other Med Projected'!Z3583</f>
        <v>0.52116965436175755</v>
      </c>
      <c r="Q156" s="58">
        <f t="shared" si="8"/>
        <v>1.0598414154324747</v>
      </c>
      <c r="R156" s="71">
        <f t="shared" si="5"/>
        <v>157.59021899799427</v>
      </c>
      <c r="S156" s="72">
        <f t="shared" si="6"/>
        <v>158.6</v>
      </c>
      <c r="T156" s="20">
        <f t="shared" si="7"/>
        <v>-6.3668411223563931E-3</v>
      </c>
    </row>
    <row r="157" spans="1:20">
      <c r="B157" s="31">
        <f>'Other Med Projected'!A157</f>
        <v>1999</v>
      </c>
      <c r="C157" s="31" t="str">
        <f>'Other Med Projected'!B157</f>
        <v>M06</v>
      </c>
      <c r="D157" s="32">
        <f>'Other Med Projected'!C157</f>
        <v>229.3</v>
      </c>
      <c r="E157" s="32">
        <f>'Other Med Projected'!D157</f>
        <v>158.5</v>
      </c>
      <c r="F157" s="32">
        <f>'Other Med Projected'!E157</f>
        <v>247</v>
      </c>
      <c r="G157" s="32">
        <f>'Other Med Projected'!F157</f>
        <v>146.4</v>
      </c>
      <c r="H157" s="32">
        <f>'Other Med Projected'!G157</f>
        <v>236.1</v>
      </c>
      <c r="J157" s="12" t="str">
        <f>'Other Med Projected'!T3607</f>
        <v>1999/6 to 2002/5</v>
      </c>
      <c r="K157" s="14">
        <f>'Other Med Projected'!U3607</f>
        <v>0.99999998328189332</v>
      </c>
      <c r="L157" s="14">
        <f>'Other Med Projected'!V3607</f>
        <v>36</v>
      </c>
      <c r="M157" s="56">
        <f>'Other Med Projected'!W3607</f>
        <v>0.13047556327769647</v>
      </c>
      <c r="N157" s="56">
        <f>'Other Med Projected'!X3607</f>
        <v>0.25243896313377573</v>
      </c>
      <c r="O157" s="56">
        <f>'Other Med Projected'!Y3607</f>
        <v>0.15472406598291572</v>
      </c>
      <c r="P157" s="56">
        <f>'Other Med Projected'!Z3607</f>
        <v>0.52370230669631934</v>
      </c>
      <c r="Q157" s="58">
        <f t="shared" si="8"/>
        <v>1.0613408990907072</v>
      </c>
      <c r="R157" s="71">
        <f t="shared" si="5"/>
        <v>158.5266248313456</v>
      </c>
      <c r="S157" s="72">
        <f t="shared" si="6"/>
        <v>158.5</v>
      </c>
      <c r="T157" s="20">
        <f t="shared" si="7"/>
        <v>1.6798000848959206E-4</v>
      </c>
    </row>
    <row r="158" spans="1:20">
      <c r="B158" s="31">
        <f>'Other Med Projected'!A158</f>
        <v>1999</v>
      </c>
      <c r="C158" s="31" t="str">
        <f>'Other Med Projected'!B158</f>
        <v>M07</v>
      </c>
      <c r="D158" s="32">
        <f>'Other Med Projected'!C158</f>
        <v>229.8</v>
      </c>
      <c r="E158" s="32">
        <f>'Other Med Projected'!D158</f>
        <v>158.5</v>
      </c>
      <c r="F158" s="32">
        <f>'Other Med Projected'!E158</f>
        <v>247.6</v>
      </c>
      <c r="G158" s="32">
        <f>'Other Med Projected'!F158</f>
        <v>145.69999999999999</v>
      </c>
      <c r="H158" s="32">
        <f>'Other Med Projected'!G158</f>
        <v>236.9</v>
      </c>
      <c r="J158" s="12" t="str">
        <f>'Other Med Projected'!T3631</f>
        <v>1999/7 to 2002/6</v>
      </c>
      <c r="K158" s="14">
        <f>'Other Med Projected'!U3631</f>
        <v>0.99999998384872912</v>
      </c>
      <c r="L158" s="14">
        <f>'Other Med Projected'!V3631</f>
        <v>36</v>
      </c>
      <c r="M158" s="56">
        <f>'Other Med Projected'!W3631</f>
        <v>0.13130861085615964</v>
      </c>
      <c r="N158" s="56">
        <f>'Other Med Projected'!X3631</f>
        <v>0.25199411756302104</v>
      </c>
      <c r="O158" s="56">
        <f>'Other Med Projected'!Y3631</f>
        <v>0.1560491467672572</v>
      </c>
      <c r="P158" s="56">
        <f>'Other Med Projected'!Z3631</f>
        <v>0.5228154891357395</v>
      </c>
      <c r="Q158" s="58">
        <f t="shared" si="8"/>
        <v>1.0621673643221774</v>
      </c>
      <c r="R158" s="71">
        <f t="shared" si="5"/>
        <v>158.95065827119632</v>
      </c>
      <c r="S158" s="72">
        <f t="shared" si="6"/>
        <v>158.5</v>
      </c>
      <c r="T158" s="20">
        <f t="shared" si="7"/>
        <v>2.8432698498190388E-3</v>
      </c>
    </row>
    <row r="159" spans="1:20">
      <c r="B159" s="31">
        <f>'Other Med Projected'!A159</f>
        <v>1999</v>
      </c>
      <c r="C159" s="31" t="str">
        <f>'Other Med Projected'!B159</f>
        <v>M08</v>
      </c>
      <c r="D159" s="32">
        <f>'Other Med Projected'!C159</f>
        <v>230.1</v>
      </c>
      <c r="E159" s="32">
        <f>'Other Med Projected'!D159</f>
        <v>158.6</v>
      </c>
      <c r="F159" s="32">
        <f>'Other Med Projected'!E159</f>
        <v>248.4</v>
      </c>
      <c r="G159" s="32">
        <f>'Other Med Projected'!F159</f>
        <v>146</v>
      </c>
      <c r="H159" s="32">
        <f>'Other Med Projected'!G159</f>
        <v>237</v>
      </c>
      <c r="J159" s="12" t="str">
        <f>'Other Med Projected'!T3655</f>
        <v>1999/8 to 2002/7</v>
      </c>
      <c r="K159" s="14">
        <f>'Other Med Projected'!U3655</f>
        <v>0.99999998194943218</v>
      </c>
      <c r="L159" s="14">
        <f>'Other Med Projected'!V3655</f>
        <v>36</v>
      </c>
      <c r="M159" s="56">
        <f>'Other Med Projected'!W3655</f>
        <v>0.1313642576171262</v>
      </c>
      <c r="N159" s="56">
        <f>'Other Med Projected'!X3655</f>
        <v>0.2524561091802347</v>
      </c>
      <c r="O159" s="56">
        <f>'Other Med Projected'!Y3655</f>
        <v>0.16124012213126865</v>
      </c>
      <c r="P159" s="56">
        <f>'Other Med Projected'!Z3655</f>
        <v>0.51911376121375452</v>
      </c>
      <c r="Q159" s="58">
        <f t="shared" si="8"/>
        <v>1.0641742501423841</v>
      </c>
      <c r="R159" s="71">
        <f t="shared" si="5"/>
        <v>158.7153277298535</v>
      </c>
      <c r="S159" s="72">
        <f t="shared" si="6"/>
        <v>158.6</v>
      </c>
      <c r="T159" s="20">
        <f t="shared" si="7"/>
        <v>7.2716097007253773E-4</v>
      </c>
    </row>
    <row r="160" spans="1:20">
      <c r="B160" s="31">
        <f>'Other Med Projected'!A160</f>
        <v>1999</v>
      </c>
      <c r="C160" s="31" t="str">
        <f>'Other Med Projected'!B160</f>
        <v>M09</v>
      </c>
      <c r="D160" s="32">
        <f>'Other Med Projected'!C160</f>
        <v>230.4</v>
      </c>
      <c r="E160" s="32">
        <f>'Other Med Projected'!D160</f>
        <v>158.9</v>
      </c>
      <c r="F160" s="32">
        <f>'Other Med Projected'!E160</f>
        <v>248.9</v>
      </c>
      <c r="G160" s="32">
        <f>'Other Med Projected'!F160</f>
        <v>146.30000000000001</v>
      </c>
      <c r="H160" s="32">
        <f>'Other Med Projected'!G160</f>
        <v>237.1</v>
      </c>
      <c r="J160" s="12" t="str">
        <f>'Other Med Projected'!T3679</f>
        <v>1999/9 to 2002/8</v>
      </c>
      <c r="K160" s="14">
        <f>'Other Med Projected'!U3679</f>
        <v>0.99999998151839253</v>
      </c>
      <c r="L160" s="14">
        <f>'Other Med Projected'!V3679</f>
        <v>36</v>
      </c>
      <c r="M160" s="56">
        <f>'Other Med Projected'!W3679</f>
        <v>0.13560944293736019</v>
      </c>
      <c r="N160" s="56">
        <f>'Other Med Projected'!X3679</f>
        <v>0.25082330318218105</v>
      </c>
      <c r="O160" s="56">
        <f>'Other Med Projected'!Y3679</f>
        <v>0.15460818807472373</v>
      </c>
      <c r="P160" s="56">
        <f>'Other Med Projected'!Z3679</f>
        <v>0.5220884662838331</v>
      </c>
      <c r="Q160" s="58">
        <f t="shared" si="8"/>
        <v>1.0631294004780982</v>
      </c>
      <c r="R160" s="71">
        <f t="shared" si="5"/>
        <v>159.2250140393098</v>
      </c>
      <c r="S160" s="72">
        <f t="shared" si="6"/>
        <v>158.9</v>
      </c>
      <c r="T160" s="20">
        <f t="shared" si="7"/>
        <v>2.0453998697910146E-3</v>
      </c>
    </row>
    <row r="161" spans="1:20">
      <c r="B161" s="31">
        <f>'Other Med Projected'!A161</f>
        <v>1999</v>
      </c>
      <c r="C161" s="31" t="str">
        <f>'Other Med Projected'!B161</f>
        <v>M10</v>
      </c>
      <c r="D161" s="32">
        <f>'Other Med Projected'!C161</f>
        <v>230.9</v>
      </c>
      <c r="E161" s="32">
        <f>'Other Med Projected'!D161</f>
        <v>159.4</v>
      </c>
      <c r="F161" s="32">
        <f>'Other Med Projected'!E161</f>
        <v>249.7</v>
      </c>
      <c r="G161" s="32">
        <f>'Other Med Projected'!F161</f>
        <v>146.19999999999999</v>
      </c>
      <c r="H161" s="32">
        <f>'Other Med Projected'!G161</f>
        <v>237.7</v>
      </c>
      <c r="J161" s="12" t="str">
        <f>'Other Med Projected'!T3703</f>
        <v>1999/10 to 2002/9</v>
      </c>
      <c r="K161" s="14">
        <f>'Other Med Projected'!U3703</f>
        <v>0.99999998172767035</v>
      </c>
      <c r="L161" s="14">
        <f>'Other Med Projected'!V3703</f>
        <v>36</v>
      </c>
      <c r="M161" s="56">
        <f>'Other Med Projected'!W3703</f>
        <v>0.13426026565201993</v>
      </c>
      <c r="N161" s="56">
        <f>'Other Med Projected'!X3703</f>
        <v>0.25108756005364474</v>
      </c>
      <c r="O161" s="56">
        <f>'Other Med Projected'!Y3703</f>
        <v>0.15465830271066108</v>
      </c>
      <c r="P161" s="56">
        <f>'Other Med Projected'!Z3703</f>
        <v>0.52266802561830983</v>
      </c>
      <c r="Q161" s="58">
        <f t="shared" si="8"/>
        <v>1.0626741540346356</v>
      </c>
      <c r="R161" s="71">
        <f t="shared" si="5"/>
        <v>159.11520136365547</v>
      </c>
      <c r="S161" s="72">
        <f t="shared" si="6"/>
        <v>159.4</v>
      </c>
      <c r="T161" s="20">
        <f t="shared" si="7"/>
        <v>-1.7866915705428666E-3</v>
      </c>
    </row>
    <row r="162" spans="1:20">
      <c r="B162" s="31">
        <f>'Other Med Projected'!A162</f>
        <v>1999</v>
      </c>
      <c r="C162" s="31" t="str">
        <f>'Other Med Projected'!B162</f>
        <v>M11</v>
      </c>
      <c r="D162" s="32">
        <f>'Other Med Projected'!C162</f>
        <v>231.4</v>
      </c>
      <c r="E162" s="32">
        <f>'Other Med Projected'!D162</f>
        <v>159.5</v>
      </c>
      <c r="F162" s="32">
        <f>'Other Med Projected'!E162</f>
        <v>250.8</v>
      </c>
      <c r="G162" s="32">
        <f>'Other Med Projected'!F162</f>
        <v>146.6</v>
      </c>
      <c r="H162" s="32">
        <f>'Other Med Projected'!G162</f>
        <v>237.9</v>
      </c>
      <c r="J162" s="12" t="str">
        <f>'Other Med Projected'!T3727</f>
        <v>1999/11 to 2002/10</v>
      </c>
      <c r="K162" s="14">
        <f>'Other Med Projected'!U3727</f>
        <v>0.99999998268340362</v>
      </c>
      <c r="L162" s="14">
        <f>'Other Med Projected'!V3727</f>
        <v>36</v>
      </c>
      <c r="M162" s="56">
        <f>'Other Med Projected'!W3727</f>
        <v>0.13800829356835323</v>
      </c>
      <c r="N162" s="56">
        <f>'Other Med Projected'!X3727</f>
        <v>0.25051785159508905</v>
      </c>
      <c r="O162" s="56">
        <f>'Other Med Projected'!Y3727</f>
        <v>0.15512282179995243</v>
      </c>
      <c r="P162" s="56">
        <f>'Other Med Projected'!Z3727</f>
        <v>0.52051738331716579</v>
      </c>
      <c r="Q162" s="58">
        <f t="shared" si="8"/>
        <v>1.0641663502805605</v>
      </c>
      <c r="R162" s="71">
        <f t="shared" si="5"/>
        <v>159.39077780587135</v>
      </c>
      <c r="S162" s="72">
        <f t="shared" si="6"/>
        <v>159.5</v>
      </c>
      <c r="T162" s="20">
        <f t="shared" si="7"/>
        <v>-6.8477864657459685E-4</v>
      </c>
    </row>
    <row r="163" spans="1:20">
      <c r="B163" s="31">
        <f>'Other Med Projected'!A163</f>
        <v>1999</v>
      </c>
      <c r="C163" s="31" t="str">
        <f>'Other Med Projected'!B163</f>
        <v>M12</v>
      </c>
      <c r="D163" s="32">
        <f>'Other Med Projected'!C163</f>
        <v>231.7</v>
      </c>
      <c r="E163" s="32">
        <f>'Other Med Projected'!D163</f>
        <v>159.30000000000001</v>
      </c>
      <c r="F163" s="32">
        <f>'Other Med Projected'!E163</f>
        <v>251.3</v>
      </c>
      <c r="G163" s="32">
        <f>'Other Med Projected'!F163</f>
        <v>147.80000000000001</v>
      </c>
      <c r="H163" s="32">
        <f>'Other Med Projected'!G163</f>
        <v>237.9</v>
      </c>
      <c r="J163" s="12" t="str">
        <f>'Other Med Projected'!T3751</f>
        <v>1999/12  to 2002/11</v>
      </c>
      <c r="K163" s="14">
        <f>'Other Med Projected'!U3751</f>
        <v>0.99999998268972201</v>
      </c>
      <c r="L163" s="14">
        <f>'Other Med Projected'!V3751</f>
        <v>36</v>
      </c>
      <c r="M163" s="56">
        <f>'Other Med Projected'!W3751</f>
        <v>0.13726615505186954</v>
      </c>
      <c r="N163" s="56">
        <f>'Other Med Projected'!X3751</f>
        <v>0.25106328036135345</v>
      </c>
      <c r="O163" s="56">
        <f>'Other Med Projected'!Y3751</f>
        <v>0.15705191748348901</v>
      </c>
      <c r="P163" s="56">
        <f>'Other Med Projected'!Z3751</f>
        <v>0.51925483846247544</v>
      </c>
      <c r="Q163" s="58">
        <f t="shared" si="8"/>
        <v>1.0646361913591873</v>
      </c>
      <c r="R163" s="71">
        <f t="shared" si="5"/>
        <v>159.16532412986749</v>
      </c>
      <c r="S163" s="72">
        <f t="shared" si="6"/>
        <v>159.30000000000001</v>
      </c>
      <c r="T163" s="20">
        <f t="shared" si="7"/>
        <v>-8.4542291357517685E-4</v>
      </c>
    </row>
    <row r="164" spans="1:20">
      <c r="A164" s="31">
        <f>B164</f>
        <v>2000</v>
      </c>
      <c r="B164" s="31">
        <f>'Other Med Projected'!A164</f>
        <v>2000</v>
      </c>
      <c r="C164" s="31" t="str">
        <f>'Other Med Projected'!B164</f>
        <v>M01</v>
      </c>
      <c r="D164" s="32">
        <f>'Other Med Projected'!C164</f>
        <v>233.1</v>
      </c>
      <c r="E164" s="32">
        <f>'Other Med Projected'!D164</f>
        <v>159.80000000000001</v>
      </c>
      <c r="F164" s="32">
        <f>'Other Med Projected'!E164</f>
        <v>253.1</v>
      </c>
      <c r="G164" s="32">
        <f>'Other Med Projected'!F164</f>
        <v>147.80000000000001</v>
      </c>
      <c r="H164" s="32">
        <f>'Other Med Projected'!G164</f>
        <v>239.6</v>
      </c>
      <c r="J164" s="12" t="str">
        <f>'Other Med Projected'!T3775</f>
        <v>2000/1  to 2002/12</v>
      </c>
      <c r="K164" s="14">
        <f>'Other Med Projected'!U3775</f>
        <v>0.99999998208807839</v>
      </c>
      <c r="L164" s="14">
        <f>'Other Med Projected'!V3775</f>
        <v>36</v>
      </c>
      <c r="M164" s="56">
        <f>'Other Med Projected'!W3775</f>
        <v>0.13189106937860517</v>
      </c>
      <c r="N164" s="56">
        <f>'Other Med Projected'!X3775</f>
        <v>0.2518781799405006</v>
      </c>
      <c r="O164" s="56">
        <f>'Other Med Projected'!Y3775</f>
        <v>0.1598476318660792</v>
      </c>
      <c r="P164" s="56">
        <f>'Other Med Projected'!Z3775</f>
        <v>0.52023642781605139</v>
      </c>
      <c r="Q164" s="58">
        <f t="shared" si="8"/>
        <v>1.0638533090012363</v>
      </c>
      <c r="R164" s="71">
        <f t="shared" si="5"/>
        <v>159.58644838178176</v>
      </c>
      <c r="S164" s="72">
        <f t="shared" si="6"/>
        <v>159.80000000000001</v>
      </c>
      <c r="T164" s="20">
        <f t="shared" si="7"/>
        <v>-1.3363680739564899E-3</v>
      </c>
    </row>
    <row r="165" spans="1:20">
      <c r="A165" s="69"/>
      <c r="B165" s="31">
        <f>'Other Med Projected'!A165</f>
        <v>2000</v>
      </c>
      <c r="C165" s="31" t="str">
        <f>'Other Med Projected'!B165</f>
        <v>M02</v>
      </c>
      <c r="D165" s="32">
        <f>'Other Med Projected'!C165</f>
        <v>234.9</v>
      </c>
      <c r="E165" s="32">
        <f>'Other Med Projected'!D165</f>
        <v>160.4</v>
      </c>
      <c r="F165" s="32">
        <f>'Other Med Projected'!E165</f>
        <v>255</v>
      </c>
      <c r="G165" s="32">
        <f>'Other Med Projected'!F165</f>
        <v>148.30000000000001</v>
      </c>
      <c r="H165" s="32">
        <f>'Other Med Projected'!G165</f>
        <v>241.8</v>
      </c>
      <c r="J165" s="12" t="str">
        <f>'Other Med Projected'!T3799</f>
        <v>2000/2  to 2003/1</v>
      </c>
      <c r="K165" s="14">
        <f>'Other Med Projected'!U3799</f>
        <v>0.99999998196986306</v>
      </c>
      <c r="L165" s="14">
        <f>'Other Med Projected'!V3799</f>
        <v>36</v>
      </c>
      <c r="M165" s="56">
        <f>'Other Med Projected'!W3799</f>
        <v>0.13440225320297985</v>
      </c>
      <c r="N165" s="56">
        <f>'Other Med Projected'!X3799</f>
        <v>0.25144923151117499</v>
      </c>
      <c r="O165" s="56">
        <f>'Other Med Projected'!Y3799</f>
        <v>0.15863550172564758</v>
      </c>
      <c r="P165" s="56">
        <f>'Other Med Projected'!Z3799</f>
        <v>0.51977228932181263</v>
      </c>
      <c r="Q165" s="58">
        <f t="shared" si="8"/>
        <v>1.0642592757616152</v>
      </c>
      <c r="R165" s="71">
        <f t="shared" si="5"/>
        <v>160.37587469126777</v>
      </c>
      <c r="S165" s="72">
        <f t="shared" si="6"/>
        <v>160.4</v>
      </c>
      <c r="T165" s="20">
        <f t="shared" si="7"/>
        <v>-1.5040716167230502E-4</v>
      </c>
    </row>
    <row r="166" spans="1:20">
      <c r="A166" s="69"/>
      <c r="B166" s="31">
        <f>'Other Med Projected'!A166</f>
        <v>2000</v>
      </c>
      <c r="C166" s="31" t="str">
        <f>'Other Med Projected'!B166</f>
        <v>M03</v>
      </c>
      <c r="D166" s="32">
        <f>'Other Med Projected'!C166</f>
        <v>236.1</v>
      </c>
      <c r="E166" s="32">
        <f>'Other Med Projected'!D166</f>
        <v>160.6</v>
      </c>
      <c r="F166" s="32">
        <f>'Other Med Projected'!E166</f>
        <v>256.3</v>
      </c>
      <c r="G166" s="32">
        <f>'Other Med Projected'!F166</f>
        <v>148.69999999999999</v>
      </c>
      <c r="H166" s="32">
        <f>'Other Med Projected'!G166</f>
        <v>243.4</v>
      </c>
      <c r="J166" s="12" t="str">
        <f>'Other Med Projected'!T3823</f>
        <v>2000/3  to 2003/2</v>
      </c>
      <c r="K166" s="14">
        <f>'Other Med Projected'!U3823</f>
        <v>0.99999998200227191</v>
      </c>
      <c r="L166" s="14">
        <f>'Other Med Projected'!V3823</f>
        <v>36</v>
      </c>
      <c r="M166" s="56">
        <f>'Other Med Projected'!W3823</f>
        <v>0.13191130024437892</v>
      </c>
      <c r="N166" s="56">
        <f>'Other Med Projected'!X3823</f>
        <v>0.25190709774147552</v>
      </c>
      <c r="O166" s="56">
        <f>'Other Med Projected'!Y3823</f>
        <v>0.15952299664112574</v>
      </c>
      <c r="P166" s="56">
        <f>'Other Med Projected'!Z3823</f>
        <v>0.52038760863452649</v>
      </c>
      <c r="Q166" s="58">
        <f t="shared" si="8"/>
        <v>1.0637290032615065</v>
      </c>
      <c r="R166" s="71">
        <f t="shared" si="5"/>
        <v>160.16486758987133</v>
      </c>
      <c r="S166" s="72">
        <f t="shared" si="6"/>
        <v>160.6</v>
      </c>
      <c r="T166" s="20">
        <f t="shared" si="7"/>
        <v>-2.7094172486217894E-3</v>
      </c>
    </row>
    <row r="167" spans="1:20">
      <c r="A167" s="69"/>
      <c r="B167" s="31">
        <f>'Other Med Projected'!A167</f>
        <v>2000</v>
      </c>
      <c r="C167" s="31" t="str">
        <f>'Other Med Projected'!B167</f>
        <v>M04</v>
      </c>
      <c r="D167" s="32">
        <f>'Other Med Projected'!C167</f>
        <v>236.6</v>
      </c>
      <c r="E167" s="32">
        <f>'Other Med Projected'!D167</f>
        <v>160.69999999999999</v>
      </c>
      <c r="F167" s="32">
        <f>'Other Med Projected'!E167</f>
        <v>257.10000000000002</v>
      </c>
      <c r="G167" s="32">
        <f>'Other Med Projected'!F167</f>
        <v>148.9</v>
      </c>
      <c r="H167" s="32">
        <f>'Other Med Projected'!G167</f>
        <v>244</v>
      </c>
      <c r="J167" s="12" t="str">
        <f>'Other Med Projected'!T3847</f>
        <v>2000/4  to 2003/3</v>
      </c>
      <c r="K167" s="14">
        <f>'Other Med Projected'!U3847</f>
        <v>0.99999998259834944</v>
      </c>
      <c r="L167" s="14">
        <f>'Other Med Projected'!V3847</f>
        <v>36</v>
      </c>
      <c r="M167" s="56">
        <f>'Other Med Projected'!W3847</f>
        <v>0.13191225204668247</v>
      </c>
      <c r="N167" s="56">
        <f>'Other Med Projected'!X3847</f>
        <v>0.25131478298211207</v>
      </c>
      <c r="O167" s="56">
        <f>'Other Med Projected'!Y3847</f>
        <v>0.15932056097919384</v>
      </c>
      <c r="P167" s="56">
        <f>'Other Med Projected'!Z3847</f>
        <v>0.52114481719665195</v>
      </c>
      <c r="Q167" s="58">
        <f t="shared" si="8"/>
        <v>1.0636924132046404</v>
      </c>
      <c r="R167" s="71">
        <f t="shared" si="5"/>
        <v>159.88351856148523</v>
      </c>
      <c r="S167" s="72">
        <f t="shared" si="6"/>
        <v>160.69999999999999</v>
      </c>
      <c r="T167" s="20">
        <f t="shared" si="7"/>
        <v>-5.0807805756985479E-3</v>
      </c>
    </row>
    <row r="168" spans="1:20">
      <c r="A168" s="69"/>
      <c r="B168" s="31">
        <f>'Other Med Projected'!A168</f>
        <v>2000</v>
      </c>
      <c r="C168" s="31" t="str">
        <f>'Other Med Projected'!B168</f>
        <v>M05</v>
      </c>
      <c r="D168" s="32">
        <f>'Other Med Projected'!C168</f>
        <v>237.1</v>
      </c>
      <c r="E168" s="32">
        <f>'Other Med Projected'!D168</f>
        <v>161.4</v>
      </c>
      <c r="F168" s="32">
        <f>'Other Med Projected'!E168</f>
        <v>258.2</v>
      </c>
      <c r="G168" s="32">
        <f>'Other Med Projected'!F168</f>
        <v>148.9</v>
      </c>
      <c r="H168" s="32">
        <f>'Other Med Projected'!G168</f>
        <v>244.1</v>
      </c>
      <c r="J168" s="12" t="str">
        <f>'Other Med Projected'!T3871</f>
        <v>2000/5  to 2003/4</v>
      </c>
      <c r="K168" s="14">
        <f>'Other Med Projected'!U3871</f>
        <v>0.99999998667260226</v>
      </c>
      <c r="L168" s="14">
        <f>'Other Med Projected'!V3871</f>
        <v>36</v>
      </c>
      <c r="M168" s="56">
        <f>'Other Med Projected'!W3871</f>
        <v>0.12872742398482601</v>
      </c>
      <c r="N168" s="56">
        <f>'Other Med Projected'!X3871</f>
        <v>0.24954416053870909</v>
      </c>
      <c r="O168" s="56">
        <f>'Other Med Projected'!Y3871</f>
        <v>0.15931566949404843</v>
      </c>
      <c r="P168" s="56">
        <f>'Other Med Projected'!Z3871</f>
        <v>0.52514871363304116</v>
      </c>
      <c r="Q168" s="58">
        <f t="shared" si="8"/>
        <v>1.0627359676506247</v>
      </c>
      <c r="R168" s="71">
        <f t="shared" si="5"/>
        <v>161.1969967296483</v>
      </c>
      <c r="S168" s="72">
        <f t="shared" si="6"/>
        <v>161.4</v>
      </c>
      <c r="T168" s="20">
        <f t="shared" si="7"/>
        <v>-1.2577649959832765E-3</v>
      </c>
    </row>
    <row r="169" spans="1:20">
      <c r="A169" s="69"/>
      <c r="B169" s="31">
        <f>'Other Med Projected'!A169</f>
        <v>2000</v>
      </c>
      <c r="C169" s="31" t="str">
        <f>'Other Med Projected'!B169</f>
        <v>M06</v>
      </c>
      <c r="D169" s="32">
        <f>'Other Med Projected'!C169</f>
        <v>237.9</v>
      </c>
      <c r="E169" s="32">
        <f>'Other Med Projected'!D169</f>
        <v>162.1</v>
      </c>
      <c r="F169" s="32">
        <f>'Other Med Projected'!E169</f>
        <v>258.5</v>
      </c>
      <c r="G169" s="32">
        <f>'Other Med Projected'!F169</f>
        <v>149</v>
      </c>
      <c r="H169" s="32">
        <f>'Other Med Projected'!G169</f>
        <v>245.2</v>
      </c>
      <c r="J169" s="12" t="str">
        <f>'Other Med Projected'!T3895</f>
        <v>2000/6  to 2003/5</v>
      </c>
      <c r="K169" s="14">
        <f>'Other Med Projected'!U3895</f>
        <v>0.9999999863015534</v>
      </c>
      <c r="L169" s="14">
        <f>'Other Med Projected'!V3895</f>
        <v>36</v>
      </c>
      <c r="M169" s="56">
        <f>'Other Med Projected'!W3895</f>
        <v>0.13045863819914003</v>
      </c>
      <c r="N169" s="56">
        <f>'Other Med Projected'!X3895</f>
        <v>0.24839144581056824</v>
      </c>
      <c r="O169" s="56">
        <f>'Other Med Projected'!Y3895</f>
        <v>0.15916539149176434</v>
      </c>
      <c r="P169" s="56">
        <f>'Other Med Projected'!Z3895</f>
        <v>0.52532682506925588</v>
      </c>
      <c r="Q169" s="58">
        <f t="shared" si="8"/>
        <v>1.0633423005707283</v>
      </c>
      <c r="R169" s="71">
        <f t="shared" si="5"/>
        <v>162.43820595496274</v>
      </c>
      <c r="S169" s="72">
        <f t="shared" si="6"/>
        <v>162.1</v>
      </c>
      <c r="T169" s="20">
        <f t="shared" si="7"/>
        <v>2.0864031768213797E-3</v>
      </c>
    </row>
    <row r="170" spans="1:20">
      <c r="A170" s="69"/>
      <c r="B170" s="31">
        <f>'Other Med Projected'!A170</f>
        <v>2000</v>
      </c>
      <c r="C170" s="31" t="str">
        <f>'Other Med Projected'!B170</f>
        <v>M07</v>
      </c>
      <c r="D170" s="32">
        <f>'Other Med Projected'!C170</f>
        <v>238.3</v>
      </c>
      <c r="E170" s="32">
        <f>'Other Med Projected'!D170</f>
        <v>162.30000000000001</v>
      </c>
      <c r="F170" s="32">
        <f>'Other Med Projected'!E170</f>
        <v>259.10000000000002</v>
      </c>
      <c r="G170" s="32">
        <f>'Other Med Projected'!F170</f>
        <v>150.1</v>
      </c>
      <c r="H170" s="32">
        <f>'Other Med Projected'!G170</f>
        <v>245.4</v>
      </c>
      <c r="J170" s="12" t="str">
        <f>'Other Med Projected'!T3919</f>
        <v>2000/7 to 2003/6</v>
      </c>
      <c r="K170" s="14">
        <f>'Other Med Projected'!U3919</f>
        <v>0.99999998652705091</v>
      </c>
      <c r="L170" s="14">
        <f>'Other Med Projected'!V3919</f>
        <v>36</v>
      </c>
      <c r="M170" s="56">
        <f>'Other Med Projected'!W3919</f>
        <v>0.12985883201991838</v>
      </c>
      <c r="N170" s="56">
        <f>'Other Med Projected'!X3919</f>
        <v>0.24884361840467695</v>
      </c>
      <c r="O170" s="56">
        <f>'Other Med Projected'!Y3919</f>
        <v>0.15947029081607175</v>
      </c>
      <c r="P170" s="56">
        <f>'Other Med Projected'!Z3919</f>
        <v>0.52505346897438243</v>
      </c>
      <c r="Q170" s="58">
        <f t="shared" si="8"/>
        <v>1.0632262102150496</v>
      </c>
      <c r="R170" s="71">
        <f t="shared" si="5"/>
        <v>162.08881828796419</v>
      </c>
      <c r="S170" s="72">
        <f t="shared" si="6"/>
        <v>162.30000000000001</v>
      </c>
      <c r="T170" s="20">
        <f t="shared" si="7"/>
        <v>-1.3011812201837579E-3</v>
      </c>
    </row>
    <row r="171" spans="1:20">
      <c r="A171" s="69"/>
      <c r="B171" s="31">
        <f>'Other Med Projected'!A171</f>
        <v>2000</v>
      </c>
      <c r="C171" s="31" t="str">
        <f>'Other Med Projected'!B171</f>
        <v>M08</v>
      </c>
      <c r="D171" s="32">
        <f>'Other Med Projected'!C171</f>
        <v>238.9</v>
      </c>
      <c r="E171" s="32">
        <f>'Other Med Projected'!D171</f>
        <v>162.9</v>
      </c>
      <c r="F171" s="32">
        <f>'Other Med Projected'!E171</f>
        <v>260</v>
      </c>
      <c r="G171" s="32">
        <f>'Other Med Projected'!F171</f>
        <v>150.5</v>
      </c>
      <c r="H171" s="32">
        <f>'Other Med Projected'!G171</f>
        <v>245.8</v>
      </c>
      <c r="J171" s="12" t="str">
        <f>'Other Med Projected'!T3943</f>
        <v>2000/8 to 2003/7</v>
      </c>
      <c r="K171" s="14">
        <f>'Other Med Projected'!U3943</f>
        <v>0.99999998612817675</v>
      </c>
      <c r="L171" s="14">
        <f>'Other Med Projected'!V3943</f>
        <v>36</v>
      </c>
      <c r="M171" s="56">
        <f>'Other Med Projected'!W3943</f>
        <v>0.13226056850320958</v>
      </c>
      <c r="N171" s="56">
        <f>'Other Med Projected'!X3943</f>
        <v>0.24699196269909182</v>
      </c>
      <c r="O171" s="56">
        <f>'Other Med Projected'!Y3943</f>
        <v>0.15884549475337914</v>
      </c>
      <c r="P171" s="56">
        <f>'Other Med Projected'!Z3943</f>
        <v>0.52582599972960553</v>
      </c>
      <c r="Q171" s="58">
        <f t="shared" si="8"/>
        <v>1.063924025685286</v>
      </c>
      <c r="R171" s="71">
        <f t="shared" si="5"/>
        <v>162.79248310718046</v>
      </c>
      <c r="S171" s="72">
        <f t="shared" si="6"/>
        <v>162.9</v>
      </c>
      <c r="T171" s="20">
        <f t="shared" si="7"/>
        <v>-6.6001775825381634E-4</v>
      </c>
    </row>
    <row r="172" spans="1:20">
      <c r="A172" s="69"/>
      <c r="B172" s="31">
        <f>'Other Med Projected'!A172</f>
        <v>2000</v>
      </c>
      <c r="C172" s="31" t="str">
        <f>'Other Med Projected'!B172</f>
        <v>M09</v>
      </c>
      <c r="D172" s="32">
        <f>'Other Med Projected'!C172</f>
        <v>239.3</v>
      </c>
      <c r="E172" s="32">
        <f>'Other Med Projected'!D172</f>
        <v>163</v>
      </c>
      <c r="F172" s="32">
        <f>'Other Med Projected'!E172</f>
        <v>260.3</v>
      </c>
      <c r="G172" s="32">
        <f>'Other Med Projected'!F172</f>
        <v>150.80000000000001</v>
      </c>
      <c r="H172" s="32">
        <f>'Other Med Projected'!G172</f>
        <v>246.3</v>
      </c>
      <c r="J172" s="12" t="str">
        <f>'Other Med Projected'!T3967</f>
        <v>2000/9 to 2003/8</v>
      </c>
      <c r="K172" s="14">
        <f>'Other Med Projected'!U3967</f>
        <v>0.99999998399253931</v>
      </c>
      <c r="L172" s="14">
        <f>'Other Med Projected'!V3967</f>
        <v>36</v>
      </c>
      <c r="M172" s="56">
        <f>'Other Med Projected'!W3967</f>
        <v>0.13138947568678402</v>
      </c>
      <c r="N172" s="56">
        <f>'Other Med Projected'!X3967</f>
        <v>0.24634391425383817</v>
      </c>
      <c r="O172" s="56">
        <f>'Other Med Projected'!Y3967</f>
        <v>0.15992120704880214</v>
      </c>
      <c r="P172" s="56">
        <f>'Other Med Projected'!Z3967</f>
        <v>0.52644450008599575</v>
      </c>
      <c r="Q172" s="58">
        <f t="shared" si="8"/>
        <v>1.0640990970754203</v>
      </c>
      <c r="R172" s="71">
        <f t="shared" ref="R172:R235" si="9">(D172-F172*N136-G172*O136-H172*P136)/M136</f>
        <v>162.98284442650879</v>
      </c>
      <c r="S172" s="72">
        <f t="shared" ref="S172:S235" si="10">E172</f>
        <v>163</v>
      </c>
      <c r="T172" s="20">
        <f t="shared" ref="T172:T235" si="11">(R172-S172)/S172</f>
        <v>-1.0524891712398158E-4</v>
      </c>
    </row>
    <row r="173" spans="1:20">
      <c r="A173" s="69"/>
      <c r="B173" s="31">
        <f>'Other Med Projected'!A173</f>
        <v>2000</v>
      </c>
      <c r="C173" s="31" t="str">
        <f>'Other Med Projected'!B173</f>
        <v>M10</v>
      </c>
      <c r="D173" s="32">
        <f>'Other Med Projected'!C173</f>
        <v>239.7</v>
      </c>
      <c r="E173" s="32">
        <f>'Other Med Projected'!D173</f>
        <v>162.9</v>
      </c>
      <c r="F173" s="32">
        <f>'Other Med Projected'!E173</f>
        <v>261.10000000000002</v>
      </c>
      <c r="G173" s="32">
        <f>'Other Med Projected'!F173</f>
        <v>151.30000000000001</v>
      </c>
      <c r="H173" s="32">
        <f>'Other Med Projected'!G173</f>
        <v>246.6</v>
      </c>
      <c r="J173" s="12" t="str">
        <f>'Other Med Projected'!T3991</f>
        <v>2000/10 to 2003/9</v>
      </c>
      <c r="K173" s="14">
        <f>'Other Med Projected'!U3991</f>
        <v>0.99999998365414322</v>
      </c>
      <c r="L173" s="14">
        <f>'Other Med Projected'!V3991</f>
        <v>36</v>
      </c>
      <c r="M173" s="56">
        <f>'Other Med Projected'!W3991</f>
        <v>0.13083030764567005</v>
      </c>
      <c r="N173" s="56">
        <f>'Other Med Projected'!X3991</f>
        <v>0.24564364570406164</v>
      </c>
      <c r="O173" s="56">
        <f>'Other Med Projected'!Y3991</f>
        <v>0.16005840463929602</v>
      </c>
      <c r="P173" s="56">
        <f>'Other Med Projected'!Z3991</f>
        <v>0.52748131113729457</v>
      </c>
      <c r="Q173" s="58">
        <f t="shared" si="8"/>
        <v>1.0640136691263222</v>
      </c>
      <c r="R173" s="71">
        <f t="shared" si="9"/>
        <v>162.62783909967439</v>
      </c>
      <c r="S173" s="72">
        <f t="shared" si="10"/>
        <v>162.9</v>
      </c>
      <c r="T173" s="20">
        <f t="shared" si="11"/>
        <v>-1.6707237589049491E-3</v>
      </c>
    </row>
    <row r="174" spans="1:20">
      <c r="A174" s="69"/>
      <c r="B174" s="31">
        <f>'Other Med Projected'!A174</f>
        <v>2000</v>
      </c>
      <c r="C174" s="31" t="str">
        <f>'Other Med Projected'!B174</f>
        <v>M11</v>
      </c>
      <c r="D174" s="32">
        <f>'Other Med Projected'!C174</f>
        <v>239.8</v>
      </c>
      <c r="E174" s="32">
        <f>'Other Med Projected'!D174</f>
        <v>163.19999999999999</v>
      </c>
      <c r="F174" s="32">
        <f>'Other Med Projected'!E174</f>
        <v>261.39999999999998</v>
      </c>
      <c r="G174" s="32">
        <f>'Other Med Projected'!F174</f>
        <v>151.19999999999999</v>
      </c>
      <c r="H174" s="32">
        <f>'Other Med Projected'!G174</f>
        <v>246.5</v>
      </c>
      <c r="J174" s="12" t="str">
        <f>'Other Med Projected'!T4015</f>
        <v>2000/11 to 2003/10</v>
      </c>
      <c r="K174" s="14">
        <f>'Other Med Projected'!U4015</f>
        <v>0.99999998462356321</v>
      </c>
      <c r="L174" s="14">
        <f>'Other Med Projected'!V4015</f>
        <v>36</v>
      </c>
      <c r="M174" s="56">
        <f>'Other Med Projected'!W4015</f>
        <v>0.13155115141013532</v>
      </c>
      <c r="N174" s="56">
        <f>'Other Med Projected'!X4015</f>
        <v>0.24546001839996154</v>
      </c>
      <c r="O174" s="56">
        <f>'Other Med Projected'!Y4015</f>
        <v>0.16044205717917803</v>
      </c>
      <c r="P174" s="56">
        <f>'Other Med Projected'!Z4015</f>
        <v>0.52697782913241942</v>
      </c>
      <c r="Q174" s="58">
        <f t="shared" si="8"/>
        <v>1.0644310561216943</v>
      </c>
      <c r="R174" s="71">
        <f t="shared" si="9"/>
        <v>163.29247840232594</v>
      </c>
      <c r="S174" s="72">
        <f t="shared" si="10"/>
        <v>163.19999999999999</v>
      </c>
      <c r="T174" s="20">
        <f t="shared" si="11"/>
        <v>5.6665687699725457E-4</v>
      </c>
    </row>
    <row r="175" spans="1:20">
      <c r="A175" s="69"/>
      <c r="B175" s="31">
        <f>'Other Med Projected'!A175</f>
        <v>2000</v>
      </c>
      <c r="C175" s="31" t="str">
        <f>'Other Med Projected'!B175</f>
        <v>M12</v>
      </c>
      <c r="D175" s="32">
        <f>'Other Med Projected'!C175</f>
        <v>240.3</v>
      </c>
      <c r="E175" s="32">
        <f>'Other Med Projected'!D175</f>
        <v>163.4</v>
      </c>
      <c r="F175" s="32">
        <f>'Other Med Projected'!E175</f>
        <v>262.2</v>
      </c>
      <c r="G175" s="32">
        <f>'Other Med Projected'!F175</f>
        <v>151.4</v>
      </c>
      <c r="H175" s="32">
        <f>'Other Med Projected'!G175</f>
        <v>247.1</v>
      </c>
      <c r="J175" s="12" t="str">
        <f>'Other Med Projected'!T4039</f>
        <v>2000/12 to 2003/11</v>
      </c>
      <c r="K175" s="14">
        <f>'Other Med Projected'!U4039</f>
        <v>0.99999998411942581</v>
      </c>
      <c r="L175" s="14">
        <f>'Other Med Projected'!V4039</f>
        <v>36</v>
      </c>
      <c r="M175" s="56">
        <f>'Other Med Projected'!W4039</f>
        <v>0.12932195172383737</v>
      </c>
      <c r="N175" s="56">
        <f>'Other Med Projected'!X4039</f>
        <v>0.24527639427954537</v>
      </c>
      <c r="O175" s="56">
        <f>'Other Med Projected'!Y4039</f>
        <v>0.16069918183445236</v>
      </c>
      <c r="P175" s="56">
        <f>'Other Med Projected'!Z4039</f>
        <v>0.52848833359695402</v>
      </c>
      <c r="Q175" s="58">
        <f t="shared" si="8"/>
        <v>1.063785861434789</v>
      </c>
      <c r="R175" s="71">
        <f t="shared" si="9"/>
        <v>162.91103811198602</v>
      </c>
      <c r="S175" s="72">
        <f t="shared" si="10"/>
        <v>163.4</v>
      </c>
      <c r="T175" s="20">
        <f t="shared" si="11"/>
        <v>-2.9924228152630916E-3</v>
      </c>
    </row>
    <row r="176" spans="1:20">
      <c r="A176" s="31">
        <f>B176</f>
        <v>2001</v>
      </c>
      <c r="B176" s="31">
        <f>'Other Med Projected'!A176</f>
        <v>2001</v>
      </c>
      <c r="C176" s="31" t="str">
        <f>'Other Med Projected'!B176</f>
        <v>M01</v>
      </c>
      <c r="D176" s="32">
        <f>'Other Med Projected'!C176</f>
        <v>242.6</v>
      </c>
      <c r="E176" s="32">
        <f>'Other Med Projected'!D176</f>
        <v>164.2</v>
      </c>
      <c r="F176" s="32">
        <f>'Other Med Projected'!E176</f>
        <v>264.10000000000002</v>
      </c>
      <c r="G176" s="32">
        <f>'Other Med Projected'!F176</f>
        <v>152</v>
      </c>
      <c r="H176" s="32">
        <f>'Other Med Projected'!G176</f>
        <v>250.1</v>
      </c>
      <c r="J176" s="12" t="str">
        <f>'Other Med Projected'!T4063</f>
        <v>2001/1 to 2003/12</v>
      </c>
      <c r="K176" s="14">
        <f>'Other Med Projected'!U4063</f>
        <v>0.99999998575701077</v>
      </c>
      <c r="L176" s="14">
        <f>'Other Med Projected'!V4063</f>
        <v>36</v>
      </c>
      <c r="M176" s="56">
        <f>'Other Med Projected'!W4063</f>
        <v>0.13088761568351959</v>
      </c>
      <c r="N176" s="56">
        <f>'Other Med Projected'!X4063</f>
        <v>0.24475596347075243</v>
      </c>
      <c r="O176" s="56">
        <f>'Other Med Projected'!Y4063</f>
        <v>0.16121938858338053</v>
      </c>
      <c r="P176" s="56">
        <f>'Other Med Projected'!Z4063</f>
        <v>0.52770922792406216</v>
      </c>
      <c r="Q176" s="58">
        <f t="shared" si="8"/>
        <v>1.0645721956617149</v>
      </c>
      <c r="R176" s="71">
        <f t="shared" si="9"/>
        <v>164.37812666990601</v>
      </c>
      <c r="S176" s="72">
        <f t="shared" si="10"/>
        <v>164.2</v>
      </c>
      <c r="T176" s="20">
        <f t="shared" si="11"/>
        <v>1.0848152856639533E-3</v>
      </c>
    </row>
    <row r="177" spans="1:20">
      <c r="A177" s="69"/>
      <c r="B177" s="31">
        <f>'Other Med Projected'!A177</f>
        <v>2001</v>
      </c>
      <c r="C177" s="31" t="str">
        <f>'Other Med Projected'!B177</f>
        <v>M02</v>
      </c>
      <c r="D177" s="32">
        <f>'Other Med Projected'!C177</f>
        <v>244.1</v>
      </c>
      <c r="E177" s="32">
        <f>'Other Med Projected'!D177</f>
        <v>165.7</v>
      </c>
      <c r="F177" s="32">
        <f>'Other Med Projected'!E177</f>
        <v>265.8</v>
      </c>
      <c r="G177" s="32">
        <f>'Other Med Projected'!F177</f>
        <v>153.1</v>
      </c>
      <c r="H177" s="32">
        <f>'Other Med Projected'!G177</f>
        <v>251.5</v>
      </c>
      <c r="J177" s="12" t="str">
        <f>'Other Med Projected'!T4087</f>
        <v>2001/2 to 2004/1</v>
      </c>
      <c r="K177" s="14">
        <f>'Other Med Projected'!U4087</f>
        <v>0.99999998594409278</v>
      </c>
      <c r="L177" s="14">
        <f>'Other Med Projected'!V4087</f>
        <v>36</v>
      </c>
      <c r="M177" s="56">
        <f>'Other Med Projected'!W4087</f>
        <v>0.1300728557737624</v>
      </c>
      <c r="N177" s="56">
        <f>'Other Med Projected'!X4087</f>
        <v>0.24433430947962351</v>
      </c>
      <c r="O177" s="56">
        <f>'Other Med Projected'!Y4087</f>
        <v>0.16096161193260689</v>
      </c>
      <c r="P177" s="56">
        <f>'Other Med Projected'!Z4087</f>
        <v>0.52885634714471352</v>
      </c>
      <c r="Q177" s="58">
        <f t="shared" si="8"/>
        <v>1.0642251243307062</v>
      </c>
      <c r="R177" s="71">
        <f t="shared" si="9"/>
        <v>165.60616976328706</v>
      </c>
      <c r="S177" s="72">
        <f t="shared" si="10"/>
        <v>165.7</v>
      </c>
      <c r="T177" s="20">
        <f t="shared" si="11"/>
        <v>-5.6626576169542823E-4</v>
      </c>
    </row>
    <row r="178" spans="1:20">
      <c r="A178" s="69"/>
      <c r="B178" s="31">
        <f>'Other Med Projected'!A178</f>
        <v>2001</v>
      </c>
      <c r="C178" s="31" t="str">
        <f>'Other Med Projected'!B178</f>
        <v>M03</v>
      </c>
      <c r="D178" s="32">
        <f>'Other Med Projected'!C178</f>
        <v>244.8</v>
      </c>
      <c r="E178" s="32">
        <f>'Other Med Projected'!D178</f>
        <v>166.2</v>
      </c>
      <c r="F178" s="32">
        <f>'Other Med Projected'!E178</f>
        <v>266.8</v>
      </c>
      <c r="G178" s="32">
        <f>'Other Med Projected'!F178</f>
        <v>154.19999999999999</v>
      </c>
      <c r="H178" s="32">
        <f>'Other Med Projected'!G178</f>
        <v>251.8</v>
      </c>
      <c r="J178" s="12" t="str">
        <f>'Other Med Projected'!T4111</f>
        <v>2001/3 to 2004/2</v>
      </c>
      <c r="K178" s="14">
        <f>'Other Med Projected'!U4111</f>
        <v>0.99999998679717794</v>
      </c>
      <c r="L178" s="14">
        <f>'Other Med Projected'!V4111</f>
        <v>36</v>
      </c>
      <c r="M178" s="56">
        <f>'Other Med Projected'!W4111</f>
        <v>0.12398350747434472</v>
      </c>
      <c r="N178" s="56">
        <f>'Other Med Projected'!X4111</f>
        <v>0.24374225524117887</v>
      </c>
      <c r="O178" s="56">
        <f>'Other Med Projected'!Y4111</f>
        <v>0.16009798188763294</v>
      </c>
      <c r="P178" s="56">
        <f>'Other Med Projected'!Z4111</f>
        <v>0.5340372567761309</v>
      </c>
      <c r="Q178" s="58">
        <f t="shared" si="8"/>
        <v>1.0618610013792873</v>
      </c>
      <c r="R178" s="71">
        <f t="shared" si="9"/>
        <v>166.40726754808693</v>
      </c>
      <c r="S178" s="72">
        <f t="shared" si="10"/>
        <v>166.2</v>
      </c>
      <c r="T178" s="20">
        <f t="shared" si="11"/>
        <v>1.2470971605712778E-3</v>
      </c>
    </row>
    <row r="179" spans="1:20">
      <c r="A179" s="69"/>
      <c r="B179" s="31">
        <f>'Other Med Projected'!A179</f>
        <v>2001</v>
      </c>
      <c r="C179" s="31" t="str">
        <f>'Other Med Projected'!B179</f>
        <v>M04</v>
      </c>
      <c r="D179" s="32">
        <f>'Other Med Projected'!C179</f>
        <v>245.6</v>
      </c>
      <c r="E179" s="32">
        <f>'Other Med Projected'!D179</f>
        <v>166.5</v>
      </c>
      <c r="F179" s="32">
        <f>'Other Med Projected'!E179</f>
        <v>267.7</v>
      </c>
      <c r="G179" s="32">
        <f>'Other Med Projected'!F179</f>
        <v>154.69999999999999</v>
      </c>
      <c r="H179" s="32">
        <f>'Other Med Projected'!G179</f>
        <v>252.8</v>
      </c>
      <c r="J179" s="12" t="str">
        <f>'Other Med Projected'!T4135</f>
        <v>2001/4 to 2004/3</v>
      </c>
      <c r="K179" s="14">
        <f>'Other Med Projected'!U4135</f>
        <v>0.99999998873507134</v>
      </c>
      <c r="L179" s="14">
        <f>'Other Med Projected'!V4135</f>
        <v>36</v>
      </c>
      <c r="M179" s="56">
        <f>'Other Med Projected'!W4135</f>
        <v>0.12386847237158993</v>
      </c>
      <c r="N179" s="56">
        <f>'Other Med Projected'!X4135</f>
        <v>0.24331604616875446</v>
      </c>
      <c r="O179" s="56">
        <f>'Other Med Projected'!Y4135</f>
        <v>0.16077053352494358</v>
      </c>
      <c r="P179" s="56">
        <f>'Other Med Projected'!Z4135</f>
        <v>0.53418096806020121</v>
      </c>
      <c r="Q179" s="58">
        <f t="shared" si="8"/>
        <v>1.0621360201254892</v>
      </c>
      <c r="R179" s="71">
        <f t="shared" si="9"/>
        <v>166.21920451714442</v>
      </c>
      <c r="S179" s="72">
        <f t="shared" si="10"/>
        <v>166.5</v>
      </c>
      <c r="T179" s="20">
        <f t="shared" si="11"/>
        <v>-1.6864593564899744E-3</v>
      </c>
    </row>
    <row r="180" spans="1:20">
      <c r="A180" s="69"/>
      <c r="B180" s="31">
        <f>'Other Med Projected'!A180</f>
        <v>2001</v>
      </c>
      <c r="C180" s="31" t="str">
        <f>'Other Med Projected'!B180</f>
        <v>M05</v>
      </c>
      <c r="D180" s="32">
        <f>'Other Med Projected'!C180</f>
        <v>245.8</v>
      </c>
      <c r="E180" s="32">
        <f>'Other Med Projected'!D180</f>
        <v>166.8</v>
      </c>
      <c r="F180" s="32">
        <f>'Other Med Projected'!E180</f>
        <v>268.2</v>
      </c>
      <c r="G180" s="32">
        <f>'Other Med Projected'!F180</f>
        <v>154.69999999999999</v>
      </c>
      <c r="H180" s="32">
        <f>'Other Med Projected'!G180</f>
        <v>252.8</v>
      </c>
      <c r="J180" s="12" t="str">
        <f>'Other Med Projected'!T4159</f>
        <v>2001/5 to 2004/4</v>
      </c>
      <c r="K180" s="14">
        <f>'Other Med Projected'!U4159</f>
        <v>0.99999998829696124</v>
      </c>
      <c r="L180" s="14">
        <f>'Other Med Projected'!V4159</f>
        <v>36</v>
      </c>
      <c r="M180" s="56">
        <f>'Other Med Projected'!W4159</f>
        <v>0.12174659431502453</v>
      </c>
      <c r="N180" s="56">
        <f>'Other Med Projected'!X4159</f>
        <v>0.24310543703188381</v>
      </c>
      <c r="O180" s="56">
        <f>'Other Med Projected'!Y4159</f>
        <v>0.16045108492318327</v>
      </c>
      <c r="P180" s="56">
        <f>'Other Med Projected'!Z4159</f>
        <v>0.53600562271105678</v>
      </c>
      <c r="Q180" s="58">
        <f t="shared" si="8"/>
        <v>1.0613087389811484</v>
      </c>
      <c r="R180" s="71">
        <f t="shared" si="9"/>
        <v>166.708678551464</v>
      </c>
      <c r="S180" s="72">
        <f t="shared" si="10"/>
        <v>166.8</v>
      </c>
      <c r="T180" s="20">
        <f t="shared" si="11"/>
        <v>-5.4749069865711749E-4</v>
      </c>
    </row>
    <row r="181" spans="1:20">
      <c r="A181" s="69"/>
      <c r="B181" s="31">
        <f>'Other Med Projected'!A181</f>
        <v>2001</v>
      </c>
      <c r="C181" s="31" t="str">
        <f>'Other Med Projected'!B181</f>
        <v>M06</v>
      </c>
      <c r="D181" s="32">
        <f>'Other Med Projected'!C181</f>
        <v>246.5</v>
      </c>
      <c r="E181" s="32">
        <f>'Other Med Projected'!D181</f>
        <v>167.4</v>
      </c>
      <c r="F181" s="32">
        <f>'Other Med Projected'!E181</f>
        <v>268.89999999999998</v>
      </c>
      <c r="G181" s="32">
        <f>'Other Med Projected'!F181</f>
        <v>154.80000000000001</v>
      </c>
      <c r="H181" s="32">
        <f>'Other Med Projected'!G181</f>
        <v>253.6</v>
      </c>
      <c r="J181" s="12" t="str">
        <f>'Other Med Projected'!T4183</f>
        <v>2001/6 to 2004/5</v>
      </c>
      <c r="K181" s="14">
        <f>'Other Med Projected'!U4183</f>
        <v>0.99999998762079523</v>
      </c>
      <c r="L181" s="14">
        <f>'Other Med Projected'!V4183</f>
        <v>36</v>
      </c>
      <c r="M181" s="56">
        <f>'Other Med Projected'!W4183</f>
        <v>0.11976020943833085</v>
      </c>
      <c r="N181" s="56">
        <f>'Other Med Projected'!X4183</f>
        <v>0.24352002656919852</v>
      </c>
      <c r="O181" s="56">
        <f>'Other Med Projected'!Y4183</f>
        <v>0.1606774008801177</v>
      </c>
      <c r="P181" s="56">
        <f>'Other Med Projected'!Z4183</f>
        <v>0.5367396329143177</v>
      </c>
      <c r="Q181" s="58">
        <f t="shared" si="8"/>
        <v>1.0606972698019648</v>
      </c>
      <c r="R181" s="71">
        <f t="shared" si="9"/>
        <v>167.42950338780301</v>
      </c>
      <c r="S181" s="72">
        <f t="shared" si="10"/>
        <v>167.4</v>
      </c>
      <c r="T181" s="20">
        <f t="shared" si="11"/>
        <v>1.7624484948031057E-4</v>
      </c>
    </row>
    <row r="182" spans="1:20">
      <c r="A182" s="69"/>
      <c r="B182" s="31">
        <f>'Other Med Projected'!A182</f>
        <v>2001</v>
      </c>
      <c r="C182" s="31" t="str">
        <f>'Other Med Projected'!B182</f>
        <v>M07</v>
      </c>
      <c r="D182" s="32">
        <f>'Other Med Projected'!C182</f>
        <v>246.8</v>
      </c>
      <c r="E182" s="32">
        <f>'Other Med Projected'!D182</f>
        <v>167.5</v>
      </c>
      <c r="F182" s="32">
        <f>'Other Med Projected'!E182</f>
        <v>269.8</v>
      </c>
      <c r="G182" s="32">
        <f>'Other Med Projected'!F182</f>
        <v>155.19999999999999</v>
      </c>
      <c r="H182" s="32">
        <f>'Other Med Projected'!G182</f>
        <v>253.5</v>
      </c>
      <c r="J182" s="12" t="str">
        <f>'Other Med Projected'!T4207</f>
        <v>2001/7 to 2004/6</v>
      </c>
      <c r="K182" s="14">
        <f>'Other Med Projected'!U4207</f>
        <v>0.99999998693715952</v>
      </c>
      <c r="L182" s="14">
        <f>'Other Med Projected'!V4207</f>
        <v>36</v>
      </c>
      <c r="M182" s="56">
        <f>'Other Med Projected'!W4207</f>
        <v>0.12360358935509887</v>
      </c>
      <c r="N182" s="56">
        <f>'Other Med Projected'!X4207</f>
        <v>0.24158575225748138</v>
      </c>
      <c r="O182" s="56">
        <f>'Other Med Projected'!Y4207</f>
        <v>0.15832360439401758</v>
      </c>
      <c r="P182" s="56">
        <f>'Other Med Projected'!Z4207</f>
        <v>0.5376812146777058</v>
      </c>
      <c r="Q182" s="58">
        <f t="shared" si="8"/>
        <v>1.0611941606843036</v>
      </c>
      <c r="R182" s="71">
        <f t="shared" si="9"/>
        <v>167.72734761312785</v>
      </c>
      <c r="S182" s="72">
        <f t="shared" si="10"/>
        <v>167.5</v>
      </c>
      <c r="T182" s="20">
        <f t="shared" si="11"/>
        <v>1.3572991828528186E-3</v>
      </c>
    </row>
    <row r="183" spans="1:20">
      <c r="A183" s="69"/>
      <c r="B183" s="31">
        <f>'Other Med Projected'!A183</f>
        <v>2001</v>
      </c>
      <c r="C183" s="31" t="str">
        <f>'Other Med Projected'!B183</f>
        <v>M08</v>
      </c>
      <c r="D183" s="32">
        <f>'Other Med Projected'!C183</f>
        <v>247.7</v>
      </c>
      <c r="E183" s="32">
        <f>'Other Med Projected'!D183</f>
        <v>168.5</v>
      </c>
      <c r="F183" s="32">
        <f>'Other Med Projected'!E183</f>
        <v>270.2</v>
      </c>
      <c r="G183" s="32">
        <f>'Other Med Projected'!F183</f>
        <v>155</v>
      </c>
      <c r="H183" s="32">
        <f>'Other Med Projected'!G183</f>
        <v>255</v>
      </c>
      <c r="J183" s="12" t="str">
        <f>'Other Med Projected'!T4231</f>
        <v>2001/8 to 2004/7</v>
      </c>
      <c r="K183" s="14">
        <f>'Other Med Projected'!U4231</f>
        <v>0.99999998707085702</v>
      </c>
      <c r="L183" s="14">
        <f>'Other Med Projected'!V4231</f>
        <v>36</v>
      </c>
      <c r="M183" s="56">
        <f>'Other Med Projected'!W4231</f>
        <v>0.12172919869425793</v>
      </c>
      <c r="N183" s="56">
        <f>'Other Med Projected'!X4231</f>
        <v>0.24134582805334842</v>
      </c>
      <c r="O183" s="56">
        <f>'Other Med Projected'!Y4231</f>
        <v>0.1583933738345478</v>
      </c>
      <c r="P183" s="56">
        <f>'Other Med Projected'!Z4231</f>
        <v>0.53914720339240441</v>
      </c>
      <c r="Q183" s="58">
        <f t="shared" si="8"/>
        <v>1.0606156039745587</v>
      </c>
      <c r="R183" s="71">
        <f t="shared" si="9"/>
        <v>168.28691571871639</v>
      </c>
      <c r="S183" s="72">
        <f t="shared" si="10"/>
        <v>168.5</v>
      </c>
      <c r="T183" s="20">
        <f t="shared" si="11"/>
        <v>-1.264595141149042E-3</v>
      </c>
    </row>
    <row r="184" spans="1:20">
      <c r="A184" s="69"/>
      <c r="B184" s="31">
        <f>'Other Med Projected'!A184</f>
        <v>2001</v>
      </c>
      <c r="C184" s="31" t="str">
        <f>'Other Med Projected'!B184</f>
        <v>M09</v>
      </c>
      <c r="D184" s="32">
        <f>'Other Med Projected'!C184</f>
        <v>247.9</v>
      </c>
      <c r="E184" s="32">
        <f>'Other Med Projected'!D184</f>
        <v>168.6</v>
      </c>
      <c r="F184" s="32">
        <f>'Other Med Projected'!E184</f>
        <v>270.5</v>
      </c>
      <c r="G184" s="32">
        <f>'Other Med Projected'!F184</f>
        <v>155.1</v>
      </c>
      <c r="H184" s="32">
        <f>'Other Med Projected'!G184</f>
        <v>255.1</v>
      </c>
      <c r="J184" s="12" t="str">
        <f>'Other Med Projected'!T4255</f>
        <v>2001/9 to 2004/8</v>
      </c>
      <c r="K184" s="14">
        <f>'Other Med Projected'!U4255</f>
        <v>0.99999998688372338</v>
      </c>
      <c r="L184" s="14">
        <f>'Other Med Projected'!V4255</f>
        <v>36</v>
      </c>
      <c r="M184" s="56">
        <f>'Other Med Projected'!W4255</f>
        <v>0.12111145387102525</v>
      </c>
      <c r="N184" s="56">
        <f>'Other Med Projected'!X4255</f>
        <v>0.24125589416879031</v>
      </c>
      <c r="O184" s="56">
        <f>'Other Med Projected'!Y4255</f>
        <v>0.15814469955763827</v>
      </c>
      <c r="P184" s="56">
        <f>'Other Med Projected'!Z4255</f>
        <v>0.53980197863893953</v>
      </c>
      <c r="Q184" s="58">
        <f t="shared" si="8"/>
        <v>1.0603140262363935</v>
      </c>
      <c r="R184" s="71">
        <f t="shared" si="9"/>
        <v>168.66978874704856</v>
      </c>
      <c r="S184" s="72">
        <f t="shared" si="10"/>
        <v>168.6</v>
      </c>
      <c r="T184" s="20">
        <f t="shared" si="11"/>
        <v>4.1393088403655117E-4</v>
      </c>
    </row>
    <row r="185" spans="1:20">
      <c r="A185" s="69"/>
      <c r="B185" s="31">
        <f>'Other Med Projected'!A185</f>
        <v>2001</v>
      </c>
      <c r="C185" s="31" t="str">
        <f>'Other Med Projected'!B185</f>
        <v>M10</v>
      </c>
      <c r="D185" s="32">
        <f>'Other Med Projected'!C185</f>
        <v>248.4</v>
      </c>
      <c r="E185" s="32">
        <f>'Other Med Projected'!D185</f>
        <v>168.5</v>
      </c>
      <c r="F185" s="32">
        <f>'Other Med Projected'!E185</f>
        <v>271.10000000000002</v>
      </c>
      <c r="G185" s="32">
        <f>'Other Med Projected'!F185</f>
        <v>155</v>
      </c>
      <c r="H185" s="32">
        <f>'Other Med Projected'!G185</f>
        <v>255.8</v>
      </c>
      <c r="J185" s="12" t="str">
        <f>'Other Med Projected'!T4279</f>
        <v>2001/10 to 2004/9</v>
      </c>
      <c r="K185" s="14">
        <f>'Other Med Projected'!U4279</f>
        <v>0.99999998545979318</v>
      </c>
      <c r="L185" s="14">
        <f>'Other Med Projected'!V4279</f>
        <v>36</v>
      </c>
      <c r="M185" s="56">
        <f>'Other Med Projected'!W4279</f>
        <v>0.12001669741324272</v>
      </c>
      <c r="N185" s="56">
        <f>'Other Med Projected'!X4279</f>
        <v>0.24105796229887472</v>
      </c>
      <c r="O185" s="56">
        <f>'Other Med Projected'!Y4279</f>
        <v>0.15719476264249682</v>
      </c>
      <c r="P185" s="56">
        <f>'Other Med Projected'!Z4279</f>
        <v>0.54130203782667352</v>
      </c>
      <c r="Q185" s="58">
        <f t="shared" si="8"/>
        <v>1.0595714601812878</v>
      </c>
      <c r="R185" s="71">
        <f t="shared" si="9"/>
        <v>168.74758404788693</v>
      </c>
      <c r="S185" s="72">
        <f t="shared" si="10"/>
        <v>168.5</v>
      </c>
      <c r="T185" s="20">
        <f t="shared" si="11"/>
        <v>1.4693415304862407E-3</v>
      </c>
    </row>
    <row r="186" spans="1:20">
      <c r="A186" s="69"/>
      <c r="B186" s="31">
        <f>'Other Med Projected'!A186</f>
        <v>2001</v>
      </c>
      <c r="C186" s="31" t="str">
        <f>'Other Med Projected'!B186</f>
        <v>M11</v>
      </c>
      <c r="D186" s="32">
        <f>'Other Med Projected'!C186</f>
        <v>248.8</v>
      </c>
      <c r="E186" s="32">
        <f>'Other Med Projected'!D186</f>
        <v>168.9</v>
      </c>
      <c r="F186" s="32">
        <f>'Other Med Projected'!E186</f>
        <v>272.3</v>
      </c>
      <c r="G186" s="32">
        <f>'Other Med Projected'!F186</f>
        <v>154.9</v>
      </c>
      <c r="H186" s="32">
        <f>'Other Med Projected'!G186</f>
        <v>255.9</v>
      </c>
      <c r="J186" s="12" t="str">
        <f>'Other Med Projected'!T4303</f>
        <v>2001/11 to 2004/10</v>
      </c>
      <c r="K186" s="14">
        <f>'Other Med Projected'!U4303</f>
        <v>0.9999999843075511</v>
      </c>
      <c r="L186" s="14">
        <f>'Other Med Projected'!V4303</f>
        <v>36</v>
      </c>
      <c r="M186" s="56">
        <f>'Other Med Projected'!W4303</f>
        <v>0.12187124231362466</v>
      </c>
      <c r="N186" s="56">
        <f>'Other Med Projected'!X4303</f>
        <v>0.24060083702351057</v>
      </c>
      <c r="O186" s="56">
        <f>'Other Med Projected'!Y4303</f>
        <v>0.15699424251724117</v>
      </c>
      <c r="P186" s="56">
        <f>'Other Med Projected'!Z4303</f>
        <v>0.54068835891931255</v>
      </c>
      <c r="Q186" s="58">
        <f t="shared" si="8"/>
        <v>1.0601546807736888</v>
      </c>
      <c r="R186" s="71">
        <f t="shared" si="9"/>
        <v>168.92902478652707</v>
      </c>
      <c r="S186" s="72">
        <f t="shared" si="10"/>
        <v>168.9</v>
      </c>
      <c r="T186" s="20">
        <f t="shared" si="11"/>
        <v>1.7184598299029063E-4</v>
      </c>
    </row>
    <row r="187" spans="1:20">
      <c r="A187" s="69"/>
      <c r="B187" s="31">
        <f>'Other Med Projected'!A187</f>
        <v>2001</v>
      </c>
      <c r="C187" s="31" t="str">
        <f>'Other Med Projected'!B187</f>
        <v>M12</v>
      </c>
      <c r="D187" s="32">
        <f>'Other Med Projected'!C187</f>
        <v>248.9</v>
      </c>
      <c r="E187" s="32">
        <f>'Other Med Projected'!D187</f>
        <v>169</v>
      </c>
      <c r="F187" s="32">
        <f>'Other Med Projected'!E187</f>
        <v>272.5</v>
      </c>
      <c r="G187" s="32">
        <f>'Other Med Projected'!F187</f>
        <v>155.6</v>
      </c>
      <c r="H187" s="32">
        <f>'Other Med Projected'!G187</f>
        <v>255.8</v>
      </c>
      <c r="J187" s="12" t="str">
        <f>'Other Med Projected'!T4327</f>
        <v>2001/12 to 2004/11</v>
      </c>
      <c r="K187" s="14">
        <f>'Other Med Projected'!U4327</f>
        <v>0.99999998166500559</v>
      </c>
      <c r="L187" s="14">
        <f>'Other Med Projected'!V4327</f>
        <v>36</v>
      </c>
      <c r="M187" s="56">
        <f>'Other Med Projected'!W4327</f>
        <v>0.12443509704931525</v>
      </c>
      <c r="N187" s="56">
        <f>'Other Med Projected'!X4327</f>
        <v>0.23834889249298874</v>
      </c>
      <c r="O187" s="56">
        <f>'Other Med Projected'!Y4327</f>
        <v>0.15508636284401178</v>
      </c>
      <c r="P187" s="56">
        <f>'Other Med Projected'!Z4327</f>
        <v>0.54256334679263041</v>
      </c>
      <c r="Q187" s="58">
        <f t="shared" si="8"/>
        <v>1.060433699178946</v>
      </c>
      <c r="R187" s="71">
        <f t="shared" si="9"/>
        <v>168.83876030444262</v>
      </c>
      <c r="S187" s="72">
        <f t="shared" si="10"/>
        <v>169</v>
      </c>
      <c r="T187" s="20">
        <f t="shared" si="11"/>
        <v>-9.5408103880109034E-4</v>
      </c>
    </row>
    <row r="188" spans="1:20">
      <c r="A188" s="31">
        <f>B188</f>
        <v>2002</v>
      </c>
      <c r="B188" s="31">
        <f>'Other Med Projected'!A188</f>
        <v>2002</v>
      </c>
      <c r="C188" s="31" t="str">
        <f>'Other Med Projected'!B188</f>
        <v>M01</v>
      </c>
      <c r="D188" s="32">
        <f>'Other Med Projected'!C188</f>
        <v>250.6</v>
      </c>
      <c r="E188" s="32">
        <f>'Other Med Projected'!D188</f>
        <v>169.7</v>
      </c>
      <c r="F188" s="32">
        <f>'Other Med Projected'!E188</f>
        <v>274.10000000000002</v>
      </c>
      <c r="G188" s="32">
        <f>'Other Med Projected'!F188</f>
        <v>155.80000000000001</v>
      </c>
      <c r="H188" s="32">
        <f>'Other Med Projected'!G188</f>
        <v>258.10000000000002</v>
      </c>
      <c r="J188" s="12" t="str">
        <f>'Other Med Projected'!T4351</f>
        <v>2002/1 to 2004/12</v>
      </c>
      <c r="K188" s="14">
        <f>'Other Med Projected'!U4351</f>
        <v>0.99999998166500559</v>
      </c>
      <c r="L188" s="14">
        <f>'Other Med Projected'!V4351</f>
        <v>36</v>
      </c>
      <c r="M188" s="56">
        <f>'Other Med Projected'!W4351</f>
        <v>0.12443509704931525</v>
      </c>
      <c r="N188" s="56">
        <f>'Other Med Projected'!X4351</f>
        <v>0.23834889249298874</v>
      </c>
      <c r="O188" s="56">
        <f>'Other Med Projected'!Y4351</f>
        <v>0.15508636284401178</v>
      </c>
      <c r="P188" s="56">
        <f>'Other Med Projected'!Z4351</f>
        <v>0.54256334679263041</v>
      </c>
      <c r="Q188" s="58">
        <f t="shared" si="8"/>
        <v>1.060433699178946</v>
      </c>
      <c r="R188" s="71">
        <f t="shared" si="9"/>
        <v>169.50478600086734</v>
      </c>
      <c r="S188" s="72">
        <f t="shared" si="10"/>
        <v>169.7</v>
      </c>
      <c r="T188" s="20">
        <f t="shared" si="11"/>
        <v>-1.150347667251901E-3</v>
      </c>
    </row>
    <row r="189" spans="1:20">
      <c r="A189" s="69"/>
      <c r="B189" s="31">
        <f>'Other Med Projected'!A189</f>
        <v>2002</v>
      </c>
      <c r="C189" s="31" t="str">
        <f>'Other Med Projected'!B189</f>
        <v>M02</v>
      </c>
      <c r="D189" s="32">
        <f>'Other Med Projected'!C189</f>
        <v>251.4</v>
      </c>
      <c r="E189" s="32">
        <f>'Other Med Projected'!D189</f>
        <v>170.2</v>
      </c>
      <c r="F189" s="32">
        <f>'Other Med Projected'!E189</f>
        <v>276.8</v>
      </c>
      <c r="G189" s="32">
        <f>'Other Med Projected'!F189</f>
        <v>156</v>
      </c>
      <c r="H189" s="32">
        <f>'Other Med Projected'!G189</f>
        <v>258.10000000000002</v>
      </c>
      <c r="J189" s="12" t="str">
        <f>'Other Med Projected'!T4375</f>
        <v>2002/2 to 2005/1</v>
      </c>
      <c r="K189" s="14">
        <f>'Other Med Projected'!U4375</f>
        <v>0.99999998171067828</v>
      </c>
      <c r="L189" s="14">
        <f>'Other Med Projected'!V4375</f>
        <v>36</v>
      </c>
      <c r="M189" s="56">
        <f>'Other Med Projected'!W4375</f>
        <v>0.12398812221007091</v>
      </c>
      <c r="N189" s="56">
        <f>'Other Med Projected'!X4375</f>
        <v>0.23524087510845307</v>
      </c>
      <c r="O189" s="56">
        <f>'Other Med Projected'!Y4375</f>
        <v>0.15395565275781742</v>
      </c>
      <c r="P189" s="56">
        <f>'Other Med Projected'!Z4375</f>
        <v>0.54691227963432287</v>
      </c>
      <c r="Q189" s="58">
        <f t="shared" si="8"/>
        <v>1.0600969297106642</v>
      </c>
      <c r="R189" s="71">
        <f t="shared" si="9"/>
        <v>169.80028744262151</v>
      </c>
      <c r="S189" s="72">
        <f t="shared" si="10"/>
        <v>170.2</v>
      </c>
      <c r="T189" s="20">
        <f t="shared" si="11"/>
        <v>-2.3484874111543981E-3</v>
      </c>
    </row>
    <row r="190" spans="1:20">
      <c r="A190" s="69"/>
      <c r="B190" s="31">
        <f>'Other Med Projected'!A190</f>
        <v>2002</v>
      </c>
      <c r="C190" s="31" t="str">
        <f>'Other Med Projected'!B190</f>
        <v>M03</v>
      </c>
      <c r="D190" s="32">
        <f>'Other Med Projected'!C190</f>
        <v>251.9</v>
      </c>
      <c r="E190" s="32">
        <f>'Other Med Projected'!D190</f>
        <v>170.3</v>
      </c>
      <c r="F190" s="32">
        <f>'Other Med Projected'!E190</f>
        <v>278.39999999999998</v>
      </c>
      <c r="G190" s="32">
        <f>'Other Med Projected'!F190</f>
        <v>155.9</v>
      </c>
      <c r="H190" s="32">
        <f>'Other Med Projected'!G190</f>
        <v>258.3</v>
      </c>
      <c r="J190" s="12" t="str">
        <f>'Other Med Projected'!T4399</f>
        <v>2002/3 to 2005/2</v>
      </c>
      <c r="K190" s="14">
        <f>'Other Med Projected'!U4399</f>
        <v>0.99999998127149659</v>
      </c>
      <c r="L190" s="14">
        <f>'Other Med Projected'!V4399</f>
        <v>36</v>
      </c>
      <c r="M190" s="56">
        <f>'Other Med Projected'!W4399</f>
        <v>0.12395561335273428</v>
      </c>
      <c r="N190" s="56">
        <f>'Other Med Projected'!X4399</f>
        <v>0.2356495243076569</v>
      </c>
      <c r="O190" s="56">
        <f>'Other Med Projected'!Y4399</f>
        <v>0.15343485496472059</v>
      </c>
      <c r="P190" s="56">
        <f>'Other Med Projected'!Z4399</f>
        <v>0.54679285246065368</v>
      </c>
      <c r="Q190" s="58">
        <f t="shared" si="8"/>
        <v>1.0598328450857655</v>
      </c>
      <c r="R190" s="71">
        <f t="shared" si="9"/>
        <v>169.8535183223722</v>
      </c>
      <c r="S190" s="72">
        <f t="shared" si="10"/>
        <v>170.3</v>
      </c>
      <c r="T190" s="20">
        <f t="shared" si="11"/>
        <v>-2.6217362162525865E-3</v>
      </c>
    </row>
    <row r="191" spans="1:20">
      <c r="A191" s="69"/>
      <c r="B191" s="31">
        <f>'Other Med Projected'!A191</f>
        <v>2002</v>
      </c>
      <c r="C191" s="31" t="str">
        <f>'Other Med Projected'!B191</f>
        <v>M04</v>
      </c>
      <c r="D191" s="32">
        <f>'Other Med Projected'!C191</f>
        <v>252.5</v>
      </c>
      <c r="E191" s="32">
        <f>'Other Med Projected'!D191</f>
        <v>171.6</v>
      </c>
      <c r="F191" s="32">
        <f>'Other Med Projected'!E191</f>
        <v>279.89999999999998</v>
      </c>
      <c r="G191" s="32">
        <f>'Other Med Projected'!F191</f>
        <v>156.6</v>
      </c>
      <c r="H191" s="32">
        <f>'Other Med Projected'!G191</f>
        <v>258.2</v>
      </c>
      <c r="J191" s="12" t="str">
        <f>'Other Med Projected'!T4423</f>
        <v>2002/4 to 2005/3</v>
      </c>
      <c r="K191" s="14">
        <f>'Other Med Projected'!U4423</f>
        <v>0.99999998112549571</v>
      </c>
      <c r="L191" s="14">
        <f>'Other Med Projected'!V4423</f>
        <v>36</v>
      </c>
      <c r="M191" s="56">
        <f>'Other Med Projected'!W4423</f>
        <v>0.1256697414215886</v>
      </c>
      <c r="N191" s="56">
        <f>'Other Med Projected'!X4423</f>
        <v>0.23484914035707422</v>
      </c>
      <c r="O191" s="56">
        <f>'Other Med Projected'!Y4423</f>
        <v>0.15241518009838803</v>
      </c>
      <c r="P191" s="56">
        <f>'Other Med Projected'!Z4423</f>
        <v>0.54712750677820732</v>
      </c>
      <c r="Q191" s="58">
        <f t="shared" si="8"/>
        <v>1.0600615686552581</v>
      </c>
      <c r="R191" s="71">
        <f t="shared" si="9"/>
        <v>171.18476105951851</v>
      </c>
      <c r="S191" s="72">
        <f t="shared" si="10"/>
        <v>171.6</v>
      </c>
      <c r="T191" s="20">
        <f t="shared" si="11"/>
        <v>-2.4198073454632105E-3</v>
      </c>
    </row>
    <row r="192" spans="1:20">
      <c r="A192" s="69"/>
      <c r="B192" s="31">
        <f>'Other Med Projected'!A192</f>
        <v>2002</v>
      </c>
      <c r="C192" s="31" t="str">
        <f>'Other Med Projected'!B192</f>
        <v>M05</v>
      </c>
      <c r="D192" s="32">
        <f>'Other Med Projected'!C192</f>
        <v>252.9</v>
      </c>
      <c r="E192" s="32">
        <f>'Other Med Projected'!D192</f>
        <v>171.4</v>
      </c>
      <c r="F192" s="32">
        <f>'Other Med Projected'!E192</f>
        <v>280.89999999999998</v>
      </c>
      <c r="G192" s="32">
        <f>'Other Med Projected'!F192</f>
        <v>156.5</v>
      </c>
      <c r="H192" s="32">
        <f>'Other Med Projected'!G192</f>
        <v>258.7</v>
      </c>
      <c r="J192" s="12" t="str">
        <f>'Other Med Projected'!T4447</f>
        <v>2002/5 to 2005/4</v>
      </c>
      <c r="K192" s="14">
        <f>'Other Med Projected'!U4447</f>
        <v>0.9999999832974299</v>
      </c>
      <c r="L192" s="14">
        <f>'Other Med Projected'!V4447</f>
        <v>36</v>
      </c>
      <c r="M192" s="56">
        <f>'Other Med Projected'!W4447</f>
        <v>0.12534946788496787</v>
      </c>
      <c r="N192" s="56">
        <f>'Other Med Projected'!X4447</f>
        <v>0.23368516193537817</v>
      </c>
      <c r="O192" s="56">
        <f>'Other Med Projected'!Y4447</f>
        <v>0.14977039445987284</v>
      </c>
      <c r="P192" s="56">
        <f>'Other Med Projected'!Z4447</f>
        <v>0.55014064144854558</v>
      </c>
      <c r="Q192" s="58">
        <f t="shared" si="8"/>
        <v>1.0589456657287646</v>
      </c>
      <c r="R192" s="71">
        <f t="shared" si="9"/>
        <v>170.60231636060774</v>
      </c>
      <c r="S192" s="72">
        <f t="shared" si="10"/>
        <v>171.4</v>
      </c>
      <c r="T192" s="20">
        <f t="shared" si="11"/>
        <v>-4.6539302181578821E-3</v>
      </c>
    </row>
    <row r="193" spans="1:20">
      <c r="A193" s="69"/>
      <c r="B193" s="31">
        <f>'Other Med Projected'!A193</f>
        <v>2002</v>
      </c>
      <c r="C193" s="31" t="str">
        <f>'Other Med Projected'!B193</f>
        <v>M06</v>
      </c>
      <c r="D193" s="32">
        <f>'Other Med Projected'!C193</f>
        <v>253.2</v>
      </c>
      <c r="E193" s="32">
        <f>'Other Med Projected'!D193</f>
        <v>171.3</v>
      </c>
      <c r="F193" s="32">
        <f>'Other Med Projected'!E193</f>
        <v>281.5</v>
      </c>
      <c r="G193" s="32">
        <f>'Other Med Projected'!F193</f>
        <v>155.5</v>
      </c>
      <c r="H193" s="32">
        <f>'Other Med Projected'!G193</f>
        <v>259.2</v>
      </c>
      <c r="J193" s="12" t="str">
        <f>'Other Med Projected'!T4471</f>
        <v>2002/6 to 2005/5</v>
      </c>
      <c r="K193" s="14">
        <f>'Other Med Projected'!U4471</f>
        <v>0.99999998299707538</v>
      </c>
      <c r="L193" s="14">
        <f>'Other Med Projected'!V4471</f>
        <v>36</v>
      </c>
      <c r="M193" s="56">
        <f>'Other Med Projected'!W4471</f>
        <v>0.12634334003001355</v>
      </c>
      <c r="N193" s="56">
        <f>'Other Med Projected'!X4471</f>
        <v>0.23286143063444284</v>
      </c>
      <c r="O193" s="56">
        <f>'Other Med Projected'!Y4471</f>
        <v>0.14879563970498882</v>
      </c>
      <c r="P193" s="56">
        <f>'Other Med Projected'!Z4471</f>
        <v>0.55095105803321942</v>
      </c>
      <c r="Q193" s="58">
        <f t="shared" si="8"/>
        <v>1.0589514684026646</v>
      </c>
      <c r="R193" s="71">
        <f t="shared" si="9"/>
        <v>171.18302585347595</v>
      </c>
      <c r="S193" s="72">
        <f t="shared" si="10"/>
        <v>171.3</v>
      </c>
      <c r="T193" s="20">
        <f t="shared" si="11"/>
        <v>-6.8286133405754627E-4</v>
      </c>
    </row>
    <row r="194" spans="1:20">
      <c r="A194" s="69"/>
      <c r="B194" s="31">
        <f>'Other Med Projected'!A194</f>
        <v>2002</v>
      </c>
      <c r="C194" s="31" t="str">
        <f>'Other Med Projected'!B194</f>
        <v>M07</v>
      </c>
      <c r="D194" s="32">
        <f>'Other Med Projected'!C194</f>
        <v>255</v>
      </c>
      <c r="E194" s="32">
        <f>'Other Med Projected'!D194</f>
        <v>171.3</v>
      </c>
      <c r="F194" s="32">
        <f>'Other Med Projected'!E194</f>
        <v>282.60000000000002</v>
      </c>
      <c r="G194" s="32">
        <f>'Other Med Projected'!F194</f>
        <v>156.30000000000001</v>
      </c>
      <c r="H194" s="32">
        <f>'Other Med Projected'!G194</f>
        <v>262</v>
      </c>
      <c r="J194" s="12" t="str">
        <f>'Other Med Projected'!T4495</f>
        <v>2002/7 to 2005/6</v>
      </c>
      <c r="K194" s="14">
        <f>'Other Med Projected'!U4495</f>
        <v>0.99999998502996268</v>
      </c>
      <c r="L194" s="14">
        <f>'Other Med Projected'!V4495</f>
        <v>36</v>
      </c>
      <c r="M194" s="56">
        <f>'Other Med Projected'!W4495</f>
        <v>0.12759593912039807</v>
      </c>
      <c r="N194" s="56">
        <f>'Other Med Projected'!X4495</f>
        <v>0.23154058965542013</v>
      </c>
      <c r="O194" s="56">
        <f>'Other Med Projected'!Y4495</f>
        <v>0.14518001594893054</v>
      </c>
      <c r="P194" s="56">
        <f>'Other Med Projected'!Z4495</f>
        <v>0.55366144938000572</v>
      </c>
      <c r="Q194" s="58">
        <f t="shared" si="8"/>
        <v>1.0579779941047545</v>
      </c>
      <c r="R194" s="71">
        <f t="shared" si="9"/>
        <v>170.73002628869537</v>
      </c>
      <c r="S194" s="72">
        <f t="shared" si="10"/>
        <v>171.3</v>
      </c>
      <c r="T194" s="20">
        <f t="shared" si="11"/>
        <v>-3.3273421558939931E-3</v>
      </c>
    </row>
    <row r="195" spans="1:20">
      <c r="A195" s="69"/>
      <c r="B195" s="31">
        <f>'Other Med Projected'!A195</f>
        <v>2002</v>
      </c>
      <c r="C195" s="31" t="str">
        <f>'Other Med Projected'!B195</f>
        <v>M08</v>
      </c>
      <c r="D195" s="32">
        <f>'Other Med Projected'!C195</f>
        <v>254.9</v>
      </c>
      <c r="E195" s="32">
        <f>'Other Med Projected'!D195</f>
        <v>171.6</v>
      </c>
      <c r="F195" s="32">
        <f>'Other Med Projected'!E195</f>
        <v>282.39999999999998</v>
      </c>
      <c r="G195" s="32">
        <f>'Other Med Projected'!F195</f>
        <v>155.1</v>
      </c>
      <c r="H195" s="32">
        <f>'Other Med Projected'!G195</f>
        <v>262</v>
      </c>
      <c r="J195" s="12" t="str">
        <f>'Other Med Projected'!T4519</f>
        <v>2002/8 to 2005/7</v>
      </c>
      <c r="K195" s="14">
        <f>'Other Med Projected'!U4519</f>
        <v>0.99999998603828555</v>
      </c>
      <c r="L195" s="14">
        <f>'Other Med Projected'!V4519</f>
        <v>36</v>
      </c>
      <c r="M195" s="56">
        <f>'Other Med Projected'!W4519</f>
        <v>0.1236638677063527</v>
      </c>
      <c r="N195" s="56">
        <f>'Other Med Projected'!X4519</f>
        <v>0.2313177462241062</v>
      </c>
      <c r="O195" s="56">
        <f>'Other Med Projected'!Y4519</f>
        <v>0.14765120916013844</v>
      </c>
      <c r="P195" s="56">
        <f>'Other Med Projected'!Z4519</f>
        <v>0.55506527042301224</v>
      </c>
      <c r="Q195" s="58">
        <f t="shared" si="8"/>
        <v>1.0576980935136095</v>
      </c>
      <c r="R195" s="71">
        <f t="shared" si="9"/>
        <v>171.96646025876939</v>
      </c>
      <c r="S195" s="72">
        <f t="shared" si="10"/>
        <v>171.6</v>
      </c>
      <c r="T195" s="20">
        <f t="shared" si="11"/>
        <v>2.1355492935279342E-3</v>
      </c>
    </row>
    <row r="196" spans="1:20">
      <c r="A196" s="69"/>
      <c r="B196" s="31">
        <f>'Other Med Projected'!A196</f>
        <v>2002</v>
      </c>
      <c r="C196" s="31" t="str">
        <f>'Other Med Projected'!B196</f>
        <v>M09</v>
      </c>
      <c r="D196" s="32">
        <f>'Other Med Projected'!C196</f>
        <v>254.8</v>
      </c>
      <c r="E196" s="32">
        <f>'Other Med Projected'!D196</f>
        <v>171.7</v>
      </c>
      <c r="F196" s="32">
        <f>'Other Med Projected'!E196</f>
        <v>282.89999999999998</v>
      </c>
      <c r="G196" s="32">
        <f>'Other Med Projected'!F196</f>
        <v>154.69999999999999</v>
      </c>
      <c r="H196" s="32">
        <f>'Other Med Projected'!G196</f>
        <v>261.7</v>
      </c>
      <c r="J196" s="12" t="str">
        <f>'Other Med Projected'!T4543</f>
        <v>2002/9 to 2005/8</v>
      </c>
      <c r="K196" s="14">
        <f>'Other Med Projected'!U4543</f>
        <v>0.9999999864127026</v>
      </c>
      <c r="L196" s="14">
        <f>'Other Med Projected'!V4543</f>
        <v>36</v>
      </c>
      <c r="M196" s="56">
        <f>'Other Med Projected'!W4543</f>
        <v>0.12651396529570547</v>
      </c>
      <c r="N196" s="56">
        <f>'Other Med Projected'!X4543</f>
        <v>0.23168834066852323</v>
      </c>
      <c r="O196" s="56">
        <f>'Other Med Projected'!Y4543</f>
        <v>0.14585984792935369</v>
      </c>
      <c r="P196" s="56">
        <f>'Other Med Projected'!Z4543</f>
        <v>0.55381786834378377</v>
      </c>
      <c r="Q196" s="58">
        <f t="shared" si="8"/>
        <v>1.0578800222373661</v>
      </c>
      <c r="R196" s="71">
        <f t="shared" si="9"/>
        <v>171.77011204803622</v>
      </c>
      <c r="S196" s="72">
        <f t="shared" si="10"/>
        <v>171.7</v>
      </c>
      <c r="T196" s="20">
        <f t="shared" si="11"/>
        <v>4.0834040789887173E-4</v>
      </c>
    </row>
    <row r="197" spans="1:20">
      <c r="A197" s="69"/>
      <c r="B197" s="31">
        <f>'Other Med Projected'!A197</f>
        <v>2002</v>
      </c>
      <c r="C197" s="31" t="str">
        <f>'Other Med Projected'!B197</f>
        <v>M10</v>
      </c>
      <c r="D197" s="32">
        <f>'Other Med Projected'!C197</f>
        <v>256</v>
      </c>
      <c r="E197" s="32">
        <f>'Other Med Projected'!D197</f>
        <v>173.6</v>
      </c>
      <c r="F197" s="32">
        <f>'Other Med Projected'!E197</f>
        <v>283.7</v>
      </c>
      <c r="G197" s="32">
        <f>'Other Med Projected'!F197</f>
        <v>154.69999999999999</v>
      </c>
      <c r="H197" s="32">
        <f>'Other Med Projected'!G197</f>
        <v>263.2</v>
      </c>
      <c r="J197" s="12" t="str">
        <f>'Other Med Projected'!T4567</f>
        <v>2002/10 to 2005/9</v>
      </c>
      <c r="K197" s="14">
        <f>'Other Med Projected'!U4567</f>
        <v>0.99999998689330682</v>
      </c>
      <c r="L197" s="14">
        <f>'Other Med Projected'!V4567</f>
        <v>36</v>
      </c>
      <c r="M197" s="56">
        <f>'Other Med Projected'!W4567</f>
        <v>0.12993572228187697</v>
      </c>
      <c r="N197" s="56">
        <f>'Other Med Projected'!X4567</f>
        <v>0.23222473978309913</v>
      </c>
      <c r="O197" s="56">
        <f>'Other Med Projected'!Y4567</f>
        <v>0.14376440540262028</v>
      </c>
      <c r="P197" s="56">
        <f>'Other Med Projected'!Z4567</f>
        <v>0.55218623175400794</v>
      </c>
      <c r="Q197" s="58">
        <f t="shared" si="8"/>
        <v>1.0581110992216043</v>
      </c>
      <c r="R197" s="71">
        <f t="shared" si="9"/>
        <v>173.35430797542472</v>
      </c>
      <c r="S197" s="72">
        <f t="shared" si="10"/>
        <v>173.6</v>
      </c>
      <c r="T197" s="20">
        <f t="shared" si="11"/>
        <v>-1.4152766392585077E-3</v>
      </c>
    </row>
    <row r="198" spans="1:20">
      <c r="A198" s="69"/>
      <c r="B198" s="31">
        <f>'Other Med Projected'!A198</f>
        <v>2002</v>
      </c>
      <c r="C198" s="31" t="str">
        <f>'Other Med Projected'!B198</f>
        <v>M11</v>
      </c>
      <c r="D198" s="32">
        <f>'Other Med Projected'!C198</f>
        <v>256.5</v>
      </c>
      <c r="E198" s="32">
        <f>'Other Med Projected'!D198</f>
        <v>174.2</v>
      </c>
      <c r="F198" s="32">
        <f>'Other Med Projected'!E198</f>
        <v>284.39999999999998</v>
      </c>
      <c r="G198" s="32">
        <f>'Other Med Projected'!F198</f>
        <v>153.9</v>
      </c>
      <c r="H198" s="32">
        <f>'Other Med Projected'!G198</f>
        <v>263.89999999999998</v>
      </c>
      <c r="J198" s="12" t="str">
        <f>'Other Med Projected'!T4591</f>
        <v>2002/11 to 2005/10</v>
      </c>
      <c r="K198" s="14">
        <f>'Other Med Projected'!U4591</f>
        <v>0.99999998642952537</v>
      </c>
      <c r="L198" s="14">
        <f>'Other Med Projected'!V4591</f>
        <v>36</v>
      </c>
      <c r="M198" s="56">
        <f>'Other Med Projected'!W4591</f>
        <v>0.13041387967172227</v>
      </c>
      <c r="N198" s="56">
        <f>'Other Med Projected'!X4591</f>
        <v>0.2308675606064127</v>
      </c>
      <c r="O198" s="56">
        <f>'Other Med Projected'!Y4591</f>
        <v>0.14195127285511672</v>
      </c>
      <c r="P198" s="56">
        <f>'Other Med Projected'!Z4591</f>
        <v>0.55441066957002871</v>
      </c>
      <c r="Q198" s="58">
        <f t="shared" si="8"/>
        <v>1.0576433827032803</v>
      </c>
      <c r="R198" s="71">
        <f t="shared" si="9"/>
        <v>174.0097109602319</v>
      </c>
      <c r="S198" s="72">
        <f t="shared" si="10"/>
        <v>174.2</v>
      </c>
      <c r="T198" s="20">
        <f t="shared" si="11"/>
        <v>-1.0923595853506844E-3</v>
      </c>
    </row>
    <row r="199" spans="1:20">
      <c r="A199" s="69"/>
      <c r="B199" s="31">
        <f>'Other Med Projected'!A199</f>
        <v>2002</v>
      </c>
      <c r="C199" s="31" t="str">
        <f>'Other Med Projected'!B199</f>
        <v>M12</v>
      </c>
      <c r="D199" s="32">
        <f>'Other Med Projected'!C199</f>
        <v>257</v>
      </c>
      <c r="E199" s="32">
        <f>'Other Med Projected'!D199</f>
        <v>175.1</v>
      </c>
      <c r="F199" s="32">
        <f>'Other Med Projected'!E199</f>
        <v>284.8</v>
      </c>
      <c r="G199" s="32">
        <f>'Other Med Projected'!F199</f>
        <v>155.19999999999999</v>
      </c>
      <c r="H199" s="32">
        <f>'Other Med Projected'!G199</f>
        <v>264.10000000000002</v>
      </c>
      <c r="J199" s="12" t="str">
        <f>'Other Med Projected'!T4615</f>
        <v>2002/12 to 2005/11</v>
      </c>
      <c r="K199" s="14">
        <f>'Other Med Projected'!U4615</f>
        <v>0.99999998649751221</v>
      </c>
      <c r="L199" s="14">
        <f>'Other Med Projected'!V4615</f>
        <v>36</v>
      </c>
      <c r="M199" s="56">
        <f>'Other Med Projected'!W4615</f>
        <v>0.13027732036870973</v>
      </c>
      <c r="N199" s="56">
        <f>'Other Med Projected'!X4615</f>
        <v>0.22924657293237738</v>
      </c>
      <c r="O199" s="56">
        <f>'Other Med Projected'!Y4615</f>
        <v>0.14015929418350934</v>
      </c>
      <c r="P199" s="56">
        <f>'Other Med Projected'!Z4615</f>
        <v>0.55732168413480943</v>
      </c>
      <c r="Q199" s="58">
        <f t="shared" si="8"/>
        <v>1.057004871619406</v>
      </c>
      <c r="R199" s="71">
        <f t="shared" si="9"/>
        <v>174.75187028182569</v>
      </c>
      <c r="S199" s="72">
        <f t="shared" si="10"/>
        <v>175.1</v>
      </c>
      <c r="T199" s="20">
        <f t="shared" si="11"/>
        <v>-1.9881765743821013E-3</v>
      </c>
    </row>
    <row r="200" spans="1:20">
      <c r="A200" s="31">
        <f>B200</f>
        <v>2003</v>
      </c>
      <c r="B200" s="31">
        <f>'Other Med Projected'!A200</f>
        <v>2003</v>
      </c>
      <c r="C200" s="31" t="str">
        <f>'Other Med Projected'!B200</f>
        <v>M01</v>
      </c>
      <c r="D200" s="32">
        <f>'Other Med Projected'!C200</f>
        <v>257.8</v>
      </c>
      <c r="E200" s="32">
        <f>'Other Med Projected'!D200</f>
        <v>175.6</v>
      </c>
      <c r="F200" s="32">
        <f>'Other Med Projected'!E200</f>
        <v>285.5</v>
      </c>
      <c r="G200" s="32">
        <f>'Other Med Projected'!F200</f>
        <v>155.4</v>
      </c>
      <c r="H200" s="32">
        <f>'Other Med Projected'!G200</f>
        <v>265</v>
      </c>
      <c r="J200" s="12" t="str">
        <f>'Other Med Projected'!T4639</f>
        <v>2003/1 to 2005/12</v>
      </c>
      <c r="K200" s="14">
        <f>'Other Med Projected'!U4639</f>
        <v>0.9999999863271557</v>
      </c>
      <c r="L200" s="14">
        <f>'Other Med Projected'!V4639</f>
        <v>36</v>
      </c>
      <c r="M200" s="56">
        <f>'Other Med Projected'!W4639</f>
        <v>0.12902757159236852</v>
      </c>
      <c r="N200" s="56">
        <f>'Other Med Projected'!X4639</f>
        <v>0.22996862165382836</v>
      </c>
      <c r="O200" s="56">
        <f>'Other Med Projected'!Y4639</f>
        <v>0.14276010483877319</v>
      </c>
      <c r="P200" s="56">
        <f>'Other Med Projected'!Z4639</f>
        <v>0.55585680850843899</v>
      </c>
      <c r="Q200" s="58">
        <f t="shared" ref="Q200:Q263" si="12">SUM(M200:P200)</f>
        <v>1.0576131065934091</v>
      </c>
      <c r="R200" s="71">
        <f t="shared" si="9"/>
        <v>175.79510404292668</v>
      </c>
      <c r="S200" s="72">
        <f t="shared" si="10"/>
        <v>175.6</v>
      </c>
      <c r="T200" s="20">
        <f t="shared" si="11"/>
        <v>1.1110708594913828E-3</v>
      </c>
    </row>
    <row r="201" spans="1:20">
      <c r="A201" s="69"/>
      <c r="B201" s="31">
        <f>'Other Med Projected'!A201</f>
        <v>2003</v>
      </c>
      <c r="C201" s="31" t="str">
        <f>'Other Med Projected'!B201</f>
        <v>M02</v>
      </c>
      <c r="D201" s="32">
        <f>'Other Med Projected'!C201</f>
        <v>258.8</v>
      </c>
      <c r="E201" s="32">
        <f>'Other Med Projected'!D201</f>
        <v>176</v>
      </c>
      <c r="F201" s="32">
        <f>'Other Med Projected'!E201</f>
        <v>287.3</v>
      </c>
      <c r="G201" s="32">
        <f>'Other Med Projected'!F201</f>
        <v>155.5</v>
      </c>
      <c r="H201" s="32">
        <f>'Other Med Projected'!G201</f>
        <v>266</v>
      </c>
      <c r="J201" s="12" t="str">
        <f>'Other Med Projected'!T4663</f>
        <v>2003/2 to 2006/1</v>
      </c>
      <c r="K201" s="14">
        <f>'Other Med Projected'!U4663</f>
        <v>0.99999998595159245</v>
      </c>
      <c r="L201" s="14">
        <f>'Other Med Projected'!V4663</f>
        <v>36</v>
      </c>
      <c r="M201" s="56">
        <f>'Other Med Projected'!W4663</f>
        <v>0.12815161364078648</v>
      </c>
      <c r="N201" s="56">
        <f>'Other Med Projected'!X4663</f>
        <v>0.22894952900793308</v>
      </c>
      <c r="O201" s="56">
        <f>'Other Med Projected'!Y4663</f>
        <v>0.14184466895422473</v>
      </c>
      <c r="P201" s="56">
        <f>'Other Med Projected'!Z4663</f>
        <v>0.55808274374356848</v>
      </c>
      <c r="Q201" s="58">
        <f t="shared" si="12"/>
        <v>1.0570285553465126</v>
      </c>
      <c r="R201" s="71">
        <f t="shared" si="9"/>
        <v>175.82581947647833</v>
      </c>
      <c r="S201" s="72">
        <f t="shared" si="10"/>
        <v>176</v>
      </c>
      <c r="T201" s="20">
        <f t="shared" si="11"/>
        <v>-9.8966206546403554E-4</v>
      </c>
    </row>
    <row r="202" spans="1:20">
      <c r="A202" s="69"/>
      <c r="B202" s="31">
        <f>'Other Med Projected'!A202</f>
        <v>2003</v>
      </c>
      <c r="C202" s="31" t="str">
        <f>'Other Med Projected'!B202</f>
        <v>M03</v>
      </c>
      <c r="D202" s="32">
        <f>'Other Med Projected'!C202</f>
        <v>259.10000000000002</v>
      </c>
      <c r="E202" s="32">
        <f>'Other Med Projected'!D202</f>
        <v>175.8</v>
      </c>
      <c r="F202" s="32">
        <f>'Other Med Projected'!E202</f>
        <v>288.39999999999998</v>
      </c>
      <c r="G202" s="32">
        <f>'Other Med Projected'!F202</f>
        <v>155.69999999999999</v>
      </c>
      <c r="H202" s="32">
        <f>'Other Med Projected'!G202</f>
        <v>266</v>
      </c>
      <c r="J202" s="12" t="str">
        <f>'Other Med Projected'!T4687</f>
        <v>2003/3 to 2006/2</v>
      </c>
      <c r="K202" s="14">
        <f>'Other Med Projected'!U4687</f>
        <v>0.99999998665729728</v>
      </c>
      <c r="L202" s="14">
        <f>'Other Med Projected'!V4687</f>
        <v>36</v>
      </c>
      <c r="M202" s="56">
        <f>'Other Med Projected'!W4687</f>
        <v>0.12810489800831984</v>
      </c>
      <c r="N202" s="56">
        <f>'Other Med Projected'!X4687</f>
        <v>0.22865273786738213</v>
      </c>
      <c r="O202" s="56">
        <f>'Other Med Projected'!Y4687</f>
        <v>0.1423230284042542</v>
      </c>
      <c r="P202" s="56">
        <f>'Other Med Projected'!Z4687</f>
        <v>0.55817300948271609</v>
      </c>
      <c r="Q202" s="58">
        <f t="shared" si="12"/>
        <v>1.0572536737626723</v>
      </c>
      <c r="R202" s="71">
        <f t="shared" si="9"/>
        <v>175.79357109353717</v>
      </c>
      <c r="S202" s="72">
        <f t="shared" si="10"/>
        <v>175.8</v>
      </c>
      <c r="T202" s="20">
        <f t="shared" si="11"/>
        <v>-3.656943380457336E-5</v>
      </c>
    </row>
    <row r="203" spans="1:20">
      <c r="A203" s="69"/>
      <c r="B203" s="31">
        <f>'Other Med Projected'!A203</f>
        <v>2003</v>
      </c>
      <c r="C203" s="31" t="str">
        <f>'Other Med Projected'!B203</f>
        <v>M04</v>
      </c>
      <c r="D203" s="32">
        <f>'Other Med Projected'!C203</f>
        <v>259.8</v>
      </c>
      <c r="E203" s="32">
        <f>'Other Med Projected'!D203</f>
        <v>176.2</v>
      </c>
      <c r="F203" s="32">
        <f>'Other Med Projected'!E203</f>
        <v>289.89999999999998</v>
      </c>
      <c r="G203" s="32">
        <f>'Other Med Projected'!F203</f>
        <v>155.30000000000001</v>
      </c>
      <c r="H203" s="32">
        <f>'Other Med Projected'!G203</f>
        <v>266.7</v>
      </c>
      <c r="J203" s="12" t="str">
        <f>'Other Med Projected'!T4711</f>
        <v>2003/4 to 2006/3</v>
      </c>
      <c r="K203" s="14">
        <f>'Other Med Projected'!U4711</f>
        <v>0.999999985389041</v>
      </c>
      <c r="L203" s="14">
        <f>'Other Med Projected'!V4711</f>
        <v>36</v>
      </c>
      <c r="M203" s="56">
        <f>'Other Med Projected'!W4711</f>
        <v>0.12399371950010979</v>
      </c>
      <c r="N203" s="56">
        <f>'Other Med Projected'!X4711</f>
        <v>0.22736423843644307</v>
      </c>
      <c r="O203" s="56">
        <f>'Other Med Projected'!Y4711</f>
        <v>0.14329918459807431</v>
      </c>
      <c r="P203" s="56">
        <f>'Other Med Projected'!Z4711</f>
        <v>0.56173160124146426</v>
      </c>
      <c r="Q203" s="58">
        <f t="shared" si="12"/>
        <v>1.0563887437760915</v>
      </c>
      <c r="R203" s="71">
        <f t="shared" si="9"/>
        <v>175.96575137581107</v>
      </c>
      <c r="S203" s="72">
        <f t="shared" si="10"/>
        <v>176.2</v>
      </c>
      <c r="T203" s="20">
        <f t="shared" si="11"/>
        <v>-1.3294473563502946E-3</v>
      </c>
    </row>
    <row r="204" spans="1:20">
      <c r="A204" s="69"/>
      <c r="B204" s="31">
        <f>'Other Med Projected'!A204</f>
        <v>2003</v>
      </c>
      <c r="C204" s="31" t="str">
        <f>'Other Med Projected'!B204</f>
        <v>M05</v>
      </c>
      <c r="D204" s="32">
        <f>'Other Med Projected'!C204</f>
        <v>261.10000000000002</v>
      </c>
      <c r="E204" s="32">
        <f>'Other Med Projected'!D204</f>
        <v>176.3</v>
      </c>
      <c r="F204" s="32">
        <f>'Other Med Projected'!E204</f>
        <v>292.60000000000002</v>
      </c>
      <c r="G204" s="32">
        <f>'Other Med Projected'!F204</f>
        <v>156.30000000000001</v>
      </c>
      <c r="H204" s="32">
        <f>'Other Med Projected'!G204</f>
        <v>267.60000000000002</v>
      </c>
      <c r="J204" s="12" t="str">
        <f>'Other Med Projected'!T4735</f>
        <v>2003/5 to 2006/4</v>
      </c>
      <c r="K204" s="14">
        <f>'Other Med Projected'!U4735</f>
        <v>0.99999998564611958</v>
      </c>
      <c r="L204" s="14">
        <f>'Other Med Projected'!V4735</f>
        <v>36</v>
      </c>
      <c r="M204" s="56">
        <f>'Other Med Projected'!W4735</f>
        <v>0.12301687198537985</v>
      </c>
      <c r="N204" s="56">
        <f>'Other Med Projected'!X4735</f>
        <v>0.22675539542578799</v>
      </c>
      <c r="O204" s="56">
        <f>'Other Med Projected'!Y4735</f>
        <v>0.14377810633056917</v>
      </c>
      <c r="P204" s="56">
        <f>'Other Med Projected'!Z4735</f>
        <v>0.56277595248714063</v>
      </c>
      <c r="Q204" s="58">
        <f t="shared" si="12"/>
        <v>1.0563263262288776</v>
      </c>
      <c r="R204" s="71">
        <f t="shared" si="9"/>
        <v>175.97294356579656</v>
      </c>
      <c r="S204" s="72">
        <f t="shared" si="10"/>
        <v>176.3</v>
      </c>
      <c r="T204" s="20">
        <f t="shared" si="11"/>
        <v>-1.8551130697870453E-3</v>
      </c>
    </row>
    <row r="205" spans="1:20">
      <c r="A205" s="69"/>
      <c r="B205" s="31">
        <f>'Other Med Projected'!A205</f>
        <v>2003</v>
      </c>
      <c r="C205" s="31" t="str">
        <f>'Other Med Projected'!B205</f>
        <v>M06</v>
      </c>
      <c r="D205" s="32">
        <f>'Other Med Projected'!C205</f>
        <v>261.3</v>
      </c>
      <c r="E205" s="32">
        <f>'Other Med Projected'!D205</f>
        <v>176.6</v>
      </c>
      <c r="F205" s="32">
        <f>'Other Med Projected'!E205</f>
        <v>293.10000000000002</v>
      </c>
      <c r="G205" s="32">
        <f>'Other Med Projected'!F205</f>
        <v>157.30000000000001</v>
      </c>
      <c r="H205" s="32">
        <f>'Other Med Projected'!G205</f>
        <v>267.3</v>
      </c>
      <c r="J205" s="12" t="str">
        <f>'Other Med Projected'!T4759</f>
        <v>2003/6 to 2006/5</v>
      </c>
      <c r="K205" s="14">
        <f>'Other Med Projected'!U4759</f>
        <v>0.99999998552636182</v>
      </c>
      <c r="L205" s="14">
        <f>'Other Med Projected'!V4759</f>
        <v>36</v>
      </c>
      <c r="M205" s="56">
        <f>'Other Med Projected'!W4759</f>
        <v>0.12175193920115281</v>
      </c>
      <c r="N205" s="56">
        <f>'Other Med Projected'!X4759</f>
        <v>0.22631703048186208</v>
      </c>
      <c r="O205" s="56">
        <f>'Other Med Projected'!Y4759</f>
        <v>0.14426117814728467</v>
      </c>
      <c r="P205" s="56">
        <f>'Other Med Projected'!Z4759</f>
        <v>0.5638147400683291</v>
      </c>
      <c r="Q205" s="58">
        <f t="shared" si="12"/>
        <v>1.0561448878986286</v>
      </c>
      <c r="R205" s="71">
        <f t="shared" si="9"/>
        <v>176.60686274439186</v>
      </c>
      <c r="S205" s="72">
        <f t="shared" si="10"/>
        <v>176.6</v>
      </c>
      <c r="T205" s="20">
        <f t="shared" si="11"/>
        <v>3.8860387269916091E-5</v>
      </c>
    </row>
    <row r="206" spans="1:20">
      <c r="A206" s="69"/>
      <c r="B206" s="31">
        <f>'Other Med Projected'!A206</f>
        <v>2003</v>
      </c>
      <c r="C206" s="31" t="str">
        <f>'Other Med Projected'!B206</f>
        <v>M07</v>
      </c>
      <c r="D206" s="32">
        <f>'Other Med Projected'!C206</f>
        <v>261.89999999999998</v>
      </c>
      <c r="E206" s="32">
        <f>'Other Med Projected'!D206</f>
        <v>176.8</v>
      </c>
      <c r="F206" s="32">
        <f>'Other Med Projected'!E206</f>
        <v>294.2</v>
      </c>
      <c r="G206" s="32">
        <f>'Other Med Projected'!F206</f>
        <v>156.9</v>
      </c>
      <c r="H206" s="32">
        <f>'Other Med Projected'!G206</f>
        <v>268.10000000000002</v>
      </c>
      <c r="J206" s="12" t="str">
        <f>'Other Med Projected'!T4783</f>
        <v>2003/7 to 2006/6</v>
      </c>
      <c r="K206" s="14">
        <f>'Other Med Projected'!U4783</f>
        <v>0.99999998584313521</v>
      </c>
      <c r="L206" s="14">
        <f>'Other Med Projected'!V4783</f>
        <v>36</v>
      </c>
      <c r="M206" s="56">
        <f>'Other Med Projected'!W4783</f>
        <v>0.12013727104331394</v>
      </c>
      <c r="N206" s="56">
        <f>'Other Med Projected'!X4783</f>
        <v>0.2257647530142835</v>
      </c>
      <c r="O206" s="56">
        <f>'Other Med Projected'!Y4783</f>
        <v>0.14251638594797433</v>
      </c>
      <c r="P206" s="56">
        <f>'Other Med Projected'!Z4783</f>
        <v>0.56647532919124866</v>
      </c>
      <c r="Q206" s="58">
        <f t="shared" si="12"/>
        <v>1.0548937391968205</v>
      </c>
      <c r="R206" s="71">
        <f t="shared" si="9"/>
        <v>176.36446784580315</v>
      </c>
      <c r="S206" s="72">
        <f t="shared" si="10"/>
        <v>176.8</v>
      </c>
      <c r="T206" s="20">
        <f t="shared" si="11"/>
        <v>-2.4634171617469655E-3</v>
      </c>
    </row>
    <row r="207" spans="1:20">
      <c r="A207" s="69"/>
      <c r="B207" s="31">
        <f>'Other Med Projected'!A207</f>
        <v>2003</v>
      </c>
      <c r="C207" s="31" t="str">
        <f>'Other Med Projected'!B207</f>
        <v>M08</v>
      </c>
      <c r="D207" s="32">
        <f>'Other Med Projected'!C207</f>
        <v>261.7</v>
      </c>
      <c r="E207" s="32">
        <f>'Other Med Projected'!D207</f>
        <v>177.3</v>
      </c>
      <c r="F207" s="32">
        <f>'Other Med Projected'!E207</f>
        <v>294.39999999999998</v>
      </c>
      <c r="G207" s="32">
        <f>'Other Med Projected'!F207</f>
        <v>154.80000000000001</v>
      </c>
      <c r="H207" s="32">
        <f>'Other Med Projected'!G207</f>
        <v>268.2</v>
      </c>
      <c r="J207" s="12" t="str">
        <f>'Other Med Projected'!T4807</f>
        <v>2003/8 to 2006/7</v>
      </c>
      <c r="K207" s="14">
        <f>'Other Med Projected'!U4807</f>
        <v>0.99999998340462171</v>
      </c>
      <c r="L207" s="14">
        <f>'Other Med Projected'!V4807</f>
        <v>36</v>
      </c>
      <c r="M207" s="56">
        <f>'Other Med Projected'!W4807</f>
        <v>0.11668639886734418</v>
      </c>
      <c r="N207" s="56">
        <f>'Other Med Projected'!X4807</f>
        <v>0.22486595163995071</v>
      </c>
      <c r="O207" s="56">
        <f>'Other Med Projected'!Y4807</f>
        <v>0.14316591753795688</v>
      </c>
      <c r="P207" s="56">
        <f>'Other Med Projected'!Z4807</f>
        <v>0.56935945317682712</v>
      </c>
      <c r="Q207" s="58">
        <f t="shared" si="12"/>
        <v>1.0540777212220789</v>
      </c>
      <c r="R207" s="71">
        <f t="shared" si="9"/>
        <v>176.69476799139062</v>
      </c>
      <c r="S207" s="72">
        <f t="shared" si="10"/>
        <v>177.3</v>
      </c>
      <c r="T207" s="20">
        <f t="shared" si="11"/>
        <v>-3.4136041094720328E-3</v>
      </c>
    </row>
    <row r="208" spans="1:20">
      <c r="A208" s="69"/>
      <c r="B208" s="31">
        <f>'Other Med Projected'!A208</f>
        <v>2003</v>
      </c>
      <c r="C208" s="31" t="str">
        <f>'Other Med Projected'!B208</f>
        <v>M09</v>
      </c>
      <c r="D208" s="32">
        <f>'Other Med Projected'!C208</f>
        <v>262.3</v>
      </c>
      <c r="E208" s="32">
        <f>'Other Med Projected'!D208</f>
        <v>177.8</v>
      </c>
      <c r="F208" s="32">
        <f>'Other Med Projected'!E208</f>
        <v>295.3</v>
      </c>
      <c r="G208" s="32">
        <f>'Other Med Projected'!F208</f>
        <v>155.6</v>
      </c>
      <c r="H208" s="32">
        <f>'Other Med Projected'!G208</f>
        <v>268.5</v>
      </c>
      <c r="J208" s="12" t="str">
        <f>'Other Med Projected'!T4831</f>
        <v>2003/9 to 2006/8</v>
      </c>
      <c r="K208" s="14">
        <f>'Other Med Projected'!U4831</f>
        <v>0.9999999846392531</v>
      </c>
      <c r="L208" s="14">
        <f>'Other Med Projected'!V4831</f>
        <v>36</v>
      </c>
      <c r="M208" s="56">
        <f>'Other Med Projected'!W4831</f>
        <v>0.11936886500567458</v>
      </c>
      <c r="N208" s="56">
        <f>'Other Med Projected'!X4831</f>
        <v>0.22471704229187409</v>
      </c>
      <c r="O208" s="56">
        <f>'Other Med Projected'!Y4831</f>
        <v>0.14257538186949059</v>
      </c>
      <c r="P208" s="56">
        <f>'Other Med Projected'!Z4831</f>
        <v>0.56811670162384553</v>
      </c>
      <c r="Q208" s="58">
        <f t="shared" si="12"/>
        <v>1.0547779907908847</v>
      </c>
      <c r="R208" s="71">
        <f t="shared" si="9"/>
        <v>177.49179612034834</v>
      </c>
      <c r="S208" s="72">
        <f t="shared" si="10"/>
        <v>177.8</v>
      </c>
      <c r="T208" s="20">
        <f t="shared" si="11"/>
        <v>-1.7334301442726169E-3</v>
      </c>
    </row>
    <row r="209" spans="1:20">
      <c r="A209" s="69"/>
      <c r="B209" s="31">
        <f>'Other Med Projected'!A209</f>
        <v>2003</v>
      </c>
      <c r="C209" s="31" t="str">
        <f>'Other Med Projected'!B209</f>
        <v>M10</v>
      </c>
      <c r="D209" s="32">
        <f>'Other Med Projected'!C209</f>
        <v>263</v>
      </c>
      <c r="E209" s="32">
        <f>'Other Med Projected'!D209</f>
        <v>178.6</v>
      </c>
      <c r="F209" s="32">
        <f>'Other Med Projected'!E209</f>
        <v>295.89999999999998</v>
      </c>
      <c r="G209" s="32">
        <f>'Other Med Projected'!F209</f>
        <v>155.9</v>
      </c>
      <c r="H209" s="32">
        <f>'Other Med Projected'!G209</f>
        <v>269.2</v>
      </c>
      <c r="J209" s="12" t="str">
        <f>'Other Med Projected'!T4855</f>
        <v>2003/10 to 2006/9</v>
      </c>
      <c r="K209" s="14">
        <f>'Other Med Projected'!U4855</f>
        <v>0.99999998458410611</v>
      </c>
      <c r="L209" s="14">
        <f>'Other Med Projected'!V4855</f>
        <v>36</v>
      </c>
      <c r="M209" s="56">
        <f>'Other Med Projected'!W4855</f>
        <v>0.12136619107019592</v>
      </c>
      <c r="N209" s="56">
        <f>'Other Med Projected'!X4855</f>
        <v>0.22483950377281167</v>
      </c>
      <c r="O209" s="56">
        <f>'Other Med Projected'!Y4855</f>
        <v>0.14179533751615953</v>
      </c>
      <c r="P209" s="56">
        <f>'Other Med Projected'!Z4855</f>
        <v>0.5671218901998677</v>
      </c>
      <c r="Q209" s="58">
        <f t="shared" si="12"/>
        <v>1.0551229225590348</v>
      </c>
      <c r="R209" s="71">
        <f t="shared" si="9"/>
        <v>178.57460870623768</v>
      </c>
      <c r="S209" s="72">
        <f t="shared" si="10"/>
        <v>178.6</v>
      </c>
      <c r="T209" s="20">
        <f t="shared" si="11"/>
        <v>-1.4216849810924585E-4</v>
      </c>
    </row>
    <row r="210" spans="1:20">
      <c r="A210" s="69"/>
      <c r="B210" s="31">
        <f>'Other Med Projected'!A210</f>
        <v>2003</v>
      </c>
      <c r="C210" s="31" t="str">
        <f>'Other Med Projected'!B210</f>
        <v>M11</v>
      </c>
      <c r="D210" s="32">
        <f>'Other Med Projected'!C210</f>
        <v>263</v>
      </c>
      <c r="E210" s="32">
        <f>'Other Med Projected'!D210</f>
        <v>178.5</v>
      </c>
      <c r="F210" s="32">
        <f>'Other Med Projected'!E210</f>
        <v>296.7</v>
      </c>
      <c r="G210" s="32">
        <f>'Other Med Projected'!F210</f>
        <v>155</v>
      </c>
      <c r="H210" s="32">
        <f>'Other Med Projected'!G210</f>
        <v>269.2</v>
      </c>
      <c r="J210" s="12" t="str">
        <f>'Other Med Projected'!T4879</f>
        <v>2003/11 to 2006/10</v>
      </c>
      <c r="K210" s="14">
        <f>'Other Med Projected'!U4879</f>
        <v>0.99999998464711404</v>
      </c>
      <c r="L210" s="14">
        <f>'Other Med Projected'!V4879</f>
        <v>36</v>
      </c>
      <c r="M210" s="56">
        <f>'Other Med Projected'!W4879</f>
        <v>0.12121664138131746</v>
      </c>
      <c r="N210" s="56">
        <f>'Other Med Projected'!X4879</f>
        <v>0.22509388937814739</v>
      </c>
      <c r="O210" s="56">
        <f>'Other Med Projected'!Y4879</f>
        <v>0.14155629122141555</v>
      </c>
      <c r="P210" s="56">
        <f>'Other Med Projected'!Z4879</f>
        <v>0.56706977108754164</v>
      </c>
      <c r="Q210" s="58">
        <f t="shared" si="12"/>
        <v>1.054936593068422</v>
      </c>
      <c r="R210" s="71">
        <f t="shared" si="9"/>
        <v>178.18971422325038</v>
      </c>
      <c r="S210" s="72">
        <f t="shared" si="10"/>
        <v>178.5</v>
      </c>
      <c r="T210" s="20">
        <f t="shared" si="11"/>
        <v>-1.738295668065116E-3</v>
      </c>
    </row>
    <row r="211" spans="1:20">
      <c r="A211" s="69"/>
      <c r="B211" s="31">
        <f>'Other Med Projected'!A211</f>
        <v>2003</v>
      </c>
      <c r="C211" s="31" t="str">
        <f>'Other Med Projected'!B211</f>
        <v>M12</v>
      </c>
      <c r="D211" s="32">
        <f>'Other Med Projected'!C211</f>
        <v>264.10000000000002</v>
      </c>
      <c r="E211" s="32">
        <f>'Other Med Projected'!D211</f>
        <v>179.2</v>
      </c>
      <c r="F211" s="32">
        <f>'Other Med Projected'!E211</f>
        <v>297.2</v>
      </c>
      <c r="G211" s="32">
        <f>'Other Med Projected'!F211</f>
        <v>157.5</v>
      </c>
      <c r="H211" s="32">
        <f>'Other Med Projected'!G211</f>
        <v>270.10000000000002</v>
      </c>
      <c r="J211" s="12" t="str">
        <f>'Other Med Projected'!T4903</f>
        <v>2003/12 to 2006/11</v>
      </c>
      <c r="K211" s="14">
        <f>'Other Med Projected'!U4903</f>
        <v>0.99999998459740402</v>
      </c>
      <c r="L211" s="14">
        <f>'Other Med Projected'!V4903</f>
        <v>36</v>
      </c>
      <c r="M211" s="56">
        <f>'Other Med Projected'!W4903</f>
        <v>0.12211808007248152</v>
      </c>
      <c r="N211" s="56">
        <f>'Other Med Projected'!X4903</f>
        <v>0.22478466466761868</v>
      </c>
      <c r="O211" s="56">
        <f>'Other Med Projected'!Y4903</f>
        <v>0.14122644721414471</v>
      </c>
      <c r="P211" s="56">
        <f>'Other Med Projected'!Z4903</f>
        <v>0.56701753680253786</v>
      </c>
      <c r="Q211" s="58">
        <f t="shared" si="12"/>
        <v>1.0551467287567826</v>
      </c>
      <c r="R211" s="71">
        <f t="shared" si="9"/>
        <v>179.00314113793743</v>
      </c>
      <c r="S211" s="72">
        <f t="shared" si="10"/>
        <v>179.2</v>
      </c>
      <c r="T211" s="20">
        <f t="shared" si="11"/>
        <v>-1.0985427570455097E-3</v>
      </c>
    </row>
    <row r="212" spans="1:20">
      <c r="A212" s="31">
        <f>B212</f>
        <v>2004</v>
      </c>
      <c r="B212" s="31">
        <f>'Other Med Projected'!A212</f>
        <v>2004</v>
      </c>
      <c r="C212" s="31" t="str">
        <f>'Other Med Projected'!B212</f>
        <v>M01</v>
      </c>
      <c r="D212" s="32">
        <f>'Other Med Projected'!C212</f>
        <v>265.5</v>
      </c>
      <c r="E212" s="32">
        <f>'Other Med Projected'!D212</f>
        <v>179.5</v>
      </c>
      <c r="F212" s="32">
        <f>'Other Med Projected'!E212</f>
        <v>298.5</v>
      </c>
      <c r="G212" s="32">
        <f>'Other Med Projected'!F212</f>
        <v>159.30000000000001</v>
      </c>
      <c r="H212" s="32">
        <f>'Other Med Projected'!G212</f>
        <v>271.5</v>
      </c>
      <c r="J212" s="12" t="str">
        <f>'Other Med Projected'!T4927</f>
        <v>2004/1 to 2006/12</v>
      </c>
      <c r="K212" s="14">
        <f>'Other Med Projected'!U4927</f>
        <v>0.99999998370725673</v>
      </c>
      <c r="L212" s="14">
        <f>'Other Med Projected'!V4927</f>
        <v>36</v>
      </c>
      <c r="M212" s="56">
        <f>'Other Med Projected'!W4927</f>
        <v>0.12024103576555975</v>
      </c>
      <c r="N212" s="56">
        <f>'Other Med Projected'!X4927</f>
        <v>0.22473514242376275</v>
      </c>
      <c r="O212" s="56">
        <f>'Other Med Projected'!Y4927</f>
        <v>0.14059730674761323</v>
      </c>
      <c r="P212" s="56">
        <f>'Other Med Projected'!Z4927</f>
        <v>0.56865373882518888</v>
      </c>
      <c r="Q212" s="58">
        <f t="shared" si="12"/>
        <v>1.0542272237621246</v>
      </c>
      <c r="R212" s="71">
        <f t="shared" si="9"/>
        <v>179.42905292163616</v>
      </c>
      <c r="S212" s="72">
        <f t="shared" si="10"/>
        <v>179.5</v>
      </c>
      <c r="T212" s="20">
        <f t="shared" si="11"/>
        <v>-3.9524834743088431E-4</v>
      </c>
    </row>
    <row r="213" spans="1:20">
      <c r="A213" s="69"/>
      <c r="B213" s="31">
        <f>'Other Med Projected'!A213</f>
        <v>2004</v>
      </c>
      <c r="C213" s="31" t="str">
        <f>'Other Med Projected'!B213</f>
        <v>M02</v>
      </c>
      <c r="D213" s="32">
        <f>'Other Med Projected'!C213</f>
        <v>268</v>
      </c>
      <c r="E213" s="32">
        <f>'Other Med Projected'!D213</f>
        <v>179.2</v>
      </c>
      <c r="F213" s="32">
        <f>'Other Med Projected'!E213</f>
        <v>302.10000000000002</v>
      </c>
      <c r="G213" s="32">
        <f>'Other Med Projected'!F213</f>
        <v>157.6</v>
      </c>
      <c r="H213" s="32">
        <f>'Other Med Projected'!G213</f>
        <v>275.10000000000002</v>
      </c>
      <c r="J213" s="12" t="str">
        <f>'Other Med Projected'!T4951</f>
        <v>2004/2 to 2007/1</v>
      </c>
      <c r="K213" s="14">
        <f>'Other Med Projected'!U4951</f>
        <v>0.99999998470309714</v>
      </c>
      <c r="L213" s="14">
        <f>'Other Med Projected'!V4951</f>
        <v>36</v>
      </c>
      <c r="M213" s="56">
        <f>'Other Med Projected'!W4951</f>
        <v>0.11772649408010606</v>
      </c>
      <c r="N213" s="56">
        <f>'Other Med Projected'!X4951</f>
        <v>0.22532106180184258</v>
      </c>
      <c r="O213" s="56">
        <f>'Other Med Projected'!Y4951</f>
        <v>0.13788674683076121</v>
      </c>
      <c r="P213" s="56">
        <f>'Other Med Projected'!Z4951</f>
        <v>0.57117560264684941</v>
      </c>
      <c r="Q213" s="58">
        <f t="shared" si="12"/>
        <v>1.0521099053595593</v>
      </c>
      <c r="R213" s="71">
        <f t="shared" si="9"/>
        <v>179.36620079054444</v>
      </c>
      <c r="S213" s="72">
        <f t="shared" si="10"/>
        <v>179.2</v>
      </c>
      <c r="T213" s="20">
        <f t="shared" si="11"/>
        <v>9.2745976866323186E-4</v>
      </c>
    </row>
    <row r="214" spans="1:20">
      <c r="A214" s="69"/>
      <c r="B214" s="31">
        <f>'Other Med Projected'!A214</f>
        <v>2004</v>
      </c>
      <c r="C214" s="31" t="str">
        <f>'Other Med Projected'!B214</f>
        <v>M03</v>
      </c>
      <c r="D214" s="32">
        <f>'Other Med Projected'!C214</f>
        <v>269.7</v>
      </c>
      <c r="E214" s="32">
        <f>'Other Med Projected'!D214</f>
        <v>180.3</v>
      </c>
      <c r="F214" s="32">
        <f>'Other Med Projected'!E214</f>
        <v>303.10000000000002</v>
      </c>
      <c r="G214" s="32">
        <f>'Other Med Projected'!F214</f>
        <v>158.4</v>
      </c>
      <c r="H214" s="32">
        <f>'Other Med Projected'!G214</f>
        <v>277.3</v>
      </c>
      <c r="J214" s="12" t="str">
        <f>'Other Med Projected'!T4975</f>
        <v>2004/3 to 2007/2</v>
      </c>
      <c r="K214" s="14">
        <f>'Other Med Projected'!U4975</f>
        <v>0.99999998435607163</v>
      </c>
      <c r="L214" s="14">
        <f>'Other Med Projected'!V4975</f>
        <v>36</v>
      </c>
      <c r="M214" s="56">
        <f>'Other Med Projected'!W4975</f>
        <v>0.12148581200473962</v>
      </c>
      <c r="N214" s="56">
        <f>'Other Med Projected'!X4975</f>
        <v>0.22458264794979621</v>
      </c>
      <c r="O214" s="56">
        <f>'Other Med Projected'!Y4975</f>
        <v>0.1382694563576721</v>
      </c>
      <c r="P214" s="56">
        <f>'Other Med Projected'!Z4975</f>
        <v>0.56933626996539988</v>
      </c>
      <c r="Q214" s="58">
        <f t="shared" si="12"/>
        <v>1.0536741862776078</v>
      </c>
      <c r="R214" s="71">
        <f t="shared" si="9"/>
        <v>180.45683056680886</v>
      </c>
      <c r="S214" s="72">
        <f t="shared" si="10"/>
        <v>180.3</v>
      </c>
      <c r="T214" s="20">
        <f t="shared" si="11"/>
        <v>8.6983120803577302E-4</v>
      </c>
    </row>
    <row r="215" spans="1:20">
      <c r="A215" s="69"/>
      <c r="B215" s="31">
        <f>'Other Med Projected'!A215</f>
        <v>2004</v>
      </c>
      <c r="C215" s="31" t="str">
        <f>'Other Med Projected'!B215</f>
        <v>M04</v>
      </c>
      <c r="D215" s="32">
        <f>'Other Med Projected'!C215</f>
        <v>270.60000000000002</v>
      </c>
      <c r="E215" s="32">
        <f>'Other Med Projected'!D215</f>
        <v>181.4</v>
      </c>
      <c r="F215" s="32">
        <f>'Other Med Projected'!E215</f>
        <v>304.5</v>
      </c>
      <c r="G215" s="32">
        <f>'Other Med Projected'!F215</f>
        <v>159.6</v>
      </c>
      <c r="H215" s="32">
        <f>'Other Med Projected'!G215</f>
        <v>277.8</v>
      </c>
      <c r="J215" s="12" t="str">
        <f>'Other Med Projected'!T4999</f>
        <v>2004/4 to 2007/3</v>
      </c>
      <c r="K215" s="14">
        <f>'Other Med Projected'!U4999</f>
        <v>0.99999998520596511</v>
      </c>
      <c r="L215" s="14">
        <f>'Other Med Projected'!V4999</f>
        <v>36</v>
      </c>
      <c r="M215" s="56">
        <f>'Other Med Projected'!W4999</f>
        <v>0.12235756003010559</v>
      </c>
      <c r="N215" s="56">
        <f>'Other Med Projected'!X4999</f>
        <v>0.22387121266766377</v>
      </c>
      <c r="O215" s="56">
        <f>'Other Med Projected'!Y4999</f>
        <v>0.1399348768956431</v>
      </c>
      <c r="P215" s="56">
        <f>'Other Med Projected'!Z4999</f>
        <v>0.56862623957094982</v>
      </c>
      <c r="Q215" s="58">
        <f t="shared" si="12"/>
        <v>1.0547898891643623</v>
      </c>
      <c r="R215" s="71">
        <f t="shared" si="9"/>
        <v>181.28756602846244</v>
      </c>
      <c r="S215" s="72">
        <f t="shared" si="10"/>
        <v>181.4</v>
      </c>
      <c r="T215" s="20">
        <f t="shared" si="11"/>
        <v>-6.198124120042433E-4</v>
      </c>
    </row>
    <row r="216" spans="1:20">
      <c r="A216" s="69"/>
      <c r="B216" s="31">
        <f>'Other Med Projected'!A216</f>
        <v>2004</v>
      </c>
      <c r="C216" s="31" t="str">
        <f>'Other Med Projected'!B216</f>
        <v>M05</v>
      </c>
      <c r="D216" s="32">
        <f>'Other Med Projected'!C216</f>
        <v>270.89999999999998</v>
      </c>
      <c r="E216" s="32">
        <f>'Other Med Projected'!D216</f>
        <v>181.8</v>
      </c>
      <c r="F216" s="32">
        <f>'Other Med Projected'!E216</f>
        <v>305.39999999999998</v>
      </c>
      <c r="G216" s="32">
        <f>'Other Med Projected'!F216</f>
        <v>158.4</v>
      </c>
      <c r="H216" s="32">
        <f>'Other Med Projected'!G216</f>
        <v>278.10000000000002</v>
      </c>
      <c r="J216" s="12" t="str">
        <f>'Other Med Projected'!T5023</f>
        <v>2004/5 to 2007/4</v>
      </c>
      <c r="K216" s="14">
        <f>'Other Med Projected'!U5023</f>
        <v>0.99999998665209799</v>
      </c>
      <c r="L216" s="14">
        <f>'Other Med Projected'!V5023</f>
        <v>36</v>
      </c>
      <c r="M216" s="56">
        <f>'Other Med Projected'!W5023</f>
        <v>0.12369607398427139</v>
      </c>
      <c r="N216" s="56">
        <f>'Other Med Projected'!X5023</f>
        <v>0.22307395704088406</v>
      </c>
      <c r="O216" s="56">
        <f>'Other Med Projected'!Y5023</f>
        <v>0.14187826144210128</v>
      </c>
      <c r="P216" s="56">
        <f>'Other Med Projected'!Z5023</f>
        <v>0.56755363306589335</v>
      </c>
      <c r="Q216" s="58">
        <f t="shared" si="12"/>
        <v>1.0562019255331501</v>
      </c>
      <c r="R216" s="71">
        <f t="shared" si="9"/>
        <v>182.15691475772718</v>
      </c>
      <c r="S216" s="72">
        <f t="shared" si="10"/>
        <v>181.8</v>
      </c>
      <c r="T216" s="20">
        <f t="shared" si="11"/>
        <v>1.9632274902484479E-3</v>
      </c>
    </row>
    <row r="217" spans="1:20">
      <c r="A217" s="69"/>
      <c r="B217" s="31">
        <f>'Other Med Projected'!A217</f>
        <v>2004</v>
      </c>
      <c r="C217" s="31" t="str">
        <f>'Other Med Projected'!B217</f>
        <v>M06</v>
      </c>
      <c r="D217" s="32">
        <f>'Other Med Projected'!C217</f>
        <v>271.60000000000002</v>
      </c>
      <c r="E217" s="32">
        <f>'Other Med Projected'!D217</f>
        <v>182.1</v>
      </c>
      <c r="F217" s="32">
        <f>'Other Med Projected'!E217</f>
        <v>307.2</v>
      </c>
      <c r="G217" s="32">
        <f>'Other Med Projected'!F217</f>
        <v>159.1</v>
      </c>
      <c r="H217" s="32">
        <f>'Other Med Projected'!G217</f>
        <v>278.3</v>
      </c>
      <c r="J217" s="12" t="str">
        <f>'Other Med Projected'!T5047</f>
        <v>2004/6 to 2007/5</v>
      </c>
      <c r="K217" s="14">
        <f>'Other Med Projected'!U5047</f>
        <v>0.99999998675649471</v>
      </c>
      <c r="L217" s="14">
        <f>'Other Med Projected'!V5047</f>
        <v>36</v>
      </c>
      <c r="M217" s="56">
        <f>'Other Med Projected'!W5047</f>
        <v>0.12526650491573366</v>
      </c>
      <c r="N217" s="56">
        <f>'Other Med Projected'!X5047</f>
        <v>0.22264307831967312</v>
      </c>
      <c r="O217" s="56">
        <f>'Other Med Projected'!Y5047</f>
        <v>0.14208034940333156</v>
      </c>
      <c r="P217" s="56">
        <f>'Other Med Projected'!Z5047</f>
        <v>0.56690407303975288</v>
      </c>
      <c r="Q217" s="58">
        <f t="shared" si="12"/>
        <v>1.0568940056784912</v>
      </c>
      <c r="R217" s="71">
        <f t="shared" si="9"/>
        <v>182.4665606410237</v>
      </c>
      <c r="S217" s="72">
        <f t="shared" si="10"/>
        <v>182.1</v>
      </c>
      <c r="T217" s="20">
        <f t="shared" si="11"/>
        <v>2.012963432310326E-3</v>
      </c>
    </row>
    <row r="218" spans="1:20">
      <c r="A218" s="69"/>
      <c r="B218" s="31">
        <f>'Other Med Projected'!A218</f>
        <v>2004</v>
      </c>
      <c r="C218" s="31" t="str">
        <f>'Other Med Projected'!B218</f>
        <v>M07</v>
      </c>
      <c r="D218" s="32">
        <f>'Other Med Projected'!C218</f>
        <v>272.3</v>
      </c>
      <c r="E218" s="32">
        <f>'Other Med Projected'!D218</f>
        <v>182.1</v>
      </c>
      <c r="F218" s="32">
        <f>'Other Med Projected'!E218</f>
        <v>308.7</v>
      </c>
      <c r="G218" s="32">
        <f>'Other Med Projected'!F218</f>
        <v>161.19999999999999</v>
      </c>
      <c r="H218" s="32">
        <f>'Other Med Projected'!G218</f>
        <v>278.5</v>
      </c>
      <c r="J218" s="12" t="str">
        <f>'Other Med Projected'!T5071</f>
        <v>2004/7 to 2007/6</v>
      </c>
      <c r="K218" s="14">
        <f>'Other Med Projected'!U5071</f>
        <v>0.99999998677636459</v>
      </c>
      <c r="L218" s="14">
        <f>'Other Med Projected'!V5071</f>
        <v>36</v>
      </c>
      <c r="M218" s="56">
        <f>'Other Med Projected'!W5071</f>
        <v>0.12519569104541409</v>
      </c>
      <c r="N218" s="56">
        <f>'Other Med Projected'!X5071</f>
        <v>0.22259133304490608</v>
      </c>
      <c r="O218" s="56">
        <f>'Other Med Projected'!Y5071</f>
        <v>0.14264147629998497</v>
      </c>
      <c r="P218" s="56">
        <f>'Other Med Projected'!Z5071</f>
        <v>0.56668495973373545</v>
      </c>
      <c r="Q218" s="58">
        <f t="shared" si="12"/>
        <v>1.0571134601240406</v>
      </c>
      <c r="R218" s="71">
        <f t="shared" si="9"/>
        <v>181.68157639454876</v>
      </c>
      <c r="S218" s="72">
        <f t="shared" si="10"/>
        <v>182.1</v>
      </c>
      <c r="T218" s="20">
        <f t="shared" si="11"/>
        <v>-2.2977682891336532E-3</v>
      </c>
    </row>
    <row r="219" spans="1:20">
      <c r="A219" s="69"/>
      <c r="B219" s="31">
        <f>'Other Med Projected'!A219</f>
        <v>2004</v>
      </c>
      <c r="C219" s="31" t="str">
        <f>'Other Med Projected'!B219</f>
        <v>M08</v>
      </c>
      <c r="D219" s="32">
        <f>'Other Med Projected'!C219</f>
        <v>273.3</v>
      </c>
      <c r="E219" s="32">
        <f>'Other Med Projected'!D219</f>
        <v>182.9</v>
      </c>
      <c r="F219" s="32">
        <f>'Other Med Projected'!E219</f>
        <v>309.5</v>
      </c>
      <c r="G219" s="32">
        <f>'Other Med Projected'!F219</f>
        <v>159.9</v>
      </c>
      <c r="H219" s="32">
        <f>'Other Med Projected'!G219</f>
        <v>280</v>
      </c>
      <c r="J219" s="12" t="str">
        <f>'Other Med Projected'!T5095</f>
        <v>2004/8 to 2007/7</v>
      </c>
      <c r="K219" s="14">
        <f>'Other Med Projected'!U5095</f>
        <v>0.99999998703401793</v>
      </c>
      <c r="L219" s="14">
        <f>'Other Med Projected'!V5095</f>
        <v>36</v>
      </c>
      <c r="M219" s="56">
        <f>'Other Med Projected'!W5095</f>
        <v>0.12574369198046526</v>
      </c>
      <c r="N219" s="56">
        <f>'Other Med Projected'!X5095</f>
        <v>0.22215125538395575</v>
      </c>
      <c r="O219" s="56">
        <f>'Other Med Projected'!Y5095</f>
        <v>0.14424406827122013</v>
      </c>
      <c r="P219" s="56">
        <f>'Other Med Projected'!Z5095</f>
        <v>0.5659171251958578</v>
      </c>
      <c r="Q219" s="58">
        <f t="shared" si="12"/>
        <v>1.058056140831499</v>
      </c>
      <c r="R219" s="71">
        <f t="shared" si="9"/>
        <v>183.31796340432084</v>
      </c>
      <c r="S219" s="72">
        <f t="shared" si="10"/>
        <v>182.9</v>
      </c>
      <c r="T219" s="20">
        <f t="shared" si="11"/>
        <v>2.2852017732139396E-3</v>
      </c>
    </row>
    <row r="220" spans="1:20">
      <c r="A220" s="69"/>
      <c r="B220" s="31">
        <f>'Other Med Projected'!A220</f>
        <v>2004</v>
      </c>
      <c r="C220" s="31" t="str">
        <f>'Other Med Projected'!B220</f>
        <v>M09</v>
      </c>
      <c r="D220" s="32">
        <f>'Other Med Projected'!C220</f>
        <v>273.3</v>
      </c>
      <c r="E220" s="32">
        <f>'Other Med Projected'!D220</f>
        <v>183.1</v>
      </c>
      <c r="F220" s="32">
        <f>'Other Med Projected'!E220</f>
        <v>309.7</v>
      </c>
      <c r="G220" s="32">
        <f>'Other Med Projected'!F220</f>
        <v>158.9</v>
      </c>
      <c r="H220" s="32">
        <f>'Other Med Projected'!G220</f>
        <v>280.2</v>
      </c>
      <c r="J220" s="12" t="str">
        <f>'Other Med Projected'!T5119</f>
        <v>2004/9 to 2007/8</v>
      </c>
      <c r="K220" s="14">
        <f>'Other Med Projected'!U5119</f>
        <v>0.99999998697683623</v>
      </c>
      <c r="L220" s="14">
        <f>'Other Med Projected'!V5119</f>
        <v>36</v>
      </c>
      <c r="M220" s="56">
        <f>'Other Med Projected'!W5119</f>
        <v>0.12635924811810792</v>
      </c>
      <c r="N220" s="56">
        <f>'Other Med Projected'!X5119</f>
        <v>0.22202674758463872</v>
      </c>
      <c r="O220" s="56">
        <f>'Other Med Projected'!Y5119</f>
        <v>0.14479371698562757</v>
      </c>
      <c r="P220" s="56">
        <f>'Other Med Projected'!Z5119</f>
        <v>0.5653389070494691</v>
      </c>
      <c r="Q220" s="58">
        <f t="shared" si="12"/>
        <v>1.0585186197378433</v>
      </c>
      <c r="R220" s="71">
        <f t="shared" si="9"/>
        <v>183.31331754326786</v>
      </c>
      <c r="S220" s="72">
        <f t="shared" si="10"/>
        <v>183.1</v>
      </c>
      <c r="T220" s="20">
        <f t="shared" si="11"/>
        <v>1.1650330052859787E-3</v>
      </c>
    </row>
    <row r="221" spans="1:20">
      <c r="A221" s="69"/>
      <c r="B221" s="31">
        <f>'Other Med Projected'!A221</f>
        <v>2004</v>
      </c>
      <c r="C221" s="31" t="str">
        <f>'Other Med Projected'!B221</f>
        <v>M10</v>
      </c>
      <c r="D221" s="32">
        <f>'Other Med Projected'!C221</f>
        <v>273.7</v>
      </c>
      <c r="E221" s="32">
        <f>'Other Med Projected'!D221</f>
        <v>183.3</v>
      </c>
      <c r="F221" s="32">
        <f>'Other Med Projected'!E221</f>
        <v>310.5</v>
      </c>
      <c r="G221" s="32">
        <f>'Other Med Projected'!F221</f>
        <v>158.1</v>
      </c>
      <c r="H221" s="32">
        <f>'Other Med Projected'!G221</f>
        <v>280.7</v>
      </c>
      <c r="J221" s="12" t="str">
        <f>'Other Med Projected'!T5143</f>
        <v>2004/10 to 2007/9</v>
      </c>
      <c r="K221" s="14">
        <f>'Other Med Projected'!U5143</f>
        <v>0.999999986929475</v>
      </c>
      <c r="L221" s="14">
        <f>'Other Med Projected'!V5143</f>
        <v>36</v>
      </c>
      <c r="M221" s="56">
        <f>'Other Med Projected'!W5143</f>
        <v>0.12716868813367452</v>
      </c>
      <c r="N221" s="56">
        <f>'Other Med Projected'!X5143</f>
        <v>0.22168679193115656</v>
      </c>
      <c r="O221" s="56">
        <f>'Other Med Projected'!Y5143</f>
        <v>0.14539735904692952</v>
      </c>
      <c r="P221" s="56">
        <f>'Other Med Projected'!Z5143</f>
        <v>0.56485613289688719</v>
      </c>
      <c r="Q221" s="58">
        <f t="shared" si="12"/>
        <v>1.0591089720086477</v>
      </c>
      <c r="R221" s="71">
        <f t="shared" si="9"/>
        <v>183.77050185385087</v>
      </c>
      <c r="S221" s="72">
        <f t="shared" si="10"/>
        <v>183.3</v>
      </c>
      <c r="T221" s="20">
        <f t="shared" si="11"/>
        <v>2.5668404465404391E-3</v>
      </c>
    </row>
    <row r="222" spans="1:20">
      <c r="A222" s="69"/>
      <c r="B222" s="31">
        <f>'Other Med Projected'!A222</f>
        <v>2004</v>
      </c>
      <c r="C222" s="31" t="str">
        <f>'Other Med Projected'!B222</f>
        <v>M11</v>
      </c>
      <c r="D222" s="32">
        <f>'Other Med Projected'!C222</f>
        <v>274.2</v>
      </c>
      <c r="E222" s="32">
        <f>'Other Med Projected'!D222</f>
        <v>183.3</v>
      </c>
      <c r="F222" s="32">
        <f>'Other Med Projected'!E222</f>
        <v>311.89999999999998</v>
      </c>
      <c r="G222" s="32">
        <f>'Other Med Projected'!F222</f>
        <v>159.19999999999999</v>
      </c>
      <c r="H222" s="32">
        <f>'Other Med Projected'!G222</f>
        <v>280.89999999999998</v>
      </c>
      <c r="J222" s="12" t="str">
        <f>'Other Med Projected'!T5167</f>
        <v>2004/11 to 2007/10</v>
      </c>
      <c r="K222" s="14">
        <f>'Other Med Projected'!U5167</f>
        <v>0.9999999870479982</v>
      </c>
      <c r="L222" s="14">
        <f>'Other Med Projected'!V5167</f>
        <v>36</v>
      </c>
      <c r="M222" s="56">
        <f>'Other Med Projected'!W5167</f>
        <v>0.12636040887823682</v>
      </c>
      <c r="N222" s="56">
        <f>'Other Med Projected'!X5167</f>
        <v>0.22173892915895851</v>
      </c>
      <c r="O222" s="56">
        <f>'Other Med Projected'!Y5167</f>
        <v>0.14644629830268327</v>
      </c>
      <c r="P222" s="56">
        <f>'Other Med Projected'!Z5167</f>
        <v>0.56472292656136946</v>
      </c>
      <c r="Q222" s="58">
        <f t="shared" si="12"/>
        <v>1.0592685629012482</v>
      </c>
      <c r="R222" s="71">
        <f t="shared" si="9"/>
        <v>182.84670837966948</v>
      </c>
      <c r="S222" s="72">
        <f t="shared" si="10"/>
        <v>183.3</v>
      </c>
      <c r="T222" s="20">
        <f t="shared" si="11"/>
        <v>-2.4729493744164318E-3</v>
      </c>
    </row>
    <row r="223" spans="1:20">
      <c r="A223" s="69"/>
      <c r="B223" s="31">
        <f>'Other Med Projected'!A223</f>
        <v>2004</v>
      </c>
      <c r="C223" s="31" t="str">
        <f>'Other Med Projected'!B223</f>
        <v>M12</v>
      </c>
      <c r="D223" s="32">
        <f>'Other Med Projected'!C223</f>
        <v>274.60000000000002</v>
      </c>
      <c r="E223" s="32">
        <f>'Other Med Projected'!D223</f>
        <v>183.7</v>
      </c>
      <c r="F223" s="32">
        <f>'Other Med Projected'!E223</f>
        <v>311.89999999999998</v>
      </c>
      <c r="G223" s="32">
        <f>'Other Med Projected'!F223</f>
        <v>162</v>
      </c>
      <c r="H223" s="32">
        <f>'Other Med Projected'!G223</f>
        <v>280.8</v>
      </c>
      <c r="J223" s="12" t="str">
        <f>'Other Med Projected'!T5191</f>
        <v>2004/12 to 2007/11</v>
      </c>
      <c r="K223" s="14">
        <f>'Other Med Projected'!U5191</f>
        <v>0.99999998885122543</v>
      </c>
      <c r="L223" s="14">
        <f>'Other Med Projected'!V5191</f>
        <v>36</v>
      </c>
      <c r="M223" s="56">
        <f>'Other Med Projected'!W5191</f>
        <v>0.12881316599591339</v>
      </c>
      <c r="N223" s="56">
        <f>'Other Med Projected'!X5191</f>
        <v>0.22109971581051974</v>
      </c>
      <c r="O223" s="56">
        <f>'Other Med Projected'!Y5191</f>
        <v>0.14489759287984627</v>
      </c>
      <c r="P223" s="56">
        <f>'Other Med Projected'!Z5191</f>
        <v>0.5647497197821677</v>
      </c>
      <c r="Q223" s="58">
        <f t="shared" si="12"/>
        <v>1.059560194468447</v>
      </c>
      <c r="R223" s="71">
        <f t="shared" si="9"/>
        <v>183.09305341970378</v>
      </c>
      <c r="S223" s="72">
        <f t="shared" si="10"/>
        <v>183.7</v>
      </c>
      <c r="T223" s="20">
        <f t="shared" si="11"/>
        <v>-3.3040096913239522E-3</v>
      </c>
    </row>
    <row r="224" spans="1:20">
      <c r="A224" s="31">
        <f>B224</f>
        <v>2005</v>
      </c>
      <c r="B224" s="31">
        <f>'Other Med Projected'!A224</f>
        <v>2005</v>
      </c>
      <c r="C224" s="31" t="str">
        <f>'Other Med Projected'!B224</f>
        <v>M01</v>
      </c>
      <c r="D224" s="32">
        <f>'Other Med Projected'!C224</f>
        <v>276.2</v>
      </c>
      <c r="E224" s="32">
        <f>'Other Med Projected'!D224</f>
        <v>184.3</v>
      </c>
      <c r="F224" s="32">
        <f>'Other Med Projected'!E224</f>
        <v>315.39999999999998</v>
      </c>
      <c r="G224" s="32">
        <f>'Other Med Projected'!F224</f>
        <v>162.19999999999999</v>
      </c>
      <c r="H224" s="32">
        <f>'Other Med Projected'!G224</f>
        <v>282</v>
      </c>
      <c r="J224" s="12" t="str">
        <f>'Other Med Projected'!T5215</f>
        <v>2005/1 to 2007/12</v>
      </c>
      <c r="K224" s="14">
        <f>'Other Med Projected'!U5215</f>
        <v>0.9999999912900791</v>
      </c>
      <c r="L224" s="14">
        <f>'Other Med Projected'!V5215</f>
        <v>36</v>
      </c>
      <c r="M224" s="56">
        <f>'Other Med Projected'!W5215</f>
        <v>0.12949554737012903</v>
      </c>
      <c r="N224" s="56">
        <f>'Other Med Projected'!X5215</f>
        <v>0.22039054001533634</v>
      </c>
      <c r="O224" s="56">
        <f>'Other Med Projected'!Y5215</f>
        <v>0.14606298877951504</v>
      </c>
      <c r="P224" s="56">
        <f>'Other Med Projected'!Z5215</f>
        <v>0.56446813280972641</v>
      </c>
      <c r="Q224" s="58">
        <f t="shared" si="12"/>
        <v>1.0604172089747068</v>
      </c>
      <c r="R224" s="71">
        <f t="shared" si="9"/>
        <v>183.76557740641647</v>
      </c>
      <c r="S224" s="72">
        <f t="shared" si="10"/>
        <v>184.3</v>
      </c>
      <c r="T224" s="20">
        <f t="shared" si="11"/>
        <v>-2.8997427758195469E-3</v>
      </c>
    </row>
    <row r="225" spans="1:20">
      <c r="A225" s="69"/>
      <c r="B225" s="31">
        <f>'Other Med Projected'!A225</f>
        <v>2005</v>
      </c>
      <c r="C225" s="31" t="str">
        <f>'Other Med Projected'!B225</f>
        <v>M02</v>
      </c>
      <c r="D225" s="32">
        <f>'Other Med Projected'!C225</f>
        <v>278.60000000000002</v>
      </c>
      <c r="E225" s="32">
        <f>'Other Med Projected'!D225</f>
        <v>186</v>
      </c>
      <c r="F225" s="32">
        <f>'Other Med Projected'!E225</f>
        <v>318.2</v>
      </c>
      <c r="G225" s="32">
        <f>'Other Med Projected'!F225</f>
        <v>160.19999999999999</v>
      </c>
      <c r="H225" s="32">
        <f>'Other Med Projected'!G225</f>
        <v>285.2</v>
      </c>
      <c r="J225" s="12" t="str">
        <f>'Other Med Projected'!T5239</f>
        <v>2005/2 to 2008/1</v>
      </c>
      <c r="K225" s="14">
        <f>'Other Med Projected'!U5239</f>
        <v>0.99999999158190223</v>
      </c>
      <c r="L225" s="14">
        <f>'Other Med Projected'!V5239</f>
        <v>36</v>
      </c>
      <c r="M225" s="56">
        <f>'Other Med Projected'!W5239</f>
        <v>0.12977985235112627</v>
      </c>
      <c r="N225" s="56">
        <f>'Other Med Projected'!X5239</f>
        <v>0.21976319284458587</v>
      </c>
      <c r="O225" s="56">
        <f>'Other Med Projected'!Y5239</f>
        <v>0.14746865121221656</v>
      </c>
      <c r="P225" s="56">
        <f>'Other Med Projected'!Z5239</f>
        <v>0.56421037767276028</v>
      </c>
      <c r="Q225" s="58">
        <f t="shared" si="12"/>
        <v>1.061222074080689</v>
      </c>
      <c r="R225" s="71">
        <f t="shared" si="9"/>
        <v>186.33458919424189</v>
      </c>
      <c r="S225" s="72">
        <f t="shared" si="10"/>
        <v>186</v>
      </c>
      <c r="T225" s="20">
        <f t="shared" si="11"/>
        <v>1.7988666357090643E-3</v>
      </c>
    </row>
    <row r="226" spans="1:20">
      <c r="A226" s="69"/>
      <c r="B226" s="31">
        <f>'Other Med Projected'!A226</f>
        <v>2005</v>
      </c>
      <c r="C226" s="31" t="str">
        <f>'Other Med Projected'!B226</f>
        <v>M03</v>
      </c>
      <c r="D226" s="32">
        <f>'Other Med Projected'!C226</f>
        <v>279.7</v>
      </c>
      <c r="E226" s="32">
        <f>'Other Med Projected'!D226</f>
        <v>186.1</v>
      </c>
      <c r="F226" s="32">
        <f>'Other Med Projected'!E226</f>
        <v>321</v>
      </c>
      <c r="G226" s="32">
        <f>'Other Med Projected'!F226</f>
        <v>161</v>
      </c>
      <c r="H226" s="32">
        <f>'Other Med Projected'!G226</f>
        <v>285.89999999999998</v>
      </c>
      <c r="J226" s="12" t="str">
        <f>'Other Med Projected'!T5263</f>
        <v>2005/3 to 2008/2</v>
      </c>
      <c r="K226" s="14">
        <f>'Other Med Projected'!U5263</f>
        <v>0.99999998467194406</v>
      </c>
      <c r="L226" s="14">
        <f>'Other Med Projected'!V5263</f>
        <v>36</v>
      </c>
      <c r="M226" s="56">
        <f>'Other Med Projected'!W5263</f>
        <v>0.13363265518927001</v>
      </c>
      <c r="N226" s="56">
        <f>'Other Med Projected'!X5263</f>
        <v>0.22061958951422234</v>
      </c>
      <c r="O226" s="56">
        <f>'Other Med Projected'!Y5263</f>
        <v>0.14545240926063474</v>
      </c>
      <c r="P226" s="56">
        <f>'Other Med Projected'!Z5263</f>
        <v>0.56186079319576021</v>
      </c>
      <c r="Q226" s="58">
        <f t="shared" si="12"/>
        <v>1.0615654471598872</v>
      </c>
      <c r="R226" s="71">
        <f t="shared" si="9"/>
        <v>185.75531923591865</v>
      </c>
      <c r="S226" s="72">
        <f t="shared" si="10"/>
        <v>186.1</v>
      </c>
      <c r="T226" s="20">
        <f t="shared" si="11"/>
        <v>-1.8521266205338317E-3</v>
      </c>
    </row>
    <row r="227" spans="1:20">
      <c r="A227" s="69"/>
      <c r="B227" s="31">
        <f>'Other Med Projected'!A227</f>
        <v>2005</v>
      </c>
      <c r="C227" s="31" t="str">
        <f>'Other Med Projected'!B227</f>
        <v>M04</v>
      </c>
      <c r="D227" s="32">
        <f>'Other Med Projected'!C227</f>
        <v>281</v>
      </c>
      <c r="E227" s="32">
        <f>'Other Med Projected'!D227</f>
        <v>186.2</v>
      </c>
      <c r="F227" s="32">
        <f>'Other Med Projected'!E227</f>
        <v>322.89999999999998</v>
      </c>
      <c r="G227" s="32">
        <f>'Other Med Projected'!F227</f>
        <v>162.69999999999999</v>
      </c>
      <c r="H227" s="32">
        <f>'Other Med Projected'!G227</f>
        <v>286.89999999999998</v>
      </c>
      <c r="J227" s="12" t="str">
        <f>'Other Med Projected'!T5287</f>
        <v>2005/4 to 2008/3</v>
      </c>
      <c r="K227" s="14">
        <f>'Other Med Projected'!U5287</f>
        <v>0.99999998084111952</v>
      </c>
      <c r="L227" s="14">
        <f>'Other Med Projected'!V5287</f>
        <v>36</v>
      </c>
      <c r="M227" s="60">
        <f>'Other Med Projected'!W5287</f>
        <v>0.13548635215855837</v>
      </c>
      <c r="N227" s="60">
        <f>'Other Med Projected'!X5287</f>
        <v>0.22108507573383407</v>
      </c>
      <c r="O227" s="60">
        <f>'Other Med Projected'!Y5287</f>
        <v>0.14408305658506401</v>
      </c>
      <c r="P227" s="60">
        <f>'Other Med Projected'!Z5287</f>
        <v>0.56090245972997954</v>
      </c>
      <c r="Q227" s="58">
        <f t="shared" si="12"/>
        <v>1.061556944207436</v>
      </c>
      <c r="R227" s="71">
        <f t="shared" si="9"/>
        <v>186.18945831622256</v>
      </c>
      <c r="S227" s="72">
        <f t="shared" si="10"/>
        <v>186.2</v>
      </c>
      <c r="T227" s="20">
        <f t="shared" si="11"/>
        <v>-5.6614843058178353E-5</v>
      </c>
    </row>
    <row r="228" spans="1:20">
      <c r="A228" s="69"/>
      <c r="B228" s="31">
        <f>'Other Med Projected'!A228</f>
        <v>2005</v>
      </c>
      <c r="C228" s="31" t="str">
        <f>'Other Med Projected'!B228</f>
        <v>M05</v>
      </c>
      <c r="D228" s="32">
        <f>'Other Med Projected'!C228</f>
        <v>281.60000000000002</v>
      </c>
      <c r="E228" s="32">
        <f>'Other Med Projected'!D228</f>
        <v>186.7</v>
      </c>
      <c r="F228" s="32">
        <f>'Other Med Projected'!E228</f>
        <v>323.8</v>
      </c>
      <c r="G228" s="32">
        <f>'Other Med Projected'!F228</f>
        <v>162.19999999999999</v>
      </c>
      <c r="H228" s="32">
        <f>'Other Med Projected'!G228</f>
        <v>287.7</v>
      </c>
      <c r="J228" s="12" t="str">
        <f>'Other Med Projected'!T5311</f>
        <v>2005/5 to 2008/4</v>
      </c>
      <c r="K228" s="14">
        <f>'Other Med Projected'!U5311</f>
        <v>0.99999997257137274</v>
      </c>
      <c r="L228" s="14">
        <f>'Other Med Projected'!V5311</f>
        <v>36</v>
      </c>
      <c r="M228" s="60">
        <f>'Other Med Projected'!W5311</f>
        <v>0.13609127613298586</v>
      </c>
      <c r="N228" s="60">
        <f>'Other Med Projected'!X5311</f>
        <v>0.22247335826116832</v>
      </c>
      <c r="O228" s="60">
        <f>'Other Med Projected'!Y5311</f>
        <v>0.145839341691368</v>
      </c>
      <c r="P228" s="60">
        <f>'Other Med Projected'!Z5311</f>
        <v>0.55789740233673402</v>
      </c>
      <c r="Q228" s="58">
        <f t="shared" si="12"/>
        <v>1.0623013784222564</v>
      </c>
      <c r="R228" s="71">
        <f t="shared" si="9"/>
        <v>186.39507955971621</v>
      </c>
      <c r="S228" s="72">
        <f t="shared" si="10"/>
        <v>186.7</v>
      </c>
      <c r="T228" s="20">
        <f t="shared" si="11"/>
        <v>-1.6332107138927702E-3</v>
      </c>
    </row>
    <row r="229" spans="1:20">
      <c r="A229" s="69"/>
      <c r="B229" s="31">
        <f>'Other Med Projected'!A229</f>
        <v>2005</v>
      </c>
      <c r="C229" s="31" t="str">
        <f>'Other Med Projected'!B229</f>
        <v>M06</v>
      </c>
      <c r="D229" s="32">
        <f>'Other Med Projected'!C229</f>
        <v>281.89999999999998</v>
      </c>
      <c r="E229" s="32">
        <f>'Other Med Projected'!D229</f>
        <v>186.7</v>
      </c>
      <c r="F229" s="32">
        <f>'Other Med Projected'!E229</f>
        <v>324.3</v>
      </c>
      <c r="G229" s="32">
        <f>'Other Med Projected'!F229</f>
        <v>162.9</v>
      </c>
      <c r="H229" s="32">
        <f>'Other Med Projected'!G229</f>
        <v>287.8</v>
      </c>
      <c r="J229" s="12" t="str">
        <f>'Other Med Projected'!T5335</f>
        <v>2005/6 to 2008/5</v>
      </c>
      <c r="K229" s="14">
        <f>'Other Med Projected'!U5335</f>
        <v>0.99999996970468941</v>
      </c>
      <c r="L229" s="14">
        <f>'Other Med Projected'!V5335</f>
        <v>36</v>
      </c>
      <c r="M229" s="60">
        <f>'Other Med Projected'!W5335</f>
        <v>0.13813179093908529</v>
      </c>
      <c r="N229" s="60">
        <f>'Other Med Projected'!X5335</f>
        <v>0.22282810515966905</v>
      </c>
      <c r="O229" s="60">
        <f>'Other Med Projected'!Y5335</f>
        <v>0.14480542529805182</v>
      </c>
      <c r="P229" s="60">
        <f>'Other Med Projected'!Z5335</f>
        <v>0.55674721592611764</v>
      </c>
      <c r="Q229" s="58">
        <f t="shared" si="12"/>
        <v>1.0625125373229238</v>
      </c>
      <c r="R229" s="71">
        <f t="shared" si="9"/>
        <v>186.63836043708528</v>
      </c>
      <c r="S229" s="72">
        <f t="shared" si="10"/>
        <v>186.7</v>
      </c>
      <c r="T229" s="20">
        <f t="shared" si="11"/>
        <v>-3.3015298829516018E-4</v>
      </c>
    </row>
    <row r="230" spans="1:20">
      <c r="A230" s="69"/>
      <c r="B230" s="31">
        <f>'Other Med Projected'!A230</f>
        <v>2005</v>
      </c>
      <c r="C230" s="31" t="str">
        <f>'Other Med Projected'!B230</f>
        <v>M07</v>
      </c>
      <c r="D230" s="32">
        <f>'Other Med Projected'!C230</f>
        <v>282.60000000000002</v>
      </c>
      <c r="E230" s="32">
        <f>'Other Med Projected'!D230</f>
        <v>186.9</v>
      </c>
      <c r="F230" s="32">
        <f>'Other Med Projected'!E230</f>
        <v>325.10000000000002</v>
      </c>
      <c r="G230" s="32">
        <f>'Other Med Projected'!F230</f>
        <v>164</v>
      </c>
      <c r="H230" s="32">
        <f>'Other Med Projected'!G230</f>
        <v>288.39999999999998</v>
      </c>
      <c r="J230" s="12" t="str">
        <f>'Other Med Projected'!T5359</f>
        <v>2005/7 to 2008/6</v>
      </c>
      <c r="K230" s="14">
        <f>'Other Med Projected'!U5359</f>
        <v>0.99999996573943106</v>
      </c>
      <c r="L230" s="14">
        <f>'Other Med Projected'!V5359</f>
        <v>36</v>
      </c>
      <c r="M230" s="60">
        <f>'Other Med Projected'!W5359</f>
        <v>0.14590619733419577</v>
      </c>
      <c r="N230" s="60">
        <f>'Other Med Projected'!X5359</f>
        <v>0.22284783857072488</v>
      </c>
      <c r="O230" s="60">
        <f>'Other Med Projected'!Y5359</f>
        <v>0.14054049759446449</v>
      </c>
      <c r="P230" s="60">
        <f>'Other Med Projected'!Z5359</f>
        <v>0.55407865553708058</v>
      </c>
      <c r="Q230" s="58">
        <f t="shared" si="12"/>
        <v>1.0633731890364657</v>
      </c>
      <c r="R230" s="71">
        <f t="shared" si="9"/>
        <v>186.84505048165281</v>
      </c>
      <c r="S230" s="72">
        <f t="shared" si="10"/>
        <v>186.9</v>
      </c>
      <c r="T230" s="20">
        <f t="shared" si="11"/>
        <v>-2.9400491357517607E-4</v>
      </c>
    </row>
    <row r="231" spans="1:20">
      <c r="A231" s="69"/>
      <c r="B231" s="31">
        <f>'Other Med Projected'!A231</f>
        <v>2005</v>
      </c>
      <c r="C231" s="31" t="str">
        <f>'Other Med Projected'!B231</f>
        <v>M08</v>
      </c>
      <c r="D231" s="32">
        <f>'Other Med Projected'!C231</f>
        <v>282.39999999999998</v>
      </c>
      <c r="E231" s="32">
        <f>'Other Med Projected'!D231</f>
        <v>187</v>
      </c>
      <c r="F231" s="32">
        <f>'Other Med Projected'!E231</f>
        <v>325.3</v>
      </c>
      <c r="G231" s="32">
        <f>'Other Med Projected'!F231</f>
        <v>161.30000000000001</v>
      </c>
      <c r="H231" s="32">
        <f>'Other Med Projected'!G231</f>
        <v>288.60000000000002</v>
      </c>
      <c r="J231" s="12" t="str">
        <f>'Other Med Projected'!T5383</f>
        <v>2005/8 to 2008/7</v>
      </c>
      <c r="K231" s="14">
        <f>'Other Med Projected'!U5383</f>
        <v>0.99999996103087041</v>
      </c>
      <c r="L231" s="14">
        <f>'Other Med Projected'!V5383</f>
        <v>36</v>
      </c>
      <c r="M231" s="60">
        <f>'Other Med Projected'!W5383</f>
        <v>0.15967370664609407</v>
      </c>
      <c r="N231" s="60">
        <f>'Other Med Projected'!X5383</f>
        <v>0.222126311647422</v>
      </c>
      <c r="O231" s="60">
        <f>'Other Med Projected'!Y5383</f>
        <v>0.13271038062929746</v>
      </c>
      <c r="P231" s="60">
        <f>'Other Med Projected'!Z5383</f>
        <v>0.55038715150615736</v>
      </c>
      <c r="Q231" s="58">
        <f t="shared" si="12"/>
        <v>1.0648975504289708</v>
      </c>
      <c r="R231" s="71">
        <f t="shared" si="9"/>
        <v>187.15539551653217</v>
      </c>
      <c r="S231" s="72">
        <f t="shared" si="10"/>
        <v>187</v>
      </c>
      <c r="T231" s="20">
        <f t="shared" si="11"/>
        <v>8.3099206701693455E-4</v>
      </c>
    </row>
    <row r="232" spans="1:20">
      <c r="A232" s="69"/>
      <c r="B232" s="31">
        <f>'Other Med Projected'!A232</f>
        <v>2005</v>
      </c>
      <c r="C232" s="31" t="str">
        <f>'Other Med Projected'!B232</f>
        <v>M09</v>
      </c>
      <c r="D232" s="32">
        <f>'Other Med Projected'!C232</f>
        <v>283</v>
      </c>
      <c r="E232" s="32">
        <f>'Other Med Projected'!D232</f>
        <v>187.2</v>
      </c>
      <c r="F232" s="32">
        <f>'Other Med Projected'!E232</f>
        <v>325.89999999999998</v>
      </c>
      <c r="G232" s="32">
        <f>'Other Med Projected'!F232</f>
        <v>162.69999999999999</v>
      </c>
      <c r="H232" s="32">
        <f>'Other Med Projected'!G232</f>
        <v>289</v>
      </c>
      <c r="J232" s="12" t="str">
        <f>'Other Med Projected'!T5407</f>
        <v>2005/9 to 2008/8</v>
      </c>
      <c r="K232" s="14">
        <f>'Other Med Projected'!U5407</f>
        <v>0.99999996174704875</v>
      </c>
      <c r="L232" s="14">
        <f>'Other Med Projected'!V5407</f>
        <v>36</v>
      </c>
      <c r="M232" s="60">
        <f>'Other Med Projected'!W5407</f>
        <v>0.15536599718823715</v>
      </c>
      <c r="N232" s="60">
        <f>'Other Med Projected'!X5407</f>
        <v>0.22339238715502444</v>
      </c>
      <c r="O232" s="60">
        <f>'Other Med Projected'!Y5407</f>
        <v>0.1381871769981188</v>
      </c>
      <c r="P232" s="60">
        <f>'Other Med Projected'!Z5407</f>
        <v>0.54858917130945783</v>
      </c>
      <c r="Q232" s="58">
        <f t="shared" si="12"/>
        <v>1.0655347326508382</v>
      </c>
      <c r="R232" s="71">
        <f t="shared" si="9"/>
        <v>187.3943995926092</v>
      </c>
      <c r="S232" s="72">
        <f t="shared" si="10"/>
        <v>187.2</v>
      </c>
      <c r="T232" s="20">
        <f t="shared" si="11"/>
        <v>1.0384593622287162E-3</v>
      </c>
    </row>
    <row r="233" spans="1:20">
      <c r="A233" s="69"/>
      <c r="B233" s="31">
        <f>'Other Med Projected'!A233</f>
        <v>2005</v>
      </c>
      <c r="C233" s="31" t="str">
        <f>'Other Med Projected'!B233</f>
        <v>M10</v>
      </c>
      <c r="D233" s="32">
        <f>'Other Med Projected'!C233</f>
        <v>284</v>
      </c>
      <c r="E233" s="32">
        <f>'Other Med Projected'!D233</f>
        <v>188</v>
      </c>
      <c r="F233" s="32">
        <f>'Other Med Projected'!E233</f>
        <v>327.60000000000002</v>
      </c>
      <c r="G233" s="32">
        <f>'Other Med Projected'!F233</f>
        <v>165.9</v>
      </c>
      <c r="H233" s="32">
        <f>'Other Med Projected'!G233</f>
        <v>289.2</v>
      </c>
      <c r="J233" s="12" t="str">
        <f>'Other Med Projected'!T5431</f>
        <v>2005/10 to 2008/9</v>
      </c>
      <c r="K233" s="14">
        <f>'Other Med Projected'!U5431</f>
        <v>0.99999996482961317</v>
      </c>
      <c r="L233" s="14">
        <f>'Other Med Projected'!V5431</f>
        <v>36</v>
      </c>
      <c r="M233" s="60">
        <f>'Other Med Projected'!W5431</f>
        <v>0.14783953825746468</v>
      </c>
      <c r="N233" s="60">
        <f>'Other Med Projected'!X5431</f>
        <v>0.22695545043128995</v>
      </c>
      <c r="O233" s="60">
        <f>'Other Med Projected'!Y5431</f>
        <v>0.15062377921090303</v>
      </c>
      <c r="P233" s="60">
        <f>'Other Med Projected'!Z5431</f>
        <v>0.54221636479087976</v>
      </c>
      <c r="Q233" s="58">
        <f t="shared" si="12"/>
        <v>1.0676351326905373</v>
      </c>
      <c r="R233" s="71">
        <f t="shared" si="9"/>
        <v>187.63432980049262</v>
      </c>
      <c r="S233" s="72">
        <f t="shared" si="10"/>
        <v>188</v>
      </c>
      <c r="T233" s="20">
        <f t="shared" si="11"/>
        <v>-1.9450542526988162E-3</v>
      </c>
    </row>
    <row r="234" spans="1:20">
      <c r="A234" s="69"/>
      <c r="B234" s="31">
        <f>'Other Med Projected'!A234</f>
        <v>2005</v>
      </c>
      <c r="C234" s="31" t="str">
        <f>'Other Med Projected'!B234</f>
        <v>M11</v>
      </c>
      <c r="D234" s="32">
        <f>'Other Med Projected'!C234</f>
        <v>284.5</v>
      </c>
      <c r="E234" s="32">
        <f>'Other Med Projected'!D234</f>
        <v>188.2</v>
      </c>
      <c r="F234" s="32">
        <f>'Other Med Projected'!E234</f>
        <v>328.9</v>
      </c>
      <c r="G234" s="32">
        <f>'Other Med Projected'!F234</f>
        <v>166.8</v>
      </c>
      <c r="H234" s="32">
        <f>'Other Med Projected'!G234</f>
        <v>289.3</v>
      </c>
      <c r="J234" s="12" t="str">
        <f>'Other Med Projected'!T5455</f>
        <v>2005/11 to 2008/10</v>
      </c>
      <c r="K234" s="14">
        <f>'Other Med Projected'!U5455</f>
        <v>0.99999996627428522</v>
      </c>
      <c r="L234" s="14">
        <f>'Other Med Projected'!V5455</f>
        <v>36</v>
      </c>
      <c r="M234" s="60">
        <f>'Other Med Projected'!W5455</f>
        <v>0.14716922560290457</v>
      </c>
      <c r="N234" s="60">
        <f>'Other Med Projected'!X5455</f>
        <v>0.22789156040418515</v>
      </c>
      <c r="O234" s="60">
        <f>'Other Med Projected'!Y5455</f>
        <v>0.15206854515472448</v>
      </c>
      <c r="P234" s="60">
        <f>'Other Med Projected'!Z5455</f>
        <v>0.54072057871510848</v>
      </c>
      <c r="Q234" s="58">
        <f t="shared" si="12"/>
        <v>1.0678499098769225</v>
      </c>
      <c r="R234" s="71">
        <f t="shared" si="9"/>
        <v>187.85715415703757</v>
      </c>
      <c r="S234" s="72">
        <f t="shared" si="10"/>
        <v>188.2</v>
      </c>
      <c r="T234" s="20">
        <f t="shared" si="11"/>
        <v>-1.8217101113837334E-3</v>
      </c>
    </row>
    <row r="235" spans="1:20">
      <c r="A235" s="69"/>
      <c r="B235" s="31">
        <f>'Other Med Projected'!A235</f>
        <v>2005</v>
      </c>
      <c r="C235" s="31" t="str">
        <f>'Other Med Projected'!B235</f>
        <v>M12</v>
      </c>
      <c r="D235" s="32">
        <f>'Other Med Projected'!C235</f>
        <v>284.89999999999998</v>
      </c>
      <c r="E235" s="32">
        <f>'Other Med Projected'!D235</f>
        <v>188.3</v>
      </c>
      <c r="F235" s="32">
        <f>'Other Med Projected'!E235</f>
        <v>329.6</v>
      </c>
      <c r="G235" s="32">
        <f>'Other Med Projected'!F235</f>
        <v>167</v>
      </c>
      <c r="H235" s="32">
        <f>'Other Med Projected'!G235</f>
        <v>289.5</v>
      </c>
      <c r="J235" s="12" t="str">
        <f>'Other Med Projected'!T5479</f>
        <v>2005/12 to 2008/11</v>
      </c>
      <c r="K235" s="14">
        <f>'Other Med Projected'!U5479</f>
        <v>0.99999996746919817</v>
      </c>
      <c r="L235" s="14">
        <f>'Other Med Projected'!V5479</f>
        <v>36</v>
      </c>
      <c r="M235" s="60">
        <f>'Other Med Projected'!W5479</f>
        <v>0.14680485509592278</v>
      </c>
      <c r="N235" s="60">
        <f>'Other Med Projected'!X5479</f>
        <v>0.2286631351823678</v>
      </c>
      <c r="O235" s="60">
        <f>'Other Med Projected'!Y5479</f>
        <v>0.15296284421175291</v>
      </c>
      <c r="P235" s="60">
        <f>'Other Med Projected'!Z5479</f>
        <v>0.53953129605716443</v>
      </c>
      <c r="Q235" s="58">
        <f t="shared" si="12"/>
        <v>1.0679621305472078</v>
      </c>
      <c r="R235" s="71">
        <f t="shared" si="9"/>
        <v>188.744286466924</v>
      </c>
      <c r="S235" s="72">
        <f t="shared" si="10"/>
        <v>188.3</v>
      </c>
      <c r="T235" s="20">
        <f t="shared" si="11"/>
        <v>2.3594607908867969E-3</v>
      </c>
    </row>
    <row r="236" spans="1:20">
      <c r="A236" s="31">
        <f>B236</f>
        <v>2006</v>
      </c>
      <c r="B236" s="31">
        <f>'Other Med Projected'!A236</f>
        <v>2006</v>
      </c>
      <c r="C236" s="31" t="str">
        <f>'Other Med Projected'!B236</f>
        <v>M01</v>
      </c>
      <c r="D236" s="32">
        <f>'Other Med Projected'!C236</f>
        <v>284.7</v>
      </c>
      <c r="E236" s="32">
        <f>'Other Med Projected'!D236</f>
        <v>188.1</v>
      </c>
      <c r="F236" s="32">
        <f>'Other Med Projected'!E236</f>
        <v>331.7</v>
      </c>
      <c r="G236" s="32">
        <f>'Other Med Projected'!F236</f>
        <v>166.9</v>
      </c>
      <c r="H236" s="32">
        <f>'Other Med Projected'!G236</f>
        <v>288.5</v>
      </c>
      <c r="J236" s="12" t="str">
        <f>'Other Med Projected'!T5503</f>
        <v>2006/1 to 2008/12</v>
      </c>
      <c r="K236" s="14">
        <f>'Other Med Projected'!U5503</f>
        <v>0.999999975779719</v>
      </c>
      <c r="L236" s="14">
        <f>'Other Med Projected'!V5503</f>
        <v>36</v>
      </c>
      <c r="M236" s="60">
        <f>'Other Med Projected'!W5503</f>
        <v>0.14658460892726646</v>
      </c>
      <c r="N236" s="60">
        <f>'Other Med Projected'!X5503</f>
        <v>0.23089978980793363</v>
      </c>
      <c r="O236" s="60">
        <f>'Other Med Projected'!Y5503</f>
        <v>0.15496535782071941</v>
      </c>
      <c r="P236" s="60">
        <f>'Other Med Projected'!Z5503</f>
        <v>0.53586903240770323</v>
      </c>
      <c r="Q236" s="58">
        <f t="shared" si="12"/>
        <v>1.0683187889636228</v>
      </c>
      <c r="R236" s="71">
        <f t="shared" ref="R236:R299" si="13">(D236-F236*N200-G236*O200-H236*P200)/M200</f>
        <v>187.77426519110122</v>
      </c>
      <c r="S236" s="72">
        <f t="shared" ref="S236:S299" si="14">E236</f>
        <v>188.1</v>
      </c>
      <c r="T236" s="20">
        <f t="shared" ref="T236:T299" si="15">(R236-S236)/S236</f>
        <v>-1.7317108394405774E-3</v>
      </c>
    </row>
    <row r="237" spans="1:20">
      <c r="A237" s="69"/>
      <c r="B237" s="31">
        <f>'Other Med Projected'!A237</f>
        <v>2006</v>
      </c>
      <c r="C237" s="31" t="str">
        <f>'Other Med Projected'!B237</f>
        <v>M02</v>
      </c>
      <c r="D237" s="32">
        <f>'Other Med Projected'!C237</f>
        <v>286.5</v>
      </c>
      <c r="E237" s="32">
        <f>'Other Med Projected'!D237</f>
        <v>190.4</v>
      </c>
      <c r="F237" s="32">
        <f>'Other Med Projected'!E237</f>
        <v>334.6</v>
      </c>
      <c r="G237" s="32">
        <f>'Other Med Projected'!F237</f>
        <v>167.5</v>
      </c>
      <c r="H237" s="32">
        <f>'Other Med Projected'!G237</f>
        <v>289.8</v>
      </c>
      <c r="J237" s="12" t="str">
        <f>'Other Med Projected'!T5527</f>
        <v>2006/2 to 2009/1</v>
      </c>
      <c r="K237" s="14">
        <f>'Other Med Projected'!U5527</f>
        <v>0.99999997754285785</v>
      </c>
      <c r="L237" s="14">
        <f>'Other Med Projected'!V5527</f>
        <v>36</v>
      </c>
      <c r="M237" s="60">
        <f>'Other Med Projected'!W5527</f>
        <v>0.14656070651679259</v>
      </c>
      <c r="N237" s="60">
        <f>'Other Med Projected'!X5527</f>
        <v>0.23168621504217912</v>
      </c>
      <c r="O237" s="60">
        <f>'Other Med Projected'!Y5527</f>
        <v>0.15563845610208746</v>
      </c>
      <c r="P237" s="60">
        <f>'Other Med Projected'!Z5527</f>
        <v>0.53455862348720062</v>
      </c>
      <c r="Q237" s="58">
        <f t="shared" si="12"/>
        <v>1.0684440011482597</v>
      </c>
      <c r="R237" s="71">
        <f t="shared" si="13"/>
        <v>190.41606823326316</v>
      </c>
      <c r="S237" s="72">
        <f t="shared" si="14"/>
        <v>190.4</v>
      </c>
      <c r="T237" s="20">
        <f t="shared" si="15"/>
        <v>8.4391981424134492E-5</v>
      </c>
    </row>
    <row r="238" spans="1:20">
      <c r="A238" s="69"/>
      <c r="B238" s="31">
        <f>'Other Med Projected'!A238</f>
        <v>2006</v>
      </c>
      <c r="C238" s="31" t="str">
        <f>'Other Med Projected'!B238</f>
        <v>M03</v>
      </c>
      <c r="D238" s="32">
        <f>'Other Med Projected'!C238</f>
        <v>287.8</v>
      </c>
      <c r="E238" s="32">
        <f>'Other Med Projected'!D238</f>
        <v>191.1</v>
      </c>
      <c r="F238" s="32">
        <f>'Other Med Projected'!E238</f>
        <v>336.5</v>
      </c>
      <c r="G238" s="32">
        <f>'Other Med Projected'!F238</f>
        <v>167.2</v>
      </c>
      <c r="H238" s="32">
        <f>'Other Med Projected'!G238</f>
        <v>291.39999999999998</v>
      </c>
      <c r="J238" s="12" t="str">
        <f>'Other Med Projected'!T5551</f>
        <v>2006/3 to 2009/2</v>
      </c>
      <c r="K238" s="14">
        <f>'Other Med Projected'!U5551</f>
        <v>0.99999997942706254</v>
      </c>
      <c r="L238" s="14">
        <f>'Other Med Projected'!V5551</f>
        <v>36</v>
      </c>
      <c r="M238" s="60">
        <f>'Other Med Projected'!W5551</f>
        <v>0.14519052970813479</v>
      </c>
      <c r="N238" s="60">
        <f>'Other Med Projected'!X5551</f>
        <v>0.23254659717643789</v>
      </c>
      <c r="O238" s="60">
        <f>'Other Med Projected'!Y5551</f>
        <v>0.15631734609581932</v>
      </c>
      <c r="P238" s="60">
        <f>'Other Med Projected'!Z5551</f>
        <v>0.53403728058097755</v>
      </c>
      <c r="Q238" s="58">
        <f t="shared" si="12"/>
        <v>1.0680917535613697</v>
      </c>
      <c r="R238" s="71">
        <f t="shared" si="13"/>
        <v>190.54953225586922</v>
      </c>
      <c r="S238" s="72">
        <f t="shared" si="14"/>
        <v>191.1</v>
      </c>
      <c r="T238" s="20">
        <f t="shared" si="15"/>
        <v>-2.8805219473091084E-3</v>
      </c>
    </row>
    <row r="239" spans="1:20">
      <c r="A239" s="69"/>
      <c r="B239" s="31">
        <f>'Other Med Projected'!A239</f>
        <v>2006</v>
      </c>
      <c r="C239" s="31" t="str">
        <f>'Other Med Projected'!B239</f>
        <v>M04</v>
      </c>
      <c r="D239" s="32">
        <f>'Other Med Projected'!C239</f>
        <v>288.5</v>
      </c>
      <c r="E239" s="32">
        <f>'Other Med Projected'!D239</f>
        <v>191.2</v>
      </c>
      <c r="F239" s="32">
        <f>'Other Med Projected'!E239</f>
        <v>339.1</v>
      </c>
      <c r="G239" s="32">
        <f>'Other Med Projected'!F239</f>
        <v>167.7</v>
      </c>
      <c r="H239" s="32">
        <f>'Other Med Projected'!G239</f>
        <v>291.39999999999998</v>
      </c>
      <c r="J239" s="12" t="str">
        <f>'Other Med Projected'!T5575</f>
        <v>2006/4 to 2009/3</v>
      </c>
      <c r="K239" s="14">
        <f>'Other Med Projected'!U5575</f>
        <v>0.99999997823618225</v>
      </c>
      <c r="L239" s="14">
        <f>'Other Med Projected'!V5575</f>
        <v>36</v>
      </c>
      <c r="M239" s="60">
        <f>'Other Med Projected'!W5575</f>
        <v>0.14490587132604615</v>
      </c>
      <c r="N239" s="60">
        <f>'Other Med Projected'!X5575</f>
        <v>0.23339264912572399</v>
      </c>
      <c r="O239" s="60">
        <f>'Other Med Projected'!Y5575</f>
        <v>0.15843296418402686</v>
      </c>
      <c r="P239" s="60">
        <f>'Other Med Projected'!Z5575</f>
        <v>0.53200896396078234</v>
      </c>
      <c r="Q239" s="58">
        <f t="shared" si="12"/>
        <v>1.0687404485965795</v>
      </c>
      <c r="R239" s="71">
        <f t="shared" si="13"/>
        <v>190.9848739340498</v>
      </c>
      <c r="S239" s="72">
        <f t="shared" si="14"/>
        <v>191.2</v>
      </c>
      <c r="T239" s="20">
        <f t="shared" si="15"/>
        <v>-1.1251363281913559E-3</v>
      </c>
    </row>
    <row r="240" spans="1:20">
      <c r="A240" s="69"/>
      <c r="B240" s="31">
        <f>'Other Med Projected'!A240</f>
        <v>2006</v>
      </c>
      <c r="C240" s="31" t="str">
        <f>'Other Med Projected'!B240</f>
        <v>M05</v>
      </c>
      <c r="D240" s="32">
        <f>'Other Med Projected'!C240</f>
        <v>289</v>
      </c>
      <c r="E240" s="32">
        <f>'Other Med Projected'!D240</f>
        <v>191.4</v>
      </c>
      <c r="F240" s="32">
        <f>'Other Med Projected'!E240</f>
        <v>340.5</v>
      </c>
      <c r="G240" s="32">
        <f>'Other Med Projected'!F240</f>
        <v>167.7</v>
      </c>
      <c r="H240" s="32">
        <f>'Other Med Projected'!G240</f>
        <v>291.7</v>
      </c>
      <c r="J240" s="12" t="str">
        <f>'Other Med Projected'!T5599</f>
        <v>2006/5 to 2009/4</v>
      </c>
      <c r="K240" s="14">
        <f>'Other Med Projected'!U5599</f>
        <v>0.9999999781217529</v>
      </c>
      <c r="L240" s="14">
        <f>'Other Med Projected'!V5599</f>
        <v>36</v>
      </c>
      <c r="M240" s="60">
        <f>'Other Med Projected'!W5599</f>
        <v>0.14464181534129861</v>
      </c>
      <c r="N240" s="60">
        <f>'Other Med Projected'!X5599</f>
        <v>0.23383276604197295</v>
      </c>
      <c r="O240" s="60">
        <f>'Other Med Projected'!Y5599</f>
        <v>0.15926283537291155</v>
      </c>
      <c r="P240" s="60">
        <f>'Other Med Projected'!Z5599</f>
        <v>0.53117851275856642</v>
      </c>
      <c r="Q240" s="58">
        <f t="shared" si="12"/>
        <v>1.0689159295147497</v>
      </c>
      <c r="R240" s="71">
        <f t="shared" si="13"/>
        <v>191.16446147467198</v>
      </c>
      <c r="S240" s="72">
        <f t="shared" si="14"/>
        <v>191.4</v>
      </c>
      <c r="T240" s="20">
        <f t="shared" si="15"/>
        <v>-1.2306088052665865E-3</v>
      </c>
    </row>
    <row r="241" spans="1:20">
      <c r="A241" s="69"/>
      <c r="B241" s="31">
        <f>'Other Med Projected'!A241</f>
        <v>2006</v>
      </c>
      <c r="C241" s="31" t="str">
        <f>'Other Med Projected'!B241</f>
        <v>M06</v>
      </c>
      <c r="D241" s="32">
        <f>'Other Med Projected'!C241</f>
        <v>289.2</v>
      </c>
      <c r="E241" s="32">
        <f>'Other Med Projected'!D241</f>
        <v>191.4</v>
      </c>
      <c r="F241" s="32">
        <f>'Other Med Projected'!E241</f>
        <v>341.8</v>
      </c>
      <c r="G241" s="32">
        <f>'Other Med Projected'!F241</f>
        <v>167.4</v>
      </c>
      <c r="H241" s="32">
        <f>'Other Med Projected'!G241</f>
        <v>291.7</v>
      </c>
      <c r="J241" s="12" t="str">
        <f>'Other Med Projected'!T5623</f>
        <v>2006/6 to 2009/5</v>
      </c>
      <c r="K241" s="14">
        <f>'Other Med Projected'!U5623</f>
        <v>0.99999997454890988</v>
      </c>
      <c r="L241" s="14">
        <f>'Other Med Projected'!V5623</f>
        <v>36</v>
      </c>
      <c r="M241" s="60">
        <f>'Other Med Projected'!W5623</f>
        <v>0.14747139757475236</v>
      </c>
      <c r="N241" s="60">
        <f>'Other Med Projected'!X5623</f>
        <v>0.23371947857535885</v>
      </c>
      <c r="O241" s="60">
        <f>'Other Med Projected'!Y5623</f>
        <v>0.1602441414106007</v>
      </c>
      <c r="P241" s="60">
        <f>'Other Med Projected'!Z5623</f>
        <v>0.52888834533017182</v>
      </c>
      <c r="Q241" s="58">
        <f t="shared" si="12"/>
        <v>1.0703233628908837</v>
      </c>
      <c r="R241" s="71">
        <f t="shared" si="13"/>
        <v>190.80400882265798</v>
      </c>
      <c r="S241" s="72">
        <f t="shared" si="14"/>
        <v>191.4</v>
      </c>
      <c r="T241" s="20">
        <f t="shared" si="15"/>
        <v>-3.1138515012645181E-3</v>
      </c>
    </row>
    <row r="242" spans="1:20">
      <c r="A242" s="69"/>
      <c r="B242" s="31">
        <f>'Other Med Projected'!A242</f>
        <v>2006</v>
      </c>
      <c r="C242" s="31" t="str">
        <f>'Other Med Projected'!B242</f>
        <v>M07</v>
      </c>
      <c r="D242" s="32">
        <f>'Other Med Projected'!C242</f>
        <v>289.8</v>
      </c>
      <c r="E242" s="32">
        <f>'Other Med Projected'!D242</f>
        <v>192.3</v>
      </c>
      <c r="F242" s="32">
        <f>'Other Med Projected'!E242</f>
        <v>342.5</v>
      </c>
      <c r="G242" s="32">
        <f>'Other Med Projected'!F242</f>
        <v>168.4</v>
      </c>
      <c r="H242" s="32">
        <f>'Other Med Projected'!G242</f>
        <v>292.10000000000002</v>
      </c>
      <c r="J242" s="12" t="str">
        <f>'Other Med Projected'!T5647</f>
        <v>2006/7 to 2009/6</v>
      </c>
      <c r="K242" s="14">
        <f>'Other Med Projected'!U5647</f>
        <v>0.99999997231767146</v>
      </c>
      <c r="L242" s="14">
        <f>'Other Med Projected'!V5647</f>
        <v>36</v>
      </c>
      <c r="M242" s="60">
        <f>'Other Med Projected'!W5647</f>
        <v>0.14911998909940069</v>
      </c>
      <c r="N242" s="60">
        <f>'Other Med Projected'!X5647</f>
        <v>0.23342817665083229</v>
      </c>
      <c r="O242" s="60">
        <f>'Other Med Projected'!Y5647</f>
        <v>0.16133619364238266</v>
      </c>
      <c r="P242" s="60">
        <f>'Other Med Projected'!Z5647</f>
        <v>0.52753282546336266</v>
      </c>
      <c r="Q242" s="58">
        <f t="shared" si="12"/>
        <v>1.0714171848559784</v>
      </c>
      <c r="R242" s="71">
        <f t="shared" si="13"/>
        <v>191.5173271574474</v>
      </c>
      <c r="S242" s="72">
        <f t="shared" si="14"/>
        <v>192.3</v>
      </c>
      <c r="T242" s="20">
        <f t="shared" si="15"/>
        <v>-4.0700615837369431E-3</v>
      </c>
    </row>
    <row r="243" spans="1:20">
      <c r="A243" s="69"/>
      <c r="B243" s="31">
        <f>'Other Med Projected'!A243</f>
        <v>2006</v>
      </c>
      <c r="C243" s="31" t="str">
        <f>'Other Med Projected'!B243</f>
        <v>M08</v>
      </c>
      <c r="D243" s="32">
        <f>'Other Med Projected'!C243</f>
        <v>290.2</v>
      </c>
      <c r="E243" s="32">
        <f>'Other Med Projected'!D243</f>
        <v>193.3</v>
      </c>
      <c r="F243" s="32">
        <f>'Other Med Projected'!E243</f>
        <v>342.5</v>
      </c>
      <c r="G243" s="32">
        <f>'Other Med Projected'!F243</f>
        <v>168.2</v>
      </c>
      <c r="H243" s="32">
        <f>'Other Med Projected'!G243</f>
        <v>292.5</v>
      </c>
      <c r="J243" s="12" t="str">
        <f>'Other Med Projected'!T5671</f>
        <v>2006/8 to 2009/7</v>
      </c>
      <c r="K243" s="14">
        <f>'Other Med Projected'!U5671</f>
        <v>0.99999997254664452</v>
      </c>
      <c r="L243" s="14">
        <f>'Other Med Projected'!V5671</f>
        <v>36</v>
      </c>
      <c r="M243" s="60">
        <f>'Other Med Projected'!W5671</f>
        <v>0.15219037080843298</v>
      </c>
      <c r="N243" s="60">
        <f>'Other Med Projected'!X5671</f>
        <v>0.23266798801188515</v>
      </c>
      <c r="O243" s="60">
        <f>'Other Med Projected'!Y5671</f>
        <v>0.16289486020709204</v>
      </c>
      <c r="P243" s="60">
        <f>'Other Med Projected'!Z5671</f>
        <v>0.5255512254521626</v>
      </c>
      <c r="Q243" s="58">
        <f t="shared" si="12"/>
        <v>1.0733044444795727</v>
      </c>
      <c r="R243" s="71">
        <f t="shared" si="13"/>
        <v>193.38384248933841</v>
      </c>
      <c r="S243" s="72">
        <f t="shared" si="14"/>
        <v>193.3</v>
      </c>
      <c r="T243" s="20">
        <f t="shared" si="15"/>
        <v>4.3374283154885899E-4</v>
      </c>
    </row>
    <row r="244" spans="1:20">
      <c r="A244" s="69"/>
      <c r="B244" s="31">
        <f>'Other Med Projected'!A244</f>
        <v>2006</v>
      </c>
      <c r="C244" s="31" t="str">
        <f>'Other Med Projected'!B244</f>
        <v>M09</v>
      </c>
      <c r="D244" s="32">
        <f>'Other Med Projected'!C244</f>
        <v>290.60000000000002</v>
      </c>
      <c r="E244" s="32">
        <f>'Other Med Projected'!D244</f>
        <v>194.2</v>
      </c>
      <c r="F244" s="32">
        <f>'Other Med Projected'!E244</f>
        <v>343.9</v>
      </c>
      <c r="G244" s="32">
        <f>'Other Med Projected'!F244</f>
        <v>167.9</v>
      </c>
      <c r="H244" s="32">
        <f>'Other Med Projected'!G244</f>
        <v>292.5</v>
      </c>
      <c r="J244" s="12" t="str">
        <f>'Other Med Projected'!T5695</f>
        <v>2006/9 to 2009/8</v>
      </c>
      <c r="K244" s="14">
        <f>'Other Med Projected'!U5695</f>
        <v>0.99999997107925487</v>
      </c>
      <c r="L244" s="14">
        <f>'Other Med Projected'!V5695</f>
        <v>36</v>
      </c>
      <c r="M244" s="60">
        <f>'Other Med Projected'!W5695</f>
        <v>0.15451751460506324</v>
      </c>
      <c r="N244" s="60">
        <f>'Other Med Projected'!X5695</f>
        <v>0.23232596980512987</v>
      </c>
      <c r="O244" s="60">
        <f>'Other Med Projected'!Y5695</f>
        <v>0.16410448195959515</v>
      </c>
      <c r="P244" s="60">
        <f>'Other Med Projected'!Z5695</f>
        <v>0.52375108094367762</v>
      </c>
      <c r="Q244" s="58">
        <f t="shared" si="12"/>
        <v>1.0746990473134659</v>
      </c>
      <c r="R244" s="71">
        <f t="shared" si="13"/>
        <v>194.41641933898802</v>
      </c>
      <c r="S244" s="72">
        <f t="shared" si="14"/>
        <v>194.2</v>
      </c>
      <c r="T244" s="20">
        <f t="shared" si="15"/>
        <v>1.1144147218745235E-3</v>
      </c>
    </row>
    <row r="245" spans="1:20">
      <c r="A245" s="69"/>
      <c r="B245" s="31">
        <f>'Other Med Projected'!A245</f>
        <v>2006</v>
      </c>
      <c r="C245" s="31" t="str">
        <f>'Other Med Projected'!B245</f>
        <v>M10</v>
      </c>
      <c r="D245" s="32">
        <f>'Other Med Projected'!C245</f>
        <v>291.39999999999998</v>
      </c>
      <c r="E245" s="32">
        <f>'Other Med Projected'!D245</f>
        <v>194.2</v>
      </c>
      <c r="F245" s="32">
        <f>'Other Med Projected'!E245</f>
        <v>345.1</v>
      </c>
      <c r="G245" s="32">
        <f>'Other Med Projected'!F245</f>
        <v>168.8</v>
      </c>
      <c r="H245" s="32">
        <f>'Other Med Projected'!G245</f>
        <v>293.2</v>
      </c>
      <c r="J245" s="12" t="str">
        <f>'Other Med Projected'!T5719</f>
        <v>2006/10 to 2009/9</v>
      </c>
      <c r="K245" s="14">
        <f>'Other Med Projected'!U5719</f>
        <v>0.99999997077083924</v>
      </c>
      <c r="L245" s="14">
        <f>'Other Med Projected'!V5719</f>
        <v>36</v>
      </c>
      <c r="M245" s="60">
        <f>'Other Med Projected'!W5719</f>
        <v>0.15965643750835834</v>
      </c>
      <c r="N245" s="60">
        <f>'Other Med Projected'!X5719</f>
        <v>0.23092142651033865</v>
      </c>
      <c r="O245" s="60">
        <f>'Other Med Projected'!Y5719</f>
        <v>0.16418426332553016</v>
      </c>
      <c r="P245" s="60">
        <f>'Other Med Projected'!Z5719</f>
        <v>0.52201803886350939</v>
      </c>
      <c r="Q245" s="58">
        <f t="shared" si="12"/>
        <v>1.0767801662077365</v>
      </c>
      <c r="R245" s="71">
        <f t="shared" si="13"/>
        <v>194.39265466465983</v>
      </c>
      <c r="S245" s="72">
        <f t="shared" si="14"/>
        <v>194.2</v>
      </c>
      <c r="T245" s="20">
        <f t="shared" si="15"/>
        <v>9.920425574657108E-4</v>
      </c>
    </row>
    <row r="246" spans="1:20">
      <c r="A246" s="69"/>
      <c r="B246" s="31">
        <f>'Other Med Projected'!A246</f>
        <v>2006</v>
      </c>
      <c r="C246" s="31" t="str">
        <f>'Other Med Projected'!B246</f>
        <v>M11</v>
      </c>
      <c r="D246" s="32">
        <f>'Other Med Projected'!C246</f>
        <v>291.89999999999998</v>
      </c>
      <c r="E246" s="32">
        <f>'Other Med Projected'!D246</f>
        <v>194.1</v>
      </c>
      <c r="F246" s="32">
        <f>'Other Med Projected'!E246</f>
        <v>345.9</v>
      </c>
      <c r="G246" s="32">
        <f>'Other Med Projected'!F246</f>
        <v>169.5</v>
      </c>
      <c r="H246" s="32">
        <f>'Other Med Projected'!G246</f>
        <v>293.7</v>
      </c>
      <c r="J246" s="12" t="str">
        <f>'Other Med Projected'!T5743</f>
        <v>2006/11 to 2009/10</v>
      </c>
      <c r="K246" s="14">
        <f>'Other Med Projected'!U5743</f>
        <v>0.99999997195065482</v>
      </c>
      <c r="L246" s="14">
        <f>'Other Med Projected'!V5743</f>
        <v>36</v>
      </c>
      <c r="M246" s="60">
        <f>'Other Med Projected'!W5743</f>
        <v>0.16417316802176957</v>
      </c>
      <c r="N246" s="60">
        <f>'Other Med Projected'!X5743</f>
        <v>0.22949657113559049</v>
      </c>
      <c r="O246" s="60">
        <f>'Other Med Projected'!Y5743</f>
        <v>0.16421114908266785</v>
      </c>
      <c r="P246" s="60">
        <f>'Other Med Projected'!Z5743</f>
        <v>0.5207532620021682</v>
      </c>
      <c r="Q246" s="58">
        <f t="shared" si="12"/>
        <v>1.0786341502421961</v>
      </c>
      <c r="R246" s="71">
        <f t="shared" si="13"/>
        <v>193.84995546724909</v>
      </c>
      <c r="S246" s="72">
        <f t="shared" si="14"/>
        <v>194.1</v>
      </c>
      <c r="T246" s="20">
        <f t="shared" si="15"/>
        <v>-1.2882253104116721E-3</v>
      </c>
    </row>
    <row r="247" spans="1:20">
      <c r="A247" s="69"/>
      <c r="B247" s="31">
        <f>'Other Med Projected'!A247</f>
        <v>2006</v>
      </c>
      <c r="C247" s="31" t="str">
        <f>'Other Med Projected'!B247</f>
        <v>M12</v>
      </c>
      <c r="D247" s="32">
        <f>'Other Med Projected'!C247</f>
        <v>292.39999999999998</v>
      </c>
      <c r="E247" s="32">
        <f>'Other Med Projected'!D247</f>
        <v>194.2</v>
      </c>
      <c r="F247" s="32">
        <f>'Other Med Projected'!E247</f>
        <v>346.2</v>
      </c>
      <c r="G247" s="32">
        <f>'Other Med Projected'!F247</f>
        <v>170.3</v>
      </c>
      <c r="H247" s="32">
        <f>'Other Med Projected'!G247</f>
        <v>294.3</v>
      </c>
      <c r="J247" s="12" t="str">
        <f>'Other Med Projected'!T5767</f>
        <v>2006/12 to 2009/11</v>
      </c>
      <c r="K247" s="14">
        <f>'Other Med Projected'!U5767</f>
        <v>0.99999997789385853</v>
      </c>
      <c r="L247" s="14">
        <f>'Other Med Projected'!V5767</f>
        <v>36</v>
      </c>
      <c r="M247" s="60">
        <f>'Other Med Projected'!W5767</f>
        <v>0.1707028021099343</v>
      </c>
      <c r="N247" s="60">
        <f>'Other Med Projected'!X5767</f>
        <v>0.22735870452383874</v>
      </c>
      <c r="O247" s="60">
        <f>'Other Med Projected'!Y5767</f>
        <v>0.16454341689263716</v>
      </c>
      <c r="P247" s="60">
        <f>'Other Med Projected'!Z5767</f>
        <v>0.51886557794009525</v>
      </c>
      <c r="Q247" s="58">
        <f t="shared" si="12"/>
        <v>1.0814705014665056</v>
      </c>
      <c r="R247" s="71">
        <f t="shared" si="13"/>
        <v>193.7094330051234</v>
      </c>
      <c r="S247" s="72">
        <f t="shared" si="14"/>
        <v>194.2</v>
      </c>
      <c r="T247" s="20">
        <f t="shared" si="15"/>
        <v>-2.5260916317023049E-3</v>
      </c>
    </row>
    <row r="248" spans="1:20">
      <c r="A248" s="31">
        <f>B248</f>
        <v>2007</v>
      </c>
      <c r="B248" s="31">
        <f>'Other Med Projected'!A248</f>
        <v>2007</v>
      </c>
      <c r="C248" s="31" t="str">
        <f>'Other Med Projected'!B248</f>
        <v>M01</v>
      </c>
      <c r="D248" s="32">
        <f>'Other Med Projected'!C248</f>
        <v>295.21899999999999</v>
      </c>
      <c r="E248" s="32">
        <f>'Other Med Projected'!D248</f>
        <v>195.01300000000001</v>
      </c>
      <c r="F248" s="32">
        <f>'Other Med Projected'!E248</f>
        <v>348.84500000000003</v>
      </c>
      <c r="G248" s="32">
        <f>'Other Med Projected'!F248</f>
        <v>171.28100000000001</v>
      </c>
      <c r="H248" s="32">
        <f>'Other Med Projected'!G248</f>
        <v>297.75099999999998</v>
      </c>
      <c r="J248" s="12" t="str">
        <f>'Other Med Projected'!T5791</f>
        <v>2007/1 to 2009/12</v>
      </c>
      <c r="K248" s="14">
        <f>'Other Med Projected'!U5791</f>
        <v>0.99999999076267254</v>
      </c>
      <c r="L248" s="14">
        <f>'Other Med Projected'!V5791</f>
        <v>36</v>
      </c>
      <c r="M248" s="60">
        <f>'Other Med Projected'!W5791</f>
        <v>0.18142024748803301</v>
      </c>
      <c r="N248" s="60">
        <f>'Other Med Projected'!X5791</f>
        <v>0.22371592240421787</v>
      </c>
      <c r="O248" s="60">
        <f>'Other Med Projected'!Y5791</f>
        <v>0.1654657331668711</v>
      </c>
      <c r="P248" s="60">
        <f>'Other Med Projected'!Z5791</f>
        <v>0.515722075424078</v>
      </c>
      <c r="Q248" s="58">
        <f t="shared" si="12"/>
        <v>1.0863239784831999</v>
      </c>
      <c r="R248" s="71">
        <f t="shared" si="13"/>
        <v>194.79541577530671</v>
      </c>
      <c r="S248" s="72">
        <f t="shared" si="14"/>
        <v>195.01300000000001</v>
      </c>
      <c r="T248" s="20">
        <f t="shared" si="15"/>
        <v>-1.1157421540784322E-3</v>
      </c>
    </row>
    <row r="249" spans="1:20">
      <c r="A249" s="69"/>
      <c r="B249" s="31">
        <f>'Other Med Projected'!A249</f>
        <v>2007</v>
      </c>
      <c r="C249" s="31" t="str">
        <f>'Other Med Projected'!B249</f>
        <v>M02</v>
      </c>
      <c r="D249" s="32">
        <f>'Other Med Projected'!C249</f>
        <v>298.39299999999997</v>
      </c>
      <c r="E249" s="32">
        <f>'Other Med Projected'!D249</f>
        <v>195.667</v>
      </c>
      <c r="F249" s="32">
        <f>'Other Med Projected'!E249</f>
        <v>352.565</v>
      </c>
      <c r="G249" s="32">
        <f>'Other Med Projected'!F249</f>
        <v>172.07900000000001</v>
      </c>
      <c r="H249" s="32">
        <f>'Other Med Projected'!G249</f>
        <v>301.56</v>
      </c>
      <c r="J249" s="12" t="str">
        <f>'Other Med Projected'!T5815</f>
        <v>2007/2 to 2010/1</v>
      </c>
      <c r="K249" s="14">
        <f>'Other Med Projected'!U5815</f>
        <v>0.99999999439474785</v>
      </c>
      <c r="L249" s="14">
        <f>'Other Med Projected'!V5815</f>
        <v>36</v>
      </c>
      <c r="M249" s="60">
        <f>'Other Med Projected'!W5815</f>
        <v>0.18563621864381405</v>
      </c>
      <c r="N249" s="60">
        <f>'Other Med Projected'!X5815</f>
        <v>0.22150255028322763</v>
      </c>
      <c r="O249" s="60">
        <f>'Other Med Projected'!Y5815</f>
        <v>0.16573865757486395</v>
      </c>
      <c r="P249" s="60">
        <f>'Other Med Projected'!Z5815</f>
        <v>0.51547800036050551</v>
      </c>
      <c r="Q249" s="58">
        <f t="shared" si="12"/>
        <v>1.0883554268624112</v>
      </c>
      <c r="R249" s="71">
        <f t="shared" si="13"/>
        <v>195.21138196913677</v>
      </c>
      <c r="S249" s="72">
        <f t="shared" si="14"/>
        <v>195.667</v>
      </c>
      <c r="T249" s="20">
        <f t="shared" si="15"/>
        <v>-2.3285379285379495E-3</v>
      </c>
    </row>
    <row r="250" spans="1:20">
      <c r="A250" s="69"/>
      <c r="B250" s="31">
        <f>'Other Med Projected'!A250</f>
        <v>2007</v>
      </c>
      <c r="C250" s="31" t="str">
        <f>'Other Med Projected'!B250</f>
        <v>M03</v>
      </c>
      <c r="D250" s="32">
        <f>'Other Med Projected'!C250</f>
        <v>298.99</v>
      </c>
      <c r="E250" s="32">
        <f>'Other Med Projected'!D250</f>
        <v>196.56100000000001</v>
      </c>
      <c r="F250" s="32">
        <f>'Other Med Projected'!E250</f>
        <v>354.185</v>
      </c>
      <c r="G250" s="32">
        <f>'Other Med Projected'!F250</f>
        <v>171.268</v>
      </c>
      <c r="H250" s="32">
        <f>'Other Med Projected'!G250</f>
        <v>301.97399999999999</v>
      </c>
      <c r="J250" s="12" t="str">
        <f>'Other Med Projected'!T5839</f>
        <v>2007/3 to 2010/2</v>
      </c>
      <c r="K250" s="14">
        <f>'Other Med Projected'!U5839</f>
        <v>0.99999999431872311</v>
      </c>
      <c r="L250" s="14">
        <f>'Other Med Projected'!V5839</f>
        <v>36</v>
      </c>
      <c r="M250" s="60">
        <f>'Other Med Projected'!W5839</f>
        <v>0.18534416849660293</v>
      </c>
      <c r="N250" s="60">
        <f>'Other Med Projected'!X5839</f>
        <v>0.22152986347902123</v>
      </c>
      <c r="O250" s="60">
        <f>'Other Med Projected'!Y5839</f>
        <v>0.16531038423005975</v>
      </c>
      <c r="P250" s="60">
        <f>'Other Med Projected'!Z5839</f>
        <v>0.51587550316787345</v>
      </c>
      <c r="Q250" s="58">
        <f t="shared" si="12"/>
        <v>1.0880599193735574</v>
      </c>
      <c r="R250" s="71">
        <f t="shared" si="13"/>
        <v>196.23946537044102</v>
      </c>
      <c r="S250" s="72">
        <f t="shared" si="14"/>
        <v>196.56100000000001</v>
      </c>
      <c r="T250" s="20">
        <f t="shared" si="15"/>
        <v>-1.6358007415457922E-3</v>
      </c>
    </row>
    <row r="251" spans="1:20">
      <c r="A251" s="69"/>
      <c r="B251" s="31">
        <f>'Other Med Projected'!A251</f>
        <v>2007</v>
      </c>
      <c r="C251" s="31" t="str">
        <f>'Other Med Projected'!B251</f>
        <v>M04</v>
      </c>
      <c r="D251" s="32">
        <f>'Other Med Projected'!C251</f>
        <v>299.24799999999999</v>
      </c>
      <c r="E251" s="32">
        <f>'Other Med Projected'!D251</f>
        <v>196.74100000000001</v>
      </c>
      <c r="F251" s="32">
        <f>'Other Med Projected'!E251</f>
        <v>354.55</v>
      </c>
      <c r="G251" s="32">
        <f>'Other Med Projected'!F251</f>
        <v>172.00299999999999</v>
      </c>
      <c r="H251" s="32">
        <f>'Other Med Projected'!G251</f>
        <v>302.06799999999998</v>
      </c>
      <c r="J251" s="12" t="str">
        <f>'Other Med Projected'!T5863</f>
        <v>2007/4 to 2010/3</v>
      </c>
      <c r="K251" s="14">
        <f>'Other Med Projected'!U5863</f>
        <v>0.99999999421676666</v>
      </c>
      <c r="L251" s="14">
        <f>'Other Med Projected'!V5863</f>
        <v>36</v>
      </c>
      <c r="M251" s="60">
        <f>'Other Med Projected'!W5863</f>
        <v>0.18527913363997303</v>
      </c>
      <c r="N251" s="60">
        <f>'Other Med Projected'!X5863</f>
        <v>0.22143910462521338</v>
      </c>
      <c r="O251" s="60">
        <f>'Other Med Projected'!Y5863</f>
        <v>0.16490691758517526</v>
      </c>
      <c r="P251" s="60">
        <f>'Other Med Projected'!Z5863</f>
        <v>0.51625281634216447</v>
      </c>
      <c r="Q251" s="58">
        <f t="shared" si="12"/>
        <v>1.0878779721925262</v>
      </c>
      <c r="R251" s="71">
        <f t="shared" si="13"/>
        <v>196.48521903644968</v>
      </c>
      <c r="S251" s="72">
        <f t="shared" si="14"/>
        <v>196.74100000000001</v>
      </c>
      <c r="T251" s="20">
        <f t="shared" si="15"/>
        <v>-1.3000897807286538E-3</v>
      </c>
    </row>
    <row r="252" spans="1:20">
      <c r="A252" s="69"/>
      <c r="B252" s="31">
        <f>'Other Med Projected'!A252</f>
        <v>2007</v>
      </c>
      <c r="C252" s="31" t="str">
        <f>'Other Med Projected'!B252</f>
        <v>M05</v>
      </c>
      <c r="D252" s="32">
        <f>'Other Med Projected'!C252</f>
        <v>299.7</v>
      </c>
      <c r="E252" s="32">
        <f>'Other Med Projected'!D252</f>
        <v>196.96</v>
      </c>
      <c r="F252" s="32">
        <f>'Other Med Projected'!E252</f>
        <v>355.72</v>
      </c>
      <c r="G252" s="32">
        <f>'Other Med Projected'!F252</f>
        <v>172.196</v>
      </c>
      <c r="H252" s="32">
        <f>'Other Med Projected'!G252</f>
        <v>302.32</v>
      </c>
      <c r="J252" s="12" t="str">
        <f>'Other Med Projected'!T5887</f>
        <v>2007/5 to 2010/4</v>
      </c>
      <c r="K252" s="14">
        <f>'Other Med Projected'!U5887</f>
        <v>0.99999999443524556</v>
      </c>
      <c r="L252" s="14">
        <f>'Other Med Projected'!V5887</f>
        <v>36</v>
      </c>
      <c r="M252" s="60">
        <f>'Other Med Projected'!W5887</f>
        <v>0.18600171388042444</v>
      </c>
      <c r="N252" s="60">
        <f>'Other Med Projected'!X5887</f>
        <v>0.22070008632615407</v>
      </c>
      <c r="O252" s="60">
        <f>'Other Med Projected'!Y5887</f>
        <v>0.16500180370949871</v>
      </c>
      <c r="P252" s="60">
        <f>'Other Med Projected'!Z5887</f>
        <v>0.51661868599758454</v>
      </c>
      <c r="Q252" s="58">
        <f t="shared" si="12"/>
        <v>1.0883222899136618</v>
      </c>
      <c r="R252" s="71">
        <f t="shared" si="13"/>
        <v>196.72773566561222</v>
      </c>
      <c r="S252" s="72">
        <f t="shared" si="14"/>
        <v>196.96</v>
      </c>
      <c r="T252" s="20">
        <f t="shared" si="15"/>
        <v>-1.1792462143978108E-3</v>
      </c>
    </row>
    <row r="253" spans="1:20">
      <c r="A253" s="69"/>
      <c r="B253" s="31">
        <f>'Other Med Projected'!A253</f>
        <v>2007</v>
      </c>
      <c r="C253" s="31" t="str">
        <f>'Other Med Projected'!B253</f>
        <v>M06</v>
      </c>
      <c r="D253" s="32">
        <f>'Other Med Projected'!C253</f>
        <v>300.05200000000002</v>
      </c>
      <c r="E253" s="32">
        <f>'Other Med Projected'!D253</f>
        <v>197.12700000000001</v>
      </c>
      <c r="F253" s="32">
        <f>'Other Med Projected'!E253</f>
        <v>357.06299999999999</v>
      </c>
      <c r="G253" s="32">
        <f>'Other Med Projected'!F253</f>
        <v>171.13900000000001</v>
      </c>
      <c r="H253" s="32">
        <f>'Other Med Projected'!G253</f>
        <v>302.64299999999997</v>
      </c>
      <c r="J253" s="12" t="str">
        <f>'Other Med Projected'!T5911</f>
        <v>2007/6 to 2010/5</v>
      </c>
      <c r="K253" s="14">
        <f>'Other Med Projected'!U5911</f>
        <v>0.99999999494417646</v>
      </c>
      <c r="L253" s="14">
        <f>'Other Med Projected'!V5911</f>
        <v>36</v>
      </c>
      <c r="M253" s="60">
        <f>'Other Med Projected'!W5911</f>
        <v>0.18768261730021013</v>
      </c>
      <c r="N253" s="60">
        <f>'Other Med Projected'!X5911</f>
        <v>0.21910588639017264</v>
      </c>
      <c r="O253" s="60">
        <f>'Other Med Projected'!Y5911</f>
        <v>0.16527751900865242</v>
      </c>
      <c r="P253" s="60">
        <f>'Other Med Projected'!Z5911</f>
        <v>0.51728867653503019</v>
      </c>
      <c r="Q253" s="58">
        <f t="shared" si="12"/>
        <v>1.0893546992340655</v>
      </c>
      <c r="R253" s="71">
        <f t="shared" si="13"/>
        <v>196.93497674442906</v>
      </c>
      <c r="S253" s="72">
        <f t="shared" si="14"/>
        <v>197.12700000000001</v>
      </c>
      <c r="T253" s="20">
        <f t="shared" si="15"/>
        <v>-9.7410935879379624E-4</v>
      </c>
    </row>
    <row r="254" spans="1:20">
      <c r="A254" s="69"/>
      <c r="B254" s="31">
        <f>'Other Med Projected'!A254</f>
        <v>2007</v>
      </c>
      <c r="C254" s="31" t="str">
        <f>'Other Med Projected'!B254</f>
        <v>M07</v>
      </c>
      <c r="D254" s="32">
        <f>'Other Med Projected'!C254</f>
        <v>301.13099999999997</v>
      </c>
      <c r="E254" s="32">
        <f>'Other Med Projected'!D254</f>
        <v>197.38800000000001</v>
      </c>
      <c r="F254" s="32">
        <f>'Other Med Projected'!E254</f>
        <v>357.86</v>
      </c>
      <c r="G254" s="32">
        <f>'Other Med Projected'!F254</f>
        <v>172.30099999999999</v>
      </c>
      <c r="H254" s="32">
        <f>'Other Med Projected'!G254</f>
        <v>303.89</v>
      </c>
      <c r="J254" s="12" t="str">
        <f>'Other Med Projected'!T5935</f>
        <v>2007/7 to 2010/6</v>
      </c>
      <c r="K254" s="14">
        <f>'Other Med Projected'!U5935</f>
        <v>0.99999999501908277</v>
      </c>
      <c r="L254" s="14">
        <f>'Other Med Projected'!V5935</f>
        <v>36</v>
      </c>
      <c r="M254" s="60">
        <f>'Other Med Projected'!W5935</f>
        <v>0.18885649220144018</v>
      </c>
      <c r="N254" s="60">
        <f>'Other Med Projected'!X5935</f>
        <v>0.21812845988320959</v>
      </c>
      <c r="O254" s="60">
        <f>'Other Med Projected'!Y5935</f>
        <v>0.16542392945934925</v>
      </c>
      <c r="P254" s="60">
        <f>'Other Med Projected'!Z5935</f>
        <v>0.51761816554556483</v>
      </c>
      <c r="Q254" s="58">
        <f t="shared" si="12"/>
        <v>1.0900270470895639</v>
      </c>
      <c r="R254" s="71">
        <f t="shared" si="13"/>
        <v>197.18972697028477</v>
      </c>
      <c r="S254" s="72">
        <f t="shared" si="14"/>
        <v>197.38800000000001</v>
      </c>
      <c r="T254" s="20">
        <f t="shared" si="15"/>
        <v>-1.0044837057735963E-3</v>
      </c>
    </row>
    <row r="255" spans="1:20">
      <c r="A255" s="69"/>
      <c r="B255" s="31">
        <f>'Other Med Projected'!A255</f>
        <v>2007</v>
      </c>
      <c r="C255" s="31" t="str">
        <f>'Other Med Projected'!B255</f>
        <v>M08</v>
      </c>
      <c r="D255" s="32">
        <f>'Other Med Projected'!C255</f>
        <v>302.25900000000001</v>
      </c>
      <c r="E255" s="32">
        <f>'Other Med Projected'!D255</f>
        <v>197.613</v>
      </c>
      <c r="F255" s="32">
        <f>'Other Med Projected'!E255</f>
        <v>361.67700000000002</v>
      </c>
      <c r="G255" s="32">
        <f>'Other Med Projected'!F255</f>
        <v>171.929</v>
      </c>
      <c r="H255" s="32">
        <f>'Other Med Projected'!G255</f>
        <v>304.45699999999999</v>
      </c>
      <c r="J255" s="12" t="str">
        <f>'Other Med Projected'!T5959</f>
        <v>2007/8 to 2010/7</v>
      </c>
      <c r="K255" s="14">
        <f>'Other Med Projected'!U5959</f>
        <v>0.99999999503463066</v>
      </c>
      <c r="L255" s="14">
        <f>'Other Med Projected'!V5959</f>
        <v>36</v>
      </c>
      <c r="M255" s="60">
        <f>'Other Med Projected'!W5959</f>
        <v>0.18936310912299914</v>
      </c>
      <c r="N255" s="60">
        <f>'Other Med Projected'!X5959</f>
        <v>0.21761577840991767</v>
      </c>
      <c r="O255" s="60">
        <f>'Other Med Projected'!Y5959</f>
        <v>0.16558098994690576</v>
      </c>
      <c r="P255" s="60">
        <f>'Other Med Projected'!Z5959</f>
        <v>0.51781835495334483</v>
      </c>
      <c r="Q255" s="58">
        <f t="shared" si="12"/>
        <v>1.0903782324331672</v>
      </c>
      <c r="R255" s="71">
        <f t="shared" si="13"/>
        <v>197.34454600549063</v>
      </c>
      <c r="S255" s="72">
        <f t="shared" si="14"/>
        <v>197.613</v>
      </c>
      <c r="T255" s="20">
        <f t="shared" si="15"/>
        <v>-1.3584834727946632E-3</v>
      </c>
    </row>
    <row r="256" spans="1:20">
      <c r="A256" s="69"/>
      <c r="B256" s="31">
        <f>'Other Med Projected'!A256</f>
        <v>2007</v>
      </c>
      <c r="C256" s="31" t="str">
        <f>'Other Med Projected'!B256</f>
        <v>M09</v>
      </c>
      <c r="D256" s="32">
        <f>'Other Med Projected'!C256</f>
        <v>302.41000000000003</v>
      </c>
      <c r="E256" s="32">
        <f>'Other Med Projected'!D256</f>
        <v>197.702</v>
      </c>
      <c r="F256" s="32">
        <f>'Other Med Projected'!E256</f>
        <v>362.78699999999998</v>
      </c>
      <c r="G256" s="32">
        <f>'Other Med Projected'!F256</f>
        <v>171.02799999999999</v>
      </c>
      <c r="H256" s="32">
        <f>'Other Med Projected'!G256</f>
        <v>304.49799999999999</v>
      </c>
      <c r="J256" s="12" t="str">
        <f>'Other Med Projected'!T5983</f>
        <v>2007/9 to 2010/8</v>
      </c>
      <c r="K256" s="14">
        <f>'Other Med Projected'!U5983</f>
        <v>0.99999999509631343</v>
      </c>
      <c r="L256" s="14">
        <f>'Other Med Projected'!V5983</f>
        <v>36</v>
      </c>
      <c r="M256" s="60">
        <f>'Other Med Projected'!W5983</f>
        <v>0.18946816210767164</v>
      </c>
      <c r="N256" s="60">
        <f>'Other Med Projected'!X5983</f>
        <v>0.21801119213670586</v>
      </c>
      <c r="O256" s="60">
        <f>'Other Med Projected'!Y5983</f>
        <v>0.1654263974242223</v>
      </c>
      <c r="P256" s="60">
        <f>'Other Med Projected'!Z5983</f>
        <v>0.51735643093395345</v>
      </c>
      <c r="Q256" s="58">
        <f t="shared" si="12"/>
        <v>1.0902621826025531</v>
      </c>
      <c r="R256" s="71">
        <f t="shared" si="13"/>
        <v>197.47850947419988</v>
      </c>
      <c r="S256" s="72">
        <f t="shared" si="14"/>
        <v>197.702</v>
      </c>
      <c r="T256" s="20">
        <f t="shared" si="15"/>
        <v>-1.130441400694562E-3</v>
      </c>
    </row>
    <row r="257" spans="1:20">
      <c r="A257" s="69"/>
      <c r="B257" s="31">
        <f>'Other Med Projected'!A257</f>
        <v>2007</v>
      </c>
      <c r="C257" s="31" t="str">
        <f>'Other Med Projected'!B257</f>
        <v>M10</v>
      </c>
      <c r="D257" s="32">
        <f>'Other Med Projected'!C257</f>
        <v>303.53199999999998</v>
      </c>
      <c r="E257" s="32">
        <f>'Other Med Projected'!D257</f>
        <v>198.43199999999999</v>
      </c>
      <c r="F257" s="32">
        <f>'Other Med Projected'!E257</f>
        <v>364.55</v>
      </c>
      <c r="G257" s="32">
        <f>'Other Med Projected'!F257</f>
        <v>170.49600000000001</v>
      </c>
      <c r="H257" s="32">
        <f>'Other Med Projected'!G257</f>
        <v>305.74900000000002</v>
      </c>
      <c r="J257" s="12" t="str">
        <f>'Other Med Projected'!T6007</f>
        <v>2007/10 to 2010/9</v>
      </c>
      <c r="K257" s="14">
        <f>'Other Med Projected'!U6007</f>
        <v>0.99999999552652874</v>
      </c>
      <c r="L257" s="14">
        <f>'Other Med Projected'!V6007</f>
        <v>36</v>
      </c>
      <c r="M257" s="60">
        <f>'Other Med Projected'!W6007</f>
        <v>0.1900546520483602</v>
      </c>
      <c r="N257" s="60">
        <f>'Other Med Projected'!X6007</f>
        <v>0.21932092370181316</v>
      </c>
      <c r="O257" s="60">
        <f>'Other Med Projected'!Y6007</f>
        <v>0.16481345426123448</v>
      </c>
      <c r="P257" s="60">
        <f>'Other Med Projected'!Z6007</f>
        <v>0.51572501251171976</v>
      </c>
      <c r="Q257" s="58">
        <f t="shared" si="12"/>
        <v>1.0899140425231275</v>
      </c>
      <c r="R257" s="71">
        <f t="shared" si="13"/>
        <v>198.33666971407774</v>
      </c>
      <c r="S257" s="72">
        <f t="shared" si="14"/>
        <v>198.43199999999999</v>
      </c>
      <c r="T257" s="20">
        <f t="shared" si="15"/>
        <v>-4.8041790599421814E-4</v>
      </c>
    </row>
    <row r="258" spans="1:20">
      <c r="A258" s="69"/>
      <c r="B258" s="31">
        <f>'Other Med Projected'!A258</f>
        <v>2007</v>
      </c>
      <c r="C258" s="31" t="str">
        <f>'Other Med Projected'!B258</f>
        <v>M11</v>
      </c>
      <c r="D258" s="32">
        <f>'Other Med Projected'!C258</f>
        <v>303.77999999999997</v>
      </c>
      <c r="E258" s="32">
        <f>'Other Med Projected'!D258</f>
        <v>199.45400000000001</v>
      </c>
      <c r="F258" s="32">
        <f>'Other Med Projected'!E258</f>
        <v>364.95400000000001</v>
      </c>
      <c r="G258" s="32">
        <f>'Other Med Projected'!F258</f>
        <v>170.89699999999999</v>
      </c>
      <c r="H258" s="32">
        <f>'Other Med Projected'!G258</f>
        <v>305.69099999999997</v>
      </c>
      <c r="J258" s="12" t="str">
        <f>'Other Med Projected'!T6031</f>
        <v>2007/11 to 2010/10</v>
      </c>
      <c r="K258" s="14">
        <f>'Other Med Projected'!U6031</f>
        <v>0.99999999807246476</v>
      </c>
      <c r="L258" s="14">
        <f>'Other Med Projected'!V6031</f>
        <v>36</v>
      </c>
      <c r="M258" s="60">
        <f>'Other Med Projected'!W6031</f>
        <v>0.19157045720455793</v>
      </c>
      <c r="N258" s="60">
        <f>'Other Med Projected'!X6031</f>
        <v>0.22330887996847906</v>
      </c>
      <c r="O258" s="60">
        <f>'Other Med Projected'!Y6031</f>
        <v>0.16316259956784898</v>
      </c>
      <c r="P258" s="60">
        <f>'Other Med Projected'!Z6031</f>
        <v>0.51081571066900311</v>
      </c>
      <c r="Q258" s="58">
        <f t="shared" si="12"/>
        <v>1.0888576474098892</v>
      </c>
      <c r="R258" s="71">
        <f t="shared" si="13"/>
        <v>199.41009915136468</v>
      </c>
      <c r="S258" s="72">
        <f t="shared" si="14"/>
        <v>199.45400000000001</v>
      </c>
      <c r="T258" s="20">
        <f t="shared" si="15"/>
        <v>-2.2010513018205506E-4</v>
      </c>
    </row>
    <row r="259" spans="1:20">
      <c r="A259" s="69"/>
      <c r="B259" s="31">
        <f>'Other Med Projected'!A259</f>
        <v>2007</v>
      </c>
      <c r="C259" s="31" t="str">
        <f>'Other Med Projected'!B259</f>
        <v>M12</v>
      </c>
      <c r="D259" s="32">
        <f>'Other Med Projected'!C259</f>
        <v>304.78399999999999</v>
      </c>
      <c r="E259" s="32">
        <f>'Other Med Projected'!D259</f>
        <v>200.31200000000001</v>
      </c>
      <c r="F259" s="32">
        <f>'Other Med Projected'!E259</f>
        <v>366.22500000000002</v>
      </c>
      <c r="G259" s="32">
        <f>'Other Med Projected'!F259</f>
        <v>172.81100000000001</v>
      </c>
      <c r="H259" s="32">
        <f>'Other Med Projected'!G259</f>
        <v>306.30399999999997</v>
      </c>
      <c r="J259" s="12" t="str">
        <f>'Other Med Projected'!T6055</f>
        <v>2007/12 to 2010/11</v>
      </c>
      <c r="K259" s="14">
        <f>'Other Med Projected'!U6055</f>
        <v>0.99999999858195687</v>
      </c>
      <c r="L259" s="14">
        <f>'Other Med Projected'!V6055</f>
        <v>36</v>
      </c>
      <c r="M259" s="60">
        <f>'Other Med Projected'!W6055</f>
        <v>0.19169262738622531</v>
      </c>
      <c r="N259" s="60">
        <f>'Other Med Projected'!X6055</f>
        <v>0.22586028776995168</v>
      </c>
      <c r="O259" s="60">
        <f>'Other Med Projected'!Y6055</f>
        <v>0.16241971036193195</v>
      </c>
      <c r="P259" s="60">
        <f>'Other Med Projected'!Z6055</f>
        <v>0.50805710194498199</v>
      </c>
      <c r="Q259" s="58">
        <f t="shared" si="12"/>
        <v>1.0880297274630908</v>
      </c>
      <c r="R259" s="71">
        <f t="shared" si="13"/>
        <v>200.18730450887497</v>
      </c>
      <c r="S259" s="72">
        <f t="shared" si="14"/>
        <v>200.31200000000001</v>
      </c>
      <c r="T259" s="20">
        <f t="shared" si="15"/>
        <v>-6.2250634572585972E-4</v>
      </c>
    </row>
    <row r="260" spans="1:20">
      <c r="A260" s="31">
        <f>B260</f>
        <v>2008</v>
      </c>
      <c r="B260" s="31">
        <f>'Other Med Projected'!A260</f>
        <v>2008</v>
      </c>
      <c r="C260" s="31" t="str">
        <f>'Other Med Projected'!B260</f>
        <v>M01</v>
      </c>
      <c r="D260" s="32">
        <f>'Other Med Projected'!C260</f>
        <v>306.529</v>
      </c>
      <c r="E260" s="32">
        <f>'Other Med Projected'!D260</f>
        <v>200.94399999999999</v>
      </c>
      <c r="F260" s="32">
        <f>'Other Med Projected'!E260</f>
        <v>369.101</v>
      </c>
      <c r="G260" s="32">
        <f>'Other Med Projected'!F260</f>
        <v>173.04</v>
      </c>
      <c r="H260" s="32">
        <f>'Other Med Projected'!G260</f>
        <v>308.14499999999998</v>
      </c>
      <c r="J260" s="12" t="str">
        <f>'Other Med Projected'!T6079</f>
        <v>2008/1 to 2010/12</v>
      </c>
      <c r="K260" s="14">
        <f>'Other Med Projected'!U6079</f>
        <v>0.99999999869739742</v>
      </c>
      <c r="L260" s="14">
        <f>'Other Med Projected'!V6079</f>
        <v>36</v>
      </c>
      <c r="M260" s="60">
        <f>'Other Med Projected'!W6079</f>
        <v>0.19186577082209938</v>
      </c>
      <c r="N260" s="60">
        <f>'Other Med Projected'!X6079</f>
        <v>0.22371866317459038</v>
      </c>
      <c r="O260" s="60">
        <f>'Other Med Projected'!Y6079</f>
        <v>0.16322531573625398</v>
      </c>
      <c r="P260" s="60">
        <f>'Other Med Projected'!Z6079</f>
        <v>0.51009107940279452</v>
      </c>
      <c r="Q260" s="58">
        <f t="shared" si="12"/>
        <v>1.0889008291357383</v>
      </c>
      <c r="R260" s="71">
        <f t="shared" si="13"/>
        <v>200.54634660534609</v>
      </c>
      <c r="S260" s="72">
        <f t="shared" si="14"/>
        <v>200.94399999999999</v>
      </c>
      <c r="T260" s="20">
        <f t="shared" si="15"/>
        <v>-1.9789264404704828E-3</v>
      </c>
    </row>
    <row r="261" spans="1:20">
      <c r="A261" s="69"/>
      <c r="B261" s="31">
        <f>'Other Med Projected'!A261</f>
        <v>2008</v>
      </c>
      <c r="C261" s="31" t="str">
        <f>'Other Med Projected'!B261</f>
        <v>M02</v>
      </c>
      <c r="D261" s="32">
        <f>'Other Med Projected'!C261</f>
        <v>307.928</v>
      </c>
      <c r="E261" s="32">
        <f>'Other Med Projected'!D261</f>
        <v>202.63399999999999</v>
      </c>
      <c r="F261" s="32">
        <f>'Other Med Projected'!E261</f>
        <v>373.28899999999999</v>
      </c>
      <c r="G261" s="32">
        <f>'Other Med Projected'!F261</f>
        <v>174.86099999999999</v>
      </c>
      <c r="H261" s="32">
        <f>'Other Med Projected'!G261</f>
        <v>307.774</v>
      </c>
      <c r="J261" s="12" t="str">
        <f>'Other Med Projected'!T6103</f>
        <v>2008/2 to 2011/1</v>
      </c>
      <c r="K261" s="14">
        <f>'Other Med Projected'!U6103</f>
        <v>0.99999999907586423</v>
      </c>
      <c r="L261" s="14">
        <f>'Other Med Projected'!V6103</f>
        <v>36</v>
      </c>
      <c r="M261" s="60">
        <f>'Other Med Projected'!W6103</f>
        <v>0.19093497315776672</v>
      </c>
      <c r="N261" s="60">
        <f>'Other Med Projected'!X6103</f>
        <v>0.21917817168870449</v>
      </c>
      <c r="O261" s="60">
        <f>'Other Med Projected'!Y6103</f>
        <v>0.16522297341685188</v>
      </c>
      <c r="P261" s="60">
        <f>'Other Med Projected'!Z6103</f>
        <v>0.51509695025601698</v>
      </c>
      <c r="Q261" s="58">
        <f t="shared" si="12"/>
        <v>1.09043306851934</v>
      </c>
      <c r="R261" s="71">
        <f t="shared" si="13"/>
        <v>203.86074132047111</v>
      </c>
      <c r="S261" s="72">
        <f t="shared" si="14"/>
        <v>202.63399999999999</v>
      </c>
      <c r="T261" s="20">
        <f t="shared" si="15"/>
        <v>6.0539757418356273E-3</v>
      </c>
    </row>
    <row r="262" spans="1:20">
      <c r="A262" s="69"/>
      <c r="B262" s="31">
        <f>'Other Med Projected'!A262</f>
        <v>2008</v>
      </c>
      <c r="C262" s="31" t="str">
        <f>'Other Med Projected'!B262</f>
        <v>M03</v>
      </c>
      <c r="D262" s="32">
        <f>'Other Med Projected'!C262</f>
        <v>308.726</v>
      </c>
      <c r="E262" s="32">
        <f>'Other Med Projected'!D262</f>
        <v>202.67</v>
      </c>
      <c r="F262" s="32">
        <f>'Other Med Projected'!E262</f>
        <v>374.815</v>
      </c>
      <c r="G262" s="32">
        <f>'Other Med Projected'!F262</f>
        <v>175.554</v>
      </c>
      <c r="H262" s="32">
        <f>'Other Med Projected'!G262</f>
        <v>308.42399999999998</v>
      </c>
      <c r="J262" s="12" t="str">
        <f>'Other Med Projected'!T6127</f>
        <v>2008/3 to 2011/2</v>
      </c>
      <c r="K262" s="14">
        <f>'Other Med Projected'!U6127</f>
        <v>0.99999999906013892</v>
      </c>
      <c r="L262" s="14">
        <f>'Other Med Projected'!V6127</f>
        <v>36</v>
      </c>
      <c r="M262" s="60">
        <f>'Other Med Projected'!W6127</f>
        <v>0.19072504048485767</v>
      </c>
      <c r="N262" s="60">
        <f>'Other Med Projected'!X6127</f>
        <v>0.21825381829640153</v>
      </c>
      <c r="O262" s="60">
        <f>'Other Med Projected'!Y6127</f>
        <v>0.16555500296002129</v>
      </c>
      <c r="P262" s="60">
        <f>'Other Med Projected'!Z6127</f>
        <v>0.51617062892830645</v>
      </c>
      <c r="Q262" s="58">
        <f t="shared" si="12"/>
        <v>1.0907044906695869</v>
      </c>
      <c r="R262" s="71">
        <f t="shared" si="13"/>
        <v>203.60564550438448</v>
      </c>
      <c r="S262" s="72">
        <f t="shared" si="14"/>
        <v>202.67</v>
      </c>
      <c r="T262" s="20">
        <f t="shared" si="15"/>
        <v>4.6165959657793266E-3</v>
      </c>
    </row>
    <row r="263" spans="1:20">
      <c r="A263" s="69"/>
      <c r="B263" s="31">
        <f>'Other Med Projected'!A263</f>
        <v>2008</v>
      </c>
      <c r="C263" s="31" t="str">
        <f>'Other Med Projected'!B263</f>
        <v>M04</v>
      </c>
      <c r="D263" s="32">
        <f>'Other Med Projected'!C263</f>
        <v>309.22699999999998</v>
      </c>
      <c r="E263" s="32">
        <f>'Other Med Projected'!D263</f>
        <v>203.50700000000001</v>
      </c>
      <c r="F263" s="32">
        <f>'Other Med Projected'!E263</f>
        <v>375.512</v>
      </c>
      <c r="G263" s="32">
        <f>'Other Med Projected'!F263</f>
        <v>176.46199999999999</v>
      </c>
      <c r="H263" s="32">
        <f>'Other Med Projected'!G263</f>
        <v>308.488</v>
      </c>
      <c r="J263" s="12" t="str">
        <f>'Other Med Projected'!T6151</f>
        <v>2008/4 to 2011/3</v>
      </c>
      <c r="K263" s="14">
        <f>'Other Med Projected'!U6151</f>
        <v>0.99999999903206904</v>
      </c>
      <c r="L263" s="14">
        <f>'Other Med Projected'!V6151</f>
        <v>36</v>
      </c>
      <c r="M263" s="60">
        <f>'Other Med Projected'!W6151</f>
        <v>0.19131339016841858</v>
      </c>
      <c r="N263" s="60">
        <f>'Other Med Projected'!X6151</f>
        <v>0.21871031981675118</v>
      </c>
      <c r="O263" s="60">
        <f>'Other Med Projected'!Y6151</f>
        <v>0.16518931410110557</v>
      </c>
      <c r="P263" s="60">
        <f>'Other Med Projected'!Z6151</f>
        <v>0.51543300773181389</v>
      </c>
      <c r="Q263" s="58">
        <f t="shared" si="12"/>
        <v>1.0906460318180893</v>
      </c>
      <c r="R263" s="71">
        <f t="shared" si="13"/>
        <v>204.81796336405435</v>
      </c>
      <c r="S263" s="72">
        <f t="shared" si="14"/>
        <v>203.50700000000001</v>
      </c>
      <c r="T263" s="20">
        <f t="shared" si="15"/>
        <v>6.4418588257619883E-3</v>
      </c>
    </row>
    <row r="264" spans="1:20">
      <c r="A264" s="69"/>
      <c r="B264" s="31">
        <f>'Other Med Projected'!A264</f>
        <v>2008</v>
      </c>
      <c r="C264" s="31" t="str">
        <f>'Other Med Projected'!B264</f>
        <v>M05</v>
      </c>
      <c r="D264" s="32">
        <f>'Other Med Projected'!C264</f>
        <v>310.91699999999997</v>
      </c>
      <c r="E264" s="32">
        <f>'Other Med Projected'!D264</f>
        <v>204.70599999999999</v>
      </c>
      <c r="F264" s="32">
        <f>'Other Med Projected'!E264</f>
        <v>376.666</v>
      </c>
      <c r="G264" s="32">
        <f>'Other Med Projected'!F264</f>
        <v>176.74199999999999</v>
      </c>
      <c r="H264" s="32">
        <f>'Other Med Projected'!G264</f>
        <v>310.77600000000001</v>
      </c>
      <c r="J264" s="12" t="str">
        <f>'Other Med Projected'!T6175</f>
        <v>2008/5 to 2011/4</v>
      </c>
      <c r="K264" s="14">
        <f>'Other Med Projected'!U6175</f>
        <v>0.99999999900767</v>
      </c>
      <c r="L264" s="14">
        <f>'Other Med Projected'!V6175</f>
        <v>36</v>
      </c>
      <c r="M264" s="60">
        <f>'Other Med Projected'!W6175</f>
        <v>0.19265830455635485</v>
      </c>
      <c r="N264" s="60">
        <f>'Other Med Projected'!X6175</f>
        <v>0.21861001849038078</v>
      </c>
      <c r="O264" s="60">
        <f>'Other Med Projected'!Y6175</f>
        <v>0.16446410890125543</v>
      </c>
      <c r="P264" s="60">
        <f>'Other Med Projected'!Z6175</f>
        <v>0.51506781602088691</v>
      </c>
      <c r="Q264" s="58">
        <f t="shared" ref="Q264:Q327" si="16">SUM(M264:P264)</f>
        <v>1.0908002479688781</v>
      </c>
      <c r="R264" s="71">
        <f t="shared" si="13"/>
        <v>205.46350062922755</v>
      </c>
      <c r="S264" s="72">
        <f t="shared" si="14"/>
        <v>204.70599999999999</v>
      </c>
      <c r="T264" s="20">
        <f t="shared" si="15"/>
        <v>3.7004319816105274E-3</v>
      </c>
    </row>
    <row r="265" spans="1:20">
      <c r="A265" s="69"/>
      <c r="B265" s="31">
        <f>'Other Med Projected'!A265</f>
        <v>2008</v>
      </c>
      <c r="C265" s="31" t="str">
        <f>'Other Med Projected'!B265</f>
        <v>M06</v>
      </c>
      <c r="D265" s="32">
        <f>'Other Med Projected'!C265</f>
        <v>311.31700000000001</v>
      </c>
      <c r="E265" s="32">
        <f>'Other Med Projected'!D265</f>
        <v>205.904</v>
      </c>
      <c r="F265" s="32">
        <f>'Other Med Projected'!E265</f>
        <v>377.41199999999998</v>
      </c>
      <c r="G265" s="32">
        <f>'Other Med Projected'!F265</f>
        <v>175.93</v>
      </c>
      <c r="H265" s="32">
        <f>'Other Med Projected'!G265</f>
        <v>311.03699999999998</v>
      </c>
      <c r="J265" s="12" t="str">
        <f>'Other Med Projected'!T6199</f>
        <v>2008/6 to 2011/5</v>
      </c>
      <c r="K265" s="14">
        <f>'Other Med Projected'!U6199</f>
        <v>0.99999999890583913</v>
      </c>
      <c r="L265" s="14">
        <f>'Other Med Projected'!V6199</f>
        <v>36</v>
      </c>
      <c r="M265" s="60">
        <f>'Other Med Projected'!W6199</f>
        <v>0.19233234620296802</v>
      </c>
      <c r="N265" s="60">
        <f>'Other Med Projected'!X6199</f>
        <v>0.21752554858896439</v>
      </c>
      <c r="O265" s="60">
        <f>'Other Med Projected'!Y6199</f>
        <v>0.16548076204573337</v>
      </c>
      <c r="P265" s="60">
        <f>'Other Med Projected'!Z6199</f>
        <v>0.51603706095711954</v>
      </c>
      <c r="Q265" s="58">
        <f t="shared" si="16"/>
        <v>1.0913757177947851</v>
      </c>
      <c r="R265" s="71">
        <f t="shared" si="13"/>
        <v>206.86329127073958</v>
      </c>
      <c r="S265" s="72">
        <f t="shared" si="14"/>
        <v>205.904</v>
      </c>
      <c r="T265" s="20">
        <f t="shared" si="15"/>
        <v>4.65892489091802E-3</v>
      </c>
    </row>
    <row r="266" spans="1:20">
      <c r="A266" s="69"/>
      <c r="B266" s="31">
        <f>'Other Med Projected'!A266</f>
        <v>2008</v>
      </c>
      <c r="C266" s="31" t="str">
        <f>'Other Med Projected'!B266</f>
        <v>M07</v>
      </c>
      <c r="D266" s="32">
        <f>'Other Med Projected'!C266</f>
        <v>311.92599999999999</v>
      </c>
      <c r="E266" s="32">
        <f>'Other Med Projected'!D266</f>
        <v>207.626</v>
      </c>
      <c r="F266" s="32">
        <f>'Other Med Projected'!E266</f>
        <v>378.49599999999998</v>
      </c>
      <c r="G266" s="32">
        <f>'Other Med Projected'!F266</f>
        <v>175.39699999999999</v>
      </c>
      <c r="H266" s="32">
        <f>'Other Med Projected'!G266</f>
        <v>311.27</v>
      </c>
      <c r="J266" s="12" t="str">
        <f>'Other Med Projected'!T6223</f>
        <v>2008/7 to 2011/6</v>
      </c>
      <c r="K266" s="14">
        <f>'Other Med Projected'!U6223</f>
        <v>0.99999999887383939</v>
      </c>
      <c r="L266" s="14">
        <f>'Other Med Projected'!V6223</f>
        <v>36</v>
      </c>
      <c r="M266" s="60">
        <f>'Other Med Projected'!W6223</f>
        <v>0.1921119804700579</v>
      </c>
      <c r="N266" s="60">
        <f>'Other Med Projected'!X6223</f>
        <v>0.21721258830832466</v>
      </c>
      <c r="O266" s="60">
        <f>'Other Med Projected'!Y6223</f>
        <v>0.16596051000944492</v>
      </c>
      <c r="P266" s="60">
        <f>'Other Med Projected'!Z6223</f>
        <v>0.51629821176156176</v>
      </c>
      <c r="Q266" s="58">
        <f t="shared" si="16"/>
        <v>1.0915832905493892</v>
      </c>
      <c r="R266" s="71">
        <f t="shared" si="13"/>
        <v>208.76796382378592</v>
      </c>
      <c r="S266" s="72">
        <f t="shared" si="14"/>
        <v>207.626</v>
      </c>
      <c r="T266" s="20">
        <f t="shared" si="15"/>
        <v>5.5001002946929315E-3</v>
      </c>
    </row>
    <row r="267" spans="1:20">
      <c r="A267" s="69"/>
      <c r="B267" s="31">
        <f>'Other Med Projected'!A267</f>
        <v>2008</v>
      </c>
      <c r="C267" s="31" t="str">
        <f>'Other Med Projected'!B267</f>
        <v>M08</v>
      </c>
      <c r="D267" s="32">
        <f>'Other Med Projected'!C267</f>
        <v>312.39600000000002</v>
      </c>
      <c r="E267" s="32">
        <f>'Other Med Projected'!D267</f>
        <v>207.17099999999999</v>
      </c>
      <c r="F267" s="32">
        <f>'Other Med Projected'!E267</f>
        <v>379.07499999999999</v>
      </c>
      <c r="G267" s="32">
        <f>'Other Med Projected'!F267</f>
        <v>173.321</v>
      </c>
      <c r="H267" s="32">
        <f>'Other Med Projected'!G267</f>
        <v>312.78800000000001</v>
      </c>
      <c r="J267" s="12" t="str">
        <f>'Other Med Projected'!T6247</f>
        <v>2008/8 to 2011/7</v>
      </c>
      <c r="K267" s="14">
        <f>'Other Med Projected'!U6247</f>
        <v>0.99999999884667046</v>
      </c>
      <c r="L267" s="14">
        <f>'Other Med Projected'!V6247</f>
        <v>36</v>
      </c>
      <c r="M267" s="60">
        <f>'Other Med Projected'!W6247</f>
        <v>0.19239393867303889</v>
      </c>
      <c r="N267" s="60">
        <f>'Other Med Projected'!X6247</f>
        <v>0.21721140612649598</v>
      </c>
      <c r="O267" s="60">
        <f>'Other Med Projected'!Y6247</f>
        <v>0.1657787155573161</v>
      </c>
      <c r="P267" s="60">
        <f>'Other Med Projected'!Z6247</f>
        <v>0.51621239058325541</v>
      </c>
      <c r="Q267" s="58">
        <f t="shared" si="16"/>
        <v>1.0915964509401064</v>
      </c>
      <c r="R267" s="71">
        <f t="shared" si="13"/>
        <v>206.9061768517746</v>
      </c>
      <c r="S267" s="72">
        <f t="shared" si="14"/>
        <v>207.17099999999999</v>
      </c>
      <c r="T267" s="20">
        <f t="shared" si="15"/>
        <v>-1.2782829074792761E-3</v>
      </c>
    </row>
    <row r="268" spans="1:20">
      <c r="A268" s="69"/>
      <c r="B268" s="31">
        <f>'Other Med Projected'!A268</f>
        <v>2008</v>
      </c>
      <c r="C268" s="31" t="str">
        <f>'Other Med Projected'!B268</f>
        <v>M09</v>
      </c>
      <c r="D268" s="32">
        <f>'Other Med Projected'!C268</f>
        <v>312.52699999999999</v>
      </c>
      <c r="E268" s="32">
        <f>'Other Med Projected'!D268</f>
        <v>207.25899999999999</v>
      </c>
      <c r="F268" s="32">
        <f>'Other Med Projected'!E268</f>
        <v>380.00099999999998</v>
      </c>
      <c r="G268" s="32">
        <f>'Other Med Projected'!F268</f>
        <v>170.23400000000001</v>
      </c>
      <c r="H268" s="32">
        <f>'Other Med Projected'!G268</f>
        <v>313.59199999999998</v>
      </c>
      <c r="J268" s="12" t="str">
        <f>'Other Med Projected'!T6271</f>
        <v>2008/9 to 2011/8</v>
      </c>
      <c r="K268" s="14">
        <f>'Other Med Projected'!U6271</f>
        <v>0.99999999869656164</v>
      </c>
      <c r="L268" s="14">
        <f>'Other Med Projected'!V6271</f>
        <v>36</v>
      </c>
      <c r="M268" s="60">
        <f>'Other Med Projected'!W6271</f>
        <v>0.19375120016333225</v>
      </c>
      <c r="N268" s="60">
        <f>'Other Med Projected'!X6271</f>
        <v>0.21734651450092957</v>
      </c>
      <c r="O268" s="60">
        <f>'Other Med Projected'!Y6271</f>
        <v>0.16515979174382189</v>
      </c>
      <c r="P268" s="60">
        <f>'Other Med Projected'!Z6271</f>
        <v>0.51549870984591084</v>
      </c>
      <c r="Q268" s="58">
        <f t="shared" si="16"/>
        <v>1.0917562162539944</v>
      </c>
      <c r="R268" s="71">
        <f t="shared" si="13"/>
        <v>206.48236274931287</v>
      </c>
      <c r="S268" s="72">
        <f t="shared" si="14"/>
        <v>207.25899999999999</v>
      </c>
      <c r="T268" s="20">
        <f t="shared" si="15"/>
        <v>-3.7471822728427544E-3</v>
      </c>
    </row>
    <row r="269" spans="1:20">
      <c r="A269" s="69"/>
      <c r="B269" s="31">
        <f>'Other Med Projected'!A269</f>
        <v>2008</v>
      </c>
      <c r="C269" s="31" t="str">
        <f>'Other Med Projected'!B269</f>
        <v>M10</v>
      </c>
      <c r="D269" s="32">
        <f>'Other Med Projected'!C269</f>
        <v>312.91399999999999</v>
      </c>
      <c r="E269" s="32">
        <f>'Other Med Projected'!D269</f>
        <v>207.78800000000001</v>
      </c>
      <c r="F269" s="32">
        <f>'Other Med Projected'!E269</f>
        <v>379.11200000000002</v>
      </c>
      <c r="G269" s="32">
        <f>'Other Med Projected'!F269</f>
        <v>171.85499999999999</v>
      </c>
      <c r="H269" s="32">
        <f>'Other Med Projected'!G269</f>
        <v>314.041</v>
      </c>
      <c r="J269" s="12" t="str">
        <f>'Other Med Projected'!T6295</f>
        <v>2008/10 to 2011/9</v>
      </c>
      <c r="K269" s="14">
        <f>'Other Med Projected'!U6295</f>
        <v>0.99999999852988608</v>
      </c>
      <c r="L269" s="14">
        <f>'Other Med Projected'!V6295</f>
        <v>36</v>
      </c>
      <c r="M269" s="60">
        <f>'Other Med Projected'!W6295</f>
        <v>0.19499247094489325</v>
      </c>
      <c r="N269" s="60">
        <f>'Other Med Projected'!X6295</f>
        <v>0.21702630318951854</v>
      </c>
      <c r="O269" s="60">
        <f>'Other Med Projected'!Y6295</f>
        <v>0.1647222205010434</v>
      </c>
      <c r="P269" s="60">
        <f>'Other Med Projected'!Z6295</f>
        <v>0.51531139510149715</v>
      </c>
      <c r="Q269" s="58">
        <f t="shared" si="16"/>
        <v>1.0920523897369523</v>
      </c>
      <c r="R269" s="71">
        <f t="shared" si="13"/>
        <v>207.71741204325514</v>
      </c>
      <c r="S269" s="72">
        <f t="shared" si="14"/>
        <v>207.78800000000001</v>
      </c>
      <c r="T269" s="20">
        <f t="shared" si="15"/>
        <v>-3.3971142099097773E-4</v>
      </c>
    </row>
    <row r="270" spans="1:20">
      <c r="A270" s="69"/>
      <c r="B270" s="31">
        <f>'Other Med Projected'!A270</f>
        <v>2008</v>
      </c>
      <c r="C270" s="31" t="str">
        <f>'Other Med Projected'!B270</f>
        <v>M11</v>
      </c>
      <c r="D270" s="32">
        <f>'Other Med Projected'!C270</f>
        <v>313.32799999999997</v>
      </c>
      <c r="E270" s="32">
        <f>'Other Med Projected'!D270</f>
        <v>207.851</v>
      </c>
      <c r="F270" s="32">
        <f>'Other Med Projected'!E270</f>
        <v>379.322</v>
      </c>
      <c r="G270" s="32">
        <f>'Other Med Projected'!F270</f>
        <v>172.51599999999999</v>
      </c>
      <c r="H270" s="32">
        <f>'Other Med Projected'!G270</f>
        <v>314.52999999999997</v>
      </c>
      <c r="J270" s="12" t="str">
        <f>'Other Med Projected'!T6319</f>
        <v>2008/11 to 2011/10</v>
      </c>
      <c r="K270" s="14">
        <f>'Other Med Projected'!U6319</f>
        <v>0.99999999856461941</v>
      </c>
      <c r="L270" s="14">
        <f>'Other Med Projected'!V6319</f>
        <v>36</v>
      </c>
      <c r="M270" s="60">
        <f>'Other Med Projected'!W6319</f>
        <v>0.19845171058729105</v>
      </c>
      <c r="N270" s="60">
        <f>'Other Med Projected'!X6319</f>
        <v>0.21694944485823736</v>
      </c>
      <c r="O270" s="60">
        <f>'Other Med Projected'!Y6319</f>
        <v>0.162935803199768</v>
      </c>
      <c r="P270" s="60">
        <f>'Other Med Projected'!Z6319</f>
        <v>0.51412025179762044</v>
      </c>
      <c r="Q270" s="58">
        <f t="shared" si="16"/>
        <v>1.0924572104429169</v>
      </c>
      <c r="R270" s="71">
        <f t="shared" si="13"/>
        <v>207.76501771974171</v>
      </c>
      <c r="S270" s="72">
        <f t="shared" si="14"/>
        <v>207.851</v>
      </c>
      <c r="T270" s="20">
        <f t="shared" si="15"/>
        <v>-4.1367268022907074E-4</v>
      </c>
    </row>
    <row r="271" spans="1:20">
      <c r="A271" s="69"/>
      <c r="B271" s="31">
        <f>'Other Med Projected'!A271</f>
        <v>2008</v>
      </c>
      <c r="C271" s="31" t="str">
        <f>'Other Med Projected'!B271</f>
        <v>M12</v>
      </c>
      <c r="D271" s="32">
        <f>'Other Med Projected'!C271</f>
        <v>313.88600000000002</v>
      </c>
      <c r="E271" s="32">
        <f>'Other Med Projected'!D271</f>
        <v>207.85</v>
      </c>
      <c r="F271" s="32">
        <f>'Other Med Projected'!E271</f>
        <v>379.60300000000001</v>
      </c>
      <c r="G271" s="32">
        <f>'Other Med Projected'!F271</f>
        <v>173.37700000000001</v>
      </c>
      <c r="H271" s="32">
        <f>'Other Med Projected'!G271</f>
        <v>315.233</v>
      </c>
      <c r="J271" s="12" t="str">
        <f>'Other Med Projected'!T6343</f>
        <v>2008/12 to 2011/11</v>
      </c>
      <c r="K271" s="14">
        <f>'Other Med Projected'!U6343</f>
        <v>0.99999999883272728</v>
      </c>
      <c r="L271" s="14">
        <f>'Other Med Projected'!V6343</f>
        <v>36</v>
      </c>
      <c r="M271" s="60">
        <f>'Other Med Projected'!W6343</f>
        <v>0.20190168038625828</v>
      </c>
      <c r="N271" s="60">
        <f>'Other Med Projected'!X6343</f>
        <v>0.21549638943945335</v>
      </c>
      <c r="O271" s="60">
        <f>'Other Med Projected'!Y6343</f>
        <v>0.16184321717502226</v>
      </c>
      <c r="P271" s="60">
        <f>'Other Med Projected'!Z6343</f>
        <v>0.51422351360427876</v>
      </c>
      <c r="Q271" s="58">
        <f t="shared" si="16"/>
        <v>1.0934648006050125</v>
      </c>
      <c r="R271" s="71">
        <f t="shared" si="13"/>
        <v>207.6667000185958</v>
      </c>
      <c r="S271" s="72">
        <f t="shared" si="14"/>
        <v>207.85</v>
      </c>
      <c r="T271" s="20">
        <f t="shared" si="15"/>
        <v>-8.8188588599562084E-4</v>
      </c>
    </row>
    <row r="272" spans="1:20">
      <c r="A272" s="31">
        <f>B272</f>
        <v>2009</v>
      </c>
      <c r="B272" s="31">
        <f>'Other Med Projected'!A272</f>
        <v>2009</v>
      </c>
      <c r="C272" s="31" t="str">
        <f>'Other Med Projected'!B272</f>
        <v>M01</v>
      </c>
      <c r="D272" s="32">
        <f>'Other Med Projected'!C272</f>
        <v>315.60300000000001</v>
      </c>
      <c r="E272" s="32">
        <f>'Other Med Projected'!D272</f>
        <v>208.59</v>
      </c>
      <c r="F272" s="32">
        <f>'Other Med Projected'!E272</f>
        <v>382.55799999999999</v>
      </c>
      <c r="G272" s="32">
        <f>'Other Med Projected'!F272</f>
        <v>174.209</v>
      </c>
      <c r="H272" s="32">
        <f>'Other Med Projected'!G272</f>
        <v>316.74400000000003</v>
      </c>
      <c r="J272" s="12" t="str">
        <f>'Other Med Projected'!T6367</f>
        <v>2009/1 to 2011/12</v>
      </c>
      <c r="K272" s="14">
        <f>'Other Med Projected'!U6367</f>
        <v>0.99999999946140372</v>
      </c>
      <c r="L272" s="14">
        <f>'Other Med Projected'!V6367</f>
        <v>36</v>
      </c>
      <c r="M272" s="60">
        <f>'Other Med Projected'!W6367</f>
        <v>0.20574378268578242</v>
      </c>
      <c r="N272" s="60">
        <f>'Other Med Projected'!X6367</f>
        <v>0.21166163557953366</v>
      </c>
      <c r="O272" s="60">
        <f>'Other Med Projected'!Y6367</f>
        <v>0.16175196232465633</v>
      </c>
      <c r="P272" s="60">
        <f>'Other Med Projected'!Z6367</f>
        <v>0.51640812666011948</v>
      </c>
      <c r="Q272" s="58">
        <f t="shared" si="16"/>
        <v>1.0955655072500918</v>
      </c>
      <c r="R272" s="71">
        <f t="shared" si="13"/>
        <v>208.34914124084639</v>
      </c>
      <c r="S272" s="72">
        <f t="shared" si="14"/>
        <v>208.59</v>
      </c>
      <c r="T272" s="20">
        <f t="shared" si="15"/>
        <v>-1.1546994542097437E-3</v>
      </c>
    </row>
    <row r="273" spans="1:20">
      <c r="A273" s="69"/>
      <c r="B273" s="31">
        <f>'Other Med Projected'!A273</f>
        <v>2009</v>
      </c>
      <c r="C273" s="31" t="str">
        <f>'Other Med Projected'!B273</f>
        <v>M02</v>
      </c>
      <c r="D273" s="32">
        <f>'Other Med Projected'!C273</f>
        <v>316.99200000000002</v>
      </c>
      <c r="E273" s="32">
        <f>'Other Med Projected'!D273</f>
        <v>208.75200000000001</v>
      </c>
      <c r="F273" s="32">
        <f>'Other Med Projected'!E273</f>
        <v>385.42899999999997</v>
      </c>
      <c r="G273" s="32">
        <f>'Other Med Projected'!F273</f>
        <v>175.35900000000001</v>
      </c>
      <c r="H273" s="32">
        <f>'Other Med Projected'!G273</f>
        <v>317.75799999999998</v>
      </c>
      <c r="J273" s="12" t="str">
        <f>'Other Med Projected'!T6391</f>
        <v>2009/2 to 2012/1</v>
      </c>
      <c r="K273" s="14">
        <f>'Other Med Projected'!U6391</f>
        <v>0.99999999981572629</v>
      </c>
      <c r="L273" s="14">
        <f>'Other Med Projected'!V6391</f>
        <v>36</v>
      </c>
      <c r="M273" s="60">
        <f>'Other Med Projected'!W6391</f>
        <v>0.20800721623400262</v>
      </c>
      <c r="N273" s="60">
        <f>'Other Med Projected'!X6391</f>
        <v>0.20999669156909595</v>
      </c>
      <c r="O273" s="60">
        <f>'Other Med Projected'!Y6391</f>
        <v>0.1615740270215183</v>
      </c>
      <c r="P273" s="60">
        <f>'Other Med Projected'!Z6391</f>
        <v>0.5170479244404721</v>
      </c>
      <c r="Q273" s="58">
        <f t="shared" si="16"/>
        <v>1.0966258592650888</v>
      </c>
      <c r="R273" s="71">
        <f t="shared" si="13"/>
        <v>208.38143758099918</v>
      </c>
      <c r="S273" s="72">
        <f t="shared" si="14"/>
        <v>208.75200000000001</v>
      </c>
      <c r="T273" s="20">
        <f t="shared" si="15"/>
        <v>-1.7751323053232237E-3</v>
      </c>
    </row>
    <row r="274" spans="1:20">
      <c r="A274" s="69"/>
      <c r="B274" s="31">
        <f>'Other Med Projected'!A274</f>
        <v>2009</v>
      </c>
      <c r="C274" s="31" t="str">
        <f>'Other Med Projected'!B274</f>
        <v>M03</v>
      </c>
      <c r="D274" s="32">
        <f>'Other Med Projected'!C274</f>
        <v>317.45999999999998</v>
      </c>
      <c r="E274" s="32">
        <f>'Other Med Projected'!D274</f>
        <v>208.941</v>
      </c>
      <c r="F274" s="32">
        <f>'Other Med Projected'!E274</f>
        <v>385.81</v>
      </c>
      <c r="G274" s="32">
        <f>'Other Med Projected'!F274</f>
        <v>174.03</v>
      </c>
      <c r="H274" s="32">
        <f>'Other Med Projected'!G274</f>
        <v>318.87299999999999</v>
      </c>
      <c r="J274" s="12" t="str">
        <f>'Other Med Projected'!T6415</f>
        <v>2009/3 to 2012/2</v>
      </c>
      <c r="K274" s="14">
        <f>'Other Med Projected'!U6415</f>
        <v>0.99999999978229848</v>
      </c>
      <c r="L274" s="14">
        <f>'Other Med Projected'!V6415</f>
        <v>36</v>
      </c>
      <c r="M274" s="60">
        <f>'Other Med Projected'!W6415</f>
        <v>0.20848273962685038</v>
      </c>
      <c r="N274" s="60">
        <f>'Other Med Projected'!X6415</f>
        <v>0.20902680995224787</v>
      </c>
      <c r="O274" s="60">
        <f>'Other Med Projected'!Y6415</f>
        <v>0.16176524924720359</v>
      </c>
      <c r="P274" s="60">
        <f>'Other Med Projected'!Z6415</f>
        <v>0.5178053114335085</v>
      </c>
      <c r="Q274" s="58">
        <f t="shared" si="16"/>
        <v>1.0970801102598102</v>
      </c>
      <c r="R274" s="71">
        <f t="shared" si="13"/>
        <v>208.32777380459049</v>
      </c>
      <c r="S274" s="72">
        <f t="shared" si="14"/>
        <v>208.941</v>
      </c>
      <c r="T274" s="20">
        <f t="shared" si="15"/>
        <v>-2.9349251482931062E-3</v>
      </c>
    </row>
    <row r="275" spans="1:20">
      <c r="A275" s="69"/>
      <c r="B275" s="31">
        <f>'Other Med Projected'!A275</f>
        <v>2009</v>
      </c>
      <c r="C275" s="31" t="str">
        <f>'Other Med Projected'!B275</f>
        <v>M04</v>
      </c>
      <c r="D275" s="32">
        <f>'Other Med Projected'!C275</f>
        <v>317.661</v>
      </c>
      <c r="E275" s="32">
        <f>'Other Med Projected'!D275</f>
        <v>209.08099999999999</v>
      </c>
      <c r="F275" s="32">
        <f>'Other Med Projected'!E275</f>
        <v>386.35</v>
      </c>
      <c r="G275" s="32">
        <f>'Other Med Projected'!F275</f>
        <v>174.803</v>
      </c>
      <c r="H275" s="32">
        <f>'Other Med Projected'!G275</f>
        <v>318.72199999999998</v>
      </c>
      <c r="J275" s="12" t="str">
        <f>'Other Med Projected'!T6439</f>
        <v>2009/4 to 2012/3</v>
      </c>
      <c r="K275" s="14">
        <f>'Other Med Projected'!U6439</f>
        <v>0.99999999979920984</v>
      </c>
      <c r="L275" s="14">
        <f>'Other Med Projected'!V6439</f>
        <v>36</v>
      </c>
      <c r="M275" s="60">
        <f>'Other Med Projected'!W6439</f>
        <v>0.20899785160963091</v>
      </c>
      <c r="N275" s="60">
        <f>'Other Med Projected'!X6439</f>
        <v>0.20854679482307273</v>
      </c>
      <c r="O275" s="60">
        <f>'Other Med Projected'!Y6439</f>
        <v>0.16186886757322774</v>
      </c>
      <c r="P275" s="60">
        <f>'Other Med Projected'!Z6439</f>
        <v>0.51799584861248205</v>
      </c>
      <c r="Q275" s="58">
        <f t="shared" si="16"/>
        <v>1.0974093626184134</v>
      </c>
      <c r="R275" s="71">
        <f t="shared" si="13"/>
        <v>208.63358595376349</v>
      </c>
      <c r="S275" s="72">
        <f t="shared" si="14"/>
        <v>209.08099999999999</v>
      </c>
      <c r="T275" s="20">
        <f t="shared" si="15"/>
        <v>-2.1399077211057094E-3</v>
      </c>
    </row>
    <row r="276" spans="1:20">
      <c r="A276" s="69"/>
      <c r="B276" s="31">
        <f>'Other Med Projected'!A276</f>
        <v>2009</v>
      </c>
      <c r="C276" s="31" t="str">
        <f>'Other Med Projected'!B276</f>
        <v>M05</v>
      </c>
      <c r="D276" s="32">
        <f>'Other Med Projected'!C276</f>
        <v>319.33300000000003</v>
      </c>
      <c r="E276" s="32">
        <f>'Other Med Projected'!D276</f>
        <v>209.02099999999999</v>
      </c>
      <c r="F276" s="32">
        <f>'Other Med Projected'!E276</f>
        <v>387.71100000000001</v>
      </c>
      <c r="G276" s="32">
        <f>'Other Med Projected'!F276</f>
        <v>176.327</v>
      </c>
      <c r="H276" s="32">
        <f>'Other Med Projected'!G276</f>
        <v>320.95499999999998</v>
      </c>
      <c r="J276" s="12" t="str">
        <f>'Other Med Projected'!T6463</f>
        <v>2009/5 to 2012/4</v>
      </c>
      <c r="K276" s="14">
        <f>'Other Med Projected'!U6463</f>
        <v>0.99999999978760634</v>
      </c>
      <c r="L276" s="14">
        <f>'Other Med Projected'!V6463</f>
        <v>36</v>
      </c>
      <c r="M276" s="60">
        <f>'Other Med Projected'!W6463</f>
        <v>0.209357766842273</v>
      </c>
      <c r="N276" s="60">
        <f>'Other Med Projected'!X6463</f>
        <v>0.20816604137265995</v>
      </c>
      <c r="O276" s="60">
        <f>'Other Med Projected'!Y6463</f>
        <v>0.1618390092636291</v>
      </c>
      <c r="P276" s="60">
        <f>'Other Med Projected'!Z6463</f>
        <v>0.51823740237065608</v>
      </c>
      <c r="Q276" s="58">
        <f t="shared" si="16"/>
        <v>1.0976002198492183</v>
      </c>
      <c r="R276" s="71">
        <f t="shared" si="13"/>
        <v>208.14677165683668</v>
      </c>
      <c r="S276" s="72">
        <f t="shared" si="14"/>
        <v>209.02099999999999</v>
      </c>
      <c r="T276" s="20">
        <f t="shared" si="15"/>
        <v>-4.1824904825989249E-3</v>
      </c>
    </row>
    <row r="277" spans="1:20">
      <c r="A277" s="69"/>
      <c r="B277" s="31">
        <f>'Other Med Projected'!A277</f>
        <v>2009</v>
      </c>
      <c r="C277" s="31" t="str">
        <f>'Other Med Projected'!B277</f>
        <v>M06</v>
      </c>
      <c r="D277" s="32">
        <f>'Other Med Projected'!C277</f>
        <v>319.65199999999999</v>
      </c>
      <c r="E277" s="32">
        <f>'Other Med Projected'!D277</f>
        <v>209.62799999999999</v>
      </c>
      <c r="F277" s="32">
        <f>'Other Med Projected'!E277</f>
        <v>388.74</v>
      </c>
      <c r="G277" s="32">
        <f>'Other Med Projected'!F277</f>
        <v>175.41499999999999</v>
      </c>
      <c r="H277" s="32">
        <f>'Other Med Projected'!G277</f>
        <v>321.18099999999998</v>
      </c>
      <c r="J277" s="12" t="str">
        <f>'Other Med Projected'!T6487</f>
        <v>2009/6 to 2012/5</v>
      </c>
      <c r="K277" s="14">
        <f>'Other Med Projected'!U6487</f>
        <v>0.99999999977659915</v>
      </c>
      <c r="L277" s="14">
        <f>'Other Med Projected'!V6487</f>
        <v>36</v>
      </c>
      <c r="M277" s="60">
        <f>'Other Med Projected'!W6487</f>
        <v>0.2100361457337955</v>
      </c>
      <c r="N277" s="60">
        <f>'Other Med Projected'!X6487</f>
        <v>0.2079320279485318</v>
      </c>
      <c r="O277" s="60">
        <f>'Other Med Projected'!Y6487</f>
        <v>0.16154423031103926</v>
      </c>
      <c r="P277" s="60">
        <f>'Other Med Projected'!Z6487</f>
        <v>0.51823821526204339</v>
      </c>
      <c r="Q277" s="58">
        <f t="shared" si="16"/>
        <v>1.0977506192554101</v>
      </c>
      <c r="R277" s="71">
        <f t="shared" si="13"/>
        <v>208.97459913176189</v>
      </c>
      <c r="S277" s="72">
        <f t="shared" si="14"/>
        <v>209.62799999999999</v>
      </c>
      <c r="T277" s="20">
        <f t="shared" si="15"/>
        <v>-3.1169541675639435E-3</v>
      </c>
    </row>
    <row r="278" spans="1:20">
      <c r="A278" s="69"/>
      <c r="B278" s="31">
        <f>'Other Med Projected'!A278</f>
        <v>2009</v>
      </c>
      <c r="C278" s="31" t="str">
        <f>'Other Med Projected'!B278</f>
        <v>M07</v>
      </c>
      <c r="D278" s="32">
        <f>'Other Med Projected'!C278</f>
        <v>320.07600000000002</v>
      </c>
      <c r="E278" s="32">
        <f>'Other Med Projected'!D278</f>
        <v>209.727</v>
      </c>
      <c r="F278" s="32">
        <f>'Other Med Projected'!E278</f>
        <v>389.10899999999998</v>
      </c>
      <c r="G278" s="32">
        <f>'Other Med Projected'!F278</f>
        <v>175.16800000000001</v>
      </c>
      <c r="H278" s="32">
        <f>'Other Med Projected'!G278</f>
        <v>321.89800000000002</v>
      </c>
      <c r="J278" s="12" t="str">
        <f>'Other Med Projected'!T6511</f>
        <v>2009/7 to 2012/6</v>
      </c>
      <c r="K278" s="14">
        <f>'Other Med Projected'!U6511</f>
        <v>0.99999999970763886</v>
      </c>
      <c r="L278" s="14">
        <f>'Other Med Projected'!V6511</f>
        <v>36</v>
      </c>
      <c r="M278" s="60">
        <f>'Other Med Projected'!W6511</f>
        <v>0.20837437143787307</v>
      </c>
      <c r="N278" s="60">
        <f>'Other Med Projected'!X6511</f>
        <v>0.20781726991706759</v>
      </c>
      <c r="O278" s="60">
        <f>'Other Med Projected'!Y6511</f>
        <v>0.16243758055660526</v>
      </c>
      <c r="P278" s="60">
        <f>'Other Med Projected'!Z6511</f>
        <v>0.51897289537827185</v>
      </c>
      <c r="Q278" s="58">
        <f t="shared" si="16"/>
        <v>1.0976021172898178</v>
      </c>
      <c r="R278" s="71">
        <f t="shared" si="13"/>
        <v>209.05511045763745</v>
      </c>
      <c r="S278" s="72">
        <f t="shared" si="14"/>
        <v>209.727</v>
      </c>
      <c r="T278" s="20">
        <f t="shared" si="15"/>
        <v>-3.2036387416143355E-3</v>
      </c>
    </row>
    <row r="279" spans="1:20">
      <c r="A279" s="69"/>
      <c r="B279" s="31">
        <f>'Other Med Projected'!A279</f>
        <v>2009</v>
      </c>
      <c r="C279" s="31" t="str">
        <f>'Other Med Projected'!B279</f>
        <v>M08</v>
      </c>
      <c r="D279" s="32">
        <f>'Other Med Projected'!C279</f>
        <v>320.25200000000001</v>
      </c>
      <c r="E279" s="32">
        <f>'Other Med Projected'!D279</f>
        <v>209.87</v>
      </c>
      <c r="F279" s="32">
        <f>'Other Med Projected'!E279</f>
        <v>389.18</v>
      </c>
      <c r="G279" s="32">
        <f>'Other Med Projected'!F279</f>
        <v>174.62</v>
      </c>
      <c r="H279" s="32">
        <f>'Other Med Projected'!G279</f>
        <v>322.33999999999997</v>
      </c>
      <c r="J279" s="12" t="str">
        <f>'Other Med Projected'!T6535</f>
        <v>2009/8 to 2012/7</v>
      </c>
      <c r="K279" s="14">
        <f>'Other Med Projected'!U6535</f>
        <v>0.9999999994858173</v>
      </c>
      <c r="L279" s="14">
        <f>'Other Med Projected'!V6535</f>
        <v>36</v>
      </c>
      <c r="M279" s="60">
        <f>'Other Med Projected'!W6535</f>
        <v>0.20671915760526011</v>
      </c>
      <c r="N279" s="60">
        <f>'Other Med Projected'!X6535</f>
        <v>0.20722159285470879</v>
      </c>
      <c r="O279" s="60">
        <f>'Other Med Projected'!Y6535</f>
        <v>0.16329892600417129</v>
      </c>
      <c r="P279" s="60">
        <f>'Other Med Projected'!Z6535</f>
        <v>0.52029977171633635</v>
      </c>
      <c r="Q279" s="58">
        <f t="shared" si="16"/>
        <v>1.0975394481804766</v>
      </c>
      <c r="R279" s="71">
        <f t="shared" si="13"/>
        <v>209.28649923597629</v>
      </c>
      <c r="S279" s="72">
        <f t="shared" si="14"/>
        <v>209.87</v>
      </c>
      <c r="T279" s="20">
        <f t="shared" si="15"/>
        <v>-2.7802962025239952E-3</v>
      </c>
    </row>
    <row r="280" spans="1:20">
      <c r="A280" s="69"/>
      <c r="B280" s="31">
        <f>'Other Med Projected'!A280</f>
        <v>2009</v>
      </c>
      <c r="C280" s="31" t="str">
        <f>'Other Med Projected'!B280</f>
        <v>M09</v>
      </c>
      <c r="D280" s="32">
        <f>'Other Med Projected'!C280</f>
        <v>320.75599999999997</v>
      </c>
      <c r="E280" s="32">
        <f>'Other Med Projected'!D280</f>
        <v>209.86600000000001</v>
      </c>
      <c r="F280" s="32">
        <f>'Other Med Projected'!E280</f>
        <v>389.81799999999998</v>
      </c>
      <c r="G280" s="32">
        <f>'Other Med Projected'!F280</f>
        <v>176.06800000000001</v>
      </c>
      <c r="H280" s="32">
        <f>'Other Med Projected'!G280</f>
        <v>322.58199999999999</v>
      </c>
      <c r="J280" s="12" t="str">
        <f>'Other Med Projected'!T6559</f>
        <v>2009/9 to 2012/8</v>
      </c>
      <c r="K280" s="14">
        <f>'Other Med Projected'!U6559</f>
        <v>0.99999999931726169</v>
      </c>
      <c r="L280" s="14">
        <f>'Other Med Projected'!V6559</f>
        <v>36</v>
      </c>
      <c r="M280" s="60">
        <f>'Other Med Projected'!W6559</f>
        <v>0.20585185670258804</v>
      </c>
      <c r="N280" s="60">
        <f>'Other Med Projected'!X6559</f>
        <v>0.20736582335274059</v>
      </c>
      <c r="O280" s="60">
        <f>'Other Med Projected'!Y6559</f>
        <v>0.16352100928077748</v>
      </c>
      <c r="P280" s="60">
        <f>'Other Med Projected'!Z6559</f>
        <v>0.52056879037752424</v>
      </c>
      <c r="Q280" s="58">
        <f t="shared" si="16"/>
        <v>1.0973074797136304</v>
      </c>
      <c r="R280" s="71">
        <f t="shared" si="13"/>
        <v>209.32860629126736</v>
      </c>
      <c r="S280" s="72">
        <f t="shared" si="14"/>
        <v>209.86600000000001</v>
      </c>
      <c r="T280" s="20">
        <f t="shared" si="15"/>
        <v>-2.5606516002241952E-3</v>
      </c>
    </row>
    <row r="281" spans="1:20">
      <c r="A281" s="69"/>
      <c r="B281" s="31">
        <f>'Other Med Projected'!A281</f>
        <v>2009</v>
      </c>
      <c r="C281" s="31" t="str">
        <f>'Other Med Projected'!B281</f>
        <v>M10</v>
      </c>
      <c r="D281" s="32">
        <f>'Other Med Projected'!C281</f>
        <v>321.38099999999997</v>
      </c>
      <c r="E281" s="32">
        <f>'Other Med Projected'!D281</f>
        <v>210.67599999999999</v>
      </c>
      <c r="F281" s="32">
        <f>'Other Med Projected'!E281</f>
        <v>390.71</v>
      </c>
      <c r="G281" s="32">
        <f>'Other Med Projected'!F281</f>
        <v>176.673</v>
      </c>
      <c r="H281" s="32">
        <f>'Other Med Projected'!G281</f>
        <v>322.91199999999998</v>
      </c>
      <c r="J281" s="12" t="str">
        <f>'Other Med Projected'!T6583</f>
        <v>2009/10 to 2012/9</v>
      </c>
      <c r="K281" s="14">
        <f>'Other Med Projected'!U6583</f>
        <v>0.99999999897849767</v>
      </c>
      <c r="L281" s="14">
        <f>'Other Med Projected'!V6583</f>
        <v>36</v>
      </c>
      <c r="M281" s="60">
        <f>'Other Med Projected'!W6583</f>
        <v>0.20517997100735691</v>
      </c>
      <c r="N281" s="60">
        <f>'Other Med Projected'!X6583</f>
        <v>0.20693352821610089</v>
      </c>
      <c r="O281" s="60">
        <f>'Other Med Projected'!Y6583</f>
        <v>0.16331798142556322</v>
      </c>
      <c r="P281" s="60">
        <f>'Other Med Projected'!Z6583</f>
        <v>0.52162965666332106</v>
      </c>
      <c r="Q281" s="58">
        <f t="shared" si="16"/>
        <v>1.097061137312342</v>
      </c>
      <c r="R281" s="71">
        <f t="shared" si="13"/>
        <v>210.35715597989832</v>
      </c>
      <c r="S281" s="72">
        <f t="shared" si="14"/>
        <v>210.67599999999999</v>
      </c>
      <c r="T281" s="20">
        <f t="shared" si="15"/>
        <v>-1.5134330445882051E-3</v>
      </c>
    </row>
    <row r="282" spans="1:20">
      <c r="A282" s="69"/>
      <c r="B282" s="31">
        <f>'Other Med Projected'!A282</f>
        <v>2009</v>
      </c>
      <c r="C282" s="31" t="str">
        <f>'Other Med Projected'!B282</f>
        <v>M11</v>
      </c>
      <c r="D282" s="32">
        <f>'Other Med Projected'!C282</f>
        <v>321.47300000000001</v>
      </c>
      <c r="E282" s="32">
        <f>'Other Med Projected'!D282</f>
        <v>211.66800000000001</v>
      </c>
      <c r="F282" s="32">
        <f>'Other Med Projected'!E282</f>
        <v>390.43599999999998</v>
      </c>
      <c r="G282" s="32">
        <f>'Other Med Projected'!F282</f>
        <v>176.54900000000001</v>
      </c>
      <c r="H282" s="32">
        <f>'Other Med Projected'!G282</f>
        <v>322.88299999999998</v>
      </c>
      <c r="J282" s="12" t="str">
        <f>'Other Med Projected'!T6607</f>
        <v>2009/11 to 2012/10</v>
      </c>
      <c r="K282" s="14">
        <f>'Other Med Projected'!U6607</f>
        <v>0.9999999988222128</v>
      </c>
      <c r="L282" s="14">
        <f>'Other Med Projected'!V6607</f>
        <v>36</v>
      </c>
      <c r="M282" s="60">
        <f>'Other Med Projected'!W6607</f>
        <v>0.20541260603748129</v>
      </c>
      <c r="N282" s="60">
        <f>'Other Med Projected'!X6607</f>
        <v>0.20722675918006597</v>
      </c>
      <c r="O282" s="60">
        <f>'Other Med Projected'!Y6607</f>
        <v>0.1622503320979603</v>
      </c>
      <c r="P282" s="60">
        <f>'Other Med Projected'!Z6607</f>
        <v>0.52169232391153075</v>
      </c>
      <c r="Q282" s="58">
        <f t="shared" si="16"/>
        <v>1.0965820212270383</v>
      </c>
      <c r="R282" s="71">
        <f t="shared" si="13"/>
        <v>211.57895359037386</v>
      </c>
      <c r="S282" s="72">
        <f t="shared" si="14"/>
        <v>211.66800000000001</v>
      </c>
      <c r="T282" s="20">
        <f t="shared" si="15"/>
        <v>-4.2068904901142179E-4</v>
      </c>
    </row>
    <row r="283" spans="1:20">
      <c r="A283" s="69"/>
      <c r="B283" s="31">
        <f>'Other Med Projected'!A283</f>
        <v>2009</v>
      </c>
      <c r="C283" s="31" t="str">
        <f>'Other Med Projected'!B283</f>
        <v>M12</v>
      </c>
      <c r="D283" s="32">
        <f>'Other Med Projected'!C283</f>
        <v>321.827</v>
      </c>
      <c r="E283" s="32">
        <f>'Other Med Projected'!D283</f>
        <v>211.524</v>
      </c>
      <c r="F283" s="32">
        <f>'Other Med Projected'!E283</f>
        <v>391.67700000000002</v>
      </c>
      <c r="G283" s="32">
        <f>'Other Med Projected'!F283</f>
        <v>176.39099999999999</v>
      </c>
      <c r="H283" s="32">
        <f>'Other Med Projected'!G283</f>
        <v>323.12400000000002</v>
      </c>
      <c r="J283" s="12" t="str">
        <f>'Other Med Projected'!T6631</f>
        <v>2009/12 to 2012/11</v>
      </c>
      <c r="K283" s="14">
        <f>'Other Med Projected'!U6631</f>
        <v>0.99999999866374412</v>
      </c>
      <c r="L283" s="14">
        <f>'Other Med Projected'!V6631</f>
        <v>36</v>
      </c>
      <c r="M283" s="60">
        <f>'Other Med Projected'!W6631</f>
        <v>0.20534741018314148</v>
      </c>
      <c r="N283" s="60">
        <f>'Other Med Projected'!X6631</f>
        <v>0.20799245528179369</v>
      </c>
      <c r="O283" s="60">
        <f>'Other Med Projected'!Y6631</f>
        <v>0.16167473864913845</v>
      </c>
      <c r="P283" s="60">
        <f>'Other Med Projected'!Z6631</f>
        <v>0.52111942157161939</v>
      </c>
      <c r="Q283" s="58">
        <f t="shared" si="16"/>
        <v>1.0961340256856928</v>
      </c>
      <c r="R283" s="71">
        <f t="shared" si="13"/>
        <v>211.443077598381</v>
      </c>
      <c r="S283" s="72">
        <f t="shared" si="14"/>
        <v>211.524</v>
      </c>
      <c r="T283" s="20">
        <f t="shared" si="15"/>
        <v>-3.8256841596700971E-4</v>
      </c>
    </row>
    <row r="284" spans="1:20">
      <c r="A284" s="31">
        <f>B284</f>
        <v>2010</v>
      </c>
      <c r="B284" s="31">
        <f>'Other Med Projected'!A284</f>
        <v>2010</v>
      </c>
      <c r="C284" s="31" t="str">
        <f>'Other Med Projected'!B284</f>
        <v>M01</v>
      </c>
      <c r="D284" s="32">
        <f>'Other Med Projected'!C284</f>
        <v>324.39699999999999</v>
      </c>
      <c r="E284" s="32">
        <f>'Other Med Projected'!D284</f>
        <v>212.02699999999999</v>
      </c>
      <c r="F284" s="32">
        <f>'Other Med Projected'!E284</f>
        <v>393.19499999999999</v>
      </c>
      <c r="G284" s="32">
        <f>'Other Med Projected'!F284</f>
        <v>176.72900000000001</v>
      </c>
      <c r="H284" s="32">
        <f>'Other Med Projected'!G284</f>
        <v>327.17599999999999</v>
      </c>
      <c r="J284" s="12" t="str">
        <f>'Other Med Projected'!T6655</f>
        <v>2010/1 to 2012/12</v>
      </c>
      <c r="K284" s="14">
        <f>'Other Med Projected'!U6655</f>
        <v>0.99999999873168965</v>
      </c>
      <c r="L284" s="14">
        <f>'Other Med Projected'!V6655</f>
        <v>36</v>
      </c>
      <c r="M284" s="60">
        <f>'Other Med Projected'!W6655</f>
        <v>0.20630121692833223</v>
      </c>
      <c r="N284" s="60">
        <f>'Other Med Projected'!X6655</f>
        <v>0.20814011319145764</v>
      </c>
      <c r="O284" s="60">
        <f>'Other Med Projected'!Y6655</f>
        <v>0.15978138428722491</v>
      </c>
      <c r="P284" s="60">
        <f>'Other Med Projected'!Z6655</f>
        <v>0.52132598458759027</v>
      </c>
      <c r="Q284" s="58">
        <f t="shared" si="16"/>
        <v>1.0955486989946051</v>
      </c>
      <c r="R284" s="71">
        <f t="shared" si="13"/>
        <v>211.98592283374703</v>
      </c>
      <c r="S284" s="72">
        <f t="shared" si="14"/>
        <v>212.02699999999999</v>
      </c>
      <c r="T284" s="20">
        <f t="shared" si="15"/>
        <v>-1.9373554430785329E-4</v>
      </c>
    </row>
    <row r="285" spans="1:20">
      <c r="A285" s="69"/>
      <c r="B285" s="31">
        <f>'Other Med Projected'!A285</f>
        <v>2010</v>
      </c>
      <c r="C285" s="31" t="str">
        <f>'Other Med Projected'!B285</f>
        <v>M02</v>
      </c>
      <c r="D285" s="32">
        <f>'Other Med Projected'!C285</f>
        <v>325.96899999999999</v>
      </c>
      <c r="E285" s="32">
        <f>'Other Med Projected'!D285</f>
        <v>213.566</v>
      </c>
      <c r="F285" s="32">
        <f>'Other Med Projected'!E285</f>
        <v>394.47699999999998</v>
      </c>
      <c r="G285" s="32">
        <f>'Other Med Projected'!F285</f>
        <v>176.88200000000001</v>
      </c>
      <c r="H285" s="32">
        <f>'Other Med Projected'!G285</f>
        <v>329.02800000000002</v>
      </c>
      <c r="J285" s="12" t="str">
        <f>'Other Med Projected'!T6679</f>
        <v>2010/2 to 2013/1</v>
      </c>
      <c r="K285" s="14">
        <f>'Other Med Projected'!U6679</f>
        <v>0.9999999987717122</v>
      </c>
      <c r="L285" s="14">
        <f>'Other Med Projected'!V6679</f>
        <v>36</v>
      </c>
      <c r="M285" s="60">
        <f>'Other Med Projected'!W6679</f>
        <v>0.20726738455761523</v>
      </c>
      <c r="N285" s="60">
        <f>'Other Med Projected'!X6679</f>
        <v>0.20858593259281369</v>
      </c>
      <c r="O285" s="60">
        <f>'Other Med Projected'!Y6679</f>
        <v>0.15842314097112029</v>
      </c>
      <c r="P285" s="60">
        <f>'Other Med Projected'!Z6679</f>
        <v>0.52088462743993647</v>
      </c>
      <c r="Q285" s="58">
        <f t="shared" si="16"/>
        <v>1.0951610855614857</v>
      </c>
      <c r="R285" s="71">
        <f t="shared" si="13"/>
        <v>213.68921447523559</v>
      </c>
      <c r="S285" s="72">
        <f t="shared" si="14"/>
        <v>213.566</v>
      </c>
      <c r="T285" s="20">
        <f t="shared" si="15"/>
        <v>5.7693862897457949E-4</v>
      </c>
    </row>
    <row r="286" spans="1:20">
      <c r="A286" s="69"/>
      <c r="B286" s="31">
        <f>'Other Med Projected'!A286</f>
        <v>2010</v>
      </c>
      <c r="C286" s="31" t="str">
        <f>'Other Med Projected'!B286</f>
        <v>M03</v>
      </c>
      <c r="D286" s="32">
        <f>'Other Med Projected'!C286</f>
        <v>326.20600000000002</v>
      </c>
      <c r="E286" s="32">
        <f>'Other Med Projected'!D286</f>
        <v>214.10900000000001</v>
      </c>
      <c r="F286" s="32">
        <f>'Other Med Projected'!E286</f>
        <v>395.327</v>
      </c>
      <c r="G286" s="32">
        <f>'Other Med Projected'!F286</f>
        <v>176.36099999999999</v>
      </c>
      <c r="H286" s="32">
        <f>'Other Med Projected'!G286</f>
        <v>329.08699999999999</v>
      </c>
      <c r="J286" s="12" t="str">
        <f>'Other Med Projected'!T6703</f>
        <v>2010/3 to 2013/2</v>
      </c>
      <c r="K286" s="14">
        <f>'Other Med Projected'!U6703</f>
        <v>0.9999999988282029</v>
      </c>
      <c r="L286" s="14">
        <f>'Other Med Projected'!V6703</f>
        <v>36</v>
      </c>
      <c r="M286" s="60">
        <f>'Other Med Projected'!W6703</f>
        <v>0.20741602836186773</v>
      </c>
      <c r="N286" s="60">
        <f>'Other Med Projected'!X6703</f>
        <v>0.20887983852780467</v>
      </c>
      <c r="O286" s="60">
        <f>'Other Med Projected'!Y6703</f>
        <v>0.15795487309297887</v>
      </c>
      <c r="P286" s="60">
        <f>'Other Med Projected'!Z6703</f>
        <v>0.52068060313847941</v>
      </c>
      <c r="Q286" s="58">
        <f t="shared" si="16"/>
        <v>1.0949313431211307</v>
      </c>
      <c r="R286" s="71">
        <f t="shared" si="13"/>
        <v>214.23407921762174</v>
      </c>
      <c r="S286" s="72">
        <f t="shared" si="14"/>
        <v>214.10900000000001</v>
      </c>
      <c r="T286" s="20">
        <f t="shared" si="15"/>
        <v>5.841847732777776E-4</v>
      </c>
    </row>
    <row r="287" spans="1:20">
      <c r="A287" s="69"/>
      <c r="B287" s="31">
        <f>'Other Med Projected'!A287</f>
        <v>2010</v>
      </c>
      <c r="C287" s="31" t="str">
        <f>'Other Med Projected'!B287</f>
        <v>M04</v>
      </c>
      <c r="D287" s="32">
        <f>'Other Med Projected'!C287</f>
        <v>327.01499999999999</v>
      </c>
      <c r="E287" s="32">
        <f>'Other Med Projected'!D287</f>
        <v>214.203</v>
      </c>
      <c r="F287" s="32">
        <f>'Other Med Projected'!E287</f>
        <v>397.86099999999999</v>
      </c>
      <c r="G287" s="32">
        <f>'Other Med Projected'!F287</f>
        <v>176.239</v>
      </c>
      <c r="H287" s="32">
        <f>'Other Med Projected'!G287</f>
        <v>329.62299999999999</v>
      </c>
      <c r="J287" s="12" t="str">
        <f>'Other Med Projected'!T6727</f>
        <v>2010/4 to 2013/3</v>
      </c>
      <c r="K287" s="14">
        <f>'Other Med Projected'!U6727</f>
        <v>0.99999999888272739</v>
      </c>
      <c r="L287" s="14">
        <f>'Other Med Projected'!V6727</f>
        <v>36</v>
      </c>
      <c r="M287" s="60">
        <f>'Other Med Projected'!W6727</f>
        <v>0.20693456267553387</v>
      </c>
      <c r="N287" s="60">
        <f>'Other Med Projected'!X6727</f>
        <v>0.20873810632190609</v>
      </c>
      <c r="O287" s="60">
        <f>'Other Med Projected'!Y6727</f>
        <v>0.15813628267133914</v>
      </c>
      <c r="P287" s="60">
        <f>'Other Med Projected'!Z6727</f>
        <v>0.5210617572224947</v>
      </c>
      <c r="Q287" s="58">
        <f t="shared" si="16"/>
        <v>1.0948707088912739</v>
      </c>
      <c r="R287" s="71">
        <f t="shared" si="13"/>
        <v>214.16974100476892</v>
      </c>
      <c r="S287" s="72">
        <f t="shared" si="14"/>
        <v>214.203</v>
      </c>
      <c r="T287" s="20">
        <f t="shared" si="15"/>
        <v>-1.5526857808284561E-4</v>
      </c>
    </row>
    <row r="288" spans="1:20">
      <c r="A288" s="69"/>
      <c r="B288" s="31">
        <f>'Other Med Projected'!A288</f>
        <v>2010</v>
      </c>
      <c r="C288" s="31" t="str">
        <f>'Other Med Projected'!B288</f>
        <v>M05</v>
      </c>
      <c r="D288" s="32">
        <f>'Other Med Projected'!C288</f>
        <v>327.12099999999998</v>
      </c>
      <c r="E288" s="32">
        <f>'Other Med Projected'!D288</f>
        <v>213.703</v>
      </c>
      <c r="F288" s="32">
        <f>'Other Med Projected'!E288</f>
        <v>398.55399999999997</v>
      </c>
      <c r="G288" s="32">
        <f>'Other Med Projected'!F288</f>
        <v>176.31399999999999</v>
      </c>
      <c r="H288" s="32">
        <f>'Other Med Projected'!G288</f>
        <v>329.72399999999999</v>
      </c>
      <c r="J288" s="12" t="str">
        <f>'Other Med Projected'!T6751</f>
        <v>2010/5 to 2013/4</v>
      </c>
      <c r="K288" s="14">
        <f>'Other Med Projected'!U6751</f>
        <v>0.99999999896059832</v>
      </c>
      <c r="L288" s="14">
        <f>'Other Med Projected'!V6751</f>
        <v>36</v>
      </c>
      <c r="M288" s="60">
        <f>'Other Med Projected'!W6751</f>
        <v>0.20642733155936818</v>
      </c>
      <c r="N288" s="60">
        <f>'Other Med Projected'!X6751</f>
        <v>0.20867881211817502</v>
      </c>
      <c r="O288" s="60">
        <f>'Other Med Projected'!Y6751</f>
        <v>0.15814758915093097</v>
      </c>
      <c r="P288" s="60">
        <f>'Other Med Projected'!Z6751</f>
        <v>0.52144936748322646</v>
      </c>
      <c r="Q288" s="58">
        <f t="shared" si="16"/>
        <v>1.0947031003117007</v>
      </c>
      <c r="R288" s="71">
        <f t="shared" si="13"/>
        <v>213.580774738457</v>
      </c>
      <c r="S288" s="72">
        <f t="shared" si="14"/>
        <v>213.703</v>
      </c>
      <c r="T288" s="20">
        <f t="shared" si="15"/>
        <v>-5.7193984896331798E-4</v>
      </c>
    </row>
    <row r="289" spans="1:20">
      <c r="A289" s="69"/>
      <c r="B289" s="31">
        <f>'Other Med Projected'!A289</f>
        <v>2010</v>
      </c>
      <c r="C289" s="31" t="str">
        <f>'Other Med Projected'!B289</f>
        <v>M06</v>
      </c>
      <c r="D289" s="32">
        <f>'Other Med Projected'!C289</f>
        <v>327.93799999999999</v>
      </c>
      <c r="E289" s="32">
        <f>'Other Med Projected'!D289</f>
        <v>213.88</v>
      </c>
      <c r="F289" s="32">
        <f>'Other Med Projected'!E289</f>
        <v>399.22300000000001</v>
      </c>
      <c r="G289" s="32">
        <f>'Other Med Projected'!F289</f>
        <v>176.46700000000001</v>
      </c>
      <c r="H289" s="32">
        <f>'Other Med Projected'!G289</f>
        <v>330.91500000000002</v>
      </c>
      <c r="J289" s="12" t="str">
        <f>'Other Med Projected'!T6775</f>
        <v>2010/6 to 2013/5</v>
      </c>
      <c r="K289" s="14">
        <f>'Other Med Projected'!U6775</f>
        <v>0.99999999906527537</v>
      </c>
      <c r="L289" s="14">
        <f>'Other Med Projected'!V6775</f>
        <v>36</v>
      </c>
      <c r="M289" s="60">
        <f>'Other Med Projected'!W6775</f>
        <v>0.20646917266982573</v>
      </c>
      <c r="N289" s="60">
        <f>'Other Med Projected'!X6775</f>
        <v>0.20838162846893346</v>
      </c>
      <c r="O289" s="60">
        <f>'Other Med Projected'!Y6775</f>
        <v>0.15755118314124764</v>
      </c>
      <c r="P289" s="60">
        <f>'Other Med Projected'!Z6775</f>
        <v>0.52209003082931471</v>
      </c>
      <c r="Q289" s="58">
        <f t="shared" si="16"/>
        <v>1.0944920151093216</v>
      </c>
      <c r="R289" s="71">
        <f t="shared" si="13"/>
        <v>213.77195689353684</v>
      </c>
      <c r="S289" s="72">
        <f t="shared" si="14"/>
        <v>213.88</v>
      </c>
      <c r="T289" s="20">
        <f t="shared" si="15"/>
        <v>-5.0515759520832642E-4</v>
      </c>
    </row>
    <row r="290" spans="1:20">
      <c r="A290" s="69"/>
      <c r="B290" s="31">
        <f>'Other Med Projected'!A290</f>
        <v>2010</v>
      </c>
      <c r="C290" s="31" t="str">
        <f>'Other Med Projected'!B290</f>
        <v>M07</v>
      </c>
      <c r="D290" s="32">
        <f>'Other Med Projected'!C290</f>
        <v>328.899</v>
      </c>
      <c r="E290" s="32">
        <f>'Other Med Projected'!D290</f>
        <v>214.315</v>
      </c>
      <c r="F290" s="32">
        <f>'Other Med Projected'!E290</f>
        <v>399.56</v>
      </c>
      <c r="G290" s="32">
        <f>'Other Med Projected'!F290</f>
        <v>176.42099999999999</v>
      </c>
      <c r="H290" s="32">
        <f>'Other Med Projected'!G290</f>
        <v>332.47899999999998</v>
      </c>
      <c r="J290" s="12" t="str">
        <f>'Other Med Projected'!T6799</f>
        <v>2010/7 to 2013/6</v>
      </c>
      <c r="K290" s="14">
        <f>'Other Med Projected'!U6799</f>
        <v>0.99999999915064675</v>
      </c>
      <c r="L290" s="14">
        <f>'Other Med Projected'!V6799</f>
        <v>36</v>
      </c>
      <c r="M290" s="60">
        <f>'Other Med Projected'!W6799</f>
        <v>0.20672728983390112</v>
      </c>
      <c r="N290" s="60">
        <f>'Other Med Projected'!X6799</f>
        <v>0.20812133876388253</v>
      </c>
      <c r="O290" s="60">
        <f>'Other Med Projected'!Y6799</f>
        <v>0.15678304681261676</v>
      </c>
      <c r="P290" s="60">
        <f>'Other Med Projected'!Z6799</f>
        <v>0.52263805858503709</v>
      </c>
      <c r="Q290" s="58">
        <f t="shared" si="16"/>
        <v>1.0942697339954375</v>
      </c>
      <c r="R290" s="71">
        <f t="shared" si="13"/>
        <v>214.24822083603496</v>
      </c>
      <c r="S290" s="72">
        <f t="shared" si="14"/>
        <v>214.315</v>
      </c>
      <c r="T290" s="20">
        <f t="shared" si="15"/>
        <v>-3.115935140565871E-4</v>
      </c>
    </row>
    <row r="291" spans="1:20">
      <c r="A291" s="69"/>
      <c r="B291" s="31">
        <f>'Other Med Projected'!A291</f>
        <v>2010</v>
      </c>
      <c r="C291" s="31" t="str">
        <f>'Other Med Projected'!B291</f>
        <v>M08</v>
      </c>
      <c r="D291" s="32">
        <f>'Other Med Projected'!C291</f>
        <v>329.31799999999998</v>
      </c>
      <c r="E291" s="32">
        <f>'Other Med Projected'!D291</f>
        <v>215.023</v>
      </c>
      <c r="F291" s="32">
        <f>'Other Med Projected'!E291</f>
        <v>400.21100000000001</v>
      </c>
      <c r="G291" s="32">
        <f>'Other Med Projected'!F291</f>
        <v>176.11099999999999</v>
      </c>
      <c r="H291" s="32">
        <f>'Other Med Projected'!G291</f>
        <v>332.83600000000001</v>
      </c>
      <c r="J291" s="12" t="str">
        <f>'Other Med Projected'!T6823</f>
        <v>2010/8 to 2013/7</v>
      </c>
      <c r="K291" s="14">
        <f>'Other Med Projected'!U6823</f>
        <v>0.9999999991841596</v>
      </c>
      <c r="L291" s="14">
        <f>'Other Med Projected'!V6823</f>
        <v>36</v>
      </c>
      <c r="M291" s="60">
        <f>'Other Med Projected'!W6823</f>
        <v>0.20657611716375471</v>
      </c>
      <c r="N291" s="60">
        <f>'Other Med Projected'!X6823</f>
        <v>0.20816407975501816</v>
      </c>
      <c r="O291" s="60">
        <f>'Other Med Projected'!Y6823</f>
        <v>0.15668057913572661</v>
      </c>
      <c r="P291" s="60">
        <f>'Other Med Projected'!Z6823</f>
        <v>0.52273540688304942</v>
      </c>
      <c r="Q291" s="58">
        <f t="shared" si="16"/>
        <v>1.094156182937549</v>
      </c>
      <c r="R291" s="71">
        <f t="shared" si="13"/>
        <v>215.0183749388606</v>
      </c>
      <c r="S291" s="72">
        <f t="shared" si="14"/>
        <v>215.023</v>
      </c>
      <c r="T291" s="20">
        <f t="shared" si="15"/>
        <v>-2.1509611248066407E-5</v>
      </c>
    </row>
    <row r="292" spans="1:20">
      <c r="A292" s="69"/>
      <c r="B292" s="31">
        <f>'Other Med Projected'!A292</f>
        <v>2010</v>
      </c>
      <c r="C292" s="31" t="str">
        <f>'Other Med Projected'!B292</f>
        <v>M09</v>
      </c>
      <c r="D292" s="32">
        <f>'Other Med Projected'!C292</f>
        <v>330.149</v>
      </c>
      <c r="E292" s="32">
        <f>'Other Med Projected'!D292</f>
        <v>215.36500000000001</v>
      </c>
      <c r="F292" s="32">
        <f>'Other Med Projected'!E292</f>
        <v>400.83699999999999</v>
      </c>
      <c r="G292" s="32">
        <f>'Other Med Projected'!F292</f>
        <v>177.18600000000001</v>
      </c>
      <c r="H292" s="32">
        <f>'Other Med Projected'!G292</f>
        <v>333.71499999999997</v>
      </c>
      <c r="J292" s="12" t="str">
        <f>'Other Med Projected'!T6847</f>
        <v>2010/9 to 2013/8</v>
      </c>
      <c r="K292" s="14">
        <f>'Other Med Projected'!U6847</f>
        <v>0.99999999922295524</v>
      </c>
      <c r="L292" s="14">
        <f>'Other Med Projected'!V6847</f>
        <v>36</v>
      </c>
      <c r="M292" s="60">
        <f>'Other Med Projected'!W6847</f>
        <v>0.20597899016225285</v>
      </c>
      <c r="N292" s="60">
        <f>'Other Med Projected'!X6847</f>
        <v>0.20817812046232881</v>
      </c>
      <c r="O292" s="60">
        <f>'Other Med Projected'!Y6847</f>
        <v>0.15694311046101964</v>
      </c>
      <c r="P292" s="60">
        <f>'Other Med Projected'!Z6847</f>
        <v>0.52296061996007004</v>
      </c>
      <c r="Q292" s="58">
        <f t="shared" si="16"/>
        <v>1.0940608410456714</v>
      </c>
      <c r="R292" s="71">
        <f t="shared" si="13"/>
        <v>215.34596800057656</v>
      </c>
      <c r="S292" s="72">
        <f t="shared" si="14"/>
        <v>215.36500000000001</v>
      </c>
      <c r="T292" s="20">
        <f t="shared" si="15"/>
        <v>-8.8370902530342124E-5</v>
      </c>
    </row>
    <row r="293" spans="1:20">
      <c r="A293" s="69"/>
      <c r="B293" s="31">
        <f>'Other Med Projected'!A293</f>
        <v>2010</v>
      </c>
      <c r="C293" s="31" t="str">
        <f>'Other Med Projected'!B293</f>
        <v>M10</v>
      </c>
      <c r="D293" s="32">
        <f>'Other Med Projected'!C293</f>
        <v>330.05700000000002</v>
      </c>
      <c r="E293" s="32">
        <f>'Other Med Projected'!D293</f>
        <v>215.32599999999999</v>
      </c>
      <c r="F293" s="32">
        <f>'Other Med Projected'!E293</f>
        <v>401.32400000000001</v>
      </c>
      <c r="G293" s="32">
        <f>'Other Med Projected'!F293</f>
        <v>177.06299999999999</v>
      </c>
      <c r="H293" s="32">
        <f>'Other Med Projected'!G293</f>
        <v>333.39400000000001</v>
      </c>
      <c r="J293" s="12" t="str">
        <f>'Other Med Projected'!T6871</f>
        <v>2010/10 to 2013/9</v>
      </c>
      <c r="K293" s="14">
        <f>'Other Med Projected'!U6871</f>
        <v>0.9999999992810652</v>
      </c>
      <c r="L293" s="14">
        <f>'Other Med Projected'!V6871</f>
        <v>36</v>
      </c>
      <c r="M293" s="60">
        <f>'Other Med Projected'!W6871</f>
        <v>0.20562326025408936</v>
      </c>
      <c r="N293" s="60">
        <f>'Other Med Projected'!X6871</f>
        <v>0.20803023463575226</v>
      </c>
      <c r="O293" s="60">
        <f>'Other Med Projected'!Y6871</f>
        <v>0.15685050645766771</v>
      </c>
      <c r="P293" s="60">
        <f>'Other Med Projected'!Z6871</f>
        <v>0.52341127098635032</v>
      </c>
      <c r="Q293" s="58">
        <f t="shared" si="16"/>
        <v>1.0939152723338597</v>
      </c>
      <c r="R293" s="71">
        <f t="shared" si="13"/>
        <v>215.28681198865357</v>
      </c>
      <c r="S293" s="72">
        <f t="shared" si="14"/>
        <v>215.32599999999999</v>
      </c>
      <c r="T293" s="20">
        <f t="shared" si="15"/>
        <v>-1.8199386672499075E-4</v>
      </c>
    </row>
    <row r="294" spans="1:20">
      <c r="A294" s="69"/>
      <c r="B294" s="31">
        <f>'Other Med Projected'!A294</f>
        <v>2010</v>
      </c>
      <c r="C294" s="31" t="str">
        <f>'Other Med Projected'!B294</f>
        <v>M11</v>
      </c>
      <c r="D294" s="32">
        <f>'Other Med Projected'!C294</f>
        <v>330.50799999999998</v>
      </c>
      <c r="E294" s="32">
        <f>'Other Med Projected'!D294</f>
        <v>215.49600000000001</v>
      </c>
      <c r="F294" s="32">
        <f>'Other Med Projected'!E294</f>
        <v>402.11099999999999</v>
      </c>
      <c r="G294" s="32">
        <f>'Other Med Projected'!F294</f>
        <v>177.095</v>
      </c>
      <c r="H294" s="32">
        <f>'Other Med Projected'!G294</f>
        <v>333.86900000000003</v>
      </c>
      <c r="J294" s="12" t="str">
        <f>'Other Med Projected'!T6895</f>
        <v>2010/11 to 2013/10</v>
      </c>
      <c r="K294" s="14">
        <f>'Other Med Projected'!U6895</f>
        <v>0.99999999937682438</v>
      </c>
      <c r="L294" s="14">
        <f>'Other Med Projected'!V6895</f>
        <v>36</v>
      </c>
      <c r="M294" s="60">
        <f>'Other Med Projected'!W6895</f>
        <v>0.20494542336918839</v>
      </c>
      <c r="N294" s="60">
        <f>'Other Med Projected'!X6895</f>
        <v>0.20781460319201944</v>
      </c>
      <c r="O294" s="60">
        <f>'Other Med Projected'!Y6895</f>
        <v>0.15680833176863665</v>
      </c>
      <c r="P294" s="60">
        <f>'Other Med Projected'!Z6895</f>
        <v>0.52412142693570152</v>
      </c>
      <c r="Q294" s="58">
        <f t="shared" si="16"/>
        <v>1.0936897852655458</v>
      </c>
      <c r="R294" s="71">
        <f t="shared" si="13"/>
        <v>215.4415273285432</v>
      </c>
      <c r="S294" s="72">
        <f t="shared" si="14"/>
        <v>215.49600000000001</v>
      </c>
      <c r="T294" s="20">
        <f t="shared" si="15"/>
        <v>-2.5277810937004454E-4</v>
      </c>
    </row>
    <row r="295" spans="1:20">
      <c r="A295" s="69"/>
      <c r="B295" s="31">
        <f>'Other Med Projected'!A295</f>
        <v>2010</v>
      </c>
      <c r="C295" s="31" t="str">
        <f>'Other Med Projected'!B295</f>
        <v>M12</v>
      </c>
      <c r="D295" s="32">
        <f>'Other Med Projected'!C295</f>
        <v>330.65100000000001</v>
      </c>
      <c r="E295" s="32">
        <f>'Other Med Projected'!D295</f>
        <v>215.42699999999999</v>
      </c>
      <c r="F295" s="32">
        <f>'Other Med Projected'!E295</f>
        <v>402.38600000000002</v>
      </c>
      <c r="G295" s="32">
        <f>'Other Med Projected'!F295</f>
        <v>176.93299999999999</v>
      </c>
      <c r="H295" s="32">
        <f>'Other Med Projected'!G295</f>
        <v>334.11200000000002</v>
      </c>
      <c r="J295" s="12" t="str">
        <f>'Other Med Projected'!T6919</f>
        <v>2010/12 to 2013/11</v>
      </c>
      <c r="K295" s="14">
        <f>'Other Med Projected'!U6919</f>
        <v>0.99999999949044516</v>
      </c>
      <c r="L295" s="14">
        <f>'Other Med Projected'!V6919</f>
        <v>36</v>
      </c>
      <c r="M295" s="60">
        <f>'Other Med Projected'!W6919</f>
        <v>0.20386396521827183</v>
      </c>
      <c r="N295" s="60">
        <f>'Other Med Projected'!X6919</f>
        <v>0.20759321355917787</v>
      </c>
      <c r="O295" s="60">
        <f>'Other Med Projected'!Y6919</f>
        <v>0.15696903480261856</v>
      </c>
      <c r="P295" s="60">
        <f>'Other Med Projected'!Z6919</f>
        <v>0.5249890330545407</v>
      </c>
      <c r="Q295" s="58">
        <f t="shared" si="16"/>
        <v>1.093415246634609</v>
      </c>
      <c r="R295" s="71">
        <f t="shared" si="13"/>
        <v>215.35831476561611</v>
      </c>
      <c r="S295" s="72">
        <f t="shared" si="14"/>
        <v>215.42699999999999</v>
      </c>
      <c r="T295" s="20">
        <f t="shared" si="15"/>
        <v>-3.1883298929046949E-4</v>
      </c>
    </row>
    <row r="296" spans="1:20">
      <c r="A296" s="31">
        <f>B296</f>
        <v>2011</v>
      </c>
      <c r="B296" s="31">
        <f>'Other Med Projected'!A296</f>
        <v>2011</v>
      </c>
      <c r="C296" s="31" t="str">
        <f>'Other Med Projected'!B296</f>
        <v>M01</v>
      </c>
      <c r="D296" s="32">
        <f>'Other Med Projected'!C296</f>
        <v>331.92099999999999</v>
      </c>
      <c r="E296" s="32">
        <f>'Other Med Projected'!D296</f>
        <v>216.45</v>
      </c>
      <c r="F296" s="32">
        <f>'Other Med Projected'!E296</f>
        <v>403.32400000000001</v>
      </c>
      <c r="G296" s="32">
        <f>'Other Med Projected'!F296</f>
        <v>177.416</v>
      </c>
      <c r="H296" s="32">
        <f>'Other Med Projected'!G296</f>
        <v>335.625</v>
      </c>
      <c r="J296" s="12" t="str">
        <f>'Other Med Projected'!T6943</f>
        <v>2011/1 to 2013/12</v>
      </c>
      <c r="K296" s="14">
        <f>'Other Med Projected'!U6943</f>
        <v>0.99999999963514885</v>
      </c>
      <c r="L296" s="14">
        <f>'Other Med Projected'!V6943</f>
        <v>36</v>
      </c>
      <c r="M296" s="60">
        <f>'Other Med Projected'!W6943</f>
        <v>0.20299557916177066</v>
      </c>
      <c r="N296" s="60">
        <f>'Other Med Projected'!X6943</f>
        <v>0.20735528667664671</v>
      </c>
      <c r="O296" s="60">
        <f>'Other Med Projected'!Y6943</f>
        <v>0.15675736574403648</v>
      </c>
      <c r="P296" s="60">
        <f>'Other Med Projected'!Z6943</f>
        <v>0.52593433724937355</v>
      </c>
      <c r="Q296" s="58">
        <f t="shared" si="16"/>
        <v>1.0930425688318275</v>
      </c>
      <c r="R296" s="71">
        <f t="shared" si="13"/>
        <v>216.46275192595058</v>
      </c>
      <c r="S296" s="72">
        <f t="shared" si="14"/>
        <v>216.45</v>
      </c>
      <c r="T296" s="20">
        <f t="shared" si="15"/>
        <v>5.8913956805710016E-5</v>
      </c>
    </row>
    <row r="297" spans="1:20">
      <c r="A297" s="69"/>
      <c r="B297" s="31">
        <f>'Other Med Projected'!A297</f>
        <v>2011</v>
      </c>
      <c r="C297" s="31" t="str">
        <f>'Other Med Projected'!B297</f>
        <v>M02</v>
      </c>
      <c r="D297" s="32">
        <f>'Other Med Projected'!C297</f>
        <v>334.29599999999999</v>
      </c>
      <c r="E297" s="32">
        <f>'Other Med Projected'!D297</f>
        <v>217.57400000000001</v>
      </c>
      <c r="F297" s="32">
        <f>'Other Med Projected'!E297</f>
        <v>404.52800000000002</v>
      </c>
      <c r="G297" s="32">
        <f>'Other Med Projected'!F297</f>
        <v>178.14</v>
      </c>
      <c r="H297" s="32">
        <f>'Other Med Projected'!G297</f>
        <v>339.05399999999997</v>
      </c>
      <c r="J297" s="12" t="str">
        <f>'Other Med Projected'!T6967</f>
        <v>2011/2 to 2014/1</v>
      </c>
      <c r="K297" s="14">
        <f>'Other Med Projected'!U6967</f>
        <v>0.99999999973714526</v>
      </c>
      <c r="L297" s="14">
        <f>'Other Med Projected'!V6967</f>
        <v>36</v>
      </c>
      <c r="M297" s="60">
        <f>'Other Med Projected'!W6967</f>
        <v>0.20162581662960213</v>
      </c>
      <c r="N297" s="60">
        <f>'Other Med Projected'!X6967</f>
        <v>0.20746672890995105</v>
      </c>
      <c r="O297" s="60">
        <f>'Other Med Projected'!Y6967</f>
        <v>0.15685054661904146</v>
      </c>
      <c r="P297" s="60">
        <f>'Other Med Projected'!Z6967</f>
        <v>0.52661884252560598</v>
      </c>
      <c r="Q297" s="58">
        <f t="shared" si="16"/>
        <v>1.0925619346842006</v>
      </c>
      <c r="R297" s="71">
        <f t="shared" si="13"/>
        <v>217.6332078890276</v>
      </c>
      <c r="S297" s="72">
        <f t="shared" si="14"/>
        <v>217.57400000000001</v>
      </c>
      <c r="T297" s="20">
        <f t="shared" si="15"/>
        <v>2.7212759349733883E-4</v>
      </c>
    </row>
    <row r="298" spans="1:20">
      <c r="A298" s="69"/>
      <c r="B298" s="31">
        <f>'Other Med Projected'!A298</f>
        <v>2011</v>
      </c>
      <c r="C298" s="31" t="str">
        <f>'Other Med Projected'!B298</f>
        <v>M03</v>
      </c>
      <c r="D298" s="32">
        <f>'Other Med Projected'!C298</f>
        <v>334.67099999999999</v>
      </c>
      <c r="E298" s="32">
        <f>'Other Med Projected'!D298</f>
        <v>216.964</v>
      </c>
      <c r="F298" s="32">
        <f>'Other Med Projected'!E298</f>
        <v>405.85599999999999</v>
      </c>
      <c r="G298" s="32">
        <f>'Other Med Projected'!F298</f>
        <v>177.99299999999999</v>
      </c>
      <c r="H298" s="32">
        <f>'Other Med Projected'!G298</f>
        <v>339.53199999999998</v>
      </c>
      <c r="J298" s="12" t="str">
        <f>'Other Med Projected'!T6991</f>
        <v>2011/3 to 2014/2</v>
      </c>
      <c r="K298" s="14">
        <f>'Other Med Projected'!U6991</f>
        <v>0.99999999917037075</v>
      </c>
      <c r="L298" s="14">
        <f>'Other Med Projected'!V6991</f>
        <v>36</v>
      </c>
      <c r="M298" s="60">
        <f>'Other Med Projected'!W6991</f>
        <v>0.19909858300128519</v>
      </c>
      <c r="N298" s="60">
        <f>'Other Med Projected'!X6991</f>
        <v>0.20909077000703646</v>
      </c>
      <c r="O298" s="60">
        <f>'Other Med Projected'!Y6991</f>
        <v>0.15936423001487657</v>
      </c>
      <c r="P298" s="60">
        <f>'Other Med Projected'!Z6991</f>
        <v>0.52496243481251981</v>
      </c>
      <c r="Q298" s="58">
        <f t="shared" si="16"/>
        <v>1.0925160178357181</v>
      </c>
      <c r="R298" s="71">
        <f t="shared" si="13"/>
        <v>216.8949635201736</v>
      </c>
      <c r="S298" s="72">
        <f t="shared" si="14"/>
        <v>216.964</v>
      </c>
      <c r="T298" s="20">
        <f t="shared" si="15"/>
        <v>-3.1819324784938639E-4</v>
      </c>
    </row>
    <row r="299" spans="1:20">
      <c r="A299" s="69"/>
      <c r="B299" s="31">
        <f>'Other Med Projected'!A299</f>
        <v>2011</v>
      </c>
      <c r="C299" s="31" t="str">
        <f>'Other Med Projected'!B299</f>
        <v>M04</v>
      </c>
      <c r="D299" s="32">
        <f>'Other Med Projected'!C299</f>
        <v>334.97800000000001</v>
      </c>
      <c r="E299" s="32">
        <f>'Other Med Projected'!D299</f>
        <v>217.22900000000001</v>
      </c>
      <c r="F299" s="32">
        <f>'Other Med Projected'!E299</f>
        <v>407.01100000000002</v>
      </c>
      <c r="G299" s="32">
        <f>'Other Med Projected'!F299</f>
        <v>178.38399999999999</v>
      </c>
      <c r="H299" s="32">
        <f>'Other Med Projected'!G299</f>
        <v>339.42700000000002</v>
      </c>
      <c r="J299" s="12" t="str">
        <f>'Other Med Projected'!T7015</f>
        <v>2011/4 to 2014/3</v>
      </c>
      <c r="K299" s="14">
        <f>'Other Med Projected'!U7015</f>
        <v>0.99999999869055478</v>
      </c>
      <c r="L299" s="14">
        <f>'Other Med Projected'!V7015</f>
        <v>36</v>
      </c>
      <c r="M299" s="60">
        <f>'Other Med Projected'!W7015</f>
        <v>0.19655304388242278</v>
      </c>
      <c r="N299" s="60">
        <f>'Other Med Projected'!X7015</f>
        <v>0.21039235242674004</v>
      </c>
      <c r="O299" s="60">
        <f>'Other Med Projected'!Y7015</f>
        <v>0.16164258104249127</v>
      </c>
      <c r="P299" s="60">
        <f>'Other Med Projected'!Z7015</f>
        <v>0.52382745661070895</v>
      </c>
      <c r="Q299" s="58">
        <f t="shared" si="16"/>
        <v>1.0924154339623631</v>
      </c>
      <c r="R299" s="71">
        <f t="shared" si="13"/>
        <v>217.13840240087808</v>
      </c>
      <c r="S299" s="72">
        <f t="shared" si="14"/>
        <v>217.22900000000001</v>
      </c>
      <c r="T299" s="20">
        <f t="shared" si="15"/>
        <v>-4.1706033320567228E-4</v>
      </c>
    </row>
    <row r="300" spans="1:20">
      <c r="A300" s="69"/>
      <c r="B300" s="31">
        <f>'Other Med Projected'!A300</f>
        <v>2011</v>
      </c>
      <c r="C300" s="31" t="str">
        <f>'Other Med Projected'!B300</f>
        <v>M05</v>
      </c>
      <c r="D300" s="32">
        <f>'Other Med Projected'!C300</f>
        <v>335.13200000000001</v>
      </c>
      <c r="E300" s="32">
        <f>'Other Med Projected'!D300</f>
        <v>217.35900000000001</v>
      </c>
      <c r="F300" s="32">
        <f>'Other Med Projected'!E300</f>
        <v>408.54700000000003</v>
      </c>
      <c r="G300" s="32">
        <f>'Other Med Projected'!F300</f>
        <v>176.839</v>
      </c>
      <c r="H300" s="32">
        <f>'Other Med Projected'!G300</f>
        <v>339.53399999999999</v>
      </c>
      <c r="J300" s="12" t="str">
        <f>'Other Med Projected'!T7039</f>
        <v>2011/5 to 2014/4</v>
      </c>
      <c r="K300" s="14">
        <f>'Other Med Projected'!U7039</f>
        <v>0.99999999835863629</v>
      </c>
      <c r="L300" s="14">
        <f>'Other Med Projected'!V7039</f>
        <v>36</v>
      </c>
      <c r="M300" s="60">
        <f>'Other Med Projected'!W7039</f>
        <v>0.19277526046861646</v>
      </c>
      <c r="N300" s="60">
        <f>'Other Med Projected'!X7039</f>
        <v>0.21133681215984912</v>
      </c>
      <c r="O300" s="60">
        <f>'Other Med Projected'!Y7039</f>
        <v>0.1639266635115304</v>
      </c>
      <c r="P300" s="60">
        <f>'Other Med Projected'!Z7039</f>
        <v>0.52389921498115366</v>
      </c>
      <c r="Q300" s="58">
        <f t="shared" si="16"/>
        <v>1.0919379511211496</v>
      </c>
      <c r="R300" s="71">
        <f t="shared" ref="R300:R363" si="17">(D300-F300*N264-G300*O264-H300*P264)/M264</f>
        <v>217.23864161143925</v>
      </c>
      <c r="S300" s="72">
        <f t="shared" ref="S300:S363" si="18">E300</f>
        <v>217.35900000000001</v>
      </c>
      <c r="T300" s="20">
        <f t="shared" ref="T300:T363" si="19">(R300-S300)/S300</f>
        <v>-5.5373087178704338E-4</v>
      </c>
    </row>
    <row r="301" spans="1:20">
      <c r="A301" s="69"/>
      <c r="B301" s="31">
        <f>'Other Med Projected'!A301</f>
        <v>2011</v>
      </c>
      <c r="C301" s="31" t="str">
        <f>'Other Med Projected'!B301</f>
        <v>M06</v>
      </c>
      <c r="D301" s="32">
        <f>'Other Med Projected'!C301</f>
        <v>335.49400000000003</v>
      </c>
      <c r="E301" s="32">
        <f>'Other Med Projected'!D301</f>
        <v>217.702</v>
      </c>
      <c r="F301" s="32">
        <f>'Other Med Projected'!E301</f>
        <v>408.46499999999997</v>
      </c>
      <c r="G301" s="32">
        <f>'Other Med Projected'!F301</f>
        <v>177.21700000000001</v>
      </c>
      <c r="H301" s="32">
        <f>'Other Med Projected'!G301</f>
        <v>340.01100000000002</v>
      </c>
      <c r="J301" s="12" t="str">
        <f>'Other Med Projected'!T7063</f>
        <v>2011/6 to 2014/5</v>
      </c>
      <c r="K301" s="14">
        <f>'Other Med Projected'!U7063</f>
        <v>0.99999999797801031</v>
      </c>
      <c r="L301" s="14">
        <f>'Other Med Projected'!V7063</f>
        <v>36</v>
      </c>
      <c r="M301" s="60">
        <f>'Other Med Projected'!W7063</f>
        <v>0.18598671250486906</v>
      </c>
      <c r="N301" s="60">
        <f>'Other Med Projected'!X7063</f>
        <v>0.21251658200386134</v>
      </c>
      <c r="O301" s="60">
        <f>'Other Med Projected'!Y7063</f>
        <v>0.16837245772386147</v>
      </c>
      <c r="P301" s="60">
        <f>'Other Med Projected'!Z7063</f>
        <v>0.5244741257297495</v>
      </c>
      <c r="Q301" s="58">
        <f t="shared" si="16"/>
        <v>1.0913498779623414</v>
      </c>
      <c r="R301" s="71">
        <f t="shared" si="17"/>
        <v>217.63445557350994</v>
      </c>
      <c r="S301" s="72">
        <f t="shared" si="18"/>
        <v>217.702</v>
      </c>
      <c r="T301" s="20">
        <f t="shared" si="19"/>
        <v>-3.1026093692322116E-4</v>
      </c>
    </row>
    <row r="302" spans="1:20">
      <c r="A302" s="69"/>
      <c r="B302" s="31">
        <f>'Other Med Projected'!A302</f>
        <v>2011</v>
      </c>
      <c r="C302" s="31" t="str">
        <f>'Other Med Projected'!B302</f>
        <v>M07</v>
      </c>
      <c r="D302" s="32">
        <f>'Other Med Projected'!C302</f>
        <v>336.15</v>
      </c>
      <c r="E302" s="32">
        <f>'Other Med Projected'!D302</f>
        <v>217.934</v>
      </c>
      <c r="F302" s="32">
        <f>'Other Med Projected'!E302</f>
        <v>408.62400000000002</v>
      </c>
      <c r="G302" s="32">
        <f>'Other Med Projected'!F302</f>
        <v>178.92400000000001</v>
      </c>
      <c r="H302" s="32">
        <f>'Other Med Projected'!G302</f>
        <v>340.58499999999998</v>
      </c>
      <c r="J302" s="12" t="str">
        <f>'Other Med Projected'!T7087</f>
        <v>2011/7 to 2014/6</v>
      </c>
      <c r="K302" s="14">
        <f>'Other Med Projected'!U7087</f>
        <v>0.99999999809188223</v>
      </c>
      <c r="L302" s="14">
        <f>'Other Med Projected'!V7087</f>
        <v>36</v>
      </c>
      <c r="M302" s="60">
        <f>'Other Med Projected'!W7087</f>
        <v>0.18211769918233067</v>
      </c>
      <c r="N302" s="60">
        <f>'Other Med Projected'!X7087</f>
        <v>0.2132881138657001</v>
      </c>
      <c r="O302" s="60">
        <f>'Other Med Projected'!Y7087</f>
        <v>0.17063252772163517</v>
      </c>
      <c r="P302" s="60">
        <f>'Other Med Projected'!Z7087</f>
        <v>0.52481991443824938</v>
      </c>
      <c r="Q302" s="58">
        <f t="shared" si="16"/>
        <v>1.0908582552079154</v>
      </c>
      <c r="R302" s="71">
        <f t="shared" si="17"/>
        <v>217.86240747167216</v>
      </c>
      <c r="S302" s="72">
        <f t="shared" si="18"/>
        <v>217.934</v>
      </c>
      <c r="T302" s="20">
        <f t="shared" si="19"/>
        <v>-3.2850554905540627E-4</v>
      </c>
    </row>
    <row r="303" spans="1:20">
      <c r="A303" s="69"/>
      <c r="B303" s="31">
        <f>'Other Med Projected'!A303</f>
        <v>2011</v>
      </c>
      <c r="C303" s="31" t="str">
        <f>'Other Med Projected'!B303</f>
        <v>M08</v>
      </c>
      <c r="D303" s="32">
        <f>'Other Med Projected'!C303</f>
        <v>336.37799999999999</v>
      </c>
      <c r="E303" s="32">
        <f>'Other Med Projected'!D303</f>
        <v>217.303</v>
      </c>
      <c r="F303" s="32">
        <f>'Other Med Projected'!E303</f>
        <v>408.947</v>
      </c>
      <c r="G303" s="32">
        <f>'Other Med Projected'!F303</f>
        <v>178.958</v>
      </c>
      <c r="H303" s="32">
        <f>'Other Med Projected'!G303</f>
        <v>341.14100000000002</v>
      </c>
      <c r="J303" s="12" t="str">
        <f>'Other Med Projected'!T7111</f>
        <v>2011/8 to 2014/7</v>
      </c>
      <c r="K303" s="14">
        <f>'Other Med Projected'!U7111</f>
        <v>0.99999999823588792</v>
      </c>
      <c r="L303" s="14">
        <f>'Other Med Projected'!V7111</f>
        <v>36</v>
      </c>
      <c r="M303" s="60">
        <f>'Other Med Projected'!W7111</f>
        <v>0.18091905499783187</v>
      </c>
      <c r="N303" s="60">
        <f>'Other Med Projected'!X7111</f>
        <v>0.21366211907281463</v>
      </c>
      <c r="O303" s="60">
        <f>'Other Med Projected'!Y7111</f>
        <v>0.17077677865315011</v>
      </c>
      <c r="P303" s="60">
        <f>'Other Med Projected'!Z7111</f>
        <v>0.52504879027291207</v>
      </c>
      <c r="Q303" s="58">
        <f t="shared" si="16"/>
        <v>1.0904067429967088</v>
      </c>
      <c r="R303" s="71">
        <f t="shared" si="17"/>
        <v>217.16592982237421</v>
      </c>
      <c r="S303" s="72">
        <f t="shared" si="18"/>
        <v>217.303</v>
      </c>
      <c r="T303" s="20">
        <f t="shared" si="19"/>
        <v>-6.3077903952447705E-4</v>
      </c>
    </row>
    <row r="304" spans="1:20">
      <c r="A304" s="69"/>
      <c r="B304" s="31">
        <f>'Other Med Projected'!A304</f>
        <v>2011</v>
      </c>
      <c r="C304" s="31" t="str">
        <f>'Other Med Projected'!B304</f>
        <v>M09</v>
      </c>
      <c r="D304" s="32">
        <f>'Other Med Projected'!C304</f>
        <v>336.46100000000001</v>
      </c>
      <c r="E304" s="32">
        <f>'Other Med Projected'!D304</f>
        <v>217.184</v>
      </c>
      <c r="F304" s="32">
        <f>'Other Med Projected'!E304</f>
        <v>409.42599999999999</v>
      </c>
      <c r="G304" s="32">
        <f>'Other Med Projected'!F304</f>
        <v>179.31700000000001</v>
      </c>
      <c r="H304" s="32">
        <f>'Other Med Projected'!G304</f>
        <v>341.041</v>
      </c>
      <c r="J304" s="12" t="str">
        <f>'Other Med Projected'!T7135</f>
        <v>2011/9 to 2014/8</v>
      </c>
      <c r="K304" s="14">
        <f>'Other Med Projected'!U7135</f>
        <v>0.99999999824392416</v>
      </c>
      <c r="L304" s="14">
        <f>'Other Med Projected'!V7135</f>
        <v>36</v>
      </c>
      <c r="M304" s="60">
        <f>'Other Med Projected'!W7135</f>
        <v>0.18040206691062088</v>
      </c>
      <c r="N304" s="60">
        <f>'Other Med Projected'!X7135</f>
        <v>0.21379019484569387</v>
      </c>
      <c r="O304" s="60">
        <f>'Other Med Projected'!Y7135</f>
        <v>0.17081017789609002</v>
      </c>
      <c r="P304" s="60">
        <f>'Other Med Projected'!Z7135</f>
        <v>0.52520278572813128</v>
      </c>
      <c r="Q304" s="58">
        <f t="shared" si="16"/>
        <v>1.0902052253805361</v>
      </c>
      <c r="R304" s="71">
        <f t="shared" si="17"/>
        <v>217.03882111598182</v>
      </c>
      <c r="S304" s="72">
        <f t="shared" si="18"/>
        <v>217.184</v>
      </c>
      <c r="T304" s="20">
        <f t="shared" si="19"/>
        <v>-6.6846031023546455E-4</v>
      </c>
    </row>
    <row r="305" spans="1:20">
      <c r="A305" s="69"/>
      <c r="B305" s="31">
        <f>'Other Med Projected'!A305</f>
        <v>2011</v>
      </c>
      <c r="C305" s="31" t="str">
        <f>'Other Med Projected'!B305</f>
        <v>M10</v>
      </c>
      <c r="D305" s="32">
        <f>'Other Med Projected'!C305</f>
        <v>337.25700000000001</v>
      </c>
      <c r="E305" s="32">
        <f>'Other Med Projected'!D305</f>
        <v>217.49100000000001</v>
      </c>
      <c r="F305" s="32">
        <f>'Other Med Projected'!E305</f>
        <v>409.87099999999998</v>
      </c>
      <c r="G305" s="32">
        <f>'Other Med Projected'!F305</f>
        <v>179.358</v>
      </c>
      <c r="H305" s="32">
        <f>'Other Med Projected'!G305</f>
        <v>342.26600000000002</v>
      </c>
      <c r="J305" s="12" t="str">
        <f>'Other Med Projected'!T7159</f>
        <v>2011/10 to 2014/9</v>
      </c>
      <c r="K305" s="14">
        <f>'Other Med Projected'!U7159</f>
        <v>0.9999999982308061</v>
      </c>
      <c r="L305" s="14">
        <f>'Other Med Projected'!V7159</f>
        <v>36</v>
      </c>
      <c r="M305" s="60">
        <f>'Other Med Projected'!W7159</f>
        <v>0.17985763286112352</v>
      </c>
      <c r="N305" s="60">
        <f>'Other Med Projected'!X7159</f>
        <v>0.21390605688329373</v>
      </c>
      <c r="O305" s="60">
        <f>'Other Med Projected'!Y7159</f>
        <v>0.1709678579362959</v>
      </c>
      <c r="P305" s="60">
        <f>'Other Med Projected'!Z7159</f>
        <v>0.52532526013829939</v>
      </c>
      <c r="Q305" s="58">
        <f t="shared" si="16"/>
        <v>1.0900568078190125</v>
      </c>
      <c r="R305" s="71">
        <f t="shared" si="17"/>
        <v>217.37451656250076</v>
      </c>
      <c r="S305" s="72">
        <f t="shared" si="18"/>
        <v>217.49100000000001</v>
      </c>
      <c r="T305" s="20">
        <f t="shared" si="19"/>
        <v>-5.3557819633573412E-4</v>
      </c>
    </row>
    <row r="306" spans="1:20">
      <c r="A306" s="69"/>
      <c r="B306" s="31">
        <f>'Other Med Projected'!A306</f>
        <v>2011</v>
      </c>
      <c r="C306" s="31" t="str">
        <f>'Other Med Projected'!B306</f>
        <v>M11</v>
      </c>
      <c r="D306" s="32">
        <f>'Other Med Projected'!C306</f>
        <v>337.34699999999998</v>
      </c>
      <c r="E306" s="32">
        <f>'Other Med Projected'!D306</f>
        <v>217.809</v>
      </c>
      <c r="F306" s="32">
        <f>'Other Med Projected'!E306</f>
        <v>410.36700000000002</v>
      </c>
      <c r="G306" s="32">
        <f>'Other Med Projected'!F306</f>
        <v>178.322</v>
      </c>
      <c r="H306" s="32">
        <f>'Other Med Projected'!G306</f>
        <v>342.435</v>
      </c>
      <c r="J306" s="12" t="str">
        <f>'Other Med Projected'!T7183</f>
        <v>2011/11 to 2014/10</v>
      </c>
      <c r="K306" s="14">
        <f>'Other Med Projected'!U7183</f>
        <v>0.99999999820776841</v>
      </c>
      <c r="L306" s="14">
        <f>'Other Med Projected'!V7183</f>
        <v>36</v>
      </c>
      <c r="M306" s="60">
        <f>'Other Med Projected'!W7183</f>
        <v>0.18005639386167968</v>
      </c>
      <c r="N306" s="60">
        <f>'Other Med Projected'!X7183</f>
        <v>0.21400833143958592</v>
      </c>
      <c r="O306" s="60">
        <f>'Other Med Projected'!Y7183</f>
        <v>0.17090116097694286</v>
      </c>
      <c r="P306" s="60">
        <f>'Other Med Projected'!Z7183</f>
        <v>0.52511069550209166</v>
      </c>
      <c r="Q306" s="58">
        <f t="shared" si="16"/>
        <v>1.0900765817803002</v>
      </c>
      <c r="R306" s="71">
        <f t="shared" si="17"/>
        <v>217.73710244914227</v>
      </c>
      <c r="S306" s="72">
        <f t="shared" si="18"/>
        <v>217.809</v>
      </c>
      <c r="T306" s="20">
        <f t="shared" si="19"/>
        <v>-3.3009449039170702E-4</v>
      </c>
    </row>
    <row r="307" spans="1:20">
      <c r="A307" s="69"/>
      <c r="B307" s="31">
        <f>'Other Med Projected'!A307</f>
        <v>2011</v>
      </c>
      <c r="C307" s="31" t="str">
        <f>'Other Med Projected'!B307</f>
        <v>M12</v>
      </c>
      <c r="D307" s="32">
        <f>'Other Med Projected'!C307</f>
        <v>337.90699999999998</v>
      </c>
      <c r="E307" s="32">
        <f>'Other Med Projected'!D307</f>
        <v>218.22300000000001</v>
      </c>
      <c r="F307" s="32">
        <f>'Other Med Projected'!E307</f>
        <v>411.43799999999999</v>
      </c>
      <c r="G307" s="32">
        <f>'Other Med Projected'!F307</f>
        <v>178.161</v>
      </c>
      <c r="H307" s="32">
        <f>'Other Med Projected'!G307</f>
        <v>342.96600000000001</v>
      </c>
      <c r="J307" s="12" t="str">
        <f>'Other Med Projected'!T7207</f>
        <v>2011/12 to 2014/11</v>
      </c>
      <c r="K307" s="14">
        <f>'Other Med Projected'!U7207</f>
        <v>0.99999999820402097</v>
      </c>
      <c r="L307" s="14">
        <f>'Other Med Projected'!V7207</f>
        <v>36</v>
      </c>
      <c r="M307" s="60">
        <f>'Other Med Projected'!W7207</f>
        <v>0.18055033211413218</v>
      </c>
      <c r="N307" s="60">
        <f>'Other Med Projected'!X7207</f>
        <v>0.21423625388955031</v>
      </c>
      <c r="O307" s="60">
        <f>'Other Med Projected'!Y7207</f>
        <v>0.17055242330285572</v>
      </c>
      <c r="P307" s="60">
        <f>'Other Med Projected'!Z7207</f>
        <v>0.52470117218395118</v>
      </c>
      <c r="Q307" s="58">
        <f t="shared" si="16"/>
        <v>1.0900401814904894</v>
      </c>
      <c r="R307" s="71">
        <f t="shared" si="17"/>
        <v>218.16690904016841</v>
      </c>
      <c r="S307" s="72">
        <f t="shared" si="18"/>
        <v>218.22300000000001</v>
      </c>
      <c r="T307" s="20">
        <f t="shared" si="19"/>
        <v>-2.5703505052907931E-4</v>
      </c>
    </row>
    <row r="308" spans="1:20">
      <c r="A308" s="31">
        <f>B308</f>
        <v>2012</v>
      </c>
      <c r="B308" s="31">
        <f>'Other Med Projected'!A308</f>
        <v>2012</v>
      </c>
      <c r="C308" s="31" t="str">
        <f>'Other Med Projected'!B308</f>
        <v>M01</v>
      </c>
      <c r="D308" s="32">
        <f>'Other Med Projected'!C308</f>
        <v>338.714</v>
      </c>
      <c r="E308" s="32">
        <f>'Other Med Projected'!D308</f>
        <v>218.44399999999999</v>
      </c>
      <c r="F308" s="32">
        <f>'Other Med Projected'!E308</f>
        <v>412.79599999999999</v>
      </c>
      <c r="G308" s="32">
        <f>'Other Med Projected'!F308</f>
        <v>178.88900000000001</v>
      </c>
      <c r="H308" s="32">
        <f>'Other Med Projected'!G308</f>
        <v>343.65699999999998</v>
      </c>
      <c r="J308" s="12" t="str">
        <f>'Other Med Projected'!T7231</f>
        <v>2012/1 to 2014/12</v>
      </c>
      <c r="K308" s="14">
        <f>'Other Med Projected'!U7231</f>
        <v>0.99999999827445651</v>
      </c>
      <c r="L308" s="14">
        <f>'Other Med Projected'!V7231</f>
        <v>36</v>
      </c>
      <c r="M308" s="60">
        <f>'Other Med Projected'!W7231</f>
        <v>0.17997389894987428</v>
      </c>
      <c r="N308" s="60">
        <f>'Other Med Projected'!X7231</f>
        <v>0.21451919358576765</v>
      </c>
      <c r="O308" s="60">
        <f>'Other Med Projected'!Y7231</f>
        <v>0.17060587687458698</v>
      </c>
      <c r="P308" s="60">
        <f>'Other Med Projected'!Z7231</f>
        <v>0.52469286498912648</v>
      </c>
      <c r="Q308" s="58">
        <f t="shared" si="16"/>
        <v>1.0897918343993553</v>
      </c>
      <c r="R308" s="71">
        <f t="shared" si="17"/>
        <v>218.41733694577437</v>
      </c>
      <c r="S308" s="72">
        <f t="shared" si="18"/>
        <v>218.44399999999999</v>
      </c>
      <c r="T308" s="20">
        <f t="shared" si="19"/>
        <v>-1.2205899097994141E-4</v>
      </c>
    </row>
    <row r="309" spans="1:20">
      <c r="A309" s="69"/>
      <c r="B309" s="31">
        <f>'Other Med Projected'!A309</f>
        <v>2012</v>
      </c>
      <c r="C309" s="31" t="str">
        <f>'Other Med Projected'!B309</f>
        <v>M02</v>
      </c>
      <c r="D309" s="32">
        <f>'Other Med Projected'!C309</f>
        <v>339.13600000000002</v>
      </c>
      <c r="E309" s="32">
        <f>'Other Med Projected'!D309</f>
        <v>219.023</v>
      </c>
      <c r="F309" s="32">
        <f>'Other Med Projected'!E309</f>
        <v>414.35399999999998</v>
      </c>
      <c r="G309" s="32">
        <f>'Other Med Projected'!F309</f>
        <v>179.107</v>
      </c>
      <c r="H309" s="32">
        <f>'Other Med Projected'!G309</f>
        <v>343.56400000000002</v>
      </c>
      <c r="J309" s="12" t="str">
        <f>'Other Med Projected'!T7255</f>
        <v>2012/2 to 2015/1</v>
      </c>
      <c r="K309" s="14">
        <f>'Other Med Projected'!U7255</f>
        <v>0.99999999829333119</v>
      </c>
      <c r="L309" s="14">
        <f>'Other Med Projected'!V7255</f>
        <v>36</v>
      </c>
      <c r="M309" s="60">
        <f>'Other Med Projected'!W7255</f>
        <v>0.17975143055044804</v>
      </c>
      <c r="N309" s="60">
        <f>'Other Med Projected'!X7255</f>
        <v>0.21455413626728093</v>
      </c>
      <c r="O309" s="60">
        <f>'Other Med Projected'!Y7255</f>
        <v>0.17064608820458887</v>
      </c>
      <c r="P309" s="60">
        <f>'Other Med Projected'!Z7255</f>
        <v>0.52476810330205992</v>
      </c>
      <c r="Q309" s="58">
        <f t="shared" si="16"/>
        <v>1.0897197583243778</v>
      </c>
      <c r="R309" s="71">
        <f t="shared" si="17"/>
        <v>218.95845401888633</v>
      </c>
      <c r="S309" s="72">
        <f t="shared" si="18"/>
        <v>219.023</v>
      </c>
      <c r="T309" s="20">
        <f t="shared" si="19"/>
        <v>-2.9469955718653974E-4</v>
      </c>
    </row>
    <row r="310" spans="1:20">
      <c r="A310" s="69"/>
      <c r="B310" s="31">
        <f>'Other Med Projected'!A310</f>
        <v>2012</v>
      </c>
      <c r="C310" s="31" t="str">
        <f>'Other Med Projected'!B310</f>
        <v>M03</v>
      </c>
      <c r="D310" s="32">
        <f>'Other Med Projected'!C310</f>
        <v>339.38900000000001</v>
      </c>
      <c r="E310" s="32">
        <f>'Other Med Projected'!D310</f>
        <v>219.28700000000001</v>
      </c>
      <c r="F310" s="32">
        <f>'Other Med Projected'!E310</f>
        <v>414.68599999999998</v>
      </c>
      <c r="G310" s="32">
        <f>'Other Med Projected'!F310</f>
        <v>178.93100000000001</v>
      </c>
      <c r="H310" s="32">
        <f>'Other Med Projected'!G310</f>
        <v>343.86700000000002</v>
      </c>
      <c r="J310" s="12" t="str">
        <f>'Other Med Projected'!T7279</f>
        <v>2012/3 to 2015/2</v>
      </c>
      <c r="K310" s="14">
        <f>'Other Med Projected'!U7279</f>
        <v>0.99999999832393738</v>
      </c>
      <c r="L310" s="14">
        <f>'Other Med Projected'!V7279</f>
        <v>36</v>
      </c>
      <c r="M310" s="60">
        <f>'Other Med Projected'!W7279</f>
        <v>0.17905842284567575</v>
      </c>
      <c r="N310" s="60">
        <f>'Other Med Projected'!X7279</f>
        <v>0.21460181297140787</v>
      </c>
      <c r="O310" s="60">
        <f>'Other Med Projected'!Y7279</f>
        <v>0.17063772710280115</v>
      </c>
      <c r="P310" s="60">
        <f>'Other Med Projected'!Z7279</f>
        <v>0.52515060972027539</v>
      </c>
      <c r="Q310" s="58">
        <f t="shared" si="16"/>
        <v>1.0894485726401602</v>
      </c>
      <c r="R310" s="71">
        <f t="shared" si="17"/>
        <v>219.23892371231022</v>
      </c>
      <c r="S310" s="72">
        <f t="shared" si="18"/>
        <v>219.28700000000001</v>
      </c>
      <c r="T310" s="20">
        <f t="shared" si="19"/>
        <v>-2.1923911444719175E-4</v>
      </c>
    </row>
    <row r="311" spans="1:20">
      <c r="A311" s="69"/>
      <c r="B311" s="31">
        <f>'Other Med Projected'!A311</f>
        <v>2012</v>
      </c>
      <c r="C311" s="31" t="str">
        <f>'Other Med Projected'!B311</f>
        <v>M04</v>
      </c>
      <c r="D311" s="32">
        <f>'Other Med Projected'!C311</f>
        <v>339.83300000000003</v>
      </c>
      <c r="E311" s="32">
        <f>'Other Med Projected'!D311</f>
        <v>219.29499999999999</v>
      </c>
      <c r="F311" s="32">
        <f>'Other Med Projected'!E311</f>
        <v>415.31799999999998</v>
      </c>
      <c r="G311" s="32">
        <f>'Other Med Projected'!F311</f>
        <v>179.93899999999999</v>
      </c>
      <c r="H311" s="32">
        <f>'Other Med Projected'!G311</f>
        <v>344.15100000000001</v>
      </c>
      <c r="J311" s="12" t="str">
        <f>'Other Med Projected'!T7303</f>
        <v>2012/4 to 2015/3</v>
      </c>
      <c r="K311" s="14">
        <f>'Other Med Projected'!U7303</f>
        <v>0.99999999831520203</v>
      </c>
      <c r="L311" s="14">
        <f>'Other Med Projected'!V7303</f>
        <v>36</v>
      </c>
      <c r="M311" s="60">
        <f>'Other Med Projected'!W7303</f>
        <v>0.17796382047985282</v>
      </c>
      <c r="N311" s="60">
        <f>'Other Med Projected'!X7303</f>
        <v>0.21459132278769508</v>
      </c>
      <c r="O311" s="60">
        <f>'Other Med Projected'!Y7303</f>
        <v>0.17103830734592279</v>
      </c>
      <c r="P311" s="60">
        <f>'Other Med Projected'!Z7303</f>
        <v>0.52564532023495292</v>
      </c>
      <c r="Q311" s="58">
        <f t="shared" si="16"/>
        <v>1.0892387708484237</v>
      </c>
      <c r="R311" s="71">
        <f t="shared" si="17"/>
        <v>219.2579993366119</v>
      </c>
      <c r="S311" s="72">
        <f t="shared" si="18"/>
        <v>219.29499999999999</v>
      </c>
      <c r="T311" s="20">
        <f t="shared" si="19"/>
        <v>-1.6872552218739521E-4</v>
      </c>
    </row>
    <row r="312" spans="1:20">
      <c r="A312" s="69"/>
      <c r="B312" s="31">
        <f>'Other Med Projected'!A312</f>
        <v>2012</v>
      </c>
      <c r="C312" s="31" t="str">
        <f>'Other Med Projected'!B312</f>
        <v>M05</v>
      </c>
      <c r="D312" s="32">
        <f>'Other Med Projected'!C312</f>
        <v>341.02300000000002</v>
      </c>
      <c r="E312" s="32">
        <f>'Other Med Projected'!D312</f>
        <v>219.65299999999999</v>
      </c>
      <c r="F312" s="32">
        <f>'Other Med Projected'!E312</f>
        <v>416.18400000000003</v>
      </c>
      <c r="G312" s="32">
        <f>'Other Med Projected'!F312</f>
        <v>182.631</v>
      </c>
      <c r="H312" s="32">
        <f>'Other Med Projected'!G312</f>
        <v>345.11799999999999</v>
      </c>
      <c r="J312" s="12" t="str">
        <f>'Other Med Projected'!T7327</f>
        <v>2012/5 to 2015/4</v>
      </c>
      <c r="K312" s="14">
        <f>'Other Med Projected'!U7327</f>
        <v>0.99999999811534468</v>
      </c>
      <c r="L312" s="14">
        <f>'Other Med Projected'!V7327</f>
        <v>36</v>
      </c>
      <c r="M312" s="60">
        <f>'Other Med Projected'!W7327</f>
        <v>0.1798884056967418</v>
      </c>
      <c r="N312" s="60">
        <f>'Other Med Projected'!X7327</f>
        <v>0.21440238421738778</v>
      </c>
      <c r="O312" s="60">
        <f>'Other Med Projected'!Y7327</f>
        <v>0.17132739169823324</v>
      </c>
      <c r="P312" s="60">
        <f>'Other Med Projected'!Z7327</f>
        <v>0.52451221370109646</v>
      </c>
      <c r="Q312" s="58">
        <f t="shared" si="16"/>
        <v>1.0901303953134593</v>
      </c>
      <c r="R312" s="71">
        <f t="shared" si="17"/>
        <v>219.61329163306334</v>
      </c>
      <c r="S312" s="72">
        <f t="shared" si="18"/>
        <v>219.65299999999999</v>
      </c>
      <c r="T312" s="20">
        <f t="shared" si="19"/>
        <v>-1.807777127407817E-4</v>
      </c>
    </row>
    <row r="313" spans="1:20">
      <c r="A313" s="69"/>
      <c r="B313" s="31">
        <f>'Other Med Projected'!A313</f>
        <v>2012</v>
      </c>
      <c r="C313" s="31" t="str">
        <f>'Other Med Projected'!B313</f>
        <v>M06</v>
      </c>
      <c r="D313" s="32">
        <f>'Other Med Projected'!C313</f>
        <v>342.22300000000001</v>
      </c>
      <c r="E313" s="32">
        <f>'Other Med Projected'!D313</f>
        <v>219.523</v>
      </c>
      <c r="F313" s="32">
        <f>'Other Med Projected'!E313</f>
        <v>416.959</v>
      </c>
      <c r="G313" s="32">
        <f>'Other Med Projected'!F313</f>
        <v>181.72</v>
      </c>
      <c r="H313" s="32">
        <f>'Other Med Projected'!G313</f>
        <v>347.40800000000002</v>
      </c>
      <c r="J313" s="12" t="str">
        <f>'Other Med Projected'!T7351</f>
        <v>2012/6 to 2015/5</v>
      </c>
      <c r="K313" s="14">
        <f>'Other Med Projected'!U7351</f>
        <v>0.99999999844522458</v>
      </c>
      <c r="L313" s="14">
        <f>'Other Med Projected'!V7351</f>
        <v>36</v>
      </c>
      <c r="M313" s="60">
        <f>'Other Med Projected'!W7351</f>
        <v>0.18144704261610775</v>
      </c>
      <c r="N313" s="60">
        <f>'Other Med Projected'!X7351</f>
        <v>0.21457217390543298</v>
      </c>
      <c r="O313" s="60">
        <f>'Other Med Projected'!Y7351</f>
        <v>0.17490533628743524</v>
      </c>
      <c r="P313" s="60">
        <f>'Other Med Projected'!Z7351</f>
        <v>0.52149557865151197</v>
      </c>
      <c r="Q313" s="58">
        <f t="shared" si="16"/>
        <v>1.092420131460488</v>
      </c>
      <c r="R313" s="71">
        <f t="shared" si="17"/>
        <v>219.61910402409359</v>
      </c>
      <c r="S313" s="72">
        <f t="shared" si="18"/>
        <v>219.523</v>
      </c>
      <c r="T313" s="20">
        <f t="shared" si="19"/>
        <v>4.3778567208716868E-4</v>
      </c>
    </row>
    <row r="314" spans="1:20">
      <c r="A314" s="69"/>
      <c r="B314" s="31">
        <f>'Other Med Projected'!A314</f>
        <v>2012</v>
      </c>
      <c r="C314" s="31" t="str">
        <f>'Other Med Projected'!B314</f>
        <v>M07</v>
      </c>
      <c r="D314" s="32">
        <f>'Other Med Projected'!C314</f>
        <v>342.80799999999999</v>
      </c>
      <c r="E314" s="32">
        <f>'Other Med Projected'!D314</f>
        <v>219.61699999999999</v>
      </c>
      <c r="F314" s="32">
        <f>'Other Med Projected'!E314</f>
        <v>417.10399999999998</v>
      </c>
      <c r="G314" s="32">
        <f>'Other Med Projected'!F314</f>
        <v>180.369</v>
      </c>
      <c r="H314" s="32">
        <f>'Other Med Projected'!G314</f>
        <v>348.82799999999997</v>
      </c>
      <c r="J314" s="12" t="str">
        <f>'Other Med Projected'!T7375</f>
        <v>2012/7 to 2015/6</v>
      </c>
      <c r="K314" s="14">
        <f>'Other Med Projected'!U7375</f>
        <v>0.99999999879398005</v>
      </c>
      <c r="L314" s="14">
        <f>'Other Med Projected'!V7375</f>
        <v>36</v>
      </c>
      <c r="M314" s="60">
        <f>'Other Med Projected'!W7375</f>
        <v>0.18041692389121561</v>
      </c>
      <c r="N314" s="60">
        <f>'Other Med Projected'!X7375</f>
        <v>0.21460320318019083</v>
      </c>
      <c r="O314" s="60">
        <f>'Other Med Projected'!Y7375</f>
        <v>0.17883147443531019</v>
      </c>
      <c r="P314" s="60">
        <f>'Other Med Projected'!Z7375</f>
        <v>0.52010334863567109</v>
      </c>
      <c r="Q314" s="58">
        <f t="shared" si="16"/>
        <v>1.0939549501423877</v>
      </c>
      <c r="R314" s="71">
        <f t="shared" si="17"/>
        <v>219.7756087568537</v>
      </c>
      <c r="S314" s="72">
        <f t="shared" si="18"/>
        <v>219.61699999999999</v>
      </c>
      <c r="T314" s="20">
        <f t="shared" si="19"/>
        <v>7.2220619011146485E-4</v>
      </c>
    </row>
    <row r="315" spans="1:20">
      <c r="A315" s="69"/>
      <c r="B315" s="31">
        <f>'Other Med Projected'!A315</f>
        <v>2012</v>
      </c>
      <c r="C315" s="31" t="str">
        <f>'Other Med Projected'!B315</f>
        <v>M08</v>
      </c>
      <c r="D315" s="32">
        <f>'Other Med Projected'!C315</f>
        <v>343.67200000000003</v>
      </c>
      <c r="E315" s="32">
        <f>'Other Med Projected'!D315</f>
        <v>220.20599999999999</v>
      </c>
      <c r="F315" s="32">
        <f>'Other Med Projected'!E315</f>
        <v>418.93200000000002</v>
      </c>
      <c r="G315" s="32">
        <f>'Other Med Projected'!F315</f>
        <v>180.09700000000001</v>
      </c>
      <c r="H315" s="32">
        <f>'Other Med Projected'!G315</f>
        <v>349.608</v>
      </c>
      <c r="J315" s="12" t="str">
        <f>'Other Med Projected'!T7399</f>
        <v>2012/8 to 2015/7</v>
      </c>
      <c r="K315" s="14">
        <f>'Other Med Projected'!U7399</f>
        <v>0.9999999988149838</v>
      </c>
      <c r="L315" s="14">
        <f>'Other Med Projected'!V7399</f>
        <v>36</v>
      </c>
      <c r="M315" s="60">
        <f>'Other Med Projected'!W7399</f>
        <v>0.18020450873554203</v>
      </c>
      <c r="N315" s="60">
        <f>'Other Med Projected'!X7399</f>
        <v>0.21450730926166603</v>
      </c>
      <c r="O315" s="60">
        <f>'Other Med Projected'!Y7399</f>
        <v>0.17963594305753869</v>
      </c>
      <c r="P315" s="60">
        <f>'Other Med Projected'!Z7399</f>
        <v>0.51994410412764902</v>
      </c>
      <c r="Q315" s="58">
        <f t="shared" si="16"/>
        <v>1.0942918651823956</v>
      </c>
      <c r="R315" s="71">
        <f t="shared" si="17"/>
        <v>220.34549155038729</v>
      </c>
      <c r="S315" s="72">
        <f t="shared" si="18"/>
        <v>220.20599999999999</v>
      </c>
      <c r="T315" s="20">
        <f t="shared" si="19"/>
        <v>6.3345935345678636E-4</v>
      </c>
    </row>
    <row r="316" spans="1:20">
      <c r="A316" s="69"/>
      <c r="B316" s="31">
        <f>'Other Med Projected'!A316</f>
        <v>2012</v>
      </c>
      <c r="C316" s="31" t="str">
        <f>'Other Med Projected'!B316</f>
        <v>M09</v>
      </c>
      <c r="D316" s="32">
        <f>'Other Med Projected'!C316</f>
        <v>344.28100000000001</v>
      </c>
      <c r="E316" s="32">
        <f>'Other Med Projected'!D316</f>
        <v>220.03</v>
      </c>
      <c r="F316" s="32">
        <f>'Other Med Projected'!E316</f>
        <v>419.31400000000002</v>
      </c>
      <c r="G316" s="32">
        <f>'Other Med Projected'!F316</f>
        <v>179.46299999999999</v>
      </c>
      <c r="H316" s="32">
        <f>'Other Med Projected'!G316</f>
        <v>350.86500000000001</v>
      </c>
      <c r="J316" s="12" t="str">
        <f>'Other Med Projected'!T7423</f>
        <v>2012/9 to 2015/8</v>
      </c>
      <c r="K316" s="14">
        <f>'Other Med Projected'!U7423</f>
        <v>0.99999999881981871</v>
      </c>
      <c r="L316" s="14">
        <f>'Other Med Projected'!V7423</f>
        <v>36</v>
      </c>
      <c r="M316" s="60">
        <f>'Other Med Projected'!W7423</f>
        <v>0.18009168509853546</v>
      </c>
      <c r="N316" s="60">
        <f>'Other Med Projected'!X7423</f>
        <v>0.21446558140263192</v>
      </c>
      <c r="O316" s="60">
        <f>'Other Med Projected'!Y7423</f>
        <v>0.1798303091676913</v>
      </c>
      <c r="P316" s="60">
        <f>'Other Med Projected'!Z7423</f>
        <v>0.51996714859888526</v>
      </c>
      <c r="Q316" s="58">
        <f t="shared" si="16"/>
        <v>1.0943547242677441</v>
      </c>
      <c r="R316" s="71">
        <f t="shared" si="17"/>
        <v>220.22763529308872</v>
      </c>
      <c r="S316" s="72">
        <f t="shared" si="18"/>
        <v>220.03</v>
      </c>
      <c r="T316" s="20">
        <f t="shared" si="19"/>
        <v>8.982197568000867E-4</v>
      </c>
    </row>
    <row r="317" spans="1:20">
      <c r="A317" s="69"/>
      <c r="B317" s="31">
        <f>'Other Med Projected'!A317</f>
        <v>2012</v>
      </c>
      <c r="C317" s="31" t="str">
        <f>'Other Med Projected'!B317</f>
        <v>M10</v>
      </c>
      <c r="D317" s="32">
        <f>'Other Med Projected'!C317</f>
        <v>344.28199999999998</v>
      </c>
      <c r="E317" s="32">
        <f>'Other Med Projected'!D317</f>
        <v>220.17099999999999</v>
      </c>
      <c r="F317" s="32">
        <f>'Other Med Projected'!E317</f>
        <v>420.28100000000001</v>
      </c>
      <c r="G317" s="32">
        <f>'Other Med Projected'!F317</f>
        <v>179.52699999999999</v>
      </c>
      <c r="H317" s="32">
        <f>'Other Med Projected'!G317</f>
        <v>350.41500000000002</v>
      </c>
      <c r="J317" s="12" t="str">
        <f>'Other Med Projected'!T7447</f>
        <v>2012/10 to 2015/9</v>
      </c>
      <c r="K317" s="14">
        <f>'Other Med Projected'!U7447</f>
        <v>0.99999999889836566</v>
      </c>
      <c r="L317" s="14">
        <f>'Other Med Projected'!V7447</f>
        <v>36</v>
      </c>
      <c r="M317" s="60">
        <f>'Other Med Projected'!W7447</f>
        <v>0.1809411868802582</v>
      </c>
      <c r="N317" s="60">
        <f>'Other Med Projected'!X7447</f>
        <v>0.21490629657410579</v>
      </c>
      <c r="O317" s="60">
        <f>'Other Med Projected'!Y7447</f>
        <v>0.17973769479527571</v>
      </c>
      <c r="P317" s="60">
        <f>'Other Med Projected'!Z7447</f>
        <v>0.51893866029915403</v>
      </c>
      <c r="Q317" s="58">
        <f t="shared" si="16"/>
        <v>1.0945238385487936</v>
      </c>
      <c r="R317" s="71">
        <f t="shared" si="17"/>
        <v>220.31841711841989</v>
      </c>
      <c r="S317" s="72">
        <f t="shared" si="18"/>
        <v>220.17099999999999</v>
      </c>
      <c r="T317" s="20">
        <f t="shared" si="19"/>
        <v>6.6955738230691203E-4</v>
      </c>
    </row>
    <row r="318" spans="1:20">
      <c r="A318" s="69"/>
      <c r="B318" s="31">
        <f>'Other Med Projected'!A318</f>
        <v>2012</v>
      </c>
      <c r="C318" s="31" t="str">
        <f>'Other Med Projected'!B318</f>
        <v>M11</v>
      </c>
      <c r="D318" s="32">
        <f>'Other Med Projected'!C318</f>
        <v>344.15800000000002</v>
      </c>
      <c r="E318" s="32">
        <f>'Other Med Projected'!D318</f>
        <v>220.02199999999999</v>
      </c>
      <c r="F318" s="32">
        <f>'Other Med Projected'!E318</f>
        <v>420.67099999999999</v>
      </c>
      <c r="G318" s="32">
        <f>'Other Med Projected'!F318</f>
        <v>178.88</v>
      </c>
      <c r="H318" s="32">
        <f>'Other Med Projected'!G318</f>
        <v>350.27699999999999</v>
      </c>
      <c r="J318" s="12" t="str">
        <f>'Other Med Projected'!T7471</f>
        <v>2012/11 to 2015/10</v>
      </c>
      <c r="K318" s="14">
        <f>'Other Med Projected'!U7471</f>
        <v>0.99999999893902591</v>
      </c>
      <c r="L318" s="14">
        <f>'Other Med Projected'!V7471</f>
        <v>36</v>
      </c>
      <c r="M318" s="60">
        <f>'Other Med Projected'!W7471</f>
        <v>0.18157489456277148</v>
      </c>
      <c r="N318" s="60">
        <f>'Other Med Projected'!X7471</f>
        <v>0.21524284785974118</v>
      </c>
      <c r="O318" s="60">
        <f>'Other Med Projected'!Y7471</f>
        <v>0.17955913677748117</v>
      </c>
      <c r="P318" s="60">
        <f>'Other Med Projected'!Z7471</f>
        <v>0.51821741993339721</v>
      </c>
      <c r="Q318" s="58">
        <f t="shared" si="16"/>
        <v>1.094594299133391</v>
      </c>
      <c r="R318" s="71">
        <f t="shared" si="17"/>
        <v>220.15956718969912</v>
      </c>
      <c r="S318" s="72">
        <f t="shared" si="18"/>
        <v>220.02199999999999</v>
      </c>
      <c r="T318" s="20">
        <f t="shared" si="19"/>
        <v>6.2524288343495835E-4</v>
      </c>
    </row>
    <row r="319" spans="1:20">
      <c r="A319" s="69"/>
      <c r="B319" s="31">
        <f>'Other Med Projected'!A319</f>
        <v>2012</v>
      </c>
      <c r="C319" s="31" t="str">
        <f>'Other Med Projected'!B319</f>
        <v>M12</v>
      </c>
      <c r="D319" s="32">
        <f>'Other Med Projected'!C319</f>
        <v>344.40899999999999</v>
      </c>
      <c r="E319" s="32">
        <f>'Other Med Projected'!D319</f>
        <v>220.029</v>
      </c>
      <c r="F319" s="32">
        <f>'Other Med Projected'!E319</f>
        <v>422.93700000000001</v>
      </c>
      <c r="G319" s="32">
        <f>'Other Med Projected'!F319</f>
        <v>178.70400000000001</v>
      </c>
      <c r="H319" s="32">
        <f>'Other Med Projected'!G319</f>
        <v>349.91</v>
      </c>
      <c r="J319" s="12" t="str">
        <f>'Other Med Projected'!T7495</f>
        <v>2012/12 to 2015/11</v>
      </c>
      <c r="K319" s="14">
        <f>'Other Med Projected'!U7495</f>
        <v>0.9999999990928321</v>
      </c>
      <c r="L319" s="14">
        <f>'Other Med Projected'!V7495</f>
        <v>36</v>
      </c>
      <c r="M319" s="60">
        <f>'Other Med Projected'!W7495</f>
        <v>0.18260465867235701</v>
      </c>
      <c r="N319" s="60">
        <f>'Other Med Projected'!X7495</f>
        <v>0.21613277703621625</v>
      </c>
      <c r="O319" s="60">
        <f>'Other Med Projected'!Y7495</f>
        <v>0.17949251873788238</v>
      </c>
      <c r="P319" s="60">
        <f>'Other Med Projected'!Z7495</f>
        <v>0.51651029703430651</v>
      </c>
      <c r="Q319" s="58">
        <f t="shared" si="16"/>
        <v>1.0947402514807623</v>
      </c>
      <c r="R319" s="71">
        <f t="shared" si="17"/>
        <v>220.13657538941868</v>
      </c>
      <c r="S319" s="72">
        <f t="shared" si="18"/>
        <v>220.029</v>
      </c>
      <c r="T319" s="20">
        <f t="shared" si="19"/>
        <v>4.8891459497922823E-4</v>
      </c>
    </row>
    <row r="320" spans="1:20">
      <c r="A320" s="31">
        <f>B320</f>
        <v>2013</v>
      </c>
      <c r="B320" s="31">
        <f>'Other Med Projected'!A320</f>
        <v>2013</v>
      </c>
      <c r="C320" s="31" t="str">
        <f>'Other Med Projected'!B320</f>
        <v>M01</v>
      </c>
      <c r="D320" s="32">
        <f>'Other Med Projected'!C320</f>
        <v>345.96899999999999</v>
      </c>
      <c r="E320" s="32">
        <f>'Other Med Projected'!D320</f>
        <v>221.35400000000001</v>
      </c>
      <c r="F320" s="32">
        <f>'Other Med Projected'!E320</f>
        <v>425.24099999999999</v>
      </c>
      <c r="G320" s="32">
        <f>'Other Med Projected'!F320</f>
        <v>179.41399999999999</v>
      </c>
      <c r="H320" s="32">
        <f>'Other Med Projected'!G320</f>
        <v>351.25</v>
      </c>
      <c r="J320" s="12" t="str">
        <f>'Other Med Projected'!T7519</f>
        <v>2013/1 to 2015/12</v>
      </c>
      <c r="K320" s="14">
        <f>'Other Med Projected'!U7519</f>
        <v>0.99999999913268889</v>
      </c>
      <c r="L320" s="14">
        <f>'Other Med Projected'!V7519</f>
        <v>36</v>
      </c>
      <c r="M320" s="60">
        <f>'Other Med Projected'!W7519</f>
        <v>0.18277412612581259</v>
      </c>
      <c r="N320" s="60">
        <f>'Other Med Projected'!X7519</f>
        <v>0.21648600006243018</v>
      </c>
      <c r="O320" s="60">
        <f>'Other Med Projected'!Y7519</f>
        <v>0.17943650420444354</v>
      </c>
      <c r="P320" s="60">
        <f>'Other Med Projected'!Z7519</f>
        <v>0.51599797900707278</v>
      </c>
      <c r="Q320" s="58">
        <f t="shared" si="16"/>
        <v>1.0946946093997592</v>
      </c>
      <c r="R320" s="71">
        <f t="shared" si="17"/>
        <v>221.40693806629272</v>
      </c>
      <c r="S320" s="72">
        <f t="shared" si="18"/>
        <v>221.35400000000001</v>
      </c>
      <c r="T320" s="20">
        <f t="shared" si="19"/>
        <v>2.391556795572297E-4</v>
      </c>
    </row>
    <row r="321" spans="1:20">
      <c r="A321" s="69"/>
      <c r="B321" s="31">
        <f>'Other Med Projected'!A321</f>
        <v>2013</v>
      </c>
      <c r="C321" s="31" t="str">
        <f>'Other Med Projected'!B321</f>
        <v>M02</v>
      </c>
      <c r="D321" s="32">
        <f>'Other Med Projected'!C321</f>
        <v>347.303</v>
      </c>
      <c r="E321" s="32">
        <f>'Other Med Projected'!D321</f>
        <v>222.14699999999999</v>
      </c>
      <c r="F321" s="32">
        <f>'Other Med Projected'!E321</f>
        <v>427.80799999999999</v>
      </c>
      <c r="G321" s="32">
        <f>'Other Med Projected'!F321</f>
        <v>180.096</v>
      </c>
      <c r="H321" s="32">
        <f>'Other Med Projected'!G321</f>
        <v>352.26600000000002</v>
      </c>
      <c r="J321" s="12" t="str">
        <f>'Other Med Projected'!T7543</f>
        <v>2013/2 to 2016/1</v>
      </c>
      <c r="K321" s="14">
        <f>'Other Med Projected'!U7543</f>
        <v>0.9999999991507158</v>
      </c>
      <c r="L321" s="14">
        <f>'Other Med Projected'!V7543</f>
        <v>36</v>
      </c>
      <c r="M321" s="60">
        <f>'Other Med Projected'!W7543</f>
        <v>0.18162917562532849</v>
      </c>
      <c r="N321" s="60">
        <f>'Other Med Projected'!X7543</f>
        <v>0.21703794981597432</v>
      </c>
      <c r="O321" s="60">
        <f>'Other Med Projected'!Y7543</f>
        <v>0.1802922191702061</v>
      </c>
      <c r="P321" s="60">
        <f>'Other Med Projected'!Z7543</f>
        <v>0.51560418429967125</v>
      </c>
      <c r="Q321" s="58">
        <f t="shared" si="16"/>
        <v>1.0945635289111801</v>
      </c>
      <c r="R321" s="71">
        <f t="shared" si="17"/>
        <v>222.1620699345587</v>
      </c>
      <c r="S321" s="72">
        <f t="shared" si="18"/>
        <v>222.14699999999999</v>
      </c>
      <c r="T321" s="20">
        <f t="shared" si="19"/>
        <v>6.7837668565004134E-5</v>
      </c>
    </row>
    <row r="322" spans="1:20">
      <c r="A322" s="69"/>
      <c r="B322" s="31">
        <f>'Other Med Projected'!A322</f>
        <v>2013</v>
      </c>
      <c r="C322" s="31" t="str">
        <f>'Other Med Projected'!B322</f>
        <v>M03</v>
      </c>
      <c r="D322" s="32">
        <f>'Other Med Projected'!C322</f>
        <v>348.07100000000003</v>
      </c>
      <c r="E322" s="32">
        <f>'Other Med Projected'!D322</f>
        <v>222.72200000000001</v>
      </c>
      <c r="F322" s="32">
        <f>'Other Med Projected'!E322</f>
        <v>429.99299999999999</v>
      </c>
      <c r="G322" s="32">
        <f>'Other Med Projected'!F322</f>
        <v>180.33099999999999</v>
      </c>
      <c r="H322" s="32">
        <f>'Other Med Projected'!G322</f>
        <v>352.57499999999999</v>
      </c>
      <c r="J322" s="12" t="str">
        <f>'Other Med Projected'!T7567</f>
        <v>2013/3 to 2016/2</v>
      </c>
      <c r="K322" s="14">
        <f>'Other Med Projected'!U7567</f>
        <v>0.99999999900986669</v>
      </c>
      <c r="L322" s="14">
        <f>'Other Med Projected'!V7567</f>
        <v>36</v>
      </c>
      <c r="M322" s="60">
        <f>'Other Med Projected'!W7567</f>
        <v>0.18316619544418763</v>
      </c>
      <c r="N322" s="60">
        <f>'Other Med Projected'!X7567</f>
        <v>0.21662192628664503</v>
      </c>
      <c r="O322" s="60">
        <f>'Other Med Projected'!Y7567</f>
        <v>0.17935483117215592</v>
      </c>
      <c r="P322" s="60">
        <f>'Other Med Projected'!Z7567</f>
        <v>0.51562462857270908</v>
      </c>
      <c r="Q322" s="58">
        <f t="shared" si="16"/>
        <v>1.0947675814756976</v>
      </c>
      <c r="R322" s="71">
        <f t="shared" si="17"/>
        <v>222.6973878800118</v>
      </c>
      <c r="S322" s="72">
        <f t="shared" si="18"/>
        <v>222.72200000000001</v>
      </c>
      <c r="T322" s="20">
        <f t="shared" si="19"/>
        <v>-1.1050601192610271E-4</v>
      </c>
    </row>
    <row r="323" spans="1:20">
      <c r="A323" s="69"/>
      <c r="B323" s="31">
        <f>'Other Med Projected'!A323</f>
        <v>2013</v>
      </c>
      <c r="C323" s="31" t="str">
        <f>'Other Med Projected'!B323</f>
        <v>M04</v>
      </c>
      <c r="D323" s="32">
        <f>'Other Med Projected'!C323</f>
        <v>348.863</v>
      </c>
      <c r="E323" s="32">
        <f>'Other Med Projected'!D323</f>
        <v>222.666</v>
      </c>
      <c r="F323" s="32">
        <f>'Other Med Projected'!E323</f>
        <v>430.91800000000001</v>
      </c>
      <c r="G323" s="32">
        <f>'Other Med Projected'!F323</f>
        <v>181</v>
      </c>
      <c r="H323" s="32">
        <f>'Other Med Projected'!G323</f>
        <v>353.529</v>
      </c>
      <c r="J323" s="12" t="str">
        <f>'Other Med Projected'!T7591</f>
        <v>2013/4 to 2016/3</v>
      </c>
      <c r="K323" s="14">
        <f>'Other Med Projected'!U7591</f>
        <v>0.99999999896101244</v>
      </c>
      <c r="L323" s="14">
        <f>'Other Med Projected'!V7591</f>
        <v>36</v>
      </c>
      <c r="M323" s="60">
        <f>'Other Med Projected'!W7591</f>
        <v>0.1818334681927205</v>
      </c>
      <c r="N323" s="60">
        <f>'Other Med Projected'!X7591</f>
        <v>0.21656998214458659</v>
      </c>
      <c r="O323" s="60">
        <f>'Other Med Projected'!Y7591</f>
        <v>0.18024014067547145</v>
      </c>
      <c r="P323" s="60">
        <f>'Other Med Projected'!Z7591</f>
        <v>0.51607698872812491</v>
      </c>
      <c r="Q323" s="58">
        <f t="shared" si="16"/>
        <v>1.0947205797409034</v>
      </c>
      <c r="R323" s="71">
        <f t="shared" si="17"/>
        <v>222.6833592782003</v>
      </c>
      <c r="S323" s="72">
        <f t="shared" si="18"/>
        <v>222.666</v>
      </c>
      <c r="T323" s="20">
        <f t="shared" si="19"/>
        <v>7.7961063657238627E-5</v>
      </c>
    </row>
    <row r="324" spans="1:20">
      <c r="A324" s="69"/>
      <c r="B324" s="31">
        <f>'Other Med Projected'!A324</f>
        <v>2013</v>
      </c>
      <c r="C324" s="31" t="str">
        <f>'Other Med Projected'!B324</f>
        <v>M05</v>
      </c>
      <c r="D324" s="32">
        <f>'Other Med Projected'!C324</f>
        <v>348.78</v>
      </c>
      <c r="E324" s="32">
        <f>'Other Med Projected'!D324</f>
        <v>222.518</v>
      </c>
      <c r="F324" s="32">
        <f>'Other Med Projected'!E324</f>
        <v>431.36200000000002</v>
      </c>
      <c r="G324" s="32">
        <f>'Other Med Projected'!F324</f>
        <v>180.59700000000001</v>
      </c>
      <c r="H324" s="32">
        <f>'Other Med Projected'!G324</f>
        <v>353.37200000000001</v>
      </c>
      <c r="J324" s="12" t="str">
        <f>'Other Med Projected'!T7615</f>
        <v>2013/5 to 2016/4</v>
      </c>
      <c r="K324" s="14">
        <f>'Other Med Projected'!U7615</f>
        <v>0.9999999990406262</v>
      </c>
      <c r="L324" s="14">
        <f>'Other Med Projected'!V7615</f>
        <v>36</v>
      </c>
      <c r="M324" s="60">
        <f>'Other Med Projected'!W7615</f>
        <v>0.18067134673232829</v>
      </c>
      <c r="N324" s="60">
        <f>'Other Med Projected'!X7615</f>
        <v>0.21640053960753106</v>
      </c>
      <c r="O324" s="60">
        <f>'Other Med Projected'!Y7615</f>
        <v>0.18134971469596764</v>
      </c>
      <c r="P324" s="60">
        <f>'Other Med Projected'!Z7615</f>
        <v>0.51645319821119717</v>
      </c>
      <c r="Q324" s="58">
        <f t="shared" si="16"/>
        <v>1.094874799247024</v>
      </c>
      <c r="R324" s="71">
        <f t="shared" si="17"/>
        <v>222.53499018706663</v>
      </c>
      <c r="S324" s="72">
        <f t="shared" si="18"/>
        <v>222.518</v>
      </c>
      <c r="T324" s="20">
        <f t="shared" si="19"/>
        <v>7.6354214340525886E-5</v>
      </c>
    </row>
    <row r="325" spans="1:20">
      <c r="A325" s="69"/>
      <c r="B325" s="31">
        <f>'Other Med Projected'!A325</f>
        <v>2013</v>
      </c>
      <c r="C325" s="31" t="str">
        <f>'Other Med Projected'!B325</f>
        <v>M06</v>
      </c>
      <c r="D325" s="32">
        <f>'Other Med Projected'!C325</f>
        <v>349.98700000000002</v>
      </c>
      <c r="E325" s="32">
        <f>'Other Med Projected'!D325</f>
        <v>223.298</v>
      </c>
      <c r="F325" s="32">
        <f>'Other Med Projected'!E325</f>
        <v>432.09500000000003</v>
      </c>
      <c r="G325" s="32">
        <f>'Other Med Projected'!F325</f>
        <v>180.51300000000001</v>
      </c>
      <c r="H325" s="32">
        <f>'Other Med Projected'!G325</f>
        <v>355.10500000000002</v>
      </c>
      <c r="J325" s="12" t="str">
        <f>'Other Med Projected'!T7639</f>
        <v>2013/6 to 2016/5</v>
      </c>
      <c r="K325" s="14">
        <f>'Other Med Projected'!U7639</f>
        <v>0.99999999910398074</v>
      </c>
      <c r="L325" s="14">
        <f>'Other Med Projected'!V7639</f>
        <v>36</v>
      </c>
      <c r="M325" s="60">
        <f>'Other Med Projected'!W7639</f>
        <v>0.17968772623723223</v>
      </c>
      <c r="N325" s="60">
        <f>'Other Med Projected'!X7639</f>
        <v>0.21597615832913447</v>
      </c>
      <c r="O325" s="60">
        <f>'Other Med Projected'!Y7639</f>
        <v>0.18197478697137495</v>
      </c>
      <c r="P325" s="60">
        <f>'Other Med Projected'!Z7639</f>
        <v>0.51727724222856963</v>
      </c>
      <c r="Q325" s="58">
        <f t="shared" si="16"/>
        <v>1.0949159137663114</v>
      </c>
      <c r="R325" s="71">
        <f t="shared" si="17"/>
        <v>223.32400779477234</v>
      </c>
      <c r="S325" s="72">
        <f t="shared" si="18"/>
        <v>223.298</v>
      </c>
      <c r="T325" s="20">
        <f t="shared" si="19"/>
        <v>1.1647123920653242E-4</v>
      </c>
    </row>
    <row r="326" spans="1:20">
      <c r="A326" s="69"/>
      <c r="B326" s="31">
        <f>'Other Med Projected'!A326</f>
        <v>2013</v>
      </c>
      <c r="C326" s="31" t="str">
        <f>'Other Med Projected'!B326</f>
        <v>M07</v>
      </c>
      <c r="D326" s="32">
        <f>'Other Med Projected'!C326</f>
        <v>350.23200000000003</v>
      </c>
      <c r="E326" s="32">
        <f>'Other Med Projected'!D326</f>
        <v>223.40799999999999</v>
      </c>
      <c r="F326" s="32">
        <f>'Other Med Projected'!E326</f>
        <v>433.27499999999998</v>
      </c>
      <c r="G326" s="32">
        <f>'Other Med Projected'!F326</f>
        <v>181.46700000000001</v>
      </c>
      <c r="H326" s="32">
        <f>'Other Med Projected'!G326</f>
        <v>354.77499999999998</v>
      </c>
      <c r="J326" s="12" t="str">
        <f>'Other Med Projected'!T7663</f>
        <v>2013/7 to 2016/6</v>
      </c>
      <c r="K326" s="14">
        <f>'Other Med Projected'!U7663</f>
        <v>0.99999999884297985</v>
      </c>
      <c r="L326" s="14">
        <f>'Other Med Projected'!V7663</f>
        <v>36</v>
      </c>
      <c r="M326" s="60">
        <f>'Other Med Projected'!W7663</f>
        <v>0.17757361815255482</v>
      </c>
      <c r="N326" s="60">
        <f>'Other Med Projected'!X7663</f>
        <v>0.21501381556268151</v>
      </c>
      <c r="O326" s="60">
        <f>'Other Med Projected'!Y7663</f>
        <v>0.18254793138679393</v>
      </c>
      <c r="P326" s="60">
        <f>'Other Med Projected'!Z7663</f>
        <v>0.51949690130962134</v>
      </c>
      <c r="Q326" s="58">
        <f t="shared" si="16"/>
        <v>1.0946322664116517</v>
      </c>
      <c r="R326" s="71">
        <f t="shared" si="17"/>
        <v>223.4265277397003</v>
      </c>
      <c r="S326" s="72">
        <f t="shared" si="18"/>
        <v>223.40799999999999</v>
      </c>
      <c r="T326" s="20">
        <f t="shared" si="19"/>
        <v>8.2932301888551997E-5</v>
      </c>
    </row>
    <row r="327" spans="1:20">
      <c r="A327" s="69"/>
      <c r="B327" s="31">
        <f>'Other Med Projected'!A327</f>
        <v>2013</v>
      </c>
      <c r="C327" s="31" t="str">
        <f>'Other Med Projected'!B327</f>
        <v>M08</v>
      </c>
      <c r="D327" s="32">
        <f>'Other Med Projected'!C327</f>
        <v>350.19299999999998</v>
      </c>
      <c r="E327" s="32">
        <f>'Other Med Projected'!D327</f>
        <v>223.61</v>
      </c>
      <c r="F327" s="32">
        <f>'Other Med Projected'!E327</f>
        <v>433.24900000000002</v>
      </c>
      <c r="G327" s="32">
        <f>'Other Med Projected'!F327</f>
        <v>181.21299999999999</v>
      </c>
      <c r="H327" s="32">
        <f>'Other Med Projected'!G327</f>
        <v>354.71199999999999</v>
      </c>
      <c r="J327" s="12" t="str">
        <f>'Other Med Projected'!T7687</f>
        <v>2013/8 to 2016/7</v>
      </c>
      <c r="K327" s="14">
        <f>'Other Med Projected'!U7687</f>
        <v>0.99999999906611137</v>
      </c>
      <c r="L327" s="14">
        <f>'Other Med Projected'!V7687</f>
        <v>36</v>
      </c>
      <c r="M327" s="60">
        <f>'Other Med Projected'!W7687</f>
        <v>0.1771140085037208</v>
      </c>
      <c r="N327" s="60">
        <f>'Other Med Projected'!X7687</f>
        <v>0.21447757613709237</v>
      </c>
      <c r="O327" s="60">
        <f>'Other Med Projected'!Y7687</f>
        <v>0.18309824246269055</v>
      </c>
      <c r="P327" s="60">
        <f>'Other Med Projected'!Z7687</f>
        <v>0.52016833735550783</v>
      </c>
      <c r="Q327" s="58">
        <f t="shared" si="16"/>
        <v>1.0948581644590116</v>
      </c>
      <c r="R327" s="71">
        <f t="shared" si="17"/>
        <v>223.61268965268536</v>
      </c>
      <c r="S327" s="72">
        <f t="shared" si="18"/>
        <v>223.61</v>
      </c>
      <c r="T327" s="20">
        <f t="shared" si="19"/>
        <v>1.2028320224264164E-5</v>
      </c>
    </row>
    <row r="328" spans="1:20">
      <c r="A328" s="69"/>
      <c r="B328" s="31">
        <f>'Other Med Projected'!A328</f>
        <v>2013</v>
      </c>
      <c r="C328" s="31" t="str">
        <f>'Other Med Projected'!B328</f>
        <v>M09</v>
      </c>
      <c r="D328" s="32">
        <f>'Other Med Projected'!C328</f>
        <v>350.75799999999998</v>
      </c>
      <c r="E328" s="32">
        <f>'Other Med Projected'!D328</f>
        <v>224.453</v>
      </c>
      <c r="F328" s="32">
        <f>'Other Med Projected'!E328</f>
        <v>433.85300000000001</v>
      </c>
      <c r="G328" s="32">
        <f>'Other Med Projected'!F328</f>
        <v>182.09</v>
      </c>
      <c r="H328" s="32">
        <f>'Other Med Projected'!G328</f>
        <v>354.96699999999998</v>
      </c>
      <c r="J328" s="12" t="str">
        <f>'Other Med Projected'!T7711</f>
        <v>2013/9 to 2016/8</v>
      </c>
      <c r="K328" s="14">
        <f>'Other Med Projected'!U7711</f>
        <v>0.99999999919719207</v>
      </c>
      <c r="L328" s="14">
        <f>'Other Med Projected'!V7711</f>
        <v>36</v>
      </c>
      <c r="M328" s="60">
        <f>'Other Med Projected'!W7711</f>
        <v>0.17693536232030957</v>
      </c>
      <c r="N328" s="60">
        <f>'Other Med Projected'!X7711</f>
        <v>0.21404852371033378</v>
      </c>
      <c r="O328" s="60">
        <f>'Other Med Projected'!Y7711</f>
        <v>0.18331191267098873</v>
      </c>
      <c r="P328" s="60">
        <f>'Other Med Projected'!Z7711</f>
        <v>0.52070220400063694</v>
      </c>
      <c r="Q328" s="58">
        <f t="shared" ref="Q328:Q391" si="20">SUM(M328:P328)</f>
        <v>1.094998002702269</v>
      </c>
      <c r="R328" s="71">
        <f t="shared" si="17"/>
        <v>224.42951340537053</v>
      </c>
      <c r="S328" s="72">
        <f t="shared" si="18"/>
        <v>224.453</v>
      </c>
      <c r="T328" s="20">
        <f t="shared" si="19"/>
        <v>-1.0463925467458517E-4</v>
      </c>
    </row>
    <row r="329" spans="1:20">
      <c r="A329" s="69"/>
      <c r="B329" s="31">
        <f>'Other Med Projected'!A329</f>
        <v>2013</v>
      </c>
      <c r="C329" s="31" t="str">
        <f>'Other Med Projected'!B329</f>
        <v>M10</v>
      </c>
      <c r="D329" s="32">
        <f>'Other Med Projected'!C329</f>
        <v>350.90300000000002</v>
      </c>
      <c r="E329" s="32">
        <f>'Other Med Projected'!D329</f>
        <v>224.595</v>
      </c>
      <c r="F329" s="32">
        <f>'Other Med Projected'!E329</f>
        <v>433.94099999999997</v>
      </c>
      <c r="G329" s="32">
        <f>'Other Med Projected'!F329</f>
        <v>181.43</v>
      </c>
      <c r="H329" s="32">
        <f>'Other Med Projected'!G329</f>
        <v>355.35399999999998</v>
      </c>
      <c r="J329" s="12" t="str">
        <f>'Other Med Projected'!T7735</f>
        <v>2013/10 to 2016/9</v>
      </c>
      <c r="K329" s="14">
        <f>'Other Med Projected'!U7735</f>
        <v>0.99999999944905615</v>
      </c>
      <c r="L329" s="14">
        <f>'Other Med Projected'!V7735</f>
        <v>36</v>
      </c>
      <c r="M329" s="60">
        <f>'Other Med Projected'!W7735</f>
        <v>0.17677295132942628</v>
      </c>
      <c r="N329" s="60">
        <f>'Other Med Projected'!X7735</f>
        <v>0.21365608256554261</v>
      </c>
      <c r="O329" s="60">
        <f>'Other Med Projected'!Y7735</f>
        <v>0.18395153057703681</v>
      </c>
      <c r="P329" s="60">
        <f>'Other Med Projected'!Z7735</f>
        <v>0.52096605984975164</v>
      </c>
      <c r="Q329" s="58">
        <f t="shared" si="20"/>
        <v>1.0953466243217573</v>
      </c>
      <c r="R329" s="71">
        <f t="shared" si="17"/>
        <v>224.56834756033157</v>
      </c>
      <c r="S329" s="72">
        <f t="shared" si="18"/>
        <v>224.595</v>
      </c>
      <c r="T329" s="20">
        <f t="shared" si="19"/>
        <v>-1.1866889141977638E-4</v>
      </c>
    </row>
    <row r="330" spans="1:20">
      <c r="A330" s="69"/>
      <c r="B330" s="31">
        <f>'Other Med Projected'!A330</f>
        <v>2013</v>
      </c>
      <c r="C330" s="31" t="str">
        <f>'Other Med Projected'!B330</f>
        <v>M11</v>
      </c>
      <c r="D330" s="32">
        <f>'Other Med Projected'!C330</f>
        <v>350.96699999999998</v>
      </c>
      <c r="E330" s="32">
        <f>'Other Med Projected'!D330</f>
        <v>224.75</v>
      </c>
      <c r="F330" s="32">
        <f>'Other Med Projected'!E330</f>
        <v>434.39299999999997</v>
      </c>
      <c r="G330" s="32">
        <f>'Other Med Projected'!F330</f>
        <v>180.38300000000001</v>
      </c>
      <c r="H330" s="32">
        <f>'Other Med Projected'!G330</f>
        <v>355.55500000000001</v>
      </c>
      <c r="J330" s="12" t="str">
        <f>'Other Med Projected'!T7759</f>
        <v>2013/11 to 2016/10</v>
      </c>
      <c r="K330" s="14">
        <f>'Other Med Projected'!U7759</f>
        <v>0.99999999947302098</v>
      </c>
      <c r="L330" s="14">
        <f>'Other Med Projected'!V7759</f>
        <v>36</v>
      </c>
      <c r="M330" s="60">
        <f>'Other Med Projected'!W7759</f>
        <v>0.17690927965472533</v>
      </c>
      <c r="N330" s="60">
        <f>'Other Med Projected'!X7759</f>
        <v>0.21356756778472005</v>
      </c>
      <c r="O330" s="60">
        <f>'Other Med Projected'!Y7759</f>
        <v>0.18422645503289981</v>
      </c>
      <c r="P330" s="60">
        <f>'Other Med Projected'!Z7759</f>
        <v>0.52085169015442168</v>
      </c>
      <c r="Q330" s="58">
        <f t="shared" si="20"/>
        <v>1.0955549926267669</v>
      </c>
      <c r="R330" s="71">
        <f t="shared" si="17"/>
        <v>224.71465356463057</v>
      </c>
      <c r="S330" s="72">
        <f t="shared" si="18"/>
        <v>224.75</v>
      </c>
      <c r="T330" s="20">
        <f t="shared" si="19"/>
        <v>-1.5727001276722355E-4</v>
      </c>
    </row>
    <row r="331" spans="1:20">
      <c r="A331" s="69"/>
      <c r="B331" s="31">
        <f>'Other Med Projected'!A331</f>
        <v>2013</v>
      </c>
      <c r="C331" s="31" t="str">
        <f>'Other Med Projected'!B331</f>
        <v>M12</v>
      </c>
      <c r="D331" s="32">
        <f>'Other Med Projected'!C331</f>
        <v>351.59399999999999</v>
      </c>
      <c r="E331" s="32">
        <f>'Other Med Projected'!D331</f>
        <v>224.58</v>
      </c>
      <c r="F331" s="32">
        <f>'Other Med Projected'!E331</f>
        <v>434.95499999999998</v>
      </c>
      <c r="G331" s="32">
        <f>'Other Med Projected'!F331</f>
        <v>180.76499999999999</v>
      </c>
      <c r="H331" s="32">
        <f>'Other Med Projected'!G331</f>
        <v>356.46899999999999</v>
      </c>
      <c r="J331" s="12" t="str">
        <f>'Other Med Projected'!T7783</f>
        <v>2013/12 to 2016/11</v>
      </c>
      <c r="K331" s="14">
        <f>'Other Med Projected'!U7783</f>
        <v>0.99999999950550045</v>
      </c>
      <c r="L331" s="14">
        <f>'Other Med Projected'!V7783</f>
        <v>36</v>
      </c>
      <c r="M331" s="60">
        <f>'Other Med Projected'!W7783</f>
        <v>0.17649379304902457</v>
      </c>
      <c r="N331" s="60">
        <f>'Other Med Projected'!X7783</f>
        <v>0.21378254778318229</v>
      </c>
      <c r="O331" s="60">
        <f>'Other Med Projected'!Y7783</f>
        <v>0.18465463549054195</v>
      </c>
      <c r="P331" s="60">
        <f>'Other Med Projected'!Z7783</f>
        <v>0.52062860486126827</v>
      </c>
      <c r="Q331" s="58">
        <f t="shared" si="20"/>
        <v>1.0955595811840171</v>
      </c>
      <c r="R331" s="71">
        <f t="shared" si="17"/>
        <v>224.57853474661007</v>
      </c>
      <c r="S331" s="72">
        <f t="shared" si="18"/>
        <v>224.58</v>
      </c>
      <c r="T331" s="20">
        <f t="shared" si="19"/>
        <v>-6.5244161988510575E-6</v>
      </c>
    </row>
    <row r="332" spans="1:20">
      <c r="A332" s="31">
        <f>B332</f>
        <v>2014</v>
      </c>
      <c r="B332" s="31">
        <f>'Other Med Projected'!A332</f>
        <v>2014</v>
      </c>
      <c r="C332" s="31" t="str">
        <f>'Other Med Projected'!B332</f>
        <v>M01</v>
      </c>
      <c r="D332" s="32">
        <f>'Other Med Projected'!C332</f>
        <v>352.38400000000001</v>
      </c>
      <c r="E332" s="32">
        <f>'Other Med Projected'!D332</f>
        <v>225.03399999999999</v>
      </c>
      <c r="F332" s="32">
        <f>'Other Med Projected'!E332</f>
        <v>436.94099999999997</v>
      </c>
      <c r="G332" s="32">
        <f>'Other Med Projected'!F332</f>
        <v>181.386</v>
      </c>
      <c r="H332" s="32">
        <f>'Other Med Projected'!G332</f>
        <v>356.79599999999999</v>
      </c>
      <c r="J332" s="12" t="str">
        <f>'Other Med Projected'!T7807</f>
        <v>2014/1 to 2016/12</v>
      </c>
      <c r="K332" s="14">
        <f>'Other Med Projected'!U7807</f>
        <v>0.99999999950832386</v>
      </c>
      <c r="L332" s="14">
        <f>'Other Med Projected'!V7807</f>
        <v>36</v>
      </c>
      <c r="M332" s="60">
        <f>'Other Med Projected'!W7807</f>
        <v>0.1763749063989638</v>
      </c>
      <c r="N332" s="60">
        <f>'Other Med Projected'!X7807</f>
        <v>0.21392103372240739</v>
      </c>
      <c r="O332" s="60">
        <f>'Other Med Projected'!Y7807</f>
        <v>0.18480066814832502</v>
      </c>
      <c r="P332" s="60">
        <f>'Other Med Projected'!Z7807</f>
        <v>0.52045787561517332</v>
      </c>
      <c r="Q332" s="58">
        <f t="shared" si="20"/>
        <v>1.0955544838848694</v>
      </c>
      <c r="R332" s="71">
        <f t="shared" si="17"/>
        <v>225.11384009859268</v>
      </c>
      <c r="S332" s="72">
        <f t="shared" si="18"/>
        <v>225.03399999999999</v>
      </c>
      <c r="T332" s="20">
        <f t="shared" si="19"/>
        <v>3.5479126973116625E-4</v>
      </c>
    </row>
    <row r="333" spans="1:20">
      <c r="A333" s="69"/>
      <c r="B333" s="31">
        <f>'Other Med Projected'!A333</f>
        <v>2014</v>
      </c>
      <c r="C333" s="31" t="str">
        <f>'Other Med Projected'!B333</f>
        <v>M02</v>
      </c>
      <c r="D333" s="32">
        <f>'Other Med Projected'!C333</f>
        <v>353.12599999999998</v>
      </c>
      <c r="E333" s="32">
        <f>'Other Med Projected'!D333</f>
        <v>225.215</v>
      </c>
      <c r="F333" s="32">
        <f>'Other Med Projected'!E333</f>
        <v>438.67500000000001</v>
      </c>
      <c r="G333" s="32">
        <f>'Other Med Projected'!F333</f>
        <v>182.84399999999999</v>
      </c>
      <c r="H333" s="32">
        <f>'Other Med Projected'!G333</f>
        <v>356.93900000000002</v>
      </c>
      <c r="J333" s="12" t="str">
        <f>'Other Med Projected'!T7831</f>
        <v>2014/2 to 2017/1</v>
      </c>
      <c r="K333" s="14">
        <f>'Other Med Projected'!U7831</f>
        <v>0.99999999949110707</v>
      </c>
      <c r="L333" s="14">
        <f>'Other Med Projected'!V7831</f>
        <v>36</v>
      </c>
      <c r="M333" s="60">
        <f>'Other Med Projected'!W7831</f>
        <v>0.17604254758908164</v>
      </c>
      <c r="N333" s="60">
        <f>'Other Med Projected'!X7831</f>
        <v>0.21412716961986142</v>
      </c>
      <c r="O333" s="60">
        <f>'Other Med Projected'!Y7831</f>
        <v>0.1851888572479887</v>
      </c>
      <c r="P333" s="60">
        <f>'Other Med Projected'!Z7831</f>
        <v>0.52021416219579497</v>
      </c>
      <c r="Q333" s="58">
        <f t="shared" si="20"/>
        <v>1.0955727366527266</v>
      </c>
      <c r="R333" s="71">
        <f t="shared" si="17"/>
        <v>225.49467661024107</v>
      </c>
      <c r="S333" s="72">
        <f t="shared" si="18"/>
        <v>225.215</v>
      </c>
      <c r="T333" s="20">
        <f t="shared" si="19"/>
        <v>1.2418205281223213E-3</v>
      </c>
    </row>
    <row r="334" spans="1:20">
      <c r="A334" s="69"/>
      <c r="B334" s="31">
        <f>'Other Med Projected'!A334</f>
        <v>2014</v>
      </c>
      <c r="C334" s="31" t="str">
        <f>'Other Med Projected'!B334</f>
        <v>M03</v>
      </c>
      <c r="D334" s="32">
        <f>'Other Med Projected'!C334</f>
        <v>353.61599999999999</v>
      </c>
      <c r="E334" s="32">
        <f>'Other Med Projected'!D334</f>
        <v>225.20699999999999</v>
      </c>
      <c r="F334" s="32">
        <f>'Other Med Projected'!E334</f>
        <v>439.46899999999999</v>
      </c>
      <c r="G334" s="32">
        <f>'Other Med Projected'!F334</f>
        <v>183.113</v>
      </c>
      <c r="H334" s="32">
        <f>'Other Med Projected'!G334</f>
        <v>357.46499999999997</v>
      </c>
      <c r="J334" s="12" t="str">
        <f>'Other Med Projected'!T7855</f>
        <v>2014/3 to 2017/2</v>
      </c>
      <c r="K334" s="14">
        <f>'Other Med Projected'!U7855</f>
        <v>0.99999999939515716</v>
      </c>
      <c r="L334" s="14">
        <f>'Other Med Projected'!V7855</f>
        <v>36</v>
      </c>
      <c r="M334" s="60">
        <f>'Other Med Projected'!W7855</f>
        <v>0.17548199602636139</v>
      </c>
      <c r="N334" s="60">
        <f>'Other Med Projected'!X7855</f>
        <v>0.214290948073944</v>
      </c>
      <c r="O334" s="60">
        <f>'Other Med Projected'!Y7855</f>
        <v>0.18593782298082479</v>
      </c>
      <c r="P334" s="60">
        <f>'Other Med Projected'!Z7855</f>
        <v>0.51998277517850156</v>
      </c>
      <c r="Q334" s="58">
        <f t="shared" si="20"/>
        <v>1.0956935422596317</v>
      </c>
      <c r="R334" s="71">
        <f t="shared" si="17"/>
        <v>225.46483610341147</v>
      </c>
      <c r="S334" s="72">
        <f t="shared" si="18"/>
        <v>225.20699999999999</v>
      </c>
      <c r="T334" s="20">
        <f t="shared" si="19"/>
        <v>1.1448849432365682E-3</v>
      </c>
    </row>
    <row r="335" spans="1:20">
      <c r="A335" s="69"/>
      <c r="B335" s="31">
        <f>'Other Med Projected'!A335</f>
        <v>2014</v>
      </c>
      <c r="C335" s="31" t="str">
        <f>'Other Med Projected'!B335</f>
        <v>M04</v>
      </c>
      <c r="D335" s="32">
        <f>'Other Med Projected'!C335</f>
        <v>354.19099999999997</v>
      </c>
      <c r="E335" s="32">
        <f>'Other Med Projected'!D335</f>
        <v>224.672</v>
      </c>
      <c r="F335" s="32">
        <f>'Other Med Projected'!E335</f>
        <v>440.30099999999999</v>
      </c>
      <c r="G335" s="32">
        <f>'Other Med Projected'!F335</f>
        <v>183.124</v>
      </c>
      <c r="H335" s="32">
        <f>'Other Med Projected'!G335</f>
        <v>358.41500000000002</v>
      </c>
      <c r="J335" s="12" t="str">
        <f>'Other Med Projected'!T7879</f>
        <v>2014/4 to 2017/3</v>
      </c>
      <c r="K335" s="14">
        <f>'Other Med Projected'!U7879</f>
        <v>0.99999999843815535</v>
      </c>
      <c r="L335" s="14">
        <f>'Other Med Projected'!V7879</f>
        <v>36</v>
      </c>
      <c r="M335" s="60">
        <f>'Other Med Projected'!W7879</f>
        <v>0.1713345557869673</v>
      </c>
      <c r="N335" s="60">
        <f>'Other Med Projected'!X7879</f>
        <v>0.21339336126299102</v>
      </c>
      <c r="O335" s="60">
        <f>'Other Med Projected'!Y7879</f>
        <v>0.19099913148950659</v>
      </c>
      <c r="P335" s="60">
        <f>'Other Med Projected'!Z7879</f>
        <v>0.52111706621343057</v>
      </c>
      <c r="Q335" s="58">
        <f t="shared" si="20"/>
        <v>1.0968441147528956</v>
      </c>
      <c r="R335" s="71">
        <f t="shared" si="17"/>
        <v>224.91019263301666</v>
      </c>
      <c r="S335" s="72">
        <f t="shared" si="18"/>
        <v>224.672</v>
      </c>
      <c r="T335" s="20">
        <f t="shared" si="19"/>
        <v>1.060179430532805E-3</v>
      </c>
    </row>
    <row r="336" spans="1:20">
      <c r="A336" s="69"/>
      <c r="B336" s="31">
        <f>'Other Med Projected'!A336</f>
        <v>2014</v>
      </c>
      <c r="C336" s="31" t="str">
        <f>'Other Med Projected'!B336</f>
        <v>M05</v>
      </c>
      <c r="D336" s="32">
        <f>'Other Med Projected'!C336</f>
        <v>355.40800000000002</v>
      </c>
      <c r="E336" s="32">
        <f>'Other Med Projected'!D336</f>
        <v>225.29499999999999</v>
      </c>
      <c r="F336" s="32">
        <f>'Other Med Projected'!E336</f>
        <v>441.012</v>
      </c>
      <c r="G336" s="32">
        <f>'Other Med Projected'!F336</f>
        <v>185.13900000000001</v>
      </c>
      <c r="H336" s="32">
        <f>'Other Med Projected'!G336</f>
        <v>359.54700000000003</v>
      </c>
      <c r="J336" s="12" t="str">
        <f>'Other Med Projected'!T7903</f>
        <v>2014/5 to 2017/4</v>
      </c>
      <c r="K336" s="14">
        <f>'Other Med Projected'!U7903</f>
        <v>0.99999999767269021</v>
      </c>
      <c r="L336" s="14">
        <f>'Other Med Projected'!V7903</f>
        <v>36</v>
      </c>
      <c r="M336" s="60">
        <f>'Other Med Projected'!W7903</f>
        <v>0.16790114805208489</v>
      </c>
      <c r="N336" s="60">
        <f>'Other Med Projected'!X7903</f>
        <v>0.21187722665058836</v>
      </c>
      <c r="O336" s="60">
        <f>'Other Med Projected'!Y7903</f>
        <v>0.19514327339518531</v>
      </c>
      <c r="P336" s="60">
        <f>'Other Med Projected'!Z7903</f>
        <v>0.52303266487649591</v>
      </c>
      <c r="Q336" s="58">
        <f t="shared" si="20"/>
        <v>1.0979543129743545</v>
      </c>
      <c r="R336" s="71">
        <f t="shared" si="17"/>
        <v>225.60114863987295</v>
      </c>
      <c r="S336" s="72">
        <f t="shared" si="18"/>
        <v>225.29499999999999</v>
      </c>
      <c r="T336" s="20">
        <f t="shared" si="19"/>
        <v>1.3588789803278302E-3</v>
      </c>
    </row>
    <row r="337" spans="1:20">
      <c r="A337" s="69"/>
      <c r="B337" s="31">
        <f>'Other Med Projected'!A337</f>
        <v>2014</v>
      </c>
      <c r="C337" s="31" t="str">
        <f>'Other Med Projected'!B337</f>
        <v>M06</v>
      </c>
      <c r="D337" s="32">
        <f>'Other Med Projected'!C337</f>
        <v>355.42099999999999</v>
      </c>
      <c r="E337" s="32">
        <f>'Other Med Projected'!D337</f>
        <v>226.608</v>
      </c>
      <c r="F337" s="32">
        <f>'Other Med Projected'!E337</f>
        <v>441.35599999999999</v>
      </c>
      <c r="G337" s="32">
        <f>'Other Med Projected'!F337</f>
        <v>184.88800000000001</v>
      </c>
      <c r="H337" s="32">
        <f>'Other Med Projected'!G337</f>
        <v>359.05599999999998</v>
      </c>
      <c r="J337" s="12" t="str">
        <f>'Other Med Projected'!T7927</f>
        <v>2014/6 to 2017/5</v>
      </c>
      <c r="K337" s="14">
        <f>'Other Med Projected'!U7927</f>
        <v>0.99999999784480642</v>
      </c>
      <c r="L337" s="14">
        <f>'Other Med Projected'!V7927</f>
        <v>36</v>
      </c>
      <c r="M337" s="60">
        <f>'Other Med Projected'!W7927</f>
        <v>0.16508986244135551</v>
      </c>
      <c r="N337" s="60">
        <f>'Other Med Projected'!X7927</f>
        <v>0.21017264562234461</v>
      </c>
      <c r="O337" s="60">
        <f>'Other Med Projected'!Y7927</f>
        <v>0.19909510038474879</v>
      </c>
      <c r="P337" s="60">
        <f>'Other Med Projected'!Z7927</f>
        <v>0.52489744513491876</v>
      </c>
      <c r="Q337" s="58">
        <f t="shared" si="20"/>
        <v>1.0992550535833676</v>
      </c>
      <c r="R337" s="71">
        <f t="shared" si="17"/>
        <v>226.78987231590159</v>
      </c>
      <c r="S337" s="72">
        <f t="shared" si="18"/>
        <v>226.608</v>
      </c>
      <c r="T337" s="20">
        <f t="shared" si="19"/>
        <v>8.0258559230735906E-4</v>
      </c>
    </row>
    <row r="338" spans="1:20">
      <c r="A338" s="69"/>
      <c r="B338" s="31">
        <f>'Other Med Projected'!A338</f>
        <v>2014</v>
      </c>
      <c r="C338" s="31" t="str">
        <f>'Other Med Projected'!B338</f>
        <v>M07</v>
      </c>
      <c r="D338" s="32">
        <f>'Other Med Projected'!C338</f>
        <v>355.16500000000002</v>
      </c>
      <c r="E338" s="32">
        <f>'Other Med Projected'!D338</f>
        <v>227.07599999999999</v>
      </c>
      <c r="F338" s="32">
        <f>'Other Med Projected'!E338</f>
        <v>441.68</v>
      </c>
      <c r="G338" s="32">
        <f>'Other Med Projected'!F338</f>
        <v>183.971</v>
      </c>
      <c r="H338" s="32">
        <f>'Other Med Projected'!G338</f>
        <v>358.58499999999998</v>
      </c>
      <c r="J338" s="12" t="str">
        <f>'Other Med Projected'!T7951</f>
        <v>2014/7 to 2017/6</v>
      </c>
      <c r="K338" s="14">
        <f>'Other Med Projected'!U7951</f>
        <v>0.99999999774341863</v>
      </c>
      <c r="L338" s="14">
        <f>'Other Med Projected'!V7951</f>
        <v>36</v>
      </c>
      <c r="M338" s="60">
        <f>'Other Med Projected'!W7951</f>
        <v>0.16291548071403833</v>
      </c>
      <c r="N338" s="60">
        <f>'Other Med Projected'!X7951</f>
        <v>0.20883710062401326</v>
      </c>
      <c r="O338" s="60">
        <f>'Other Med Projected'!Y7951</f>
        <v>0.20236972301572775</v>
      </c>
      <c r="P338" s="60">
        <f>'Other Med Projected'!Z7951</f>
        <v>0.52625307427413837</v>
      </c>
      <c r="Q338" s="58">
        <f t="shared" si="20"/>
        <v>1.1003753786279176</v>
      </c>
      <c r="R338" s="71">
        <f t="shared" si="17"/>
        <v>227.19329465093168</v>
      </c>
      <c r="S338" s="72">
        <f t="shared" si="18"/>
        <v>227.07599999999999</v>
      </c>
      <c r="T338" s="20">
        <f t="shared" si="19"/>
        <v>5.165435842259112E-4</v>
      </c>
    </row>
    <row r="339" spans="1:20">
      <c r="A339" s="69"/>
      <c r="B339" s="31">
        <f>'Other Med Projected'!A339</f>
        <v>2014</v>
      </c>
      <c r="C339" s="31" t="str">
        <f>'Other Med Projected'!B339</f>
        <v>M08</v>
      </c>
      <c r="D339" s="32">
        <f>'Other Med Projected'!C339</f>
        <v>355.803</v>
      </c>
      <c r="E339" s="32">
        <f>'Other Med Projected'!D339</f>
        <v>226.30600000000001</v>
      </c>
      <c r="F339" s="32">
        <f>'Other Med Projected'!E339</f>
        <v>441.99400000000003</v>
      </c>
      <c r="G339" s="32">
        <f>'Other Med Projected'!F339</f>
        <v>183.935</v>
      </c>
      <c r="H339" s="32">
        <f>'Other Med Projected'!G339</f>
        <v>359.96699999999998</v>
      </c>
      <c r="J339" s="12" t="str">
        <f>'Other Med Projected'!T7975</f>
        <v>2014/8 to 2017/7</v>
      </c>
      <c r="K339" s="14">
        <f>'Other Med Projected'!U7975</f>
        <v>0.99999999761500213</v>
      </c>
      <c r="L339" s="14">
        <f>'Other Med Projected'!V7975</f>
        <v>36</v>
      </c>
      <c r="M339" s="60">
        <f>'Other Med Projected'!W7975</f>
        <v>0.16204146295505784</v>
      </c>
      <c r="N339" s="60">
        <f>'Other Med Projected'!X7975</f>
        <v>0.20833908705646409</v>
      </c>
      <c r="O339" s="60">
        <f>'Other Med Projected'!Y7975</f>
        <v>0.20362449486149761</v>
      </c>
      <c r="P339" s="60">
        <f>'Other Med Projected'!Z7975</f>
        <v>0.52678053711923956</v>
      </c>
      <c r="Q339" s="58">
        <f t="shared" si="20"/>
        <v>1.100785581992259</v>
      </c>
      <c r="R339" s="71">
        <f t="shared" si="17"/>
        <v>226.3639983819543</v>
      </c>
      <c r="S339" s="72">
        <f t="shared" si="18"/>
        <v>226.30600000000001</v>
      </c>
      <c r="T339" s="20">
        <f t="shared" si="19"/>
        <v>2.5628300599317622E-4</v>
      </c>
    </row>
    <row r="340" spans="1:20">
      <c r="A340" s="69"/>
      <c r="B340" s="31">
        <f>'Other Med Projected'!A340</f>
        <v>2014</v>
      </c>
      <c r="C340" s="31" t="str">
        <f>'Other Med Projected'!B340</f>
        <v>M09</v>
      </c>
      <c r="D340" s="32">
        <f>'Other Med Projected'!C340</f>
        <v>355.815</v>
      </c>
      <c r="E340" s="32">
        <f>'Other Med Projected'!D340</f>
        <v>225.94499999999999</v>
      </c>
      <c r="F340" s="32">
        <f>'Other Med Projected'!E340</f>
        <v>442.387</v>
      </c>
      <c r="G340" s="32">
        <f>'Other Med Projected'!F340</f>
        <v>184.15600000000001</v>
      </c>
      <c r="H340" s="32">
        <f>'Other Med Projected'!G340</f>
        <v>359.87900000000002</v>
      </c>
      <c r="J340" s="12" t="str">
        <f>'Other Med Projected'!T7999</f>
        <v>2014/9 to 2017/8</v>
      </c>
      <c r="K340" s="14">
        <f>'Other Med Projected'!U7999</f>
        <v>0.99999999778514059</v>
      </c>
      <c r="L340" s="14">
        <f>'Other Med Projected'!V7999</f>
        <v>36</v>
      </c>
      <c r="M340" s="60">
        <f>'Other Med Projected'!W7999</f>
        <v>0.16205413044167327</v>
      </c>
      <c r="N340" s="60">
        <f>'Other Med Projected'!X7999</f>
        <v>0.20786663345375733</v>
      </c>
      <c r="O340" s="60">
        <f>'Other Med Projected'!Y7999</f>
        <v>0.20428328340672477</v>
      </c>
      <c r="P340" s="60">
        <f>'Other Med Projected'!Z7999</f>
        <v>0.52702807698629883</v>
      </c>
      <c r="Q340" s="58">
        <f t="shared" si="20"/>
        <v>1.1012321242884542</v>
      </c>
      <c r="R340" s="71">
        <f t="shared" si="17"/>
        <v>226.00530761829717</v>
      </c>
      <c r="S340" s="72">
        <f t="shared" si="18"/>
        <v>225.94499999999999</v>
      </c>
      <c r="T340" s="20">
        <f t="shared" si="19"/>
        <v>2.6691282523257141E-4</v>
      </c>
    </row>
    <row r="341" spans="1:20">
      <c r="A341" s="69"/>
      <c r="B341" s="31">
        <f>'Other Med Projected'!A341</f>
        <v>2014</v>
      </c>
      <c r="C341" s="31" t="str">
        <f>'Other Med Projected'!B341</f>
        <v>M10</v>
      </c>
      <c r="D341" s="32">
        <f>'Other Med Projected'!C341</f>
        <v>356.03399999999999</v>
      </c>
      <c r="E341" s="32">
        <f>'Other Med Projected'!D341</f>
        <v>227.18299999999999</v>
      </c>
      <c r="F341" s="32">
        <f>'Other Med Projected'!E341</f>
        <v>442.57100000000003</v>
      </c>
      <c r="G341" s="32">
        <f>'Other Med Projected'!F341</f>
        <v>183.96600000000001</v>
      </c>
      <c r="H341" s="32">
        <f>'Other Med Projected'!G341</f>
        <v>359.85500000000002</v>
      </c>
      <c r="J341" s="12" t="str">
        <f>'Other Med Projected'!T8023</f>
        <v>2014/10 to 2017/9</v>
      </c>
      <c r="K341" s="14">
        <f>'Other Med Projected'!U8023</f>
        <v>0.9999999982145702</v>
      </c>
      <c r="L341" s="14">
        <f>'Other Med Projected'!V8023</f>
        <v>36</v>
      </c>
      <c r="M341" s="60">
        <f>'Other Med Projected'!W8023</f>
        <v>0.16186164458375857</v>
      </c>
      <c r="N341" s="60">
        <f>'Other Med Projected'!X8023</f>
        <v>0.20738911327590809</v>
      </c>
      <c r="O341" s="60">
        <f>'Other Med Projected'!Y8023</f>
        <v>0.20543049577316452</v>
      </c>
      <c r="P341" s="60">
        <f>'Other Med Projected'!Z8023</f>
        <v>0.52716753717172571</v>
      </c>
      <c r="Q341" s="58">
        <f t="shared" si="20"/>
        <v>1.1018487908045569</v>
      </c>
      <c r="R341" s="71">
        <f t="shared" si="17"/>
        <v>227.24744793281465</v>
      </c>
      <c r="S341" s="72">
        <f t="shared" si="18"/>
        <v>227.18299999999999</v>
      </c>
      <c r="T341" s="20">
        <f t="shared" si="19"/>
        <v>2.8368290239436388E-4</v>
      </c>
    </row>
    <row r="342" spans="1:20">
      <c r="A342" s="69"/>
      <c r="B342" s="31">
        <f>'Other Med Projected'!A342</f>
        <v>2014</v>
      </c>
      <c r="C342" s="31" t="str">
        <f>'Other Med Projected'!B342</f>
        <v>M11</v>
      </c>
      <c r="D342" s="32">
        <f>'Other Med Projected'!C342</f>
        <v>357.24099999999999</v>
      </c>
      <c r="E342" s="32">
        <f>'Other Med Projected'!D342</f>
        <v>229.11799999999999</v>
      </c>
      <c r="F342" s="32">
        <f>'Other Med Projected'!E342</f>
        <v>442.80399999999997</v>
      </c>
      <c r="G342" s="32">
        <f>'Other Med Projected'!F342</f>
        <v>185.13300000000001</v>
      </c>
      <c r="H342" s="32">
        <f>'Other Med Projected'!G342</f>
        <v>361.00099999999998</v>
      </c>
      <c r="J342" s="12" t="str">
        <f>'Other Med Projected'!T8047</f>
        <v>2014/11 to 2017/10</v>
      </c>
      <c r="K342" s="14">
        <f>'Other Med Projected'!U8047</f>
        <v>0.99999999827589547</v>
      </c>
      <c r="L342" s="14">
        <f>'Other Med Projected'!V8047</f>
        <v>36</v>
      </c>
      <c r="M342" s="60">
        <f>'Other Med Projected'!W8047</f>
        <v>0.16195162625530243</v>
      </c>
      <c r="N342" s="60">
        <f>'Other Med Projected'!X8047</f>
        <v>0.2070806063846504</v>
      </c>
      <c r="O342" s="60">
        <f>'Other Med Projected'!Y8047</f>
        <v>0.20587120411933116</v>
      </c>
      <c r="P342" s="60">
        <f>'Other Med Projected'!Z8047</f>
        <v>0.52727394622947332</v>
      </c>
      <c r="Q342" s="58">
        <f t="shared" si="20"/>
        <v>1.1021773829887573</v>
      </c>
      <c r="R342" s="71">
        <f t="shared" si="17"/>
        <v>229.21887469786972</v>
      </c>
      <c r="S342" s="72">
        <f t="shared" si="18"/>
        <v>229.11799999999999</v>
      </c>
      <c r="T342" s="20">
        <f t="shared" si="19"/>
        <v>4.4027399798238231E-4</v>
      </c>
    </row>
    <row r="343" spans="1:20">
      <c r="A343" s="69"/>
      <c r="B343" s="31">
        <f>'Other Med Projected'!A343</f>
        <v>2014</v>
      </c>
      <c r="C343" s="31" t="str">
        <f>'Other Med Projected'!B343</f>
        <v>M12</v>
      </c>
      <c r="D343" s="32">
        <f>'Other Med Projected'!C343</f>
        <v>357.63099999999997</v>
      </c>
      <c r="E343" s="32">
        <f>'Other Med Projected'!D343</f>
        <v>229.05699999999999</v>
      </c>
      <c r="F343" s="32">
        <f>'Other Med Projected'!E343</f>
        <v>442.87400000000002</v>
      </c>
      <c r="G343" s="32">
        <f>'Other Med Projected'!F343</f>
        <v>185.37899999999999</v>
      </c>
      <c r="H343" s="32">
        <f>'Other Med Projected'!G343</f>
        <v>361.65899999999999</v>
      </c>
      <c r="J343" s="12" t="str">
        <f>'Other Med Projected'!T8071</f>
        <v>2014/12 to 2017/11</v>
      </c>
      <c r="K343" s="14">
        <f>'Other Med Projected'!U8071</f>
        <v>0.99999999836655751</v>
      </c>
      <c r="L343" s="14">
        <f>'Other Med Projected'!V8071</f>
        <v>36</v>
      </c>
      <c r="M343" s="60">
        <f>'Other Med Projected'!W8071</f>
        <v>0.1625172934299691</v>
      </c>
      <c r="N343" s="60">
        <f>'Other Med Projected'!X8071</f>
        <v>0.20644688016541124</v>
      </c>
      <c r="O343" s="60">
        <f>'Other Med Projected'!Y8071</f>
        <v>0.2062601739097405</v>
      </c>
      <c r="P343" s="60">
        <f>'Other Med Projected'!Z8071</f>
        <v>0.52751384421786018</v>
      </c>
      <c r="Q343" s="58">
        <f t="shared" si="20"/>
        <v>1.102738191722981</v>
      </c>
      <c r="R343" s="71">
        <f t="shared" si="17"/>
        <v>229.14161331163402</v>
      </c>
      <c r="S343" s="72">
        <f t="shared" si="18"/>
        <v>229.05699999999999</v>
      </c>
      <c r="T343" s="20">
        <f t="shared" si="19"/>
        <v>3.6939849746582619E-4</v>
      </c>
    </row>
    <row r="344" spans="1:20">
      <c r="A344" s="31">
        <f>B344</f>
        <v>2015</v>
      </c>
      <c r="B344" s="31">
        <f>'Other Med Projected'!A344</f>
        <v>2015</v>
      </c>
      <c r="C344" s="31" t="str">
        <f>'Other Med Projected'!B344</f>
        <v>M01</v>
      </c>
      <c r="D344" s="32">
        <f>'Other Med Projected'!C344</f>
        <v>358.39699999999999</v>
      </c>
      <c r="E344" s="32">
        <f>'Other Med Projected'!D344</f>
        <v>227.60300000000001</v>
      </c>
      <c r="F344" s="32">
        <f>'Other Med Projected'!E344</f>
        <v>446.34199999999998</v>
      </c>
      <c r="G344" s="32">
        <f>'Other Med Projected'!F344</f>
        <v>183.874</v>
      </c>
      <c r="H344" s="32">
        <f>'Other Med Projected'!G344</f>
        <v>362.74</v>
      </c>
      <c r="J344" s="12" t="str">
        <f>'Other Med Projected'!T8095</f>
        <v>2015/1 to 2017/12</v>
      </c>
      <c r="K344" s="14">
        <f>'Other Med Projected'!U8095</f>
        <v>0.99999999889581026</v>
      </c>
      <c r="L344" s="14">
        <f>'Other Med Projected'!V8095</f>
        <v>36</v>
      </c>
      <c r="M344" s="60">
        <f>'Other Med Projected'!W8095</f>
        <v>0.16455971244677511</v>
      </c>
      <c r="N344" s="60">
        <f>'Other Med Projected'!X8095</f>
        <v>0.20485398689863007</v>
      </c>
      <c r="O344" s="60">
        <f>'Other Med Projected'!Y8095</f>
        <v>0.20722667338999573</v>
      </c>
      <c r="P344" s="60">
        <f>'Other Med Projected'!Z8095</f>
        <v>0.52774133686149605</v>
      </c>
      <c r="Q344" s="58">
        <f t="shared" si="20"/>
        <v>1.1043817095968969</v>
      </c>
      <c r="R344" s="71">
        <f t="shared" si="17"/>
        <v>227.53854578298183</v>
      </c>
      <c r="S344" s="72">
        <f t="shared" si="18"/>
        <v>227.60300000000001</v>
      </c>
      <c r="T344" s="20">
        <f t="shared" si="19"/>
        <v>-2.831870274916445E-4</v>
      </c>
    </row>
    <row r="345" spans="1:20">
      <c r="A345" s="69"/>
      <c r="B345" s="31">
        <f>'Other Med Projected'!A345</f>
        <v>2015</v>
      </c>
      <c r="C345" s="31" t="str">
        <f>'Other Med Projected'!B345</f>
        <v>M02</v>
      </c>
      <c r="D345" s="32">
        <f>'Other Med Projected'!C345</f>
        <v>358.32799999999997</v>
      </c>
      <c r="E345" s="32">
        <f>'Other Med Projected'!D345</f>
        <v>228.005</v>
      </c>
      <c r="F345" s="32">
        <f>'Other Med Projected'!E345</f>
        <v>449.125</v>
      </c>
      <c r="G345" s="32">
        <f>'Other Med Projected'!F345</f>
        <v>184.09100000000001</v>
      </c>
      <c r="H345" s="32">
        <f>'Other Med Projected'!G345</f>
        <v>361.24200000000002</v>
      </c>
      <c r="J345" s="12" t="str">
        <f>'Other Med Projected'!T8119</f>
        <v>2015/2 to 2018/1</v>
      </c>
      <c r="K345" s="14">
        <f>'Other Med Projected'!U8119</f>
        <v>0.99999999799122219</v>
      </c>
      <c r="L345" s="14">
        <f>'Other Med Projected'!V8119</f>
        <v>36</v>
      </c>
      <c r="M345" s="60">
        <f>'Other Med Projected'!W8119</f>
        <v>0.16627390194433261</v>
      </c>
      <c r="N345" s="60">
        <f>'Other Med Projected'!X8119</f>
        <v>0.20314016037062019</v>
      </c>
      <c r="O345" s="60">
        <f>'Other Med Projected'!Y8119</f>
        <v>0.20762141511879806</v>
      </c>
      <c r="P345" s="60">
        <f>'Other Med Projected'!Z8119</f>
        <v>0.52860055884393287</v>
      </c>
      <c r="Q345" s="58">
        <f t="shared" si="20"/>
        <v>1.1056360362776836</v>
      </c>
      <c r="R345" s="71">
        <f t="shared" si="17"/>
        <v>228.00199824135197</v>
      </c>
      <c r="S345" s="72">
        <f t="shared" si="18"/>
        <v>228.005</v>
      </c>
      <c r="T345" s="20">
        <f t="shared" si="19"/>
        <v>-1.3165319392230623E-5</v>
      </c>
    </row>
    <row r="346" spans="1:20">
      <c r="A346" s="69"/>
      <c r="B346" s="31">
        <f>'Other Med Projected'!A346</f>
        <v>2015</v>
      </c>
      <c r="C346" s="31" t="str">
        <f>'Other Med Projected'!B346</f>
        <v>M03</v>
      </c>
      <c r="D346" s="32">
        <f>'Other Med Projected'!C346</f>
        <v>359.48899999999998</v>
      </c>
      <c r="E346" s="32">
        <f>'Other Med Projected'!D346</f>
        <v>227.97399999999999</v>
      </c>
      <c r="F346" s="32">
        <f>'Other Med Projected'!E346</f>
        <v>449.46699999999998</v>
      </c>
      <c r="G346" s="32">
        <f>'Other Med Projected'!F346</f>
        <v>183.56899999999999</v>
      </c>
      <c r="H346" s="32">
        <f>'Other Med Projected'!G346</f>
        <v>363.53100000000001</v>
      </c>
      <c r="J346" s="12" t="str">
        <f>'Other Med Projected'!T8143</f>
        <v>2015/3 to 2018/2</v>
      </c>
      <c r="K346" s="14">
        <f>'Other Med Projected'!U8143</f>
        <v>0.99999998941079771</v>
      </c>
      <c r="L346" s="14">
        <f>'Other Med Projected'!V8143</f>
        <v>36</v>
      </c>
      <c r="M346" s="60">
        <f>'Other Med Projected'!W8143</f>
        <v>0.17817131355724491</v>
      </c>
      <c r="N346" s="60">
        <f>'Other Med Projected'!X8143</f>
        <v>0.19486058137995535</v>
      </c>
      <c r="O346" s="60">
        <f>'Other Med Projected'!Y8143</f>
        <v>0.2067002231313004</v>
      </c>
      <c r="P346" s="60">
        <f>'Other Med Projected'!Z8143</f>
        <v>0.53192558773212317</v>
      </c>
      <c r="Q346" s="58">
        <f t="shared" si="20"/>
        <v>1.1116577058006238</v>
      </c>
      <c r="R346" s="71">
        <f t="shared" si="17"/>
        <v>227.85995236643487</v>
      </c>
      <c r="S346" s="72">
        <f t="shared" si="18"/>
        <v>227.97399999999999</v>
      </c>
      <c r="T346" s="20">
        <f t="shared" si="19"/>
        <v>-5.0026596701870161E-4</v>
      </c>
    </row>
    <row r="347" spans="1:20">
      <c r="A347" s="69"/>
      <c r="B347" s="31">
        <f>'Other Med Projected'!A347</f>
        <v>2015</v>
      </c>
      <c r="C347" s="31" t="str">
        <f>'Other Med Projected'!B347</f>
        <v>M04</v>
      </c>
      <c r="D347" s="32">
        <f>'Other Med Projected'!C347</f>
        <v>360.67599999999999</v>
      </c>
      <c r="E347" s="32">
        <f>'Other Med Projected'!D347</f>
        <v>227.964</v>
      </c>
      <c r="F347" s="32">
        <f>'Other Med Projected'!E347</f>
        <v>451.32299999999998</v>
      </c>
      <c r="G347" s="32">
        <f>'Other Med Projected'!F347</f>
        <v>183.31200000000001</v>
      </c>
      <c r="H347" s="32">
        <f>'Other Med Projected'!G347</f>
        <v>365.14600000000002</v>
      </c>
      <c r="J347" s="12" t="str">
        <f>'Other Med Projected'!T8167</f>
        <v>2015/4 to 2018/3</v>
      </c>
      <c r="K347" s="14">
        <f>'Other Med Projected'!U8167</f>
        <v>0.9999999875817589</v>
      </c>
      <c r="L347" s="14">
        <f>'Other Med Projected'!V8167</f>
        <v>36</v>
      </c>
      <c r="M347" s="60">
        <f>'Other Med Projected'!W8167</f>
        <v>0.18251942412103497</v>
      </c>
      <c r="N347" s="60">
        <f>'Other Med Projected'!X8167</f>
        <v>0.19122396781540624</v>
      </c>
      <c r="O347" s="60">
        <f>'Other Med Projected'!Y8167</f>
        <v>0.20849123310327322</v>
      </c>
      <c r="P347" s="60">
        <f>'Other Med Projected'!Z8167</f>
        <v>0.53284651731947663</v>
      </c>
      <c r="Q347" s="58">
        <f t="shared" si="20"/>
        <v>1.1150811423591911</v>
      </c>
      <c r="R347" s="71">
        <f t="shared" si="17"/>
        <v>227.77292607836628</v>
      </c>
      <c r="S347" s="72">
        <f t="shared" si="18"/>
        <v>227.964</v>
      </c>
      <c r="T347" s="20">
        <f t="shared" si="19"/>
        <v>-8.3817585949411437E-4</v>
      </c>
    </row>
    <row r="348" spans="1:20">
      <c r="A348" s="69"/>
      <c r="B348" s="31">
        <f>'Other Med Projected'!A348</f>
        <v>2015</v>
      </c>
      <c r="C348" s="31" t="str">
        <f>'Other Med Projected'!B348</f>
        <v>M05</v>
      </c>
      <c r="D348" s="32">
        <f>'Other Med Projected'!C348</f>
        <v>361.01</v>
      </c>
      <c r="E348" s="32">
        <f>'Other Med Projected'!D348</f>
        <v>228.02699999999999</v>
      </c>
      <c r="F348" s="32">
        <f>'Other Med Projected'!E348</f>
        <v>451.798</v>
      </c>
      <c r="G348" s="32">
        <f>'Other Med Projected'!F348</f>
        <v>184.34299999999999</v>
      </c>
      <c r="H348" s="32">
        <f>'Other Med Projected'!G348</f>
        <v>365.214</v>
      </c>
      <c r="J348" s="12" t="str">
        <f>'Other Med Projected'!T8191</f>
        <v>2015/5 to 2018/4</v>
      </c>
      <c r="K348" s="14">
        <f>'Other Med Projected'!U8191</f>
        <v>0.99999998699636761</v>
      </c>
      <c r="L348" s="14">
        <f>'Other Med Projected'!V8191</f>
        <v>36</v>
      </c>
      <c r="M348" s="60">
        <f>'Other Med Projected'!W8191</f>
        <v>0.18427837303736427</v>
      </c>
      <c r="N348" s="60">
        <f>'Other Med Projected'!X8191</f>
        <v>0.18975016825649141</v>
      </c>
      <c r="O348" s="60">
        <f>'Other Med Projected'!Y8191</f>
        <v>0.20939323112243555</v>
      </c>
      <c r="P348" s="60">
        <f>'Other Med Projected'!Z8191</f>
        <v>0.53313597147219083</v>
      </c>
      <c r="Q348" s="58">
        <f t="shared" si="20"/>
        <v>1.1165577438884822</v>
      </c>
      <c r="R348" s="71">
        <f t="shared" si="17"/>
        <v>227.92587701295949</v>
      </c>
      <c r="S348" s="72">
        <f t="shared" si="18"/>
        <v>228.02699999999999</v>
      </c>
      <c r="T348" s="20">
        <f t="shared" si="19"/>
        <v>-4.4346935687658698E-4</v>
      </c>
    </row>
    <row r="349" spans="1:20">
      <c r="A349" s="69"/>
      <c r="B349" s="31">
        <f>'Other Med Projected'!A349</f>
        <v>2015</v>
      </c>
      <c r="C349" s="31" t="str">
        <f>'Other Med Projected'!B349</f>
        <v>M06</v>
      </c>
      <c r="D349" s="32">
        <f>'Other Med Projected'!C349</f>
        <v>361.923</v>
      </c>
      <c r="E349" s="32">
        <f>'Other Med Projected'!D349</f>
        <v>227.99199999999999</v>
      </c>
      <c r="F349" s="32">
        <f>'Other Med Projected'!E349</f>
        <v>452.45100000000002</v>
      </c>
      <c r="G349" s="32">
        <f>'Other Med Projected'!F349</f>
        <v>184.845</v>
      </c>
      <c r="H349" s="32">
        <f>'Other Med Projected'!G349</f>
        <v>366.541</v>
      </c>
      <c r="J349" s="12" t="str">
        <f>'Other Med Projected'!T8215</f>
        <v>2015/6 to 2018/5</v>
      </c>
      <c r="K349" s="14">
        <f>'Other Med Projected'!U8215</f>
        <v>0.99999998746165897</v>
      </c>
      <c r="L349" s="14">
        <f>'Other Med Projected'!V8215</f>
        <v>36</v>
      </c>
      <c r="M349" s="60">
        <f>'Other Med Projected'!W8215</f>
        <v>0.18517062012719721</v>
      </c>
      <c r="N349" s="60">
        <f>'Other Med Projected'!X8215</f>
        <v>0.18902791007078495</v>
      </c>
      <c r="O349" s="60">
        <f>'Other Med Projected'!Y8215</f>
        <v>0.21101014405597318</v>
      </c>
      <c r="P349" s="60">
        <f>'Other Med Projected'!Z8215</f>
        <v>0.53268125220195073</v>
      </c>
      <c r="Q349" s="58">
        <f t="shared" si="20"/>
        <v>1.1178899264559061</v>
      </c>
      <c r="R349" s="71">
        <f t="shared" si="17"/>
        <v>227.94374031911866</v>
      </c>
      <c r="S349" s="72">
        <f t="shared" si="18"/>
        <v>227.99199999999999</v>
      </c>
      <c r="T349" s="20">
        <f t="shared" si="19"/>
        <v>-2.1167269413545131E-4</v>
      </c>
    </row>
    <row r="350" spans="1:20">
      <c r="A350" s="69"/>
      <c r="B350" s="31">
        <f>'Other Med Projected'!A350</f>
        <v>2015</v>
      </c>
      <c r="C350" s="31" t="str">
        <f>'Other Med Projected'!B350</f>
        <v>M07</v>
      </c>
      <c r="D350" s="32">
        <f>'Other Med Projected'!C350</f>
        <v>362.50400000000002</v>
      </c>
      <c r="E350" s="32">
        <f>'Other Med Projected'!D350</f>
        <v>228.29599999999999</v>
      </c>
      <c r="F350" s="32">
        <f>'Other Med Projected'!E350</f>
        <v>453.60500000000002</v>
      </c>
      <c r="G350" s="32">
        <f>'Other Med Projected'!F350</f>
        <v>183.77600000000001</v>
      </c>
      <c r="H350" s="32">
        <f>'Other Med Projected'!G350</f>
        <v>367.45</v>
      </c>
      <c r="J350" s="12" t="str">
        <f>'Other Med Projected'!T8239</f>
        <v>2015/7 to 2018/6</v>
      </c>
      <c r="K350" s="14">
        <f>'Other Med Projected'!U8239</f>
        <v>0.99999998870529871</v>
      </c>
      <c r="L350" s="14">
        <f>'Other Med Projected'!V8239</f>
        <v>36</v>
      </c>
      <c r="M350" s="60">
        <f>'Other Med Projected'!W8239</f>
        <v>0.18600521588194008</v>
      </c>
      <c r="N350" s="60">
        <f>'Other Med Projected'!X8239</f>
        <v>0.18822885364369787</v>
      </c>
      <c r="O350" s="60">
        <f>'Other Med Projected'!Y8239</f>
        <v>0.2134774351136895</v>
      </c>
      <c r="P350" s="60">
        <f>'Other Med Projected'!Z8239</f>
        <v>0.5319400287509658</v>
      </c>
      <c r="Q350" s="58">
        <f t="shared" si="20"/>
        <v>1.1196515333902934</v>
      </c>
      <c r="R350" s="71">
        <f t="shared" si="17"/>
        <v>228.2602132396394</v>
      </c>
      <c r="S350" s="72">
        <f t="shared" si="18"/>
        <v>228.29599999999999</v>
      </c>
      <c r="T350" s="20">
        <f t="shared" si="19"/>
        <v>-1.5675596751845813E-4</v>
      </c>
    </row>
    <row r="351" spans="1:20">
      <c r="A351" s="69"/>
      <c r="B351" s="31">
        <f>'Other Med Projected'!A351</f>
        <v>2015</v>
      </c>
      <c r="C351" s="31" t="str">
        <f>'Other Med Projected'!B351</f>
        <v>M08</v>
      </c>
      <c r="D351" s="32">
        <f>'Other Med Projected'!C351</f>
        <v>361.98700000000002</v>
      </c>
      <c r="E351" s="32">
        <f>'Other Med Projected'!D351</f>
        <v>228.83600000000001</v>
      </c>
      <c r="F351" s="32">
        <f>'Other Med Projected'!E351</f>
        <v>453.786</v>
      </c>
      <c r="G351" s="32">
        <f>'Other Med Projected'!F351</f>
        <v>183.27</v>
      </c>
      <c r="H351" s="32">
        <f>'Other Med Projected'!G351</f>
        <v>366.36500000000001</v>
      </c>
      <c r="J351" s="12" t="str">
        <f>'Other Med Projected'!T8263</f>
        <v>2015/8 to 2018/7</v>
      </c>
      <c r="K351" s="14">
        <f>'Other Med Projected'!U8263</f>
        <v>0.99999998892307917</v>
      </c>
      <c r="L351" s="14">
        <f>'Other Med Projected'!V8263</f>
        <v>36</v>
      </c>
      <c r="M351" s="60">
        <f>'Other Med Projected'!W8263</f>
        <v>0.18653223705963282</v>
      </c>
      <c r="N351" s="60">
        <f>'Other Med Projected'!X8263</f>
        <v>0.18781207969327979</v>
      </c>
      <c r="O351" s="60">
        <f>'Other Med Projected'!Y8263</f>
        <v>0.21418407263600611</v>
      </c>
      <c r="P351" s="60">
        <f>'Other Med Projected'!Z8263</f>
        <v>0.53178363984369481</v>
      </c>
      <c r="Q351" s="58">
        <f t="shared" si="20"/>
        <v>1.1203120292326134</v>
      </c>
      <c r="R351" s="71">
        <f t="shared" si="17"/>
        <v>228.82549085949404</v>
      </c>
      <c r="S351" s="72">
        <f t="shared" si="18"/>
        <v>228.83600000000001</v>
      </c>
      <c r="T351" s="20">
        <f t="shared" si="19"/>
        <v>-4.5924332298999484E-5</v>
      </c>
    </row>
    <row r="352" spans="1:20">
      <c r="A352" s="69"/>
      <c r="B352" s="31">
        <f>'Other Med Projected'!A352</f>
        <v>2015</v>
      </c>
      <c r="C352" s="31" t="str">
        <f>'Other Med Projected'!B352</f>
        <v>M09</v>
      </c>
      <c r="D352" s="32">
        <f>'Other Med Projected'!C352</f>
        <v>362.572</v>
      </c>
      <c r="E352" s="32">
        <f>'Other Med Projected'!D352</f>
        <v>228.803</v>
      </c>
      <c r="F352" s="32">
        <f>'Other Med Projected'!E352</f>
        <v>453.916</v>
      </c>
      <c r="G352" s="32">
        <f>'Other Med Projected'!F352</f>
        <v>184.06100000000001</v>
      </c>
      <c r="H352" s="32">
        <f>'Other Med Projected'!G352</f>
        <v>367.17599999999999</v>
      </c>
      <c r="J352" s="12" t="str">
        <f>'Other Med Projected'!T8287</f>
        <v>2015/9 to 2018/8</v>
      </c>
      <c r="K352" s="14">
        <f>'Other Med Projected'!U8287</f>
        <v>0.99999998878974616</v>
      </c>
      <c r="L352" s="14">
        <f>'Other Med Projected'!V8287</f>
        <v>36</v>
      </c>
      <c r="M352" s="60">
        <f>'Other Med Projected'!W8287</f>
        <v>0.186680162817497</v>
      </c>
      <c r="N352" s="60">
        <f>'Other Med Projected'!X8287</f>
        <v>0.18763695852436377</v>
      </c>
      <c r="O352" s="60">
        <f>'Other Med Projected'!Y8287</f>
        <v>0.21419618902199331</v>
      </c>
      <c r="P352" s="60">
        <f>'Other Med Projected'!Z8287</f>
        <v>0.53190238001564438</v>
      </c>
      <c r="Q352" s="58">
        <f t="shared" si="20"/>
        <v>1.1204156903794984</v>
      </c>
      <c r="R352" s="71">
        <f t="shared" si="17"/>
        <v>228.79144497892906</v>
      </c>
      <c r="S352" s="72">
        <f t="shared" si="18"/>
        <v>228.803</v>
      </c>
      <c r="T352" s="20">
        <f t="shared" si="19"/>
        <v>-5.0502052293601834E-5</v>
      </c>
    </row>
    <row r="353" spans="1:20">
      <c r="A353" s="69"/>
      <c r="B353" s="31">
        <f>'Other Med Projected'!A353</f>
        <v>2015</v>
      </c>
      <c r="C353" s="31" t="str">
        <f>'Other Med Projected'!B353</f>
        <v>M10</v>
      </c>
      <c r="D353" s="32">
        <f>'Other Med Projected'!C353</f>
        <v>362.33499999999998</v>
      </c>
      <c r="E353" s="32">
        <f>'Other Med Projected'!D353</f>
        <v>228.8</v>
      </c>
      <c r="F353" s="32">
        <f>'Other Med Projected'!E353</f>
        <v>453.685</v>
      </c>
      <c r="G353" s="32">
        <f>'Other Med Projected'!F353</f>
        <v>184.53</v>
      </c>
      <c r="H353" s="32">
        <f>'Other Med Projected'!G353</f>
        <v>366.65199999999999</v>
      </c>
      <c r="J353" s="12" t="str">
        <f>'Other Med Projected'!T8311</f>
        <v>2015/10 to 2018/9</v>
      </c>
      <c r="K353" s="14">
        <f>'Other Med Projected'!U8311</f>
        <v>0.99999998892094655</v>
      </c>
      <c r="L353" s="14">
        <f>'Other Med Projected'!V8311</f>
        <v>36</v>
      </c>
      <c r="M353" s="60">
        <f>'Other Med Projected'!W8311</f>
        <v>0.18768118079181453</v>
      </c>
      <c r="N353" s="60">
        <f>'Other Med Projected'!X8311</f>
        <v>0.18706209801086879</v>
      </c>
      <c r="O353" s="60">
        <f>'Other Med Projected'!Y8311</f>
        <v>0.21514307533732283</v>
      </c>
      <c r="P353" s="60">
        <f>'Other Med Projected'!Z8311</f>
        <v>0.5315309677827198</v>
      </c>
      <c r="Q353" s="58">
        <f t="shared" si="20"/>
        <v>1.1214173219227259</v>
      </c>
      <c r="R353" s="71">
        <f t="shared" si="17"/>
        <v>228.794466621883</v>
      </c>
      <c r="S353" s="72">
        <f t="shared" si="18"/>
        <v>228.8</v>
      </c>
      <c r="T353" s="20">
        <f t="shared" si="19"/>
        <v>-2.4184344916991758E-5</v>
      </c>
    </row>
    <row r="354" spans="1:20">
      <c r="A354" s="69"/>
      <c r="B354" s="31">
        <f>'Other Med Projected'!A354</f>
        <v>2015</v>
      </c>
      <c r="C354" s="31" t="str">
        <f>'Other Med Projected'!B354</f>
        <v>M11</v>
      </c>
      <c r="D354" s="32">
        <f>'Other Med Projected'!C354</f>
        <v>364.45600000000002</v>
      </c>
      <c r="E354" s="32">
        <f>'Other Med Projected'!D354</f>
        <v>228.36500000000001</v>
      </c>
      <c r="F354" s="32">
        <f>'Other Med Projected'!E354</f>
        <v>455.22899999999998</v>
      </c>
      <c r="G354" s="32">
        <f>'Other Med Projected'!F354</f>
        <v>183.54599999999999</v>
      </c>
      <c r="H354" s="32">
        <f>'Other Med Projected'!G354</f>
        <v>370.59899999999999</v>
      </c>
      <c r="J354" s="12" t="str">
        <f>'Other Med Projected'!T8335</f>
        <v>2015/11 to 2018/10</v>
      </c>
      <c r="K354" s="14">
        <f>'Other Med Projected'!U8335</f>
        <v>0.99999998968529358</v>
      </c>
      <c r="L354" s="14">
        <f>'Other Med Projected'!V8335</f>
        <v>36</v>
      </c>
      <c r="M354" s="60">
        <f>'Other Med Projected'!W8335</f>
        <v>0.18933291164431273</v>
      </c>
      <c r="N354" s="60">
        <f>'Other Med Projected'!X8335</f>
        <v>0.18613017827385381</v>
      </c>
      <c r="O354" s="60">
        <f>'Other Med Projected'!Y8335</f>
        <v>0.21747947781600846</v>
      </c>
      <c r="P354" s="60">
        <f>'Other Med Projected'!Z8335</f>
        <v>0.53051736495163715</v>
      </c>
      <c r="Q354" s="58">
        <f t="shared" si="20"/>
        <v>1.1234599326858121</v>
      </c>
      <c r="R354" s="71">
        <f t="shared" si="17"/>
        <v>228.3520240099453</v>
      </c>
      <c r="S354" s="72">
        <f t="shared" si="18"/>
        <v>228.36500000000001</v>
      </c>
      <c r="T354" s="20">
        <f t="shared" si="19"/>
        <v>-5.6821273201728977E-5</v>
      </c>
    </row>
    <row r="355" spans="1:20">
      <c r="A355" s="69"/>
      <c r="B355" s="31">
        <f>'Other Med Projected'!A355</f>
        <v>2015</v>
      </c>
      <c r="C355" s="31" t="str">
        <f>'Other Med Projected'!B355</f>
        <v>M12</v>
      </c>
      <c r="D355" s="32">
        <f>'Other Med Projected'!C355</f>
        <v>364.48500000000001</v>
      </c>
      <c r="E355" s="32">
        <f>'Other Med Projected'!D355</f>
        <v>228.291</v>
      </c>
      <c r="F355" s="32">
        <f>'Other Med Projected'!E355</f>
        <v>455.459</v>
      </c>
      <c r="G355" s="32">
        <f>'Other Med Projected'!F355</f>
        <v>184.297</v>
      </c>
      <c r="H355" s="32">
        <f>'Other Med Projected'!G355</f>
        <v>370.32400000000001</v>
      </c>
      <c r="J355" s="12" t="str">
        <f>'Other Med Projected'!T8359</f>
        <v>2015/12 to 2018/11</v>
      </c>
      <c r="K355" s="14">
        <f>'Other Med Projected'!U8359</f>
        <v>0.9999999899655535</v>
      </c>
      <c r="L355" s="14">
        <f>'Other Med Projected'!V8359</f>
        <v>36</v>
      </c>
      <c r="M355" s="60">
        <f>'Other Med Projected'!W8359</f>
        <v>0.18957886092740719</v>
      </c>
      <c r="N355" s="60">
        <f>'Other Med Projected'!X8359</f>
        <v>0.18581953495773917</v>
      </c>
      <c r="O355" s="60">
        <f>'Other Med Projected'!Y8359</f>
        <v>0.21784333567545491</v>
      </c>
      <c r="P355" s="60">
        <f>'Other Med Projected'!Z8359</f>
        <v>0.5305742769039079</v>
      </c>
      <c r="Q355" s="58">
        <f t="shared" si="20"/>
        <v>1.1238160084645092</v>
      </c>
      <c r="R355" s="71">
        <f t="shared" si="17"/>
        <v>228.30353750117641</v>
      </c>
      <c r="S355" s="72">
        <f t="shared" si="18"/>
        <v>228.291</v>
      </c>
      <c r="T355" s="20">
        <f t="shared" si="19"/>
        <v>5.4918946329073926E-5</v>
      </c>
    </row>
    <row r="356" spans="1:20">
      <c r="A356" s="31">
        <f>B356</f>
        <v>2016</v>
      </c>
      <c r="B356" s="31">
        <f>'Other Med Projected'!A356</f>
        <v>2016</v>
      </c>
      <c r="C356" s="31" t="str">
        <f>'Other Med Projected'!B356</f>
        <v>M01</v>
      </c>
      <c r="D356" s="32">
        <f>'Other Med Projected'!C356</f>
        <v>365.84199999999998</v>
      </c>
      <c r="E356" s="32">
        <f>'Other Med Projected'!D356</f>
        <v>228.81700000000001</v>
      </c>
      <c r="F356" s="32">
        <f>'Other Med Projected'!E356</f>
        <v>458.33</v>
      </c>
      <c r="G356" s="32">
        <f>'Other Med Projected'!F356</f>
        <v>186.096</v>
      </c>
      <c r="H356" s="32">
        <f>'Other Med Projected'!G356</f>
        <v>370.911</v>
      </c>
      <c r="J356" s="12" t="str">
        <f>'Other Med Projected'!T8383</f>
        <v>2016/1 to 2018/12</v>
      </c>
      <c r="K356" s="14">
        <f>'Other Med Projected'!U8383</f>
        <v>0.99999999057263189</v>
      </c>
      <c r="L356" s="14">
        <f>'Other Med Projected'!V8383</f>
        <v>36</v>
      </c>
      <c r="M356" s="60">
        <f>'Other Med Projected'!W8383</f>
        <v>0.1899591152326951</v>
      </c>
      <c r="N356" s="60">
        <f>'Other Med Projected'!X8383</f>
        <v>0.18527696056735252</v>
      </c>
      <c r="O356" s="60">
        <f>'Other Med Projected'!Y8383</f>
        <v>0.21890156454865173</v>
      </c>
      <c r="P356" s="60">
        <f>'Other Med Projected'!Z8383</f>
        <v>0.53049498424843444</v>
      </c>
      <c r="Q356" s="58">
        <f t="shared" si="20"/>
        <v>1.1246326245971336</v>
      </c>
      <c r="R356" s="71">
        <f t="shared" si="17"/>
        <v>228.90674079691419</v>
      </c>
      <c r="S356" s="72">
        <f t="shared" si="18"/>
        <v>228.81700000000001</v>
      </c>
      <c r="T356" s="20">
        <f t="shared" si="19"/>
        <v>3.9219462240211716E-4</v>
      </c>
    </row>
    <row r="357" spans="1:20">
      <c r="A357" s="69"/>
      <c r="B357" s="31">
        <f>'Other Med Projected'!A357</f>
        <v>2016</v>
      </c>
      <c r="C357" s="31" t="str">
        <f>'Other Med Projected'!B357</f>
        <v>M02</v>
      </c>
      <c r="D357" s="32">
        <f>'Other Med Projected'!C357</f>
        <v>367.44099999999997</v>
      </c>
      <c r="E357" s="32">
        <f>'Other Med Projected'!D357</f>
        <v>228.858</v>
      </c>
      <c r="F357" s="32">
        <f>'Other Med Projected'!E357</f>
        <v>463.34199999999998</v>
      </c>
      <c r="G357" s="32">
        <f>'Other Med Projected'!F357</f>
        <v>185.749</v>
      </c>
      <c r="H357" s="32">
        <f>'Other Med Projected'!G357</f>
        <v>372.09100000000001</v>
      </c>
      <c r="J357" s="12" t="str">
        <f>'Other Med Projected'!T8407</f>
        <v>2016/2 to 2019/1</v>
      </c>
      <c r="K357" s="14">
        <f>'Other Med Projected'!U8407</f>
        <v>0.99999999088574809</v>
      </c>
      <c r="L357" s="14">
        <f>'Other Med Projected'!V8407</f>
        <v>36</v>
      </c>
      <c r="M357" s="60">
        <f>'Other Med Projected'!W8407</f>
        <v>0.19068240849068321</v>
      </c>
      <c r="N357" s="60">
        <f>'Other Med Projected'!X8407</f>
        <v>0.18454935345189097</v>
      </c>
      <c r="O357" s="60">
        <f>'Other Med Projected'!Y8407</f>
        <v>0.22105554527145244</v>
      </c>
      <c r="P357" s="60">
        <f>'Other Med Projected'!Z8407</f>
        <v>0.52989170816203834</v>
      </c>
      <c r="Q357" s="58">
        <f t="shared" si="20"/>
        <v>1.1261790153760649</v>
      </c>
      <c r="R357" s="71">
        <f t="shared" si="17"/>
        <v>228.69357940134131</v>
      </c>
      <c r="S357" s="72">
        <f t="shared" si="18"/>
        <v>228.858</v>
      </c>
      <c r="T357" s="20">
        <f t="shared" si="19"/>
        <v>-7.1843937576442139E-4</v>
      </c>
    </row>
    <row r="358" spans="1:20">
      <c r="A358" s="69"/>
      <c r="B358" s="31">
        <f>'Other Med Projected'!A358</f>
        <v>2016</v>
      </c>
      <c r="C358" s="31" t="str">
        <f>'Other Med Projected'!B358</f>
        <v>M03</v>
      </c>
      <c r="D358" s="32">
        <f>'Other Med Projected'!C358</f>
        <v>367.64699999999999</v>
      </c>
      <c r="E358" s="32">
        <f>'Other Med Projected'!D358</f>
        <v>228.68199999999999</v>
      </c>
      <c r="F358" s="32">
        <f>'Other Med Projected'!E358</f>
        <v>462.178</v>
      </c>
      <c r="G358" s="32">
        <f>'Other Med Projected'!F358</f>
        <v>186.572</v>
      </c>
      <c r="H358" s="32">
        <f>'Other Med Projected'!G358</f>
        <v>372.67200000000003</v>
      </c>
      <c r="J358" s="12" t="str">
        <f>'Other Med Projected'!T8431</f>
        <v>2016/3 to 2019/2</v>
      </c>
      <c r="K358" s="14">
        <f>'Other Med Projected'!U8431</f>
        <v>0.99999999172508081</v>
      </c>
      <c r="L358" s="14">
        <f>'Other Med Projected'!V8431</f>
        <v>36</v>
      </c>
      <c r="M358" s="60">
        <f>'Other Med Projected'!W8431</f>
        <v>0.1916297352433011</v>
      </c>
      <c r="N358" s="60">
        <f>'Other Med Projected'!X8431</f>
        <v>0.18456386619499379</v>
      </c>
      <c r="O358" s="60">
        <f>'Other Med Projected'!Y8431</f>
        <v>0.2192905388647029</v>
      </c>
      <c r="P358" s="60">
        <f>'Other Med Projected'!Z8431</f>
        <v>0.53015475810986157</v>
      </c>
      <c r="Q358" s="58">
        <f t="shared" si="20"/>
        <v>1.1256388984128594</v>
      </c>
      <c r="R358" s="71">
        <f t="shared" si="17"/>
        <v>228.79582179540589</v>
      </c>
      <c r="S358" s="72">
        <f t="shared" si="18"/>
        <v>228.68199999999999</v>
      </c>
      <c r="T358" s="20">
        <f t="shared" si="19"/>
        <v>4.9772957821733819E-4</v>
      </c>
    </row>
    <row r="359" spans="1:20">
      <c r="A359" s="69"/>
      <c r="B359" s="31">
        <f>'Other Med Projected'!A359</f>
        <v>2016</v>
      </c>
      <c r="C359" s="31" t="str">
        <f>'Other Med Projected'!B359</f>
        <v>M04</v>
      </c>
      <c r="D359" s="32">
        <f>'Other Med Projected'!C359</f>
        <v>368.839</v>
      </c>
      <c r="E359" s="32">
        <f>'Other Med Projected'!D359</f>
        <v>228.93299999999999</v>
      </c>
      <c r="F359" s="32">
        <f>'Other Med Projected'!E359</f>
        <v>465.73500000000001</v>
      </c>
      <c r="G359" s="32">
        <f>'Other Med Projected'!F359</f>
        <v>187.84700000000001</v>
      </c>
      <c r="H359" s="32">
        <f>'Other Med Projected'!G359</f>
        <v>372.96100000000001</v>
      </c>
      <c r="J359" s="12" t="str">
        <f>'Other Med Projected'!T8455</f>
        <v>2016/4 to 2019/3</v>
      </c>
      <c r="K359" s="14">
        <f>'Other Med Projected'!U8455</f>
        <v>0.99999999204346546</v>
      </c>
      <c r="L359" s="14">
        <f>'Other Med Projected'!V8455</f>
        <v>36</v>
      </c>
      <c r="M359" s="60">
        <f>'Other Med Projected'!W8455</f>
        <v>0.1921199007469766</v>
      </c>
      <c r="N359" s="60">
        <f>'Other Med Projected'!X8455</f>
        <v>0.18478472186425157</v>
      </c>
      <c r="O359" s="60">
        <f>'Other Med Projected'!Y8455</f>
        <v>0.21751860905817172</v>
      </c>
      <c r="P359" s="60">
        <f>'Other Med Projected'!Z8455</f>
        <v>0.53044899069696927</v>
      </c>
      <c r="Q359" s="58">
        <f t="shared" si="20"/>
        <v>1.1248722223663692</v>
      </c>
      <c r="R359" s="71">
        <f t="shared" si="17"/>
        <v>229.00415573255023</v>
      </c>
      <c r="S359" s="72">
        <f t="shared" si="18"/>
        <v>228.93299999999999</v>
      </c>
      <c r="T359" s="20">
        <f t="shared" si="19"/>
        <v>3.1081465996705732E-4</v>
      </c>
    </row>
    <row r="360" spans="1:20">
      <c r="A360" s="69"/>
      <c r="B360" s="31">
        <f>'Other Med Projected'!A360</f>
        <v>2016</v>
      </c>
      <c r="C360" s="31" t="str">
        <f>'Other Med Projected'!B360</f>
        <v>M05</v>
      </c>
      <c r="D360" s="32">
        <f>'Other Med Projected'!C360</f>
        <v>371.14499999999998</v>
      </c>
      <c r="E360" s="32">
        <f>'Other Med Projected'!D360</f>
        <v>231.20599999999999</v>
      </c>
      <c r="F360" s="32">
        <f>'Other Med Projected'!E360</f>
        <v>466.017</v>
      </c>
      <c r="G360" s="32">
        <f>'Other Med Projected'!F360</f>
        <v>188.52199999999999</v>
      </c>
      <c r="H360" s="32">
        <f>'Other Med Projected'!G360</f>
        <v>376.26299999999998</v>
      </c>
      <c r="J360" s="12" t="str">
        <f>'Other Med Projected'!T8479</f>
        <v>2016/5 to 2019/4</v>
      </c>
      <c r="K360" s="14">
        <f>'Other Med Projected'!U8479</f>
        <v>0.99999999469349299</v>
      </c>
      <c r="L360" s="14">
        <f>'Other Med Projected'!V8479</f>
        <v>36</v>
      </c>
      <c r="M360" s="60">
        <f>'Other Med Projected'!W8479</f>
        <v>0.1949848171725854</v>
      </c>
      <c r="N360" s="60">
        <f>'Other Med Projected'!X8479</f>
        <v>0.18544884083418406</v>
      </c>
      <c r="O360" s="60">
        <f>'Other Med Projected'!Y8479</f>
        <v>0.20921645621772905</v>
      </c>
      <c r="P360" s="60">
        <f>'Other Med Projected'!Z8479</f>
        <v>0.53194172545061802</v>
      </c>
      <c r="Q360" s="58">
        <f t="shared" si="20"/>
        <v>1.1215918396751166</v>
      </c>
      <c r="R360" s="71">
        <f t="shared" si="17"/>
        <v>231.29306255282935</v>
      </c>
      <c r="S360" s="72">
        <f t="shared" si="18"/>
        <v>231.20599999999999</v>
      </c>
      <c r="T360" s="20">
        <f t="shared" si="19"/>
        <v>3.7655836279926045E-4</v>
      </c>
    </row>
    <row r="361" spans="1:20">
      <c r="A361" s="69"/>
      <c r="B361" s="31">
        <f>'Other Med Projected'!A361</f>
        <v>2016</v>
      </c>
      <c r="C361" s="31" t="str">
        <f>'Other Med Projected'!B361</f>
        <v>M06</v>
      </c>
      <c r="D361" s="32">
        <f>'Other Med Projected'!C361</f>
        <v>371.33499999999998</v>
      </c>
      <c r="E361" s="32">
        <f>'Other Med Projected'!D361</f>
        <v>230.32400000000001</v>
      </c>
      <c r="F361" s="32">
        <f>'Other Med Projected'!E361</f>
        <v>464.70400000000001</v>
      </c>
      <c r="G361" s="32">
        <f>'Other Med Projected'!F361</f>
        <v>187.81700000000001</v>
      </c>
      <c r="H361" s="32">
        <f>'Other Med Projected'!G361</f>
        <v>377.678</v>
      </c>
      <c r="J361" s="12" t="str">
        <f>'Other Med Projected'!T8503</f>
        <v>2016/6 to 2019/5</v>
      </c>
      <c r="K361" s="14">
        <f>'Other Med Projected'!U8503</f>
        <v>0.99999999535708251</v>
      </c>
      <c r="L361" s="14">
        <f>'Other Med Projected'!V8503</f>
        <v>36</v>
      </c>
      <c r="M361" s="60">
        <f>'Other Med Projected'!W8503</f>
        <v>0.19619495553603369</v>
      </c>
      <c r="N361" s="60">
        <f>'Other Med Projected'!X8503</f>
        <v>0.18605127361892274</v>
      </c>
      <c r="O361" s="60">
        <f>'Other Med Projected'!Y8503</f>
        <v>0.20420338886553613</v>
      </c>
      <c r="P361" s="60">
        <f>'Other Med Projected'!Z8503</f>
        <v>0.53291186608560115</v>
      </c>
      <c r="Q361" s="58">
        <f t="shared" si="20"/>
        <v>1.1193614841060937</v>
      </c>
      <c r="R361" s="71">
        <f t="shared" si="17"/>
        <v>230.55454778318281</v>
      </c>
      <c r="S361" s="72">
        <f t="shared" si="18"/>
        <v>230.32400000000001</v>
      </c>
      <c r="T361" s="20">
        <f t="shared" si="19"/>
        <v>1.0009716016689532E-3</v>
      </c>
    </row>
    <row r="362" spans="1:20">
      <c r="A362" s="69"/>
      <c r="B362" s="31">
        <f>'Other Med Projected'!A362</f>
        <v>2016</v>
      </c>
      <c r="C362" s="31" t="str">
        <f>'Other Med Projected'!B362</f>
        <v>M07</v>
      </c>
      <c r="D362" s="32">
        <f>'Other Med Projected'!C362</f>
        <v>372.85399999999998</v>
      </c>
      <c r="E362" s="32">
        <f>'Other Med Projected'!D362</f>
        <v>232.46899999999999</v>
      </c>
      <c r="F362" s="32">
        <f>'Other Med Projected'!E362</f>
        <v>464.779</v>
      </c>
      <c r="G362" s="32">
        <f>'Other Med Projected'!F362</f>
        <v>187.274</v>
      </c>
      <c r="H362" s="32">
        <f>'Other Med Projected'!G362</f>
        <v>380.08300000000003</v>
      </c>
      <c r="J362" s="12" t="str">
        <f>'Other Med Projected'!T8527</f>
        <v>2016/7 to 2019/6</v>
      </c>
      <c r="K362" s="14">
        <f>'Other Med Projected'!U8527</f>
        <v>0.999999996565066</v>
      </c>
      <c r="L362" s="14">
        <f>'Other Med Projected'!V8527</f>
        <v>36</v>
      </c>
      <c r="M362" s="60">
        <f>'Other Med Projected'!W8527</f>
        <v>0.19880149053748675</v>
      </c>
      <c r="N362" s="60">
        <f>'Other Med Projected'!X8527</f>
        <v>0.18695143237038761</v>
      </c>
      <c r="O362" s="60">
        <f>'Other Med Projected'!Y8527</f>
        <v>0.19679671976744018</v>
      </c>
      <c r="P362" s="60">
        <f>'Other Med Projected'!Z8527</f>
        <v>0.53382433206111934</v>
      </c>
      <c r="Q362" s="58">
        <f t="shared" si="20"/>
        <v>1.1163739747364338</v>
      </c>
      <c r="R362" s="71">
        <f t="shared" si="17"/>
        <v>232.47637911016588</v>
      </c>
      <c r="S362" s="72">
        <f t="shared" si="18"/>
        <v>232.46899999999999</v>
      </c>
      <c r="T362" s="20">
        <f t="shared" si="19"/>
        <v>3.1742340552441616E-5</v>
      </c>
    </row>
    <row r="363" spans="1:20">
      <c r="A363" s="69"/>
      <c r="B363" s="31">
        <f>'Other Med Projected'!A363</f>
        <v>2016</v>
      </c>
      <c r="C363" s="31" t="str">
        <f>'Other Med Projected'!B363</f>
        <v>M08</v>
      </c>
      <c r="D363" s="32">
        <f>'Other Med Projected'!C363</f>
        <v>374.09699999999998</v>
      </c>
      <c r="E363" s="32">
        <f>'Other Med Projected'!D363</f>
        <v>231.911</v>
      </c>
      <c r="F363" s="32">
        <f>'Other Med Projected'!E363</f>
        <v>466.43200000000002</v>
      </c>
      <c r="G363" s="32">
        <f>'Other Med Projected'!F363</f>
        <v>186.75299999999999</v>
      </c>
      <c r="H363" s="32">
        <f>'Other Med Projected'!G363</f>
        <v>382.15600000000001</v>
      </c>
      <c r="J363" s="12" t="str">
        <f>'Other Med Projected'!T8551</f>
        <v>2016/8 to 2019/7</v>
      </c>
      <c r="K363" s="14">
        <f>'Other Med Projected'!U8551</f>
        <v>0.99999999657287264</v>
      </c>
      <c r="L363" s="14">
        <f>'Other Med Projected'!V8551</f>
        <v>36</v>
      </c>
      <c r="M363" s="60">
        <f>'Other Med Projected'!W8551</f>
        <v>0.19863811113528307</v>
      </c>
      <c r="N363" s="60">
        <f>'Other Med Projected'!X8551</f>
        <v>0.18693209036734607</v>
      </c>
      <c r="O363" s="60">
        <f>'Other Med Projected'!Y8551</f>
        <v>0.19709044936162559</v>
      </c>
      <c r="P363" s="60">
        <f>'Other Med Projected'!Z8551</f>
        <v>0.53380529688223965</v>
      </c>
      <c r="Q363" s="58">
        <f t="shared" si="20"/>
        <v>1.1164659477464944</v>
      </c>
      <c r="R363" s="71">
        <f t="shared" si="17"/>
        <v>231.93082438363115</v>
      </c>
      <c r="S363" s="72">
        <f t="shared" si="18"/>
        <v>231.911</v>
      </c>
      <c r="T363" s="20">
        <f t="shared" si="19"/>
        <v>8.5482722385511021E-5</v>
      </c>
    </row>
    <row r="364" spans="1:20">
      <c r="A364" s="69"/>
      <c r="B364" s="31">
        <f>'Other Med Projected'!A364</f>
        <v>2016</v>
      </c>
      <c r="C364" s="31" t="str">
        <f>'Other Med Projected'!B364</f>
        <v>M09</v>
      </c>
      <c r="D364" s="32">
        <f>'Other Med Projected'!C364</f>
        <v>374.22800000000001</v>
      </c>
      <c r="E364" s="32">
        <f>'Other Med Projected'!D364</f>
        <v>231.95099999999999</v>
      </c>
      <c r="F364" s="32">
        <f>'Other Med Projected'!E364</f>
        <v>467.05500000000001</v>
      </c>
      <c r="G364" s="32">
        <f>'Other Med Projected'!F364</f>
        <v>186.78899999999999</v>
      </c>
      <c r="H364" s="32">
        <f>'Other Med Projected'!G364</f>
        <v>382.13400000000001</v>
      </c>
      <c r="J364" s="12" t="str">
        <f>'Other Med Projected'!T8575</f>
        <v>2016/9 to 2019/8</v>
      </c>
      <c r="K364" s="14">
        <f>'Other Med Projected'!U8575</f>
        <v>0.99999999685562257</v>
      </c>
      <c r="L364" s="14">
        <f>'Other Med Projected'!V8575</f>
        <v>36</v>
      </c>
      <c r="M364" s="60">
        <f>'Other Med Projected'!W8575</f>
        <v>0.19967492617756746</v>
      </c>
      <c r="N364" s="60">
        <f>'Other Med Projected'!X8575</f>
        <v>0.18710724878882243</v>
      </c>
      <c r="O364" s="60">
        <f>'Other Med Projected'!Y8575</f>
        <v>0.19608627322665589</v>
      </c>
      <c r="P364" s="60">
        <f>'Other Med Projected'!Z8575</f>
        <v>0.5334354936406559</v>
      </c>
      <c r="Q364" s="58">
        <f t="shared" si="20"/>
        <v>1.1163039418337015</v>
      </c>
      <c r="R364" s="71">
        <f t="shared" ref="R364:R427" si="21">(D364-F364*N328-G364*O328-H364*P328)/M328</f>
        <v>231.93160112730561</v>
      </c>
      <c r="S364" s="72">
        <f t="shared" ref="S364:S427" si="22">E364</f>
        <v>231.95099999999999</v>
      </c>
      <c r="T364" s="20">
        <f t="shared" ref="T364:T427" si="23">(R364-S364)/S364</f>
        <v>-8.3633494550062093E-5</v>
      </c>
    </row>
    <row r="365" spans="1:20">
      <c r="A365" s="69"/>
      <c r="B365" s="31">
        <f>'Other Med Projected'!A365</f>
        <v>2016</v>
      </c>
      <c r="C365" s="31" t="str">
        <f>'Other Med Projected'!B365</f>
        <v>M10</v>
      </c>
      <c r="D365" s="32">
        <f>'Other Med Projected'!C365</f>
        <v>373.80200000000002</v>
      </c>
      <c r="E365" s="32">
        <f>'Other Med Projected'!D365</f>
        <v>232.01499999999999</v>
      </c>
      <c r="F365" s="32">
        <f>'Other Med Projected'!E365</f>
        <v>467.00700000000001</v>
      </c>
      <c r="G365" s="32">
        <f>'Other Med Projected'!F365</f>
        <v>186.58600000000001</v>
      </c>
      <c r="H365" s="32">
        <f>'Other Med Projected'!G365</f>
        <v>381.40600000000001</v>
      </c>
      <c r="J365" s="12" t="str">
        <f>'Other Med Projected'!T8599</f>
        <v>2016/10 to 2019/9</v>
      </c>
      <c r="K365" s="14">
        <f>'Other Med Projected'!U8599</f>
        <v>0.99999999752902125</v>
      </c>
      <c r="L365" s="14">
        <f>'Other Med Projected'!V8599</f>
        <v>36</v>
      </c>
      <c r="M365" s="60">
        <f>'Other Med Projected'!W8599</f>
        <v>0.20174867631969698</v>
      </c>
      <c r="N365" s="60">
        <f>'Other Med Projected'!X8599</f>
        <v>0.18733881034051458</v>
      </c>
      <c r="O365" s="60">
        <f>'Other Med Projected'!Y8599</f>
        <v>0.19419522908264972</v>
      </c>
      <c r="P365" s="60">
        <f>'Other Med Projected'!Z8599</f>
        <v>0.53278697805461406</v>
      </c>
      <c r="Q365" s="58">
        <f t="shared" si="20"/>
        <v>1.1160696937974754</v>
      </c>
      <c r="R365" s="71">
        <f t="shared" si="21"/>
        <v>231.94019352884521</v>
      </c>
      <c r="S365" s="72">
        <f t="shared" si="22"/>
        <v>232.01499999999999</v>
      </c>
      <c r="T365" s="20">
        <f t="shared" si="23"/>
        <v>-3.2242083983696177E-4</v>
      </c>
    </row>
    <row r="366" spans="1:20">
      <c r="A366" s="69"/>
      <c r="B366" s="31">
        <f>'Other Med Projected'!A366</f>
        <v>2016</v>
      </c>
      <c r="C366" s="31" t="str">
        <f>'Other Med Projected'!B366</f>
        <v>M11</v>
      </c>
      <c r="D366" s="32">
        <f>'Other Med Projected'!C366</f>
        <v>375.50900000000001</v>
      </c>
      <c r="E366" s="32">
        <f>'Other Med Projected'!D366</f>
        <v>233.07599999999999</v>
      </c>
      <c r="F366" s="32">
        <f>'Other Med Projected'!E366</f>
        <v>467.31599999999997</v>
      </c>
      <c r="G366" s="32">
        <f>'Other Med Projected'!F366</f>
        <v>186.797</v>
      </c>
      <c r="H366" s="32">
        <f>'Other Med Projected'!G366</f>
        <v>384.11</v>
      </c>
      <c r="J366" s="12" t="str">
        <f>'Other Med Projected'!T8623</f>
        <v>2016/11 to 2019/10</v>
      </c>
      <c r="K366" s="14">
        <f>'Other Med Projected'!U8623</f>
        <v>0.99999999845843401</v>
      </c>
      <c r="L366" s="14">
        <f>'Other Med Projected'!V8623</f>
        <v>36</v>
      </c>
      <c r="M366" s="60">
        <f>'Other Med Projected'!W8623</f>
        <v>0.20423507089313719</v>
      </c>
      <c r="N366" s="60">
        <f>'Other Med Projected'!X8623</f>
        <v>0.18752579887899495</v>
      </c>
      <c r="O366" s="60">
        <f>'Other Med Projected'!Y8623</f>
        <v>0.19250712454195665</v>
      </c>
      <c r="P366" s="60">
        <f>'Other Med Projected'!Z8623</f>
        <v>0.53183515915655244</v>
      </c>
      <c r="Q366" s="58">
        <f t="shared" si="20"/>
        <v>1.1161031534706414</v>
      </c>
      <c r="R366" s="71">
        <f t="shared" si="21"/>
        <v>233.04694218180904</v>
      </c>
      <c r="S366" s="72">
        <f t="shared" si="22"/>
        <v>233.07599999999999</v>
      </c>
      <c r="T366" s="20">
        <f t="shared" si="23"/>
        <v>-1.246710008364205E-4</v>
      </c>
    </row>
    <row r="367" spans="1:20">
      <c r="A367" s="69"/>
      <c r="B367" s="31">
        <f>'Other Med Projected'!A367</f>
        <v>2016</v>
      </c>
      <c r="C367" s="31" t="str">
        <f>'Other Med Projected'!B367</f>
        <v>M12</v>
      </c>
      <c r="D367" s="32">
        <f>'Other Med Projected'!C367</f>
        <v>375.81299999999999</v>
      </c>
      <c r="E367" s="32">
        <f>'Other Med Projected'!D367</f>
        <v>233.25899999999999</v>
      </c>
      <c r="F367" s="32">
        <f>'Other Med Projected'!E367</f>
        <v>467.56799999999998</v>
      </c>
      <c r="G367" s="32">
        <f>'Other Med Projected'!F367</f>
        <v>186.833</v>
      </c>
      <c r="H367" s="32">
        <f>'Other Med Projected'!G367</f>
        <v>384.51900000000001</v>
      </c>
      <c r="J367" s="12" t="str">
        <f>'Other Med Projected'!T8647</f>
        <v>2016/12 to 2019/11</v>
      </c>
      <c r="K367" s="14">
        <f>'Other Med Projected'!U8647</f>
        <v>0.99999999869019074</v>
      </c>
      <c r="L367" s="14">
        <f>'Other Med Projected'!V8647</f>
        <v>36</v>
      </c>
      <c r="M367" s="60">
        <f>'Other Med Projected'!W8647</f>
        <v>0.20559687077755784</v>
      </c>
      <c r="N367" s="60">
        <f>'Other Med Projected'!X8647</f>
        <v>0.18758601722915338</v>
      </c>
      <c r="O367" s="60">
        <f>'Other Med Projected'!Y8647</f>
        <v>0.19229810175261791</v>
      </c>
      <c r="P367" s="60">
        <f>'Other Med Projected'!Z8647</f>
        <v>0.53101199553138523</v>
      </c>
      <c r="Q367" s="58">
        <f t="shared" si="20"/>
        <v>1.1164929852907144</v>
      </c>
      <c r="R367" s="71">
        <f t="shared" si="21"/>
        <v>233.23172425346695</v>
      </c>
      <c r="S367" s="72">
        <f t="shared" si="22"/>
        <v>233.25899999999999</v>
      </c>
      <c r="T367" s="20">
        <f t="shared" si="23"/>
        <v>-1.1693330818118818E-4</v>
      </c>
    </row>
    <row r="368" spans="1:20">
      <c r="A368" s="31">
        <f>B368</f>
        <v>2017</v>
      </c>
      <c r="B368" s="31">
        <f>'Other Med Projected'!A368</f>
        <v>2017</v>
      </c>
      <c r="C368" s="31" t="str">
        <f>'Other Med Projected'!B368</f>
        <v>M01</v>
      </c>
      <c r="D368" s="32">
        <f>'Other Med Projected'!C368</f>
        <v>376.58600000000001</v>
      </c>
      <c r="E368" s="32">
        <f>'Other Med Projected'!D368</f>
        <v>234.95400000000001</v>
      </c>
      <c r="F368" s="32">
        <f>'Other Med Projected'!E368</f>
        <v>468.12400000000002</v>
      </c>
      <c r="G368" s="32">
        <f>'Other Med Projected'!F368</f>
        <v>187.78100000000001</v>
      </c>
      <c r="H368" s="32">
        <f>'Other Med Projected'!G368</f>
        <v>384.88200000000001</v>
      </c>
      <c r="J368" s="12" t="str">
        <f>'Other Med Projected'!T8671</f>
        <v>2017/1 to 2019/12</v>
      </c>
      <c r="K368" s="14">
        <f>'Other Med Projected'!U8671</f>
        <v>0.99999999903786396</v>
      </c>
      <c r="L368" s="14">
        <f>'Other Med Projected'!V8671</f>
        <v>36</v>
      </c>
      <c r="M368" s="60">
        <f>'Other Med Projected'!W8671</f>
        <v>0.20791387144062157</v>
      </c>
      <c r="N368" s="60">
        <f>'Other Med Projected'!X8671</f>
        <v>0.18766327350409626</v>
      </c>
      <c r="O368" s="60">
        <f>'Other Med Projected'!Y8671</f>
        <v>0.19216287873214635</v>
      </c>
      <c r="P368" s="60">
        <f>'Other Med Projected'!Z8671</f>
        <v>0.52953388765030718</v>
      </c>
      <c r="Q368" s="58">
        <f t="shared" si="20"/>
        <v>1.1172739113271715</v>
      </c>
      <c r="R368" s="71">
        <f t="shared" si="21"/>
        <v>234.88322974891983</v>
      </c>
      <c r="S368" s="72">
        <f t="shared" si="22"/>
        <v>234.95400000000001</v>
      </c>
      <c r="T368" s="20">
        <f t="shared" si="23"/>
        <v>-3.0120896464915111E-4</v>
      </c>
    </row>
    <row r="369" spans="1:20">
      <c r="A369" s="69"/>
      <c r="B369" s="31">
        <f>'Other Med Projected'!A369</f>
        <v>2017</v>
      </c>
      <c r="C369" s="31" t="str">
        <f>'Other Med Projected'!B369</f>
        <v>M02</v>
      </c>
      <c r="D369" s="32">
        <f>'Other Med Projected'!C369</f>
        <v>377.29</v>
      </c>
      <c r="E369" s="32">
        <f>'Other Med Projected'!D369</f>
        <v>235.67099999999999</v>
      </c>
      <c r="F369" s="32">
        <f>'Other Med Projected'!E369</f>
        <v>469.58199999999999</v>
      </c>
      <c r="G369" s="32">
        <f>'Other Med Projected'!F369</f>
        <v>187.965</v>
      </c>
      <c r="H369" s="32">
        <f>'Other Med Projected'!G369</f>
        <v>385.35300000000001</v>
      </c>
      <c r="J369" s="12" t="str">
        <f>'Other Med Projected'!T8695</f>
        <v>2017/2 to 2020/1</v>
      </c>
      <c r="K369" s="14">
        <f>'Other Med Projected'!U8695</f>
        <v>0.99999999891522207</v>
      </c>
      <c r="L369" s="14">
        <f>'Other Med Projected'!V8695</f>
        <v>36</v>
      </c>
      <c r="M369" s="60">
        <f>'Other Med Projected'!W8695</f>
        <v>0.20760724678102155</v>
      </c>
      <c r="N369" s="60">
        <f>'Other Med Projected'!X8695</f>
        <v>0.18780027312418346</v>
      </c>
      <c r="O369" s="60">
        <f>'Other Med Projected'!Y8695</f>
        <v>0.19168099186631693</v>
      </c>
      <c r="P369" s="60">
        <f>'Other Med Projected'!Z8695</f>
        <v>0.52979275017493144</v>
      </c>
      <c r="Q369" s="58">
        <f t="shared" si="20"/>
        <v>1.1168812619464532</v>
      </c>
      <c r="R369" s="71">
        <f t="shared" si="21"/>
        <v>235.53751298293287</v>
      </c>
      <c r="S369" s="72">
        <f t="shared" si="22"/>
        <v>235.67099999999999</v>
      </c>
      <c r="T369" s="20">
        <f t="shared" si="23"/>
        <v>-5.6641257119936349E-4</v>
      </c>
    </row>
    <row r="370" spans="1:20">
      <c r="A370" s="69"/>
      <c r="B370" s="31">
        <f>'Other Med Projected'!A370</f>
        <v>2017</v>
      </c>
      <c r="C370" s="31" t="str">
        <f>'Other Med Projected'!B370</f>
        <v>M03</v>
      </c>
      <c r="D370" s="32">
        <f>'Other Med Projected'!C370</f>
        <v>376.827</v>
      </c>
      <c r="E370" s="32">
        <f>'Other Med Projected'!D370</f>
        <v>236.29300000000001</v>
      </c>
      <c r="F370" s="32">
        <f>'Other Med Projected'!E370</f>
        <v>471.69099999999997</v>
      </c>
      <c r="G370" s="32">
        <f>'Other Med Projected'!F370</f>
        <v>186.66399999999999</v>
      </c>
      <c r="H370" s="32">
        <f>'Other Med Projected'!G370</f>
        <v>383.96499999999997</v>
      </c>
      <c r="J370" s="12" t="str">
        <f>'Other Med Projected'!T8719</f>
        <v>2017/3 to 2020/2</v>
      </c>
      <c r="K370" s="14">
        <f>'Other Med Projected'!U8719</f>
        <v>0.99999999893964453</v>
      </c>
      <c r="L370" s="14">
        <f>'Other Med Projected'!V8719</f>
        <v>36</v>
      </c>
      <c r="M370" s="60">
        <f>'Other Med Projected'!W8719</f>
        <v>0.20636502095476242</v>
      </c>
      <c r="N370" s="60">
        <f>'Other Med Projected'!X8719</f>
        <v>0.18777802018842418</v>
      </c>
      <c r="O370" s="60">
        <f>'Other Med Projected'!Y8719</f>
        <v>0.19147465852780066</v>
      </c>
      <c r="P370" s="60">
        <f>'Other Med Projected'!Z8719</f>
        <v>0.53070083295219339</v>
      </c>
      <c r="Q370" s="58">
        <f t="shared" si="20"/>
        <v>1.1163185326231806</v>
      </c>
      <c r="R370" s="71">
        <f t="shared" si="21"/>
        <v>235.83504455653866</v>
      </c>
      <c r="S370" s="72">
        <f t="shared" si="22"/>
        <v>236.29300000000001</v>
      </c>
      <c r="T370" s="20">
        <f t="shared" si="23"/>
        <v>-1.9380829879063037E-3</v>
      </c>
    </row>
    <row r="371" spans="1:20">
      <c r="A371" s="69"/>
      <c r="B371" s="31">
        <f>'Other Med Projected'!A371</f>
        <v>2017</v>
      </c>
      <c r="C371" s="31" t="str">
        <f>'Other Med Projected'!B371</f>
        <v>M04</v>
      </c>
      <c r="D371" s="32">
        <f>'Other Med Projected'!C371</f>
        <v>374.67200000000003</v>
      </c>
      <c r="E371" s="32">
        <f>'Other Med Projected'!D371</f>
        <v>236.29300000000001</v>
      </c>
      <c r="F371" s="32">
        <f>'Other Med Projected'!E371</f>
        <v>471.08100000000002</v>
      </c>
      <c r="G371" s="32">
        <f>'Other Med Projected'!F371</f>
        <v>187.28299999999999</v>
      </c>
      <c r="H371" s="32">
        <f>'Other Med Projected'!G371</f>
        <v>379.88600000000002</v>
      </c>
      <c r="J371" s="12" t="str">
        <f>'Other Med Projected'!T8743</f>
        <v>2017/4 to 2020/3</v>
      </c>
      <c r="K371" s="14">
        <f>'Other Med Projected'!U8743</f>
        <v>0.99999999815966012</v>
      </c>
      <c r="L371" s="14">
        <f>'Other Med Projected'!V8743</f>
        <v>36</v>
      </c>
      <c r="M371" s="60">
        <f>'Other Med Projected'!W8743</f>
        <v>0.2040093628186691</v>
      </c>
      <c r="N371" s="60">
        <f>'Other Med Projected'!X8743</f>
        <v>0.1883812259288952</v>
      </c>
      <c r="O371" s="60">
        <f>'Other Med Projected'!Y8743</f>
        <v>0.18663468765677887</v>
      </c>
      <c r="P371" s="60">
        <f>'Other Med Projected'!Z8743</f>
        <v>0.53381704176073486</v>
      </c>
      <c r="Q371" s="58">
        <f t="shared" si="20"/>
        <v>1.1128423181650779</v>
      </c>
      <c r="R371" s="71">
        <f t="shared" si="21"/>
        <v>235.85711381427157</v>
      </c>
      <c r="S371" s="72">
        <f t="shared" si="22"/>
        <v>236.29300000000001</v>
      </c>
      <c r="T371" s="20">
        <f t="shared" si="23"/>
        <v>-1.8446851397562996E-3</v>
      </c>
    </row>
    <row r="372" spans="1:20">
      <c r="A372" s="69"/>
      <c r="B372" s="31">
        <f>'Other Med Projected'!A372</f>
        <v>2017</v>
      </c>
      <c r="C372" s="31" t="str">
        <f>'Other Med Projected'!B372</f>
        <v>M05</v>
      </c>
      <c r="D372" s="32">
        <f>'Other Med Projected'!C372</f>
        <v>374.84899999999999</v>
      </c>
      <c r="E372" s="32">
        <f>'Other Med Projected'!D372</f>
        <v>236.29300000000001</v>
      </c>
      <c r="F372" s="32">
        <f>'Other Med Projected'!E372</f>
        <v>472.51799999999997</v>
      </c>
      <c r="G372" s="32">
        <f>'Other Med Projected'!F372</f>
        <v>188.446</v>
      </c>
      <c r="H372" s="32">
        <f>'Other Med Projected'!G372</f>
        <v>379.20699999999999</v>
      </c>
      <c r="J372" s="12" t="str">
        <f>'Other Med Projected'!T8767</f>
        <v>2017/5 to 2020/4</v>
      </c>
      <c r="K372" s="14">
        <f>'Other Med Projected'!U8767</f>
        <v>0.99999999706690756</v>
      </c>
      <c r="L372" s="14">
        <f>'Other Med Projected'!V8767</f>
        <v>36</v>
      </c>
      <c r="M372" s="60">
        <f>'Other Med Projected'!W8767</f>
        <v>0.20364945235608761</v>
      </c>
      <c r="N372" s="60">
        <f>'Other Med Projected'!X8767</f>
        <v>0.18901410420691753</v>
      </c>
      <c r="O372" s="60">
        <f>'Other Med Projected'!Y8767</f>
        <v>0.18251624631585833</v>
      </c>
      <c r="P372" s="60">
        <f>'Other Med Projected'!Z8767</f>
        <v>0.53528949911787016</v>
      </c>
      <c r="Q372" s="58">
        <f t="shared" si="20"/>
        <v>1.1104693019967335</v>
      </c>
      <c r="R372" s="71">
        <f t="shared" si="21"/>
        <v>235.98158814956838</v>
      </c>
      <c r="S372" s="72">
        <f t="shared" si="22"/>
        <v>236.29300000000001</v>
      </c>
      <c r="T372" s="20">
        <f t="shared" si="23"/>
        <v>-1.3179055259005777E-3</v>
      </c>
    </row>
    <row r="373" spans="1:20">
      <c r="A373" s="69"/>
      <c r="B373" s="31">
        <f>'Other Med Projected'!A373</f>
        <v>2017</v>
      </c>
      <c r="C373" s="31" t="str">
        <f>'Other Med Projected'!B373</f>
        <v>M06</v>
      </c>
      <c r="D373" s="32">
        <f>'Other Med Projected'!C373</f>
        <v>373.49799999999999</v>
      </c>
      <c r="E373" s="32">
        <f>'Other Med Projected'!D373</f>
        <v>236.08699999999999</v>
      </c>
      <c r="F373" s="32">
        <f>'Other Med Projected'!E373</f>
        <v>472.70299999999997</v>
      </c>
      <c r="G373" s="32">
        <f>'Other Med Projected'!F373</f>
        <v>185.58600000000001</v>
      </c>
      <c r="H373" s="32">
        <f>'Other Med Projected'!G373</f>
        <v>377.74700000000001</v>
      </c>
      <c r="J373" s="12" t="str">
        <f>'Other Med Projected'!T8791</f>
        <v>2017/6 to 2020/5</v>
      </c>
      <c r="K373" s="14">
        <f>'Other Med Projected'!U8791</f>
        <v>0.99999999595073163</v>
      </c>
      <c r="L373" s="14">
        <f>'Other Med Projected'!V8791</f>
        <v>36</v>
      </c>
      <c r="M373" s="60">
        <f>'Other Med Projected'!W8791</f>
        <v>0.20280929719203247</v>
      </c>
      <c r="N373" s="60">
        <f>'Other Med Projected'!X8791</f>
        <v>0.19015923280975963</v>
      </c>
      <c r="O373" s="60">
        <f>'Other Med Projected'!Y8791</f>
        <v>0.17788745142465015</v>
      </c>
      <c r="P373" s="60">
        <f>'Other Med Projected'!Z8791</f>
        <v>0.53665443725708628</v>
      </c>
      <c r="Q373" s="58">
        <f t="shared" si="20"/>
        <v>1.1075104186835285</v>
      </c>
      <c r="R373" s="71">
        <f t="shared" si="21"/>
        <v>235.75682245675461</v>
      </c>
      <c r="S373" s="72">
        <f t="shared" si="22"/>
        <v>236.08699999999999</v>
      </c>
      <c r="T373" s="20">
        <f t="shared" si="23"/>
        <v>-1.3985418224865568E-3</v>
      </c>
    </row>
    <row r="374" spans="1:20">
      <c r="A374" s="69"/>
      <c r="B374" s="31">
        <f>'Other Med Projected'!A374</f>
        <v>2017</v>
      </c>
      <c r="C374" s="31" t="str">
        <f>'Other Med Projected'!B374</f>
        <v>M07</v>
      </c>
      <c r="D374" s="32">
        <f>'Other Med Projected'!C374</f>
        <v>373.62099999999998</v>
      </c>
      <c r="E374" s="32">
        <f>'Other Med Projected'!D374</f>
        <v>236.12899999999999</v>
      </c>
      <c r="F374" s="32">
        <f>'Other Med Projected'!E374</f>
        <v>473.35399999999998</v>
      </c>
      <c r="G374" s="32">
        <f>'Other Med Projected'!F374</f>
        <v>184.87100000000001</v>
      </c>
      <c r="H374" s="32">
        <f>'Other Med Projected'!G374</f>
        <v>377.98899999999998</v>
      </c>
      <c r="J374" s="12" t="str">
        <f>'Other Med Projected'!T8815</f>
        <v>2017/7 to 2020/6</v>
      </c>
      <c r="K374" s="14">
        <f>'Other Med Projected'!U8815</f>
        <v>0.99999999553558483</v>
      </c>
      <c r="L374" s="14">
        <f>'Other Med Projected'!V8815</f>
        <v>36</v>
      </c>
      <c r="M374" s="60">
        <f>'Other Med Projected'!W8815</f>
        <v>0.20155040238390168</v>
      </c>
      <c r="N374" s="60">
        <f>'Other Med Projected'!X8815</f>
        <v>0.19045084970912729</v>
      </c>
      <c r="O374" s="60">
        <f>'Other Med Projected'!Y8815</f>
        <v>0.17579161960431622</v>
      </c>
      <c r="P374" s="60">
        <f>'Other Med Projected'!Z8815</f>
        <v>0.53811356336825733</v>
      </c>
      <c r="Q374" s="58">
        <f t="shared" si="20"/>
        <v>1.1059064350656025</v>
      </c>
      <c r="R374" s="71">
        <f t="shared" si="21"/>
        <v>235.93188656663258</v>
      </c>
      <c r="S374" s="72">
        <f t="shared" si="22"/>
        <v>236.12899999999999</v>
      </c>
      <c r="T374" s="20">
        <f t="shared" si="23"/>
        <v>-8.3477011873766389E-4</v>
      </c>
    </row>
    <row r="375" spans="1:20">
      <c r="A375" s="69"/>
      <c r="B375" s="31">
        <f>'Other Med Projected'!A375</f>
        <v>2017</v>
      </c>
      <c r="C375" s="31" t="str">
        <f>'Other Med Projected'!B375</f>
        <v>M08</v>
      </c>
      <c r="D375" s="32">
        <f>'Other Med Projected'!C375</f>
        <v>374.74400000000003</v>
      </c>
      <c r="E375" s="32">
        <f>'Other Med Projected'!D375</f>
        <v>236.12899999999999</v>
      </c>
      <c r="F375" s="32">
        <f>'Other Med Projected'!E375</f>
        <v>473.68900000000002</v>
      </c>
      <c r="G375" s="32">
        <f>'Other Med Projected'!F375</f>
        <v>187.43199999999999</v>
      </c>
      <c r="H375" s="32">
        <f>'Other Med Projected'!G375</f>
        <v>378.99</v>
      </c>
      <c r="J375" s="12" t="str">
        <f>'Other Med Projected'!T8839</f>
        <v>2017/8 to 2020/7</v>
      </c>
      <c r="K375" s="14">
        <f>'Other Med Projected'!U8839</f>
        <v>0.99999999564549535</v>
      </c>
      <c r="L375" s="14">
        <f>'Other Med Projected'!V8839</f>
        <v>36</v>
      </c>
      <c r="M375" s="60">
        <f>'Other Med Projected'!W8839</f>
        <v>0.20274523870806549</v>
      </c>
      <c r="N375" s="60">
        <f>'Other Med Projected'!X8839</f>
        <v>0.190320674443128</v>
      </c>
      <c r="O375" s="60">
        <f>'Other Med Projected'!Y8839</f>
        <v>0.17369136573494887</v>
      </c>
      <c r="P375" s="60">
        <f>'Other Med Projected'!Z8839</f>
        <v>0.53858198547167202</v>
      </c>
      <c r="Q375" s="58">
        <f t="shared" si="20"/>
        <v>1.1053392643578144</v>
      </c>
      <c r="R375" s="71">
        <f t="shared" si="21"/>
        <v>236.02455451921745</v>
      </c>
      <c r="S375" s="72">
        <f t="shared" si="22"/>
        <v>236.12899999999999</v>
      </c>
      <c r="T375" s="20">
        <f t="shared" si="23"/>
        <v>-4.4232381783916661E-4</v>
      </c>
    </row>
    <row r="376" spans="1:20">
      <c r="A376" s="69"/>
      <c r="B376" s="31">
        <f>'Other Med Projected'!A376</f>
        <v>2017</v>
      </c>
      <c r="C376" s="31" t="str">
        <f>'Other Med Projected'!B376</f>
        <v>M09</v>
      </c>
      <c r="D376" s="32">
        <f>'Other Med Projected'!C376</f>
        <v>375.10199999999998</v>
      </c>
      <c r="E376" s="32">
        <f>'Other Med Projected'!D376</f>
        <v>237.209</v>
      </c>
      <c r="F376" s="32">
        <f>'Other Med Projected'!E376</f>
        <v>474.26799999999997</v>
      </c>
      <c r="G376" s="32">
        <f>'Other Med Projected'!F376</f>
        <v>187.28899999999999</v>
      </c>
      <c r="H376" s="32">
        <f>'Other Med Projected'!G376</f>
        <v>379.16899999999998</v>
      </c>
      <c r="J376" s="12" t="str">
        <f>'Other Med Projected'!T8863</f>
        <v>2017/9 to 2020/8</v>
      </c>
      <c r="K376" s="14">
        <f>'Other Med Projected'!U8863</f>
        <v>0.99999999538074158</v>
      </c>
      <c r="L376" s="14">
        <f>'Other Med Projected'!V8863</f>
        <v>36</v>
      </c>
      <c r="M376" s="60">
        <f>'Other Med Projected'!W8863</f>
        <v>0.20573552037433424</v>
      </c>
      <c r="N376" s="60">
        <f>'Other Med Projected'!X8863</f>
        <v>0.1907756380037274</v>
      </c>
      <c r="O376" s="60">
        <f>'Other Med Projected'!Y8863</f>
        <v>0.18023081537720612</v>
      </c>
      <c r="P376" s="60">
        <f>'Other Med Projected'!Z8863</f>
        <v>0.53286562082951716</v>
      </c>
      <c r="Q376" s="58">
        <f t="shared" si="20"/>
        <v>1.109607594584785</v>
      </c>
      <c r="R376" s="71">
        <f t="shared" si="21"/>
        <v>237.11081347724894</v>
      </c>
      <c r="S376" s="72">
        <f t="shared" si="22"/>
        <v>237.209</v>
      </c>
      <c r="T376" s="20">
        <f t="shared" si="23"/>
        <v>-4.1392410385383301E-4</v>
      </c>
    </row>
    <row r="377" spans="1:20">
      <c r="A377" s="69"/>
      <c r="B377" s="31">
        <f>'Other Med Projected'!A377</f>
        <v>2017</v>
      </c>
      <c r="C377" s="31" t="str">
        <f>'Other Med Projected'!B377</f>
        <v>M10</v>
      </c>
      <c r="D377" s="32">
        <f>'Other Med Projected'!C377</f>
        <v>375.21800000000002</v>
      </c>
      <c r="E377" s="32">
        <f>'Other Med Projected'!D377</f>
        <v>237.71700000000001</v>
      </c>
      <c r="F377" s="32">
        <f>'Other Med Projected'!E377</f>
        <v>474.262</v>
      </c>
      <c r="G377" s="32">
        <f>'Other Med Projected'!F377</f>
        <v>187.714</v>
      </c>
      <c r="H377" s="32">
        <f>'Other Med Projected'!G377</f>
        <v>379.072</v>
      </c>
      <c r="J377" s="12" t="str">
        <f>'Other Med Projected'!T8887</f>
        <v>2017/10 to 2020/9</v>
      </c>
      <c r="K377" s="14">
        <f>'Other Med Projected'!U8887</f>
        <v>0.99999999543551588</v>
      </c>
      <c r="L377" s="14">
        <f>'Other Med Projected'!V8887</f>
        <v>36</v>
      </c>
      <c r="M377" s="60">
        <f>'Other Med Projected'!W8887</f>
        <v>0.20526203779924029</v>
      </c>
      <c r="N377" s="60">
        <f>'Other Med Projected'!X8887</f>
        <v>0.19103953601609952</v>
      </c>
      <c r="O377" s="60">
        <f>'Other Med Projected'!Y8887</f>
        <v>0.18150321422608726</v>
      </c>
      <c r="P377" s="60">
        <f>'Other Med Projected'!Z8887</f>
        <v>0.53218699122068647</v>
      </c>
      <c r="Q377" s="58">
        <f t="shared" si="20"/>
        <v>1.1099917792621135</v>
      </c>
      <c r="R377" s="71">
        <f t="shared" si="21"/>
        <v>237.63870510603167</v>
      </c>
      <c r="S377" s="72">
        <f t="shared" si="22"/>
        <v>237.71700000000001</v>
      </c>
      <c r="T377" s="20">
        <f t="shared" si="23"/>
        <v>-3.2936177878884501E-4</v>
      </c>
    </row>
    <row r="378" spans="1:20">
      <c r="A378" s="69"/>
      <c r="B378" s="31">
        <f>'Other Med Projected'!A378</f>
        <v>2017</v>
      </c>
      <c r="C378" s="31" t="str">
        <f>'Other Med Projected'!B378</f>
        <v>M11</v>
      </c>
      <c r="D378" s="32">
        <f>'Other Med Projected'!C378</f>
        <v>374.51900000000001</v>
      </c>
      <c r="E378" s="32">
        <f>'Other Med Projected'!D378</f>
        <v>238.24299999999999</v>
      </c>
      <c r="F378" s="32">
        <f>'Other Med Projected'!E378</f>
        <v>474.81900000000002</v>
      </c>
      <c r="G378" s="32">
        <f>'Other Med Projected'!F378</f>
        <v>188.57599999999999</v>
      </c>
      <c r="H378" s="32">
        <f>'Other Med Projected'!G378</f>
        <v>377.03699999999998</v>
      </c>
      <c r="J378" s="12" t="str">
        <f>'Other Med Projected'!T8911</f>
        <v>2017/11 to 2020/10</v>
      </c>
      <c r="K378" s="14">
        <f>'Other Med Projected'!U8911</f>
        <v>0.99999999527465333</v>
      </c>
      <c r="L378" s="14">
        <f>'Other Med Projected'!V8911</f>
        <v>36</v>
      </c>
      <c r="M378" s="60">
        <f>'Other Med Projected'!W8911</f>
        <v>0.20499748401257881</v>
      </c>
      <c r="N378" s="60">
        <f>'Other Med Projected'!X8911</f>
        <v>0.19136687153529516</v>
      </c>
      <c r="O378" s="60">
        <f>'Other Med Projected'!Y8911</f>
        <v>0.18195311190100152</v>
      </c>
      <c r="P378" s="60">
        <f>'Other Med Projected'!Z8911</f>
        <v>0.5317069977151303</v>
      </c>
      <c r="Q378" s="58">
        <f t="shared" si="20"/>
        <v>1.1100244651640057</v>
      </c>
      <c r="R378" s="71">
        <f t="shared" si="21"/>
        <v>238.15159746353595</v>
      </c>
      <c r="S378" s="72">
        <f t="shared" si="22"/>
        <v>238.24299999999999</v>
      </c>
      <c r="T378" s="20">
        <f t="shared" si="23"/>
        <v>-3.8365255837126454E-4</v>
      </c>
    </row>
    <row r="379" spans="1:20">
      <c r="A379" s="69"/>
      <c r="B379" s="31">
        <f>'Other Med Projected'!A379</f>
        <v>2017</v>
      </c>
      <c r="C379" s="31" t="str">
        <f>'Other Med Projected'!B379</f>
        <v>M12</v>
      </c>
      <c r="D379" s="32">
        <f>'Other Med Projected'!C379</f>
        <v>374.733</v>
      </c>
      <c r="E379" s="32">
        <f>'Other Med Projected'!D379</f>
        <v>238.09</v>
      </c>
      <c r="F379" s="32">
        <f>'Other Med Projected'!E379</f>
        <v>474.76299999999998</v>
      </c>
      <c r="G379" s="32">
        <f>'Other Med Projected'!F379</f>
        <v>187.999</v>
      </c>
      <c r="H379" s="32">
        <f>'Other Med Projected'!G379</f>
        <v>377.73399999999998</v>
      </c>
      <c r="J379" s="12" t="str">
        <f>'Other Med Projected'!T8935</f>
        <v>2017/12 to 2020/11</v>
      </c>
      <c r="K379" s="14">
        <f>'Other Med Projected'!U8935</f>
        <v>0.99999999550529894</v>
      </c>
      <c r="L379" s="14">
        <f>'Other Med Projected'!V8935</f>
        <v>36</v>
      </c>
      <c r="M379" s="60">
        <f>'Other Med Projected'!W8935</f>
        <v>0.20225627250088749</v>
      </c>
      <c r="N379" s="60">
        <f>'Other Med Projected'!X8935</f>
        <v>0.19154142734266108</v>
      </c>
      <c r="O379" s="60">
        <f>'Other Med Projected'!Y8935</f>
        <v>0.18323996076250421</v>
      </c>
      <c r="P379" s="60">
        <f>'Other Med Projected'!Z8935</f>
        <v>0.53254775764574391</v>
      </c>
      <c r="Q379" s="58">
        <f t="shared" si="20"/>
        <v>1.1095854182517968</v>
      </c>
      <c r="R379" s="71">
        <f t="shared" si="21"/>
        <v>238.02413976363329</v>
      </c>
      <c r="S379" s="72">
        <f t="shared" si="22"/>
        <v>238.09</v>
      </c>
      <c r="T379" s="20">
        <f t="shared" si="23"/>
        <v>-2.7661907835993581E-4</v>
      </c>
    </row>
    <row r="380" spans="1:20">
      <c r="A380" s="31">
        <f>B380</f>
        <v>2018</v>
      </c>
      <c r="B380" s="31">
        <f>'Other Med Projected'!A380</f>
        <v>2018</v>
      </c>
      <c r="C380" s="31" t="str">
        <f>'Other Med Projected'!B380</f>
        <v>M01</v>
      </c>
      <c r="D380" s="32">
        <f>'Other Med Projected'!C380</f>
        <v>375.65600000000001</v>
      </c>
      <c r="E380" s="32">
        <f>'Other Med Projected'!D380</f>
        <v>237.02699999999999</v>
      </c>
      <c r="F380" s="32">
        <f>'Other Med Projected'!E380</f>
        <v>475.37099999999998</v>
      </c>
      <c r="G380" s="32">
        <f>'Other Med Projected'!F380</f>
        <v>189.61500000000001</v>
      </c>
      <c r="H380" s="32">
        <f>'Other Med Projected'!G380</f>
        <v>379.077</v>
      </c>
      <c r="J380" s="12" t="str">
        <f>'Other Med Projected'!T8959</f>
        <v>2018/1 to 2020/12</v>
      </c>
      <c r="K380" s="14">
        <f>'Other Med Projected'!U8959</f>
        <v>0.99999999572337772</v>
      </c>
      <c r="L380" s="14">
        <f>'Other Med Projected'!V8959</f>
        <v>36</v>
      </c>
      <c r="M380" s="60">
        <f>'Other Med Projected'!W8959</f>
        <v>0.19822212015377139</v>
      </c>
      <c r="N380" s="60">
        <f>'Other Med Projected'!X8959</f>
        <v>0.19200852590453951</v>
      </c>
      <c r="O380" s="60">
        <f>'Other Med Projected'!Y8959</f>
        <v>0.18633586442331676</v>
      </c>
      <c r="P380" s="60">
        <f>'Other Med Projected'!Z8959</f>
        <v>0.53291535554960312</v>
      </c>
      <c r="Q380" s="58">
        <f t="shared" si="20"/>
        <v>1.1094818660312309</v>
      </c>
      <c r="R380" s="71">
        <f t="shared" si="21"/>
        <v>236.54919170032122</v>
      </c>
      <c r="S380" s="72">
        <f t="shared" si="22"/>
        <v>237.02699999999999</v>
      </c>
      <c r="T380" s="20">
        <f t="shared" si="23"/>
        <v>-2.0158391224576536E-3</v>
      </c>
    </row>
    <row r="381" spans="1:20">
      <c r="A381" s="69"/>
      <c r="B381" s="31">
        <f>'Other Med Projected'!A381</f>
        <v>2018</v>
      </c>
      <c r="C381" s="31" t="str">
        <f>'Other Med Projected'!B381</f>
        <v>M02</v>
      </c>
      <c r="D381" s="32">
        <f>'Other Med Projected'!C381</f>
        <v>377.58499999999998</v>
      </c>
      <c r="E381" s="32">
        <f>'Other Med Projected'!D381</f>
        <v>235.05600000000001</v>
      </c>
      <c r="F381" s="32">
        <f>'Other Med Projected'!E381</f>
        <v>483.49099999999999</v>
      </c>
      <c r="G381" s="32">
        <f>'Other Med Projected'!F381</f>
        <v>189.96199999999999</v>
      </c>
      <c r="H381" s="32">
        <f>'Other Med Projected'!G381</f>
        <v>380.47</v>
      </c>
      <c r="J381" s="12" t="str">
        <f>'Other Med Projected'!T8983</f>
        <v>2018/2 to 2021/1</v>
      </c>
      <c r="K381" s="14">
        <f>'Other Med Projected'!U8983</f>
        <v>0.99999999484693403</v>
      </c>
      <c r="L381" s="14">
        <f>'Other Med Projected'!V8983</f>
        <v>36</v>
      </c>
      <c r="M381" s="60">
        <f>'Other Med Projected'!W8983</f>
        <v>0.18799907257368584</v>
      </c>
      <c r="N381" s="60">
        <f>'Other Med Projected'!X8983</f>
        <v>0.19365895169086214</v>
      </c>
      <c r="O381" s="60">
        <f>'Other Med Projected'!Y8983</f>
        <v>0.20369670711922261</v>
      </c>
      <c r="P381" s="60">
        <f>'Other Med Projected'!Z8983</f>
        <v>0.5285013317654067</v>
      </c>
      <c r="Q381" s="58">
        <f t="shared" si="20"/>
        <v>1.1138560631491772</v>
      </c>
      <c r="R381" s="71">
        <f t="shared" si="21"/>
        <v>233.42043691916305</v>
      </c>
      <c r="S381" s="72">
        <f t="shared" si="22"/>
        <v>235.05600000000001</v>
      </c>
      <c r="T381" s="20">
        <f t="shared" si="23"/>
        <v>-6.9581847765509477E-3</v>
      </c>
    </row>
    <row r="382" spans="1:20">
      <c r="A382" s="69"/>
      <c r="B382" s="31">
        <f>'Other Med Projected'!A382</f>
        <v>2018</v>
      </c>
      <c r="C382" s="31" t="str">
        <f>'Other Med Projected'!B382</f>
        <v>M03</v>
      </c>
      <c r="D382" s="32">
        <f>'Other Med Projected'!C382</f>
        <v>379.05599999999998</v>
      </c>
      <c r="E382" s="32">
        <f>'Other Med Projected'!D382</f>
        <v>236.93799999999999</v>
      </c>
      <c r="F382" s="32">
        <f>'Other Med Projected'!E382</f>
        <v>489.101</v>
      </c>
      <c r="G382" s="32">
        <f>'Other Med Projected'!F382</f>
        <v>189.31299999999999</v>
      </c>
      <c r="H382" s="32">
        <f>'Other Med Projected'!G382</f>
        <v>380.76600000000002</v>
      </c>
      <c r="J382" s="12" t="str">
        <f>'Other Med Projected'!T9007</f>
        <v>2018/3 to 2021/2</v>
      </c>
      <c r="K382" s="14">
        <f>'Other Med Projected'!U9007</f>
        <v>0.99999999031253717</v>
      </c>
      <c r="L382" s="14">
        <f>'Other Med Projected'!V9007</f>
        <v>36</v>
      </c>
      <c r="M382" s="60">
        <f>'Other Med Projected'!W9007</f>
        <v>0.20460544640491138</v>
      </c>
      <c r="N382" s="60">
        <f>'Other Med Projected'!X9007</f>
        <v>0.19627831411158853</v>
      </c>
      <c r="O382" s="60">
        <f>'Other Med Projected'!Y9007</f>
        <v>0.21040215425628586</v>
      </c>
      <c r="P382" s="60">
        <f>'Other Med Projected'!Z9007</f>
        <v>0.51142212975635293</v>
      </c>
      <c r="Q382" s="58">
        <f t="shared" si="20"/>
        <v>1.1227080445291386</v>
      </c>
      <c r="R382" s="71">
        <f t="shared" si="21"/>
        <v>236.17313172525522</v>
      </c>
      <c r="S382" s="72">
        <f t="shared" si="22"/>
        <v>236.93799999999999</v>
      </c>
      <c r="T382" s="20">
        <f t="shared" si="23"/>
        <v>-3.2281367899820662E-3</v>
      </c>
    </row>
    <row r="383" spans="1:20">
      <c r="A383" s="69"/>
      <c r="B383" s="31">
        <f>'Other Med Projected'!A383</f>
        <v>2018</v>
      </c>
      <c r="C383" s="31" t="str">
        <f>'Other Med Projected'!B383</f>
        <v>M04</v>
      </c>
      <c r="D383" s="32">
        <f>'Other Med Projected'!C383</f>
        <v>379.55500000000001</v>
      </c>
      <c r="E383" s="32">
        <f>'Other Med Projected'!D383</f>
        <v>237.43</v>
      </c>
      <c r="F383" s="32">
        <f>'Other Med Projected'!E383</f>
        <v>490.19200000000001</v>
      </c>
      <c r="G383" s="32">
        <f>'Other Med Projected'!F383</f>
        <v>189.464</v>
      </c>
      <c r="H383" s="32">
        <f>'Other Med Projected'!G383</f>
        <v>381.07600000000002</v>
      </c>
      <c r="J383" s="12" t="str">
        <f>'Other Med Projected'!T9031</f>
        <v>2018/4 to 2021/3</v>
      </c>
      <c r="K383" s="14">
        <f>'Other Med Projected'!U9031</f>
        <v>0.99999998906765231</v>
      </c>
      <c r="L383" s="14">
        <f>'Other Med Projected'!V9031</f>
        <v>36</v>
      </c>
      <c r="M383" s="60">
        <f>'Other Med Projected'!W9031</f>
        <v>0.20889351541057533</v>
      </c>
      <c r="N383" s="60">
        <f>'Other Med Projected'!X9031</f>
        <v>0.1971589178783727</v>
      </c>
      <c r="O383" s="60">
        <f>'Other Med Projected'!Y9031</f>
        <v>0.21211927382538487</v>
      </c>
      <c r="P383" s="60">
        <f>'Other Med Projected'!Z9031</f>
        <v>0.50675339399327257</v>
      </c>
      <c r="Q383" s="58">
        <f t="shared" si="20"/>
        <v>1.1249251011076056</v>
      </c>
      <c r="R383" s="71">
        <f t="shared" si="21"/>
        <v>237.02648939559677</v>
      </c>
      <c r="S383" s="72">
        <f t="shared" si="22"/>
        <v>237.43</v>
      </c>
      <c r="T383" s="20">
        <f t="shared" si="23"/>
        <v>-1.6994929217168744E-3</v>
      </c>
    </row>
    <row r="384" spans="1:20">
      <c r="A384" s="69"/>
      <c r="B384" s="31">
        <f>'Other Med Projected'!A384</f>
        <v>2018</v>
      </c>
      <c r="C384" s="31" t="str">
        <f>'Other Med Projected'!B384</f>
        <v>M05</v>
      </c>
      <c r="D384" s="32">
        <f>'Other Med Projected'!C384</f>
        <v>379.14499999999998</v>
      </c>
      <c r="E384" s="32">
        <f>'Other Med Projected'!D384</f>
        <v>237.66300000000001</v>
      </c>
      <c r="F384" s="32">
        <f>'Other Med Projected'!E384</f>
        <v>487.971</v>
      </c>
      <c r="G384" s="32">
        <f>'Other Med Projected'!F384</f>
        <v>188.62200000000001</v>
      </c>
      <c r="H384" s="32">
        <f>'Other Med Projected'!G384</f>
        <v>381.30900000000003</v>
      </c>
      <c r="J384" s="12" t="str">
        <f>'Other Med Projected'!T9055</f>
        <v>2018/5 to 2021/4</v>
      </c>
      <c r="K384" s="14">
        <f>'Other Med Projected'!U9055</f>
        <v>0.99999998890553143</v>
      </c>
      <c r="L384" s="14">
        <f>'Other Med Projected'!V9055</f>
        <v>36</v>
      </c>
      <c r="M384" s="60">
        <f>'Other Med Projected'!W9055</f>
        <v>0.20911957260143993</v>
      </c>
      <c r="N384" s="60">
        <f>'Other Med Projected'!X9055</f>
        <v>0.19733642028414833</v>
      </c>
      <c r="O384" s="60">
        <f>'Other Med Projected'!Y9055</f>
        <v>0.21303509820919542</v>
      </c>
      <c r="P384" s="60">
        <f>'Other Med Projected'!Z9055</f>
        <v>0.50592580964312539</v>
      </c>
      <c r="Q384" s="58">
        <f t="shared" si="20"/>
        <v>1.1254169007379091</v>
      </c>
      <c r="R384" s="71">
        <f t="shared" si="21"/>
        <v>237.5032172113425</v>
      </c>
      <c r="S384" s="72">
        <f t="shared" si="22"/>
        <v>237.66300000000001</v>
      </c>
      <c r="T384" s="20">
        <f t="shared" si="23"/>
        <v>-6.7230822070540614E-4</v>
      </c>
    </row>
    <row r="385" spans="1:20">
      <c r="A385" s="69"/>
      <c r="B385" s="31">
        <f>'Other Med Projected'!A385</f>
        <v>2018</v>
      </c>
      <c r="C385" s="31" t="str">
        <f>'Other Med Projected'!B385</f>
        <v>M06</v>
      </c>
      <c r="D385" s="32">
        <f>'Other Med Projected'!C385</f>
        <v>379.21899999999999</v>
      </c>
      <c r="E385" s="32">
        <f>'Other Med Projected'!D385</f>
        <v>237.82599999999999</v>
      </c>
      <c r="F385" s="32">
        <f>'Other Med Projected'!E385</f>
        <v>488.64299999999997</v>
      </c>
      <c r="G385" s="32">
        <f>'Other Med Projected'!F385</f>
        <v>189.047</v>
      </c>
      <c r="H385" s="32">
        <f>'Other Med Projected'!G385</f>
        <v>380.99099999999999</v>
      </c>
      <c r="J385" s="12" t="str">
        <f>'Other Med Projected'!T9079</f>
        <v>2018/6 to 2021/5</v>
      </c>
      <c r="K385" s="14">
        <f>'Other Med Projected'!U9079</f>
        <v>0.99999998922357847</v>
      </c>
      <c r="L385" s="14">
        <f>'Other Med Projected'!V9079</f>
        <v>36</v>
      </c>
      <c r="M385" s="60">
        <f>'Other Med Projected'!W9079</f>
        <v>0.20811674776067154</v>
      </c>
      <c r="N385" s="60">
        <f>'Other Med Projected'!X9079</f>
        <v>0.19777729475332417</v>
      </c>
      <c r="O385" s="60">
        <f>'Other Med Projected'!Y9079</f>
        <v>0.2144346629266011</v>
      </c>
      <c r="P385" s="60">
        <f>'Other Med Projected'!Z9079</f>
        <v>0.50527846468463422</v>
      </c>
      <c r="Q385" s="58">
        <f t="shared" si="20"/>
        <v>1.125607170125231</v>
      </c>
      <c r="R385" s="71">
        <f t="shared" si="21"/>
        <v>237.6955763718039</v>
      </c>
      <c r="S385" s="72">
        <f t="shared" si="22"/>
        <v>237.82599999999999</v>
      </c>
      <c r="T385" s="20">
        <f t="shared" si="23"/>
        <v>-5.4839936842943245E-4</v>
      </c>
    </row>
    <row r="386" spans="1:20">
      <c r="A386" s="69"/>
      <c r="B386" s="31">
        <f>'Other Med Projected'!A386</f>
        <v>2018</v>
      </c>
      <c r="C386" s="31" t="str">
        <f>'Other Med Projected'!B386</f>
        <v>M07</v>
      </c>
      <c r="D386" s="32">
        <f>'Other Med Projected'!C386</f>
        <v>378.83699999999999</v>
      </c>
      <c r="E386" s="32">
        <f>'Other Med Projected'!D386</f>
        <v>237.82599999999999</v>
      </c>
      <c r="F386" s="32">
        <f>'Other Med Projected'!E386</f>
        <v>487.86200000000002</v>
      </c>
      <c r="G386" s="32">
        <f>'Other Med Projected'!F386</f>
        <v>189.43700000000001</v>
      </c>
      <c r="H386" s="32">
        <f>'Other Med Projected'!G386</f>
        <v>380.404</v>
      </c>
      <c r="J386" s="12" t="str">
        <f>'Other Med Projected'!T9103</f>
        <v>2018/7 to 2021/6</v>
      </c>
      <c r="K386" s="14">
        <f>'Other Med Projected'!U9103</f>
        <v>0.99999998947545199</v>
      </c>
      <c r="L386" s="14">
        <f>'Other Med Projected'!V9103</f>
        <v>36</v>
      </c>
      <c r="M386" s="60">
        <f>'Other Med Projected'!W9103</f>
        <v>0.20627721201708354</v>
      </c>
      <c r="N386" s="60">
        <f>'Other Med Projected'!X9103</f>
        <v>0.1979993758728322</v>
      </c>
      <c r="O386" s="60">
        <f>'Other Med Projected'!Y9103</f>
        <v>0.21586918127981647</v>
      </c>
      <c r="P386" s="60">
        <f>'Other Med Projected'!Z9103</f>
        <v>0.50542037928642436</v>
      </c>
      <c r="Q386" s="58">
        <f t="shared" si="20"/>
        <v>1.1255661484561565</v>
      </c>
      <c r="R386" s="71">
        <f t="shared" si="21"/>
        <v>237.70653538623043</v>
      </c>
      <c r="S386" s="72">
        <f t="shared" si="22"/>
        <v>237.82599999999999</v>
      </c>
      <c r="T386" s="20">
        <f t="shared" si="23"/>
        <v>-5.0231940061038589E-4</v>
      </c>
    </row>
    <row r="387" spans="1:20">
      <c r="A387" s="69"/>
      <c r="B387" s="31">
        <f>'Other Med Projected'!A387</f>
        <v>2018</v>
      </c>
      <c r="C387" s="31" t="str">
        <f>'Other Med Projected'!B387</f>
        <v>M08</v>
      </c>
      <c r="D387" s="32">
        <f>'Other Med Projected'!C387</f>
        <v>377.84500000000003</v>
      </c>
      <c r="E387" s="32">
        <f>'Other Med Projected'!D387</f>
        <v>237.499</v>
      </c>
      <c r="F387" s="32">
        <f>'Other Med Projected'!E387</f>
        <v>483.471</v>
      </c>
      <c r="G387" s="32">
        <f>'Other Med Projected'!F387</f>
        <v>189.64099999999999</v>
      </c>
      <c r="H387" s="32">
        <f>'Other Med Projected'!G387</f>
        <v>380.14299999999997</v>
      </c>
      <c r="J387" s="12" t="str">
        <f>'Other Med Projected'!T9127</f>
        <v>2018/8 to 2021/7</v>
      </c>
      <c r="K387" s="14">
        <f>'Other Med Projected'!U9127</f>
        <v>0.99999998963150327</v>
      </c>
      <c r="L387" s="14">
        <f>'Other Med Projected'!V9127</f>
        <v>36</v>
      </c>
      <c r="M387" s="60">
        <f>'Other Med Projected'!W9127</f>
        <v>0.20545564814602307</v>
      </c>
      <c r="N387" s="60">
        <f>'Other Med Projected'!X9127</f>
        <v>0.19814394411458186</v>
      </c>
      <c r="O387" s="60">
        <f>'Other Med Projected'!Y9127</f>
        <v>0.21633687418750638</v>
      </c>
      <c r="P387" s="60">
        <f>'Other Med Projected'!Z9127</f>
        <v>0.50550994196214083</v>
      </c>
      <c r="Q387" s="58">
        <f t="shared" si="20"/>
        <v>1.125446408410252</v>
      </c>
      <c r="R387" s="71">
        <f t="shared" si="21"/>
        <v>237.33911519321254</v>
      </c>
      <c r="S387" s="72">
        <f t="shared" si="22"/>
        <v>237.499</v>
      </c>
      <c r="T387" s="20">
        <f t="shared" si="23"/>
        <v>-6.7320202100834049E-4</v>
      </c>
    </row>
    <row r="388" spans="1:20">
      <c r="A388" s="69"/>
      <c r="B388" s="31">
        <f>'Other Med Projected'!A388</f>
        <v>2018</v>
      </c>
      <c r="C388" s="31" t="str">
        <f>'Other Med Projected'!B388</f>
        <v>M09</v>
      </c>
      <c r="D388" s="32">
        <f>'Other Med Projected'!C388</f>
        <v>378.37099999999998</v>
      </c>
      <c r="E388" s="32">
        <f>'Other Med Projected'!D388</f>
        <v>237.154</v>
      </c>
      <c r="F388" s="32">
        <f>'Other Med Projected'!E388</f>
        <v>484.34300000000002</v>
      </c>
      <c r="G388" s="32">
        <f>'Other Med Projected'!F388</f>
        <v>189.727</v>
      </c>
      <c r="H388" s="32">
        <f>'Other Med Projected'!G388</f>
        <v>380.928</v>
      </c>
      <c r="J388" s="12" t="str">
        <f>'Other Med Projected'!T9151</f>
        <v>2018/9 to 2021/8</v>
      </c>
      <c r="K388" s="14">
        <f>'Other Med Projected'!U9151</f>
        <v>0.99999999042085219</v>
      </c>
      <c r="L388" s="14">
        <f>'Other Med Projected'!V9151</f>
        <v>36</v>
      </c>
      <c r="M388" s="60">
        <f>'Other Med Projected'!W9151</f>
        <v>0.20387497665259402</v>
      </c>
      <c r="N388" s="60">
        <f>'Other Med Projected'!X9151</f>
        <v>0.19880710671325785</v>
      </c>
      <c r="O388" s="60">
        <f>'Other Med Projected'!Y9151</f>
        <v>0.21655851351464603</v>
      </c>
      <c r="P388" s="60">
        <f>'Other Med Projected'!Z9151</f>
        <v>0.50551820596711972</v>
      </c>
      <c r="Q388" s="58">
        <f t="shared" si="20"/>
        <v>1.1247588028476176</v>
      </c>
      <c r="R388" s="71">
        <f t="shared" si="21"/>
        <v>236.95630944732019</v>
      </c>
      <c r="S388" s="72">
        <f t="shared" si="22"/>
        <v>237.154</v>
      </c>
      <c r="T388" s="20">
        <f t="shared" si="23"/>
        <v>-8.3359569174377014E-4</v>
      </c>
    </row>
    <row r="389" spans="1:20">
      <c r="A389" s="69"/>
      <c r="B389" s="31">
        <f>'Other Med Projected'!A389</f>
        <v>2018</v>
      </c>
      <c r="C389" s="31" t="str">
        <f>'Other Med Projected'!B389</f>
        <v>M10</v>
      </c>
      <c r="D389" s="32">
        <f>'Other Med Projected'!C389</f>
        <v>378.34</v>
      </c>
      <c r="E389" s="32">
        <f>'Other Med Projected'!D389</f>
        <v>237.34399999999999</v>
      </c>
      <c r="F389" s="32">
        <f>'Other Med Projected'!E389</f>
        <v>485.11599999999999</v>
      </c>
      <c r="G389" s="32">
        <f>'Other Med Projected'!F389</f>
        <v>189.815</v>
      </c>
      <c r="H389" s="32">
        <f>'Other Med Projected'!G389</f>
        <v>380.48899999999998</v>
      </c>
      <c r="J389" s="12" t="str">
        <f>'Other Med Projected'!T9175</f>
        <v>2018/10 to 2021/9</v>
      </c>
      <c r="K389" s="14">
        <f>'Other Med Projected'!U9175</f>
        <v>0.99999999170336085</v>
      </c>
      <c r="L389" s="14">
        <f>'Other Med Projected'!V9175</f>
        <v>36</v>
      </c>
      <c r="M389" s="60">
        <f>'Other Med Projected'!W9175</f>
        <v>0.20546528040478018</v>
      </c>
      <c r="N389" s="60">
        <f>'Other Med Projected'!X9175</f>
        <v>0.19982913712942987</v>
      </c>
      <c r="O389" s="60">
        <f>'Other Med Projected'!Y9175</f>
        <v>0.21443047888562811</v>
      </c>
      <c r="P389" s="60">
        <f>'Other Med Projected'!Z9175</f>
        <v>0.50425151708169846</v>
      </c>
      <c r="Q389" s="58">
        <f t="shared" si="20"/>
        <v>1.1239764135015364</v>
      </c>
      <c r="R389" s="71">
        <f t="shared" si="21"/>
        <v>237.17942218673187</v>
      </c>
      <c r="S389" s="72">
        <f t="shared" si="22"/>
        <v>237.34399999999999</v>
      </c>
      <c r="T389" s="20">
        <f t="shared" si="23"/>
        <v>-6.9341467771725585E-4</v>
      </c>
    </row>
    <row r="390" spans="1:20">
      <c r="A390" s="69"/>
      <c r="B390" s="31">
        <f>'Other Med Projected'!A390</f>
        <v>2018</v>
      </c>
      <c r="C390" s="31" t="str">
        <f>'Other Med Projected'!B390</f>
        <v>M11</v>
      </c>
      <c r="D390" s="32">
        <f>'Other Med Projected'!C390</f>
        <v>378.26</v>
      </c>
      <c r="E390" s="32">
        <f>'Other Med Projected'!D390</f>
        <v>238.25</v>
      </c>
      <c r="F390" s="32">
        <f>'Other Med Projected'!E390</f>
        <v>485.20600000000002</v>
      </c>
      <c r="G390" s="32">
        <f>'Other Med Projected'!F390</f>
        <v>190.04499999999999</v>
      </c>
      <c r="H390" s="32">
        <f>'Other Med Projected'!G390</f>
        <v>379.87200000000001</v>
      </c>
      <c r="J390" s="12" t="str">
        <f>'Other Med Projected'!T9199</f>
        <v>2018/11 to 2021/10</v>
      </c>
      <c r="K390" s="14">
        <f>'Other Med Projected'!U9199</f>
        <v>0.99999999275323037</v>
      </c>
      <c r="L390" s="14">
        <f>'Other Med Projected'!V9199</f>
        <v>36</v>
      </c>
      <c r="M390" s="60">
        <f>'Other Med Projected'!W9199</f>
        <v>0.20590055856263054</v>
      </c>
      <c r="N390" s="60">
        <f>'Other Med Projected'!X9199</f>
        <v>0.20076064668894492</v>
      </c>
      <c r="O390" s="60">
        <f>'Other Med Projected'!Y9199</f>
        <v>0.21315256375373096</v>
      </c>
      <c r="P390" s="60">
        <f>'Other Med Projected'!Z9199</f>
        <v>0.50339835300547986</v>
      </c>
      <c r="Q390" s="58">
        <f t="shared" si="20"/>
        <v>1.1232121220107862</v>
      </c>
      <c r="R390" s="71">
        <f t="shared" si="21"/>
        <v>238.14634501956249</v>
      </c>
      <c r="S390" s="72">
        <f t="shared" si="22"/>
        <v>238.25</v>
      </c>
      <c r="T390" s="20">
        <f t="shared" si="23"/>
        <v>-4.3506812355723529E-4</v>
      </c>
    </row>
    <row r="391" spans="1:20">
      <c r="A391" s="69"/>
      <c r="B391" s="31">
        <f>'Other Med Projected'!A391</f>
        <v>2018</v>
      </c>
      <c r="C391" s="31" t="str">
        <f>'Other Med Projected'!B391</f>
        <v>M12</v>
      </c>
      <c r="D391" s="32">
        <f>'Other Med Projected'!C391</f>
        <v>378.44</v>
      </c>
      <c r="E391" s="32">
        <f>'Other Med Projected'!D391</f>
        <v>238.25</v>
      </c>
      <c r="F391" s="32">
        <f>'Other Med Projected'!E391</f>
        <v>485.53</v>
      </c>
      <c r="G391" s="32">
        <f>'Other Med Projected'!F391</f>
        <v>190.62</v>
      </c>
      <c r="H391" s="32">
        <f>'Other Med Projected'!G391</f>
        <v>379.88499999999999</v>
      </c>
      <c r="J391" s="12" t="str">
        <f>'Other Med Projected'!T9223</f>
        <v>2018/12 to 2021/11</v>
      </c>
      <c r="K391" s="14">
        <f>'Other Med Projected'!U9223</f>
        <v>0.99999999354234503</v>
      </c>
      <c r="L391" s="14">
        <f>'Other Med Projected'!V9223</f>
        <v>36</v>
      </c>
      <c r="M391" s="60">
        <f>'Other Med Projected'!W9223</f>
        <v>0.20328759288187004</v>
      </c>
      <c r="N391" s="60">
        <f>'Other Med Projected'!X9223</f>
        <v>0.20164104895016344</v>
      </c>
      <c r="O391" s="60">
        <f>'Other Med Projected'!Y9223</f>
        <v>0.21395437700949685</v>
      </c>
      <c r="P391" s="60">
        <f>'Other Med Projected'!Z9223</f>
        <v>0.50347528152438314</v>
      </c>
      <c r="Q391" s="58">
        <f t="shared" si="20"/>
        <v>1.1223583003659134</v>
      </c>
      <c r="R391" s="71">
        <f t="shared" si="21"/>
        <v>238.0884405733199</v>
      </c>
      <c r="S391" s="72">
        <f t="shared" si="22"/>
        <v>238.25</v>
      </c>
      <c r="T391" s="20">
        <f t="shared" si="23"/>
        <v>-6.7810882132255908E-4</v>
      </c>
    </row>
    <row r="392" spans="1:20">
      <c r="A392" s="31">
        <f>B392</f>
        <v>2019</v>
      </c>
      <c r="B392" s="31">
        <f>'Other Med Projected'!A392</f>
        <v>2019</v>
      </c>
      <c r="C392" s="31" t="str">
        <f>'Other Med Projected'!B392</f>
        <v>M01</v>
      </c>
      <c r="D392" s="32">
        <f>'Other Med Projected'!C392</f>
        <v>379.995</v>
      </c>
      <c r="E392" s="32">
        <f>'Other Med Projected'!D392</f>
        <v>237.35599999999999</v>
      </c>
      <c r="F392" s="32">
        <f>'Other Med Projected'!E392</f>
        <v>488.79199999999997</v>
      </c>
      <c r="G392" s="32">
        <f>'Other Med Projected'!F392</f>
        <v>190.55099999999999</v>
      </c>
      <c r="H392" s="32">
        <f>'Other Med Projected'!G392</f>
        <v>382.03199999999998</v>
      </c>
      <c r="J392" s="12" t="str">
        <f>'Other Med Projected'!T9247</f>
        <v>2019/1 to 2021/12</v>
      </c>
      <c r="K392" s="14">
        <f>'Other Med Projected'!U9247</f>
        <v>0.99999999432321796</v>
      </c>
      <c r="L392" s="14">
        <f>'Other Med Projected'!V9247</f>
        <v>36</v>
      </c>
      <c r="M392" s="60">
        <f>'Other Med Projected'!W9247</f>
        <v>0.20114026791532066</v>
      </c>
      <c r="N392" s="60">
        <f>'Other Med Projected'!X9247</f>
        <v>0.20274955922025395</v>
      </c>
      <c r="O392" s="60">
        <f>'Other Med Projected'!Y9247</f>
        <v>0.21412641299657001</v>
      </c>
      <c r="P392" s="60">
        <f>'Other Med Projected'!Z9247</f>
        <v>0.50327645127860876</v>
      </c>
      <c r="Q392" s="58">
        <f t="shared" ref="Q392:Q449" si="24">SUM(M392:P392)</f>
        <v>1.1212926914107535</v>
      </c>
      <c r="R392" s="71">
        <f t="shared" si="21"/>
        <v>237.1833117166461</v>
      </c>
      <c r="S392" s="72">
        <f t="shared" si="22"/>
        <v>237.35599999999999</v>
      </c>
      <c r="T392" s="20">
        <f t="shared" si="23"/>
        <v>-7.27549686352535E-4</v>
      </c>
    </row>
    <row r="393" spans="1:20">
      <c r="A393" s="69"/>
      <c r="B393" s="31">
        <f>'Other Med Projected'!A393</f>
        <v>2019</v>
      </c>
      <c r="C393" s="31" t="str">
        <f>'Other Med Projected'!B393</f>
        <v>M02</v>
      </c>
      <c r="D393" s="32">
        <f>'Other Med Projected'!C393</f>
        <v>381.24799999999999</v>
      </c>
      <c r="E393" s="32">
        <f>'Other Med Projected'!D393</f>
        <v>238.24700000000001</v>
      </c>
      <c r="F393" s="32">
        <f>'Other Med Projected'!E393</f>
        <v>491.3</v>
      </c>
      <c r="G393" s="32">
        <f>'Other Med Projected'!F393</f>
        <v>190.96799999999999</v>
      </c>
      <c r="H393" s="32">
        <f>'Other Med Projected'!G393</f>
        <v>383.00900000000001</v>
      </c>
      <c r="J393" s="12" t="str">
        <f>'Other Med Projected'!T9271</f>
        <v>2019/2 to 2022/1</v>
      </c>
      <c r="K393" s="14">
        <f>'Other Med Projected'!U9271</f>
        <v>0.99999999340794388</v>
      </c>
      <c r="L393" s="14">
        <f>'Other Med Projected'!V9271</f>
        <v>36</v>
      </c>
      <c r="M393" s="60">
        <f>'Other Med Projected'!W9271</f>
        <v>0.1835417240006981</v>
      </c>
      <c r="N393" s="60">
        <f>'Other Med Projected'!X9271</f>
        <v>0.20414295819931452</v>
      </c>
      <c r="O393" s="60">
        <f>'Other Med Projected'!Y9271</f>
        <v>0.22445237144706068</v>
      </c>
      <c r="P393" s="60">
        <f>'Other Med Projected'!Z9271</f>
        <v>0.5072757756642835</v>
      </c>
      <c r="Q393" s="58">
        <f t="shared" si="24"/>
        <v>1.1194128293113568</v>
      </c>
      <c r="R393" s="71">
        <f t="shared" si="21"/>
        <v>238.15030651069154</v>
      </c>
      <c r="S393" s="72">
        <f t="shared" si="22"/>
        <v>238.24700000000001</v>
      </c>
      <c r="T393" s="20">
        <f t="shared" si="23"/>
        <v>-4.058539637790961E-4</v>
      </c>
    </row>
    <row r="394" spans="1:20">
      <c r="A394" s="69"/>
      <c r="B394" s="31">
        <f>'Other Med Projected'!A394</f>
        <v>2019</v>
      </c>
      <c r="C394" s="31" t="str">
        <f>'Other Med Projected'!B394</f>
        <v>M03</v>
      </c>
      <c r="D394" s="32">
        <f>'Other Med Projected'!C394</f>
        <v>380.53800000000001</v>
      </c>
      <c r="E394" s="32">
        <f>'Other Med Projected'!D394</f>
        <v>238.88</v>
      </c>
      <c r="F394" s="32">
        <f>'Other Med Projected'!E394</f>
        <v>492.55200000000002</v>
      </c>
      <c r="G394" s="32">
        <f>'Other Med Projected'!F394</f>
        <v>190.79599999999999</v>
      </c>
      <c r="H394" s="32">
        <f>'Other Med Projected'!G394</f>
        <v>381.04500000000002</v>
      </c>
      <c r="J394" s="12" t="str">
        <f>'Other Med Projected'!T9295</f>
        <v>2019/3 to 2022/2</v>
      </c>
      <c r="K394" s="14">
        <f>'Other Med Projected'!U9295</f>
        <v>0.99999999341772394</v>
      </c>
      <c r="L394" s="14">
        <f>'Other Med Projected'!V9295</f>
        <v>36</v>
      </c>
      <c r="M394" s="60">
        <f>'Other Med Projected'!W9295</f>
        <v>0.17684215191391428</v>
      </c>
      <c r="N394" s="60">
        <f>'Other Med Projected'!X9295</f>
        <v>0.20517970849763367</v>
      </c>
      <c r="O394" s="60">
        <f>'Other Med Projected'!Y9295</f>
        <v>0.22757437656380305</v>
      </c>
      <c r="P394" s="60">
        <f>'Other Med Projected'!Z9295</f>
        <v>0.50853554504543796</v>
      </c>
      <c r="Q394" s="58">
        <f t="shared" si="24"/>
        <v>1.118131782020789</v>
      </c>
      <c r="R394" s="71">
        <f t="shared" si="21"/>
        <v>238.88840144041095</v>
      </c>
      <c r="S394" s="72">
        <f t="shared" si="22"/>
        <v>238.88</v>
      </c>
      <c r="T394" s="20">
        <f t="shared" si="23"/>
        <v>3.5170128980867338E-5</v>
      </c>
    </row>
    <row r="395" spans="1:20">
      <c r="A395" s="69"/>
      <c r="B395" s="31">
        <f>'Other Med Projected'!A395</f>
        <v>2019</v>
      </c>
      <c r="C395" s="31" t="str">
        <f>'Other Med Projected'!B395</f>
        <v>M04</v>
      </c>
      <c r="D395" s="32">
        <f>'Other Med Projected'!C395</f>
        <v>380.96600000000001</v>
      </c>
      <c r="E395" s="32">
        <f>'Other Med Projected'!D395</f>
        <v>238.339</v>
      </c>
      <c r="F395" s="32">
        <f>'Other Med Projected'!E395</f>
        <v>492.41500000000002</v>
      </c>
      <c r="G395" s="32">
        <f>'Other Med Projected'!F395</f>
        <v>190.68899999999999</v>
      </c>
      <c r="H395" s="32">
        <f>'Other Med Projected'!G395</f>
        <v>382.15</v>
      </c>
      <c r="J395" s="12" t="str">
        <f>'Other Med Projected'!T9319</f>
        <v>2019/4 to 2022/3</v>
      </c>
      <c r="K395" s="14">
        <f>'Other Med Projected'!U9319</f>
        <v>0.9999999936523013</v>
      </c>
      <c r="L395" s="14">
        <f>'Other Med Projected'!V9319</f>
        <v>36</v>
      </c>
      <c r="M395" s="60">
        <f>'Other Med Projected'!W9319</f>
        <v>0.17552079400562248</v>
      </c>
      <c r="N395" s="60">
        <f>'Other Med Projected'!X9319</f>
        <v>0.20573019888138347</v>
      </c>
      <c r="O395" s="60">
        <f>'Other Med Projected'!Y9319</f>
        <v>0.2276721055269563</v>
      </c>
      <c r="P395" s="60">
        <f>'Other Med Projected'!Z9319</f>
        <v>0.50858665018011895</v>
      </c>
      <c r="Q395" s="58">
        <f t="shared" si="24"/>
        <v>1.117509748594081</v>
      </c>
      <c r="R395" s="71">
        <f t="shared" si="21"/>
        <v>238.31858733871726</v>
      </c>
      <c r="S395" s="72">
        <f t="shared" si="22"/>
        <v>238.339</v>
      </c>
      <c r="T395" s="20">
        <f t="shared" si="23"/>
        <v>-8.564549353120463E-5</v>
      </c>
    </row>
    <row r="396" spans="1:20">
      <c r="A396" s="69"/>
      <c r="B396" s="31">
        <f>'Other Med Projected'!A396</f>
        <v>2019</v>
      </c>
      <c r="C396" s="31" t="str">
        <f>'Other Med Projected'!B396</f>
        <v>M05</v>
      </c>
      <c r="D396" s="32">
        <f>'Other Med Projected'!C396</f>
        <v>381.65100000000001</v>
      </c>
      <c r="E396" s="32">
        <f>'Other Med Projected'!D396</f>
        <v>238.94200000000001</v>
      </c>
      <c r="F396" s="32">
        <f>'Other Med Projected'!E396</f>
        <v>493.596</v>
      </c>
      <c r="G396" s="32">
        <f>'Other Med Projected'!F396</f>
        <v>191.654</v>
      </c>
      <c r="H396" s="32">
        <f>'Other Med Projected'!G396</f>
        <v>382.43599999999998</v>
      </c>
      <c r="J396" s="12" t="str">
        <f>'Other Med Projected'!T9343</f>
        <v>2019/5 to 2022/4</v>
      </c>
      <c r="K396" s="14">
        <f>'Other Med Projected'!U9343</f>
        <v>0.99999999438050391</v>
      </c>
      <c r="L396" s="14">
        <f>'Other Med Projected'!V9343</f>
        <v>36</v>
      </c>
      <c r="M396" s="60">
        <f>'Other Med Projected'!W9343</f>
        <v>0.17522573835933578</v>
      </c>
      <c r="N396" s="60">
        <f>'Other Med Projected'!X9343</f>
        <v>0.20698400810273843</v>
      </c>
      <c r="O396" s="60">
        <f>'Other Med Projected'!Y9343</f>
        <v>0.22627157362181052</v>
      </c>
      <c r="P396" s="60">
        <f>'Other Med Projected'!Z9343</f>
        <v>0.50782180086320672</v>
      </c>
      <c r="Q396" s="58">
        <f t="shared" si="24"/>
        <v>1.1163031209470913</v>
      </c>
      <c r="R396" s="71">
        <f t="shared" si="21"/>
        <v>238.9076145554088</v>
      </c>
      <c r="S396" s="72">
        <f t="shared" si="22"/>
        <v>238.94200000000001</v>
      </c>
      <c r="T396" s="20">
        <f t="shared" si="23"/>
        <v>-1.4390707615742995E-4</v>
      </c>
    </row>
    <row r="397" spans="1:20">
      <c r="A397" s="69"/>
      <c r="B397" s="31">
        <f>'Other Med Projected'!A397</f>
        <v>2019</v>
      </c>
      <c r="C397" s="31" t="str">
        <f>'Other Med Projected'!B397</f>
        <v>M06</v>
      </c>
      <c r="D397" s="32">
        <f>'Other Med Projected'!C397</f>
        <v>382.69900000000001</v>
      </c>
      <c r="E397" s="32">
        <f>'Other Med Projected'!D397</f>
        <v>239.09299999999999</v>
      </c>
      <c r="F397" s="32">
        <f>'Other Med Projected'!E397</f>
        <v>498.13499999999999</v>
      </c>
      <c r="G397" s="32">
        <f>'Other Med Projected'!F397</f>
        <v>191.768</v>
      </c>
      <c r="H397" s="32">
        <f>'Other Med Projected'!G397</f>
        <v>382.702</v>
      </c>
      <c r="J397" s="12" t="str">
        <f>'Other Med Projected'!T9367</f>
        <v>2019/6 to 2022/5</v>
      </c>
      <c r="K397" s="14">
        <f>'Other Med Projected'!U9367</f>
        <v>0.99999999455289756</v>
      </c>
      <c r="L397" s="14">
        <f>'Other Med Projected'!V9367</f>
        <v>36</v>
      </c>
      <c r="M397" s="60">
        <f>'Other Med Projected'!W9367</f>
        <v>0.17389377136410031</v>
      </c>
      <c r="N397" s="60">
        <f>'Other Med Projected'!X9367</f>
        <v>0.20787782150226347</v>
      </c>
      <c r="O397" s="60">
        <f>'Other Med Projected'!Y9367</f>
        <v>0.22585894452329452</v>
      </c>
      <c r="P397" s="60">
        <f>'Other Med Projected'!Z9367</f>
        <v>0.50768182603250811</v>
      </c>
      <c r="Q397" s="58">
        <f t="shared" si="24"/>
        <v>1.1153123634221664</v>
      </c>
      <c r="R397" s="71">
        <f t="shared" si="21"/>
        <v>239.12050254810782</v>
      </c>
      <c r="S397" s="72">
        <f t="shared" si="22"/>
        <v>239.09299999999999</v>
      </c>
      <c r="T397" s="20">
        <f t="shared" si="23"/>
        <v>1.1502866293799081E-4</v>
      </c>
    </row>
    <row r="398" spans="1:20">
      <c r="A398" s="69"/>
      <c r="B398" s="31">
        <f>'Other Med Projected'!A398</f>
        <v>2019</v>
      </c>
      <c r="C398" s="31" t="str">
        <f>'Other Med Projected'!B398</f>
        <v>M07</v>
      </c>
      <c r="D398" s="32">
        <f>'Other Med Projected'!C398</f>
        <v>383.03699999999998</v>
      </c>
      <c r="E398" s="32">
        <f>'Other Med Projected'!D398</f>
        <v>238.98699999999999</v>
      </c>
      <c r="F398" s="32">
        <f>'Other Med Projected'!E398</f>
        <v>498.93900000000002</v>
      </c>
      <c r="G398" s="32">
        <f>'Other Med Projected'!F398</f>
        <v>191.899</v>
      </c>
      <c r="H398" s="32">
        <f>'Other Med Projected'!G398</f>
        <v>383.04700000000003</v>
      </c>
      <c r="J398" s="12" t="str">
        <f>'Other Med Projected'!T9391</f>
        <v>2019/7 to 2022/6</v>
      </c>
      <c r="K398" s="14">
        <f>'Other Med Projected'!U9391</f>
        <v>0.9999999927540224</v>
      </c>
      <c r="L398" s="14">
        <f>'Other Med Projected'!V9391</f>
        <v>36</v>
      </c>
      <c r="M398" s="60">
        <f>'Other Med Projected'!W9391</f>
        <v>0.17301427214580972</v>
      </c>
      <c r="N398" s="60">
        <f>'Other Med Projected'!X9391</f>
        <v>0.20401578666082382</v>
      </c>
      <c r="O398" s="60">
        <f>'Other Med Projected'!Y9391</f>
        <v>0.2306156006441325</v>
      </c>
      <c r="P398" s="60">
        <f>'Other Med Projected'!Z9391</f>
        <v>0.51091764744371482</v>
      </c>
      <c r="Q398" s="58">
        <f t="shared" si="24"/>
        <v>1.1185633068944809</v>
      </c>
      <c r="R398" s="71">
        <f t="shared" si="21"/>
        <v>239.00593756324992</v>
      </c>
      <c r="S398" s="72">
        <f t="shared" si="22"/>
        <v>238.98699999999999</v>
      </c>
      <c r="T398" s="20">
        <f t="shared" si="23"/>
        <v>7.9240976496297648E-5</v>
      </c>
    </row>
    <row r="399" spans="1:20">
      <c r="A399" s="69"/>
      <c r="B399" s="31">
        <f>'Other Med Projected'!A399</f>
        <v>2019</v>
      </c>
      <c r="C399" s="31" t="str">
        <f>'Other Med Projected'!B399</f>
        <v>M08</v>
      </c>
      <c r="D399" s="32">
        <f>'Other Med Projected'!C399</f>
        <v>383.16199999999998</v>
      </c>
      <c r="E399" s="32">
        <f>'Other Med Projected'!D399</f>
        <v>239.80600000000001</v>
      </c>
      <c r="F399" s="32">
        <f>'Other Med Projected'!E399</f>
        <v>499.12599999999998</v>
      </c>
      <c r="G399" s="32">
        <f>'Other Med Projected'!F399</f>
        <v>192.01499999999999</v>
      </c>
      <c r="H399" s="32">
        <f>'Other Med Projected'!G399</f>
        <v>382.858</v>
      </c>
      <c r="J399" s="12" t="str">
        <f>'Other Med Projected'!T9415</f>
        <v>2019/8 to 2022/7</v>
      </c>
      <c r="K399" s="14">
        <f>'Other Med Projected'!U9415</f>
        <v>0.9999999934099697</v>
      </c>
      <c r="L399" s="14">
        <f>'Other Med Projected'!V9415</f>
        <v>36</v>
      </c>
      <c r="M399" s="60">
        <f>'Other Med Projected'!W9415</f>
        <v>0.17307228865880558</v>
      </c>
      <c r="N399" s="60">
        <f>'Other Med Projected'!X9415</f>
        <v>0.20268800705720744</v>
      </c>
      <c r="O399" s="60">
        <f>'Other Med Projected'!Y9415</f>
        <v>0.23280413463166733</v>
      </c>
      <c r="P399" s="60">
        <f>'Other Med Projected'!Z9415</f>
        <v>0.51154342577579315</v>
      </c>
      <c r="Q399" s="58">
        <f t="shared" si="24"/>
        <v>1.1201078561234734</v>
      </c>
      <c r="R399" s="71">
        <f t="shared" si="21"/>
        <v>239.85015867849913</v>
      </c>
      <c r="S399" s="72">
        <f t="shared" si="22"/>
        <v>239.80600000000001</v>
      </c>
      <c r="T399" s="20">
        <f t="shared" si="23"/>
        <v>1.8414334294853307E-4</v>
      </c>
    </row>
    <row r="400" spans="1:20">
      <c r="A400" s="69"/>
      <c r="B400" s="31">
        <f>'Other Med Projected'!A400</f>
        <v>2019</v>
      </c>
      <c r="C400" s="31" t="str">
        <f>'Other Med Projected'!B400</f>
        <v>M09</v>
      </c>
      <c r="D400" s="32">
        <f>'Other Med Projected'!C400</f>
        <v>384.005</v>
      </c>
      <c r="E400" s="32">
        <f>'Other Med Projected'!D400</f>
        <v>240.83199999999999</v>
      </c>
      <c r="F400" s="32">
        <f>'Other Med Projected'!E400</f>
        <v>499.255</v>
      </c>
      <c r="G400" s="32">
        <f>'Other Med Projected'!F400</f>
        <v>190.79900000000001</v>
      </c>
      <c r="H400" s="32">
        <f>'Other Med Projected'!G400</f>
        <v>384.45400000000001</v>
      </c>
      <c r="J400" s="12" t="str">
        <f>'Other Med Projected'!T9439</f>
        <v>2019/9 to 2022/8</v>
      </c>
      <c r="K400" s="14">
        <f>'Other Med Projected'!U9439</f>
        <v>0.99999999401642214</v>
      </c>
      <c r="L400" s="14">
        <f>'Other Med Projected'!V9439</f>
        <v>36</v>
      </c>
      <c r="M400" s="60">
        <f>'Other Med Projected'!W9439</f>
        <v>0.17372751069855075</v>
      </c>
      <c r="N400" s="60">
        <f>'Other Med Projected'!X9439</f>
        <v>0.20137295146476533</v>
      </c>
      <c r="O400" s="60">
        <f>'Other Med Projected'!Y9439</f>
        <v>0.23471038997019614</v>
      </c>
      <c r="P400" s="60">
        <f>'Other Med Projected'!Z9439</f>
        <v>0.51192225586542783</v>
      </c>
      <c r="Q400" s="58">
        <f t="shared" si="24"/>
        <v>1.1217331079989399</v>
      </c>
      <c r="R400" s="71">
        <f t="shared" si="21"/>
        <v>240.87298945921637</v>
      </c>
      <c r="S400" s="72">
        <f t="shared" si="22"/>
        <v>240.83199999999999</v>
      </c>
      <c r="T400" s="20">
        <f t="shared" si="23"/>
        <v>1.7019938885354374E-4</v>
      </c>
    </row>
    <row r="401" spans="1:20">
      <c r="A401" s="69"/>
      <c r="B401" s="31">
        <f>'Other Med Projected'!A401</f>
        <v>2019</v>
      </c>
      <c r="C401" s="31" t="str">
        <f>'Other Med Projected'!B401</f>
        <v>M10</v>
      </c>
      <c r="D401" s="32">
        <f>'Other Med Projected'!C401</f>
        <v>384.24400000000003</v>
      </c>
      <c r="E401" s="32">
        <f>'Other Med Projected'!D401</f>
        <v>239.90600000000001</v>
      </c>
      <c r="F401" s="32">
        <f>'Other Med Projected'!E401</f>
        <v>499.40199999999999</v>
      </c>
      <c r="G401" s="32">
        <f>'Other Med Projected'!F401</f>
        <v>191.643</v>
      </c>
      <c r="H401" s="32">
        <f>'Other Med Projected'!G401</f>
        <v>384.90100000000001</v>
      </c>
      <c r="J401" s="12" t="str">
        <f>'Other Med Projected'!T9463</f>
        <v>2019/10 to 2022/9</v>
      </c>
      <c r="K401" s="14">
        <f>'Other Med Projected'!U9463</f>
        <v>0.99999999160142838</v>
      </c>
      <c r="L401" s="14">
        <f>'Other Med Projected'!V9463</f>
        <v>36</v>
      </c>
      <c r="M401" s="60">
        <f>'Other Med Projected'!W9463</f>
        <v>0.17505046937421964</v>
      </c>
      <c r="N401" s="60">
        <f>'Other Med Projected'!X9463</f>
        <v>0.19947393742834263</v>
      </c>
      <c r="O401" s="60">
        <f>'Other Med Projected'!Y9463</f>
        <v>0.23489621536771221</v>
      </c>
      <c r="P401" s="60">
        <f>'Other Med Projected'!Z9463</f>
        <v>0.51347144451201454</v>
      </c>
      <c r="Q401" s="58">
        <f t="shared" si="24"/>
        <v>1.122892066682289</v>
      </c>
      <c r="R401" s="71">
        <f t="shared" si="21"/>
        <v>239.9035641470314</v>
      </c>
      <c r="S401" s="72">
        <f t="shared" si="22"/>
        <v>239.90600000000001</v>
      </c>
      <c r="T401" s="20">
        <f t="shared" si="23"/>
        <v>-1.0153364103451364E-5</v>
      </c>
    </row>
    <row r="402" spans="1:20">
      <c r="A402" s="69"/>
      <c r="B402" s="31">
        <f>'Other Med Projected'!A402</f>
        <v>2019</v>
      </c>
      <c r="C402" s="31" t="str">
        <f>'Other Med Projected'!B402</f>
        <v>M11</v>
      </c>
      <c r="D402" s="32">
        <f>'Other Med Projected'!C402</f>
        <v>384.54300000000001</v>
      </c>
      <c r="E402" s="32">
        <f>'Other Med Projected'!D402</f>
        <v>239.923</v>
      </c>
      <c r="F402" s="32">
        <f>'Other Med Projected'!E402</f>
        <v>500.13099999999997</v>
      </c>
      <c r="G402" s="32">
        <f>'Other Med Projected'!F402</f>
        <v>192.15700000000001</v>
      </c>
      <c r="H402" s="32">
        <f>'Other Med Projected'!G402</f>
        <v>385.01</v>
      </c>
      <c r="J402" s="12" t="str">
        <f>'Other Med Projected'!T9487</f>
        <v>2019/11 to 2022/10</v>
      </c>
      <c r="K402" s="14">
        <f>'Other Med Projected'!U9487</f>
        <v>0.99999998999036543</v>
      </c>
      <c r="L402" s="14">
        <f>'Other Med Projected'!V9487</f>
        <v>36</v>
      </c>
      <c r="M402" s="60">
        <f>'Other Med Projected'!W9487</f>
        <v>0.17640334263651392</v>
      </c>
      <c r="N402" s="60">
        <f>'Other Med Projected'!X9487</f>
        <v>0.19779827409722711</v>
      </c>
      <c r="O402" s="60">
        <f>'Other Med Projected'!Y9487</f>
        <v>0.23572041888820858</v>
      </c>
      <c r="P402" s="60">
        <f>'Other Med Projected'!Z9487</f>
        <v>0.51440919313393552</v>
      </c>
      <c r="Q402" s="58">
        <f t="shared" si="24"/>
        <v>1.1243312287558851</v>
      </c>
      <c r="R402" s="71">
        <f t="shared" si="21"/>
        <v>239.92984314146497</v>
      </c>
      <c r="S402" s="72">
        <f t="shared" si="22"/>
        <v>239.923</v>
      </c>
      <c r="T402" s="20">
        <f t="shared" si="23"/>
        <v>2.8522240322809605E-5</v>
      </c>
    </row>
    <row r="403" spans="1:20">
      <c r="A403" s="69"/>
      <c r="B403" s="31">
        <f>'Other Med Projected'!A403</f>
        <v>2019</v>
      </c>
      <c r="C403" s="31" t="str">
        <f>'Other Med Projected'!B403</f>
        <v>M12</v>
      </c>
      <c r="D403" s="32">
        <f>'Other Med Projected'!C403</f>
        <v>384.66699999999997</v>
      </c>
      <c r="E403" s="32">
        <f>'Other Med Projected'!D403</f>
        <v>240.13800000000001</v>
      </c>
      <c r="F403" s="32">
        <f>'Other Med Projected'!E403</f>
        <v>500.27499999999998</v>
      </c>
      <c r="G403" s="32">
        <f>'Other Med Projected'!F403</f>
        <v>192.20500000000001</v>
      </c>
      <c r="H403" s="32">
        <f>'Other Med Projected'!G403</f>
        <v>385.09199999999998</v>
      </c>
      <c r="J403" s="12" t="str">
        <f>'Other Med Projected'!T9511</f>
        <v>2019/12 to 2022/11</v>
      </c>
      <c r="K403" s="14">
        <f>'Other Med Projected'!U9511</f>
        <v>0.99999999046850974</v>
      </c>
      <c r="L403" s="14">
        <f>'Other Med Projected'!V9511</f>
        <v>36</v>
      </c>
      <c r="M403" s="60">
        <f>'Other Med Projected'!W9511</f>
        <v>0.17627084699820536</v>
      </c>
      <c r="N403" s="60">
        <f>'Other Med Projected'!X9511</f>
        <v>0.19792334992178393</v>
      </c>
      <c r="O403" s="60">
        <f>'Other Med Projected'!Y9511</f>
        <v>0.23620870985240619</v>
      </c>
      <c r="P403" s="60">
        <f>'Other Med Projected'!Z9511</f>
        <v>0.51409669651243028</v>
      </c>
      <c r="Q403" s="58">
        <f t="shared" si="24"/>
        <v>1.1244996032848258</v>
      </c>
      <c r="R403" s="71">
        <f t="shared" si="21"/>
        <v>240.14605384519564</v>
      </c>
      <c r="S403" s="72">
        <f t="shared" si="22"/>
        <v>240.13800000000001</v>
      </c>
      <c r="T403" s="20">
        <f t="shared" si="23"/>
        <v>3.3538403732990626E-5</v>
      </c>
    </row>
    <row r="404" spans="1:20">
      <c r="A404" s="31">
        <f>B404</f>
        <v>2020</v>
      </c>
      <c r="B404" s="31">
        <f>'Other Med Projected'!A404</f>
        <v>2020</v>
      </c>
      <c r="C404" s="31" t="str">
        <f>'Other Med Projected'!B404</f>
        <v>M01</v>
      </c>
      <c r="D404" s="32">
        <f>'Other Med Projected'!C404</f>
        <v>384.68099999999998</v>
      </c>
      <c r="E404" s="32">
        <f>'Other Med Projected'!D404</f>
        <v>240.58500000000001</v>
      </c>
      <c r="F404" s="32">
        <f>'Other Med Projected'!E404</f>
        <v>500.97</v>
      </c>
      <c r="G404" s="32">
        <f>'Other Med Projected'!F404</f>
        <v>192.02199999999999</v>
      </c>
      <c r="H404" s="32">
        <f>'Other Med Projected'!G404</f>
        <v>384.71499999999997</v>
      </c>
      <c r="J404" s="12" t="str">
        <f>'Other Med Projected'!T9535</f>
        <v>2020/1 to 2022/12</v>
      </c>
      <c r="K404" s="14">
        <f>'Other Med Projected'!U9535</f>
        <v>0.99999999104471093</v>
      </c>
      <c r="L404" s="14">
        <f>'Other Med Projected'!V9535</f>
        <v>36</v>
      </c>
      <c r="M404" s="60">
        <f>'Other Med Projected'!W9535</f>
        <v>0.17623532661645466</v>
      </c>
      <c r="N404" s="60">
        <f>'Other Med Projected'!X9535</f>
        <v>0.19780425781131877</v>
      </c>
      <c r="O404" s="60">
        <f>'Other Med Projected'!Y9535</f>
        <v>0.23709766425497264</v>
      </c>
      <c r="P404" s="60">
        <f>'Other Med Projected'!Z9535</f>
        <v>0.51384773757258362</v>
      </c>
      <c r="Q404" s="58">
        <f t="shared" si="24"/>
        <v>1.1249849862553296</v>
      </c>
      <c r="R404" s="71">
        <f t="shared" si="21"/>
        <v>240.71602168042017</v>
      </c>
      <c r="S404" s="72">
        <f t="shared" si="22"/>
        <v>240.58500000000001</v>
      </c>
      <c r="T404" s="20">
        <f t="shared" si="23"/>
        <v>5.4459621514292914E-4</v>
      </c>
    </row>
    <row r="405" spans="1:20">
      <c r="A405" s="69"/>
      <c r="B405" s="31">
        <f>'Other Med Projected'!A405</f>
        <v>2020</v>
      </c>
      <c r="C405" s="31" t="str">
        <f>'Other Med Projected'!B405</f>
        <v>M02</v>
      </c>
      <c r="D405" s="32">
        <f>'Other Med Projected'!C405</f>
        <v>385.779</v>
      </c>
      <c r="E405" s="32">
        <f>'Other Med Projected'!D405</f>
        <v>240.68899999999999</v>
      </c>
      <c r="F405" s="32">
        <f>'Other Med Projected'!E405</f>
        <v>502.66800000000001</v>
      </c>
      <c r="G405" s="32">
        <f>'Other Med Projected'!F405</f>
        <v>191.94300000000001</v>
      </c>
      <c r="H405" s="32">
        <f>'Other Med Projected'!G405</f>
        <v>386.202</v>
      </c>
      <c r="J405" s="12" t="str">
        <f>'Other Med Projected'!T9559</f>
        <v>2020/2 to 2023/1</v>
      </c>
      <c r="K405" s="14">
        <f>'Other Med Projected'!U9559</f>
        <v>0.99999999117282634</v>
      </c>
      <c r="L405" s="14">
        <f>'Other Med Projected'!V9559</f>
        <v>36</v>
      </c>
      <c r="M405" s="60">
        <f>'Other Med Projected'!W9559</f>
        <v>0.17612011485812154</v>
      </c>
      <c r="N405" s="60">
        <f>'Other Med Projected'!X9559</f>
        <v>0.19788416352218927</v>
      </c>
      <c r="O405" s="60">
        <f>'Other Med Projected'!Y9559</f>
        <v>0.23740808807945027</v>
      </c>
      <c r="P405" s="60">
        <f>'Other Med Projected'!Z9559</f>
        <v>0.51366712499154965</v>
      </c>
      <c r="Q405" s="58">
        <f t="shared" si="24"/>
        <v>1.1250794914513107</v>
      </c>
      <c r="R405" s="71">
        <f t="shared" si="21"/>
        <v>240.73807036742798</v>
      </c>
      <c r="S405" s="72">
        <f t="shared" si="22"/>
        <v>240.68899999999999</v>
      </c>
      <c r="T405" s="20">
        <f t="shared" si="23"/>
        <v>2.038745743593895E-4</v>
      </c>
    </row>
    <row r="406" spans="1:20">
      <c r="A406" s="69"/>
      <c r="B406" s="31">
        <f>'Other Med Projected'!A406</f>
        <v>2020</v>
      </c>
      <c r="C406" s="31" t="str">
        <f>'Other Med Projected'!B406</f>
        <v>M03</v>
      </c>
      <c r="D406" s="32">
        <f>'Other Med Projected'!C406</f>
        <v>386.69099999999997</v>
      </c>
      <c r="E406" s="32">
        <f>'Other Med Projected'!D406</f>
        <v>240.70699999999999</v>
      </c>
      <c r="F406" s="32">
        <f>'Other Med Projected'!E406</f>
        <v>506.28500000000003</v>
      </c>
      <c r="G406" s="32">
        <f>'Other Med Projected'!F406</f>
        <v>192.006</v>
      </c>
      <c r="H406" s="32">
        <f>'Other Med Projected'!G406</f>
        <v>386.483</v>
      </c>
      <c r="J406" s="12" t="str">
        <f>'Other Med Projected'!T9583</f>
        <v>2020/3 to 2023/2</v>
      </c>
      <c r="K406" s="14">
        <f>'Other Med Projected'!U9583</f>
        <v>0.99999999136184958</v>
      </c>
      <c r="L406" s="14">
        <f>'Other Med Projected'!V9583</f>
        <v>36</v>
      </c>
      <c r="M406" s="60">
        <f>'Other Med Projected'!W9583</f>
        <v>0.17609292073768026</v>
      </c>
      <c r="N406" s="60">
        <f>'Other Med Projected'!X9583</f>
        <v>0.19788012143544817</v>
      </c>
      <c r="O406" s="60">
        <f>'Other Med Projected'!Y9583</f>
        <v>0.23789021996350446</v>
      </c>
      <c r="P406" s="60">
        <f>'Other Med Projected'!Z9583</f>
        <v>0.51345863691063587</v>
      </c>
      <c r="Q406" s="58">
        <f t="shared" si="24"/>
        <v>1.1253218990472686</v>
      </c>
      <c r="R406" s="71">
        <f t="shared" si="21"/>
        <v>241.08093276456052</v>
      </c>
      <c r="S406" s="72">
        <f t="shared" si="22"/>
        <v>240.70699999999999</v>
      </c>
      <c r="T406" s="20">
        <f t="shared" si="23"/>
        <v>1.5534769016294562E-3</v>
      </c>
    </row>
    <row r="407" spans="1:20">
      <c r="A407" s="69"/>
      <c r="B407" s="31">
        <f>'Other Med Projected'!A407</f>
        <v>2020</v>
      </c>
      <c r="C407" s="31" t="str">
        <f>'Other Med Projected'!B407</f>
        <v>M04</v>
      </c>
      <c r="D407" s="32">
        <f>'Other Med Projected'!C407</f>
        <v>387.30900000000003</v>
      </c>
      <c r="E407" s="32">
        <f>'Other Med Projected'!D407</f>
        <v>241.08500000000001</v>
      </c>
      <c r="F407" s="32">
        <f>'Other Med Projected'!E407</f>
        <v>507.92399999999998</v>
      </c>
      <c r="G407" s="32">
        <f>'Other Med Projected'!F407</f>
        <v>192.05099999999999</v>
      </c>
      <c r="H407" s="32">
        <f>'Other Med Projected'!G407</f>
        <v>386.86200000000002</v>
      </c>
      <c r="J407" s="12" t="str">
        <f>'Other Med Projected'!T9607</f>
        <v>2020/4 to 2023/3</v>
      </c>
      <c r="K407" s="14">
        <f>'Other Med Projected'!U9607</f>
        <v>0.9999999911175268</v>
      </c>
      <c r="L407" s="14">
        <f>'Other Med Projected'!V9607</f>
        <v>36</v>
      </c>
      <c r="M407" s="60">
        <f>'Other Med Projected'!W9607</f>
        <v>0.17598481594123055</v>
      </c>
      <c r="N407" s="60">
        <f>'Other Med Projected'!X9607</f>
        <v>0.19823026813346081</v>
      </c>
      <c r="O407" s="60">
        <f>'Other Med Projected'!Y9607</f>
        <v>0.23757172810989954</v>
      </c>
      <c r="P407" s="60">
        <f>'Other Med Projected'!Z9607</f>
        <v>0.51322360417470059</v>
      </c>
      <c r="Q407" s="58">
        <f t="shared" si="24"/>
        <v>1.1250104163592916</v>
      </c>
      <c r="R407" s="71">
        <f t="shared" si="21"/>
        <v>241.50238357574921</v>
      </c>
      <c r="S407" s="72">
        <f t="shared" si="22"/>
        <v>241.08500000000001</v>
      </c>
      <c r="T407" s="20">
        <f t="shared" si="23"/>
        <v>1.7312714426413862E-3</v>
      </c>
    </row>
    <row r="408" spans="1:20">
      <c r="A408" s="69"/>
      <c r="B408" s="31">
        <f>'Other Med Projected'!A408</f>
        <v>2020</v>
      </c>
      <c r="C408" s="31" t="str">
        <f>'Other Med Projected'!B408</f>
        <v>M05</v>
      </c>
      <c r="D408" s="32">
        <f>'Other Med Projected'!C408</f>
        <v>389.87200000000001</v>
      </c>
      <c r="E408" s="32">
        <f>'Other Med Projected'!D408</f>
        <v>241.41900000000001</v>
      </c>
      <c r="F408" s="32">
        <f>'Other Med Projected'!E408</f>
        <v>513.03</v>
      </c>
      <c r="G408" s="32">
        <f>'Other Med Projected'!F408</f>
        <v>193.05</v>
      </c>
      <c r="H408" s="32">
        <f>'Other Med Projected'!G408</f>
        <v>389.32900000000001</v>
      </c>
      <c r="J408" s="12" t="str">
        <f>'Other Med Projected'!T9631</f>
        <v>2020/5 to 2023/4</v>
      </c>
      <c r="K408" s="14">
        <f>'Other Med Projected'!U9631</f>
        <v>0.99999999056967659</v>
      </c>
      <c r="L408" s="14">
        <f>'Other Med Projected'!V9631</f>
        <v>36</v>
      </c>
      <c r="M408" s="60">
        <f>'Other Med Projected'!W9631</f>
        <v>0.17598436383774183</v>
      </c>
      <c r="N408" s="60">
        <f>'Other Med Projected'!X9631</f>
        <v>0.1986989503851824</v>
      </c>
      <c r="O408" s="60">
        <f>'Other Med Projected'!Y9631</f>
        <v>0.23662900351725322</v>
      </c>
      <c r="P408" s="60">
        <f>'Other Med Projected'!Z9631</f>
        <v>0.51306733573618724</v>
      </c>
      <c r="Q408" s="58">
        <f t="shared" si="24"/>
        <v>1.1243796534763648</v>
      </c>
      <c r="R408" s="71">
        <f t="shared" si="21"/>
        <v>241.90395208747432</v>
      </c>
      <c r="S408" s="72">
        <f t="shared" si="22"/>
        <v>241.41900000000001</v>
      </c>
      <c r="T408" s="20">
        <f t="shared" si="23"/>
        <v>2.0087569225053208E-3</v>
      </c>
    </row>
    <row r="409" spans="1:20">
      <c r="A409" s="69"/>
      <c r="B409" s="31">
        <f>'Other Med Projected'!A409</f>
        <v>2020</v>
      </c>
      <c r="C409" s="31" t="str">
        <f>'Other Med Projected'!B409</f>
        <v>M06</v>
      </c>
      <c r="D409" s="32">
        <f>'Other Med Projected'!C409</f>
        <v>390.98200000000003</v>
      </c>
      <c r="E409" s="32">
        <f>'Other Med Projected'!D409</f>
        <v>242.11500000000001</v>
      </c>
      <c r="F409" s="32">
        <f>'Other Med Projected'!E409</f>
        <v>513.83000000000004</v>
      </c>
      <c r="G409" s="32">
        <f>'Other Med Projected'!F409</f>
        <v>193.58500000000001</v>
      </c>
      <c r="H409" s="32">
        <f>'Other Med Projected'!G409</f>
        <v>390.71800000000002</v>
      </c>
      <c r="J409" s="12" t="str">
        <f>'Other Med Projected'!T9655</f>
        <v>2020/6 to 2023/5</v>
      </c>
      <c r="K409" s="14">
        <f>'Other Med Projected'!U9655</f>
        <v>0.99999998653957356</v>
      </c>
      <c r="L409" s="14">
        <f>'Other Med Projected'!V9655</f>
        <v>36</v>
      </c>
      <c r="M409" s="60">
        <f>'Other Med Projected'!W9655</f>
        <v>0.17771117050867616</v>
      </c>
      <c r="N409" s="60">
        <f>'Other Med Projected'!X9655</f>
        <v>0.199393789752804</v>
      </c>
      <c r="O409" s="60">
        <f>'Other Med Projected'!Y9655</f>
        <v>0.23598919743931829</v>
      </c>
      <c r="P409" s="60">
        <f>'Other Med Projected'!Z9655</f>
        <v>0.51140409214352034</v>
      </c>
      <c r="Q409" s="58">
        <f t="shared" si="24"/>
        <v>1.1244982498443188</v>
      </c>
      <c r="R409" s="71">
        <f t="shared" si="21"/>
        <v>242.3734581485312</v>
      </c>
      <c r="S409" s="72">
        <f t="shared" si="22"/>
        <v>242.11500000000001</v>
      </c>
      <c r="T409" s="20">
        <f t="shared" si="23"/>
        <v>1.0675015944125316E-3</v>
      </c>
    </row>
    <row r="410" spans="1:20">
      <c r="A410" s="69"/>
      <c r="B410" s="31">
        <f>'Other Med Projected'!A410</f>
        <v>2020</v>
      </c>
      <c r="C410" s="31" t="str">
        <f>'Other Med Projected'!B410</f>
        <v>M07</v>
      </c>
      <c r="D410" s="32">
        <f>'Other Med Projected'!C410</f>
        <v>392.58499999999998</v>
      </c>
      <c r="E410" s="32">
        <f>'Other Med Projected'!D410</f>
        <v>242.38</v>
      </c>
      <c r="F410" s="32">
        <f>'Other Med Projected'!E410</f>
        <v>516.43700000000001</v>
      </c>
      <c r="G410" s="32">
        <f>'Other Med Projected'!F410</f>
        <v>193.12100000000001</v>
      </c>
      <c r="H410" s="32">
        <f>'Other Med Projected'!G410</f>
        <v>392.928</v>
      </c>
      <c r="J410" s="12" t="str">
        <f>'Other Med Projected'!T9679</f>
        <v>2020/7 to 2023/6</v>
      </c>
      <c r="K410" s="14">
        <f>'Other Med Projected'!U9679</f>
        <v>0.99999998651645838</v>
      </c>
      <c r="L410" s="14">
        <f>'Other Med Projected'!V9679</f>
        <v>36</v>
      </c>
      <c r="M410" s="60">
        <f>'Other Med Projected'!W9679</f>
        <v>0.17776014869645806</v>
      </c>
      <c r="N410" s="60">
        <f>'Other Med Projected'!X9679</f>
        <v>0.19931080264042764</v>
      </c>
      <c r="O410" s="60">
        <f>'Other Med Projected'!Y9679</f>
        <v>0.2358297662689405</v>
      </c>
      <c r="P410" s="60">
        <f>'Other Med Projected'!Z9679</f>
        <v>0.51155825605431937</v>
      </c>
      <c r="Q410" s="58">
        <f t="shared" si="24"/>
        <v>1.1244589736601456</v>
      </c>
      <c r="R410" s="71">
        <f t="shared" si="21"/>
        <v>242.32248784585218</v>
      </c>
      <c r="S410" s="72">
        <f t="shared" si="22"/>
        <v>242.38</v>
      </c>
      <c r="T410" s="20">
        <f t="shared" si="23"/>
        <v>-2.3728093963122125E-4</v>
      </c>
    </row>
    <row r="411" spans="1:20">
      <c r="A411" s="69"/>
      <c r="B411" s="31">
        <f>'Other Med Projected'!A411</f>
        <v>2020</v>
      </c>
      <c r="C411" s="31" t="str">
        <f>'Other Med Projected'!B411</f>
        <v>M08</v>
      </c>
      <c r="D411" s="32">
        <f>'Other Med Projected'!C411</f>
        <v>391.94499999999999</v>
      </c>
      <c r="E411" s="32">
        <f>'Other Med Projected'!D411</f>
        <v>242.38</v>
      </c>
      <c r="F411" s="32">
        <f>'Other Med Projected'!E411</f>
        <v>513.40300000000002</v>
      </c>
      <c r="G411" s="32">
        <f>'Other Med Projected'!F411</f>
        <v>192.852</v>
      </c>
      <c r="H411" s="32">
        <f>'Other Med Projected'!G411</f>
        <v>393.02499999999998</v>
      </c>
      <c r="J411" s="12" t="str">
        <f>'Other Med Projected'!T9703</f>
        <v>2020/8 to 2023/7</v>
      </c>
      <c r="K411" s="14">
        <f>'Other Med Projected'!U9703</f>
        <v>0.99999998621468766</v>
      </c>
      <c r="L411" s="14">
        <f>'Other Med Projected'!V9703</f>
        <v>36</v>
      </c>
      <c r="M411" s="60">
        <f>'Other Med Projected'!W9703</f>
        <v>0.17806793475439484</v>
      </c>
      <c r="N411" s="60">
        <f>'Other Med Projected'!X9703</f>
        <v>0.19949897478680745</v>
      </c>
      <c r="O411" s="60">
        <f>'Other Med Projected'!Y9703</f>
        <v>0.23539450559178168</v>
      </c>
      <c r="P411" s="60">
        <f>'Other Med Projected'!Z9703</f>
        <v>0.51133178077523211</v>
      </c>
      <c r="Q411" s="58">
        <f t="shared" si="24"/>
        <v>1.1242931959082161</v>
      </c>
      <c r="R411" s="71">
        <f t="shared" si="21"/>
        <v>241.98290912664879</v>
      </c>
      <c r="S411" s="72">
        <f t="shared" si="22"/>
        <v>242.38</v>
      </c>
      <c r="T411" s="20">
        <f t="shared" si="23"/>
        <v>-1.6382988421123992E-3</v>
      </c>
    </row>
    <row r="412" spans="1:20">
      <c r="A412" s="69"/>
      <c r="B412" s="31">
        <f>'Other Med Projected'!A412</f>
        <v>2020</v>
      </c>
      <c r="C412" s="31" t="str">
        <f>'Other Med Projected'!B412</f>
        <v>M09</v>
      </c>
      <c r="D412" s="32">
        <f>'Other Med Projected'!C412</f>
        <v>392.37299999999999</v>
      </c>
      <c r="E412" s="32">
        <f>'Other Med Projected'!D412</f>
        <v>243.578</v>
      </c>
      <c r="F412" s="32">
        <f>'Other Med Projected'!E412</f>
        <v>514.04300000000001</v>
      </c>
      <c r="G412" s="32">
        <f>'Other Med Projected'!F412</f>
        <v>194.41900000000001</v>
      </c>
      <c r="H412" s="32">
        <f>'Other Med Projected'!G412</f>
        <v>392.47399999999999</v>
      </c>
      <c r="J412" s="12" t="str">
        <f>'Other Med Projected'!T9727</f>
        <v>2020/9 to 2023/8</v>
      </c>
      <c r="K412" s="14">
        <f>'Other Med Projected'!U9727</f>
        <v>0.99999997669249396</v>
      </c>
      <c r="L412" s="14">
        <f>'Other Med Projected'!V9727</f>
        <v>36</v>
      </c>
      <c r="M412" s="60">
        <f>'Other Med Projected'!W9727</f>
        <v>0.18086890730797645</v>
      </c>
      <c r="N412" s="60">
        <f>'Other Med Projected'!X9727</f>
        <v>0.19833925522727261</v>
      </c>
      <c r="O412" s="60">
        <f>'Other Med Projected'!Y9727</f>
        <v>0.23224576285545726</v>
      </c>
      <c r="P412" s="60">
        <f>'Other Med Projected'!Z9727</f>
        <v>0.51262824111098448</v>
      </c>
      <c r="Q412" s="58">
        <f t="shared" si="24"/>
        <v>1.1240821665016907</v>
      </c>
      <c r="R412" s="71">
        <f t="shared" si="21"/>
        <v>243.66196978613107</v>
      </c>
      <c r="S412" s="72">
        <f t="shared" si="22"/>
        <v>243.578</v>
      </c>
      <c r="T412" s="20">
        <f t="shared" si="23"/>
        <v>3.4473468922096407E-4</v>
      </c>
    </row>
    <row r="413" spans="1:20">
      <c r="A413" s="69"/>
      <c r="B413" s="31">
        <f>'Other Med Projected'!A413</f>
        <v>2020</v>
      </c>
      <c r="C413" s="31" t="str">
        <f>'Other Med Projected'!B413</f>
        <v>M10</v>
      </c>
      <c r="D413" s="32">
        <f>'Other Med Projected'!C413</f>
        <v>392.27300000000002</v>
      </c>
      <c r="E413" s="32">
        <f>'Other Med Projected'!D413</f>
        <v>243.578</v>
      </c>
      <c r="F413" s="32">
        <f>'Other Med Projected'!E413</f>
        <v>514.70600000000002</v>
      </c>
      <c r="G413" s="32">
        <f>'Other Med Projected'!F413</f>
        <v>194.16200000000001</v>
      </c>
      <c r="H413" s="32">
        <f>'Other Med Projected'!G413</f>
        <v>392.09899999999999</v>
      </c>
      <c r="J413" s="12" t="str">
        <f>'Other Med Projected'!T9751</f>
        <v>2020/10 to 2023/9</v>
      </c>
      <c r="K413" s="14">
        <f>'Other Med Projected'!U9751</f>
        <v>0.99999996917199785</v>
      </c>
      <c r="L413" s="14">
        <f>'Other Med Projected'!V9751</f>
        <v>36</v>
      </c>
      <c r="M413" s="60">
        <f>'Other Med Projected'!W9751</f>
        <v>0.18333829957864564</v>
      </c>
      <c r="N413" s="60">
        <f>'Other Med Projected'!X9751</f>
        <v>0.19771785669806502</v>
      </c>
      <c r="O413" s="60">
        <f>'Other Med Projected'!Y9751</f>
        <v>0.22732265041453947</v>
      </c>
      <c r="P413" s="60">
        <f>'Other Med Projected'!Z9751</f>
        <v>0.51427784523633091</v>
      </c>
      <c r="Q413" s="58">
        <f t="shared" si="24"/>
        <v>1.1226566519275809</v>
      </c>
      <c r="R413" s="71">
        <f t="shared" si="21"/>
        <v>243.75082192756634</v>
      </c>
      <c r="S413" s="72">
        <f t="shared" si="22"/>
        <v>243.578</v>
      </c>
      <c r="T413" s="20">
        <f t="shared" si="23"/>
        <v>7.0951369814323164E-4</v>
      </c>
    </row>
    <row r="414" spans="1:20">
      <c r="A414" s="69"/>
      <c r="B414" s="31">
        <f>'Other Med Projected'!A414</f>
        <v>2020</v>
      </c>
      <c r="C414" s="31" t="str">
        <f>'Other Med Projected'!B414</f>
        <v>M11</v>
      </c>
      <c r="D414" s="32">
        <f>'Other Med Projected'!C414</f>
        <v>392.06200000000001</v>
      </c>
      <c r="E414" s="32">
        <f>'Other Med Projected'!D414</f>
        <v>243.43700000000001</v>
      </c>
      <c r="F414" s="32">
        <f>'Other Med Projected'!E414</f>
        <v>514.69200000000001</v>
      </c>
      <c r="G414" s="32">
        <f>'Other Med Projected'!F414</f>
        <v>193.143</v>
      </c>
      <c r="H414" s="32">
        <f>'Other Med Projected'!G414</f>
        <v>392.15600000000001</v>
      </c>
      <c r="J414" s="12" t="str">
        <f>'Other Med Projected'!T9775</f>
        <v>2020/11 to 2023/10</v>
      </c>
      <c r="K414" s="14">
        <f>'Other Med Projected'!U9775</f>
        <v>0.99999996407179592</v>
      </c>
      <c r="L414" s="14">
        <f>'Other Med Projected'!V9775</f>
        <v>36</v>
      </c>
      <c r="M414" s="60">
        <f>'Other Med Projected'!W9775</f>
        <v>0.18538150384061494</v>
      </c>
      <c r="N414" s="60">
        <f>'Other Med Projected'!X9775</f>
        <v>0.19778617982386534</v>
      </c>
      <c r="O414" s="60">
        <f>'Other Med Projected'!Y9775</f>
        <v>0.21771748763733156</v>
      </c>
      <c r="P414" s="60">
        <f>'Other Med Projected'!Z9775</f>
        <v>0.51753765200493362</v>
      </c>
      <c r="Q414" s="58">
        <f t="shared" si="24"/>
        <v>1.1184228233067455</v>
      </c>
      <c r="R414" s="71">
        <f t="shared" si="21"/>
        <v>243.47588024457636</v>
      </c>
      <c r="S414" s="72">
        <f t="shared" si="22"/>
        <v>243.43700000000001</v>
      </c>
      <c r="T414" s="20">
        <f t="shared" si="23"/>
        <v>1.5971378457813488E-4</v>
      </c>
    </row>
    <row r="415" spans="1:20">
      <c r="A415" s="69"/>
      <c r="B415" s="31">
        <f>'Other Med Projected'!A415</f>
        <v>2020</v>
      </c>
      <c r="C415" s="31" t="str">
        <f>'Other Med Projected'!B415</f>
        <v>M12</v>
      </c>
      <c r="D415" s="32">
        <f>'Other Med Projected'!C415</f>
        <v>391.87700000000001</v>
      </c>
      <c r="E415" s="32">
        <f>'Other Med Projected'!D415</f>
        <v>243.32</v>
      </c>
      <c r="F415" s="32">
        <f>'Other Med Projected'!E415</f>
        <v>514.95699999999999</v>
      </c>
      <c r="G415" s="32">
        <f>'Other Med Projected'!F415</f>
        <v>192.93</v>
      </c>
      <c r="H415" s="32">
        <f>'Other Med Projected'!G415</f>
        <v>391.80700000000002</v>
      </c>
      <c r="J415" s="12" t="str">
        <f>'Other Med Projected'!T9799</f>
        <v>2020/12 to 2023/11</v>
      </c>
      <c r="K415" s="14">
        <f>'Other Med Projected'!U9799</f>
        <v>0.999999963478022</v>
      </c>
      <c r="L415" s="14">
        <f>'Other Med Projected'!V9799</f>
        <v>36</v>
      </c>
      <c r="M415" s="60">
        <f>'Other Med Projected'!W9799</f>
        <v>0.18772883828679018</v>
      </c>
      <c r="N415" s="60">
        <f>'Other Med Projected'!X9799</f>
        <v>0.19814019795198876</v>
      </c>
      <c r="O415" s="60">
        <f>'Other Med Projected'!Y9799</f>
        <v>0.20846877820798637</v>
      </c>
      <c r="P415" s="60">
        <f>'Other Med Projected'!Z9799</f>
        <v>0.52005633037664323</v>
      </c>
      <c r="Q415" s="58">
        <f t="shared" si="24"/>
        <v>1.1143941448234085</v>
      </c>
      <c r="R415" s="71">
        <f t="shared" si="21"/>
        <v>243.41878588647137</v>
      </c>
      <c r="S415" s="72">
        <f t="shared" si="22"/>
        <v>243.32</v>
      </c>
      <c r="T415" s="20">
        <f t="shared" si="23"/>
        <v>4.0599164257511001E-4</v>
      </c>
    </row>
    <row r="416" spans="1:20">
      <c r="A416" s="31">
        <f>B416</f>
        <v>2021</v>
      </c>
      <c r="B416" s="31">
        <f>'Other Med Projected'!A416</f>
        <v>2021</v>
      </c>
      <c r="C416" s="31" t="str">
        <f>'Other Med Projected'!B416</f>
        <v>M01</v>
      </c>
      <c r="D416" s="32">
        <f>'Other Med Projected'!C416</f>
        <v>395.911</v>
      </c>
      <c r="E416" s="32">
        <f>'Other Med Projected'!D416</f>
        <v>247.15299999999999</v>
      </c>
      <c r="F416" s="32">
        <f>'Other Med Projected'!E416</f>
        <v>516.51900000000001</v>
      </c>
      <c r="G416" s="32">
        <f>'Other Med Projected'!F416</f>
        <v>192.37799999999999</v>
      </c>
      <c r="H416" s="32">
        <f>'Other Med Projected'!G416</f>
        <v>397.892</v>
      </c>
      <c r="J416" s="12" t="str">
        <f>'Other Med Projected'!T9823</f>
        <v>2021/1 to 2023/12</v>
      </c>
      <c r="K416" s="14">
        <f>'Other Med Projected'!U9823</f>
        <v>0.99999996698976279</v>
      </c>
      <c r="L416" s="14">
        <f>'Other Med Projected'!V9823</f>
        <v>36</v>
      </c>
      <c r="M416" s="60">
        <f>'Other Med Projected'!W9823</f>
        <v>0.19056790275851854</v>
      </c>
      <c r="N416" s="60">
        <f>'Other Med Projected'!X9823</f>
        <v>0.19892606313237018</v>
      </c>
      <c r="O416" s="60">
        <f>'Other Med Projected'!Y9823</f>
        <v>0.19645504700206542</v>
      </c>
      <c r="P416" s="60">
        <f>'Other Med Projected'!Z9823</f>
        <v>0.52302683390723181</v>
      </c>
      <c r="Q416" s="58">
        <f t="shared" si="24"/>
        <v>1.108975846800186</v>
      </c>
      <c r="R416" s="71">
        <f t="shared" si="21"/>
        <v>246.41685092486037</v>
      </c>
      <c r="S416" s="72">
        <f t="shared" si="22"/>
        <v>247.15299999999999</v>
      </c>
      <c r="T416" s="20">
        <f t="shared" si="23"/>
        <v>-2.9785156366284116E-3</v>
      </c>
    </row>
    <row r="417" spans="1:20">
      <c r="A417" s="69"/>
      <c r="B417" s="31">
        <f>'Other Med Projected'!A417</f>
        <v>2021</v>
      </c>
      <c r="C417" s="31" t="str">
        <f>'Other Med Projected'!B417</f>
        <v>M02</v>
      </c>
      <c r="D417" s="32">
        <f>'Other Med Projected'!C417</f>
        <v>400.762</v>
      </c>
      <c r="E417" s="32">
        <f>'Other Med Projected'!D417</f>
        <v>246.67099999999999</v>
      </c>
      <c r="F417" s="32">
        <f>'Other Med Projected'!E417</f>
        <v>520.21</v>
      </c>
      <c r="G417" s="32">
        <f>'Other Med Projected'!F417</f>
        <v>193.39400000000001</v>
      </c>
      <c r="H417" s="32">
        <f>'Other Med Projected'!G417</f>
        <v>405.89699999999999</v>
      </c>
      <c r="J417" s="12" t="str">
        <f>'Other Med Projected'!T9847</f>
        <v>2021/2 to 2024/1</v>
      </c>
      <c r="K417" s="14">
        <f>'Other Med Projected'!U9847</f>
        <v>0.99999997019484443</v>
      </c>
      <c r="L417" s="14">
        <f>'Other Med Projected'!V9847</f>
        <v>36</v>
      </c>
      <c r="M417" s="60">
        <f>'Other Med Projected'!W9847</f>
        <v>0.19069822196551059</v>
      </c>
      <c r="N417" s="60">
        <f>'Other Med Projected'!X9847</f>
        <v>0.1991908920669854</v>
      </c>
      <c r="O417" s="60">
        <f>'Other Med Projected'!Y9847</f>
        <v>0.1936554796893962</v>
      </c>
      <c r="P417" s="60">
        <f>'Other Med Projected'!Z9847</f>
        <v>0.52392824970332974</v>
      </c>
      <c r="Q417" s="58">
        <f t="shared" si="24"/>
        <v>1.1074728434252219</v>
      </c>
      <c r="R417" s="71">
        <f t="shared" si="21"/>
        <v>245.25573490064156</v>
      </c>
      <c r="S417" s="72">
        <f t="shared" si="22"/>
        <v>246.67099999999999</v>
      </c>
      <c r="T417" s="20">
        <f t="shared" si="23"/>
        <v>-5.7374604203916796E-3</v>
      </c>
    </row>
    <row r="418" spans="1:20">
      <c r="A418" s="69"/>
      <c r="B418" s="31">
        <f>'Other Med Projected'!A418</f>
        <v>2021</v>
      </c>
      <c r="C418" s="31" t="str">
        <f>'Other Med Projected'!B418</f>
        <v>M03</v>
      </c>
      <c r="D418" s="32">
        <f>'Other Med Projected'!C418</f>
        <v>401.20800000000003</v>
      </c>
      <c r="E418" s="32">
        <f>'Other Med Projected'!D418</f>
        <v>247.06899999999999</v>
      </c>
      <c r="F418" s="32">
        <f>'Other Med Projected'!E418</f>
        <v>519.42399999999998</v>
      </c>
      <c r="G418" s="32">
        <f>'Other Med Projected'!F418</f>
        <v>193.179</v>
      </c>
      <c r="H418" s="32">
        <f>'Other Med Projected'!G418</f>
        <v>407.048</v>
      </c>
      <c r="J418" s="12" t="str">
        <f>'Other Med Projected'!T9871</f>
        <v>2021/3 to 2024/2</v>
      </c>
      <c r="K418" s="14">
        <f>'Other Med Projected'!U9871</f>
        <v>0.99999996424884563</v>
      </c>
      <c r="L418" s="14">
        <f>'Other Med Projected'!V9871</f>
        <v>36</v>
      </c>
      <c r="M418" s="60">
        <f>'Other Med Projected'!W9871</f>
        <v>0.19220932140094249</v>
      </c>
      <c r="N418" s="60">
        <f>'Other Med Projected'!X9871</f>
        <v>0.19874870327000663</v>
      </c>
      <c r="O418" s="60">
        <f>'Other Med Projected'!Y9871</f>
        <v>0.19175956550125475</v>
      </c>
      <c r="P418" s="60">
        <f>'Other Med Projected'!Z9871</f>
        <v>0.52448540891730044</v>
      </c>
      <c r="Q418" s="58">
        <f t="shared" si="24"/>
        <v>1.1072029990895043</v>
      </c>
      <c r="R418" s="71">
        <f t="shared" si="21"/>
        <v>246.51201142000761</v>
      </c>
      <c r="S418" s="72">
        <f t="shared" si="22"/>
        <v>247.06899999999999</v>
      </c>
      <c r="T418" s="20">
        <f t="shared" si="23"/>
        <v>-2.2543847265030343E-3</v>
      </c>
    </row>
    <row r="419" spans="1:20">
      <c r="A419" s="69"/>
      <c r="B419" s="31">
        <f>'Other Med Projected'!A419</f>
        <v>2021</v>
      </c>
      <c r="C419" s="31" t="str">
        <f>'Other Med Projected'!B419</f>
        <v>M04</v>
      </c>
      <c r="D419" s="32">
        <f>'Other Med Projected'!C419</f>
        <v>400.834</v>
      </c>
      <c r="E419" s="32">
        <f>'Other Med Projected'!D419</f>
        <v>247.24600000000001</v>
      </c>
      <c r="F419" s="32">
        <f>'Other Med Projected'!E419</f>
        <v>520.27300000000002</v>
      </c>
      <c r="G419" s="32">
        <f>'Other Med Projected'!F419</f>
        <v>193.166</v>
      </c>
      <c r="H419" s="32">
        <f>'Other Med Projected'!G419</f>
        <v>405.86900000000003</v>
      </c>
      <c r="J419" s="12" t="str">
        <f>'Other Med Projected'!T9895</f>
        <v>2021/4 to 2024/3</v>
      </c>
      <c r="K419" s="14">
        <f>'Other Med Projected'!U9895</f>
        <v>0.99999996471354602</v>
      </c>
      <c r="L419" s="14">
        <f>'Other Med Projected'!V9895</f>
        <v>36</v>
      </c>
      <c r="M419" s="60">
        <f>'Other Med Projected'!W9895</f>
        <v>0.19166419158738154</v>
      </c>
      <c r="N419" s="60">
        <f>'Other Med Projected'!X9895</f>
        <v>0.19867946293548017</v>
      </c>
      <c r="O419" s="60">
        <f>'Other Med Projected'!Y9895</f>
        <v>0.1915828145451329</v>
      </c>
      <c r="P419" s="60">
        <f>'Other Med Projected'!Z9895</f>
        <v>0.52500495480023823</v>
      </c>
      <c r="Q419" s="58">
        <f t="shared" si="24"/>
        <v>1.1069314238682328</v>
      </c>
      <c r="R419" s="71">
        <f t="shared" si="21"/>
        <v>247.05320939628774</v>
      </c>
      <c r="S419" s="72">
        <f t="shared" si="22"/>
        <v>247.24600000000001</v>
      </c>
      <c r="T419" s="20">
        <f t="shared" si="23"/>
        <v>-7.7975216469535684E-4</v>
      </c>
    </row>
    <row r="420" spans="1:20">
      <c r="A420" s="69"/>
      <c r="B420" s="31">
        <f>'Other Med Projected'!A420</f>
        <v>2021</v>
      </c>
      <c r="C420" s="31" t="str">
        <f>'Other Med Projected'!B420</f>
        <v>M05</v>
      </c>
      <c r="D420" s="32">
        <f>'Other Med Projected'!C420</f>
        <v>401.14699999999999</v>
      </c>
      <c r="E420" s="32">
        <f>'Other Med Projected'!D420</f>
        <v>247.78399999999999</v>
      </c>
      <c r="F420" s="32">
        <f>'Other Med Projected'!E420</f>
        <v>520.10199999999998</v>
      </c>
      <c r="G420" s="32">
        <f>'Other Med Projected'!F420</f>
        <v>194.63800000000001</v>
      </c>
      <c r="H420" s="32">
        <f>'Other Med Projected'!G420</f>
        <v>405.74400000000003</v>
      </c>
      <c r="J420" s="12" t="str">
        <f>'Other Med Projected'!T9919</f>
        <v>2021/5 to 2024/4</v>
      </c>
      <c r="K420" s="14">
        <f>'Other Med Projected'!U9919</f>
        <v>0.99999996085233644</v>
      </c>
      <c r="L420" s="14">
        <f>'Other Med Projected'!V9919</f>
        <v>36</v>
      </c>
      <c r="M420" s="60">
        <f>'Other Med Projected'!W9919</f>
        <v>0.19370173581028233</v>
      </c>
      <c r="N420" s="60">
        <f>'Other Med Projected'!X9919</f>
        <v>0.1988333076342754</v>
      </c>
      <c r="O420" s="60">
        <f>'Other Med Projected'!Y9919</f>
        <v>0.18626118436098837</v>
      </c>
      <c r="P420" s="60">
        <f>'Other Med Projected'!Z9919</f>
        <v>0.52609947343866481</v>
      </c>
      <c r="Q420" s="58">
        <f t="shared" si="24"/>
        <v>1.1048957012442109</v>
      </c>
      <c r="R420" s="71">
        <f t="shared" si="21"/>
        <v>247.56576029811453</v>
      </c>
      <c r="S420" s="72">
        <f t="shared" si="22"/>
        <v>247.78399999999999</v>
      </c>
      <c r="T420" s="20">
        <f t="shared" si="23"/>
        <v>-8.807659166268437E-4</v>
      </c>
    </row>
    <row r="421" spans="1:20">
      <c r="A421" s="69"/>
      <c r="B421" s="31">
        <f>'Other Med Projected'!A421</f>
        <v>2021</v>
      </c>
      <c r="C421" s="31" t="str">
        <f>'Other Med Projected'!B421</f>
        <v>M06</v>
      </c>
      <c r="D421" s="32">
        <f>'Other Med Projected'!C421</f>
        <v>401.22699999999998</v>
      </c>
      <c r="E421" s="32">
        <f>'Other Med Projected'!D421</f>
        <v>247.745</v>
      </c>
      <c r="F421" s="32">
        <f>'Other Med Projected'!E421</f>
        <v>520.101</v>
      </c>
      <c r="G421" s="32">
        <f>'Other Med Projected'!F421</f>
        <v>192.45699999999999</v>
      </c>
      <c r="H421" s="32">
        <f>'Other Med Projected'!G421</f>
        <v>406.81200000000001</v>
      </c>
      <c r="J421" s="12" t="str">
        <f>'Other Med Projected'!T9943</f>
        <v>2021/6 to 2024/5</v>
      </c>
      <c r="K421" s="14">
        <f>'Other Med Projected'!U9943</f>
        <v>0.99999995135317721</v>
      </c>
      <c r="L421" s="14">
        <f>'Other Med Projected'!V9943</f>
        <v>36</v>
      </c>
      <c r="M421" s="60">
        <f>'Other Med Projected'!W9943</f>
        <v>0.19687352043112835</v>
      </c>
      <c r="N421" s="60">
        <f>'Other Med Projected'!X9943</f>
        <v>0.19872319469803096</v>
      </c>
      <c r="O421" s="60">
        <f>'Other Med Projected'!Y9943</f>
        <v>0.18127688724466895</v>
      </c>
      <c r="P421" s="60">
        <f>'Other Med Projected'!Z9943</f>
        <v>0.52667307850380551</v>
      </c>
      <c r="Q421" s="58">
        <f t="shared" si="24"/>
        <v>1.1035466808776337</v>
      </c>
      <c r="R421" s="71">
        <f t="shared" si="21"/>
        <v>247.64963453407731</v>
      </c>
      <c r="S421" s="72">
        <f t="shared" si="22"/>
        <v>247.745</v>
      </c>
      <c r="T421" s="20">
        <f t="shared" si="23"/>
        <v>-3.8493396808289576E-4</v>
      </c>
    </row>
    <row r="422" spans="1:20">
      <c r="A422" s="69"/>
      <c r="B422" s="31">
        <f>'Other Med Projected'!A422</f>
        <v>2021</v>
      </c>
      <c r="C422" s="31" t="str">
        <f>'Other Med Projected'!B422</f>
        <v>M07</v>
      </c>
      <c r="D422" s="32">
        <f>'Other Med Projected'!C422</f>
        <v>402.68700000000001</v>
      </c>
      <c r="E422" s="32">
        <f>'Other Med Projected'!D422</f>
        <v>247.804</v>
      </c>
      <c r="F422" s="32">
        <f>'Other Med Projected'!E422</f>
        <v>522.70000000000005</v>
      </c>
      <c r="G422" s="32">
        <f>'Other Med Projected'!F422</f>
        <v>192.923</v>
      </c>
      <c r="H422" s="32">
        <f>'Other Med Projected'!G422</f>
        <v>408.44499999999999</v>
      </c>
      <c r="J422" s="12" t="str">
        <f>'Other Med Projected'!T9967</f>
        <v>2021/7 to 2024/6</v>
      </c>
      <c r="K422" s="14">
        <f>'Other Med Projected'!U9967</f>
        <v>0.99999994759251376</v>
      </c>
      <c r="L422" s="14">
        <f>'Other Med Projected'!V9967</f>
        <v>36</v>
      </c>
      <c r="M422" s="60">
        <f>'Other Med Projected'!W9967</f>
        <v>0.19782796549407766</v>
      </c>
      <c r="N422" s="60">
        <f>'Other Med Projected'!X9967</f>
        <v>0.19889997346606422</v>
      </c>
      <c r="O422" s="60">
        <f>'Other Med Projected'!Y9967</f>
        <v>0.17612983120507489</v>
      </c>
      <c r="P422" s="60">
        <f>'Other Med Projected'!Z9967</f>
        <v>0.52833329606028068</v>
      </c>
      <c r="Q422" s="58">
        <f t="shared" si="24"/>
        <v>1.1011910662254976</v>
      </c>
      <c r="R422" s="71">
        <f t="shared" si="21"/>
        <v>247.77419111786381</v>
      </c>
      <c r="S422" s="72">
        <f t="shared" si="22"/>
        <v>247.804</v>
      </c>
      <c r="T422" s="20">
        <f t="shared" si="23"/>
        <v>-1.2029217501006589E-4</v>
      </c>
    </row>
    <row r="423" spans="1:20">
      <c r="A423" s="69"/>
      <c r="B423" s="31">
        <f>'Other Med Projected'!A423</f>
        <v>2021</v>
      </c>
      <c r="C423" s="31" t="str">
        <f>'Other Med Projected'!B423</f>
        <v>M08</v>
      </c>
      <c r="D423" s="32">
        <f>'Other Med Projected'!C423</f>
        <v>403.86</v>
      </c>
      <c r="E423" s="32">
        <f>'Other Med Projected'!D423</f>
        <v>247.804</v>
      </c>
      <c r="F423" s="32">
        <f>'Other Med Projected'!E423</f>
        <v>526.55899999999997</v>
      </c>
      <c r="G423" s="32">
        <f>'Other Med Projected'!F423</f>
        <v>194.62100000000001</v>
      </c>
      <c r="H423" s="32">
        <f>'Other Med Projected'!G423</f>
        <v>408.49</v>
      </c>
      <c r="J423" s="12" t="str">
        <f>'Other Med Projected'!T9991</f>
        <v>2021/8 to 2024/7</v>
      </c>
      <c r="K423" s="14">
        <f>'Other Med Projected'!U9991</f>
        <v>0.99999994682159976</v>
      </c>
      <c r="L423" s="14">
        <f>'Other Med Projected'!V9991</f>
        <v>36</v>
      </c>
      <c r="M423" s="60">
        <f>'Other Med Projected'!W9991</f>
        <v>0.19747558309086449</v>
      </c>
      <c r="N423" s="60">
        <f>'Other Med Projected'!X9991</f>
        <v>0.19926889069112483</v>
      </c>
      <c r="O423" s="60">
        <f>'Other Med Projected'!Y9991</f>
        <v>0.17080275449052215</v>
      </c>
      <c r="P423" s="60">
        <f>'Other Med Projected'!Z9991</f>
        <v>0.53064439207674097</v>
      </c>
      <c r="Q423" s="58">
        <f t="shared" si="24"/>
        <v>1.0981916203492523</v>
      </c>
      <c r="R423" s="71">
        <f t="shared" si="21"/>
        <v>247.86891188999456</v>
      </c>
      <c r="S423" s="72">
        <f t="shared" si="22"/>
        <v>247.804</v>
      </c>
      <c r="T423" s="20">
        <f t="shared" si="23"/>
        <v>2.619485157405126E-4</v>
      </c>
    </row>
    <row r="424" spans="1:20">
      <c r="A424" s="69"/>
      <c r="B424" s="31">
        <f>'Other Med Projected'!A424</f>
        <v>2021</v>
      </c>
      <c r="C424" s="31" t="str">
        <f>'Other Med Projected'!B424</f>
        <v>M09</v>
      </c>
      <c r="D424" s="32">
        <f>'Other Med Projected'!C424</f>
        <v>403.27100000000002</v>
      </c>
      <c r="E424" s="32">
        <f>'Other Med Projected'!D424</f>
        <v>248.614</v>
      </c>
      <c r="F424" s="32">
        <f>'Other Med Projected'!E424</f>
        <v>525.88699999999994</v>
      </c>
      <c r="G424" s="32">
        <f>'Other Med Projected'!F424</f>
        <v>194.57400000000001</v>
      </c>
      <c r="H424" s="32">
        <f>'Other Med Projected'!G424</f>
        <v>407.26600000000002</v>
      </c>
      <c r="J424" s="12" t="str">
        <f>'Other Med Projected'!T10015</f>
        <v>2021/9 to 2024/8</v>
      </c>
      <c r="K424" s="14">
        <f>'Other Med Projected'!U10015</f>
        <v>0.99999994426642469</v>
      </c>
      <c r="L424" s="14">
        <f>'Other Med Projected'!V10015</f>
        <v>36</v>
      </c>
      <c r="M424" s="60">
        <f>'Other Med Projected'!W10015</f>
        <v>0.19814998582625801</v>
      </c>
      <c r="N424" s="60">
        <f>'Other Med Projected'!X10015</f>
        <v>0.19934801890686302</v>
      </c>
      <c r="O424" s="60">
        <f>'Other Med Projected'!Y10015</f>
        <v>0.16815323396627799</v>
      </c>
      <c r="P424" s="60">
        <f>'Other Med Projected'!Z10015</f>
        <v>0.53139960028757349</v>
      </c>
      <c r="Q424" s="58">
        <f t="shared" si="24"/>
        <v>1.0970508389869726</v>
      </c>
      <c r="R424" s="71">
        <f t="shared" si="21"/>
        <v>248.7009147683753</v>
      </c>
      <c r="S424" s="72">
        <f t="shared" si="22"/>
        <v>248.614</v>
      </c>
      <c r="T424" s="20">
        <f t="shared" si="23"/>
        <v>3.4959724060308031E-4</v>
      </c>
    </row>
    <row r="425" spans="1:20">
      <c r="A425" s="69"/>
      <c r="B425" s="31">
        <f>'Other Med Projected'!A425</f>
        <v>2021</v>
      </c>
      <c r="C425" s="31" t="str">
        <f>'Other Med Projected'!B425</f>
        <v>M10</v>
      </c>
      <c r="D425" s="32">
        <f>'Other Med Projected'!C425</f>
        <v>403.37799999999999</v>
      </c>
      <c r="E425" s="32">
        <f>'Other Med Projected'!D425</f>
        <v>248.614</v>
      </c>
      <c r="F425" s="32">
        <f>'Other Med Projected'!E425</f>
        <v>525.79499999999996</v>
      </c>
      <c r="G425" s="32">
        <f>'Other Med Projected'!F425</f>
        <v>194.892</v>
      </c>
      <c r="H425" s="32">
        <f>'Other Med Projected'!G425</f>
        <v>407.39100000000002</v>
      </c>
      <c r="J425" s="12" t="str">
        <f>'Other Med Projected'!T10039</f>
        <v>2021/10 to 2024/9</v>
      </c>
      <c r="K425" s="14">
        <f>'Other Med Projected'!U10039</f>
        <v>0.99999994467695896</v>
      </c>
      <c r="L425" s="14">
        <f>'Other Med Projected'!V10039</f>
        <v>36</v>
      </c>
      <c r="M425" s="60">
        <f>'Other Med Projected'!W10039</f>
        <v>0.1989082388395654</v>
      </c>
      <c r="N425" s="60">
        <f>'Other Med Projected'!X10039</f>
        <v>0.19939665077586149</v>
      </c>
      <c r="O425" s="60">
        <f>'Other Med Projected'!Y10039</f>
        <v>0.16791584455055361</v>
      </c>
      <c r="P425" s="60">
        <f>'Other Med Projected'!Z10039</f>
        <v>0.53097167838020398</v>
      </c>
      <c r="Q425" s="58">
        <f t="shared" si="24"/>
        <v>1.0971924125461845</v>
      </c>
      <c r="R425" s="71">
        <f t="shared" si="21"/>
        <v>248.65770049310365</v>
      </c>
      <c r="S425" s="72">
        <f t="shared" si="22"/>
        <v>248.614</v>
      </c>
      <c r="T425" s="20">
        <f t="shared" si="23"/>
        <v>1.7577647720419065E-4</v>
      </c>
    </row>
    <row r="426" spans="1:20">
      <c r="A426" s="69"/>
      <c r="B426" s="31">
        <f>'Other Med Projected'!A426</f>
        <v>2021</v>
      </c>
      <c r="C426" s="31" t="str">
        <f>'Other Med Projected'!B426</f>
        <v>M11</v>
      </c>
      <c r="D426" s="32">
        <f>'Other Med Projected'!C426</f>
        <v>404.22</v>
      </c>
      <c r="E426" s="32">
        <f>'Other Med Projected'!D426</f>
        <v>248.614</v>
      </c>
      <c r="F426" s="32">
        <f>'Other Med Projected'!E426</f>
        <v>526.02</v>
      </c>
      <c r="G426" s="32">
        <f>'Other Med Projected'!F426</f>
        <v>195.256</v>
      </c>
      <c r="H426" s="32">
        <f>'Other Med Projected'!G426</f>
        <v>408.84300000000002</v>
      </c>
      <c r="J426" s="12" t="str">
        <f>'Other Med Projected'!T10063</f>
        <v>2021/11 to 2024/10</v>
      </c>
      <c r="K426" s="14">
        <f>'Other Med Projected'!U10063</f>
        <v>0.99999994378655455</v>
      </c>
      <c r="L426" s="14">
        <f>'Other Med Projected'!V10063</f>
        <v>36</v>
      </c>
      <c r="M426" s="60">
        <f>'Other Med Projected'!W10063</f>
        <v>0.20173246999268132</v>
      </c>
      <c r="N426" s="60">
        <f>'Other Med Projected'!X10063</f>
        <v>0.19968320058431291</v>
      </c>
      <c r="O426" s="60">
        <f>'Other Med Projected'!Y10063</f>
        <v>0.16498028259050709</v>
      </c>
      <c r="P426" s="60">
        <f>'Other Med Projected'!Z10063</f>
        <v>0.53023691107561977</v>
      </c>
      <c r="Q426" s="58">
        <f t="shared" si="24"/>
        <v>1.0966328642431211</v>
      </c>
      <c r="R426" s="71">
        <f t="shared" si="21"/>
        <v>248.59415224458343</v>
      </c>
      <c r="S426" s="72">
        <f t="shared" si="22"/>
        <v>248.614</v>
      </c>
      <c r="T426" s="20">
        <f t="shared" si="23"/>
        <v>-7.9833619251440727E-5</v>
      </c>
    </row>
    <row r="427" spans="1:20">
      <c r="A427" s="69"/>
      <c r="B427" s="31">
        <f>'Other Med Projected'!A427</f>
        <v>2021</v>
      </c>
      <c r="C427" s="31" t="str">
        <f>'Other Med Projected'!B427</f>
        <v>M12</v>
      </c>
      <c r="D427" s="32">
        <f>'Other Med Projected'!C427</f>
        <v>404.76400000000001</v>
      </c>
      <c r="E427" s="32">
        <f>'Other Med Projected'!D427</f>
        <v>250.25899999999999</v>
      </c>
      <c r="F427" s="32">
        <f>'Other Med Projected'!E427</f>
        <v>526.40599999999995</v>
      </c>
      <c r="G427" s="32">
        <f>'Other Med Projected'!F427</f>
        <v>196.34100000000001</v>
      </c>
      <c r="H427" s="32">
        <f>'Other Med Projected'!G427</f>
        <v>408.64400000000001</v>
      </c>
      <c r="J427" s="12" t="str">
        <f>'Other Med Projected'!T10087</f>
        <v>2021/12 to 2024/11</v>
      </c>
      <c r="K427" s="14">
        <f>'Other Med Projected'!U10087</f>
        <v>0.99999994054470032</v>
      </c>
      <c r="L427" s="14">
        <f>'Other Med Projected'!V10087</f>
        <v>36</v>
      </c>
      <c r="M427" s="60">
        <f>'Other Med Projected'!W10087</f>
        <v>0.20634450144370081</v>
      </c>
      <c r="N427" s="60">
        <f>'Other Med Projected'!X10087</f>
        <v>0.19999711336425005</v>
      </c>
      <c r="O427" s="60">
        <f>'Other Med Projected'!Y10087</f>
        <v>0.16135690194159888</v>
      </c>
      <c r="P427" s="60">
        <f>'Other Med Projected'!Z10087</f>
        <v>0.52867874465059839</v>
      </c>
      <c r="Q427" s="58">
        <f t="shared" si="24"/>
        <v>1.0963772614001481</v>
      </c>
      <c r="R427" s="71">
        <f t="shared" si="21"/>
        <v>250.23058213015668</v>
      </c>
      <c r="S427" s="72">
        <f t="shared" si="22"/>
        <v>250.25899999999999</v>
      </c>
      <c r="T427" s="20">
        <f t="shared" si="23"/>
        <v>-1.1355383759748708E-4</v>
      </c>
    </row>
    <row r="428" spans="1:20">
      <c r="A428" s="31">
        <f>B428</f>
        <v>2022</v>
      </c>
      <c r="B428" s="31">
        <f>'Other Med Projected'!A428</f>
        <v>2022</v>
      </c>
      <c r="C428" s="31" t="str">
        <f>'Other Med Projected'!B428</f>
        <v>M01</v>
      </c>
      <c r="D428" s="32">
        <f>'Other Med Projected'!C428</f>
        <v>406.197</v>
      </c>
      <c r="E428" s="32">
        <f>'Other Med Projected'!D428</f>
        <v>256.43700000000001</v>
      </c>
      <c r="F428" s="32">
        <f>'Other Med Projected'!E428</f>
        <v>528.62</v>
      </c>
      <c r="G428" s="32">
        <f>'Other Med Projected'!F428</f>
        <v>196.673</v>
      </c>
      <c r="H428" s="32">
        <f>'Other Med Projected'!G428</f>
        <v>408.33499999999998</v>
      </c>
      <c r="J428" s="12" t="str">
        <f>'Other Med Projected'!T10111</f>
        <v>2022/1 to 2024/12</v>
      </c>
      <c r="K428" s="14">
        <f>'Other Med Projected'!U10111</f>
        <v>0.99999994401120718</v>
      </c>
      <c r="L428" s="14">
        <f>'Other Med Projected'!V10111</f>
        <v>36</v>
      </c>
      <c r="M428" s="60">
        <f>'Other Med Projected'!W10111</f>
        <v>0.21427794770411848</v>
      </c>
      <c r="N428" s="60">
        <f>'Other Med Projected'!X10111</f>
        <v>0.20108448025653169</v>
      </c>
      <c r="O428" s="60">
        <f>'Other Med Projected'!Y10111</f>
        <v>0.15599105617033907</v>
      </c>
      <c r="P428" s="60">
        <f>'Other Med Projected'!Z10111</f>
        <v>0.52482675999048167</v>
      </c>
      <c r="Q428" s="58">
        <f t="shared" si="24"/>
        <v>1.096180244121471</v>
      </c>
      <c r="R428" s="71">
        <f t="shared" ref="R428:R469" si="25">(D428-F428*N392-G428*O392-H428*P392)/M392</f>
        <v>255.54929791832623</v>
      </c>
      <c r="S428" s="72">
        <f t="shared" ref="S428:S469" si="26">E428</f>
        <v>256.43700000000001</v>
      </c>
      <c r="T428" s="20">
        <f t="shared" ref="T428:T471" si="27">(R428-S428)/S428</f>
        <v>-3.4616770656097978E-3</v>
      </c>
    </row>
    <row r="429" spans="1:20">
      <c r="A429" s="69"/>
      <c r="B429" s="31">
        <f>'Other Med Projected'!A429</f>
        <v>2022</v>
      </c>
      <c r="C429" s="31" t="str">
        <f>'Other Med Projected'!B429</f>
        <v>M02</v>
      </c>
      <c r="D429" s="32">
        <f>'Other Med Projected'!C429</f>
        <v>406.91699999999997</v>
      </c>
      <c r="E429" s="32">
        <f>'Other Med Projected'!D429</f>
        <v>258.61099999999999</v>
      </c>
      <c r="F429" s="32">
        <f>'Other Med Projected'!E429</f>
        <v>530.99</v>
      </c>
      <c r="G429" s="32">
        <f>'Other Med Projected'!F429</f>
        <v>196.917</v>
      </c>
      <c r="H429" s="32">
        <f>'Other Med Projected'!G429</f>
        <v>407.98399999999998</v>
      </c>
      <c r="J429" s="12" t="str">
        <f>'Other Med Projected'!T10135</f>
        <v>2022/2 to 2025/1</v>
      </c>
      <c r="K429" s="14">
        <f>'Other Med Projected'!U10135</f>
        <v>0.99999994430431993</v>
      </c>
      <c r="L429" s="14">
        <f>'Other Med Projected'!V10135</f>
        <v>36</v>
      </c>
      <c r="M429" s="60">
        <f>'Other Med Projected'!W10135</f>
        <v>0.21378151657987524</v>
      </c>
      <c r="N429" s="60">
        <f>'Other Med Projected'!X10135</f>
        <v>0.20080459341423604</v>
      </c>
      <c r="O429" s="60">
        <f>'Other Med Projected'!Y10135</f>
        <v>0.15735748560284341</v>
      </c>
      <c r="P429" s="60">
        <f>'Other Med Projected'!Z10135</f>
        <v>0.52485821225429752</v>
      </c>
      <c r="Q429" s="58">
        <f t="shared" si="24"/>
        <v>1.0968018078512523</v>
      </c>
      <c r="R429" s="71">
        <f t="shared" si="25"/>
        <v>258.03529522642998</v>
      </c>
      <c r="S429" s="72">
        <f t="shared" si="26"/>
        <v>258.61099999999999</v>
      </c>
      <c r="T429" s="20">
        <f t="shared" si="27"/>
        <v>-2.2261418639192062E-3</v>
      </c>
    </row>
    <row r="430" spans="1:20">
      <c r="A430" s="69"/>
      <c r="B430" s="31">
        <f>'Other Med Projected'!A430</f>
        <v>2022</v>
      </c>
      <c r="C430" s="31" t="str">
        <f>'Other Med Projected'!B430</f>
        <v>M03</v>
      </c>
      <c r="D430" s="32">
        <f>'Other Med Projected'!C430</f>
        <v>408.05200000000002</v>
      </c>
      <c r="E430" s="32">
        <f>'Other Med Projected'!D430</f>
        <v>257.988</v>
      </c>
      <c r="F430" s="32">
        <f>'Other Med Projected'!E430</f>
        <v>532.02200000000005</v>
      </c>
      <c r="G430" s="32">
        <f>'Other Med Projected'!F430</f>
        <v>196.839</v>
      </c>
      <c r="H430" s="32">
        <f>'Other Med Projected'!G430</f>
        <v>409.99799999999999</v>
      </c>
      <c r="J430" s="12" t="str">
        <f>'Other Med Projected'!T10159</f>
        <v>2022/3 to 2025/2</v>
      </c>
      <c r="K430" s="14">
        <f>'Other Med Projected'!U10159</f>
        <v>0.99999994682716065</v>
      </c>
      <c r="L430" s="14">
        <f>'Other Med Projected'!V10159</f>
        <v>36</v>
      </c>
      <c r="M430" s="60">
        <f>'Other Med Projected'!W10159</f>
        <v>0.21582884019811291</v>
      </c>
      <c r="N430" s="60">
        <f>'Other Med Projected'!X10159</f>
        <v>0.20001349603113772</v>
      </c>
      <c r="O430" s="60">
        <f>'Other Med Projected'!Y10159</f>
        <v>0.16040716725257775</v>
      </c>
      <c r="P430" s="60">
        <f>'Other Med Projected'!Z10159</f>
        <v>0.52318494026374396</v>
      </c>
      <c r="Q430" s="58">
        <f t="shared" si="24"/>
        <v>1.0994344437455723</v>
      </c>
      <c r="R430" s="71">
        <f t="shared" si="25"/>
        <v>257.84470233028378</v>
      </c>
      <c r="S430" s="72">
        <f t="shared" si="26"/>
        <v>257.988</v>
      </c>
      <c r="T430" s="20">
        <f t="shared" si="27"/>
        <v>-5.5544315904700579E-4</v>
      </c>
    </row>
    <row r="431" spans="1:20">
      <c r="A431" s="69"/>
      <c r="B431" s="31">
        <f>'Other Med Projected'!A431</f>
        <v>2022</v>
      </c>
      <c r="C431" s="31" t="str">
        <f>'Other Med Projected'!B431</f>
        <v>M04</v>
      </c>
      <c r="D431" s="32">
        <f>'Other Med Projected'!C431</f>
        <v>408.209</v>
      </c>
      <c r="E431" s="32">
        <f>'Other Med Projected'!D431</f>
        <v>257.303</v>
      </c>
      <c r="F431" s="32">
        <f>'Other Med Projected'!E431</f>
        <v>530.80399999999997</v>
      </c>
      <c r="G431" s="32">
        <f>'Other Med Projected'!F431</f>
        <v>197.221</v>
      </c>
      <c r="H431" s="32">
        <f>'Other Med Projected'!G431</f>
        <v>410.83</v>
      </c>
      <c r="J431" s="12" t="str">
        <f>'Other Med Projected'!T10183</f>
        <v>2022/4 to 2025/3</v>
      </c>
      <c r="K431" s="14">
        <f>'Other Med Projected'!U10183</f>
        <v>0.99999994966646866</v>
      </c>
      <c r="L431" s="14">
        <f>'Other Med Projected'!V10183</f>
        <v>36</v>
      </c>
      <c r="M431" s="60">
        <f>'Other Med Projected'!W10183</f>
        <v>0.21761597623779402</v>
      </c>
      <c r="N431" s="60">
        <f>'Other Med Projected'!X10183</f>
        <v>0.19937752127062663</v>
      </c>
      <c r="O431" s="60">
        <f>'Other Med Projected'!Y10183</f>
        <v>0.16168293380827206</v>
      </c>
      <c r="P431" s="60">
        <f>'Other Med Projected'!Z10183</f>
        <v>0.52233021048234318</v>
      </c>
      <c r="Q431" s="58">
        <f t="shared" si="24"/>
        <v>1.1010066417990358</v>
      </c>
      <c r="R431" s="71">
        <f t="shared" si="25"/>
        <v>257.30406446252363</v>
      </c>
      <c r="S431" s="72">
        <f t="shared" si="26"/>
        <v>257.303</v>
      </c>
      <c r="T431" s="20">
        <f t="shared" si="27"/>
        <v>4.1370000490844348E-6</v>
      </c>
    </row>
    <row r="432" spans="1:20">
      <c r="A432" s="69"/>
      <c r="B432" s="31">
        <f>'Other Med Projected'!A432</f>
        <v>2022</v>
      </c>
      <c r="C432" s="31" t="str">
        <f>'Other Med Projected'!B432</f>
        <v>M05</v>
      </c>
      <c r="D432" s="32">
        <f>'Other Med Projected'!C432</f>
        <v>408.87299999999999</v>
      </c>
      <c r="E432" s="32">
        <f>'Other Med Projected'!D432</f>
        <v>259.02600000000001</v>
      </c>
      <c r="F432" s="32">
        <f>'Other Med Projected'!E432</f>
        <v>533.99199999999996</v>
      </c>
      <c r="G432" s="32">
        <f>'Other Med Projected'!F432</f>
        <v>197.381</v>
      </c>
      <c r="H432" s="32">
        <f>'Other Med Projected'!G432</f>
        <v>410.24900000000002</v>
      </c>
      <c r="J432" s="12" t="str">
        <f>'Other Med Projected'!T10207</f>
        <v>2022/5 to 2025/4</v>
      </c>
      <c r="K432" s="14">
        <f>'Other Med Projected'!U10207</f>
        <v>0.99999995144968401</v>
      </c>
      <c r="L432" s="14">
        <f>'Other Med Projected'!V10207</f>
        <v>36</v>
      </c>
      <c r="M432" s="60">
        <f>'Other Med Projected'!W10207</f>
        <v>0.2180818531792417</v>
      </c>
      <c r="N432" s="60">
        <f>'Other Med Projected'!X10207</f>
        <v>0.19864205045935912</v>
      </c>
      <c r="O432" s="60">
        <f>'Other Med Projected'!Y10207</f>
        <v>0.163544120371754</v>
      </c>
      <c r="P432" s="60">
        <f>'Other Med Projected'!Z10207</f>
        <v>0.5221522965984936</v>
      </c>
      <c r="Q432" s="58">
        <f t="shared" si="24"/>
        <v>1.1024203206088483</v>
      </c>
      <c r="R432" s="71">
        <f t="shared" si="25"/>
        <v>258.80958193953603</v>
      </c>
      <c r="S432" s="72">
        <f t="shared" si="26"/>
        <v>259.02600000000001</v>
      </c>
      <c r="T432" s="20">
        <f t="shared" si="27"/>
        <v>-8.3550709374340647E-4</v>
      </c>
    </row>
    <row r="433" spans="1:20">
      <c r="A433" s="69"/>
      <c r="B433" s="31">
        <f>'Other Med Projected'!A433</f>
        <v>2022</v>
      </c>
      <c r="C433" s="31" t="str">
        <f>'Other Med Projected'!B433</f>
        <v>M06</v>
      </c>
      <c r="D433" s="32">
        <f>'Other Med Projected'!C433</f>
        <v>411.55</v>
      </c>
      <c r="E433" s="32">
        <f>'Other Med Projected'!D433</f>
        <v>259.38400000000001</v>
      </c>
      <c r="F433" s="32">
        <f>'Other Med Projected'!E433</f>
        <v>544.42100000000005</v>
      </c>
      <c r="G433" s="32">
        <f>'Other Med Projected'!F433</f>
        <v>198.76400000000001</v>
      </c>
      <c r="H433" s="32">
        <f>'Other Med Projected'!G433</f>
        <v>410.72899999999998</v>
      </c>
      <c r="J433" s="12" t="str">
        <f>'Other Med Projected'!T10231</f>
        <v>2022/6 to 2025/5</v>
      </c>
      <c r="K433" s="14">
        <f>'Other Med Projected'!U10231</f>
        <v>0.99999995852220103</v>
      </c>
      <c r="L433" s="14">
        <f>'Other Med Projected'!V10231</f>
        <v>36</v>
      </c>
      <c r="M433" s="60">
        <f>'Other Med Projected'!W10231</f>
        <v>0.22239233034564729</v>
      </c>
      <c r="N433" s="60">
        <f>'Other Med Projected'!X10231</f>
        <v>0.19679665426128984</v>
      </c>
      <c r="O433" s="60">
        <f>'Other Med Projected'!Y10231</f>
        <v>0.16846199128531958</v>
      </c>
      <c r="P433" s="60">
        <f>'Other Med Projected'!Z10231</f>
        <v>0.51962253507996803</v>
      </c>
      <c r="Q433" s="58">
        <f t="shared" si="24"/>
        <v>1.1072735109722247</v>
      </c>
      <c r="R433" s="71">
        <f t="shared" si="25"/>
        <v>258.5755212130897</v>
      </c>
      <c r="S433" s="72">
        <f t="shared" si="26"/>
        <v>259.38400000000001</v>
      </c>
      <c r="T433" s="20">
        <f t="shared" si="27"/>
        <v>-3.116918495012467E-3</v>
      </c>
    </row>
    <row r="434" spans="1:20">
      <c r="A434" s="69"/>
      <c r="B434" s="31">
        <f>'Other Med Projected'!A434</f>
        <v>2022</v>
      </c>
      <c r="C434" s="31" t="str">
        <f>'Other Med Projected'!B434</f>
        <v>M07</v>
      </c>
      <c r="D434" s="32">
        <f>'Other Med Projected'!C434</f>
        <v>411.62599999999998</v>
      </c>
      <c r="E434" s="32">
        <f>'Other Med Projected'!D434</f>
        <v>258.62</v>
      </c>
      <c r="F434" s="32">
        <f>'Other Med Projected'!E434</f>
        <v>544.13699999999994</v>
      </c>
      <c r="G434" s="32">
        <f>'Other Med Projected'!F434</f>
        <v>197.26599999999999</v>
      </c>
      <c r="H434" s="32">
        <f>'Other Med Projected'!G434</f>
        <v>411.846</v>
      </c>
      <c r="J434" s="12" t="str">
        <f>'Other Med Projected'!T10255</f>
        <v>2022/7 to 2025/6</v>
      </c>
      <c r="K434" s="14">
        <f>'Other Med Projected'!U10255</f>
        <v>0.99999996545395997</v>
      </c>
      <c r="L434" s="14">
        <f>'Other Med Projected'!V10255</f>
        <v>36</v>
      </c>
      <c r="M434" s="60">
        <f>'Other Med Projected'!W10255</f>
        <v>0.22808125845350713</v>
      </c>
      <c r="N434" s="60">
        <f>'Other Med Projected'!X10255</f>
        <v>0.19501009927916588</v>
      </c>
      <c r="O434" s="60">
        <f>'Other Med Projected'!Y10255</f>
        <v>0.17289426341621458</v>
      </c>
      <c r="P434" s="60">
        <f>'Other Med Projected'!Z10255</f>
        <v>0.5163907263069224</v>
      </c>
      <c r="Q434" s="58">
        <f t="shared" si="24"/>
        <v>1.1123763474558102</v>
      </c>
      <c r="R434" s="71">
        <f t="shared" si="25"/>
        <v>258.36860065681196</v>
      </c>
      <c r="S434" s="72">
        <f t="shared" si="26"/>
        <v>258.62</v>
      </c>
      <c r="T434" s="20">
        <f t="shared" si="27"/>
        <v>-9.7208005254056451E-4</v>
      </c>
    </row>
    <row r="435" spans="1:20">
      <c r="A435" s="69"/>
      <c r="B435" s="31">
        <f>'Other Med Projected'!A435</f>
        <v>2022</v>
      </c>
      <c r="C435" s="31" t="str">
        <f>'Other Med Projected'!B435</f>
        <v>M08</v>
      </c>
      <c r="D435" s="32">
        <f>'Other Med Projected'!C435</f>
        <v>413.59</v>
      </c>
      <c r="E435" s="32">
        <f>'Other Med Projected'!D435</f>
        <v>258.81200000000001</v>
      </c>
      <c r="F435" s="32">
        <f>'Other Med Projected'!E435</f>
        <v>551.26700000000005</v>
      </c>
      <c r="G435" s="32">
        <f>'Other Med Projected'!F435</f>
        <v>197.27099999999999</v>
      </c>
      <c r="H435" s="32">
        <f>'Other Med Projected'!G435</f>
        <v>412.82799999999997</v>
      </c>
      <c r="J435" s="12" t="str">
        <f>'Other Med Projected'!T10279</f>
        <v>2022/8 to 2025/7</v>
      </c>
      <c r="K435" s="14">
        <f>'Other Med Projected'!U10279</f>
        <v>0.99999997761198978</v>
      </c>
      <c r="L435" s="14">
        <f>'Other Med Projected'!V10279</f>
        <v>36</v>
      </c>
      <c r="M435" s="60">
        <f>'Other Med Projected'!W10279</f>
        <v>0.23271263124353994</v>
      </c>
      <c r="N435" s="60">
        <f>'Other Med Projected'!X10279</f>
        <v>0.19341115152812119</v>
      </c>
      <c r="O435" s="60">
        <f>'Other Med Projected'!Y10279</f>
        <v>0.17441170644823434</v>
      </c>
      <c r="P435" s="60">
        <f>'Other Med Projected'!Z10279</f>
        <v>0.51500933191511589</v>
      </c>
      <c r="Q435" s="58">
        <f t="shared" si="24"/>
        <v>1.1155448211350114</v>
      </c>
      <c r="R435" s="71">
        <f t="shared" si="25"/>
        <v>258.56153484352086</v>
      </c>
      <c r="S435" s="72">
        <f t="shared" si="26"/>
        <v>258.81200000000001</v>
      </c>
      <c r="T435" s="20">
        <f t="shared" si="27"/>
        <v>-9.6774939523341875E-4</v>
      </c>
    </row>
    <row r="436" spans="1:20">
      <c r="A436" s="69"/>
      <c r="B436" s="31">
        <f>'Other Med Projected'!A436</f>
        <v>2022</v>
      </c>
      <c r="C436" s="31" t="str">
        <f>'Other Med Projected'!B436</f>
        <v>M09</v>
      </c>
      <c r="D436" s="32">
        <f>'Other Med Projected'!C436</f>
        <v>416.50099999999998</v>
      </c>
      <c r="E436" s="32">
        <f>'Other Med Projected'!D436</f>
        <v>258.82600000000002</v>
      </c>
      <c r="F436" s="32">
        <f>'Other Med Projected'!E436</f>
        <v>553.94500000000005</v>
      </c>
      <c r="G436" s="32">
        <f>'Other Med Projected'!F436</f>
        <v>203.64099999999999</v>
      </c>
      <c r="H436" s="32">
        <f>'Other Med Projected'!G436</f>
        <v>414.767</v>
      </c>
      <c r="J436" s="12" t="str">
        <f>'Other Med Projected'!T10303</f>
        <v>2022/9 to 2025/8</v>
      </c>
      <c r="K436" s="14">
        <f>'Other Med Projected'!U10303</f>
        <v>0.9999999917118324</v>
      </c>
      <c r="L436" s="14">
        <f>'Other Med Projected'!V10303</f>
        <v>36</v>
      </c>
      <c r="M436" s="67">
        <f>'Other Med Projected'!W10303</f>
        <v>0.23621830428871332</v>
      </c>
      <c r="N436" s="67">
        <f>'Other Med Projected'!X10303</f>
        <v>0.19273863067244082</v>
      </c>
      <c r="O436" s="67">
        <f>'Other Med Projected'!Y10303</f>
        <v>0.17124127207697223</v>
      </c>
      <c r="P436" s="67">
        <f>'Other Med Projected'!Z10303</f>
        <v>0.51535662848314334</v>
      </c>
      <c r="Q436" s="58">
        <f t="shared" si="24"/>
        <v>1.1155548355212699</v>
      </c>
      <c r="R436" s="71">
        <f t="shared" si="25"/>
        <v>258.02674198317311</v>
      </c>
      <c r="S436" s="72">
        <f t="shared" si="26"/>
        <v>258.82600000000002</v>
      </c>
      <c r="T436" s="20">
        <f t="shared" si="27"/>
        <v>-3.0880128612539364E-3</v>
      </c>
    </row>
    <row r="437" spans="1:20">
      <c r="A437" s="69"/>
      <c r="B437" s="31">
        <f>'Other Med Projected'!A437</f>
        <v>2022</v>
      </c>
      <c r="C437" s="31" t="str">
        <f>'Other Med Projected'!B437</f>
        <v>M10</v>
      </c>
      <c r="D437" s="32">
        <f>'Other Med Projected'!C437</f>
        <v>416.72</v>
      </c>
      <c r="E437" s="32">
        <f>'Other Med Projected'!D437</f>
        <v>258.94</v>
      </c>
      <c r="F437" s="32">
        <f>'Other Med Projected'!E437</f>
        <v>554.43600000000004</v>
      </c>
      <c r="G437" s="32">
        <f>'Other Med Projected'!F437</f>
        <v>203.79599999999999</v>
      </c>
      <c r="H437" s="32">
        <f>'Other Med Projected'!G437</f>
        <v>414.89699999999999</v>
      </c>
      <c r="J437" s="12" t="str">
        <f>'Other Med Projected'!T10327</f>
        <v>2022/10 to 2025/9</v>
      </c>
      <c r="K437" s="14">
        <f>'Other Med Projected'!U10327</f>
        <v>0.99999999193517908</v>
      </c>
      <c r="L437" s="14">
        <f>'Other Med Projected'!V10327</f>
        <v>36</v>
      </c>
      <c r="M437" s="70">
        <f>'Other Med Projected'!W10327</f>
        <v>0.23654369703257352</v>
      </c>
      <c r="N437" s="70">
        <f>'Other Med Projected'!X10327</f>
        <v>0.19222922237277285</v>
      </c>
      <c r="O437" s="70">
        <f>'Other Med Projected'!Y10327</f>
        <v>0.17282957390240627</v>
      </c>
      <c r="P437" s="70">
        <f>'Other Med Projected'!Z10327</f>
        <v>0.51508644422256677</v>
      </c>
      <c r="Q437" s="58">
        <f t="shared" si="24"/>
        <v>1.1166889375303195</v>
      </c>
      <c r="R437" s="71">
        <f t="shared" si="25"/>
        <v>258.30148967232066</v>
      </c>
      <c r="S437" s="72">
        <f t="shared" si="26"/>
        <v>258.94</v>
      </c>
      <c r="T437" s="20">
        <f t="shared" si="27"/>
        <v>-2.4658620826420855E-3</v>
      </c>
    </row>
    <row r="438" spans="1:20">
      <c r="A438" s="69"/>
      <c r="B438" s="31">
        <f>'Other Med Projected'!A438</f>
        <v>2022</v>
      </c>
      <c r="C438" s="31" t="str">
        <f>'Other Med Projected'!B438</f>
        <v>M11</v>
      </c>
      <c r="D438" s="32">
        <f>'Other Med Projected'!C438</f>
        <v>416.61399999999998</v>
      </c>
      <c r="E438" s="32">
        <f>'Other Med Projected'!D438</f>
        <v>257.83600000000001</v>
      </c>
      <c r="F438" s="32">
        <f>'Other Med Projected'!E438</f>
        <v>559.88099999999997</v>
      </c>
      <c r="G438" s="32">
        <f>'Other Med Projected'!F438</f>
        <v>198.78399999999999</v>
      </c>
      <c r="H438" s="32">
        <f>'Other Med Projected'!G438</f>
        <v>415.048</v>
      </c>
      <c r="J438" s="12" t="str">
        <f>'Other Med Projected'!T10351</f>
        <v>2022/11 to 2025/10</v>
      </c>
      <c r="K438" s="14">
        <f>'Other Med Projected'!U10351</f>
        <v>0.99999999238811177</v>
      </c>
      <c r="L438" s="14">
        <f>'Other Med Projected'!V10351</f>
        <v>36</v>
      </c>
      <c r="M438" s="73">
        <f>'Other Med Projected'!W10351</f>
        <v>0.23735601428849873</v>
      </c>
      <c r="N438" s="73">
        <f>'Other Med Projected'!X10351</f>
        <v>0.19100711404922061</v>
      </c>
      <c r="O438" s="73">
        <f>'Other Med Projected'!Y10351</f>
        <v>0.17662354396435476</v>
      </c>
      <c r="P438" s="73">
        <f>'Other Med Projected'!Z10351</f>
        <v>0.51442650000166745</v>
      </c>
      <c r="Q438" s="58">
        <f t="shared" si="24"/>
        <v>1.1194131723037415</v>
      </c>
      <c r="R438" s="71">
        <f t="shared" si="25"/>
        <v>257.98008858491522</v>
      </c>
      <c r="S438" s="72">
        <f t="shared" si="26"/>
        <v>257.83600000000001</v>
      </c>
      <c r="T438" s="20">
        <f t="shared" si="27"/>
        <v>5.5883811769966022E-4</v>
      </c>
    </row>
    <row r="439" spans="1:20">
      <c r="A439" s="69"/>
      <c r="B439" s="31">
        <f>'Other Med Projected'!A439</f>
        <v>2022</v>
      </c>
      <c r="C439" s="31" t="str">
        <f>'Other Med Projected'!B439</f>
        <v>M12</v>
      </c>
      <c r="D439" s="32">
        <f>'Other Med Projected'!C439</f>
        <v>416.73200000000003</v>
      </c>
      <c r="E439" s="32">
        <f>'Other Med Projected'!D439</f>
        <v>255.471</v>
      </c>
      <c r="F439" s="32">
        <f>'Other Med Projected'!E439</f>
        <v>560.19799999999998</v>
      </c>
      <c r="G439" s="32">
        <f>'Other Med Projected'!F439</f>
        <v>199.607</v>
      </c>
      <c r="H439" s="32">
        <f>'Other Med Projected'!G439</f>
        <v>415.61099999999999</v>
      </c>
      <c r="J439" s="12" t="str">
        <f>'Other Med Projected'!T10375</f>
        <v>2022/12 to 2025/11</v>
      </c>
      <c r="K439" s="14">
        <f>'Other Med Projected'!U10375</f>
        <v>0.99999999639759041</v>
      </c>
      <c r="L439" s="14">
        <f>'Other Med Projected'!V10375</f>
        <v>36</v>
      </c>
      <c r="M439" s="73">
        <f>'Other Med Projected'!W10375</f>
        <v>0.23609802284216602</v>
      </c>
      <c r="N439" s="73">
        <f>'Other Med Projected'!X10375</f>
        <v>0.19045483527754781</v>
      </c>
      <c r="O439" s="73">
        <f>'Other Med Projected'!Y10375</f>
        <v>0.17552627607955312</v>
      </c>
      <c r="P439" s="73">
        <f>'Other Med Projected'!Z10375</f>
        <v>0.51655125829372028</v>
      </c>
      <c r="Q439" s="58">
        <f t="shared" si="24"/>
        <v>1.1186303924929872</v>
      </c>
      <c r="R439" s="71">
        <f t="shared" si="25"/>
        <v>255.53051968507415</v>
      </c>
      <c r="S439" s="72">
        <f t="shared" si="26"/>
        <v>255.471</v>
      </c>
      <c r="T439" s="20">
        <f t="shared" si="27"/>
        <v>2.3298020156554042E-4</v>
      </c>
    </row>
    <row r="440" spans="1:20">
      <c r="A440" s="31">
        <f>B440</f>
        <v>2023</v>
      </c>
      <c r="B440" s="31">
        <f>'Other Med Projected'!A440</f>
        <v>2023</v>
      </c>
      <c r="C440" s="31" t="str">
        <f>'Other Med Projected'!B440</f>
        <v>M01</v>
      </c>
      <c r="D440" s="32">
        <f>'Other Med Projected'!C440</f>
        <v>417.03500000000003</v>
      </c>
      <c r="E440" s="32">
        <f>'Other Med Projected'!D440</f>
        <v>255.43799999999999</v>
      </c>
      <c r="F440" s="32">
        <f>'Other Med Projected'!E440</f>
        <v>563.58199999999999</v>
      </c>
      <c r="G440" s="32">
        <f>'Other Med Projected'!F440</f>
        <v>198.971</v>
      </c>
      <c r="H440" s="32">
        <f>'Other Med Projected'!G440</f>
        <v>415.197</v>
      </c>
      <c r="J440" s="12" t="str">
        <f>'Other Med Projected'!T10399</f>
        <v>2023/1 to 2025/12</v>
      </c>
      <c r="K440" s="14">
        <f>'Other Med Projected'!U10399</f>
        <v>0.9999999964123395</v>
      </c>
      <c r="L440" s="14">
        <f>'Other Med Projected'!V10399</f>
        <v>36</v>
      </c>
      <c r="M440" s="73">
        <f>'Other Med Projected'!W10399</f>
        <v>0.23621488084023548</v>
      </c>
      <c r="N440" s="73">
        <f>'Other Med Projected'!X10399</f>
        <v>0.1904707287578378</v>
      </c>
      <c r="O440" s="73">
        <f>'Other Med Projected'!Y10399</f>
        <v>0.17554445982690092</v>
      </c>
      <c r="P440" s="73">
        <f>'Other Med Projected'!Z10399</f>
        <v>0.51644640414665521</v>
      </c>
      <c r="Q440" s="58">
        <f t="shared" si="24"/>
        <v>1.1186764735716295</v>
      </c>
      <c r="R440" s="71">
        <f t="shared" si="25"/>
        <v>255.52471906376957</v>
      </c>
      <c r="S440" s="72">
        <f t="shared" si="26"/>
        <v>255.43799999999999</v>
      </c>
      <c r="T440" s="20">
        <f t="shared" si="27"/>
        <v>3.3949163307565243E-4</v>
      </c>
    </row>
    <row r="441" spans="1:20">
      <c r="A441" s="69"/>
      <c r="B441" s="31">
        <f>'Other Med Projected'!A441</f>
        <v>2023</v>
      </c>
      <c r="C441" s="31" t="str">
        <f>'Other Med Projected'!B441</f>
        <v>M02</v>
      </c>
      <c r="D441" s="32">
        <f>'Other Med Projected'!C441</f>
        <v>416.709</v>
      </c>
      <c r="E441" s="32">
        <f>'Other Med Projected'!D441</f>
        <v>256.30500000000001</v>
      </c>
      <c r="F441" s="32">
        <f>'Other Med Projected'!E441</f>
        <v>566.11</v>
      </c>
      <c r="G441" s="32">
        <f>'Other Med Projected'!F441</f>
        <v>199.54400000000001</v>
      </c>
      <c r="H441" s="32">
        <f>'Other Med Projected'!G441</f>
        <v>413.03399999999999</v>
      </c>
      <c r="J441" s="12" t="str">
        <f>'Other Med Projected'!T10423</f>
        <v>2023/2 to 2026/1</v>
      </c>
      <c r="K441" s="14">
        <f>'Other Med Projected'!U10423</f>
        <v>0.99999999643138882</v>
      </c>
      <c r="L441" s="14">
        <f>'Other Med Projected'!V10423</f>
        <v>36</v>
      </c>
      <c r="M441" s="73">
        <f>'Other Med Projected'!W10423</f>
        <v>0.23597284391812609</v>
      </c>
      <c r="N441" s="73">
        <f>'Other Med Projected'!X10423</f>
        <v>0.19049187458535252</v>
      </c>
      <c r="O441" s="73">
        <f>'Other Med Projected'!Y10423</f>
        <v>0.17531378816592599</v>
      </c>
      <c r="P441" s="73">
        <f>'Other Med Projected'!Z10423</f>
        <v>0.51668311583886284</v>
      </c>
      <c r="Q441" s="58">
        <f t="shared" si="24"/>
        <v>1.1184616225082675</v>
      </c>
      <c r="R441" s="71">
        <f t="shared" si="25"/>
        <v>256.35600677037553</v>
      </c>
      <c r="S441" s="72">
        <f t="shared" si="26"/>
        <v>256.30500000000001</v>
      </c>
      <c r="T441" s="20">
        <f t="shared" si="27"/>
        <v>1.9900809728847502E-4</v>
      </c>
    </row>
    <row r="442" spans="1:20">
      <c r="A442" s="69"/>
      <c r="B442" s="31">
        <f>'Other Med Projected'!A442</f>
        <v>2023</v>
      </c>
      <c r="C442" s="31" t="str">
        <f>'Other Med Projected'!B442</f>
        <v>M03</v>
      </c>
      <c r="D442" s="32">
        <f>'Other Med Projected'!C442</f>
        <v>416.899</v>
      </c>
      <c r="E442" s="32">
        <f>'Other Med Projected'!D442</f>
        <v>257.43099999999998</v>
      </c>
      <c r="F442" s="32">
        <f>'Other Med Projected'!E442</f>
        <v>567.99400000000003</v>
      </c>
      <c r="G442" s="32">
        <f>'Other Med Projected'!F442</f>
        <v>199.75700000000001</v>
      </c>
      <c r="H442" s="32">
        <f>'Other Med Projected'!G442</f>
        <v>412.11900000000003</v>
      </c>
      <c r="J442" s="12" t="str">
        <f>'Other Med Projected'!T10447</f>
        <v>2023/3 to 2026/2</v>
      </c>
      <c r="K442" s="14">
        <f>'Other Med Projected'!U10447</f>
        <v>0.99999999644797244</v>
      </c>
      <c r="L442" s="14">
        <f>'Other Med Projected'!V10447</f>
        <v>36</v>
      </c>
      <c r="M442" s="73">
        <f>'Other Med Projected'!W10447</f>
        <v>0.23590863994759284</v>
      </c>
      <c r="N442" s="73">
        <f>'Other Med Projected'!X10447</f>
        <v>0.1905012785648296</v>
      </c>
      <c r="O442" s="73">
        <f>'Other Med Projected'!Y10447</f>
        <v>0.17521915077898564</v>
      </c>
      <c r="P442" s="73">
        <f>'Other Med Projected'!Z10447</f>
        <v>0.51675730149269039</v>
      </c>
      <c r="Q442" s="58">
        <f t="shared" si="24"/>
        <v>1.1183863707840986</v>
      </c>
      <c r="R442" s="71">
        <f t="shared" si="25"/>
        <v>257.69338972330405</v>
      </c>
      <c r="S442" s="72">
        <f t="shared" si="26"/>
        <v>257.43099999999998</v>
      </c>
      <c r="T442" s="20">
        <f t="shared" si="27"/>
        <v>1.0192623394387932E-3</v>
      </c>
    </row>
    <row r="443" spans="1:20">
      <c r="A443" s="69"/>
      <c r="B443" s="31">
        <f>'Other Med Projected'!A443</f>
        <v>2023</v>
      </c>
      <c r="C443" s="31" t="str">
        <f>'Other Med Projected'!B443</f>
        <v>M04</v>
      </c>
      <c r="D443" s="32">
        <f>'Other Med Projected'!C443</f>
        <v>416.99799999999999</v>
      </c>
      <c r="E443" s="32">
        <f>'Other Med Projected'!D443</f>
        <v>257.98</v>
      </c>
      <c r="F443" s="32">
        <f>'Other Med Projected'!E443</f>
        <v>568.40300000000002</v>
      </c>
      <c r="G443" s="32">
        <f>'Other Med Projected'!F443</f>
        <v>199.64</v>
      </c>
      <c r="H443" s="32">
        <f>'Other Med Projected'!G443</f>
        <v>411.95100000000002</v>
      </c>
      <c r="J443" s="12" t="str">
        <f>'Other Med Projected'!T10471</f>
        <v>2023/4 to 2026/3</v>
      </c>
      <c r="K443" s="14">
        <f>'Other Med Projected'!U10471</f>
        <v>0.99999999646515725</v>
      </c>
      <c r="L443" s="14">
        <f>'Other Med Projected'!V10471</f>
        <v>36</v>
      </c>
      <c r="M443" s="73">
        <f>'Other Med Projected'!W10471</f>
        <v>0.23587234960489142</v>
      </c>
      <c r="N443" s="73">
        <f>'Other Med Projected'!X10471</f>
        <v>0.19050641062357523</v>
      </c>
      <c r="O443" s="73">
        <f>'Other Med Projected'!Y10471</f>
        <v>0.17514856676329171</v>
      </c>
      <c r="P443" s="73">
        <f>'Other Med Projected'!Z10471</f>
        <v>0.51680808918443477</v>
      </c>
      <c r="Q443" s="58">
        <f t="shared" si="24"/>
        <v>1.1183354161761931</v>
      </c>
      <c r="R443" s="71">
        <f t="shared" si="25"/>
        <v>258.38322411911423</v>
      </c>
      <c r="S443" s="72">
        <f t="shared" si="26"/>
        <v>257.98</v>
      </c>
      <c r="T443" s="20">
        <f t="shared" si="27"/>
        <v>1.5630053458183324E-3</v>
      </c>
    </row>
    <row r="444" spans="1:20">
      <c r="A444" s="69"/>
      <c r="B444" s="31">
        <f>'Other Med Projected'!A444</f>
        <v>2023</v>
      </c>
      <c r="C444" s="31" t="str">
        <f>'Other Med Projected'!B444</f>
        <v>M05</v>
      </c>
      <c r="D444" s="32">
        <f>'Other Med Projected'!C444</f>
        <v>416.99799999999999</v>
      </c>
      <c r="E444" s="32">
        <f>'Other Med Projected'!D444</f>
        <v>261.04899999999998</v>
      </c>
      <c r="F444" s="32">
        <f>'Other Med Projected'!E444</f>
        <v>569.16700000000003</v>
      </c>
      <c r="G444" s="32">
        <f>'Other Med Projected'!F444</f>
        <v>200.69900000000001</v>
      </c>
      <c r="H444" s="32">
        <f>'Other Med Projected'!G444</f>
        <v>409.88499999999999</v>
      </c>
      <c r="J444" s="12" t="str">
        <f>'Other Med Projected'!T10495</f>
        <v>2023/5 to 2026/4</v>
      </c>
      <c r="K444" s="14">
        <f>'Other Med Projected'!U10495</f>
        <v>0.99999999415059271</v>
      </c>
      <c r="L444" s="14">
        <f>'Other Med Projected'!V10495</f>
        <v>36</v>
      </c>
      <c r="M444" s="73">
        <f>'Other Med Projected'!W10495</f>
        <v>0.2372846649154397</v>
      </c>
      <c r="N444" s="73">
        <f>'Other Med Projected'!X10495</f>
        <v>0.1891627248716643</v>
      </c>
      <c r="O444" s="73">
        <f>'Other Med Projected'!Y10495</f>
        <v>0.18020371540145946</v>
      </c>
      <c r="P444" s="73">
        <f>'Other Med Projected'!Z10495</f>
        <v>0.51530929683693183</v>
      </c>
      <c r="Q444" s="58">
        <f t="shared" si="24"/>
        <v>1.1219604020254952</v>
      </c>
      <c r="R444" s="71">
        <f t="shared" si="25"/>
        <v>262.04205996107163</v>
      </c>
      <c r="S444" s="72">
        <f t="shared" si="26"/>
        <v>261.04899999999998</v>
      </c>
      <c r="T444" s="20">
        <f t="shared" si="27"/>
        <v>3.804113254874186E-3</v>
      </c>
    </row>
    <row r="445" spans="1:20">
      <c r="A445" s="69"/>
      <c r="B445" s="31">
        <f>'Other Med Projected'!A445</f>
        <v>2023</v>
      </c>
      <c r="C445" s="31" t="str">
        <f>'Other Med Projected'!B445</f>
        <v>M06</v>
      </c>
      <c r="D445" s="32">
        <f>'Other Med Projected'!C445</f>
        <v>418.41</v>
      </c>
      <c r="E445" s="32">
        <f>'Other Med Projected'!D445</f>
        <v>259.43200000000002</v>
      </c>
      <c r="F445" s="32">
        <f>'Other Med Projected'!E445</f>
        <v>569.36900000000003</v>
      </c>
      <c r="G445" s="32">
        <f>'Other Med Projected'!F445</f>
        <v>202.07</v>
      </c>
      <c r="H445" s="32">
        <f>'Other Med Projected'!G445</f>
        <v>412.81200000000001</v>
      </c>
      <c r="J445" s="12" t="str">
        <f>'Other Med Projected'!T10519</f>
        <v>2023/6 to 2026/5</v>
      </c>
      <c r="K445" s="14">
        <f>'Other Med Projected'!U10519</f>
        <v>0.99999999418641872</v>
      </c>
      <c r="L445" s="14">
        <f>'Other Med Projected'!V10519</f>
        <v>36</v>
      </c>
      <c r="M445" s="73">
        <f>'Other Med Projected'!W10519</f>
        <v>0.23706381601933185</v>
      </c>
      <c r="N445" s="73">
        <f>'Other Med Projected'!X10519</f>
        <v>0.18921340896576258</v>
      </c>
      <c r="O445" s="73">
        <f>'Other Med Projected'!Y10519</f>
        <v>0.18014392706226884</v>
      </c>
      <c r="P445" s="73">
        <f>'Other Med Projected'!Z10519</f>
        <v>0.51540452766403011</v>
      </c>
      <c r="Q445" s="58">
        <f t="shared" si="24"/>
        <v>1.1218256797113932</v>
      </c>
      <c r="R445" s="71">
        <f t="shared" si="25"/>
        <v>259.30431935043737</v>
      </c>
      <c r="S445" s="72">
        <f t="shared" si="26"/>
        <v>259.43200000000002</v>
      </c>
      <c r="T445" s="20">
        <f t="shared" si="27"/>
        <v>-4.9215458988347157E-4</v>
      </c>
    </row>
    <row r="446" spans="1:20">
      <c r="A446" s="69"/>
      <c r="B446" s="31">
        <f>'Other Med Projected'!A446</f>
        <v>2023</v>
      </c>
      <c r="C446" s="31" t="str">
        <f>'Other Med Projected'!B446</f>
        <v>M07</v>
      </c>
      <c r="D446" s="32">
        <f>'Other Med Projected'!C446</f>
        <v>419.55900000000003</v>
      </c>
      <c r="E446" s="32">
        <f>'Other Med Projected'!D446</f>
        <v>261.03399999999999</v>
      </c>
      <c r="F446" s="32">
        <f>'Other Med Projected'!E446</f>
        <v>571.74400000000003</v>
      </c>
      <c r="G446" s="32">
        <f>'Other Med Projected'!F446</f>
        <v>202.06399999999999</v>
      </c>
      <c r="H446" s="32">
        <f>'Other Med Projected'!G446</f>
        <v>413.43700000000001</v>
      </c>
      <c r="J446" s="12" t="str">
        <f>'Other Med Projected'!T10543</f>
        <v>2023/7 to 2026/6</v>
      </c>
      <c r="K446" s="14">
        <f>'Other Med Projected'!U10543</f>
        <v>0.99999999229060621</v>
      </c>
      <c r="L446" s="14">
        <f>'Other Med Projected'!V10543</f>
        <v>36</v>
      </c>
      <c r="M446" s="73">
        <f>'Other Med Projected'!W10543</f>
        <v>0.2381304984020797</v>
      </c>
      <c r="N446" s="73">
        <f>'Other Med Projected'!X10543</f>
        <v>0.18812869530626386</v>
      </c>
      <c r="O446" s="73">
        <f>'Other Med Projected'!Y10543</f>
        <v>0.18352103012924842</v>
      </c>
      <c r="P446" s="73">
        <f>'Other Med Projected'!Z10543</f>
        <v>0.51459598645586913</v>
      </c>
      <c r="Q446" s="58">
        <f t="shared" si="24"/>
        <v>1.1243762102934611</v>
      </c>
      <c r="R446" s="71">
        <f t="shared" si="25"/>
        <v>261.33207131132519</v>
      </c>
      <c r="S446" s="72">
        <f t="shared" si="26"/>
        <v>261.03399999999999</v>
      </c>
      <c r="T446" s="20">
        <f t="shared" si="27"/>
        <v>1.1418869240221667E-3</v>
      </c>
    </row>
    <row r="447" spans="1:20">
      <c r="A447" s="69"/>
      <c r="B447" s="31">
        <f>'Other Med Projected'!A447</f>
        <v>2023</v>
      </c>
      <c r="C447" s="31" t="str">
        <f>'Other Med Projected'!B447</f>
        <v>M08</v>
      </c>
      <c r="D447" s="32">
        <f>'Other Med Projected'!C447</f>
        <v>421.29700000000003</v>
      </c>
      <c r="E447" s="32">
        <f>'Other Med Projected'!D447</f>
        <v>258.98899999999998</v>
      </c>
      <c r="F447" s="32">
        <f>'Other Med Projected'!E447</f>
        <v>580.46799999999996</v>
      </c>
      <c r="G447" s="32">
        <f>'Other Med Projected'!F447</f>
        <v>203.98</v>
      </c>
      <c r="H447" s="32">
        <f>'Other Med Projected'!G447</f>
        <v>413.87700000000001</v>
      </c>
      <c r="J447" s="12" t="str">
        <f>'Other Med Projected'!T10567</f>
        <v>2023/8 to 2026/7</v>
      </c>
      <c r="K447" s="14">
        <f>'Other Med Projected'!U10567</f>
        <v>0.99999999232868519</v>
      </c>
      <c r="L447" s="14">
        <f>'Other Med Projected'!V10567</f>
        <v>36</v>
      </c>
      <c r="M447" s="74">
        <f>'Other Med Projected'!W10567</f>
        <v>0.23809498450323946</v>
      </c>
      <c r="N447" s="74">
        <f>'Other Med Projected'!X10567</f>
        <v>0.18814049800651397</v>
      </c>
      <c r="O447" s="74">
        <f>'Other Med Projected'!Y10567</f>
        <v>0.18354722961287362</v>
      </c>
      <c r="P447" s="74">
        <f>'Other Med Projected'!Z10567</f>
        <v>0.51458802610585996</v>
      </c>
      <c r="Q447" s="58">
        <f t="shared" si="24"/>
        <v>1.1243707382284871</v>
      </c>
      <c r="R447" s="71">
        <f t="shared" si="25"/>
        <v>257.48596727518077</v>
      </c>
      <c r="S447" s="72">
        <f t="shared" si="26"/>
        <v>258.98899999999998</v>
      </c>
      <c r="T447" s="20">
        <f t="shared" si="27"/>
        <v>-5.8034616328075973E-3</v>
      </c>
    </row>
    <row r="448" spans="1:20">
      <c r="A448" s="69"/>
      <c r="B448" s="31">
        <f>'Other Med Projected'!A448</f>
        <v>2023</v>
      </c>
      <c r="C448" s="31" t="str">
        <f>'Other Med Projected'!B448</f>
        <v>M09</v>
      </c>
      <c r="D448" s="32">
        <f>'Other Med Projected'!C448</f>
        <v>421.46199999999999</v>
      </c>
      <c r="E448" s="32">
        <f>'Other Med Projected'!D448</f>
        <v>259.20999999999998</v>
      </c>
      <c r="F448" s="32">
        <f>'Other Med Projected'!E448</f>
        <v>579.99699999999996</v>
      </c>
      <c r="G448" s="32">
        <f>'Other Med Projected'!F448</f>
        <v>204.834</v>
      </c>
      <c r="H448" s="32">
        <f>'Other Med Projected'!G448</f>
        <v>413.96600000000001</v>
      </c>
      <c r="J448" s="12" t="str">
        <f>'Other Med Projected'!T10591</f>
        <v>2023/9 to 2026/8</v>
      </c>
      <c r="K448" s="14">
        <f>'Other Med Projected'!U10591</f>
        <v>0.99999999173741971</v>
      </c>
      <c r="L448" s="14">
        <f>'Other Med Projected'!V10591</f>
        <v>36</v>
      </c>
      <c r="M448" s="74">
        <f>'Other Med Projected'!W10591</f>
        <v>0.23687527969965222</v>
      </c>
      <c r="N448" s="74">
        <f>'Other Med Projected'!X10591</f>
        <v>0.18804282699356295</v>
      </c>
      <c r="O448" s="74">
        <f>'Other Med Projected'!Y10591</f>
        <v>0.1832987506643253</v>
      </c>
      <c r="P448" s="74">
        <f>'Other Med Projected'!Z10591</f>
        <v>0.51561395981637259</v>
      </c>
      <c r="Q448" s="58">
        <f t="shared" si="24"/>
        <v>1.1238308171739131</v>
      </c>
      <c r="R448" s="71">
        <f t="shared" si="25"/>
        <v>257.88476655106103</v>
      </c>
      <c r="S448" s="72">
        <f t="shared" si="26"/>
        <v>259.20999999999998</v>
      </c>
      <c r="T448" s="20">
        <f t="shared" si="27"/>
        <v>-5.1125861229850142E-3</v>
      </c>
    </row>
    <row r="449" spans="1:20">
      <c r="A449" s="69"/>
      <c r="B449" s="31">
        <f>'Other Med Projected'!A449</f>
        <v>2023</v>
      </c>
      <c r="C449" s="31" t="str">
        <f>'Other Med Projected'!B449</f>
        <v>M10</v>
      </c>
      <c r="D449" s="32">
        <f>'Other Med Projected'!C449</f>
        <v>419.66300000000001</v>
      </c>
      <c r="E449" s="32">
        <f>'Other Med Projected'!D449</f>
        <v>259.137</v>
      </c>
      <c r="F449" s="32">
        <f>'Other Med Projected'!E449</f>
        <v>581.67399999999998</v>
      </c>
      <c r="G449" s="32">
        <f>'Other Med Projected'!F449</f>
        <v>205.221</v>
      </c>
      <c r="H449" s="32">
        <f>'Other Med Projected'!G449</f>
        <v>409.755</v>
      </c>
      <c r="J449" s="12" t="str">
        <f>'Other Med Projected'!T10615</f>
        <v>2023/10 to 2026/9</v>
      </c>
      <c r="K449" s="14">
        <f>'Other Med Projected'!U10615</f>
        <v>0.99999999177919519</v>
      </c>
      <c r="L449" s="14">
        <f>'Other Med Projected'!V10615</f>
        <v>36</v>
      </c>
      <c r="M449" s="82">
        <f>'Other Med Projected'!W10615</f>
        <v>0.23683100049215597</v>
      </c>
      <c r="N449" s="82">
        <f>'Other Med Projected'!X10615</f>
        <v>0.18806862047710335</v>
      </c>
      <c r="O449" s="82">
        <f>'Other Med Projected'!Y10615</f>
        <v>0.18339110846130405</v>
      </c>
      <c r="P449" s="82">
        <f>'Other Med Projected'!Z10615</f>
        <v>0.51555781639837472</v>
      </c>
      <c r="Q449" s="58">
        <f t="shared" si="24"/>
        <v>1.1238485458289382</v>
      </c>
      <c r="R449" s="71">
        <f t="shared" si="25"/>
        <v>257.8640874063243</v>
      </c>
      <c r="S449" s="72">
        <f t="shared" si="26"/>
        <v>259.137</v>
      </c>
      <c r="T449" s="20">
        <f t="shared" si="27"/>
        <v>-4.9121221349158889E-3</v>
      </c>
    </row>
    <row r="450" spans="1:20">
      <c r="A450" s="69"/>
      <c r="B450" s="31">
        <f>'Other Med Projected'!A450</f>
        <v>2023</v>
      </c>
      <c r="C450" s="31" t="str">
        <f>'Other Med Projected'!B450</f>
        <v>M11</v>
      </c>
      <c r="D450" s="32">
        <f>'Other Med Projected'!C450</f>
        <v>421.34699999999998</v>
      </c>
      <c r="E450" s="32">
        <f>'Other Med Projected'!D450</f>
        <v>259.16000000000003</v>
      </c>
      <c r="F450" s="32">
        <f>'Other Med Projected'!E450</f>
        <v>584.79300000000001</v>
      </c>
      <c r="G450" s="32">
        <f>'Other Med Projected'!F450</f>
        <v>204.82300000000001</v>
      </c>
      <c r="H450" s="32">
        <f>'Other Med Projected'!G450</f>
        <v>412.01100000000002</v>
      </c>
      <c r="J450" s="82"/>
      <c r="K450" s="82"/>
      <c r="L450" s="82"/>
      <c r="M450" s="82"/>
      <c r="N450" s="82"/>
      <c r="O450" s="82"/>
      <c r="P450" s="82"/>
      <c r="Q450" s="82"/>
      <c r="R450" s="71">
        <f t="shared" si="25"/>
        <v>258.16098715470241</v>
      </c>
      <c r="S450" s="72">
        <f t="shared" si="26"/>
        <v>259.16000000000003</v>
      </c>
      <c r="T450" s="20">
        <f t="shared" si="27"/>
        <v>-3.8548111023985706E-3</v>
      </c>
    </row>
    <row r="451" spans="1:20">
      <c r="A451" s="69"/>
      <c r="B451" s="31">
        <f>'Other Med Projected'!A451</f>
        <v>2023</v>
      </c>
      <c r="C451" s="31" t="str">
        <f>'Other Med Projected'!B451</f>
        <v>M12</v>
      </c>
      <c r="D451" s="32">
        <f>'Other Med Projected'!C451</f>
        <v>422.43299999999999</v>
      </c>
      <c r="E451" s="32">
        <f>'Other Med Projected'!D451</f>
        <v>259.16000000000003</v>
      </c>
      <c r="F451" s="32">
        <f>'Other Med Projected'!E451</f>
        <v>588.47799999999995</v>
      </c>
      <c r="G451" s="32">
        <f>'Other Med Projected'!F451</f>
        <v>204.36600000000001</v>
      </c>
      <c r="H451" s="32">
        <f>'Other Med Projected'!G451</f>
        <v>412.93</v>
      </c>
      <c r="J451" s="82"/>
      <c r="K451" s="82"/>
      <c r="L451" s="82"/>
      <c r="M451" s="82"/>
      <c r="N451" s="82"/>
      <c r="O451" s="82"/>
      <c r="P451" s="82"/>
      <c r="Q451" s="82"/>
      <c r="R451" s="71">
        <f t="shared" si="25"/>
        <v>258.25047553890062</v>
      </c>
      <c r="S451" s="72">
        <f t="shared" si="26"/>
        <v>259.16000000000003</v>
      </c>
      <c r="T451" s="20">
        <f t="shared" si="27"/>
        <v>-3.509509419275384E-3</v>
      </c>
    </row>
    <row r="452" spans="1:20">
      <c r="A452" s="31">
        <f>B452</f>
        <v>2024</v>
      </c>
      <c r="B452" s="31">
        <f>'Other Med Projected'!A452</f>
        <v>2024</v>
      </c>
      <c r="C452" s="31" t="str">
        <f>'Other Med Projected'!B452</f>
        <v>M01</v>
      </c>
      <c r="D452" s="32">
        <f>'Other Med Projected'!C452</f>
        <v>424.53100000000001</v>
      </c>
      <c r="E452" s="32">
        <f>'Other Med Projected'!D452</f>
        <v>260.839</v>
      </c>
      <c r="F452" s="32">
        <f>'Other Med Projected'!E452</f>
        <v>590.61599999999999</v>
      </c>
      <c r="G452" s="32">
        <f>'Other Med Projected'!F452</f>
        <v>204.38499999999999</v>
      </c>
      <c r="H452" s="32">
        <f>'Other Med Projected'!G452</f>
        <v>415.42700000000002</v>
      </c>
      <c r="J452" s="82"/>
      <c r="K452" s="82"/>
      <c r="L452" s="82"/>
      <c r="M452" s="82"/>
      <c r="N452" s="82"/>
      <c r="O452" s="82"/>
      <c r="P452" s="82"/>
      <c r="Q452" s="82"/>
      <c r="R452" s="71">
        <f t="shared" si="25"/>
        <v>260.32794750740192</v>
      </c>
      <c r="S452" s="72">
        <f t="shared" si="26"/>
        <v>260.839</v>
      </c>
      <c r="T452" s="20">
        <f t="shared" si="27"/>
        <v>-1.9592641154048381E-3</v>
      </c>
    </row>
    <row r="453" spans="1:20">
      <c r="A453" s="69"/>
      <c r="B453" s="31">
        <f>'Other Med Projected'!A453</f>
        <v>2024</v>
      </c>
      <c r="C453" s="31" t="str">
        <f>'Other Med Projected'!B453</f>
        <v>M02</v>
      </c>
      <c r="D453" s="32">
        <f>'Other Med Projected'!C453</f>
        <v>424.85899999999998</v>
      </c>
      <c r="E453" s="32">
        <f>'Other Med Projected'!D453</f>
        <v>260.05599999999998</v>
      </c>
      <c r="F453" s="32">
        <f>'Other Med Projected'!E453</f>
        <v>594.11599999999999</v>
      </c>
      <c r="G453" s="32">
        <f>'Other Med Projected'!F453</f>
        <v>205.81899999999999</v>
      </c>
      <c r="H453" s="32">
        <f>'Other Med Projected'!G453</f>
        <v>414.702</v>
      </c>
      <c r="J453" s="82"/>
      <c r="K453" s="82"/>
      <c r="L453" s="82"/>
      <c r="M453" s="82"/>
      <c r="N453" s="82"/>
      <c r="O453" s="82"/>
      <c r="P453" s="82"/>
      <c r="Q453" s="82"/>
      <c r="R453" s="71">
        <f t="shared" si="25"/>
        <v>258.96640921487142</v>
      </c>
      <c r="S453" s="72">
        <f t="shared" si="26"/>
        <v>260.05599999999998</v>
      </c>
      <c r="T453" s="20">
        <f t="shared" si="27"/>
        <v>-4.1898313637392113E-3</v>
      </c>
    </row>
    <row r="454" spans="1:20">
      <c r="A454" s="69"/>
      <c r="B454" s="31">
        <f>'Other Med Projected'!A454</f>
        <v>2024</v>
      </c>
      <c r="C454" s="31" t="str">
        <f>'Other Med Projected'!B454</f>
        <v>M03</v>
      </c>
      <c r="D454" s="32">
        <f>'Other Med Projected'!C454</f>
        <v>424.97199999999998</v>
      </c>
      <c r="E454" s="32">
        <f>'Other Med Projected'!D454</f>
        <v>261.65800000000002</v>
      </c>
      <c r="F454" s="32">
        <f>'Other Med Projected'!E454</f>
        <v>591.24900000000002</v>
      </c>
      <c r="G454" s="32">
        <f>'Other Med Projected'!F454</f>
        <v>205.85599999999999</v>
      </c>
      <c r="H454" s="32">
        <f>'Other Med Projected'!G454</f>
        <v>415.11799999999999</v>
      </c>
      <c r="J454" s="82"/>
      <c r="K454" s="82"/>
      <c r="L454" s="82"/>
      <c r="M454" s="82"/>
      <c r="N454" s="82"/>
      <c r="O454" s="82"/>
      <c r="P454" s="82"/>
      <c r="Q454" s="82"/>
      <c r="R454" s="71">
        <f t="shared" si="25"/>
        <v>261.50571928145388</v>
      </c>
      <c r="S454" s="72">
        <f t="shared" si="26"/>
        <v>261.65800000000002</v>
      </c>
      <c r="T454" s="20">
        <f t="shared" si="27"/>
        <v>-5.8198380537242294E-4</v>
      </c>
    </row>
    <row r="455" spans="1:20">
      <c r="A455" s="69"/>
      <c r="B455" s="31">
        <f>'Other Med Projected'!A455</f>
        <v>2024</v>
      </c>
      <c r="C455" s="31" t="str">
        <f>'Other Med Projected'!B455</f>
        <v>M04</v>
      </c>
      <c r="D455" s="32">
        <f>'Other Med Projected'!C455</f>
        <v>425.21300000000002</v>
      </c>
      <c r="E455" s="32">
        <f>'Other Med Projected'!D455</f>
        <v>259.59500000000003</v>
      </c>
      <c r="F455" s="32">
        <f>'Other Med Projected'!E455</f>
        <v>591.93100000000004</v>
      </c>
      <c r="G455" s="32">
        <f>'Other Med Projected'!F455</f>
        <v>207.792</v>
      </c>
      <c r="H455" s="32">
        <f>'Other Med Projected'!G455</f>
        <v>415.64800000000002</v>
      </c>
      <c r="J455" s="82"/>
      <c r="K455" s="82"/>
      <c r="L455" s="82"/>
      <c r="M455" s="82"/>
      <c r="N455" s="82"/>
      <c r="O455" s="82"/>
      <c r="P455" s="82"/>
      <c r="Q455" s="82"/>
      <c r="R455" s="71">
        <f t="shared" si="25"/>
        <v>258.69115540949548</v>
      </c>
      <c r="S455" s="72">
        <f t="shared" si="26"/>
        <v>259.59500000000003</v>
      </c>
      <c r="T455" s="20">
        <f t="shared" si="27"/>
        <v>-3.4817488414821073E-3</v>
      </c>
    </row>
    <row r="456" spans="1:20">
      <c r="A456" s="69"/>
      <c r="B456" s="31">
        <f>'Other Med Projected'!A456</f>
        <v>2024</v>
      </c>
      <c r="C456" s="31" t="str">
        <f>'Other Med Projected'!B456</f>
        <v>M05</v>
      </c>
      <c r="D456" s="32">
        <f>'Other Med Projected'!C456</f>
        <v>426.24400000000003</v>
      </c>
      <c r="E456" s="32">
        <f>'Other Med Projected'!D456</f>
        <v>259.58699999999999</v>
      </c>
      <c r="F456" s="32">
        <f>'Other Med Projected'!E456</f>
        <v>598.13900000000001</v>
      </c>
      <c r="G456" s="32">
        <f>'Other Med Projected'!F456</f>
        <v>207.559</v>
      </c>
      <c r="H456" s="32">
        <f>'Other Med Projected'!G456</f>
        <v>415.58100000000002</v>
      </c>
      <c r="J456" s="82"/>
      <c r="K456" s="82"/>
      <c r="L456" s="82"/>
      <c r="M456" s="82"/>
      <c r="N456" s="82"/>
      <c r="O456" s="82"/>
      <c r="P456" s="82"/>
      <c r="Q456" s="82"/>
      <c r="R456" s="71">
        <f t="shared" si="25"/>
        <v>258.21613606000011</v>
      </c>
      <c r="S456" s="72">
        <f t="shared" si="26"/>
        <v>259.58699999999999</v>
      </c>
      <c r="T456" s="20">
        <f t="shared" si="27"/>
        <v>-5.2809421889381163E-3</v>
      </c>
    </row>
    <row r="457" spans="1:20">
      <c r="A457" s="69"/>
      <c r="B457" s="31">
        <f>'Other Med Projected'!A457</f>
        <v>2024</v>
      </c>
      <c r="C457" s="31" t="str">
        <f>'Other Med Projected'!B457</f>
        <v>M06</v>
      </c>
      <c r="D457" s="32">
        <f>'Other Med Projected'!C457</f>
        <v>427.28500000000003</v>
      </c>
      <c r="E457" s="32">
        <f>'Other Med Projected'!D457</f>
        <v>260.74400000000003</v>
      </c>
      <c r="F457" s="32">
        <f>'Other Med Projected'!E457</f>
        <v>599.57799999999997</v>
      </c>
      <c r="G457" s="32">
        <f>'Other Med Projected'!F457</f>
        <v>209.114</v>
      </c>
      <c r="H457" s="32">
        <f>'Other Med Projected'!G457</f>
        <v>415.96100000000001</v>
      </c>
      <c r="J457" s="82"/>
      <c r="K457" s="82"/>
      <c r="L457" s="82"/>
      <c r="M457" s="82"/>
      <c r="N457" s="82"/>
      <c r="O457" s="82"/>
      <c r="P457" s="82"/>
      <c r="Q457" s="82"/>
      <c r="R457" s="71">
        <f t="shared" si="25"/>
        <v>259.82137592970582</v>
      </c>
      <c r="S457" s="72">
        <f t="shared" si="26"/>
        <v>260.74400000000003</v>
      </c>
      <c r="T457" s="20">
        <f t="shared" si="27"/>
        <v>-3.5384287665073976E-3</v>
      </c>
    </row>
    <row r="458" spans="1:20">
      <c r="A458" s="69"/>
      <c r="B458" s="31">
        <f>'Other Med Projected'!A458</f>
        <v>2024</v>
      </c>
      <c r="C458" s="31" t="str">
        <f>'Other Med Projected'!B458</f>
        <v>M07</v>
      </c>
      <c r="D458" s="32">
        <f>'Other Med Projected'!C458</f>
        <v>427.95400000000001</v>
      </c>
      <c r="E458" s="32">
        <f>'Other Med Projected'!D458</f>
        <v>261.029</v>
      </c>
      <c r="F458" s="32">
        <f>'Other Med Projected'!E458</f>
        <v>600.22500000000002</v>
      </c>
      <c r="G458" s="32">
        <f>'Other Med Projected'!F458</f>
        <v>210.69800000000001</v>
      </c>
      <c r="H458" s="32">
        <f>'Other Med Projected'!G458</f>
        <v>416.31200000000001</v>
      </c>
      <c r="J458" s="82"/>
      <c r="K458" s="82"/>
      <c r="L458" s="82"/>
      <c r="M458" s="82"/>
      <c r="N458" s="82"/>
      <c r="O458" s="82"/>
      <c r="P458" s="82"/>
      <c r="Q458" s="82"/>
      <c r="R458" s="71">
        <f t="shared" si="25"/>
        <v>260.36545931712135</v>
      </c>
      <c r="S458" s="72">
        <f t="shared" si="26"/>
        <v>261.029</v>
      </c>
      <c r="T458" s="20">
        <f t="shared" si="27"/>
        <v>-2.5420190204101735E-3</v>
      </c>
    </row>
    <row r="459" spans="1:20">
      <c r="A459" s="69"/>
      <c r="B459" s="31">
        <f>'Other Med Projected'!A459</f>
        <v>2024</v>
      </c>
      <c r="C459" s="31" t="str">
        <f>'Other Med Projected'!B459</f>
        <v>M08</v>
      </c>
      <c r="D459" s="32">
        <f>'Other Med Projected'!C459</f>
        <v>427.81599999999997</v>
      </c>
      <c r="E459" s="32">
        <f>'Other Med Projected'!D459</f>
        <v>260.89800000000002</v>
      </c>
      <c r="F459" s="32">
        <f>'Other Med Projected'!E459</f>
        <v>600.68499999999995</v>
      </c>
      <c r="G459" s="32">
        <f>'Other Med Projected'!F459</f>
        <v>209.554</v>
      </c>
      <c r="H459" s="32">
        <f>'Other Med Projected'!G459</f>
        <v>416.37</v>
      </c>
      <c r="J459" s="82"/>
      <c r="K459" s="82"/>
      <c r="L459" s="82"/>
      <c r="M459" s="82"/>
      <c r="N459" s="82"/>
      <c r="O459" s="82"/>
      <c r="P459" s="82"/>
      <c r="Q459" s="82"/>
      <c r="R459" s="71">
        <f t="shared" si="25"/>
        <v>260.19095448402891</v>
      </c>
      <c r="S459" s="72">
        <f t="shared" si="26"/>
        <v>260.89800000000002</v>
      </c>
      <c r="T459" s="20">
        <f t="shared" si="27"/>
        <v>-2.7100457495692464E-3</v>
      </c>
    </row>
    <row r="460" spans="1:20">
      <c r="A460" s="69"/>
      <c r="B460" s="31">
        <f>'Other Med Projected'!A460</f>
        <v>2024</v>
      </c>
      <c r="C460" s="31" t="str">
        <f>'Other Med Projected'!B460</f>
        <v>M09</v>
      </c>
      <c r="D460" s="32">
        <f>'Other Med Projected'!C460</f>
        <v>431.14100000000002</v>
      </c>
      <c r="E460" s="32">
        <f>'Other Med Projected'!D460</f>
        <v>264.92500000000001</v>
      </c>
      <c r="F460" s="32">
        <f>'Other Med Projected'!E460</f>
        <v>602.83399999999995</v>
      </c>
      <c r="G460" s="32">
        <f>'Other Med Projected'!F460</f>
        <v>209.36199999999999</v>
      </c>
      <c r="H460" s="32">
        <f>'Other Med Projected'!G460</f>
        <v>420.17</v>
      </c>
      <c r="J460" s="82"/>
      <c r="K460" s="82"/>
      <c r="L460" s="82"/>
      <c r="M460" s="82"/>
      <c r="N460" s="82"/>
      <c r="O460" s="82"/>
      <c r="P460" s="82"/>
      <c r="Q460" s="82"/>
      <c r="R460" s="71">
        <f t="shared" si="25"/>
        <v>264.87091951569317</v>
      </c>
      <c r="S460" s="72">
        <f t="shared" si="26"/>
        <v>264.92500000000001</v>
      </c>
      <c r="T460" s="20">
        <f t="shared" si="27"/>
        <v>-2.0413507334844655E-4</v>
      </c>
    </row>
    <row r="461" spans="1:20">
      <c r="A461" s="69"/>
      <c r="B461" s="31">
        <f>'Other Med Projected'!A461</f>
        <v>2024</v>
      </c>
      <c r="C461" s="31" t="str">
        <f>'Other Med Projected'!B461</f>
        <v>M10</v>
      </c>
      <c r="D461" s="32">
        <f>'Other Med Projected'!C461</f>
        <v>432.58699999999999</v>
      </c>
      <c r="E461" s="32">
        <f>'Other Med Projected'!D461</f>
        <v>263.10300000000001</v>
      </c>
      <c r="F461" s="32">
        <f>'Other Med Projected'!E461</f>
        <v>604.02700000000004</v>
      </c>
      <c r="G461" s="32">
        <f>'Other Med Projected'!F461</f>
        <v>212.16399999999999</v>
      </c>
      <c r="H461" s="32">
        <f>'Other Med Projected'!G461</f>
        <v>422.42500000000001</v>
      </c>
      <c r="J461" s="82"/>
      <c r="K461" s="82"/>
      <c r="L461" s="82"/>
      <c r="M461" s="82"/>
      <c r="N461" s="82"/>
      <c r="O461" s="82"/>
      <c r="P461" s="82"/>
      <c r="Q461" s="82"/>
      <c r="R461" s="71">
        <f t="shared" si="25"/>
        <v>262.55639808339191</v>
      </c>
      <c r="S461" s="72">
        <f t="shared" si="26"/>
        <v>263.10300000000001</v>
      </c>
      <c r="T461" s="20">
        <f t="shared" si="27"/>
        <v>-2.0775206539191756E-3</v>
      </c>
    </row>
    <row r="462" spans="1:20">
      <c r="A462" s="69"/>
      <c r="B462" s="31">
        <f>'Other Med Projected'!A462</f>
        <v>2024</v>
      </c>
      <c r="C462" s="31" t="str">
        <f>'Other Med Projected'!B462</f>
        <v>M11</v>
      </c>
      <c r="D462" s="32">
        <f>'Other Med Projected'!C462</f>
        <v>433.99799999999999</v>
      </c>
      <c r="E462" s="32">
        <f>'Other Med Projected'!D462</f>
        <v>263.17099999999999</v>
      </c>
      <c r="F462" s="32">
        <f>'Other Med Projected'!E462</f>
        <v>607.82600000000002</v>
      </c>
      <c r="G462" s="32">
        <f>'Other Med Projected'!F462</f>
        <v>212.75399999999999</v>
      </c>
      <c r="H462" s="32">
        <f>'Other Med Projected'!G462</f>
        <v>423.59100000000001</v>
      </c>
      <c r="J462" s="82"/>
      <c r="K462" s="82"/>
      <c r="L462" s="82"/>
      <c r="M462" s="82"/>
      <c r="N462" s="82"/>
      <c r="O462" s="82"/>
      <c r="P462" s="82"/>
      <c r="Q462" s="82"/>
      <c r="R462" s="71">
        <f t="shared" si="25"/>
        <v>262.33536168900207</v>
      </c>
      <c r="S462" s="72">
        <f t="shared" si="26"/>
        <v>263.17099999999999</v>
      </c>
      <c r="T462" s="20">
        <f t="shared" si="27"/>
        <v>-3.1752674534729205E-3</v>
      </c>
    </row>
    <row r="463" spans="1:20">
      <c r="A463" s="69"/>
      <c r="B463" s="31">
        <f>'Other Med Projected'!A463</f>
        <v>2024</v>
      </c>
      <c r="C463" s="31" t="str">
        <f>'Other Med Projected'!B463</f>
        <v>M12</v>
      </c>
      <c r="D463" s="32">
        <f>'Other Med Projected'!C463</f>
        <v>434.09500000000003</v>
      </c>
      <c r="E463" s="32">
        <f>'Other Med Projected'!D463</f>
        <v>263.87799999999999</v>
      </c>
      <c r="F463" s="32">
        <f>'Other Med Projected'!E463</f>
        <v>606.17999999999995</v>
      </c>
      <c r="G463" s="32">
        <f>'Other Med Projected'!F463</f>
        <v>213.149</v>
      </c>
      <c r="H463" s="32">
        <f>'Other Med Projected'!G463</f>
        <v>423.86</v>
      </c>
      <c r="J463" s="82"/>
      <c r="K463" s="82"/>
      <c r="L463" s="82"/>
      <c r="M463" s="82"/>
      <c r="N463" s="82"/>
      <c r="O463" s="82"/>
      <c r="P463" s="82"/>
      <c r="Q463" s="82"/>
      <c r="R463" s="71">
        <f t="shared" si="25"/>
        <v>263.54913477616486</v>
      </c>
      <c r="S463" s="72">
        <f t="shared" si="26"/>
        <v>263.87799999999999</v>
      </c>
      <c r="T463" s="20">
        <f t="shared" si="27"/>
        <v>-1.2462775367219825E-3</v>
      </c>
    </row>
    <row r="464" spans="1:20">
      <c r="A464" s="31">
        <f>B464</f>
        <v>2025</v>
      </c>
      <c r="B464" s="31">
        <f>'Other Med Projected'!A464</f>
        <v>2025</v>
      </c>
      <c r="C464" s="31" t="str">
        <f>'Other Med Projected'!B464</f>
        <v>M01</v>
      </c>
      <c r="D464" s="32">
        <f>'Other Med Projected'!C464</f>
        <v>433.64600000000002</v>
      </c>
      <c r="E464" s="32">
        <f>'Other Med Projected'!D464</f>
        <v>264.11200000000002</v>
      </c>
      <c r="F464" s="32">
        <f>'Other Med Projected'!E464</f>
        <v>602.596</v>
      </c>
      <c r="G464" s="32">
        <f>'Other Med Projected'!F464</f>
        <v>213.203</v>
      </c>
      <c r="H464" s="32">
        <f>'Other Med Projected'!G464</f>
        <v>424.125</v>
      </c>
      <c r="J464" s="82"/>
      <c r="K464" s="82"/>
      <c r="L464" s="82"/>
      <c r="M464" s="82"/>
      <c r="N464" s="82"/>
      <c r="O464" s="82"/>
      <c r="P464" s="82"/>
      <c r="Q464" s="82"/>
      <c r="R464" s="71">
        <f t="shared" si="25"/>
        <v>264.25204465685164</v>
      </c>
      <c r="S464" s="72">
        <f t="shared" si="26"/>
        <v>264.11200000000002</v>
      </c>
      <c r="T464" s="20">
        <f t="shared" si="27"/>
        <v>5.3024723167298144E-4</v>
      </c>
    </row>
    <row r="465" spans="1:21">
      <c r="A465" s="69"/>
      <c r="B465" s="31">
        <f>'Other Med Projected'!A465</f>
        <v>2025</v>
      </c>
      <c r="C465" s="31" t="str">
        <f>'Other Med Projected'!B465</f>
        <v>M02</v>
      </c>
      <c r="D465" s="32">
        <f>'Other Med Projected'!C465</f>
        <v>434.98399999999998</v>
      </c>
      <c r="E465" s="32">
        <f>'Other Med Projected'!D465</f>
        <v>264.61700000000002</v>
      </c>
      <c r="F465" s="32">
        <f>'Other Med Projected'!E465</f>
        <v>603.48800000000006</v>
      </c>
      <c r="G465" s="32">
        <f>'Other Med Projected'!F465</f>
        <v>214.578</v>
      </c>
      <c r="H465" s="32">
        <f>'Other Med Projected'!G465</f>
        <v>425.68400000000003</v>
      </c>
      <c r="J465" s="82"/>
      <c r="K465" s="82"/>
      <c r="L465" s="82"/>
      <c r="M465" s="82"/>
      <c r="N465" s="82"/>
      <c r="O465" s="82"/>
      <c r="P465" s="82"/>
      <c r="Q465" s="82"/>
      <c r="R465" s="71">
        <f t="shared" si="25"/>
        <v>264.81073136896913</v>
      </c>
      <c r="S465" s="72">
        <f t="shared" si="26"/>
        <v>264.61700000000002</v>
      </c>
      <c r="T465" s="20">
        <f t="shared" si="27"/>
        <v>7.3211989013975253E-4</v>
      </c>
    </row>
    <row r="466" spans="1:21">
      <c r="A466" s="69"/>
      <c r="B466" s="31">
        <f>'Other Med Projected'!A466</f>
        <v>2025</v>
      </c>
      <c r="C466" s="31" t="str">
        <f>'Other Med Projected'!B466</f>
        <v>M03</v>
      </c>
      <c r="D466" s="32">
        <f>'Other Med Projected'!C466</f>
        <v>435.565</v>
      </c>
      <c r="E466" s="32">
        <f>'Other Med Projected'!D466</f>
        <v>264.14299999999997</v>
      </c>
      <c r="F466" s="32">
        <f>'Other Med Projected'!E466</f>
        <v>603.48299999999995</v>
      </c>
      <c r="G466" s="32">
        <f>'Other Med Projected'!F466</f>
        <v>214.541</v>
      </c>
      <c r="H466" s="32">
        <f>'Other Med Projected'!G466</f>
        <v>427.10199999999998</v>
      </c>
      <c r="J466" s="82"/>
      <c r="K466" s="82"/>
      <c r="L466" s="82"/>
      <c r="M466" s="82"/>
      <c r="N466" s="82"/>
      <c r="O466" s="82"/>
      <c r="P466" s="82"/>
      <c r="Q466" s="82"/>
      <c r="R466" s="71">
        <f t="shared" si="25"/>
        <v>264.06576107375287</v>
      </c>
      <c r="S466" s="72">
        <f t="shared" si="26"/>
        <v>264.14299999999997</v>
      </c>
      <c r="T466" s="20">
        <f t="shared" si="27"/>
        <v>-2.9241329979255617E-4</v>
      </c>
    </row>
    <row r="467" spans="1:21">
      <c r="A467" s="69"/>
      <c r="B467" s="31">
        <f>'Other Med Projected'!A467</f>
        <v>2025</v>
      </c>
      <c r="C467" s="31" t="str">
        <f>'Other Med Projected'!B467</f>
        <v>M04</v>
      </c>
      <c r="D467" s="32">
        <f>'Other Med Projected'!C467</f>
        <v>436.79399999999998</v>
      </c>
      <c r="E467" s="32">
        <f>'Other Med Projected'!D467</f>
        <v>265.59800000000001</v>
      </c>
      <c r="F467" s="32">
        <f>'Other Med Projected'!E467</f>
        <v>604.85</v>
      </c>
      <c r="G467" s="32">
        <f>'Other Med Projected'!F467</f>
        <v>213.72300000000001</v>
      </c>
      <c r="H467" s="32">
        <f>'Other Med Projected'!G467</f>
        <v>428.57400000000001</v>
      </c>
      <c r="J467" s="82"/>
      <c r="K467" s="82"/>
      <c r="L467" s="82"/>
      <c r="M467" s="82"/>
      <c r="N467" s="82"/>
      <c r="O467" s="82"/>
      <c r="P467" s="82"/>
      <c r="Q467" s="82"/>
      <c r="R467" s="71">
        <f t="shared" si="25"/>
        <v>265.55034225405427</v>
      </c>
      <c r="S467" s="72">
        <f t="shared" si="26"/>
        <v>265.59800000000001</v>
      </c>
      <c r="T467" s="20">
        <f t="shared" si="27"/>
        <v>-1.7943563560622323E-4</v>
      </c>
    </row>
    <row r="468" spans="1:21">
      <c r="A468" s="69"/>
      <c r="B468" s="31">
        <f>'Other Med Projected'!A468</f>
        <v>2025</v>
      </c>
      <c r="C468" s="31" t="str">
        <f>'Other Med Projected'!B468</f>
        <v>M05</v>
      </c>
      <c r="D468" s="32">
        <f>'Other Med Projected'!C468</f>
        <v>436.58100000000002</v>
      </c>
      <c r="E468" s="32">
        <f>'Other Med Projected'!D468</f>
        <v>265.738</v>
      </c>
      <c r="F468" s="32">
        <f>'Other Med Projected'!E468</f>
        <v>605.76300000000003</v>
      </c>
      <c r="G468" s="32">
        <f>'Other Med Projected'!F468</f>
        <v>214.43</v>
      </c>
      <c r="H468" s="32">
        <f>'Other Med Projected'!G468</f>
        <v>427.488</v>
      </c>
      <c r="J468" s="82"/>
      <c r="K468" s="82"/>
      <c r="L468" s="82"/>
      <c r="M468" s="82"/>
      <c r="N468" s="82"/>
      <c r="O468" s="82"/>
      <c r="P468" s="82"/>
      <c r="Q468" s="82"/>
      <c r="R468" s="71">
        <f t="shared" si="25"/>
        <v>265.81023612418988</v>
      </c>
      <c r="S468" s="72">
        <f t="shared" si="26"/>
        <v>265.738</v>
      </c>
      <c r="T468" s="20">
        <f t="shared" si="27"/>
        <v>2.7183212107370879E-4</v>
      </c>
    </row>
    <row r="469" spans="1:21">
      <c r="A469" s="69"/>
      <c r="B469" s="31">
        <f>'Other Med Projected'!A469</f>
        <v>2025</v>
      </c>
      <c r="C469" s="31" t="str">
        <f>'Other Med Projected'!B469</f>
        <v>M06</v>
      </c>
      <c r="D469" s="32">
        <f>'Other Med Projected'!C469</f>
        <v>439.33800000000002</v>
      </c>
      <c r="E469" s="32">
        <f>'Other Med Projected'!D469</f>
        <v>267.84500000000003</v>
      </c>
      <c r="F469" s="32">
        <f>'Other Med Projected'!E469</f>
        <v>614.18700000000001</v>
      </c>
      <c r="G469" s="32">
        <f>'Other Med Projected'!F469</f>
        <v>215.51</v>
      </c>
      <c r="H469" s="32">
        <f>'Other Med Projected'!G469</f>
        <v>428.39800000000002</v>
      </c>
      <c r="J469" s="82"/>
      <c r="K469" s="82"/>
      <c r="L469" s="82"/>
      <c r="M469" s="82"/>
      <c r="N469" s="82"/>
      <c r="O469" s="82"/>
      <c r="P469" s="82"/>
      <c r="Q469" s="82"/>
      <c r="R469" s="71">
        <f t="shared" si="25"/>
        <v>267.80399617004821</v>
      </c>
      <c r="S469" s="72">
        <f t="shared" si="26"/>
        <v>267.84500000000003</v>
      </c>
      <c r="T469" s="20">
        <f t="shared" si="27"/>
        <v>-1.5308790513849117E-4</v>
      </c>
    </row>
    <row r="470" spans="1:21">
      <c r="A470" s="71"/>
      <c r="B470" s="31">
        <f>'Other Med Projected'!A470</f>
        <v>2025</v>
      </c>
      <c r="C470" s="31" t="str">
        <f>'Other Med Projected'!B470</f>
        <v>M07</v>
      </c>
      <c r="D470" s="32">
        <f>'Other Med Projected'!C470</f>
        <v>442.517</v>
      </c>
      <c r="E470" s="55">
        <f>'Other Med Projected'!D470</f>
        <v>267.03473635560937</v>
      </c>
      <c r="F470" s="32">
        <f>'Other Med Projected'!E470</f>
        <v>628.77599999999995</v>
      </c>
      <c r="G470" s="32">
        <f>'Other Med Projected'!F470</f>
        <v>215.84299999999999</v>
      </c>
      <c r="H470" s="32">
        <f>'Other Med Projected'!G470</f>
        <v>429.279</v>
      </c>
      <c r="I470" s="73"/>
      <c r="J470" s="82"/>
      <c r="K470" s="82"/>
      <c r="L470" s="82"/>
      <c r="M470" s="82"/>
      <c r="N470" s="82"/>
      <c r="O470" s="82"/>
      <c r="P470" s="82"/>
      <c r="Q470" s="82"/>
      <c r="R470" s="71">
        <f t="shared" ref="R470" si="28">(D470-F470*N434-G470*O434-H470*P434)/M434</f>
        <v>267.03473635560937</v>
      </c>
      <c r="S470" s="72">
        <f t="shared" ref="S470" si="29">E470</f>
        <v>267.03473635560937</v>
      </c>
      <c r="T470" s="20">
        <f t="shared" si="27"/>
        <v>0</v>
      </c>
    </row>
    <row r="471" spans="1:21">
      <c r="A471" s="69"/>
      <c r="B471" s="31">
        <f>'Other Med Projected'!A471</f>
        <v>2025</v>
      </c>
      <c r="C471" s="31" t="str">
        <f>'Other Med Projected'!B471</f>
        <v>M08</v>
      </c>
      <c r="D471" s="32">
        <f>'Other Med Projected'!C471</f>
        <v>442.95499999999998</v>
      </c>
      <c r="E471" s="55">
        <f>'Other Med Projected'!D471</f>
        <v>267.36959259323788</v>
      </c>
      <c r="F471" s="32">
        <f>'Other Med Projected'!E471</f>
        <v>625.62400000000002</v>
      </c>
      <c r="G471" s="32">
        <f>'Other Med Projected'!F471</f>
        <v>217.24600000000001</v>
      </c>
      <c r="H471" s="32">
        <f>'Other Med Projected'!G471</f>
        <v>430.75299999999999</v>
      </c>
      <c r="J471" s="82"/>
      <c r="K471" s="82"/>
      <c r="L471" s="82"/>
      <c r="M471" s="82"/>
      <c r="N471" s="82"/>
      <c r="O471" s="82"/>
      <c r="P471" s="82"/>
      <c r="Q471" s="82"/>
      <c r="R471" s="55">
        <f t="shared" ref="R471:R484" si="30">(D471-F471*N435-G471*O435-H471*P435)/M435</f>
        <v>267.36959259323788</v>
      </c>
      <c r="S471" s="72">
        <f t="shared" ref="S471" si="31">E471</f>
        <v>267.36959259323788</v>
      </c>
      <c r="T471" s="20">
        <f t="shared" si="27"/>
        <v>0</v>
      </c>
      <c r="U471" s="73"/>
    </row>
    <row r="472" spans="1:21">
      <c r="A472" s="69"/>
      <c r="B472" s="31">
        <f>'Other Med Projected'!A472</f>
        <v>2025</v>
      </c>
      <c r="C472" s="31" t="str">
        <f>'Other Med Projected'!B472</f>
        <v>M09</v>
      </c>
      <c r="D472" s="32">
        <f>'Other Med Projected'!C472</f>
        <v>442.36700000000002</v>
      </c>
      <c r="E472" s="55">
        <f>'Other Med Projected'!D472</f>
        <v>268.27932341042424</v>
      </c>
      <c r="F472" s="32">
        <f>'Other Med Projected'!E472</f>
        <v>622.39099999999996</v>
      </c>
      <c r="G472" s="32">
        <f>'Other Med Projected'!F472</f>
        <v>217.85400000000001</v>
      </c>
      <c r="H472" s="32">
        <f>'Other Med Projected'!G472</f>
        <v>430.24599999999998</v>
      </c>
      <c r="J472" s="82"/>
      <c r="K472" s="82"/>
      <c r="L472" s="82"/>
      <c r="M472" s="82"/>
      <c r="N472" s="82"/>
      <c r="O472" s="82"/>
      <c r="P472" s="82"/>
      <c r="Q472" s="82"/>
      <c r="R472" s="55">
        <f t="shared" si="30"/>
        <v>268.27932341042424</v>
      </c>
      <c r="S472" s="72">
        <f t="shared" ref="S472:S473" si="32">E472</f>
        <v>268.27932341042424</v>
      </c>
      <c r="T472" s="20">
        <f t="shared" ref="T472:T473" si="33">(R472-S472)/S472</f>
        <v>0</v>
      </c>
    </row>
    <row r="473" spans="1:21">
      <c r="A473" s="69"/>
      <c r="B473" s="31">
        <f>'Other Med Projected'!A473</f>
        <v>2025</v>
      </c>
      <c r="C473" s="31" t="str">
        <f>'Other Med Projected'!B473</f>
        <v>M10</v>
      </c>
      <c r="D473" s="32">
        <f>'Other Med Projected'!C473</f>
        <v>442.983</v>
      </c>
      <c r="E473" s="55">
        <f>'Other Med Projected'!D473</f>
        <v>268.25966741096158</v>
      </c>
      <c r="F473" s="32">
        <f>'Other Med Projected'!E473</f>
        <v>624.04999999999995</v>
      </c>
      <c r="G473" s="32">
        <f>'Other Med Projected'!F473</f>
        <v>219.03800000000001</v>
      </c>
      <c r="H473" s="32">
        <f>'Other Med Projected'!G473</f>
        <v>430.43449999999996</v>
      </c>
      <c r="J473" s="82"/>
      <c r="K473" s="82"/>
      <c r="L473" s="82"/>
      <c r="M473" s="82"/>
      <c r="N473" s="82"/>
      <c r="O473" s="82"/>
      <c r="P473" s="82"/>
      <c r="Q473" s="82"/>
      <c r="R473" s="55">
        <f t="shared" si="30"/>
        <v>268.25966741096158</v>
      </c>
      <c r="S473" s="72">
        <f t="shared" si="32"/>
        <v>268.25966741096158</v>
      </c>
      <c r="T473" s="20">
        <f t="shared" si="33"/>
        <v>0</v>
      </c>
    </row>
    <row r="474" spans="1:21">
      <c r="A474" s="69"/>
      <c r="B474" s="31">
        <f>'Other Med Projected'!A474</f>
        <v>2025</v>
      </c>
      <c r="C474" s="31" t="str">
        <f>'Other Med Projected'!B474</f>
        <v>M11</v>
      </c>
      <c r="D474" s="32">
        <f>'Other Med Projected'!C474</f>
        <v>443.59899999999999</v>
      </c>
      <c r="E474" s="55">
        <f>'Other Med Projected'!D474</f>
        <v>268.22095516340562</v>
      </c>
      <c r="F474" s="32">
        <f>'Other Med Projected'!E474</f>
        <v>625.70899999999995</v>
      </c>
      <c r="G474" s="32">
        <f>'Other Med Projected'!F474</f>
        <v>220.22200000000001</v>
      </c>
      <c r="H474" s="32">
        <f>'Other Med Projected'!G474</f>
        <v>430.62299999999999</v>
      </c>
      <c r="J474" s="82"/>
      <c r="K474" s="82"/>
      <c r="L474" s="82"/>
      <c r="M474" s="82"/>
      <c r="N474" s="82"/>
      <c r="O474" s="82"/>
      <c r="P474" s="82"/>
      <c r="Q474" s="82"/>
      <c r="R474" s="55">
        <f t="shared" si="30"/>
        <v>268.22095516340562</v>
      </c>
      <c r="S474" s="72">
        <f t="shared" ref="S474:S475" si="34">E474</f>
        <v>268.22095516340562</v>
      </c>
      <c r="T474" s="20">
        <f t="shared" ref="T474:T475" si="35">(R474-S474)/S474</f>
        <v>0</v>
      </c>
    </row>
    <row r="475" spans="1:21">
      <c r="A475" s="69"/>
      <c r="B475" s="31">
        <f>'Other Med Projected'!A475</f>
        <v>2025</v>
      </c>
      <c r="C475" s="31" t="str">
        <f>'Other Med Projected'!B475</f>
        <v>M12</v>
      </c>
      <c r="D475" s="32">
        <f>'Other Med Projected'!C475</f>
        <v>444.798</v>
      </c>
      <c r="E475" s="55">
        <f>'Other Med Projected'!D475</f>
        <v>268.50679205138027</v>
      </c>
      <c r="F475" s="32">
        <f>'Other Med Projected'!E475</f>
        <v>628.95100000000002</v>
      </c>
      <c r="G475" s="32">
        <f>'Other Med Projected'!F475</f>
        <v>219.84200000000001</v>
      </c>
      <c r="H475" s="32">
        <f>'Other Med Projected'!G475</f>
        <v>431.76600000000002</v>
      </c>
      <c r="J475" s="82"/>
      <c r="K475" s="82"/>
      <c r="L475" s="82"/>
      <c r="M475" s="82"/>
      <c r="N475" s="82"/>
      <c r="O475" s="82"/>
      <c r="P475" s="82"/>
      <c r="Q475" s="82"/>
      <c r="R475" s="55">
        <f t="shared" si="30"/>
        <v>268.50679205138027</v>
      </c>
      <c r="S475" s="72">
        <f t="shared" si="34"/>
        <v>268.50679205138027</v>
      </c>
      <c r="T475" s="20">
        <f t="shared" si="35"/>
        <v>0</v>
      </c>
    </row>
    <row r="476" spans="1:21">
      <c r="A476" s="31">
        <f>B476</f>
        <v>2026</v>
      </c>
      <c r="B476" s="31">
        <f>'Other Med Projected'!A476</f>
        <v>2026</v>
      </c>
      <c r="C476" s="31" t="str">
        <f>'Other Med Projected'!B476</f>
        <v>M01</v>
      </c>
      <c r="D476" s="32">
        <f>'Other Med Projected'!C476</f>
        <v>448.19099999999997</v>
      </c>
      <c r="E476" s="55">
        <f>'Other Med Projected'!D476</f>
        <v>276.93548728307235</v>
      </c>
      <c r="F476" s="32">
        <f>'Other Med Projected'!E476</f>
        <v>634.476</v>
      </c>
      <c r="G476" s="32">
        <f>'Other Med Projected'!F476</f>
        <v>217.541</v>
      </c>
      <c r="H476" s="32">
        <f>'Other Med Projected'!G476</f>
        <v>433.22500000000002</v>
      </c>
      <c r="J476" s="82"/>
      <c r="K476" s="82"/>
      <c r="L476" s="82"/>
      <c r="M476" s="82"/>
      <c r="N476" s="82"/>
      <c r="O476" s="82"/>
      <c r="P476" s="82"/>
      <c r="Q476" s="82"/>
      <c r="R476" s="55">
        <f t="shared" si="30"/>
        <v>276.93548728307235</v>
      </c>
      <c r="S476" s="72">
        <f t="shared" ref="S476:S477" si="36">E476</f>
        <v>276.93548728307235</v>
      </c>
      <c r="T476" s="20">
        <f t="shared" ref="T476:T477" si="37">(R476-S476)/S476</f>
        <v>0</v>
      </c>
    </row>
    <row r="477" spans="1:21">
      <c r="B477" s="31">
        <f>'Other Med Projected'!A477</f>
        <v>2026</v>
      </c>
      <c r="C477" s="31" t="str">
        <f>'Other Med Projected'!B477</f>
        <v>M02</v>
      </c>
      <c r="D477" s="32">
        <f>'Other Med Projected'!C477</f>
        <v>450.99400000000003</v>
      </c>
      <c r="E477" s="55">
        <f>'Other Med Projected'!D477</f>
        <v>279.31321855414092</v>
      </c>
      <c r="F477" s="32">
        <f>'Other Med Projected'!E477</f>
        <v>642.755</v>
      </c>
      <c r="G477" s="32">
        <f>'Other Med Projected'!F477</f>
        <v>217.78899999999999</v>
      </c>
      <c r="H477" s="32">
        <f>'Other Med Projected'!G477</f>
        <v>434.43</v>
      </c>
      <c r="J477" s="82"/>
      <c r="K477" s="82"/>
      <c r="L477" s="82"/>
      <c r="M477" s="82"/>
      <c r="N477" s="82"/>
      <c r="O477" s="82"/>
      <c r="P477" s="82"/>
      <c r="Q477" s="82"/>
      <c r="R477" s="55">
        <f t="shared" si="30"/>
        <v>279.31321855414092</v>
      </c>
      <c r="S477" s="72">
        <f t="shared" si="36"/>
        <v>279.31321855414092</v>
      </c>
      <c r="T477" s="20">
        <f t="shared" si="37"/>
        <v>0</v>
      </c>
    </row>
    <row r="478" spans="1:21">
      <c r="B478" s="31">
        <f>'Other Med Projected'!A478</f>
        <v>2026</v>
      </c>
      <c r="C478" s="31" t="str">
        <f>'Other Med Projected'!B478</f>
        <v>M03</v>
      </c>
      <c r="D478" s="32">
        <f>'Other Med Projected'!C478</f>
        <v>453.28800000000001</v>
      </c>
      <c r="E478" s="55">
        <f>'Other Med Projected'!D478</f>
        <v>279.20000624978576</v>
      </c>
      <c r="F478" s="32">
        <f>'Other Med Projected'!E478</f>
        <v>646.88099999999997</v>
      </c>
      <c r="G478" s="32">
        <f>'Other Med Projected'!F478</f>
        <v>217.97300000000001</v>
      </c>
      <c r="H478" s="32">
        <f>'Other Med Projected'!G478</f>
        <v>437.33800000000002</v>
      </c>
      <c r="J478" s="82"/>
      <c r="K478" s="82"/>
      <c r="L478" s="82"/>
      <c r="M478" s="82"/>
      <c r="N478" s="82"/>
      <c r="O478" s="82"/>
      <c r="P478" s="82"/>
      <c r="Q478" s="82"/>
      <c r="R478" s="55">
        <f t="shared" si="30"/>
        <v>279.20000624978576</v>
      </c>
      <c r="S478" s="72">
        <f t="shared" ref="S478" si="38">E478</f>
        <v>279.20000624978576</v>
      </c>
      <c r="T478" s="20">
        <f t="shared" ref="T478" si="39">(R478-S478)/S478</f>
        <v>0</v>
      </c>
    </row>
    <row r="479" spans="1:21">
      <c r="B479" s="31">
        <f>'Other Med Projected'!A479</f>
        <v>2026</v>
      </c>
      <c r="C479" s="31" t="str">
        <f>'Other Med Projected'!B479</f>
        <v>M04</v>
      </c>
      <c r="D479" s="32">
        <f>'Other Med Projected'!C479</f>
        <v>454.13600000000002</v>
      </c>
      <c r="E479" s="32">
        <f>'Other Med Projected'!D479</f>
        <v>278.47199999999998</v>
      </c>
      <c r="F479" s="32">
        <f>'Other Med Projected'!E479</f>
        <v>645.22699999999998</v>
      </c>
      <c r="G479" s="32">
        <f>'Other Med Projected'!F479</f>
        <v>218.999</v>
      </c>
      <c r="H479" s="32">
        <f>'Other Med Projected'!G479</f>
        <v>439.84199999999998</v>
      </c>
      <c r="J479" s="82"/>
      <c r="K479" s="82"/>
      <c r="L479" s="82"/>
      <c r="M479" s="82"/>
      <c r="N479" s="82"/>
      <c r="O479" s="82"/>
      <c r="P479" s="82"/>
      <c r="Q479" s="82"/>
      <c r="R479" s="71">
        <f t="shared" si="30"/>
        <v>277.88274363960886</v>
      </c>
      <c r="S479" s="72">
        <f t="shared" ref="S479" si="40">E479</f>
        <v>278.47199999999998</v>
      </c>
      <c r="T479" s="20">
        <f t="shared" ref="T479" si="41">(R479-S479)/S479</f>
        <v>-2.1160345039756908E-3</v>
      </c>
    </row>
    <row r="480" spans="1:21">
      <c r="B480" s="31">
        <f>'Other Med Projected'!A480</f>
        <v>2026</v>
      </c>
      <c r="C480" s="31" t="str">
        <f>'Other Med Projected'!B480</f>
        <v>M05</v>
      </c>
      <c r="D480" s="32">
        <f>'Other Med Projected'!C480</f>
        <v>456.40100000000001</v>
      </c>
      <c r="E480" s="55">
        <f>'Other Med Projected'!D480</f>
        <v>278.14273933867565</v>
      </c>
      <c r="F480" s="32">
        <f>'Other Med Projected'!E480</f>
        <v>657.37599999999998</v>
      </c>
      <c r="G480" s="32">
        <f>'Other Med Projected'!F480</f>
        <v>218.98400000000001</v>
      </c>
      <c r="H480" s="32">
        <f>'Other Med Projected'!G480</f>
        <v>439.71499999999997</v>
      </c>
      <c r="J480" s="82"/>
      <c r="K480" s="82"/>
      <c r="L480" s="82"/>
      <c r="M480" s="82"/>
      <c r="N480" s="82"/>
      <c r="O480" s="82"/>
      <c r="P480" s="82"/>
      <c r="Q480" s="82"/>
      <c r="R480" s="55">
        <f t="shared" si="30"/>
        <v>278.14273933867565</v>
      </c>
      <c r="S480" s="72">
        <f t="shared" ref="S480" si="42">E480</f>
        <v>278.14273933867565</v>
      </c>
      <c r="T480" s="20">
        <f t="shared" ref="T480" si="43">(R480-S480)/S480</f>
        <v>0</v>
      </c>
    </row>
    <row r="481" spans="2:21">
      <c r="B481" s="31">
        <f>'Other Med Projected'!A481</f>
        <v>2026</v>
      </c>
      <c r="C481" s="31" t="str">
        <f>'Other Med Projected'!B481</f>
        <v>M06</v>
      </c>
      <c r="D481" s="32">
        <f>'Other Med Projected'!C481</f>
        <v>455.87099999999998</v>
      </c>
      <c r="E481" s="32">
        <f>'Other Med Projected'!D481</f>
        <v>278.74099999999999</v>
      </c>
      <c r="F481" s="32">
        <f>'Other Med Projected'!E481</f>
        <v>657.39800000000002</v>
      </c>
      <c r="G481" s="32">
        <f>'Other Med Projected'!F481</f>
        <v>219.07</v>
      </c>
      <c r="H481" s="32">
        <f>'Other Med Projected'!G481</f>
        <v>438.62599999999998</v>
      </c>
      <c r="J481" s="82"/>
      <c r="K481" s="82"/>
      <c r="L481" s="82"/>
      <c r="M481" s="82"/>
      <c r="N481" s="82"/>
      <c r="O481" s="82"/>
      <c r="P481" s="82"/>
      <c r="Q481" s="82"/>
      <c r="R481" s="71">
        <f t="shared" si="30"/>
        <v>278.18891987570817</v>
      </c>
      <c r="S481" s="72">
        <f t="shared" ref="S481" si="44">E481</f>
        <v>278.74099999999999</v>
      </c>
      <c r="T481" s="20">
        <f t="shared" ref="T481" si="45">(R481-S481)/S481</f>
        <v>-1.9806204479851175E-3</v>
      </c>
    </row>
    <row r="482" spans="2:21">
      <c r="B482" s="31">
        <f>'Other Med Projected'!A482</f>
        <v>2026</v>
      </c>
      <c r="C482" s="31" t="str">
        <f>'Other Med Projected'!B482</f>
        <v>M07</v>
      </c>
      <c r="D482" s="32">
        <f>'Other Med Projected'!C482</f>
        <v>457.74599999999998</v>
      </c>
      <c r="E482" s="55">
        <f>'Other Med Projected'!D482</f>
        <v>281.11081114214244</v>
      </c>
      <c r="F482" s="32">
        <f>'Other Med Projected'!E482</f>
        <v>660.96100000000001</v>
      </c>
      <c r="G482" s="32">
        <f>'Other Med Projected'!F482</f>
        <v>219.72200000000001</v>
      </c>
      <c r="H482" s="32">
        <f>'Other Med Projected'!G482</f>
        <v>439.44299999999998</v>
      </c>
      <c r="J482" s="82"/>
      <c r="K482" s="82"/>
      <c r="L482" s="82"/>
      <c r="M482" s="82"/>
      <c r="N482" s="82"/>
      <c r="O482" s="82"/>
      <c r="P482" s="82"/>
      <c r="Q482" s="82"/>
      <c r="R482" s="55">
        <f t="shared" si="30"/>
        <v>281.11081114214244</v>
      </c>
      <c r="S482" s="72">
        <f t="shared" ref="S482" si="46">E482</f>
        <v>281.11081114214244</v>
      </c>
      <c r="T482" s="20">
        <f t="shared" ref="T482" si="47">(R482-S482)/S482</f>
        <v>0</v>
      </c>
    </row>
    <row r="483" spans="2:21">
      <c r="B483" s="31">
        <f>'Other Med Projected'!A483</f>
        <v>2026</v>
      </c>
      <c r="C483" s="31" t="str">
        <f>'Other Med Projected'!B483</f>
        <v>M08</v>
      </c>
      <c r="D483" s="32">
        <f>'Other Med Projected'!C483</f>
        <v>456.99299999999999</v>
      </c>
      <c r="E483" s="32">
        <f>'Other Med Projected'!D483</f>
        <v>281.459</v>
      </c>
      <c r="F483" s="32">
        <f>'Other Med Projected'!E483</f>
        <v>656.70699999999999</v>
      </c>
      <c r="G483" s="32">
        <f>'Other Med Projected'!F483</f>
        <v>220.071</v>
      </c>
      <c r="H483" s="32">
        <f>'Other Med Projected'!G483</f>
        <v>439.38900000000001</v>
      </c>
      <c r="J483" s="82"/>
      <c r="K483" s="82"/>
      <c r="L483" s="82"/>
      <c r="M483" s="82"/>
      <c r="N483" s="82"/>
      <c r="O483" s="82"/>
      <c r="P483" s="82"/>
      <c r="Q483" s="82"/>
      <c r="R483" s="71">
        <f t="shared" si="30"/>
        <v>281.15702455699147</v>
      </c>
      <c r="S483" s="72">
        <f t="shared" ref="S483" si="48">E483</f>
        <v>281.459</v>
      </c>
      <c r="T483" s="20">
        <f t="shared" ref="T483" si="49">(R483-S483)/S483</f>
        <v>-1.0728931851833835E-3</v>
      </c>
    </row>
    <row r="484" spans="2:21">
      <c r="B484" s="31">
        <f>'Other Med Projected'!A484</f>
        <v>2026</v>
      </c>
      <c r="C484" s="31" t="str">
        <f>'Other Med Projected'!B484</f>
        <v>M09</v>
      </c>
      <c r="D484" s="32">
        <f>'Other Med Projected'!C484</f>
        <v>457.48</v>
      </c>
      <c r="E484" s="32">
        <f>'Other Med Projected'!D484</f>
        <v>280.58889303758713</v>
      </c>
      <c r="F484" s="32">
        <f>'Other Med Projected'!E484</f>
        <v>659.83399999999995</v>
      </c>
      <c r="G484" s="32">
        <f>'Other Med Projected'!F484</f>
        <v>220.148</v>
      </c>
      <c r="H484" s="32">
        <f>'Other Med Projected'!G484</f>
        <v>439.44799999999998</v>
      </c>
      <c r="J484" s="82"/>
      <c r="K484" s="82"/>
      <c r="L484" s="82"/>
      <c r="M484" s="82"/>
      <c r="N484" s="82"/>
      <c r="O484" s="82"/>
      <c r="P484" s="82"/>
      <c r="Q484" s="82"/>
      <c r="R484" s="55">
        <f t="shared" si="30"/>
        <v>280.58889303758713</v>
      </c>
      <c r="S484" s="72">
        <f t="shared" ref="S484" si="50">E484</f>
        <v>280.58889303758713</v>
      </c>
      <c r="T484" s="20">
        <f t="shared" ref="T484" si="51">(R484-S484)/S484</f>
        <v>0</v>
      </c>
      <c r="U484" s="82"/>
    </row>
    <row r="485" spans="2:21">
      <c r="B485" s="68"/>
      <c r="C485" s="68"/>
      <c r="D485" s="68"/>
      <c r="E485" s="68"/>
      <c r="F485" s="68"/>
      <c r="G485" s="68"/>
      <c r="H485" s="68"/>
      <c r="J485" s="82"/>
      <c r="K485" s="82"/>
      <c r="L485" s="82"/>
      <c r="M485" s="82"/>
      <c r="N485" s="82"/>
      <c r="O485" s="82"/>
      <c r="P485" s="82"/>
      <c r="Q485" s="82"/>
    </row>
    <row r="486" spans="2:21">
      <c r="J486" s="82"/>
      <c r="K486" s="82"/>
      <c r="L486" s="82"/>
      <c r="M486" s="82"/>
      <c r="N486" s="82"/>
      <c r="O486" s="82"/>
      <c r="P486" s="82"/>
      <c r="Q486" s="82"/>
    </row>
    <row r="487" spans="2:21">
      <c r="J487" s="82"/>
      <c r="K487" s="82"/>
      <c r="L487" s="82"/>
      <c r="M487" s="82"/>
      <c r="N487" s="82"/>
      <c r="O487" s="82"/>
      <c r="P487" s="82"/>
      <c r="Q487" s="82"/>
    </row>
    <row r="488" spans="2:21">
      <c r="J488" s="82"/>
      <c r="K488" s="82"/>
      <c r="L488" s="82"/>
      <c r="M488" s="82"/>
      <c r="N488" s="82"/>
      <c r="O488" s="82"/>
      <c r="P488" s="82"/>
      <c r="Q488" s="82"/>
    </row>
    <row r="489" spans="2:21">
      <c r="J489" s="82"/>
      <c r="K489" s="82"/>
      <c r="L489" s="82"/>
      <c r="M489" s="82"/>
      <c r="N489" s="82"/>
      <c r="O489" s="82"/>
      <c r="P489" s="82"/>
      <c r="Q489" s="82"/>
    </row>
    <row r="490" spans="2:21">
      <c r="J490" s="82"/>
      <c r="K490" s="82"/>
      <c r="L490" s="82"/>
      <c r="M490" s="82"/>
      <c r="N490" s="82"/>
      <c r="O490" s="82"/>
      <c r="P490" s="82"/>
      <c r="Q490" s="82"/>
    </row>
    <row r="491" spans="2:21">
      <c r="J491" s="82"/>
      <c r="K491" s="82"/>
      <c r="L491" s="82"/>
      <c r="M491" s="82"/>
      <c r="N491" s="82"/>
      <c r="O491" s="82"/>
      <c r="P491" s="82"/>
      <c r="Q491" s="82"/>
    </row>
    <row r="492" spans="2:21">
      <c r="J492" s="82"/>
      <c r="K492" s="82"/>
      <c r="L492" s="82"/>
      <c r="M492" s="82"/>
      <c r="N492" s="82"/>
      <c r="O492" s="82"/>
      <c r="P492" s="82"/>
      <c r="Q492" s="82"/>
    </row>
    <row r="493" spans="2:21">
      <c r="J493" s="82"/>
      <c r="K493" s="82"/>
      <c r="L493" s="82"/>
      <c r="M493" s="82"/>
      <c r="N493" s="82"/>
      <c r="O493" s="82"/>
      <c r="P493" s="82"/>
      <c r="Q493" s="82"/>
    </row>
    <row r="494" spans="2:21">
      <c r="J494" s="82"/>
      <c r="K494" s="82"/>
      <c r="L494" s="82"/>
      <c r="M494" s="82"/>
      <c r="N494" s="82"/>
      <c r="O494" s="82"/>
      <c r="P494" s="82"/>
      <c r="Q494" s="82"/>
    </row>
    <row r="495" spans="2:21">
      <c r="J495" s="82"/>
      <c r="K495" s="82"/>
      <c r="L495" s="82"/>
      <c r="M495" s="82"/>
      <c r="N495" s="82"/>
      <c r="O495" s="82"/>
      <c r="P495" s="82"/>
      <c r="Q495" s="82"/>
    </row>
    <row r="496" spans="2:21">
      <c r="J496" s="82"/>
      <c r="K496" s="82"/>
      <c r="L496" s="82"/>
      <c r="M496" s="82"/>
      <c r="N496" s="82"/>
      <c r="O496" s="82"/>
      <c r="P496" s="82"/>
      <c r="Q496" s="82"/>
    </row>
    <row r="497" spans="10:17">
      <c r="J497" s="82"/>
      <c r="K497" s="82"/>
      <c r="L497" s="82"/>
      <c r="M497" s="82"/>
      <c r="N497" s="82"/>
      <c r="O497" s="82"/>
      <c r="P497" s="82"/>
      <c r="Q497" s="82"/>
    </row>
    <row r="498" spans="10:17">
      <c r="J498" s="82"/>
      <c r="K498" s="82"/>
      <c r="L498" s="82"/>
      <c r="M498" s="82"/>
      <c r="N498" s="82"/>
      <c r="O498" s="82"/>
      <c r="P498" s="82"/>
      <c r="Q498" s="82"/>
    </row>
    <row r="499" spans="10:17">
      <c r="J499" s="82"/>
      <c r="K499" s="82"/>
      <c r="L499" s="82"/>
      <c r="M499" s="82"/>
      <c r="N499" s="82"/>
      <c r="O499" s="82"/>
      <c r="P499" s="82"/>
      <c r="Q499" s="82"/>
    </row>
    <row r="500" spans="10:17">
      <c r="J500" s="82"/>
      <c r="K500" s="82"/>
      <c r="L500" s="82"/>
      <c r="M500" s="82"/>
      <c r="N500" s="82"/>
      <c r="O500" s="82"/>
      <c r="P500" s="82"/>
      <c r="Q500" s="82"/>
    </row>
    <row r="501" spans="10:17">
      <c r="J501" s="82"/>
      <c r="K501" s="82"/>
      <c r="L501" s="82"/>
      <c r="M501" s="82"/>
      <c r="N501" s="82"/>
      <c r="O501" s="82"/>
      <c r="P501" s="82"/>
      <c r="Q501" s="82"/>
    </row>
    <row r="502" spans="10:17">
      <c r="J502" s="82"/>
      <c r="K502" s="82"/>
      <c r="L502" s="82"/>
      <c r="M502" s="82"/>
      <c r="N502" s="82"/>
      <c r="O502" s="82"/>
      <c r="P502" s="82"/>
      <c r="Q502" s="82"/>
    </row>
    <row r="503" spans="10:17">
      <c r="J503" s="82"/>
      <c r="K503" s="82"/>
      <c r="L503" s="82"/>
      <c r="M503" s="82"/>
      <c r="N503" s="82"/>
      <c r="O503" s="82"/>
      <c r="P503" s="82"/>
      <c r="Q503" s="82"/>
    </row>
    <row r="504" spans="10:17">
      <c r="J504" s="82"/>
      <c r="K504" s="82"/>
      <c r="L504" s="82"/>
      <c r="M504" s="82"/>
      <c r="N504" s="82"/>
      <c r="O504" s="82"/>
      <c r="P504" s="82"/>
      <c r="Q504" s="82"/>
    </row>
    <row r="505" spans="10:17">
      <c r="J505" s="82"/>
      <c r="K505" s="82"/>
      <c r="L505" s="82"/>
      <c r="M505" s="82"/>
      <c r="N505" s="82"/>
      <c r="O505" s="82"/>
      <c r="P505" s="82"/>
      <c r="Q505" s="82"/>
    </row>
    <row r="506" spans="10:17">
      <c r="J506" s="60"/>
      <c r="K506" s="60"/>
      <c r="L506" s="60"/>
      <c r="M506" s="60"/>
      <c r="N506" s="60"/>
      <c r="O506" s="60"/>
      <c r="P506" s="60"/>
      <c r="Q506" s="60"/>
    </row>
    <row r="507" spans="10:17">
      <c r="J507" s="60"/>
      <c r="K507" s="60"/>
      <c r="L507" s="60"/>
      <c r="M507" s="60"/>
      <c r="N507" s="60"/>
      <c r="O507" s="60"/>
      <c r="P507" s="60"/>
      <c r="Q507" s="60"/>
    </row>
    <row r="508" spans="10:17">
      <c r="J508" s="60"/>
      <c r="K508" s="60"/>
      <c r="L508" s="60"/>
      <c r="M508" s="60"/>
      <c r="N508" s="60"/>
      <c r="O508" s="60"/>
      <c r="P508" s="60"/>
      <c r="Q508" s="60"/>
    </row>
    <row r="509" spans="10:17">
      <c r="J509" s="60"/>
      <c r="K509" s="60"/>
      <c r="L509" s="60"/>
      <c r="M509" s="60"/>
      <c r="N509" s="60"/>
      <c r="O509" s="60"/>
      <c r="P509" s="60"/>
      <c r="Q509" s="60"/>
    </row>
    <row r="510" spans="10:17">
      <c r="J510" s="60"/>
      <c r="K510" s="60"/>
      <c r="L510" s="60"/>
      <c r="M510" s="60"/>
      <c r="N510" s="60"/>
      <c r="O510" s="60"/>
      <c r="P510" s="60"/>
      <c r="Q510" s="60"/>
    </row>
    <row r="511" spans="10:17">
      <c r="J511" s="60"/>
      <c r="K511" s="60"/>
      <c r="L511" s="60"/>
      <c r="M511" s="60"/>
      <c r="N511" s="60"/>
      <c r="O511" s="60"/>
      <c r="P511" s="60"/>
      <c r="Q511" s="60"/>
    </row>
    <row r="512" spans="10:17">
      <c r="J512" s="60"/>
      <c r="K512" s="60"/>
      <c r="L512" s="60"/>
      <c r="M512" s="60"/>
      <c r="N512" s="60"/>
      <c r="O512" s="60"/>
      <c r="P512" s="60"/>
      <c r="Q512" s="60"/>
    </row>
    <row r="513" spans="10:17">
      <c r="J513" s="60"/>
      <c r="K513" s="60"/>
      <c r="L513" s="60"/>
      <c r="M513" s="60"/>
      <c r="N513" s="60"/>
      <c r="O513" s="60"/>
      <c r="P513" s="60"/>
      <c r="Q513" s="60"/>
    </row>
    <row r="514" spans="10:17">
      <c r="J514" s="60"/>
      <c r="K514" s="60"/>
      <c r="L514" s="60"/>
      <c r="M514" s="60"/>
      <c r="N514" s="60"/>
      <c r="O514" s="60"/>
      <c r="P514" s="60"/>
      <c r="Q514" s="60"/>
    </row>
    <row r="515" spans="10:17">
      <c r="J515" s="60"/>
      <c r="K515" s="60"/>
      <c r="L515" s="60"/>
      <c r="M515" s="60"/>
      <c r="N515" s="60"/>
      <c r="O515" s="60"/>
      <c r="P515" s="60"/>
      <c r="Q515" s="60"/>
    </row>
    <row r="516" spans="10:17">
      <c r="J516" s="60"/>
      <c r="K516" s="60"/>
      <c r="L516" s="60"/>
      <c r="M516" s="60"/>
      <c r="N516" s="60"/>
      <c r="O516" s="60"/>
      <c r="P516" s="60"/>
      <c r="Q516" s="60"/>
    </row>
    <row r="517" spans="10:17">
      <c r="J517" s="60"/>
      <c r="K517" s="60"/>
      <c r="L517" s="60"/>
      <c r="M517" s="60"/>
      <c r="N517" s="60"/>
      <c r="O517" s="60"/>
      <c r="P517" s="60"/>
      <c r="Q517" s="60"/>
    </row>
    <row r="518" spans="10:17">
      <c r="J518" s="60"/>
      <c r="K518" s="60"/>
      <c r="L518" s="60"/>
      <c r="M518" s="60"/>
      <c r="N518" s="60"/>
      <c r="O518" s="60"/>
      <c r="P518" s="60"/>
      <c r="Q518" s="60"/>
    </row>
    <row r="519" spans="10:17">
      <c r="J519" s="60"/>
      <c r="K519" s="60"/>
      <c r="L519" s="60"/>
      <c r="M519" s="60"/>
      <c r="N519" s="60"/>
      <c r="O519" s="60"/>
      <c r="P519" s="60"/>
      <c r="Q519" s="60"/>
    </row>
    <row r="520" spans="10:17">
      <c r="J520" s="60"/>
      <c r="K520" s="60"/>
      <c r="L520" s="60"/>
      <c r="M520" s="60"/>
      <c r="N520" s="60"/>
      <c r="O520" s="60"/>
      <c r="P520" s="60"/>
      <c r="Q520" s="60"/>
    </row>
    <row r="521" spans="10:17">
      <c r="J521" s="60"/>
      <c r="K521" s="60"/>
      <c r="L521" s="60"/>
      <c r="M521" s="60"/>
      <c r="N521" s="60"/>
      <c r="O521" s="60"/>
      <c r="P521" s="60"/>
      <c r="Q521" s="60"/>
    </row>
    <row r="522" spans="10:17">
      <c r="J522" s="60"/>
      <c r="K522" s="60"/>
      <c r="L522" s="60"/>
      <c r="M522" s="60"/>
      <c r="N522" s="60"/>
      <c r="O522" s="60"/>
      <c r="P522" s="60"/>
      <c r="Q522" s="60"/>
    </row>
    <row r="523" spans="10:17">
      <c r="J523" s="60"/>
      <c r="K523" s="60"/>
      <c r="L523" s="60"/>
      <c r="M523" s="60"/>
      <c r="N523" s="60"/>
      <c r="O523" s="60"/>
      <c r="P523" s="60"/>
      <c r="Q523" s="60"/>
    </row>
    <row r="524" spans="10:17">
      <c r="J524" s="60"/>
      <c r="K524" s="60"/>
      <c r="L524" s="60"/>
      <c r="M524" s="60"/>
      <c r="N524" s="60"/>
      <c r="O524" s="60"/>
      <c r="P524" s="60"/>
      <c r="Q524" s="60"/>
    </row>
    <row r="525" spans="10:17">
      <c r="J525" s="60"/>
      <c r="K525" s="60"/>
      <c r="L525" s="60"/>
      <c r="M525" s="60"/>
      <c r="N525" s="60"/>
      <c r="O525" s="60"/>
      <c r="P525" s="60"/>
      <c r="Q525" s="60"/>
    </row>
    <row r="526" spans="10:17">
      <c r="J526" s="60"/>
      <c r="K526" s="60"/>
      <c r="L526" s="60"/>
      <c r="M526" s="60"/>
      <c r="N526" s="60"/>
      <c r="O526" s="60"/>
      <c r="P526" s="60"/>
      <c r="Q526" s="60"/>
    </row>
    <row r="527" spans="10:17">
      <c r="J527" s="60"/>
      <c r="K527" s="60"/>
      <c r="L527" s="60"/>
      <c r="M527" s="60"/>
      <c r="N527" s="60"/>
      <c r="O527" s="60"/>
      <c r="P527" s="60"/>
      <c r="Q527" s="60"/>
    </row>
    <row r="528" spans="10:17">
      <c r="J528" s="60"/>
      <c r="K528" s="60"/>
      <c r="L528" s="60"/>
      <c r="M528" s="60"/>
      <c r="N528" s="60"/>
      <c r="O528" s="60"/>
      <c r="P528" s="60"/>
      <c r="Q528" s="60"/>
    </row>
    <row r="529" spans="10:17">
      <c r="J529" s="60"/>
      <c r="K529" s="60"/>
      <c r="L529" s="60"/>
      <c r="M529" s="60"/>
      <c r="N529" s="60"/>
      <c r="O529" s="60"/>
      <c r="P529" s="60"/>
      <c r="Q529" s="60"/>
    </row>
    <row r="530" spans="10:17">
      <c r="J530" s="60"/>
      <c r="K530" s="60"/>
      <c r="L530" s="60"/>
      <c r="M530" s="60"/>
      <c r="N530" s="60"/>
      <c r="O530" s="60"/>
      <c r="P530" s="60"/>
      <c r="Q530" s="60"/>
    </row>
    <row r="531" spans="10:17">
      <c r="J531" s="60"/>
      <c r="K531" s="60"/>
      <c r="L531" s="60"/>
      <c r="M531" s="60"/>
      <c r="N531" s="60"/>
      <c r="O531" s="60"/>
      <c r="P531" s="60"/>
      <c r="Q531" s="60"/>
    </row>
    <row r="532" spans="10:17">
      <c r="J532" s="60"/>
      <c r="K532" s="60"/>
      <c r="L532" s="60"/>
      <c r="M532" s="60"/>
      <c r="N532" s="60"/>
      <c r="O532" s="60"/>
      <c r="P532" s="60"/>
      <c r="Q532" s="60"/>
    </row>
    <row r="533" spans="10:17">
      <c r="J533" s="60"/>
      <c r="K533" s="60"/>
      <c r="L533" s="60"/>
      <c r="M533" s="60"/>
      <c r="N533" s="60"/>
      <c r="O533" s="60"/>
      <c r="P533" s="60"/>
      <c r="Q533" s="60"/>
    </row>
    <row r="534" spans="10:17">
      <c r="J534" s="60"/>
      <c r="K534" s="60"/>
      <c r="L534" s="60"/>
      <c r="M534" s="60"/>
      <c r="N534" s="60"/>
      <c r="O534" s="60"/>
      <c r="P534" s="60"/>
      <c r="Q534" s="60"/>
    </row>
    <row r="535" spans="10:17">
      <c r="J535" s="60"/>
      <c r="K535" s="60"/>
      <c r="L535" s="60"/>
      <c r="M535" s="60"/>
      <c r="N535" s="60"/>
      <c r="O535" s="60"/>
      <c r="P535" s="60"/>
      <c r="Q535" s="60"/>
    </row>
    <row r="536" spans="10:17">
      <c r="J536" s="60"/>
      <c r="K536" s="60"/>
      <c r="L536" s="60"/>
      <c r="M536" s="60"/>
      <c r="N536" s="60"/>
      <c r="O536" s="60"/>
      <c r="P536" s="60"/>
      <c r="Q536" s="60"/>
    </row>
    <row r="537" spans="10:17">
      <c r="J537" s="60"/>
      <c r="K537" s="60"/>
      <c r="L537" s="60"/>
      <c r="M537" s="60"/>
      <c r="N537" s="60"/>
      <c r="O537" s="60"/>
      <c r="P537" s="60"/>
      <c r="Q537" s="60"/>
    </row>
    <row r="538" spans="10:17">
      <c r="J538" s="60"/>
      <c r="K538" s="60"/>
      <c r="L538" s="60"/>
      <c r="M538" s="60"/>
      <c r="N538" s="60"/>
      <c r="O538" s="60"/>
      <c r="P538" s="60"/>
      <c r="Q538" s="60"/>
    </row>
    <row r="539" spans="10:17">
      <c r="J539" s="60"/>
      <c r="K539" s="60"/>
      <c r="L539" s="60"/>
      <c r="M539" s="60"/>
      <c r="N539" s="60"/>
      <c r="O539" s="60"/>
      <c r="P539" s="60"/>
      <c r="Q539" s="60"/>
    </row>
    <row r="540" spans="10:17">
      <c r="J540" s="60"/>
      <c r="K540" s="60"/>
      <c r="L540" s="60"/>
      <c r="M540" s="60"/>
      <c r="N540" s="60"/>
      <c r="O540" s="60"/>
      <c r="P540" s="60"/>
      <c r="Q540" s="60"/>
    </row>
    <row r="541" spans="10:17">
      <c r="J541" s="60"/>
      <c r="K541" s="60"/>
      <c r="L541" s="60"/>
      <c r="M541" s="60"/>
      <c r="N541" s="60"/>
      <c r="O541" s="60"/>
      <c r="P541" s="60"/>
      <c r="Q541" s="60"/>
    </row>
    <row r="542" spans="10:17">
      <c r="J542" s="60"/>
      <c r="K542" s="60"/>
      <c r="L542" s="60"/>
      <c r="M542" s="60"/>
      <c r="N542" s="60"/>
      <c r="O542" s="60"/>
      <c r="P542" s="60"/>
      <c r="Q542" s="60"/>
    </row>
    <row r="543" spans="10:17">
      <c r="J543" s="60"/>
      <c r="K543" s="60"/>
      <c r="L543" s="60"/>
      <c r="M543" s="60"/>
      <c r="N543" s="60"/>
      <c r="O543" s="60"/>
      <c r="P543" s="60"/>
      <c r="Q543" s="60"/>
    </row>
    <row r="544" spans="10:17">
      <c r="J544" s="60"/>
      <c r="K544" s="60"/>
      <c r="L544" s="60"/>
      <c r="M544" s="60"/>
      <c r="N544" s="60"/>
      <c r="O544" s="60"/>
      <c r="P544" s="60"/>
      <c r="Q544" s="60"/>
    </row>
    <row r="545" spans="10:17">
      <c r="J545" s="60"/>
      <c r="K545" s="60"/>
      <c r="L545" s="60"/>
      <c r="M545" s="60"/>
      <c r="N545" s="60"/>
      <c r="O545" s="60"/>
      <c r="P545" s="60"/>
      <c r="Q545" s="60"/>
    </row>
    <row r="546" spans="10:17">
      <c r="J546" s="60"/>
      <c r="K546" s="60"/>
      <c r="L546" s="60"/>
      <c r="M546" s="60"/>
      <c r="N546" s="60"/>
      <c r="O546" s="60"/>
      <c r="P546" s="60"/>
      <c r="Q546" s="60"/>
    </row>
    <row r="547" spans="10:17">
      <c r="J547" s="60"/>
      <c r="K547" s="60"/>
      <c r="L547" s="60"/>
      <c r="M547" s="60"/>
      <c r="N547" s="60"/>
      <c r="O547" s="60"/>
      <c r="P547" s="60"/>
      <c r="Q547" s="60"/>
    </row>
    <row r="548" spans="10:17">
      <c r="J548" s="60"/>
      <c r="K548" s="60"/>
      <c r="L548" s="60"/>
      <c r="M548" s="60"/>
      <c r="N548" s="60"/>
      <c r="O548" s="60"/>
      <c r="P548" s="60"/>
      <c r="Q548" s="60"/>
    </row>
    <row r="549" spans="10:17">
      <c r="J549" s="60"/>
      <c r="K549" s="60"/>
      <c r="L549" s="60"/>
      <c r="M549" s="60"/>
      <c r="N549" s="60"/>
      <c r="O549" s="60"/>
      <c r="P549" s="60"/>
      <c r="Q549" s="60"/>
    </row>
    <row r="550" spans="10:17">
      <c r="J550" s="60"/>
      <c r="K550" s="60"/>
      <c r="L550" s="60"/>
      <c r="M550" s="60"/>
      <c r="N550" s="60"/>
      <c r="O550" s="60"/>
      <c r="P550" s="60"/>
      <c r="Q550" s="60"/>
    </row>
    <row r="551" spans="10:17">
      <c r="J551" s="60"/>
      <c r="K551" s="60"/>
      <c r="L551" s="60"/>
      <c r="M551" s="60"/>
      <c r="N551" s="60"/>
      <c r="O551" s="60"/>
      <c r="P551" s="60"/>
      <c r="Q551" s="60"/>
    </row>
    <row r="552" spans="10:17">
      <c r="J552" s="60"/>
      <c r="K552" s="60"/>
      <c r="L552" s="60"/>
      <c r="M552" s="60"/>
      <c r="N552" s="60"/>
      <c r="O552" s="60"/>
      <c r="P552" s="60"/>
      <c r="Q552" s="60"/>
    </row>
    <row r="553" spans="10:17">
      <c r="J553" s="60"/>
      <c r="K553" s="60"/>
      <c r="L553" s="60"/>
      <c r="M553" s="60"/>
      <c r="N553" s="60"/>
      <c r="O553" s="60"/>
      <c r="P553" s="60"/>
      <c r="Q553" s="60"/>
    </row>
    <row r="554" spans="10:17">
      <c r="J554" s="60"/>
      <c r="K554" s="60"/>
      <c r="L554" s="60"/>
      <c r="M554" s="60"/>
      <c r="N554" s="60"/>
      <c r="O554" s="60"/>
      <c r="P554" s="60"/>
      <c r="Q554" s="60"/>
    </row>
    <row r="555" spans="10:17">
      <c r="J555" s="60"/>
      <c r="K555" s="60"/>
      <c r="L555" s="60"/>
      <c r="M555" s="60"/>
      <c r="N555" s="60"/>
      <c r="O555" s="60"/>
      <c r="P555" s="60"/>
      <c r="Q555" s="60"/>
    </row>
    <row r="556" spans="10:17">
      <c r="J556" s="60"/>
      <c r="K556" s="60"/>
      <c r="L556" s="60"/>
      <c r="M556" s="60"/>
      <c r="N556" s="60"/>
      <c r="O556" s="60"/>
      <c r="P556" s="60"/>
      <c r="Q556" s="60"/>
    </row>
    <row r="557" spans="10:17">
      <c r="J557" s="60"/>
      <c r="K557" s="60"/>
      <c r="L557" s="60"/>
      <c r="M557" s="60"/>
      <c r="N557" s="60"/>
      <c r="O557" s="60"/>
      <c r="P557" s="60"/>
      <c r="Q557" s="60"/>
    </row>
    <row r="558" spans="10:17">
      <c r="J558" s="60"/>
      <c r="K558" s="60"/>
      <c r="L558" s="60"/>
      <c r="M558" s="60"/>
      <c r="N558" s="60"/>
      <c r="O558" s="60"/>
      <c r="P558" s="60"/>
      <c r="Q558" s="60"/>
    </row>
    <row r="559" spans="10:17">
      <c r="J559" s="60"/>
      <c r="K559" s="60"/>
      <c r="L559" s="60"/>
      <c r="M559" s="60"/>
      <c r="N559" s="60"/>
      <c r="O559" s="60"/>
      <c r="P559" s="60"/>
      <c r="Q559" s="60"/>
    </row>
    <row r="560" spans="10:17">
      <c r="J560" s="60"/>
      <c r="K560" s="60"/>
      <c r="L560" s="60"/>
      <c r="M560" s="60"/>
      <c r="N560" s="60"/>
      <c r="O560" s="60"/>
      <c r="P560" s="60"/>
      <c r="Q560" s="60"/>
    </row>
    <row r="561" spans="10:17">
      <c r="J561" s="60"/>
      <c r="K561" s="60"/>
      <c r="L561" s="60"/>
      <c r="M561" s="60"/>
      <c r="N561" s="60"/>
      <c r="O561" s="60"/>
      <c r="P561" s="60"/>
      <c r="Q561" s="60"/>
    </row>
    <row r="562" spans="10:17">
      <c r="J562" s="60"/>
      <c r="K562" s="60"/>
      <c r="L562" s="60"/>
      <c r="M562" s="60"/>
      <c r="N562" s="60"/>
      <c r="O562" s="60"/>
      <c r="P562" s="60"/>
      <c r="Q562" s="60"/>
    </row>
    <row r="563" spans="10:17">
      <c r="J563" s="60"/>
      <c r="K563" s="60"/>
      <c r="L563" s="60"/>
      <c r="M563" s="60"/>
      <c r="N563" s="60"/>
      <c r="O563" s="60"/>
      <c r="P563" s="60"/>
      <c r="Q563" s="60"/>
    </row>
    <row r="564" spans="10:17">
      <c r="J564" s="60"/>
      <c r="K564" s="60"/>
      <c r="L564" s="60"/>
      <c r="M564" s="60"/>
      <c r="N564" s="60"/>
      <c r="O564" s="60"/>
      <c r="P564" s="60"/>
      <c r="Q564" s="60"/>
    </row>
    <row r="565" spans="10:17">
      <c r="J565" s="60"/>
      <c r="K565" s="60"/>
      <c r="L565" s="60"/>
      <c r="M565" s="60"/>
      <c r="N565" s="60"/>
      <c r="O565" s="60"/>
      <c r="P565" s="60"/>
      <c r="Q565" s="60"/>
    </row>
    <row r="566" spans="10:17">
      <c r="J566" s="60"/>
      <c r="K566" s="60"/>
      <c r="L566" s="60"/>
      <c r="M566" s="60"/>
      <c r="N566" s="60"/>
      <c r="O566" s="60"/>
      <c r="P566" s="60"/>
      <c r="Q566" s="60"/>
    </row>
    <row r="567" spans="10:17">
      <c r="J567" s="60"/>
      <c r="K567" s="60"/>
      <c r="L567" s="60"/>
      <c r="M567" s="60"/>
      <c r="N567" s="60"/>
      <c r="O567" s="60"/>
      <c r="P567" s="60"/>
      <c r="Q567" s="60"/>
    </row>
    <row r="568" spans="10:17">
      <c r="J568" s="60"/>
      <c r="K568" s="60"/>
      <c r="L568" s="60"/>
      <c r="M568" s="60"/>
      <c r="N568" s="60"/>
      <c r="O568" s="60"/>
      <c r="P568" s="60"/>
      <c r="Q568" s="60"/>
    </row>
    <row r="569" spans="10:17">
      <c r="J569" s="60"/>
      <c r="K569" s="60"/>
      <c r="L569" s="60"/>
      <c r="M569" s="60"/>
      <c r="N569" s="60"/>
      <c r="O569" s="60"/>
      <c r="P569" s="60"/>
      <c r="Q569" s="60"/>
    </row>
    <row r="570" spans="10:17">
      <c r="J570" s="60"/>
      <c r="K570" s="60"/>
      <c r="L570" s="60"/>
      <c r="M570" s="60"/>
      <c r="N570" s="60"/>
      <c r="O570" s="60"/>
      <c r="P570" s="60"/>
      <c r="Q570" s="60"/>
    </row>
    <row r="571" spans="10:17">
      <c r="J571" s="60"/>
      <c r="K571" s="60"/>
      <c r="L571" s="60"/>
      <c r="M571" s="60"/>
      <c r="N571" s="60"/>
      <c r="O571" s="60"/>
      <c r="P571" s="60"/>
      <c r="Q571" s="60"/>
    </row>
    <row r="572" spans="10:17">
      <c r="J572" s="60"/>
      <c r="K572" s="60"/>
      <c r="L572" s="60"/>
      <c r="M572" s="60"/>
      <c r="N572" s="60"/>
      <c r="O572" s="60"/>
      <c r="P572" s="60"/>
      <c r="Q572" s="60"/>
    </row>
    <row r="573" spans="10:17">
      <c r="J573" s="60"/>
      <c r="K573" s="60"/>
      <c r="L573" s="60"/>
      <c r="M573" s="60"/>
      <c r="N573" s="60"/>
      <c r="O573" s="60"/>
      <c r="P573" s="60"/>
      <c r="Q573" s="60"/>
    </row>
    <row r="574" spans="10:17">
      <c r="J574" s="60"/>
      <c r="K574" s="60"/>
      <c r="L574" s="60"/>
      <c r="M574" s="60"/>
      <c r="N574" s="60"/>
      <c r="O574" s="60"/>
      <c r="P574" s="60"/>
      <c r="Q574" s="60"/>
    </row>
    <row r="575" spans="10:17">
      <c r="J575" s="60"/>
      <c r="K575" s="60"/>
      <c r="L575" s="60"/>
      <c r="M575" s="60"/>
      <c r="N575" s="60"/>
      <c r="O575" s="60"/>
      <c r="P575" s="60"/>
      <c r="Q575" s="60"/>
    </row>
    <row r="576" spans="10:17">
      <c r="J576" s="60"/>
      <c r="K576" s="60"/>
      <c r="L576" s="60"/>
      <c r="M576" s="60"/>
      <c r="N576" s="60"/>
      <c r="O576" s="60"/>
      <c r="P576" s="60"/>
      <c r="Q576" s="60"/>
    </row>
    <row r="577" spans="10:17">
      <c r="J577" s="60"/>
      <c r="K577" s="60"/>
      <c r="L577" s="60"/>
      <c r="M577" s="60"/>
      <c r="N577" s="60"/>
      <c r="O577" s="60"/>
      <c r="P577" s="60"/>
      <c r="Q577" s="60"/>
    </row>
    <row r="578" spans="10:17">
      <c r="J578" s="60"/>
      <c r="K578" s="60"/>
      <c r="L578" s="60"/>
      <c r="M578" s="60"/>
      <c r="N578" s="60"/>
      <c r="O578" s="60"/>
      <c r="P578" s="60"/>
      <c r="Q578" s="60"/>
    </row>
    <row r="579" spans="10:17">
      <c r="J579" s="60"/>
      <c r="K579" s="60"/>
      <c r="L579" s="60"/>
      <c r="M579" s="60"/>
      <c r="N579" s="60"/>
      <c r="O579" s="60"/>
      <c r="P579" s="60"/>
      <c r="Q579" s="60"/>
    </row>
    <row r="580" spans="10:17">
      <c r="J580" s="60"/>
      <c r="K580" s="60"/>
      <c r="L580" s="60"/>
      <c r="M580" s="60"/>
      <c r="N580" s="60"/>
      <c r="O580" s="60"/>
      <c r="P580" s="60"/>
      <c r="Q580" s="60"/>
    </row>
    <row r="581" spans="10:17">
      <c r="J581" s="60"/>
      <c r="K581" s="60"/>
      <c r="L581" s="60"/>
      <c r="M581" s="60"/>
      <c r="N581" s="60"/>
      <c r="O581" s="60"/>
      <c r="P581" s="60"/>
      <c r="Q581" s="60"/>
    </row>
    <row r="582" spans="10:17">
      <c r="J582" s="60"/>
      <c r="K582" s="60"/>
      <c r="L582" s="60"/>
      <c r="M582" s="60"/>
      <c r="N582" s="60"/>
      <c r="O582" s="60"/>
      <c r="P582" s="60"/>
      <c r="Q582" s="60"/>
    </row>
    <row r="583" spans="10:17">
      <c r="J583" s="60"/>
      <c r="K583" s="60"/>
      <c r="L583" s="60"/>
      <c r="M583" s="60"/>
      <c r="N583" s="60"/>
      <c r="O583" s="60"/>
      <c r="P583" s="60"/>
      <c r="Q583" s="60"/>
    </row>
    <row r="584" spans="10:17">
      <c r="J584" s="60"/>
      <c r="K584" s="60"/>
      <c r="L584" s="60"/>
      <c r="M584" s="60"/>
      <c r="N584" s="60"/>
      <c r="O584" s="60"/>
      <c r="P584" s="60"/>
      <c r="Q584" s="60"/>
    </row>
    <row r="585" spans="10:17">
      <c r="J585" s="60"/>
      <c r="K585" s="60"/>
      <c r="L585" s="60"/>
      <c r="M585" s="60"/>
      <c r="N585" s="60"/>
      <c r="O585" s="60"/>
      <c r="P585" s="60"/>
      <c r="Q585" s="60"/>
    </row>
    <row r="586" spans="10:17">
      <c r="J586" s="60"/>
      <c r="K586" s="60"/>
      <c r="L586" s="60"/>
      <c r="M586" s="60"/>
      <c r="N586" s="60"/>
      <c r="O586" s="60"/>
      <c r="P586" s="60"/>
      <c r="Q586" s="60"/>
    </row>
    <row r="587" spans="10:17">
      <c r="J587" s="60"/>
      <c r="K587" s="60"/>
      <c r="L587" s="60"/>
      <c r="M587" s="60"/>
      <c r="N587" s="60"/>
      <c r="O587" s="60"/>
      <c r="P587" s="60"/>
      <c r="Q587" s="60"/>
    </row>
    <row r="588" spans="10:17">
      <c r="J588" s="60"/>
      <c r="K588" s="60"/>
      <c r="L588" s="60"/>
      <c r="M588" s="60"/>
      <c r="N588" s="60"/>
      <c r="O588" s="60"/>
      <c r="P588" s="60"/>
      <c r="Q588" s="60"/>
    </row>
    <row r="589" spans="10:17">
      <c r="J589" s="60"/>
      <c r="K589" s="60"/>
      <c r="L589" s="60"/>
      <c r="M589" s="60"/>
      <c r="N589" s="60"/>
      <c r="O589" s="60"/>
      <c r="P589" s="60"/>
      <c r="Q589" s="60"/>
    </row>
    <row r="590" spans="10:17">
      <c r="J590" s="60"/>
      <c r="K590" s="60"/>
      <c r="L590" s="60"/>
      <c r="M590" s="60"/>
      <c r="N590" s="60"/>
      <c r="O590" s="60"/>
      <c r="P590" s="60"/>
      <c r="Q590" s="60"/>
    </row>
    <row r="591" spans="10:17">
      <c r="J591" s="60"/>
      <c r="K591" s="60"/>
      <c r="L591" s="60"/>
      <c r="M591" s="60"/>
      <c r="N591" s="60"/>
      <c r="O591" s="60"/>
      <c r="P591" s="60"/>
      <c r="Q591" s="60"/>
    </row>
    <row r="592" spans="10:17">
      <c r="J592" s="60"/>
      <c r="K592" s="60"/>
      <c r="L592" s="60"/>
      <c r="M592" s="60"/>
      <c r="N592" s="60"/>
      <c r="O592" s="60"/>
      <c r="P592" s="60"/>
      <c r="Q592" s="60"/>
    </row>
    <row r="593" spans="10:17">
      <c r="J593" s="60"/>
      <c r="K593" s="60"/>
      <c r="L593" s="60"/>
      <c r="M593" s="60"/>
      <c r="N593" s="60"/>
      <c r="O593" s="60"/>
      <c r="P593" s="60"/>
      <c r="Q593" s="60"/>
    </row>
    <row r="594" spans="10:17">
      <c r="J594" s="60"/>
      <c r="K594" s="60"/>
      <c r="L594" s="60"/>
      <c r="M594" s="60"/>
      <c r="N594" s="60"/>
      <c r="O594" s="60"/>
      <c r="P594" s="60"/>
      <c r="Q594" s="60"/>
    </row>
    <row r="595" spans="10:17">
      <c r="J595" s="60"/>
      <c r="K595" s="60"/>
      <c r="L595" s="60"/>
      <c r="M595" s="60"/>
      <c r="N595" s="60"/>
      <c r="O595" s="60"/>
      <c r="P595" s="60"/>
      <c r="Q595" s="60"/>
    </row>
    <row r="596" spans="10:17">
      <c r="J596" s="60"/>
      <c r="K596" s="60"/>
      <c r="L596" s="60"/>
      <c r="M596" s="60"/>
      <c r="N596" s="60"/>
      <c r="O596" s="60"/>
      <c r="P596" s="60"/>
      <c r="Q596" s="60"/>
    </row>
    <row r="597" spans="10:17">
      <c r="J597" s="60"/>
      <c r="K597" s="60"/>
      <c r="L597" s="60"/>
      <c r="M597" s="60"/>
      <c r="N597" s="60"/>
      <c r="O597" s="60"/>
      <c r="P597" s="60"/>
      <c r="Q597" s="60"/>
    </row>
    <row r="598" spans="10:17">
      <c r="J598" s="60"/>
      <c r="K598" s="60"/>
      <c r="L598" s="60"/>
      <c r="M598" s="60"/>
      <c r="N598" s="60"/>
      <c r="O598" s="60"/>
      <c r="P598" s="60"/>
      <c r="Q598" s="60"/>
    </row>
    <row r="599" spans="10:17">
      <c r="J599" s="60"/>
      <c r="K599" s="60"/>
      <c r="L599" s="60"/>
      <c r="M599" s="60"/>
      <c r="N599" s="60"/>
      <c r="O599" s="60"/>
      <c r="P599" s="60"/>
      <c r="Q599" s="60"/>
    </row>
    <row r="600" spans="10:17">
      <c r="J600" s="60"/>
      <c r="K600" s="60"/>
      <c r="L600" s="60"/>
      <c r="M600" s="60"/>
      <c r="N600" s="60"/>
      <c r="O600" s="60"/>
      <c r="P600" s="60"/>
      <c r="Q600" s="60"/>
    </row>
    <row r="601" spans="10:17">
      <c r="J601" s="60"/>
      <c r="K601" s="60"/>
      <c r="L601" s="60"/>
      <c r="M601" s="60"/>
      <c r="N601" s="60"/>
      <c r="O601" s="60"/>
      <c r="P601" s="60"/>
      <c r="Q601" s="60"/>
    </row>
    <row r="602" spans="10:17">
      <c r="J602" s="60"/>
      <c r="K602" s="60"/>
      <c r="L602" s="60"/>
      <c r="M602" s="60"/>
      <c r="N602" s="60"/>
      <c r="O602" s="60"/>
      <c r="P602" s="60"/>
      <c r="Q602" s="60"/>
    </row>
    <row r="603" spans="10:17">
      <c r="J603" s="60"/>
      <c r="K603" s="60"/>
      <c r="L603" s="60"/>
      <c r="M603" s="60"/>
      <c r="N603" s="60"/>
      <c r="O603" s="60"/>
      <c r="P603" s="60"/>
      <c r="Q603" s="60"/>
    </row>
    <row r="604" spans="10:17">
      <c r="J604" s="60"/>
      <c r="K604" s="60"/>
      <c r="L604" s="60"/>
      <c r="M604" s="60"/>
      <c r="N604" s="60"/>
      <c r="O604" s="60"/>
      <c r="P604" s="60"/>
      <c r="Q604" s="60"/>
    </row>
    <row r="605" spans="10:17">
      <c r="J605" s="60"/>
      <c r="K605" s="60"/>
      <c r="L605" s="60"/>
      <c r="M605" s="60"/>
      <c r="N605" s="60"/>
      <c r="O605" s="60"/>
      <c r="P605" s="60"/>
      <c r="Q605" s="60"/>
    </row>
    <row r="606" spans="10:17">
      <c r="J606" s="60"/>
      <c r="K606" s="60"/>
      <c r="L606" s="60"/>
      <c r="M606" s="60"/>
      <c r="N606" s="60"/>
      <c r="O606" s="60"/>
      <c r="P606" s="60"/>
      <c r="Q606" s="60"/>
    </row>
    <row r="607" spans="10:17">
      <c r="J607" s="60"/>
      <c r="K607" s="60"/>
      <c r="L607" s="60"/>
      <c r="M607" s="60"/>
      <c r="N607" s="60"/>
      <c r="O607" s="60"/>
      <c r="P607" s="60"/>
      <c r="Q607" s="60"/>
    </row>
    <row r="608" spans="10:17">
      <c r="J608" s="60"/>
      <c r="K608" s="60"/>
      <c r="L608" s="60"/>
      <c r="M608" s="60"/>
      <c r="N608" s="60"/>
      <c r="O608" s="60"/>
      <c r="P608" s="60"/>
      <c r="Q608" s="60"/>
    </row>
    <row r="609" spans="10:17">
      <c r="J609" s="60"/>
      <c r="K609" s="60"/>
      <c r="L609" s="60"/>
      <c r="M609" s="60"/>
      <c r="N609" s="60"/>
      <c r="O609" s="60"/>
      <c r="P609" s="60"/>
      <c r="Q609" s="60"/>
    </row>
    <row r="610" spans="10:17">
      <c r="J610" s="60"/>
      <c r="K610" s="60"/>
      <c r="L610" s="60"/>
      <c r="M610" s="60"/>
      <c r="N610" s="60"/>
      <c r="O610" s="60"/>
      <c r="P610" s="60"/>
      <c r="Q610" s="60"/>
    </row>
    <row r="611" spans="10:17">
      <c r="J611" s="60"/>
      <c r="K611" s="60"/>
      <c r="L611" s="60"/>
      <c r="M611" s="60"/>
      <c r="N611" s="60"/>
      <c r="O611" s="60"/>
      <c r="P611" s="60"/>
      <c r="Q611" s="60"/>
    </row>
    <row r="612" spans="10:17">
      <c r="J612" s="60"/>
      <c r="K612" s="60"/>
      <c r="L612" s="60"/>
      <c r="M612" s="60"/>
      <c r="N612" s="60"/>
      <c r="O612" s="60"/>
      <c r="P612" s="60"/>
      <c r="Q612" s="60"/>
    </row>
    <row r="613" spans="10:17">
      <c r="J613" s="60"/>
      <c r="K613" s="60"/>
      <c r="L613" s="60"/>
      <c r="M613" s="60"/>
      <c r="N613" s="60"/>
      <c r="O613" s="60"/>
      <c r="P613" s="60"/>
      <c r="Q613" s="60"/>
    </row>
    <row r="614" spans="10:17">
      <c r="J614" s="60"/>
      <c r="K614" s="60"/>
      <c r="L614" s="60"/>
      <c r="M614" s="60"/>
      <c r="N614" s="60"/>
      <c r="O614" s="60"/>
      <c r="P614" s="60"/>
      <c r="Q614" s="60"/>
    </row>
    <row r="615" spans="10:17">
      <c r="J615" s="60"/>
      <c r="K615" s="60"/>
      <c r="L615" s="60"/>
      <c r="M615" s="60"/>
      <c r="N615" s="60"/>
      <c r="O615" s="60"/>
      <c r="P615" s="60"/>
      <c r="Q615" s="60"/>
    </row>
    <row r="616" spans="10:17">
      <c r="J616" s="60"/>
      <c r="K616" s="60"/>
      <c r="L616" s="60"/>
      <c r="M616" s="60"/>
      <c r="N616" s="60"/>
      <c r="O616" s="60"/>
      <c r="P616" s="60"/>
      <c r="Q616" s="60"/>
    </row>
    <row r="617" spans="10:17">
      <c r="J617" s="60"/>
      <c r="K617" s="60"/>
      <c r="L617" s="60"/>
      <c r="M617" s="60"/>
      <c r="N617" s="60"/>
      <c r="O617" s="60"/>
      <c r="P617" s="60"/>
      <c r="Q617" s="60"/>
    </row>
    <row r="618" spans="10:17">
      <c r="J618" s="60"/>
      <c r="K618" s="60"/>
      <c r="L618" s="60"/>
      <c r="M618" s="60"/>
      <c r="N618" s="60"/>
      <c r="O618" s="60"/>
      <c r="P618" s="60"/>
      <c r="Q618" s="60"/>
    </row>
    <row r="619" spans="10:17">
      <c r="J619" s="60"/>
      <c r="K619" s="60"/>
      <c r="L619" s="60"/>
      <c r="M619" s="60"/>
      <c r="N619" s="60"/>
      <c r="O619" s="60"/>
      <c r="P619" s="60"/>
      <c r="Q619" s="60"/>
    </row>
    <row r="620" spans="10:17">
      <c r="J620" s="60"/>
      <c r="K620" s="60"/>
      <c r="L620" s="60"/>
      <c r="M620" s="60"/>
      <c r="N620" s="60"/>
      <c r="O620" s="60"/>
      <c r="P620" s="60"/>
      <c r="Q620" s="60"/>
    </row>
    <row r="621" spans="10:17">
      <c r="J621" s="60"/>
      <c r="K621" s="60"/>
      <c r="L621" s="60"/>
      <c r="M621" s="60"/>
      <c r="N621" s="60"/>
      <c r="O621" s="60"/>
      <c r="P621" s="60"/>
      <c r="Q621" s="60"/>
    </row>
    <row r="622" spans="10:17">
      <c r="J622" s="60"/>
      <c r="K622" s="60"/>
      <c r="L622" s="60"/>
      <c r="M622" s="60"/>
      <c r="N622" s="60"/>
      <c r="O622" s="60"/>
      <c r="P622" s="60"/>
      <c r="Q622" s="60"/>
    </row>
    <row r="623" spans="10:17">
      <c r="J623" s="60"/>
      <c r="K623" s="60"/>
      <c r="L623" s="60"/>
      <c r="M623" s="60"/>
      <c r="N623" s="60"/>
      <c r="O623" s="60"/>
      <c r="P623" s="60"/>
      <c r="Q623" s="60"/>
    </row>
    <row r="624" spans="10:17">
      <c r="J624" s="60"/>
      <c r="K624" s="60"/>
      <c r="L624" s="60"/>
      <c r="M624" s="60"/>
      <c r="N624" s="60"/>
      <c r="O624" s="60"/>
      <c r="P624" s="60"/>
      <c r="Q624" s="60"/>
    </row>
    <row r="625" spans="10:17">
      <c r="J625" s="60"/>
      <c r="K625" s="60"/>
      <c r="L625" s="60"/>
      <c r="M625" s="60"/>
      <c r="N625" s="60"/>
      <c r="O625" s="60"/>
      <c r="P625" s="60"/>
      <c r="Q625" s="60"/>
    </row>
    <row r="626" spans="10:17">
      <c r="J626" s="60"/>
      <c r="K626" s="60"/>
      <c r="L626" s="60"/>
      <c r="M626" s="60"/>
      <c r="N626" s="60"/>
      <c r="O626" s="60"/>
      <c r="P626" s="60"/>
      <c r="Q626" s="60"/>
    </row>
    <row r="627" spans="10:17">
      <c r="J627" s="60"/>
      <c r="K627" s="60"/>
      <c r="L627" s="60"/>
      <c r="M627" s="60"/>
      <c r="N627" s="60"/>
      <c r="O627" s="60"/>
      <c r="P627" s="60"/>
      <c r="Q627" s="60"/>
    </row>
    <row r="628" spans="10:17">
      <c r="J628" s="60"/>
      <c r="K628" s="60"/>
      <c r="L628" s="60"/>
      <c r="M628" s="60"/>
      <c r="N628" s="60"/>
      <c r="O628" s="60"/>
      <c r="P628" s="60"/>
      <c r="Q628" s="60"/>
    </row>
    <row r="629" spans="10:17">
      <c r="J629" s="60"/>
      <c r="K629" s="60"/>
      <c r="L629" s="60"/>
      <c r="M629" s="60"/>
      <c r="N629" s="60"/>
      <c r="O629" s="60"/>
      <c r="P629" s="60"/>
      <c r="Q629" s="60"/>
    </row>
    <row r="630" spans="10:17">
      <c r="J630" s="60"/>
      <c r="K630" s="60"/>
      <c r="L630" s="60"/>
      <c r="M630" s="60"/>
      <c r="N630" s="60"/>
      <c r="O630" s="60"/>
      <c r="P630" s="60"/>
      <c r="Q630" s="60"/>
    </row>
    <row r="631" spans="10:17">
      <c r="J631" s="60"/>
      <c r="K631" s="60"/>
      <c r="L631" s="60"/>
      <c r="M631" s="60"/>
      <c r="N631" s="60"/>
      <c r="O631" s="60"/>
      <c r="P631" s="60"/>
      <c r="Q631" s="60"/>
    </row>
    <row r="632" spans="10:17">
      <c r="J632" s="60"/>
      <c r="K632" s="60"/>
      <c r="L632" s="60"/>
      <c r="M632" s="60"/>
      <c r="N632" s="60"/>
      <c r="O632" s="60"/>
      <c r="P632" s="60"/>
      <c r="Q632" s="60"/>
    </row>
    <row r="633" spans="10:17">
      <c r="J633" s="60"/>
      <c r="K633" s="60"/>
      <c r="L633" s="60"/>
      <c r="M633" s="60"/>
      <c r="N633" s="60"/>
      <c r="O633" s="60"/>
      <c r="P633" s="60"/>
      <c r="Q633" s="60"/>
    </row>
    <row r="634" spans="10:17">
      <c r="J634" s="60"/>
      <c r="K634" s="60"/>
      <c r="L634" s="60"/>
      <c r="M634" s="60"/>
      <c r="N634" s="60"/>
      <c r="O634" s="60"/>
      <c r="P634" s="60"/>
      <c r="Q634" s="60"/>
    </row>
    <row r="635" spans="10:17">
      <c r="J635" s="60"/>
      <c r="K635" s="60"/>
      <c r="L635" s="60"/>
      <c r="M635" s="60"/>
      <c r="N635" s="60"/>
      <c r="O635" s="60"/>
      <c r="P635" s="60"/>
      <c r="Q635" s="60"/>
    </row>
    <row r="636" spans="10:17">
      <c r="J636" s="60"/>
      <c r="K636" s="60"/>
      <c r="L636" s="60"/>
      <c r="M636" s="60"/>
      <c r="N636" s="60"/>
      <c r="O636" s="60"/>
      <c r="P636" s="60"/>
      <c r="Q636" s="60"/>
    </row>
    <row r="637" spans="10:17">
      <c r="J637" s="60"/>
      <c r="K637" s="60"/>
      <c r="L637" s="60"/>
      <c r="M637" s="60"/>
      <c r="N637" s="60"/>
      <c r="O637" s="60"/>
      <c r="P637" s="60"/>
      <c r="Q637" s="60"/>
    </row>
    <row r="638" spans="10:17">
      <c r="J638" s="60"/>
      <c r="K638" s="60"/>
      <c r="L638" s="60"/>
      <c r="M638" s="60"/>
      <c r="N638" s="60"/>
      <c r="O638" s="60"/>
      <c r="P638" s="60"/>
      <c r="Q638" s="60"/>
    </row>
    <row r="639" spans="10:17">
      <c r="J639" s="60"/>
      <c r="K639" s="60"/>
      <c r="L639" s="60"/>
      <c r="M639" s="60"/>
      <c r="N639" s="60"/>
      <c r="O639" s="60"/>
      <c r="P639" s="60"/>
      <c r="Q639" s="60"/>
    </row>
    <row r="640" spans="10:17">
      <c r="J640" s="60"/>
      <c r="K640" s="60"/>
      <c r="L640" s="60"/>
      <c r="M640" s="60"/>
      <c r="N640" s="60"/>
      <c r="O640" s="60"/>
      <c r="P640" s="60"/>
      <c r="Q640" s="60"/>
    </row>
    <row r="641" spans="10:17">
      <c r="J641" s="60"/>
      <c r="K641" s="60"/>
      <c r="L641" s="60"/>
      <c r="M641" s="60"/>
      <c r="N641" s="60"/>
      <c r="O641" s="60"/>
      <c r="P641" s="60"/>
      <c r="Q641" s="60"/>
    </row>
    <row r="642" spans="10:17">
      <c r="J642" s="60"/>
      <c r="K642" s="60"/>
      <c r="L642" s="60"/>
      <c r="M642" s="60"/>
      <c r="N642" s="60"/>
      <c r="O642" s="60"/>
      <c r="P642" s="60"/>
      <c r="Q642" s="60"/>
    </row>
    <row r="643" spans="10:17">
      <c r="J643" s="60"/>
      <c r="K643" s="60"/>
      <c r="L643" s="60"/>
      <c r="M643" s="60"/>
      <c r="N643" s="60"/>
      <c r="O643" s="60"/>
      <c r="P643" s="60"/>
      <c r="Q643" s="60"/>
    </row>
    <row r="644" spans="10:17">
      <c r="J644" s="60"/>
      <c r="K644" s="60"/>
      <c r="L644" s="60"/>
      <c r="M644" s="60"/>
      <c r="N644" s="60"/>
      <c r="O644" s="60"/>
      <c r="P644" s="60"/>
      <c r="Q644" s="60"/>
    </row>
    <row r="645" spans="10:17">
      <c r="J645" s="60"/>
      <c r="K645" s="60"/>
      <c r="L645" s="60"/>
      <c r="M645" s="60"/>
      <c r="N645" s="60"/>
      <c r="O645" s="60"/>
      <c r="P645" s="60"/>
      <c r="Q645" s="60"/>
    </row>
    <row r="646" spans="10:17">
      <c r="J646" s="60"/>
      <c r="K646" s="60"/>
      <c r="L646" s="60"/>
      <c r="M646" s="60"/>
      <c r="N646" s="60"/>
      <c r="O646" s="60"/>
      <c r="P646" s="60"/>
      <c r="Q646" s="60"/>
    </row>
    <row r="647" spans="10:17">
      <c r="J647" s="60"/>
      <c r="K647" s="60"/>
      <c r="L647" s="60"/>
      <c r="M647" s="60"/>
      <c r="N647" s="60"/>
      <c r="O647" s="60"/>
      <c r="P647" s="60"/>
      <c r="Q647" s="60"/>
    </row>
    <row r="648" spans="10:17">
      <c r="J648" s="60"/>
      <c r="K648" s="60"/>
      <c r="L648" s="60"/>
      <c r="M648" s="60"/>
      <c r="N648" s="60"/>
      <c r="O648" s="60"/>
      <c r="P648" s="60"/>
      <c r="Q648" s="60"/>
    </row>
    <row r="649" spans="10:17">
      <c r="J649" s="60"/>
      <c r="K649" s="60"/>
      <c r="L649" s="60"/>
      <c r="M649" s="60"/>
      <c r="N649" s="60"/>
      <c r="O649" s="60"/>
      <c r="P649" s="60"/>
      <c r="Q649" s="60"/>
    </row>
    <row r="650" spans="10:17">
      <c r="J650" s="60"/>
      <c r="K650" s="60"/>
      <c r="L650" s="60"/>
      <c r="M650" s="60"/>
      <c r="N650" s="60"/>
      <c r="O650" s="60"/>
      <c r="P650" s="60"/>
      <c r="Q650" s="60"/>
    </row>
    <row r="651" spans="10:17">
      <c r="J651" s="60"/>
      <c r="K651" s="60"/>
      <c r="L651" s="60"/>
      <c r="M651" s="60"/>
      <c r="N651" s="60"/>
      <c r="O651" s="60"/>
      <c r="P651" s="60"/>
      <c r="Q651" s="60"/>
    </row>
    <row r="652" spans="10:17">
      <c r="J652" s="60"/>
      <c r="K652" s="60"/>
      <c r="L652" s="60"/>
      <c r="M652" s="60"/>
      <c r="N652" s="60"/>
      <c r="O652" s="60"/>
      <c r="P652" s="60"/>
      <c r="Q652" s="60"/>
    </row>
    <row r="653" spans="10:17">
      <c r="J653" s="60"/>
      <c r="K653" s="60"/>
      <c r="L653" s="60"/>
      <c r="M653" s="60"/>
      <c r="N653" s="60"/>
      <c r="O653" s="60"/>
      <c r="P653" s="60"/>
      <c r="Q653" s="60"/>
    </row>
    <row r="654" spans="10:17">
      <c r="J654" s="60"/>
      <c r="K654" s="60"/>
      <c r="L654" s="60"/>
      <c r="M654" s="60"/>
      <c r="N654" s="60"/>
      <c r="O654" s="60"/>
      <c r="P654" s="60"/>
      <c r="Q654" s="60"/>
    </row>
    <row r="655" spans="10:17">
      <c r="J655" s="60"/>
      <c r="K655" s="60"/>
      <c r="L655" s="60"/>
      <c r="M655" s="60"/>
      <c r="N655" s="60"/>
      <c r="O655" s="60"/>
      <c r="P655" s="60"/>
      <c r="Q655" s="60"/>
    </row>
    <row r="656" spans="10:17">
      <c r="J656" s="60"/>
      <c r="K656" s="60"/>
      <c r="L656" s="60"/>
      <c r="M656" s="60"/>
      <c r="N656" s="60"/>
      <c r="O656" s="60"/>
      <c r="P656" s="60"/>
      <c r="Q656" s="60"/>
    </row>
    <row r="657" spans="10:17">
      <c r="J657" s="60"/>
      <c r="K657" s="60"/>
      <c r="L657" s="60"/>
      <c r="M657" s="60"/>
      <c r="N657" s="60"/>
      <c r="O657" s="60"/>
      <c r="P657" s="60"/>
      <c r="Q657" s="60"/>
    </row>
    <row r="658" spans="10:17">
      <c r="J658" s="60"/>
      <c r="K658" s="60"/>
      <c r="L658" s="60"/>
      <c r="M658" s="60"/>
      <c r="N658" s="60"/>
      <c r="O658" s="60"/>
      <c r="P658" s="60"/>
      <c r="Q658" s="60"/>
    </row>
    <row r="659" spans="10:17">
      <c r="J659" s="60"/>
      <c r="K659" s="60"/>
      <c r="L659" s="60"/>
      <c r="M659" s="60"/>
      <c r="N659" s="60"/>
      <c r="O659" s="60"/>
      <c r="P659" s="60"/>
      <c r="Q659" s="60"/>
    </row>
    <row r="660" spans="10:17">
      <c r="J660" s="60"/>
      <c r="K660" s="60"/>
      <c r="L660" s="60"/>
      <c r="M660" s="60"/>
      <c r="N660" s="60"/>
      <c r="O660" s="60"/>
      <c r="P660" s="60"/>
      <c r="Q660" s="60"/>
    </row>
    <row r="661" spans="10:17">
      <c r="J661" s="60"/>
      <c r="K661" s="60"/>
      <c r="L661" s="60"/>
      <c r="M661" s="60"/>
      <c r="N661" s="60"/>
      <c r="O661" s="60"/>
      <c r="P661" s="60"/>
      <c r="Q661" s="60"/>
    </row>
    <row r="662" spans="10:17">
      <c r="J662" s="60"/>
      <c r="K662" s="60"/>
      <c r="L662" s="60"/>
      <c r="M662" s="60"/>
      <c r="N662" s="60"/>
      <c r="O662" s="60"/>
      <c r="P662" s="60"/>
      <c r="Q662" s="60"/>
    </row>
    <row r="663" spans="10:17">
      <c r="J663" s="60"/>
      <c r="K663" s="60"/>
      <c r="L663" s="60"/>
      <c r="M663" s="60"/>
      <c r="N663" s="60"/>
      <c r="O663" s="60"/>
      <c r="P663" s="60"/>
      <c r="Q663" s="60"/>
    </row>
    <row r="664" spans="10:17">
      <c r="J664" s="60"/>
      <c r="K664" s="60"/>
      <c r="L664" s="60"/>
      <c r="M664" s="60"/>
      <c r="N664" s="60"/>
      <c r="O664" s="60"/>
      <c r="P664" s="60"/>
      <c r="Q664" s="60"/>
    </row>
    <row r="665" spans="10:17">
      <c r="J665" s="60"/>
      <c r="K665" s="60"/>
      <c r="L665" s="60"/>
      <c r="M665" s="60"/>
      <c r="N665" s="60"/>
      <c r="O665" s="60"/>
      <c r="P665" s="60"/>
      <c r="Q665" s="60"/>
    </row>
    <row r="666" spans="10:17">
      <c r="J666" s="60"/>
      <c r="K666" s="60"/>
      <c r="L666" s="60"/>
      <c r="M666" s="60"/>
      <c r="N666" s="60"/>
      <c r="O666" s="60"/>
      <c r="P666" s="60"/>
      <c r="Q666" s="60"/>
    </row>
    <row r="667" spans="10:17">
      <c r="J667" s="60"/>
      <c r="K667" s="60"/>
      <c r="L667" s="60"/>
      <c r="M667" s="60"/>
      <c r="N667" s="60"/>
      <c r="O667" s="60"/>
      <c r="P667" s="60"/>
      <c r="Q667" s="60"/>
    </row>
    <row r="668" spans="10:17">
      <c r="J668" s="60"/>
      <c r="K668" s="60"/>
      <c r="L668" s="60"/>
      <c r="M668" s="60"/>
      <c r="N668" s="60"/>
      <c r="O668" s="60"/>
      <c r="P668" s="60"/>
      <c r="Q668" s="60"/>
    </row>
    <row r="669" spans="10:17">
      <c r="J669" s="60"/>
      <c r="K669" s="60"/>
      <c r="L669" s="60"/>
      <c r="M669" s="60"/>
      <c r="N669" s="60"/>
      <c r="O669" s="60"/>
      <c r="P669" s="60"/>
      <c r="Q669" s="60"/>
    </row>
    <row r="670" spans="10:17">
      <c r="J670" s="60"/>
      <c r="K670" s="60"/>
      <c r="L670" s="60"/>
      <c r="M670" s="60"/>
      <c r="N670" s="60"/>
      <c r="O670" s="60"/>
      <c r="P670" s="60"/>
      <c r="Q670" s="60"/>
    </row>
    <row r="671" spans="10:17">
      <c r="J671" s="60"/>
      <c r="K671" s="60"/>
      <c r="L671" s="60"/>
      <c r="M671" s="60"/>
      <c r="N671" s="60"/>
      <c r="O671" s="60"/>
      <c r="P671" s="60"/>
      <c r="Q671" s="60"/>
    </row>
    <row r="672" spans="10:17">
      <c r="J672" s="60"/>
      <c r="K672" s="60"/>
      <c r="L672" s="60"/>
      <c r="M672" s="60"/>
      <c r="N672" s="60"/>
      <c r="O672" s="60"/>
      <c r="P672" s="60"/>
      <c r="Q672" s="60"/>
    </row>
    <row r="673" spans="10:17">
      <c r="J673" s="60"/>
      <c r="K673" s="60"/>
      <c r="L673" s="60"/>
      <c r="M673" s="60"/>
      <c r="N673" s="60"/>
      <c r="O673" s="60"/>
      <c r="P673" s="60"/>
      <c r="Q673" s="60"/>
    </row>
    <row r="674" spans="10:17">
      <c r="J674" s="60"/>
      <c r="K674" s="60"/>
      <c r="L674" s="60"/>
      <c r="M674" s="60"/>
      <c r="N674" s="60"/>
      <c r="O674" s="60"/>
      <c r="P674" s="60"/>
      <c r="Q674" s="60"/>
    </row>
    <row r="675" spans="10:17">
      <c r="J675" s="60"/>
      <c r="K675" s="60"/>
      <c r="L675" s="60"/>
      <c r="M675" s="60"/>
      <c r="N675" s="60"/>
      <c r="O675" s="60"/>
      <c r="P675" s="60"/>
      <c r="Q675" s="60"/>
    </row>
    <row r="676" spans="10:17">
      <c r="J676" s="60"/>
      <c r="K676" s="60"/>
      <c r="L676" s="60"/>
      <c r="M676" s="60"/>
      <c r="N676" s="60"/>
      <c r="O676" s="60"/>
      <c r="P676" s="60"/>
      <c r="Q676" s="60"/>
    </row>
    <row r="677" spans="10:17">
      <c r="J677" s="60"/>
      <c r="K677" s="60"/>
      <c r="L677" s="60"/>
      <c r="M677" s="60"/>
      <c r="N677" s="60"/>
      <c r="O677" s="60"/>
      <c r="P677" s="60"/>
      <c r="Q677" s="60"/>
    </row>
    <row r="678" spans="10:17">
      <c r="J678" s="60"/>
      <c r="K678" s="60"/>
      <c r="L678" s="60"/>
      <c r="M678" s="60"/>
      <c r="N678" s="60"/>
      <c r="O678" s="60"/>
      <c r="P678" s="60"/>
      <c r="Q678" s="60"/>
    </row>
    <row r="679" spans="10:17">
      <c r="J679" s="60"/>
      <c r="K679" s="60"/>
      <c r="L679" s="60"/>
      <c r="M679" s="60"/>
      <c r="N679" s="60"/>
      <c r="O679" s="60"/>
      <c r="P679" s="60"/>
      <c r="Q679" s="60"/>
    </row>
    <row r="680" spans="10:17">
      <c r="J680" s="60"/>
      <c r="K680" s="60"/>
      <c r="L680" s="60"/>
      <c r="M680" s="60"/>
      <c r="N680" s="60"/>
      <c r="O680" s="60"/>
      <c r="P680" s="60"/>
      <c r="Q680" s="60"/>
    </row>
    <row r="681" spans="10:17">
      <c r="J681" s="60"/>
      <c r="K681" s="60"/>
      <c r="L681" s="60"/>
      <c r="M681" s="60"/>
      <c r="N681" s="60"/>
      <c r="O681" s="60"/>
      <c r="P681" s="60"/>
      <c r="Q681" s="60"/>
    </row>
    <row r="682" spans="10:17">
      <c r="J682" s="60"/>
      <c r="K682" s="60"/>
      <c r="L682" s="60"/>
      <c r="M682" s="60"/>
      <c r="N682" s="60"/>
      <c r="O682" s="60"/>
      <c r="P682" s="60"/>
      <c r="Q682" s="60"/>
    </row>
    <row r="683" spans="10:17">
      <c r="J683" s="60"/>
      <c r="K683" s="60"/>
      <c r="L683" s="60"/>
      <c r="M683" s="60"/>
      <c r="N683" s="60"/>
      <c r="O683" s="60"/>
      <c r="P683" s="60"/>
      <c r="Q683" s="60"/>
    </row>
    <row r="684" spans="10:17">
      <c r="J684" s="60"/>
      <c r="K684" s="60"/>
      <c r="L684" s="60"/>
      <c r="M684" s="60"/>
      <c r="N684" s="60"/>
      <c r="O684" s="60"/>
      <c r="P684" s="60"/>
      <c r="Q684" s="60"/>
    </row>
    <row r="685" spans="10:17">
      <c r="J685" s="60"/>
      <c r="K685" s="60"/>
      <c r="L685" s="60"/>
      <c r="M685" s="60"/>
      <c r="N685" s="60"/>
      <c r="O685" s="60"/>
      <c r="P685" s="60"/>
      <c r="Q685" s="60"/>
    </row>
    <row r="686" spans="10:17">
      <c r="J686" s="60"/>
      <c r="K686" s="60"/>
      <c r="L686" s="60"/>
      <c r="M686" s="60"/>
      <c r="N686" s="60"/>
      <c r="O686" s="60"/>
      <c r="P686" s="60"/>
      <c r="Q686" s="60"/>
    </row>
    <row r="687" spans="10:17">
      <c r="J687" s="60"/>
      <c r="K687" s="60"/>
      <c r="L687" s="60"/>
      <c r="M687" s="60"/>
      <c r="N687" s="60"/>
      <c r="O687" s="60"/>
      <c r="P687" s="60"/>
      <c r="Q687" s="60"/>
    </row>
    <row r="688" spans="10:17">
      <c r="J688" s="60"/>
      <c r="K688" s="60"/>
      <c r="L688" s="60"/>
      <c r="M688" s="60"/>
      <c r="N688" s="60"/>
      <c r="O688" s="60"/>
      <c r="P688" s="60"/>
      <c r="Q688" s="60"/>
    </row>
    <row r="689" spans="10:17">
      <c r="J689" s="60"/>
      <c r="K689" s="60"/>
      <c r="L689" s="60"/>
      <c r="M689" s="60"/>
      <c r="N689" s="60"/>
      <c r="O689" s="60"/>
      <c r="P689" s="60"/>
      <c r="Q689" s="60"/>
    </row>
    <row r="690" spans="10:17">
      <c r="J690" s="60"/>
      <c r="K690" s="60"/>
      <c r="L690" s="60"/>
      <c r="M690" s="60"/>
      <c r="N690" s="60"/>
      <c r="O690" s="60"/>
      <c r="P690" s="60"/>
      <c r="Q690" s="60"/>
    </row>
    <row r="691" spans="10:17">
      <c r="J691" s="60"/>
      <c r="K691" s="60"/>
      <c r="L691" s="60"/>
      <c r="M691" s="60"/>
      <c r="N691" s="60"/>
      <c r="O691" s="60"/>
      <c r="P691" s="60"/>
      <c r="Q691" s="60"/>
    </row>
    <row r="692" spans="10:17">
      <c r="J692" s="60"/>
      <c r="K692" s="60"/>
      <c r="L692" s="60"/>
      <c r="M692" s="60"/>
      <c r="N692" s="60"/>
      <c r="O692" s="60"/>
      <c r="P692" s="60"/>
      <c r="Q692" s="60"/>
    </row>
    <row r="693" spans="10:17">
      <c r="J693" s="60"/>
      <c r="K693" s="60"/>
      <c r="L693" s="60"/>
      <c r="M693" s="60"/>
      <c r="N693" s="60"/>
      <c r="O693" s="60"/>
      <c r="P693" s="60"/>
      <c r="Q693" s="60"/>
    </row>
    <row r="694" spans="10:17">
      <c r="J694" s="60"/>
      <c r="K694" s="60"/>
      <c r="L694" s="60"/>
      <c r="M694" s="60"/>
      <c r="N694" s="60"/>
      <c r="O694" s="60"/>
      <c r="P694" s="60"/>
      <c r="Q694" s="60"/>
    </row>
    <row r="695" spans="10:17">
      <c r="J695" s="60"/>
      <c r="K695" s="60"/>
      <c r="L695" s="60"/>
      <c r="M695" s="60"/>
      <c r="N695" s="60"/>
      <c r="O695" s="60"/>
      <c r="P695" s="60"/>
      <c r="Q695" s="60"/>
    </row>
    <row r="696" spans="10:17">
      <c r="J696" s="60"/>
      <c r="K696" s="60"/>
      <c r="L696" s="60"/>
      <c r="M696" s="60"/>
      <c r="N696" s="60"/>
      <c r="O696" s="60"/>
      <c r="P696" s="60"/>
      <c r="Q696" s="60"/>
    </row>
    <row r="697" spans="10:17">
      <c r="J697" s="60"/>
      <c r="K697" s="60"/>
      <c r="L697" s="60"/>
      <c r="M697" s="60"/>
      <c r="N697" s="60"/>
      <c r="O697" s="60"/>
      <c r="P697" s="60"/>
      <c r="Q697" s="60"/>
    </row>
    <row r="698" spans="10:17">
      <c r="J698" s="60"/>
      <c r="K698" s="60"/>
      <c r="L698" s="60"/>
      <c r="M698" s="60"/>
      <c r="N698" s="60"/>
      <c r="O698" s="60"/>
      <c r="P698" s="60"/>
      <c r="Q698" s="60"/>
    </row>
    <row r="699" spans="10:17">
      <c r="J699" s="60"/>
      <c r="K699" s="60"/>
      <c r="L699" s="60"/>
      <c r="M699" s="60"/>
      <c r="N699" s="60"/>
      <c r="O699" s="60"/>
      <c r="P699" s="60"/>
      <c r="Q699" s="60"/>
    </row>
    <row r="700" spans="10:17">
      <c r="J700" s="60"/>
      <c r="K700" s="60"/>
      <c r="L700" s="60"/>
      <c r="M700" s="60"/>
      <c r="N700" s="60"/>
      <c r="O700" s="60"/>
      <c r="P700" s="60"/>
      <c r="Q700" s="60"/>
    </row>
    <row r="701" spans="10:17">
      <c r="J701" s="60"/>
      <c r="K701" s="60"/>
      <c r="L701" s="60"/>
      <c r="M701" s="60"/>
      <c r="N701" s="60"/>
      <c r="O701" s="60"/>
      <c r="P701" s="60"/>
      <c r="Q701" s="60"/>
    </row>
    <row r="702" spans="10:17">
      <c r="J702" s="60"/>
      <c r="K702" s="60"/>
      <c r="L702" s="60"/>
      <c r="M702" s="60"/>
      <c r="N702" s="60"/>
      <c r="O702" s="60"/>
      <c r="P702" s="60"/>
      <c r="Q702" s="60"/>
    </row>
    <row r="703" spans="10:17">
      <c r="J703" s="60"/>
      <c r="K703" s="60"/>
      <c r="L703" s="60"/>
      <c r="M703" s="60"/>
      <c r="N703" s="60"/>
      <c r="O703" s="60"/>
      <c r="P703" s="60"/>
      <c r="Q703" s="60"/>
    </row>
    <row r="704" spans="10:17">
      <c r="J704" s="60"/>
      <c r="K704" s="60"/>
      <c r="L704" s="60"/>
      <c r="M704" s="60"/>
      <c r="N704" s="60"/>
      <c r="O704" s="60"/>
      <c r="P704" s="60"/>
      <c r="Q704" s="60"/>
    </row>
    <row r="705" spans="10:17">
      <c r="J705" s="60"/>
      <c r="K705" s="60"/>
      <c r="L705" s="60"/>
      <c r="M705" s="60"/>
      <c r="N705" s="60"/>
      <c r="O705" s="60"/>
      <c r="P705" s="60"/>
      <c r="Q705" s="60"/>
    </row>
    <row r="706" spans="10:17">
      <c r="J706" s="60"/>
      <c r="K706" s="60"/>
      <c r="L706" s="60"/>
      <c r="M706" s="60"/>
      <c r="N706" s="60"/>
      <c r="O706" s="60"/>
      <c r="P706" s="60"/>
      <c r="Q706" s="60"/>
    </row>
    <row r="707" spans="10:17">
      <c r="J707" s="60"/>
      <c r="K707" s="60"/>
      <c r="L707" s="60"/>
      <c r="M707" s="60"/>
      <c r="N707" s="60"/>
      <c r="O707" s="60"/>
      <c r="P707" s="60"/>
      <c r="Q707" s="60"/>
    </row>
    <row r="708" spans="10:17">
      <c r="J708" s="60"/>
      <c r="K708" s="60"/>
      <c r="L708" s="60"/>
      <c r="M708" s="60"/>
      <c r="N708" s="60"/>
      <c r="O708" s="60"/>
      <c r="P708" s="60"/>
      <c r="Q708" s="60"/>
    </row>
    <row r="709" spans="10:17">
      <c r="J709" s="60"/>
      <c r="K709" s="60"/>
      <c r="L709" s="60"/>
      <c r="M709" s="60"/>
      <c r="N709" s="60"/>
      <c r="O709" s="60"/>
      <c r="P709" s="60"/>
      <c r="Q709" s="60"/>
    </row>
    <row r="710" spans="10:17">
      <c r="J710" s="60"/>
      <c r="K710" s="60"/>
      <c r="L710" s="60"/>
      <c r="M710" s="60"/>
      <c r="N710" s="60"/>
      <c r="O710" s="60"/>
      <c r="P710" s="60"/>
      <c r="Q710" s="60"/>
    </row>
    <row r="711" spans="10:17">
      <c r="J711" s="60"/>
      <c r="K711" s="60"/>
      <c r="L711" s="60"/>
      <c r="M711" s="60"/>
      <c r="N711" s="60"/>
      <c r="O711" s="60"/>
      <c r="P711" s="60"/>
      <c r="Q711" s="60"/>
    </row>
    <row r="712" spans="10:17">
      <c r="J712" s="60"/>
      <c r="K712" s="60"/>
      <c r="L712" s="60"/>
      <c r="M712" s="60"/>
      <c r="N712" s="60"/>
      <c r="O712" s="60"/>
      <c r="P712" s="60"/>
      <c r="Q712" s="60"/>
    </row>
    <row r="713" spans="10:17">
      <c r="J713" s="60"/>
      <c r="K713" s="60"/>
      <c r="L713" s="60"/>
      <c r="M713" s="60"/>
      <c r="N713" s="60"/>
      <c r="O713" s="60"/>
      <c r="P713" s="60"/>
      <c r="Q713" s="60"/>
    </row>
    <row r="714" spans="10:17">
      <c r="J714" s="60"/>
      <c r="K714" s="60"/>
      <c r="L714" s="60"/>
      <c r="M714" s="60"/>
      <c r="N714" s="60"/>
      <c r="O714" s="60"/>
      <c r="P714" s="60"/>
      <c r="Q714" s="60"/>
    </row>
    <row r="715" spans="10:17">
      <c r="J715" s="60"/>
      <c r="K715" s="60"/>
      <c r="L715" s="60"/>
      <c r="M715" s="60"/>
      <c r="N715" s="60"/>
      <c r="O715" s="60"/>
      <c r="P715" s="60"/>
      <c r="Q715" s="60"/>
    </row>
    <row r="716" spans="10:17">
      <c r="J716" s="60"/>
      <c r="K716" s="60"/>
      <c r="L716" s="60"/>
      <c r="M716" s="60"/>
      <c r="N716" s="60"/>
      <c r="O716" s="60"/>
      <c r="P716" s="60"/>
      <c r="Q716" s="60"/>
    </row>
    <row r="717" spans="10:17">
      <c r="J717" s="60"/>
      <c r="K717" s="60"/>
      <c r="L717" s="60"/>
      <c r="M717" s="60"/>
      <c r="N717" s="60"/>
      <c r="O717" s="60"/>
      <c r="P717" s="60"/>
      <c r="Q717" s="60"/>
    </row>
    <row r="718" spans="10:17">
      <c r="J718" s="60"/>
      <c r="K718" s="60"/>
      <c r="L718" s="60"/>
      <c r="M718" s="60"/>
      <c r="N718" s="60"/>
      <c r="O718" s="60"/>
      <c r="P718" s="60"/>
      <c r="Q718" s="60"/>
    </row>
    <row r="719" spans="10:17">
      <c r="J719" s="60"/>
      <c r="K719" s="60"/>
      <c r="L719" s="60"/>
      <c r="M719" s="60"/>
      <c r="N719" s="60"/>
      <c r="O719" s="60"/>
      <c r="P719" s="60"/>
      <c r="Q719" s="60"/>
    </row>
    <row r="720" spans="10:17">
      <c r="J720" s="60"/>
      <c r="K720" s="60"/>
      <c r="L720" s="60"/>
      <c r="M720" s="60"/>
      <c r="N720" s="60"/>
      <c r="O720" s="60"/>
      <c r="P720" s="60"/>
      <c r="Q720" s="60"/>
    </row>
    <row r="721" spans="10:17">
      <c r="J721" s="60"/>
      <c r="K721" s="60"/>
      <c r="L721" s="60"/>
      <c r="M721" s="60"/>
      <c r="N721" s="60"/>
      <c r="O721" s="60"/>
      <c r="P721" s="60"/>
      <c r="Q721" s="60"/>
    </row>
    <row r="722" spans="10:17">
      <c r="J722" s="60"/>
      <c r="K722" s="60"/>
      <c r="L722" s="60"/>
      <c r="M722" s="60"/>
      <c r="N722" s="60"/>
      <c r="O722" s="60"/>
      <c r="P722" s="60"/>
      <c r="Q722" s="60"/>
    </row>
    <row r="723" spans="10:17">
      <c r="J723" s="60"/>
      <c r="K723" s="60"/>
      <c r="L723" s="60"/>
      <c r="M723" s="60"/>
      <c r="N723" s="60"/>
      <c r="O723" s="60"/>
      <c r="P723" s="60"/>
      <c r="Q723" s="60"/>
    </row>
    <row r="724" spans="10:17">
      <c r="J724" s="60"/>
      <c r="K724" s="60"/>
      <c r="L724" s="60"/>
      <c r="M724" s="60"/>
      <c r="N724" s="60"/>
      <c r="O724" s="60"/>
      <c r="P724" s="60"/>
      <c r="Q724" s="60"/>
    </row>
    <row r="725" spans="10:17">
      <c r="J725" s="60"/>
      <c r="K725" s="60"/>
      <c r="L725" s="60"/>
      <c r="M725" s="60"/>
      <c r="N725" s="60"/>
      <c r="O725" s="60"/>
      <c r="P725" s="60"/>
      <c r="Q725" s="60"/>
    </row>
    <row r="726" spans="10:17">
      <c r="J726" s="60"/>
      <c r="K726" s="60"/>
      <c r="L726" s="60"/>
      <c r="M726" s="60"/>
      <c r="N726" s="60"/>
      <c r="O726" s="60"/>
      <c r="P726" s="60"/>
      <c r="Q726" s="60"/>
    </row>
    <row r="727" spans="10:17">
      <c r="J727" s="60"/>
      <c r="K727" s="60"/>
      <c r="L727" s="60"/>
      <c r="M727" s="60"/>
      <c r="N727" s="60"/>
      <c r="O727" s="60"/>
      <c r="P727" s="60"/>
      <c r="Q727" s="60"/>
    </row>
    <row r="728" spans="10:17">
      <c r="J728" s="60"/>
      <c r="K728" s="60"/>
      <c r="L728" s="60"/>
      <c r="M728" s="60"/>
      <c r="N728" s="60"/>
      <c r="O728" s="60"/>
      <c r="P728" s="60"/>
      <c r="Q728" s="60"/>
    </row>
    <row r="729" spans="10:17">
      <c r="J729" s="60"/>
      <c r="K729" s="60"/>
      <c r="L729" s="60"/>
      <c r="M729" s="60"/>
      <c r="N729" s="60"/>
      <c r="O729" s="60"/>
      <c r="P729" s="60"/>
      <c r="Q729" s="60"/>
    </row>
    <row r="730" spans="10:17">
      <c r="J730" s="60"/>
      <c r="K730" s="60"/>
      <c r="L730" s="60"/>
      <c r="M730" s="60"/>
      <c r="N730" s="60"/>
      <c r="O730" s="60"/>
      <c r="P730" s="60"/>
      <c r="Q730" s="60"/>
    </row>
    <row r="731" spans="10:17">
      <c r="J731" s="60"/>
      <c r="K731" s="60"/>
      <c r="L731" s="60"/>
      <c r="M731" s="60"/>
      <c r="N731" s="60"/>
      <c r="O731" s="60"/>
      <c r="P731" s="60"/>
      <c r="Q731" s="60"/>
    </row>
    <row r="732" spans="10:17">
      <c r="J732" s="60"/>
      <c r="K732" s="60"/>
      <c r="L732" s="60"/>
      <c r="M732" s="60"/>
      <c r="N732" s="60"/>
      <c r="O732" s="60"/>
      <c r="P732" s="60"/>
      <c r="Q732" s="60"/>
    </row>
    <row r="733" spans="10:17">
      <c r="J733" s="60"/>
      <c r="K733" s="60"/>
      <c r="L733" s="60"/>
      <c r="M733" s="60"/>
      <c r="N733" s="60"/>
      <c r="O733" s="60"/>
      <c r="P733" s="60"/>
      <c r="Q733" s="60"/>
    </row>
    <row r="734" spans="10:17">
      <c r="J734" s="60"/>
      <c r="K734" s="60"/>
      <c r="L734" s="60"/>
      <c r="M734" s="60"/>
      <c r="N734" s="60"/>
      <c r="O734" s="60"/>
      <c r="P734" s="60"/>
      <c r="Q734" s="60"/>
    </row>
    <row r="735" spans="10:17">
      <c r="J735" s="60"/>
      <c r="K735" s="60"/>
      <c r="L735" s="60"/>
      <c r="M735" s="60"/>
      <c r="N735" s="60"/>
      <c r="O735" s="60"/>
      <c r="P735" s="60"/>
      <c r="Q735" s="60"/>
    </row>
    <row r="736" spans="10:17">
      <c r="J736" s="60"/>
      <c r="K736" s="60"/>
      <c r="L736" s="60"/>
      <c r="M736" s="60"/>
      <c r="N736" s="60"/>
      <c r="O736" s="60"/>
      <c r="P736" s="60"/>
      <c r="Q736" s="60"/>
    </row>
    <row r="737" spans="10:17">
      <c r="J737" s="60"/>
      <c r="K737" s="60"/>
      <c r="L737" s="60"/>
      <c r="M737" s="60"/>
      <c r="N737" s="60"/>
      <c r="O737" s="60"/>
      <c r="P737" s="60"/>
      <c r="Q737" s="60"/>
    </row>
    <row r="738" spans="10:17">
      <c r="J738" s="60"/>
      <c r="K738" s="60"/>
      <c r="L738" s="60"/>
      <c r="M738" s="60"/>
      <c r="N738" s="60"/>
      <c r="O738" s="60"/>
      <c r="P738" s="60"/>
      <c r="Q738" s="60"/>
    </row>
    <row r="739" spans="10:17">
      <c r="J739" s="60"/>
      <c r="K739" s="60"/>
      <c r="L739" s="60"/>
      <c r="M739" s="60"/>
      <c r="N739" s="60"/>
      <c r="O739" s="60"/>
      <c r="P739" s="60"/>
      <c r="Q739" s="60"/>
    </row>
    <row r="740" spans="10:17">
      <c r="J740" s="60"/>
      <c r="K740" s="60"/>
      <c r="L740" s="60"/>
      <c r="M740" s="60"/>
      <c r="N740" s="60"/>
      <c r="O740" s="60"/>
      <c r="P740" s="60"/>
      <c r="Q740" s="60"/>
    </row>
    <row r="741" spans="10:17">
      <c r="J741" s="60"/>
      <c r="K741" s="60"/>
      <c r="L741" s="60"/>
      <c r="M741" s="60"/>
      <c r="N741" s="60"/>
      <c r="O741" s="60"/>
      <c r="P741" s="60"/>
      <c r="Q741" s="60"/>
    </row>
    <row r="742" spans="10:17">
      <c r="J742" s="60"/>
      <c r="K742" s="60"/>
      <c r="L742" s="60"/>
      <c r="M742" s="60"/>
      <c r="N742" s="60"/>
      <c r="O742" s="60"/>
      <c r="P742" s="60"/>
      <c r="Q742" s="60"/>
    </row>
    <row r="743" spans="10:17">
      <c r="J743" s="60"/>
      <c r="K743" s="60"/>
      <c r="L743" s="60"/>
      <c r="M743" s="60"/>
      <c r="N743" s="60"/>
      <c r="O743" s="60"/>
      <c r="P743" s="60"/>
      <c r="Q743" s="60"/>
    </row>
    <row r="744" spans="10:17">
      <c r="J744" s="60"/>
      <c r="K744" s="60"/>
      <c r="L744" s="60"/>
      <c r="M744" s="60"/>
      <c r="N744" s="60"/>
      <c r="O744" s="60"/>
      <c r="P744" s="60"/>
      <c r="Q744" s="60"/>
    </row>
    <row r="745" spans="10:17">
      <c r="J745" s="60"/>
      <c r="K745" s="60"/>
      <c r="L745" s="60"/>
      <c r="M745" s="60"/>
      <c r="N745" s="60"/>
      <c r="O745" s="60"/>
      <c r="P745" s="60"/>
      <c r="Q745" s="60"/>
    </row>
    <row r="746" spans="10:17">
      <c r="J746" s="60"/>
      <c r="K746" s="60"/>
      <c r="L746" s="60"/>
      <c r="M746" s="60"/>
      <c r="N746" s="60"/>
      <c r="O746" s="60"/>
      <c r="P746" s="60"/>
      <c r="Q746" s="60"/>
    </row>
    <row r="747" spans="10:17">
      <c r="J747" s="60"/>
      <c r="K747" s="60"/>
      <c r="L747" s="60"/>
      <c r="M747" s="60"/>
      <c r="N747" s="60"/>
      <c r="O747" s="60"/>
      <c r="P747" s="60"/>
      <c r="Q747" s="60"/>
    </row>
    <row r="748" spans="10:17">
      <c r="J748" s="60"/>
      <c r="K748" s="60"/>
      <c r="L748" s="60"/>
      <c r="M748" s="60"/>
      <c r="N748" s="60"/>
      <c r="O748" s="60"/>
      <c r="P748" s="60"/>
      <c r="Q748" s="60"/>
    </row>
    <row r="749" spans="10:17">
      <c r="J749" s="60"/>
      <c r="K749" s="60"/>
      <c r="L749" s="60"/>
      <c r="M749" s="60"/>
      <c r="N749" s="60"/>
      <c r="O749" s="60"/>
      <c r="P749" s="60"/>
      <c r="Q749" s="60"/>
    </row>
    <row r="750" spans="10:17">
      <c r="J750" s="60"/>
      <c r="K750" s="60"/>
      <c r="L750" s="60"/>
      <c r="M750" s="60"/>
      <c r="N750" s="60"/>
      <c r="O750" s="60"/>
      <c r="P750" s="60"/>
      <c r="Q750" s="60"/>
    </row>
    <row r="751" spans="10:17">
      <c r="J751" s="60"/>
      <c r="K751" s="60"/>
      <c r="L751" s="60"/>
      <c r="M751" s="60"/>
      <c r="N751" s="60"/>
      <c r="O751" s="60"/>
      <c r="P751" s="60"/>
      <c r="Q751" s="60"/>
    </row>
    <row r="752" spans="10:17">
      <c r="J752" s="60"/>
      <c r="K752" s="60"/>
      <c r="L752" s="60"/>
      <c r="M752" s="60"/>
      <c r="N752" s="60"/>
      <c r="O752" s="60"/>
      <c r="P752" s="60"/>
      <c r="Q752" s="60"/>
    </row>
    <row r="753" spans="10:17">
      <c r="J753" s="60"/>
      <c r="K753" s="60"/>
      <c r="L753" s="60"/>
      <c r="M753" s="60"/>
      <c r="N753" s="60"/>
      <c r="O753" s="60"/>
      <c r="P753" s="60"/>
      <c r="Q753" s="60"/>
    </row>
    <row r="754" spans="10:17">
      <c r="J754" s="60"/>
      <c r="K754" s="60"/>
      <c r="L754" s="60"/>
      <c r="M754" s="60"/>
      <c r="N754" s="60"/>
      <c r="O754" s="60"/>
      <c r="P754" s="60"/>
      <c r="Q754" s="60"/>
    </row>
    <row r="755" spans="10:17">
      <c r="J755" s="60"/>
      <c r="K755" s="60"/>
      <c r="L755" s="60"/>
      <c r="M755" s="60"/>
      <c r="N755" s="60"/>
      <c r="O755" s="60"/>
      <c r="P755" s="60"/>
      <c r="Q755" s="60"/>
    </row>
    <row r="756" spans="10:17">
      <c r="J756" s="60"/>
      <c r="K756" s="60"/>
      <c r="L756" s="60"/>
      <c r="M756" s="60"/>
      <c r="N756" s="60"/>
      <c r="O756" s="60"/>
      <c r="P756" s="60"/>
      <c r="Q756" s="60"/>
    </row>
    <row r="757" spans="10:17">
      <c r="J757" s="60"/>
      <c r="K757" s="60"/>
      <c r="L757" s="60"/>
      <c r="M757" s="60"/>
      <c r="N757" s="60"/>
      <c r="O757" s="60"/>
      <c r="P757" s="60"/>
      <c r="Q757" s="60"/>
    </row>
    <row r="758" spans="10:17">
      <c r="J758" s="60"/>
      <c r="K758" s="60"/>
      <c r="L758" s="60"/>
      <c r="M758" s="60"/>
      <c r="N758" s="60"/>
      <c r="O758" s="60"/>
      <c r="P758" s="60"/>
      <c r="Q758" s="60"/>
    </row>
    <row r="759" spans="10:17">
      <c r="J759" s="60"/>
      <c r="K759" s="60"/>
      <c r="L759" s="60"/>
      <c r="M759" s="60"/>
      <c r="N759" s="60"/>
      <c r="O759" s="60"/>
      <c r="P759" s="60"/>
      <c r="Q759" s="60"/>
    </row>
    <row r="760" spans="10:17">
      <c r="J760" s="60"/>
      <c r="K760" s="60"/>
      <c r="L760" s="60"/>
      <c r="M760" s="60"/>
      <c r="N760" s="60"/>
      <c r="O760" s="60"/>
      <c r="P760" s="60"/>
      <c r="Q760" s="60"/>
    </row>
    <row r="761" spans="10:17">
      <c r="J761" s="60"/>
      <c r="K761" s="60"/>
      <c r="L761" s="60"/>
      <c r="M761" s="60"/>
      <c r="N761" s="60"/>
      <c r="O761" s="60"/>
      <c r="P761" s="60"/>
      <c r="Q761" s="60"/>
    </row>
    <row r="762" spans="10:17">
      <c r="J762" s="60"/>
      <c r="K762" s="60"/>
      <c r="L762" s="60"/>
      <c r="M762" s="60"/>
      <c r="N762" s="60"/>
      <c r="O762" s="60"/>
      <c r="P762" s="60"/>
      <c r="Q762" s="60"/>
    </row>
    <row r="763" spans="10:17">
      <c r="J763" s="60"/>
      <c r="K763" s="60"/>
      <c r="L763" s="60"/>
      <c r="M763" s="60"/>
      <c r="N763" s="60"/>
      <c r="O763" s="60"/>
      <c r="P763" s="60"/>
      <c r="Q763" s="60"/>
    </row>
    <row r="764" spans="10:17">
      <c r="J764" s="60"/>
      <c r="K764" s="60"/>
      <c r="L764" s="60"/>
      <c r="M764" s="60"/>
      <c r="N764" s="60"/>
      <c r="O764" s="60"/>
      <c r="P764" s="60"/>
      <c r="Q764" s="60"/>
    </row>
    <row r="765" spans="10:17">
      <c r="J765" s="60"/>
      <c r="K765" s="60"/>
      <c r="L765" s="60"/>
      <c r="M765" s="60"/>
      <c r="N765" s="60"/>
      <c r="O765" s="60"/>
      <c r="P765" s="60"/>
      <c r="Q765" s="60"/>
    </row>
    <row r="766" spans="10:17">
      <c r="J766" s="60"/>
      <c r="K766" s="60"/>
      <c r="L766" s="60"/>
      <c r="M766" s="60"/>
      <c r="N766" s="60"/>
      <c r="O766" s="60"/>
      <c r="P766" s="60"/>
      <c r="Q766" s="60"/>
    </row>
    <row r="767" spans="10:17">
      <c r="J767" s="60"/>
      <c r="K767" s="60"/>
      <c r="L767" s="60"/>
      <c r="M767" s="60"/>
      <c r="N767" s="60"/>
      <c r="O767" s="60"/>
      <c r="P767" s="60"/>
      <c r="Q767" s="60"/>
    </row>
    <row r="768" spans="10:17">
      <c r="J768" s="60"/>
      <c r="K768" s="60"/>
      <c r="L768" s="60"/>
      <c r="M768" s="60"/>
      <c r="N768" s="60"/>
      <c r="O768" s="60"/>
      <c r="P768" s="60"/>
      <c r="Q768" s="60"/>
    </row>
    <row r="769" spans="10:17">
      <c r="J769" s="60"/>
      <c r="K769" s="60"/>
      <c r="L769" s="60"/>
      <c r="M769" s="60"/>
      <c r="N769" s="60"/>
      <c r="O769" s="60"/>
      <c r="P769" s="60"/>
      <c r="Q769" s="60"/>
    </row>
    <row r="770" spans="10:17">
      <c r="J770" s="60"/>
      <c r="K770" s="60"/>
      <c r="L770" s="60"/>
      <c r="M770" s="60"/>
      <c r="N770" s="60"/>
      <c r="O770" s="60"/>
      <c r="P770" s="60"/>
      <c r="Q770" s="60"/>
    </row>
    <row r="771" spans="10:17">
      <c r="J771" s="60"/>
      <c r="K771" s="60"/>
      <c r="L771" s="60"/>
      <c r="M771" s="60"/>
      <c r="N771" s="60"/>
      <c r="O771" s="60"/>
      <c r="P771" s="60"/>
      <c r="Q771" s="60"/>
    </row>
    <row r="772" spans="10:17">
      <c r="J772" s="60"/>
      <c r="K772" s="60"/>
      <c r="L772" s="60"/>
      <c r="M772" s="60"/>
      <c r="N772" s="60"/>
      <c r="O772" s="60"/>
      <c r="P772" s="60"/>
      <c r="Q772" s="60"/>
    </row>
    <row r="773" spans="10:17">
      <c r="J773" s="60"/>
      <c r="K773" s="60"/>
      <c r="L773" s="60"/>
      <c r="M773" s="60"/>
      <c r="N773" s="60"/>
      <c r="O773" s="60"/>
      <c r="P773" s="60"/>
      <c r="Q773" s="60"/>
    </row>
    <row r="774" spans="10:17">
      <c r="J774" s="60"/>
      <c r="K774" s="60"/>
      <c r="L774" s="60"/>
      <c r="M774" s="60"/>
      <c r="N774" s="60"/>
      <c r="O774" s="60"/>
      <c r="P774" s="60"/>
      <c r="Q774" s="60"/>
    </row>
    <row r="775" spans="10:17">
      <c r="J775" s="60"/>
      <c r="K775" s="60"/>
      <c r="L775" s="60"/>
      <c r="M775" s="60"/>
      <c r="N775" s="60"/>
      <c r="O775" s="60"/>
      <c r="P775" s="60"/>
      <c r="Q775" s="60"/>
    </row>
    <row r="776" spans="10:17">
      <c r="J776" s="60"/>
      <c r="K776" s="60"/>
      <c r="L776" s="60"/>
      <c r="M776" s="60"/>
      <c r="N776" s="60"/>
      <c r="O776" s="60"/>
      <c r="P776" s="60"/>
      <c r="Q776" s="60"/>
    </row>
    <row r="777" spans="10:17">
      <c r="J777" s="60"/>
      <c r="K777" s="60"/>
      <c r="L777" s="60"/>
      <c r="M777" s="60"/>
      <c r="N777" s="60"/>
      <c r="O777" s="60"/>
      <c r="P777" s="60"/>
      <c r="Q777" s="60"/>
    </row>
    <row r="778" spans="10:17">
      <c r="J778" s="60"/>
      <c r="K778" s="60"/>
      <c r="L778" s="60"/>
      <c r="M778" s="60"/>
      <c r="N778" s="60"/>
      <c r="O778" s="60"/>
      <c r="P778" s="60"/>
      <c r="Q778" s="60"/>
    </row>
    <row r="779" spans="10:17">
      <c r="J779" s="60"/>
      <c r="K779" s="60"/>
      <c r="L779" s="60"/>
      <c r="M779" s="60"/>
      <c r="N779" s="60"/>
      <c r="O779" s="60"/>
      <c r="P779" s="60"/>
      <c r="Q779" s="60"/>
    </row>
    <row r="780" spans="10:17">
      <c r="J780" s="60"/>
      <c r="K780" s="60"/>
      <c r="L780" s="60"/>
      <c r="M780" s="60"/>
      <c r="N780" s="60"/>
      <c r="O780" s="60"/>
      <c r="P780" s="60"/>
      <c r="Q780" s="60"/>
    </row>
    <row r="781" spans="10:17">
      <c r="J781" s="60"/>
      <c r="K781" s="60"/>
      <c r="L781" s="60"/>
      <c r="M781" s="60"/>
      <c r="N781" s="60"/>
      <c r="O781" s="60"/>
      <c r="P781" s="60"/>
      <c r="Q781" s="60"/>
    </row>
    <row r="782" spans="10:17">
      <c r="J782" s="60"/>
      <c r="K782" s="60"/>
      <c r="L782" s="60"/>
      <c r="M782" s="60"/>
      <c r="N782" s="60"/>
      <c r="O782" s="60"/>
      <c r="P782" s="60"/>
      <c r="Q782" s="60"/>
    </row>
    <row r="783" spans="10:17">
      <c r="J783" s="60"/>
      <c r="K783" s="60"/>
      <c r="L783" s="60"/>
      <c r="M783" s="60"/>
      <c r="N783" s="60"/>
      <c r="O783" s="60"/>
      <c r="P783" s="60"/>
      <c r="Q783" s="60"/>
    </row>
    <row r="784" spans="10:17">
      <c r="J784" s="60"/>
      <c r="K784" s="60"/>
      <c r="L784" s="60"/>
      <c r="M784" s="60"/>
      <c r="N784" s="60"/>
      <c r="O784" s="60"/>
      <c r="P784" s="60"/>
      <c r="Q784" s="60"/>
    </row>
    <row r="785" spans="10:17">
      <c r="J785" s="60"/>
      <c r="K785" s="60"/>
      <c r="L785" s="60"/>
      <c r="M785" s="60"/>
      <c r="N785" s="60"/>
      <c r="O785" s="60"/>
      <c r="P785" s="60"/>
      <c r="Q785" s="60"/>
    </row>
    <row r="786" spans="10:17">
      <c r="J786" s="60"/>
      <c r="K786" s="60"/>
      <c r="L786" s="60"/>
      <c r="M786" s="60"/>
      <c r="N786" s="60"/>
      <c r="O786" s="60"/>
      <c r="P786" s="60"/>
      <c r="Q786" s="60"/>
    </row>
    <row r="787" spans="10:17">
      <c r="J787" s="60"/>
      <c r="K787" s="60"/>
      <c r="L787" s="60"/>
      <c r="M787" s="60"/>
      <c r="N787" s="60"/>
      <c r="O787" s="60"/>
      <c r="P787" s="60"/>
      <c r="Q787" s="60"/>
    </row>
    <row r="788" spans="10:17">
      <c r="J788" s="60"/>
      <c r="K788" s="60"/>
      <c r="L788" s="60"/>
      <c r="M788" s="60"/>
      <c r="N788" s="60"/>
      <c r="O788" s="60"/>
      <c r="P788" s="60"/>
      <c r="Q788" s="60"/>
    </row>
    <row r="789" spans="10:17">
      <c r="J789" s="60"/>
      <c r="K789" s="60"/>
      <c r="L789" s="60"/>
      <c r="M789" s="60"/>
      <c r="N789" s="60"/>
      <c r="O789" s="60"/>
      <c r="P789" s="60"/>
      <c r="Q789" s="60"/>
    </row>
    <row r="790" spans="10:17">
      <c r="J790" s="60"/>
      <c r="K790" s="60"/>
      <c r="L790" s="60"/>
      <c r="M790" s="60"/>
      <c r="N790" s="60"/>
      <c r="O790" s="60"/>
      <c r="P790" s="60"/>
      <c r="Q790" s="60"/>
    </row>
    <row r="791" spans="10:17">
      <c r="J791" s="60"/>
      <c r="K791" s="60"/>
      <c r="L791" s="60"/>
      <c r="M791" s="60"/>
      <c r="N791" s="60"/>
      <c r="O791" s="60"/>
      <c r="P791" s="60"/>
      <c r="Q791" s="60"/>
    </row>
    <row r="792" spans="10:17">
      <c r="J792" s="60"/>
      <c r="K792" s="60"/>
      <c r="L792" s="60"/>
      <c r="M792" s="60"/>
      <c r="N792" s="60"/>
      <c r="O792" s="60"/>
      <c r="P792" s="60"/>
      <c r="Q792" s="60"/>
    </row>
    <row r="793" spans="10:17">
      <c r="J793" s="60"/>
      <c r="K793" s="60"/>
      <c r="L793" s="60"/>
      <c r="M793" s="60"/>
      <c r="N793" s="60"/>
      <c r="O793" s="60"/>
      <c r="P793" s="60"/>
      <c r="Q793" s="60"/>
    </row>
    <row r="794" spans="10:17">
      <c r="J794" s="60"/>
      <c r="K794" s="60"/>
      <c r="L794" s="60"/>
      <c r="M794" s="60"/>
      <c r="N794" s="60"/>
      <c r="O794" s="60"/>
      <c r="P794" s="60"/>
      <c r="Q794" s="60"/>
    </row>
    <row r="795" spans="10:17">
      <c r="J795" s="60"/>
      <c r="K795" s="60"/>
      <c r="L795" s="60"/>
      <c r="M795" s="60"/>
      <c r="N795" s="60"/>
      <c r="O795" s="60"/>
      <c r="P795" s="60"/>
      <c r="Q795" s="60"/>
    </row>
    <row r="796" spans="10:17">
      <c r="J796" s="60"/>
      <c r="K796" s="60"/>
      <c r="L796" s="60"/>
      <c r="M796" s="60"/>
      <c r="N796" s="60"/>
      <c r="O796" s="60"/>
      <c r="P796" s="60"/>
      <c r="Q796" s="60"/>
    </row>
    <row r="797" spans="10:17">
      <c r="J797" s="60"/>
      <c r="K797" s="60"/>
      <c r="L797" s="60"/>
      <c r="M797" s="60"/>
      <c r="N797" s="60"/>
      <c r="O797" s="60"/>
      <c r="P797" s="60"/>
      <c r="Q797" s="60"/>
    </row>
    <row r="798" spans="10:17">
      <c r="J798" s="60"/>
      <c r="K798" s="60"/>
      <c r="L798" s="60"/>
      <c r="M798" s="60"/>
      <c r="N798" s="60"/>
      <c r="O798" s="60"/>
      <c r="P798" s="60"/>
      <c r="Q798" s="60"/>
    </row>
    <row r="799" spans="10:17">
      <c r="J799" s="60"/>
      <c r="K799" s="60"/>
      <c r="L799" s="60"/>
      <c r="M799" s="60"/>
      <c r="N799" s="60"/>
      <c r="O799" s="60"/>
      <c r="P799" s="60"/>
      <c r="Q799" s="60"/>
    </row>
    <row r="800" spans="10:17">
      <c r="J800" s="60"/>
      <c r="K800" s="60"/>
      <c r="L800" s="60"/>
      <c r="M800" s="60"/>
      <c r="N800" s="60"/>
      <c r="O800" s="60"/>
      <c r="P800" s="60"/>
      <c r="Q800" s="60"/>
    </row>
    <row r="801" spans="10:17">
      <c r="J801" s="60"/>
      <c r="K801" s="60"/>
      <c r="L801" s="60"/>
      <c r="M801" s="60"/>
      <c r="N801" s="60"/>
      <c r="O801" s="60"/>
      <c r="P801" s="60"/>
      <c r="Q801" s="60"/>
    </row>
    <row r="802" spans="10:17">
      <c r="J802" s="60"/>
      <c r="K802" s="60"/>
      <c r="L802" s="60"/>
      <c r="M802" s="60"/>
      <c r="N802" s="60"/>
      <c r="O802" s="60"/>
      <c r="P802" s="60"/>
      <c r="Q802" s="60"/>
    </row>
    <row r="803" spans="10:17">
      <c r="J803" s="60"/>
      <c r="K803" s="60"/>
      <c r="L803" s="60"/>
      <c r="M803" s="60"/>
      <c r="N803" s="60"/>
      <c r="O803" s="60"/>
      <c r="P803" s="60"/>
      <c r="Q803" s="60"/>
    </row>
    <row r="804" spans="10:17">
      <c r="J804" s="60"/>
      <c r="K804" s="60"/>
      <c r="L804" s="60"/>
      <c r="M804" s="60"/>
      <c r="N804" s="60"/>
      <c r="O804" s="60"/>
      <c r="P804" s="60"/>
      <c r="Q804" s="60"/>
    </row>
    <row r="805" spans="10:17">
      <c r="J805" s="60"/>
      <c r="K805" s="60"/>
      <c r="L805" s="60"/>
      <c r="M805" s="60"/>
      <c r="N805" s="60"/>
      <c r="O805" s="60"/>
      <c r="P805" s="60"/>
      <c r="Q805" s="60"/>
    </row>
    <row r="806" spans="10:17">
      <c r="J806" s="60"/>
      <c r="K806" s="60"/>
      <c r="L806" s="60"/>
      <c r="M806" s="60"/>
      <c r="N806" s="60"/>
      <c r="O806" s="60"/>
      <c r="P806" s="60"/>
      <c r="Q806" s="60"/>
    </row>
    <row r="807" spans="10:17">
      <c r="J807" s="60"/>
      <c r="K807" s="60"/>
      <c r="L807" s="60"/>
      <c r="M807" s="60"/>
      <c r="N807" s="60"/>
      <c r="O807" s="60"/>
      <c r="P807" s="60"/>
      <c r="Q807" s="60"/>
    </row>
    <row r="808" spans="10:17">
      <c r="J808" s="60"/>
      <c r="K808" s="60"/>
      <c r="L808" s="60"/>
      <c r="M808" s="60"/>
      <c r="N808" s="60"/>
      <c r="O808" s="60"/>
      <c r="P808" s="60"/>
      <c r="Q808" s="60"/>
    </row>
    <row r="809" spans="10:17">
      <c r="J809" s="60"/>
      <c r="K809" s="60"/>
      <c r="L809" s="60"/>
      <c r="M809" s="60"/>
      <c r="N809" s="60"/>
      <c r="O809" s="60"/>
      <c r="P809" s="60"/>
      <c r="Q809" s="60"/>
    </row>
    <row r="810" spans="10:17">
      <c r="J810" s="60"/>
      <c r="K810" s="60"/>
      <c r="L810" s="60"/>
      <c r="M810" s="60"/>
      <c r="N810" s="60"/>
      <c r="O810" s="60"/>
      <c r="P810" s="60"/>
      <c r="Q810" s="60"/>
    </row>
    <row r="811" spans="10:17">
      <c r="J811" s="60"/>
      <c r="K811" s="60"/>
      <c r="L811" s="60"/>
      <c r="M811" s="60"/>
      <c r="N811" s="60"/>
      <c r="O811" s="60"/>
      <c r="P811" s="60"/>
      <c r="Q811" s="60"/>
    </row>
    <row r="812" spans="10:17">
      <c r="J812" s="60"/>
      <c r="K812" s="60"/>
      <c r="L812" s="60"/>
      <c r="M812" s="60"/>
      <c r="N812" s="60"/>
      <c r="O812" s="60"/>
      <c r="P812" s="60"/>
      <c r="Q812" s="60"/>
    </row>
    <row r="813" spans="10:17">
      <c r="J813" s="60"/>
      <c r="K813" s="60"/>
      <c r="L813" s="60"/>
      <c r="M813" s="60"/>
      <c r="N813" s="60"/>
      <c r="O813" s="60"/>
      <c r="P813" s="60"/>
      <c r="Q813" s="60"/>
    </row>
    <row r="814" spans="10:17">
      <c r="J814" s="60"/>
      <c r="K814" s="60"/>
      <c r="L814" s="60"/>
      <c r="M814" s="60"/>
      <c r="N814" s="60"/>
      <c r="O814" s="60"/>
      <c r="P814" s="60"/>
      <c r="Q814" s="60"/>
    </row>
    <row r="815" spans="10:17">
      <c r="J815" s="60"/>
      <c r="K815" s="60"/>
      <c r="L815" s="60"/>
      <c r="M815" s="60"/>
      <c r="N815" s="60"/>
      <c r="O815" s="60"/>
      <c r="P815" s="60"/>
      <c r="Q815" s="60"/>
    </row>
    <row r="816" spans="10:17">
      <c r="J816" s="60"/>
      <c r="K816" s="60"/>
      <c r="L816" s="60"/>
      <c r="M816" s="60"/>
      <c r="N816" s="60"/>
      <c r="O816" s="60"/>
      <c r="P816" s="60"/>
      <c r="Q816" s="60"/>
    </row>
    <row r="817" spans="10:17">
      <c r="J817" s="60"/>
      <c r="K817" s="60"/>
      <c r="L817" s="60"/>
      <c r="M817" s="60"/>
      <c r="N817" s="60"/>
      <c r="O817" s="60"/>
      <c r="P817" s="60"/>
      <c r="Q817" s="60"/>
    </row>
    <row r="818" spans="10:17">
      <c r="J818" s="60"/>
      <c r="K818" s="60"/>
      <c r="L818" s="60"/>
      <c r="M818" s="60"/>
      <c r="N818" s="60"/>
      <c r="O818" s="60"/>
      <c r="P818" s="60"/>
      <c r="Q818" s="60"/>
    </row>
    <row r="819" spans="10:17">
      <c r="J819" s="60"/>
      <c r="K819" s="60"/>
      <c r="L819" s="60"/>
      <c r="M819" s="60"/>
      <c r="N819" s="60"/>
      <c r="O819" s="60"/>
      <c r="P819" s="60"/>
      <c r="Q819" s="60"/>
    </row>
    <row r="820" spans="10:17">
      <c r="J820" s="60"/>
      <c r="K820" s="60"/>
      <c r="L820" s="60"/>
      <c r="M820" s="60"/>
      <c r="N820" s="60"/>
      <c r="O820" s="60"/>
      <c r="P820" s="60"/>
      <c r="Q820" s="60"/>
    </row>
    <row r="821" spans="10:17">
      <c r="J821" s="60"/>
      <c r="K821" s="60"/>
      <c r="L821" s="60"/>
      <c r="M821" s="60"/>
      <c r="N821" s="60"/>
      <c r="O821" s="60"/>
      <c r="P821" s="60"/>
      <c r="Q821" s="60"/>
    </row>
    <row r="822" spans="10:17">
      <c r="J822" s="60"/>
      <c r="K822" s="60"/>
      <c r="L822" s="60"/>
      <c r="M822" s="60"/>
      <c r="N822" s="60"/>
      <c r="O822" s="60"/>
      <c r="P822" s="60"/>
      <c r="Q822" s="60"/>
    </row>
    <row r="823" spans="10:17">
      <c r="J823" s="60"/>
      <c r="K823" s="60"/>
      <c r="L823" s="60"/>
      <c r="M823" s="60"/>
      <c r="N823" s="60"/>
      <c r="O823" s="60"/>
      <c r="P823" s="60"/>
      <c r="Q823" s="60"/>
    </row>
    <row r="824" spans="10:17">
      <c r="J824" s="60"/>
      <c r="K824" s="60"/>
      <c r="L824" s="60"/>
      <c r="M824" s="60"/>
      <c r="N824" s="60"/>
      <c r="O824" s="60"/>
      <c r="P824" s="60"/>
      <c r="Q824" s="60"/>
    </row>
    <row r="825" spans="10:17">
      <c r="J825" s="60"/>
      <c r="K825" s="60"/>
      <c r="L825" s="60"/>
      <c r="M825" s="60"/>
      <c r="N825" s="60"/>
      <c r="O825" s="60"/>
      <c r="P825" s="60"/>
      <c r="Q825" s="60"/>
    </row>
    <row r="826" spans="10:17">
      <c r="J826" s="60"/>
      <c r="K826" s="60"/>
      <c r="L826" s="60"/>
      <c r="M826" s="60"/>
      <c r="N826" s="60"/>
      <c r="O826" s="60"/>
      <c r="P826" s="60"/>
      <c r="Q826" s="60"/>
    </row>
    <row r="827" spans="10:17">
      <c r="J827" s="60"/>
      <c r="K827" s="60"/>
      <c r="L827" s="60"/>
      <c r="M827" s="60"/>
      <c r="N827" s="60"/>
      <c r="O827" s="60"/>
      <c r="P827" s="60"/>
      <c r="Q827" s="60"/>
    </row>
    <row r="828" spans="10:17">
      <c r="J828" s="60"/>
      <c r="K828" s="60"/>
      <c r="L828" s="60"/>
      <c r="M828" s="60"/>
      <c r="N828" s="60"/>
      <c r="O828" s="60"/>
      <c r="P828" s="60"/>
      <c r="Q828" s="60"/>
    </row>
    <row r="829" spans="10:17">
      <c r="J829" s="60"/>
      <c r="K829" s="60"/>
      <c r="L829" s="60"/>
      <c r="M829" s="60"/>
      <c r="N829" s="60"/>
      <c r="O829" s="60"/>
      <c r="P829" s="60"/>
      <c r="Q829" s="60"/>
    </row>
    <row r="830" spans="10:17">
      <c r="J830" s="60"/>
      <c r="K830" s="60"/>
      <c r="L830" s="60"/>
      <c r="M830" s="60"/>
      <c r="N830" s="60"/>
      <c r="O830" s="60"/>
      <c r="P830" s="60"/>
      <c r="Q830" s="60"/>
    </row>
    <row r="831" spans="10:17">
      <c r="J831" s="60"/>
      <c r="K831" s="60"/>
      <c r="L831" s="60"/>
      <c r="M831" s="60"/>
      <c r="N831" s="60"/>
      <c r="O831" s="60"/>
      <c r="P831" s="60"/>
      <c r="Q831" s="60"/>
    </row>
    <row r="832" spans="10:17">
      <c r="J832" s="60"/>
      <c r="K832" s="60"/>
      <c r="L832" s="60"/>
      <c r="M832" s="60"/>
      <c r="N832" s="60"/>
      <c r="O832" s="60"/>
      <c r="P832" s="60"/>
      <c r="Q832" s="60"/>
    </row>
    <row r="833" spans="10:17">
      <c r="J833" s="60"/>
      <c r="K833" s="60"/>
      <c r="L833" s="60"/>
      <c r="M833" s="60"/>
      <c r="N833" s="60"/>
      <c r="O833" s="60"/>
      <c r="P833" s="60"/>
      <c r="Q833" s="60"/>
    </row>
    <row r="834" spans="10:17">
      <c r="J834" s="60"/>
      <c r="K834" s="60"/>
      <c r="L834" s="60"/>
      <c r="M834" s="60"/>
      <c r="N834" s="60"/>
      <c r="O834" s="60"/>
      <c r="P834" s="60"/>
      <c r="Q834" s="60"/>
    </row>
    <row r="835" spans="10:17">
      <c r="J835" s="60"/>
      <c r="K835" s="60"/>
      <c r="L835" s="60"/>
      <c r="M835" s="60"/>
      <c r="N835" s="60"/>
      <c r="O835" s="60"/>
      <c r="P835" s="60"/>
      <c r="Q835" s="60"/>
    </row>
    <row r="836" spans="10:17">
      <c r="J836" s="60"/>
      <c r="K836" s="60"/>
      <c r="L836" s="60"/>
      <c r="M836" s="60"/>
      <c r="N836" s="60"/>
      <c r="O836" s="60"/>
      <c r="P836" s="60"/>
      <c r="Q836" s="60"/>
    </row>
    <row r="837" spans="10:17">
      <c r="J837" s="60"/>
      <c r="K837" s="60"/>
      <c r="L837" s="60"/>
      <c r="M837" s="60"/>
      <c r="N837" s="60"/>
      <c r="O837" s="60"/>
      <c r="P837" s="60"/>
      <c r="Q837" s="60"/>
    </row>
    <row r="838" spans="10:17">
      <c r="J838" s="60"/>
      <c r="K838" s="60"/>
      <c r="L838" s="60"/>
      <c r="M838" s="60"/>
      <c r="N838" s="60"/>
      <c r="O838" s="60"/>
      <c r="P838" s="60"/>
      <c r="Q838" s="60"/>
    </row>
    <row r="839" spans="10:17">
      <c r="J839" s="60"/>
      <c r="K839" s="60"/>
      <c r="L839" s="60"/>
      <c r="M839" s="60"/>
      <c r="N839" s="60"/>
      <c r="O839" s="60"/>
      <c r="P839" s="60"/>
      <c r="Q839" s="60"/>
    </row>
    <row r="840" spans="10:17">
      <c r="J840" s="60"/>
      <c r="K840" s="60"/>
      <c r="L840" s="60"/>
      <c r="M840" s="60"/>
      <c r="N840" s="60"/>
      <c r="O840" s="60"/>
      <c r="P840" s="60"/>
      <c r="Q840" s="60"/>
    </row>
    <row r="841" spans="10:17">
      <c r="J841" s="60"/>
      <c r="K841" s="60"/>
      <c r="L841" s="60"/>
      <c r="M841" s="60"/>
      <c r="N841" s="60"/>
      <c r="O841" s="60"/>
      <c r="P841" s="60"/>
      <c r="Q841" s="60"/>
    </row>
    <row r="842" spans="10:17">
      <c r="J842" s="60"/>
      <c r="K842" s="60"/>
      <c r="L842" s="60"/>
      <c r="M842" s="60"/>
      <c r="N842" s="60"/>
      <c r="O842" s="60"/>
      <c r="P842" s="60"/>
      <c r="Q842" s="60"/>
    </row>
    <row r="843" spans="10:17">
      <c r="J843" s="60"/>
      <c r="K843" s="60"/>
      <c r="L843" s="60"/>
      <c r="M843" s="60"/>
      <c r="N843" s="60"/>
      <c r="O843" s="60"/>
      <c r="P843" s="60"/>
      <c r="Q843" s="60"/>
    </row>
    <row r="844" spans="10:17">
      <c r="J844" s="60"/>
      <c r="K844" s="60"/>
      <c r="L844" s="60"/>
      <c r="M844" s="60"/>
      <c r="N844" s="60"/>
      <c r="O844" s="60"/>
      <c r="P844" s="60"/>
      <c r="Q844" s="60"/>
    </row>
    <row r="845" spans="10:17">
      <c r="J845" s="60"/>
      <c r="K845" s="60"/>
      <c r="L845" s="60"/>
      <c r="M845" s="60"/>
      <c r="N845" s="60"/>
      <c r="O845" s="60"/>
      <c r="P845" s="60"/>
      <c r="Q845" s="60"/>
    </row>
    <row r="846" spans="10:17">
      <c r="J846" s="60"/>
      <c r="K846" s="60"/>
      <c r="L846" s="60"/>
      <c r="M846" s="60"/>
      <c r="N846" s="60"/>
      <c r="O846" s="60"/>
      <c r="P846" s="60"/>
      <c r="Q846" s="60"/>
    </row>
    <row r="847" spans="10:17">
      <c r="J847" s="60"/>
      <c r="K847" s="60"/>
      <c r="L847" s="60"/>
      <c r="M847" s="60"/>
      <c r="N847" s="60"/>
      <c r="O847" s="60"/>
      <c r="P847" s="60"/>
      <c r="Q847" s="60"/>
    </row>
    <row r="848" spans="10:17">
      <c r="J848" s="60"/>
      <c r="K848" s="60"/>
      <c r="L848" s="60"/>
      <c r="M848" s="60"/>
      <c r="N848" s="60"/>
      <c r="O848" s="60"/>
      <c r="P848" s="60"/>
      <c r="Q848" s="60"/>
    </row>
    <row r="849" spans="10:17">
      <c r="J849" s="60"/>
      <c r="K849" s="60"/>
      <c r="L849" s="60"/>
      <c r="M849" s="60"/>
      <c r="N849" s="60"/>
      <c r="O849" s="60"/>
      <c r="P849" s="60"/>
      <c r="Q849" s="60"/>
    </row>
    <row r="850" spans="10:17">
      <c r="J850" s="60"/>
      <c r="K850" s="60"/>
      <c r="L850" s="60"/>
      <c r="M850" s="60"/>
      <c r="N850" s="60"/>
      <c r="O850" s="60"/>
      <c r="P850" s="60"/>
      <c r="Q850" s="60"/>
    </row>
    <row r="851" spans="10:17">
      <c r="J851" s="60"/>
      <c r="K851" s="60"/>
      <c r="L851" s="60"/>
      <c r="M851" s="60"/>
      <c r="N851" s="60"/>
      <c r="O851" s="60"/>
      <c r="P851" s="60"/>
      <c r="Q851" s="60"/>
    </row>
    <row r="852" spans="10:17">
      <c r="J852" s="60"/>
      <c r="K852" s="60"/>
      <c r="L852" s="60"/>
      <c r="M852" s="60"/>
      <c r="N852" s="60"/>
      <c r="O852" s="60"/>
      <c r="P852" s="60"/>
      <c r="Q852" s="60"/>
    </row>
    <row r="853" spans="10:17">
      <c r="J853" s="60"/>
      <c r="K853" s="60"/>
      <c r="L853" s="60"/>
      <c r="M853" s="60"/>
      <c r="N853" s="60"/>
      <c r="O853" s="60"/>
      <c r="P853" s="60"/>
      <c r="Q853" s="60"/>
    </row>
    <row r="854" spans="10:17">
      <c r="J854" s="60"/>
      <c r="K854" s="60"/>
      <c r="L854" s="60"/>
      <c r="M854" s="60"/>
      <c r="N854" s="60"/>
      <c r="O854" s="60"/>
      <c r="P854" s="60"/>
      <c r="Q854" s="60"/>
    </row>
    <row r="855" spans="10:17">
      <c r="J855" s="60"/>
      <c r="K855" s="60"/>
      <c r="L855" s="60"/>
      <c r="M855" s="60"/>
      <c r="N855" s="60"/>
      <c r="O855" s="60"/>
      <c r="P855" s="60"/>
      <c r="Q855" s="60"/>
    </row>
    <row r="856" spans="10:17">
      <c r="J856" s="60"/>
      <c r="K856" s="60"/>
      <c r="L856" s="60"/>
      <c r="M856" s="60"/>
      <c r="N856" s="60"/>
      <c r="O856" s="60"/>
      <c r="P856" s="60"/>
      <c r="Q856" s="60"/>
    </row>
    <row r="857" spans="10:17">
      <c r="J857" s="60"/>
      <c r="K857" s="60"/>
      <c r="L857" s="60"/>
      <c r="M857" s="60"/>
      <c r="N857" s="60"/>
      <c r="O857" s="60"/>
      <c r="P857" s="60"/>
      <c r="Q857" s="60"/>
    </row>
    <row r="858" spans="10:17">
      <c r="J858" s="60"/>
      <c r="K858" s="60"/>
      <c r="L858" s="60"/>
      <c r="M858" s="60"/>
      <c r="N858" s="60"/>
      <c r="O858" s="60"/>
      <c r="P858" s="60"/>
      <c r="Q858" s="60"/>
    </row>
    <row r="859" spans="10:17">
      <c r="J859" s="60"/>
      <c r="K859" s="60"/>
      <c r="L859" s="60"/>
      <c r="M859" s="60"/>
      <c r="N859" s="60"/>
      <c r="O859" s="60"/>
      <c r="P859" s="60"/>
      <c r="Q859" s="60"/>
    </row>
    <row r="860" spans="10:17">
      <c r="J860" s="60"/>
      <c r="K860" s="60"/>
      <c r="L860" s="60"/>
      <c r="M860" s="60"/>
      <c r="N860" s="60"/>
      <c r="O860" s="60"/>
      <c r="P860" s="60"/>
      <c r="Q860" s="60"/>
    </row>
    <row r="861" spans="10:17">
      <c r="J861" s="60"/>
      <c r="K861" s="60"/>
      <c r="L861" s="60"/>
      <c r="M861" s="60"/>
      <c r="N861" s="60"/>
      <c r="O861" s="60"/>
      <c r="P861" s="60"/>
      <c r="Q861" s="60"/>
    </row>
    <row r="862" spans="10:17">
      <c r="J862" s="60"/>
      <c r="K862" s="60"/>
      <c r="L862" s="60"/>
      <c r="M862" s="60"/>
      <c r="N862" s="60"/>
      <c r="O862" s="60"/>
      <c r="P862" s="60"/>
      <c r="Q862" s="60"/>
    </row>
    <row r="863" spans="10:17">
      <c r="J863" s="60"/>
      <c r="K863" s="60"/>
      <c r="L863" s="60"/>
      <c r="M863" s="60"/>
      <c r="N863" s="60"/>
      <c r="O863" s="60"/>
      <c r="P863" s="60"/>
      <c r="Q863" s="60"/>
    </row>
    <row r="864" spans="10:17">
      <c r="J864" s="60"/>
      <c r="K864" s="60"/>
      <c r="L864" s="60"/>
      <c r="M864" s="60"/>
      <c r="N864" s="60"/>
      <c r="O864" s="60"/>
      <c r="P864" s="60"/>
      <c r="Q864" s="60"/>
    </row>
    <row r="865" spans="10:17">
      <c r="J865" s="60"/>
      <c r="K865" s="60"/>
      <c r="L865" s="60"/>
      <c r="M865" s="60"/>
      <c r="N865" s="60"/>
      <c r="O865" s="60"/>
      <c r="P865" s="60"/>
      <c r="Q865" s="60"/>
    </row>
    <row r="866" spans="10:17">
      <c r="J866" s="60"/>
      <c r="K866" s="60"/>
      <c r="L866" s="60"/>
      <c r="M866" s="60"/>
      <c r="N866" s="60"/>
      <c r="O866" s="60"/>
      <c r="P866" s="60"/>
      <c r="Q866" s="60"/>
    </row>
    <row r="867" spans="10:17">
      <c r="J867" s="60"/>
      <c r="K867" s="60"/>
      <c r="L867" s="60"/>
      <c r="M867" s="60"/>
      <c r="N867" s="60"/>
      <c r="O867" s="60"/>
      <c r="P867" s="60"/>
      <c r="Q867" s="60"/>
    </row>
    <row r="868" spans="10:17">
      <c r="J868" s="60"/>
      <c r="K868" s="60"/>
      <c r="L868" s="60"/>
      <c r="M868" s="60"/>
      <c r="N868" s="60"/>
      <c r="O868" s="60"/>
      <c r="P868" s="60"/>
      <c r="Q868" s="60"/>
    </row>
    <row r="869" spans="10:17">
      <c r="J869" s="60"/>
      <c r="K869" s="60"/>
      <c r="L869" s="60"/>
      <c r="M869" s="60"/>
      <c r="N869" s="60"/>
      <c r="O869" s="60"/>
      <c r="P869" s="60"/>
      <c r="Q869" s="60"/>
    </row>
    <row r="870" spans="10:17">
      <c r="J870" s="60"/>
      <c r="K870" s="60"/>
      <c r="L870" s="60"/>
      <c r="M870" s="60"/>
      <c r="N870" s="60"/>
      <c r="O870" s="60"/>
      <c r="P870" s="60"/>
      <c r="Q870" s="60"/>
    </row>
    <row r="871" spans="10:17">
      <c r="J871" s="60"/>
      <c r="K871" s="60"/>
      <c r="L871" s="60"/>
      <c r="M871" s="60"/>
      <c r="N871" s="60"/>
      <c r="O871" s="60"/>
      <c r="P871" s="60"/>
      <c r="Q871" s="60"/>
    </row>
    <row r="872" spans="10:17">
      <c r="J872" s="60"/>
      <c r="K872" s="60"/>
      <c r="L872" s="60"/>
      <c r="M872" s="60"/>
      <c r="N872" s="60"/>
      <c r="O872" s="60"/>
      <c r="P872" s="60"/>
      <c r="Q872" s="60"/>
    </row>
    <row r="873" spans="10:17">
      <c r="J873" s="60"/>
      <c r="K873" s="60"/>
      <c r="L873" s="60"/>
      <c r="M873" s="60"/>
      <c r="N873" s="60"/>
      <c r="O873" s="60"/>
      <c r="P873" s="60"/>
      <c r="Q873" s="60"/>
    </row>
    <row r="874" spans="10:17">
      <c r="J874" s="60"/>
      <c r="K874" s="60"/>
      <c r="L874" s="60"/>
      <c r="M874" s="60"/>
      <c r="N874" s="60"/>
      <c r="O874" s="60"/>
      <c r="P874" s="60"/>
      <c r="Q874" s="60"/>
    </row>
    <row r="875" spans="10:17">
      <c r="J875" s="60"/>
      <c r="K875" s="60"/>
      <c r="L875" s="60"/>
      <c r="M875" s="60"/>
      <c r="N875" s="60"/>
      <c r="O875" s="60"/>
      <c r="P875" s="60"/>
      <c r="Q875" s="60"/>
    </row>
    <row r="876" spans="10:17">
      <c r="J876" s="60"/>
      <c r="K876" s="60"/>
      <c r="L876" s="60"/>
      <c r="M876" s="60"/>
      <c r="N876" s="60"/>
      <c r="O876" s="60"/>
      <c r="P876" s="60"/>
      <c r="Q876" s="60"/>
    </row>
    <row r="877" spans="10:17">
      <c r="J877" s="60"/>
      <c r="K877" s="60"/>
      <c r="L877" s="60"/>
      <c r="M877" s="60"/>
      <c r="N877" s="60"/>
      <c r="O877" s="60"/>
      <c r="P877" s="60"/>
      <c r="Q877" s="60"/>
    </row>
    <row r="878" spans="10:17">
      <c r="J878" s="60"/>
      <c r="K878" s="60"/>
      <c r="L878" s="60"/>
      <c r="M878" s="60"/>
      <c r="N878" s="60"/>
      <c r="O878" s="60"/>
      <c r="P878" s="60"/>
      <c r="Q878" s="60"/>
    </row>
    <row r="879" spans="10:17">
      <c r="J879" s="60"/>
      <c r="K879" s="60"/>
      <c r="L879" s="60"/>
      <c r="M879" s="60"/>
      <c r="N879" s="60"/>
      <c r="O879" s="60"/>
      <c r="P879" s="60"/>
      <c r="Q879" s="60"/>
    </row>
    <row r="880" spans="10:17">
      <c r="J880" s="60"/>
      <c r="K880" s="60"/>
      <c r="L880" s="60"/>
      <c r="M880" s="60"/>
      <c r="N880" s="60"/>
      <c r="O880" s="60"/>
      <c r="P880" s="60"/>
      <c r="Q880" s="60"/>
    </row>
    <row r="881" spans="10:17">
      <c r="J881" s="60"/>
      <c r="K881" s="60"/>
      <c r="L881" s="60"/>
      <c r="M881" s="60"/>
      <c r="N881" s="60"/>
      <c r="O881" s="60"/>
      <c r="P881" s="60"/>
      <c r="Q881" s="60"/>
    </row>
    <row r="882" spans="10:17">
      <c r="J882" s="60"/>
      <c r="K882" s="60"/>
      <c r="L882" s="60"/>
      <c r="M882" s="60"/>
      <c r="N882" s="60"/>
      <c r="O882" s="60"/>
      <c r="P882" s="60"/>
      <c r="Q882" s="60"/>
    </row>
    <row r="883" spans="10:17">
      <c r="J883" s="60"/>
      <c r="K883" s="60"/>
      <c r="L883" s="60"/>
      <c r="M883" s="60"/>
      <c r="N883" s="60"/>
      <c r="O883" s="60"/>
      <c r="P883" s="60"/>
      <c r="Q883" s="60"/>
    </row>
    <row r="884" spans="10:17">
      <c r="J884" s="60"/>
      <c r="K884" s="60"/>
      <c r="L884" s="60"/>
      <c r="M884" s="60"/>
      <c r="N884" s="60"/>
      <c r="O884" s="60"/>
      <c r="P884" s="60"/>
      <c r="Q884" s="60"/>
    </row>
    <row r="885" spans="10:17">
      <c r="J885" s="60"/>
      <c r="K885" s="60"/>
      <c r="L885" s="60"/>
      <c r="M885" s="60"/>
      <c r="N885" s="60"/>
      <c r="O885" s="60"/>
      <c r="P885" s="60"/>
      <c r="Q885" s="60"/>
    </row>
    <row r="886" spans="10:17">
      <c r="J886" s="60"/>
      <c r="K886" s="60"/>
      <c r="L886" s="60"/>
      <c r="M886" s="60"/>
      <c r="N886" s="60"/>
      <c r="O886" s="60"/>
      <c r="P886" s="60"/>
      <c r="Q886" s="60"/>
    </row>
    <row r="887" spans="10:17">
      <c r="J887" s="60"/>
      <c r="K887" s="60"/>
      <c r="L887" s="60"/>
      <c r="M887" s="60"/>
      <c r="N887" s="60"/>
      <c r="O887" s="60"/>
      <c r="P887" s="60"/>
      <c r="Q887" s="60"/>
    </row>
    <row r="888" spans="10:17">
      <c r="J888" s="60"/>
      <c r="K888" s="60"/>
      <c r="L888" s="60"/>
      <c r="M888" s="60"/>
      <c r="N888" s="60"/>
      <c r="O888" s="60"/>
      <c r="P888" s="60"/>
      <c r="Q888" s="60"/>
    </row>
    <row r="889" spans="10:17">
      <c r="J889" s="60"/>
      <c r="K889" s="60"/>
      <c r="L889" s="60"/>
      <c r="M889" s="60"/>
      <c r="N889" s="60"/>
      <c r="O889" s="60"/>
      <c r="P889" s="60"/>
      <c r="Q889" s="60"/>
    </row>
    <row r="890" spans="10:17">
      <c r="J890" s="60"/>
      <c r="K890" s="60"/>
      <c r="L890" s="60"/>
      <c r="M890" s="60"/>
      <c r="N890" s="60"/>
      <c r="O890" s="60"/>
      <c r="P890" s="60"/>
      <c r="Q890" s="60"/>
    </row>
    <row r="891" spans="10:17">
      <c r="J891" s="60"/>
      <c r="K891" s="60"/>
      <c r="L891" s="60"/>
      <c r="M891" s="60"/>
      <c r="N891" s="60"/>
      <c r="O891" s="60"/>
      <c r="P891" s="60"/>
      <c r="Q891" s="60"/>
    </row>
    <row r="892" spans="10:17">
      <c r="J892" s="60"/>
      <c r="K892" s="60"/>
      <c r="L892" s="60"/>
      <c r="M892" s="60"/>
      <c r="N892" s="60"/>
      <c r="O892" s="60"/>
      <c r="P892" s="60"/>
      <c r="Q892" s="60"/>
    </row>
    <row r="893" spans="10:17">
      <c r="J893" s="60"/>
      <c r="K893" s="60"/>
      <c r="L893" s="60"/>
      <c r="M893" s="60"/>
      <c r="N893" s="60"/>
      <c r="O893" s="60"/>
      <c r="P893" s="60"/>
      <c r="Q893" s="60"/>
    </row>
    <row r="894" spans="10:17">
      <c r="J894" s="60"/>
      <c r="K894" s="60"/>
      <c r="L894" s="60"/>
      <c r="M894" s="60"/>
      <c r="N894" s="60"/>
      <c r="O894" s="60"/>
      <c r="P894" s="60"/>
      <c r="Q894" s="60"/>
    </row>
    <row r="895" spans="10:17">
      <c r="J895" s="60"/>
      <c r="K895" s="60"/>
      <c r="L895" s="60"/>
      <c r="M895" s="60"/>
      <c r="N895" s="60"/>
      <c r="O895" s="60"/>
      <c r="P895" s="60"/>
      <c r="Q895" s="60"/>
    </row>
    <row r="896" spans="10:17">
      <c r="J896" s="60"/>
      <c r="K896" s="60"/>
      <c r="L896" s="60"/>
      <c r="M896" s="60"/>
      <c r="N896" s="60"/>
      <c r="O896" s="60"/>
      <c r="P896" s="60"/>
      <c r="Q896" s="60"/>
    </row>
    <row r="897" spans="10:17">
      <c r="J897" s="60"/>
      <c r="K897" s="60"/>
      <c r="L897" s="60"/>
      <c r="M897" s="60"/>
      <c r="N897" s="60"/>
      <c r="O897" s="60"/>
      <c r="P897" s="60"/>
      <c r="Q897" s="60"/>
    </row>
    <row r="898" spans="10:17">
      <c r="J898" s="60"/>
      <c r="K898" s="60"/>
      <c r="L898" s="60"/>
      <c r="M898" s="60"/>
      <c r="N898" s="60"/>
      <c r="O898" s="60"/>
      <c r="P898" s="60"/>
      <c r="Q898" s="60"/>
    </row>
    <row r="899" spans="10:17">
      <c r="J899" s="60"/>
      <c r="K899" s="60"/>
      <c r="L899" s="60"/>
      <c r="M899" s="60"/>
      <c r="N899" s="60"/>
      <c r="O899" s="60"/>
      <c r="P899" s="60"/>
      <c r="Q899" s="60"/>
    </row>
    <row r="900" spans="10:17">
      <c r="J900" s="60"/>
      <c r="K900" s="60"/>
      <c r="L900" s="60"/>
      <c r="M900" s="60"/>
      <c r="N900" s="60"/>
      <c r="O900" s="60"/>
      <c r="P900" s="60"/>
      <c r="Q900" s="60"/>
    </row>
    <row r="901" spans="10:17">
      <c r="J901" s="60"/>
      <c r="K901" s="60"/>
      <c r="L901" s="60"/>
      <c r="M901" s="60"/>
      <c r="N901" s="60"/>
      <c r="O901" s="60"/>
      <c r="P901" s="60"/>
      <c r="Q901" s="60"/>
    </row>
    <row r="902" spans="10:17">
      <c r="J902" s="60"/>
      <c r="K902" s="60"/>
      <c r="L902" s="60"/>
      <c r="M902" s="60"/>
      <c r="N902" s="60"/>
      <c r="O902" s="60"/>
      <c r="P902" s="60"/>
      <c r="Q902" s="60"/>
    </row>
    <row r="903" spans="10:17">
      <c r="J903" s="60"/>
      <c r="K903" s="60"/>
      <c r="L903" s="60"/>
      <c r="M903" s="60"/>
      <c r="N903" s="60"/>
      <c r="O903" s="60"/>
      <c r="P903" s="60"/>
      <c r="Q903" s="60"/>
    </row>
    <row r="904" spans="10:17">
      <c r="J904" s="60"/>
      <c r="K904" s="60"/>
      <c r="L904" s="60"/>
      <c r="M904" s="60"/>
      <c r="N904" s="60"/>
      <c r="O904" s="60"/>
      <c r="P904" s="60"/>
      <c r="Q904" s="60"/>
    </row>
    <row r="905" spans="10:17">
      <c r="J905" s="60"/>
      <c r="K905" s="60"/>
      <c r="L905" s="60"/>
      <c r="M905" s="60"/>
      <c r="N905" s="60"/>
      <c r="O905" s="60"/>
      <c r="P905" s="60"/>
      <c r="Q905" s="60"/>
    </row>
    <row r="906" spans="10:17">
      <c r="J906" s="60"/>
      <c r="K906" s="60"/>
      <c r="L906" s="60"/>
      <c r="M906" s="60"/>
      <c r="N906" s="60"/>
      <c r="O906" s="60"/>
      <c r="P906" s="60"/>
      <c r="Q906" s="60"/>
    </row>
    <row r="907" spans="10:17">
      <c r="J907" s="60"/>
      <c r="K907" s="60"/>
      <c r="L907" s="60"/>
      <c r="M907" s="60"/>
      <c r="N907" s="60"/>
      <c r="O907" s="60"/>
      <c r="P907" s="60"/>
      <c r="Q907" s="60"/>
    </row>
    <row r="908" spans="10:17">
      <c r="J908" s="60"/>
      <c r="K908" s="60"/>
      <c r="L908" s="60"/>
      <c r="M908" s="60"/>
      <c r="N908" s="60"/>
      <c r="O908" s="60"/>
      <c r="P908" s="60"/>
      <c r="Q908" s="60"/>
    </row>
    <row r="909" spans="10:17">
      <c r="J909" s="60"/>
      <c r="K909" s="60"/>
      <c r="L909" s="60"/>
      <c r="M909" s="60"/>
      <c r="N909" s="60"/>
      <c r="O909" s="60"/>
      <c r="P909" s="60"/>
      <c r="Q909" s="60"/>
    </row>
    <row r="910" spans="10:17">
      <c r="J910" s="60"/>
      <c r="K910" s="60"/>
      <c r="L910" s="60"/>
      <c r="M910" s="60"/>
      <c r="N910" s="60"/>
      <c r="O910" s="60"/>
      <c r="P910" s="60"/>
      <c r="Q910" s="60"/>
    </row>
    <row r="911" spans="10:17">
      <c r="J911" s="60"/>
      <c r="K911" s="60"/>
      <c r="L911" s="60"/>
      <c r="M911" s="60"/>
      <c r="N911" s="60"/>
      <c r="O911" s="60"/>
      <c r="P911" s="60"/>
      <c r="Q911" s="60"/>
    </row>
    <row r="912" spans="10:17">
      <c r="J912" s="60"/>
      <c r="K912" s="60"/>
      <c r="L912" s="60"/>
      <c r="M912" s="60"/>
      <c r="N912" s="60"/>
      <c r="O912" s="60"/>
      <c r="P912" s="60"/>
      <c r="Q912" s="60"/>
    </row>
    <row r="913" spans="10:17">
      <c r="J913" s="60"/>
      <c r="K913" s="60"/>
      <c r="L913" s="60"/>
      <c r="M913" s="60"/>
      <c r="N913" s="60"/>
      <c r="O913" s="60"/>
      <c r="P913" s="60"/>
      <c r="Q913" s="60"/>
    </row>
    <row r="914" spans="10:17">
      <c r="J914" s="60"/>
      <c r="K914" s="60"/>
      <c r="L914" s="60"/>
      <c r="M914" s="60"/>
      <c r="N914" s="60"/>
      <c r="O914" s="60"/>
      <c r="P914" s="60"/>
      <c r="Q914" s="60"/>
    </row>
    <row r="915" spans="10:17">
      <c r="J915" s="60"/>
      <c r="K915" s="60"/>
      <c r="L915" s="60"/>
      <c r="M915" s="60"/>
      <c r="N915" s="60"/>
      <c r="O915" s="60"/>
      <c r="P915" s="60"/>
      <c r="Q915" s="60"/>
    </row>
    <row r="916" spans="10:17">
      <c r="J916" s="60"/>
      <c r="K916" s="60"/>
      <c r="L916" s="60"/>
      <c r="M916" s="60"/>
      <c r="N916" s="60"/>
      <c r="O916" s="60"/>
      <c r="P916" s="60"/>
      <c r="Q916" s="60"/>
    </row>
    <row r="917" spans="10:17">
      <c r="J917" s="60"/>
      <c r="K917" s="60"/>
      <c r="L917" s="60"/>
      <c r="M917" s="60"/>
      <c r="N917" s="60"/>
      <c r="O917" s="60"/>
      <c r="P917" s="60"/>
      <c r="Q917" s="60"/>
    </row>
    <row r="918" spans="10:17">
      <c r="J918" s="60"/>
      <c r="K918" s="60"/>
      <c r="L918" s="60"/>
      <c r="M918" s="60"/>
      <c r="N918" s="60"/>
      <c r="O918" s="60"/>
      <c r="P918" s="60"/>
      <c r="Q918" s="60"/>
    </row>
    <row r="919" spans="10:17">
      <c r="J919" s="60"/>
      <c r="K919" s="60"/>
      <c r="L919" s="60"/>
      <c r="M919" s="60"/>
      <c r="N919" s="60"/>
      <c r="O919" s="60"/>
      <c r="P919" s="60"/>
      <c r="Q919" s="60"/>
    </row>
    <row r="920" spans="10:17">
      <c r="J920" s="60"/>
      <c r="K920" s="60"/>
      <c r="L920" s="60"/>
      <c r="M920" s="60"/>
      <c r="N920" s="60"/>
      <c r="O920" s="60"/>
      <c r="P920" s="60"/>
      <c r="Q920" s="60"/>
    </row>
    <row r="921" spans="10:17">
      <c r="J921" s="60"/>
      <c r="K921" s="60"/>
      <c r="L921" s="60"/>
      <c r="M921" s="60"/>
      <c r="N921" s="60"/>
      <c r="O921" s="60"/>
      <c r="P921" s="60"/>
      <c r="Q921" s="60"/>
    </row>
    <row r="922" spans="10:17">
      <c r="J922" s="60"/>
      <c r="K922" s="60"/>
      <c r="L922" s="60"/>
      <c r="M922" s="60"/>
      <c r="N922" s="60"/>
      <c r="O922" s="60"/>
      <c r="P922" s="60"/>
      <c r="Q922" s="60"/>
    </row>
    <row r="923" spans="10:17">
      <c r="J923" s="60"/>
      <c r="K923" s="60"/>
      <c r="L923" s="60"/>
      <c r="M923" s="60"/>
      <c r="N923" s="60"/>
      <c r="O923" s="60"/>
      <c r="P923" s="60"/>
      <c r="Q923" s="60"/>
    </row>
    <row r="924" spans="10:17">
      <c r="J924" s="60"/>
      <c r="K924" s="60"/>
      <c r="L924" s="60"/>
      <c r="M924" s="60"/>
      <c r="N924" s="60"/>
      <c r="O924" s="60"/>
      <c r="P924" s="60"/>
      <c r="Q924" s="60"/>
    </row>
    <row r="925" spans="10:17">
      <c r="J925" s="60"/>
      <c r="K925" s="60"/>
      <c r="L925" s="60"/>
      <c r="M925" s="60"/>
      <c r="N925" s="60"/>
      <c r="O925" s="60"/>
      <c r="P925" s="60"/>
      <c r="Q925" s="60"/>
    </row>
    <row r="926" spans="10:17">
      <c r="J926" s="60"/>
      <c r="K926" s="60"/>
      <c r="L926" s="60"/>
      <c r="M926" s="60"/>
      <c r="N926" s="60"/>
      <c r="O926" s="60"/>
      <c r="P926" s="60"/>
      <c r="Q926" s="60"/>
    </row>
    <row r="927" spans="10:17">
      <c r="J927" s="60"/>
      <c r="K927" s="60"/>
      <c r="L927" s="60"/>
      <c r="M927" s="60"/>
      <c r="N927" s="60"/>
      <c r="O927" s="60"/>
      <c r="P927" s="60"/>
      <c r="Q927" s="60"/>
    </row>
    <row r="928" spans="10:17">
      <c r="J928" s="60"/>
      <c r="K928" s="60"/>
      <c r="L928" s="60"/>
      <c r="M928" s="60"/>
      <c r="N928" s="60"/>
      <c r="O928" s="60"/>
      <c r="P928" s="60"/>
      <c r="Q928" s="60"/>
    </row>
    <row r="929" spans="10:17">
      <c r="J929" s="60"/>
      <c r="K929" s="60"/>
      <c r="L929" s="60"/>
      <c r="M929" s="60"/>
      <c r="N929" s="60"/>
      <c r="O929" s="60"/>
      <c r="P929" s="60"/>
      <c r="Q929" s="60"/>
    </row>
    <row r="930" spans="10:17">
      <c r="J930" s="60"/>
      <c r="K930" s="60"/>
      <c r="L930" s="60"/>
      <c r="M930" s="60"/>
      <c r="N930" s="60"/>
      <c r="O930" s="60"/>
      <c r="P930" s="60"/>
      <c r="Q930" s="60"/>
    </row>
    <row r="931" spans="10:17">
      <c r="J931" s="60"/>
      <c r="K931" s="60"/>
      <c r="L931" s="60"/>
      <c r="M931" s="60"/>
      <c r="N931" s="60"/>
      <c r="O931" s="60"/>
      <c r="P931" s="60"/>
      <c r="Q931" s="60"/>
    </row>
    <row r="932" spans="10:17">
      <c r="J932" s="60"/>
      <c r="K932" s="60"/>
      <c r="L932" s="60"/>
      <c r="M932" s="60"/>
      <c r="N932" s="60"/>
      <c r="O932" s="60"/>
      <c r="P932" s="60"/>
      <c r="Q932" s="60"/>
    </row>
    <row r="933" spans="10:17">
      <c r="J933" s="60"/>
      <c r="K933" s="60"/>
      <c r="L933" s="60"/>
      <c r="M933" s="60"/>
      <c r="N933" s="60"/>
      <c r="O933" s="60"/>
      <c r="P933" s="60"/>
      <c r="Q933" s="60"/>
    </row>
    <row r="934" spans="10:17">
      <c r="J934" s="60"/>
      <c r="K934" s="60"/>
      <c r="L934" s="60"/>
      <c r="M934" s="60"/>
      <c r="N934" s="60"/>
      <c r="O934" s="60"/>
      <c r="P934" s="60"/>
      <c r="Q934" s="60"/>
    </row>
    <row r="935" spans="10:17">
      <c r="J935" s="60"/>
      <c r="K935" s="60"/>
      <c r="L935" s="60"/>
      <c r="M935" s="60"/>
      <c r="N935" s="60"/>
      <c r="O935" s="60"/>
      <c r="P935" s="60"/>
      <c r="Q935" s="60"/>
    </row>
    <row r="936" spans="10:17">
      <c r="J936" s="60"/>
      <c r="K936" s="60"/>
      <c r="L936" s="60"/>
      <c r="M936" s="60"/>
      <c r="N936" s="60"/>
      <c r="O936" s="60"/>
      <c r="P936" s="60"/>
      <c r="Q936" s="60"/>
    </row>
    <row r="937" spans="10:17">
      <c r="J937" s="60"/>
      <c r="K937" s="60"/>
      <c r="L937" s="60"/>
      <c r="M937" s="60"/>
      <c r="N937" s="60"/>
      <c r="O937" s="60"/>
      <c r="P937" s="60"/>
      <c r="Q937" s="60"/>
    </row>
    <row r="938" spans="10:17">
      <c r="J938" s="60"/>
      <c r="K938" s="60"/>
      <c r="L938" s="60"/>
      <c r="M938" s="60"/>
      <c r="N938" s="60"/>
      <c r="O938" s="60"/>
      <c r="P938" s="60"/>
      <c r="Q938" s="60"/>
    </row>
    <row r="939" spans="10:17">
      <c r="J939" s="60"/>
      <c r="K939" s="60"/>
      <c r="L939" s="60"/>
      <c r="M939" s="60"/>
      <c r="N939" s="60"/>
      <c r="O939" s="60"/>
      <c r="P939" s="60"/>
      <c r="Q939" s="60"/>
    </row>
    <row r="940" spans="10:17">
      <c r="J940" s="60"/>
      <c r="K940" s="60"/>
      <c r="L940" s="60"/>
      <c r="M940" s="60"/>
      <c r="N940" s="60"/>
      <c r="O940" s="60"/>
      <c r="P940" s="60"/>
      <c r="Q940" s="60"/>
    </row>
    <row r="941" spans="10:17">
      <c r="J941" s="60"/>
      <c r="K941" s="60"/>
      <c r="L941" s="60"/>
      <c r="M941" s="60"/>
      <c r="N941" s="60"/>
      <c r="O941" s="60"/>
      <c r="P941" s="60"/>
      <c r="Q941" s="60"/>
    </row>
    <row r="942" spans="10:17">
      <c r="J942" s="60"/>
      <c r="K942" s="60"/>
      <c r="L942" s="60"/>
      <c r="M942" s="60"/>
      <c r="N942" s="60"/>
      <c r="O942" s="60"/>
      <c r="P942" s="60"/>
      <c r="Q942" s="60"/>
    </row>
    <row r="943" spans="10:17">
      <c r="J943" s="60"/>
      <c r="K943" s="60"/>
      <c r="L943" s="60"/>
      <c r="M943" s="60"/>
      <c r="N943" s="60"/>
      <c r="O943" s="60"/>
      <c r="P943" s="60"/>
      <c r="Q943" s="60"/>
    </row>
    <row r="944" spans="10:17">
      <c r="J944" s="60"/>
      <c r="K944" s="60"/>
      <c r="L944" s="60"/>
      <c r="M944" s="60"/>
      <c r="N944" s="60"/>
      <c r="O944" s="60"/>
      <c r="P944" s="60"/>
      <c r="Q944" s="60"/>
    </row>
    <row r="945" spans="10:17">
      <c r="J945" s="60"/>
      <c r="K945" s="60"/>
      <c r="L945" s="60"/>
      <c r="M945" s="60"/>
      <c r="N945" s="60"/>
      <c r="O945" s="60"/>
      <c r="P945" s="60"/>
      <c r="Q945" s="60"/>
    </row>
    <row r="946" spans="10:17">
      <c r="J946" s="60"/>
      <c r="K946" s="60"/>
      <c r="L946" s="60"/>
      <c r="M946" s="60"/>
      <c r="N946" s="60"/>
      <c r="O946" s="60"/>
      <c r="P946" s="60"/>
      <c r="Q946" s="60"/>
    </row>
    <row r="947" spans="10:17">
      <c r="J947" s="60"/>
      <c r="K947" s="60"/>
      <c r="L947" s="60"/>
      <c r="M947" s="60"/>
      <c r="N947" s="60"/>
      <c r="O947" s="60"/>
      <c r="P947" s="60"/>
      <c r="Q947" s="60"/>
    </row>
    <row r="948" spans="10:17">
      <c r="J948" s="60"/>
      <c r="K948" s="60"/>
      <c r="L948" s="60"/>
      <c r="M948" s="60"/>
      <c r="N948" s="60"/>
      <c r="O948" s="60"/>
      <c r="P948" s="60"/>
      <c r="Q948" s="60"/>
    </row>
    <row r="949" spans="10:17">
      <c r="J949" s="60"/>
      <c r="K949" s="60"/>
      <c r="L949" s="60"/>
      <c r="M949" s="60"/>
      <c r="N949" s="60"/>
      <c r="O949" s="60"/>
      <c r="P949" s="60"/>
      <c r="Q949" s="60"/>
    </row>
    <row r="950" spans="10:17">
      <c r="J950" s="60"/>
      <c r="K950" s="60"/>
      <c r="L950" s="60"/>
      <c r="M950" s="60"/>
      <c r="N950" s="60"/>
      <c r="O950" s="60"/>
      <c r="P950" s="60"/>
      <c r="Q950" s="60"/>
    </row>
    <row r="951" spans="10:17">
      <c r="J951" s="60"/>
      <c r="K951" s="60"/>
      <c r="L951" s="60"/>
      <c r="M951" s="60"/>
      <c r="N951" s="60"/>
      <c r="O951" s="60"/>
      <c r="P951" s="60"/>
      <c r="Q951" s="60"/>
    </row>
    <row r="952" spans="10:17">
      <c r="J952" s="60"/>
      <c r="K952" s="60"/>
      <c r="L952" s="60"/>
      <c r="M952" s="60"/>
      <c r="N952" s="60"/>
      <c r="O952" s="60"/>
      <c r="P952" s="60"/>
      <c r="Q952" s="60"/>
    </row>
    <row r="953" spans="10:17">
      <c r="J953" s="60"/>
      <c r="K953" s="60"/>
      <c r="L953" s="60"/>
      <c r="M953" s="60"/>
      <c r="N953" s="60"/>
      <c r="O953" s="60"/>
      <c r="P953" s="60"/>
      <c r="Q953" s="60"/>
    </row>
    <row r="954" spans="10:17">
      <c r="J954" s="60"/>
      <c r="K954" s="60"/>
      <c r="L954" s="60"/>
      <c r="M954" s="60"/>
      <c r="N954" s="60"/>
      <c r="O954" s="60"/>
      <c r="P954" s="60"/>
      <c r="Q954" s="60"/>
    </row>
    <row r="955" spans="10:17">
      <c r="J955" s="60"/>
      <c r="K955" s="60"/>
      <c r="L955" s="60"/>
      <c r="M955" s="60"/>
      <c r="N955" s="60"/>
      <c r="O955" s="60"/>
      <c r="P955" s="60"/>
      <c r="Q955" s="60"/>
    </row>
    <row r="956" spans="10:17">
      <c r="J956" s="60"/>
      <c r="K956" s="60"/>
      <c r="L956" s="60"/>
      <c r="M956" s="60"/>
      <c r="N956" s="60"/>
      <c r="O956" s="60"/>
      <c r="P956" s="60"/>
      <c r="Q956" s="60"/>
    </row>
    <row r="957" spans="10:17">
      <c r="J957" s="60"/>
      <c r="K957" s="60"/>
      <c r="L957" s="60"/>
      <c r="M957" s="60"/>
      <c r="N957" s="60"/>
      <c r="O957" s="60"/>
      <c r="P957" s="60"/>
      <c r="Q957" s="60"/>
    </row>
    <row r="958" spans="10:17">
      <c r="J958" s="60"/>
      <c r="K958" s="60"/>
      <c r="L958" s="60"/>
      <c r="M958" s="60"/>
      <c r="N958" s="60"/>
      <c r="O958" s="60"/>
      <c r="P958" s="60"/>
      <c r="Q958" s="60"/>
    </row>
    <row r="959" spans="10:17">
      <c r="J959" s="60"/>
      <c r="K959" s="60"/>
      <c r="L959" s="60"/>
      <c r="M959" s="60"/>
      <c r="N959" s="60"/>
      <c r="O959" s="60"/>
      <c r="P959" s="60"/>
      <c r="Q959" s="60"/>
    </row>
    <row r="960" spans="10:17">
      <c r="J960" s="60"/>
      <c r="K960" s="60"/>
      <c r="L960" s="60"/>
      <c r="M960" s="60"/>
      <c r="N960" s="60"/>
      <c r="O960" s="60"/>
      <c r="P960" s="60"/>
      <c r="Q960" s="60"/>
    </row>
    <row r="961" spans="10:17">
      <c r="J961" s="60"/>
      <c r="K961" s="60"/>
      <c r="L961" s="60"/>
      <c r="M961" s="60"/>
      <c r="N961" s="60"/>
      <c r="O961" s="60"/>
      <c r="P961" s="60"/>
      <c r="Q961" s="60"/>
    </row>
    <row r="962" spans="10:17">
      <c r="J962" s="60"/>
      <c r="K962" s="60"/>
      <c r="L962" s="60"/>
      <c r="M962" s="60"/>
      <c r="N962" s="60"/>
      <c r="O962" s="60"/>
      <c r="P962" s="60"/>
      <c r="Q962" s="60"/>
    </row>
    <row r="963" spans="10:17">
      <c r="J963" s="60"/>
      <c r="K963" s="60"/>
      <c r="L963" s="60"/>
      <c r="M963" s="60"/>
      <c r="N963" s="60"/>
      <c r="O963" s="60"/>
      <c r="P963" s="60"/>
      <c r="Q963" s="60"/>
    </row>
    <row r="964" spans="10:17">
      <c r="J964" s="60"/>
      <c r="K964" s="60"/>
      <c r="L964" s="60"/>
      <c r="M964" s="60"/>
      <c r="N964" s="60"/>
      <c r="O964" s="60"/>
      <c r="P964" s="60"/>
      <c r="Q964" s="60"/>
    </row>
    <row r="965" spans="10:17">
      <c r="J965" s="60"/>
      <c r="K965" s="60"/>
      <c r="L965" s="60"/>
      <c r="M965" s="60"/>
      <c r="N965" s="60"/>
      <c r="O965" s="60"/>
      <c r="P965" s="60"/>
      <c r="Q965" s="60"/>
    </row>
    <row r="966" spans="10:17">
      <c r="J966" s="60"/>
      <c r="K966" s="60"/>
      <c r="L966" s="60"/>
      <c r="M966" s="60"/>
      <c r="N966" s="60"/>
      <c r="O966" s="60"/>
      <c r="P966" s="60"/>
      <c r="Q966" s="60"/>
    </row>
    <row r="967" spans="10:17">
      <c r="J967" s="60"/>
      <c r="K967" s="60"/>
      <c r="L967" s="60"/>
      <c r="M967" s="60"/>
      <c r="N967" s="60"/>
      <c r="O967" s="60"/>
      <c r="P967" s="60"/>
      <c r="Q967" s="60"/>
    </row>
    <row r="968" spans="10:17">
      <c r="J968" s="60"/>
      <c r="K968" s="60"/>
      <c r="L968" s="60"/>
      <c r="M968" s="60"/>
      <c r="N968" s="60"/>
      <c r="O968" s="60"/>
      <c r="P968" s="60"/>
      <c r="Q968" s="60"/>
    </row>
    <row r="969" spans="10:17">
      <c r="J969" s="60"/>
      <c r="K969" s="60"/>
      <c r="L969" s="60"/>
      <c r="M969" s="60"/>
      <c r="N969" s="60"/>
      <c r="O969" s="60"/>
      <c r="P969" s="60"/>
      <c r="Q969" s="60"/>
    </row>
    <row r="970" spans="10:17">
      <c r="J970" s="60"/>
      <c r="K970" s="60"/>
      <c r="L970" s="60"/>
      <c r="M970" s="60"/>
      <c r="N970" s="60"/>
      <c r="O970" s="60"/>
      <c r="P970" s="60"/>
      <c r="Q970" s="60"/>
    </row>
    <row r="971" spans="10:17">
      <c r="J971" s="60"/>
      <c r="K971" s="60"/>
      <c r="L971" s="60"/>
      <c r="M971" s="60"/>
      <c r="N971" s="60"/>
      <c r="O971" s="60"/>
      <c r="P971" s="60"/>
      <c r="Q971" s="60"/>
    </row>
    <row r="972" spans="10:17">
      <c r="J972" s="60"/>
      <c r="K972" s="60"/>
      <c r="L972" s="60"/>
      <c r="M972" s="60"/>
      <c r="N972" s="60"/>
      <c r="O972" s="60"/>
      <c r="P972" s="60"/>
      <c r="Q972" s="60"/>
    </row>
    <row r="973" spans="10:17">
      <c r="J973" s="60"/>
      <c r="K973" s="60"/>
      <c r="L973" s="60"/>
      <c r="M973" s="60"/>
      <c r="N973" s="60"/>
      <c r="O973" s="60"/>
      <c r="P973" s="60"/>
      <c r="Q973" s="60"/>
    </row>
    <row r="974" spans="10:17">
      <c r="J974" s="60"/>
      <c r="K974" s="60"/>
      <c r="L974" s="60"/>
      <c r="M974" s="60"/>
      <c r="N974" s="60"/>
      <c r="O974" s="60"/>
      <c r="P974" s="60"/>
      <c r="Q974" s="60"/>
    </row>
    <row r="975" spans="10:17">
      <c r="J975" s="60"/>
      <c r="K975" s="60"/>
      <c r="L975" s="60"/>
      <c r="M975" s="60"/>
      <c r="N975" s="60"/>
      <c r="O975" s="60"/>
      <c r="P975" s="60"/>
      <c r="Q975" s="60"/>
    </row>
    <row r="976" spans="10:17">
      <c r="J976" s="60"/>
      <c r="K976" s="60"/>
      <c r="L976" s="60"/>
      <c r="M976" s="60"/>
      <c r="N976" s="60"/>
      <c r="O976" s="60"/>
      <c r="P976" s="60"/>
      <c r="Q976" s="60"/>
    </row>
    <row r="977" spans="10:17">
      <c r="J977" s="60"/>
      <c r="K977" s="60"/>
      <c r="L977" s="60"/>
      <c r="M977" s="60"/>
      <c r="N977" s="60"/>
      <c r="O977" s="60"/>
      <c r="P977" s="60"/>
      <c r="Q977" s="60"/>
    </row>
    <row r="978" spans="10:17">
      <c r="J978" s="60"/>
      <c r="K978" s="60"/>
      <c r="L978" s="60"/>
      <c r="M978" s="60"/>
      <c r="N978" s="60"/>
      <c r="O978" s="60"/>
      <c r="P978" s="60"/>
      <c r="Q978" s="60"/>
    </row>
    <row r="979" spans="10:17">
      <c r="J979" s="60"/>
      <c r="K979" s="60"/>
      <c r="L979" s="60"/>
      <c r="M979" s="60"/>
      <c r="N979" s="60"/>
      <c r="O979" s="60"/>
      <c r="P979" s="60"/>
      <c r="Q979" s="60"/>
    </row>
    <row r="980" spans="10:17">
      <c r="J980" s="60"/>
      <c r="K980" s="60"/>
      <c r="L980" s="60"/>
      <c r="M980" s="60"/>
      <c r="N980" s="60"/>
      <c r="O980" s="60"/>
      <c r="P980" s="60"/>
      <c r="Q980" s="60"/>
    </row>
    <row r="981" spans="10:17">
      <c r="J981" s="60"/>
      <c r="K981" s="60"/>
      <c r="L981" s="60"/>
      <c r="M981" s="60"/>
      <c r="N981" s="60"/>
      <c r="O981" s="60"/>
      <c r="P981" s="60"/>
      <c r="Q981" s="60"/>
    </row>
    <row r="982" spans="10:17">
      <c r="J982" s="60"/>
      <c r="K982" s="60"/>
      <c r="L982" s="60"/>
      <c r="M982" s="60"/>
      <c r="N982" s="60"/>
      <c r="O982" s="60"/>
      <c r="P982" s="60"/>
      <c r="Q982" s="60"/>
    </row>
    <row r="983" spans="10:17">
      <c r="J983" s="60"/>
      <c r="K983" s="60"/>
      <c r="L983" s="60"/>
      <c r="M983" s="60"/>
      <c r="N983" s="60"/>
      <c r="O983" s="60"/>
      <c r="P983" s="60"/>
      <c r="Q983" s="60"/>
    </row>
    <row r="984" spans="10:17">
      <c r="J984" s="60"/>
      <c r="K984" s="60"/>
      <c r="L984" s="60"/>
      <c r="M984" s="60"/>
      <c r="N984" s="60"/>
      <c r="O984" s="60"/>
      <c r="P984" s="60"/>
      <c r="Q984" s="60"/>
    </row>
    <row r="985" spans="10:17">
      <c r="J985" s="60"/>
      <c r="K985" s="60"/>
      <c r="L985" s="60"/>
      <c r="M985" s="60"/>
      <c r="N985" s="60"/>
      <c r="O985" s="60"/>
      <c r="P985" s="60"/>
      <c r="Q985" s="60"/>
    </row>
    <row r="986" spans="10:17">
      <c r="J986" s="60"/>
      <c r="K986" s="60"/>
      <c r="L986" s="60"/>
      <c r="M986" s="60"/>
      <c r="N986" s="60"/>
      <c r="O986" s="60"/>
      <c r="P986" s="60"/>
      <c r="Q986" s="60"/>
    </row>
    <row r="987" spans="10:17">
      <c r="J987" s="60"/>
      <c r="K987" s="60"/>
      <c r="L987" s="60"/>
      <c r="M987" s="60"/>
      <c r="N987" s="60"/>
      <c r="O987" s="60"/>
      <c r="P987" s="60"/>
      <c r="Q987" s="60"/>
    </row>
    <row r="988" spans="10:17">
      <c r="J988" s="60"/>
      <c r="K988" s="60"/>
      <c r="L988" s="60"/>
      <c r="M988" s="60"/>
      <c r="N988" s="60"/>
      <c r="O988" s="60"/>
      <c r="P988" s="60"/>
      <c r="Q988" s="60"/>
    </row>
    <row r="989" spans="10:17">
      <c r="J989" s="60"/>
      <c r="K989" s="60"/>
      <c r="L989" s="60"/>
      <c r="M989" s="60"/>
      <c r="N989" s="60"/>
      <c r="O989" s="60"/>
      <c r="P989" s="60"/>
      <c r="Q989" s="60"/>
    </row>
    <row r="990" spans="10:17">
      <c r="J990" s="60"/>
      <c r="K990" s="60"/>
      <c r="L990" s="60"/>
      <c r="M990" s="60"/>
      <c r="N990" s="60"/>
      <c r="O990" s="60"/>
      <c r="P990" s="60"/>
      <c r="Q990" s="60"/>
    </row>
    <row r="991" spans="10:17">
      <c r="J991" s="60"/>
      <c r="K991" s="60"/>
      <c r="L991" s="60"/>
      <c r="M991" s="60"/>
      <c r="N991" s="60"/>
      <c r="O991" s="60"/>
      <c r="P991" s="60"/>
      <c r="Q991" s="60"/>
    </row>
    <row r="992" spans="10:17">
      <c r="J992" s="60"/>
      <c r="K992" s="60"/>
      <c r="L992" s="60"/>
      <c r="M992" s="60"/>
      <c r="N992" s="60"/>
      <c r="O992" s="60"/>
      <c r="P992" s="60"/>
      <c r="Q992" s="60"/>
    </row>
    <row r="993" spans="10:17">
      <c r="J993" s="60"/>
      <c r="K993" s="60"/>
      <c r="L993" s="60"/>
      <c r="M993" s="60"/>
      <c r="N993" s="60"/>
      <c r="O993" s="60"/>
      <c r="P993" s="60"/>
      <c r="Q993" s="60"/>
    </row>
    <row r="994" spans="10:17">
      <c r="J994" s="60"/>
      <c r="K994" s="60"/>
      <c r="L994" s="60"/>
      <c r="M994" s="60"/>
      <c r="N994" s="60"/>
      <c r="O994" s="60"/>
      <c r="P994" s="60"/>
      <c r="Q994" s="60"/>
    </row>
    <row r="995" spans="10:17">
      <c r="J995" s="60"/>
      <c r="K995" s="60"/>
      <c r="L995" s="60"/>
      <c r="M995" s="60"/>
      <c r="N995" s="60"/>
      <c r="O995" s="60"/>
      <c r="P995" s="60"/>
      <c r="Q995" s="60"/>
    </row>
    <row r="996" spans="10:17">
      <c r="J996" s="60"/>
      <c r="K996" s="60"/>
      <c r="L996" s="60"/>
      <c r="M996" s="60"/>
      <c r="N996" s="60"/>
      <c r="O996" s="60"/>
      <c r="P996" s="60"/>
      <c r="Q996" s="60"/>
    </row>
    <row r="997" spans="10:17">
      <c r="J997" s="60"/>
      <c r="K997" s="60"/>
      <c r="L997" s="60"/>
      <c r="M997" s="60"/>
      <c r="N997" s="60"/>
      <c r="O997" s="60"/>
      <c r="P997" s="60"/>
      <c r="Q997" s="60"/>
    </row>
    <row r="998" spans="10:17">
      <c r="J998" s="60"/>
      <c r="K998" s="60"/>
      <c r="L998" s="60"/>
      <c r="M998" s="60"/>
      <c r="N998" s="60"/>
      <c r="O998" s="60"/>
      <c r="P998" s="60"/>
      <c r="Q998" s="60"/>
    </row>
    <row r="999" spans="10:17">
      <c r="J999" s="60"/>
      <c r="K999" s="60"/>
      <c r="L999" s="60"/>
      <c r="M999" s="60"/>
      <c r="N999" s="60"/>
      <c r="O999" s="60"/>
      <c r="P999" s="60"/>
      <c r="Q999" s="60"/>
    </row>
    <row r="1000" spans="10:17">
      <c r="J1000" s="60"/>
      <c r="K1000" s="60"/>
      <c r="L1000" s="60"/>
      <c r="M1000" s="60"/>
      <c r="N1000" s="60"/>
      <c r="O1000" s="60"/>
      <c r="P1000" s="60"/>
      <c r="Q1000" s="60"/>
    </row>
    <row r="1001" spans="10:17">
      <c r="J1001" s="60"/>
      <c r="K1001" s="60"/>
      <c r="L1001" s="60"/>
      <c r="M1001" s="60"/>
      <c r="N1001" s="60"/>
      <c r="O1001" s="60"/>
      <c r="P1001" s="60"/>
      <c r="Q1001" s="60"/>
    </row>
    <row r="1002" spans="10:17">
      <c r="J1002" s="60"/>
      <c r="K1002" s="60"/>
      <c r="L1002" s="60"/>
      <c r="M1002" s="60"/>
      <c r="N1002" s="60"/>
      <c r="O1002" s="60"/>
      <c r="P1002" s="60"/>
      <c r="Q1002" s="60"/>
    </row>
    <row r="1003" spans="10:17">
      <c r="J1003" s="60"/>
      <c r="K1003" s="60"/>
      <c r="L1003" s="60"/>
      <c r="M1003" s="60"/>
      <c r="N1003" s="60"/>
      <c r="O1003" s="60"/>
      <c r="P1003" s="60"/>
      <c r="Q1003" s="60"/>
    </row>
    <row r="1004" spans="10:17">
      <c r="J1004" s="60"/>
      <c r="K1004" s="60"/>
      <c r="L1004" s="60"/>
      <c r="M1004" s="60"/>
      <c r="N1004" s="60"/>
      <c r="O1004" s="60"/>
      <c r="P1004" s="60"/>
      <c r="Q1004" s="60"/>
    </row>
    <row r="1005" spans="10:17">
      <c r="J1005" s="60"/>
      <c r="K1005" s="60"/>
      <c r="L1005" s="60"/>
      <c r="M1005" s="60"/>
      <c r="N1005" s="60"/>
      <c r="O1005" s="60"/>
      <c r="P1005" s="60"/>
      <c r="Q1005" s="60"/>
    </row>
    <row r="1006" spans="10:17">
      <c r="J1006" s="60"/>
      <c r="K1006" s="60"/>
      <c r="L1006" s="60"/>
      <c r="M1006" s="60"/>
      <c r="N1006" s="60"/>
      <c r="O1006" s="60"/>
      <c r="P1006" s="60"/>
      <c r="Q1006" s="60"/>
    </row>
    <row r="1007" spans="10:17">
      <c r="J1007" s="60"/>
      <c r="K1007" s="60"/>
      <c r="L1007" s="60"/>
      <c r="M1007" s="60"/>
      <c r="N1007" s="60"/>
      <c r="O1007" s="60"/>
      <c r="P1007" s="60"/>
      <c r="Q1007" s="60"/>
    </row>
    <row r="1008" spans="10:17">
      <c r="J1008" s="60"/>
      <c r="K1008" s="60"/>
      <c r="L1008" s="60"/>
      <c r="M1008" s="60"/>
      <c r="N1008" s="60"/>
      <c r="O1008" s="60"/>
      <c r="P1008" s="60"/>
      <c r="Q1008" s="60"/>
    </row>
    <row r="1009" spans="10:17">
      <c r="J1009" s="60"/>
      <c r="K1009" s="60"/>
      <c r="L1009" s="60"/>
      <c r="M1009" s="60"/>
      <c r="N1009" s="60"/>
      <c r="O1009" s="60"/>
      <c r="P1009" s="60"/>
      <c r="Q1009" s="60"/>
    </row>
    <row r="1010" spans="10:17">
      <c r="J1010" s="60"/>
      <c r="K1010" s="60"/>
      <c r="L1010" s="60"/>
      <c r="M1010" s="60"/>
      <c r="N1010" s="60"/>
      <c r="O1010" s="60"/>
      <c r="P1010" s="60"/>
      <c r="Q1010" s="60"/>
    </row>
    <row r="1011" spans="10:17">
      <c r="J1011" s="60"/>
      <c r="K1011" s="60"/>
      <c r="L1011" s="60"/>
      <c r="M1011" s="60"/>
      <c r="N1011" s="60"/>
      <c r="O1011" s="60"/>
      <c r="P1011" s="60"/>
      <c r="Q1011" s="60"/>
    </row>
    <row r="1012" spans="10:17">
      <c r="J1012" s="60"/>
      <c r="K1012" s="60"/>
      <c r="L1012" s="60"/>
      <c r="M1012" s="60"/>
      <c r="N1012" s="60"/>
      <c r="O1012" s="60"/>
      <c r="P1012" s="60"/>
      <c r="Q1012" s="60"/>
    </row>
    <row r="1013" spans="10:17">
      <c r="J1013" s="60"/>
      <c r="K1013" s="60"/>
      <c r="L1013" s="60"/>
      <c r="M1013" s="60"/>
      <c r="N1013" s="60"/>
      <c r="O1013" s="60"/>
      <c r="P1013" s="60"/>
      <c r="Q1013" s="60"/>
    </row>
    <row r="1014" spans="10:17">
      <c r="J1014" s="60"/>
      <c r="K1014" s="60"/>
      <c r="L1014" s="60"/>
      <c r="M1014" s="60"/>
      <c r="N1014" s="60"/>
      <c r="O1014" s="60"/>
      <c r="P1014" s="60"/>
      <c r="Q1014" s="60"/>
    </row>
    <row r="1015" spans="10:17">
      <c r="J1015" s="60"/>
      <c r="K1015" s="60"/>
      <c r="L1015" s="60"/>
      <c r="M1015" s="60"/>
      <c r="N1015" s="60"/>
      <c r="O1015" s="60"/>
      <c r="P1015" s="60"/>
      <c r="Q1015" s="60"/>
    </row>
    <row r="1016" spans="10:17">
      <c r="J1016" s="60"/>
      <c r="K1016" s="60"/>
      <c r="L1016" s="60"/>
      <c r="M1016" s="60"/>
      <c r="N1016" s="60"/>
      <c r="O1016" s="60"/>
      <c r="P1016" s="60"/>
      <c r="Q1016" s="60"/>
    </row>
    <row r="1017" spans="10:17">
      <c r="J1017" s="60"/>
      <c r="K1017" s="60"/>
      <c r="L1017" s="60"/>
      <c r="M1017" s="60"/>
      <c r="N1017" s="60"/>
      <c r="O1017" s="60"/>
      <c r="P1017" s="60"/>
      <c r="Q1017" s="60"/>
    </row>
    <row r="1018" spans="10:17">
      <c r="J1018" s="60"/>
      <c r="K1018" s="60"/>
      <c r="L1018" s="60"/>
      <c r="M1018" s="60"/>
      <c r="N1018" s="60"/>
      <c r="O1018" s="60"/>
      <c r="P1018" s="60"/>
      <c r="Q1018" s="60"/>
    </row>
    <row r="1019" spans="10:17">
      <c r="J1019" s="60"/>
      <c r="K1019" s="60"/>
      <c r="L1019" s="60"/>
      <c r="M1019" s="60"/>
      <c r="N1019" s="60"/>
      <c r="O1019" s="60"/>
      <c r="P1019" s="60"/>
      <c r="Q1019" s="60"/>
    </row>
    <row r="1020" spans="10:17">
      <c r="J1020" s="60"/>
      <c r="K1020" s="60"/>
      <c r="L1020" s="60"/>
      <c r="M1020" s="60"/>
      <c r="N1020" s="60"/>
      <c r="O1020" s="60"/>
      <c r="P1020" s="60"/>
      <c r="Q1020" s="60"/>
    </row>
    <row r="1021" spans="10:17">
      <c r="J1021" s="60"/>
      <c r="K1021" s="60"/>
      <c r="L1021" s="60"/>
      <c r="M1021" s="60"/>
      <c r="N1021" s="60"/>
      <c r="O1021" s="60"/>
      <c r="P1021" s="60"/>
      <c r="Q1021" s="60"/>
    </row>
    <row r="1022" spans="10:17">
      <c r="J1022" s="60"/>
      <c r="K1022" s="60"/>
      <c r="L1022" s="60"/>
      <c r="M1022" s="60"/>
      <c r="N1022" s="60"/>
      <c r="O1022" s="60"/>
      <c r="P1022" s="60"/>
      <c r="Q1022" s="60"/>
    </row>
    <row r="1023" spans="10:17">
      <c r="J1023" s="60"/>
      <c r="K1023" s="60"/>
      <c r="L1023" s="60"/>
      <c r="M1023" s="60"/>
      <c r="N1023" s="60"/>
      <c r="O1023" s="60"/>
      <c r="P1023" s="60"/>
      <c r="Q1023" s="60"/>
    </row>
    <row r="1024" spans="10:17">
      <c r="J1024" s="60"/>
      <c r="K1024" s="60"/>
      <c r="L1024" s="60"/>
      <c r="M1024" s="60"/>
      <c r="N1024" s="60"/>
      <c r="O1024" s="60"/>
      <c r="P1024" s="60"/>
      <c r="Q1024" s="60"/>
    </row>
    <row r="1025" spans="10:17">
      <c r="J1025" s="60"/>
      <c r="K1025" s="60"/>
      <c r="L1025" s="60"/>
      <c r="M1025" s="60"/>
      <c r="N1025" s="60"/>
      <c r="O1025" s="60"/>
      <c r="P1025" s="60"/>
      <c r="Q1025" s="60"/>
    </row>
    <row r="1026" spans="10:17">
      <c r="J1026" s="60"/>
      <c r="K1026" s="60"/>
      <c r="L1026" s="60"/>
      <c r="M1026" s="60"/>
      <c r="N1026" s="60"/>
      <c r="O1026" s="60"/>
      <c r="P1026" s="60"/>
      <c r="Q1026" s="60"/>
    </row>
    <row r="1027" spans="10:17">
      <c r="J1027" s="60"/>
      <c r="K1027" s="60"/>
      <c r="L1027" s="60"/>
      <c r="M1027" s="60"/>
      <c r="N1027" s="60"/>
      <c r="O1027" s="60"/>
      <c r="P1027" s="60"/>
      <c r="Q1027" s="60"/>
    </row>
    <row r="1028" spans="10:17">
      <c r="J1028" s="60"/>
      <c r="K1028" s="60"/>
      <c r="L1028" s="60"/>
      <c r="M1028" s="60"/>
      <c r="N1028" s="60"/>
      <c r="O1028" s="60"/>
      <c r="P1028" s="60"/>
      <c r="Q1028" s="60"/>
    </row>
    <row r="1029" spans="10:17">
      <c r="J1029" s="60"/>
      <c r="K1029" s="60"/>
      <c r="L1029" s="60"/>
      <c r="M1029" s="60"/>
      <c r="N1029" s="60"/>
      <c r="O1029" s="60"/>
      <c r="P1029" s="60"/>
      <c r="Q1029" s="60"/>
    </row>
    <row r="1030" spans="10:17">
      <c r="J1030" s="60"/>
      <c r="K1030" s="60"/>
      <c r="L1030" s="60"/>
      <c r="M1030" s="60"/>
      <c r="N1030" s="60"/>
      <c r="O1030" s="60"/>
      <c r="P1030" s="60"/>
      <c r="Q1030" s="60"/>
    </row>
    <row r="1031" spans="10:17">
      <c r="J1031" s="60"/>
      <c r="K1031" s="60"/>
      <c r="L1031" s="60"/>
      <c r="M1031" s="60"/>
      <c r="N1031" s="60"/>
      <c r="O1031" s="60"/>
      <c r="P1031" s="60"/>
      <c r="Q1031" s="60"/>
    </row>
    <row r="1032" spans="10:17">
      <c r="J1032" s="60"/>
      <c r="K1032" s="60"/>
      <c r="L1032" s="60"/>
      <c r="M1032" s="60"/>
      <c r="N1032" s="60"/>
      <c r="O1032" s="60"/>
      <c r="P1032" s="60"/>
      <c r="Q1032" s="60"/>
    </row>
    <row r="1033" spans="10:17">
      <c r="J1033" s="60"/>
      <c r="K1033" s="60"/>
      <c r="L1033" s="60"/>
      <c r="M1033" s="60"/>
      <c r="N1033" s="60"/>
      <c r="O1033" s="60"/>
      <c r="P1033" s="60"/>
      <c r="Q1033" s="60"/>
    </row>
    <row r="1034" spans="10:17">
      <c r="J1034" s="60"/>
      <c r="K1034" s="60"/>
      <c r="L1034" s="60"/>
      <c r="M1034" s="60"/>
      <c r="N1034" s="60"/>
      <c r="O1034" s="60"/>
      <c r="P1034" s="60"/>
      <c r="Q1034" s="60"/>
    </row>
    <row r="1035" spans="10:17">
      <c r="J1035" s="60"/>
      <c r="K1035" s="60"/>
      <c r="L1035" s="60"/>
      <c r="M1035" s="60"/>
      <c r="N1035" s="60"/>
      <c r="O1035" s="60"/>
      <c r="P1035" s="60"/>
      <c r="Q1035" s="60"/>
    </row>
    <row r="1036" spans="10:17">
      <c r="J1036" s="60"/>
      <c r="K1036" s="60"/>
      <c r="L1036" s="60"/>
      <c r="M1036" s="60"/>
      <c r="N1036" s="60"/>
      <c r="O1036" s="60"/>
      <c r="P1036" s="60"/>
      <c r="Q1036" s="60"/>
    </row>
    <row r="1037" spans="10:17">
      <c r="J1037" s="60"/>
      <c r="K1037" s="60"/>
      <c r="L1037" s="60"/>
      <c r="M1037" s="60"/>
      <c r="N1037" s="60"/>
      <c r="O1037" s="60"/>
      <c r="P1037" s="60"/>
      <c r="Q1037" s="60"/>
    </row>
    <row r="1038" spans="10:17">
      <c r="J1038" s="60"/>
      <c r="K1038" s="60"/>
      <c r="L1038" s="60"/>
      <c r="M1038" s="60"/>
      <c r="N1038" s="60"/>
      <c r="O1038" s="60"/>
      <c r="P1038" s="60"/>
      <c r="Q1038" s="60"/>
    </row>
    <row r="1039" spans="10:17">
      <c r="J1039" s="60"/>
      <c r="K1039" s="60"/>
      <c r="L1039" s="60"/>
      <c r="M1039" s="60"/>
      <c r="N1039" s="60"/>
      <c r="O1039" s="60"/>
      <c r="P1039" s="60"/>
      <c r="Q1039" s="60"/>
    </row>
    <row r="1040" spans="10:17">
      <c r="J1040" s="60"/>
      <c r="K1040" s="60"/>
      <c r="L1040" s="60"/>
      <c r="M1040" s="60"/>
      <c r="N1040" s="60"/>
      <c r="O1040" s="60"/>
      <c r="P1040" s="60"/>
      <c r="Q1040" s="60"/>
    </row>
    <row r="1041" spans="10:17">
      <c r="J1041" s="60"/>
      <c r="K1041" s="60"/>
      <c r="L1041" s="60"/>
      <c r="M1041" s="60"/>
      <c r="N1041" s="60"/>
      <c r="O1041" s="60"/>
      <c r="P1041" s="60"/>
      <c r="Q1041" s="60"/>
    </row>
    <row r="1042" spans="10:17">
      <c r="J1042" s="60"/>
      <c r="K1042" s="60"/>
      <c r="L1042" s="60"/>
      <c r="M1042" s="60"/>
      <c r="N1042" s="60"/>
      <c r="O1042" s="60"/>
      <c r="P1042" s="60"/>
      <c r="Q1042" s="60"/>
    </row>
    <row r="1043" spans="10:17">
      <c r="J1043" s="60"/>
      <c r="K1043" s="60"/>
      <c r="L1043" s="60"/>
      <c r="M1043" s="60"/>
      <c r="N1043" s="60"/>
      <c r="O1043" s="60"/>
      <c r="P1043" s="60"/>
      <c r="Q1043" s="60"/>
    </row>
    <row r="1044" spans="10:17">
      <c r="J1044" s="60"/>
      <c r="K1044" s="60"/>
      <c r="L1044" s="60"/>
      <c r="M1044" s="60"/>
      <c r="N1044" s="60"/>
      <c r="O1044" s="60"/>
      <c r="P1044" s="60"/>
      <c r="Q1044" s="60"/>
    </row>
    <row r="1045" spans="10:17">
      <c r="J1045" s="60"/>
      <c r="K1045" s="60"/>
      <c r="L1045" s="60"/>
      <c r="M1045" s="60"/>
      <c r="N1045" s="60"/>
      <c r="O1045" s="60"/>
      <c r="P1045" s="60"/>
      <c r="Q1045" s="60"/>
    </row>
    <row r="1046" spans="10:17">
      <c r="J1046" s="60"/>
      <c r="K1046" s="60"/>
      <c r="L1046" s="60"/>
      <c r="M1046" s="60"/>
      <c r="N1046" s="60"/>
      <c r="O1046" s="60"/>
      <c r="P1046" s="60"/>
      <c r="Q1046" s="60"/>
    </row>
    <row r="1047" spans="10:17">
      <c r="J1047" s="60"/>
      <c r="K1047" s="60"/>
      <c r="L1047" s="60"/>
      <c r="M1047" s="60"/>
      <c r="N1047" s="60"/>
      <c r="O1047" s="60"/>
      <c r="P1047" s="60"/>
      <c r="Q1047" s="60"/>
    </row>
    <row r="1048" spans="10:17">
      <c r="J1048" s="60"/>
      <c r="K1048" s="60"/>
      <c r="L1048" s="60"/>
      <c r="M1048" s="60"/>
      <c r="N1048" s="60"/>
      <c r="O1048" s="60"/>
      <c r="P1048" s="60"/>
      <c r="Q1048" s="60"/>
    </row>
    <row r="1049" spans="10:17">
      <c r="J1049" s="60"/>
      <c r="K1049" s="60"/>
      <c r="L1049" s="60"/>
      <c r="M1049" s="60"/>
      <c r="N1049" s="60"/>
      <c r="O1049" s="60"/>
      <c r="P1049" s="60"/>
      <c r="Q1049" s="60"/>
    </row>
    <row r="1050" spans="10:17">
      <c r="J1050" s="60"/>
      <c r="K1050" s="60"/>
      <c r="L1050" s="60"/>
      <c r="M1050" s="60"/>
      <c r="N1050" s="60"/>
      <c r="O1050" s="60"/>
      <c r="P1050" s="60"/>
      <c r="Q1050" s="60"/>
    </row>
    <row r="1051" spans="10:17">
      <c r="J1051" s="60"/>
      <c r="K1051" s="60"/>
      <c r="L1051" s="60"/>
      <c r="M1051" s="60"/>
      <c r="N1051" s="60"/>
      <c r="O1051" s="60"/>
      <c r="P1051" s="60"/>
      <c r="Q1051" s="60"/>
    </row>
    <row r="1052" spans="10:17">
      <c r="J1052" s="60"/>
      <c r="K1052" s="60"/>
      <c r="L1052" s="60"/>
      <c r="M1052" s="60"/>
      <c r="N1052" s="60"/>
      <c r="O1052" s="60"/>
      <c r="P1052" s="60"/>
      <c r="Q1052" s="60"/>
    </row>
    <row r="1053" spans="10:17">
      <c r="J1053" s="60"/>
      <c r="K1053" s="60"/>
      <c r="L1053" s="60"/>
      <c r="M1053" s="60"/>
      <c r="N1053" s="60"/>
      <c r="O1053" s="60"/>
      <c r="P1053" s="60"/>
      <c r="Q1053" s="60"/>
    </row>
    <row r="1054" spans="10:17">
      <c r="J1054" s="60"/>
      <c r="K1054" s="60"/>
      <c r="L1054" s="60"/>
      <c r="M1054" s="60"/>
      <c r="N1054" s="60"/>
      <c r="O1054" s="60"/>
      <c r="P1054" s="60"/>
      <c r="Q1054" s="60"/>
    </row>
    <row r="1055" spans="10:17">
      <c r="J1055" s="60"/>
      <c r="K1055" s="60"/>
      <c r="L1055" s="60"/>
      <c r="M1055" s="60"/>
      <c r="N1055" s="60"/>
      <c r="O1055" s="60"/>
      <c r="P1055" s="60"/>
      <c r="Q1055" s="60"/>
    </row>
    <row r="1056" spans="10:17">
      <c r="J1056" s="60"/>
      <c r="K1056" s="60"/>
      <c r="L1056" s="60"/>
      <c r="M1056" s="60"/>
      <c r="N1056" s="60"/>
      <c r="O1056" s="60"/>
      <c r="P1056" s="60"/>
      <c r="Q1056" s="60"/>
    </row>
    <row r="1057" spans="10:17">
      <c r="J1057" s="60"/>
      <c r="K1057" s="60"/>
      <c r="L1057" s="60"/>
      <c r="M1057" s="60"/>
      <c r="N1057" s="60"/>
      <c r="O1057" s="60"/>
      <c r="P1057" s="60"/>
      <c r="Q1057" s="60"/>
    </row>
    <row r="1058" spans="10:17">
      <c r="J1058" s="60"/>
      <c r="K1058" s="60"/>
      <c r="L1058" s="60"/>
      <c r="M1058" s="60"/>
      <c r="N1058" s="60"/>
      <c r="O1058" s="60"/>
      <c r="P1058" s="60"/>
      <c r="Q1058" s="60"/>
    </row>
    <row r="1059" spans="10:17">
      <c r="J1059" s="60"/>
      <c r="K1059" s="60"/>
      <c r="L1059" s="60"/>
      <c r="M1059" s="60"/>
      <c r="N1059" s="60"/>
      <c r="O1059" s="60"/>
      <c r="P1059" s="60"/>
      <c r="Q1059" s="60"/>
    </row>
    <row r="1060" spans="10:17">
      <c r="J1060" s="60"/>
      <c r="K1060" s="60"/>
      <c r="L1060" s="60"/>
      <c r="M1060" s="60"/>
      <c r="N1060" s="60"/>
      <c r="O1060" s="60"/>
      <c r="P1060" s="60"/>
      <c r="Q1060" s="60"/>
    </row>
    <row r="1061" spans="10:17">
      <c r="J1061" s="60"/>
      <c r="K1061" s="60"/>
      <c r="L1061" s="60"/>
      <c r="M1061" s="60"/>
      <c r="N1061" s="60"/>
      <c r="O1061" s="60"/>
      <c r="P1061" s="60"/>
      <c r="Q1061" s="60"/>
    </row>
    <row r="1062" spans="10:17">
      <c r="J1062" s="60"/>
      <c r="K1062" s="60"/>
      <c r="L1062" s="60"/>
      <c r="M1062" s="60"/>
      <c r="N1062" s="60"/>
      <c r="O1062" s="60"/>
      <c r="P1062" s="60"/>
      <c r="Q1062" s="60"/>
    </row>
    <row r="1063" spans="10:17">
      <c r="J1063" s="60"/>
      <c r="K1063" s="60"/>
      <c r="L1063" s="60"/>
      <c r="M1063" s="60"/>
      <c r="N1063" s="60"/>
      <c r="O1063" s="60"/>
      <c r="P1063" s="60"/>
      <c r="Q1063" s="60"/>
    </row>
    <row r="1064" spans="10:17">
      <c r="J1064" s="60"/>
      <c r="K1064" s="60"/>
      <c r="L1064" s="60"/>
      <c r="M1064" s="60"/>
      <c r="N1064" s="60"/>
      <c r="O1064" s="60"/>
      <c r="P1064" s="60"/>
      <c r="Q1064" s="60"/>
    </row>
    <row r="1065" spans="10:17">
      <c r="J1065" s="60"/>
      <c r="K1065" s="60"/>
      <c r="L1065" s="60"/>
      <c r="M1065" s="60"/>
      <c r="N1065" s="60"/>
      <c r="O1065" s="60"/>
      <c r="P1065" s="60"/>
      <c r="Q1065" s="60"/>
    </row>
    <row r="1066" spans="10:17">
      <c r="J1066" s="60"/>
      <c r="K1066" s="60"/>
      <c r="L1066" s="60"/>
      <c r="M1066" s="60"/>
      <c r="N1066" s="60"/>
      <c r="O1066" s="60"/>
      <c r="P1066" s="60"/>
      <c r="Q1066" s="60"/>
    </row>
    <row r="1067" spans="10:17">
      <c r="J1067" s="60"/>
      <c r="K1067" s="60"/>
      <c r="L1067" s="60"/>
      <c r="M1067" s="60"/>
      <c r="N1067" s="60"/>
      <c r="O1067" s="60"/>
      <c r="P1067" s="60"/>
      <c r="Q1067" s="60"/>
    </row>
    <row r="1068" spans="10:17">
      <c r="J1068" s="60"/>
      <c r="K1068" s="60"/>
      <c r="L1068" s="60"/>
      <c r="M1068" s="60"/>
      <c r="N1068" s="60"/>
      <c r="O1068" s="60"/>
      <c r="P1068" s="60"/>
      <c r="Q1068" s="60"/>
    </row>
    <row r="1069" spans="10:17">
      <c r="J1069" s="60"/>
      <c r="K1069" s="60"/>
      <c r="L1069" s="60"/>
      <c r="M1069" s="60"/>
      <c r="N1069" s="60"/>
      <c r="O1069" s="60"/>
      <c r="P1069" s="60"/>
      <c r="Q1069" s="60"/>
    </row>
    <row r="1070" spans="10:17">
      <c r="J1070" s="60"/>
      <c r="K1070" s="60"/>
      <c r="L1070" s="60"/>
      <c r="M1070" s="60"/>
      <c r="N1070" s="60"/>
      <c r="O1070" s="60"/>
      <c r="P1070" s="60"/>
      <c r="Q1070" s="60"/>
    </row>
    <row r="1071" spans="10:17">
      <c r="J1071" s="60"/>
      <c r="K1071" s="60"/>
      <c r="L1071" s="60"/>
      <c r="M1071" s="60"/>
      <c r="N1071" s="60"/>
      <c r="O1071" s="60"/>
      <c r="P1071" s="60"/>
      <c r="Q1071" s="60"/>
    </row>
    <row r="1072" spans="10:17">
      <c r="J1072" s="60"/>
      <c r="K1072" s="60"/>
      <c r="L1072" s="60"/>
      <c r="M1072" s="60"/>
      <c r="N1072" s="60"/>
      <c r="O1072" s="60"/>
      <c r="P1072" s="60"/>
      <c r="Q1072" s="60"/>
    </row>
    <row r="1073" spans="10:17">
      <c r="J1073" s="60"/>
      <c r="K1073" s="60"/>
      <c r="L1073" s="60"/>
      <c r="M1073" s="60"/>
      <c r="N1073" s="60"/>
      <c r="O1073" s="60"/>
      <c r="P1073" s="60"/>
      <c r="Q1073" s="60"/>
    </row>
    <row r="1074" spans="10:17">
      <c r="J1074" s="60"/>
      <c r="K1074" s="60"/>
      <c r="L1074" s="60"/>
      <c r="M1074" s="60"/>
      <c r="N1074" s="60"/>
      <c r="O1074" s="60"/>
      <c r="P1074" s="60"/>
      <c r="Q1074" s="60"/>
    </row>
    <row r="1075" spans="10:17">
      <c r="J1075" s="60"/>
      <c r="K1075" s="60"/>
      <c r="L1075" s="60"/>
      <c r="M1075" s="60"/>
      <c r="N1075" s="60"/>
      <c r="O1075" s="60"/>
      <c r="P1075" s="60"/>
      <c r="Q1075" s="60"/>
    </row>
    <row r="1076" spans="10:17">
      <c r="J1076" s="60"/>
      <c r="K1076" s="60"/>
      <c r="L1076" s="60"/>
      <c r="M1076" s="60"/>
      <c r="N1076" s="60"/>
      <c r="O1076" s="60"/>
      <c r="P1076" s="60"/>
      <c r="Q1076" s="60"/>
    </row>
    <row r="1077" spans="10:17">
      <c r="J1077" s="60"/>
      <c r="K1077" s="60"/>
      <c r="L1077" s="60"/>
      <c r="M1077" s="60"/>
      <c r="N1077" s="60"/>
      <c r="O1077" s="60"/>
      <c r="P1077" s="60"/>
      <c r="Q1077" s="60"/>
    </row>
    <row r="1078" spans="10:17">
      <c r="J1078" s="60"/>
      <c r="K1078" s="60"/>
      <c r="L1078" s="60"/>
      <c r="M1078" s="60"/>
      <c r="N1078" s="60"/>
      <c r="O1078" s="60"/>
      <c r="P1078" s="60"/>
      <c r="Q1078" s="60"/>
    </row>
    <row r="1079" spans="10:17">
      <c r="J1079" s="60"/>
      <c r="K1079" s="60"/>
      <c r="L1079" s="60"/>
      <c r="M1079" s="60"/>
      <c r="N1079" s="60"/>
      <c r="O1079" s="60"/>
      <c r="P1079" s="60"/>
      <c r="Q1079" s="60"/>
    </row>
    <row r="1080" spans="10:17">
      <c r="J1080" s="60"/>
      <c r="K1080" s="60"/>
      <c r="L1080" s="60"/>
      <c r="M1080" s="60"/>
      <c r="N1080" s="60"/>
      <c r="O1080" s="60"/>
      <c r="P1080" s="60"/>
      <c r="Q1080" s="60"/>
    </row>
    <row r="1081" spans="10:17">
      <c r="J1081" s="60"/>
      <c r="K1081" s="60"/>
      <c r="L1081" s="60"/>
      <c r="M1081" s="60"/>
      <c r="N1081" s="60"/>
      <c r="O1081" s="60"/>
      <c r="P1081" s="60"/>
      <c r="Q1081" s="60"/>
    </row>
    <row r="1082" spans="10:17">
      <c r="J1082" s="60"/>
      <c r="K1082" s="60"/>
      <c r="L1082" s="60"/>
      <c r="M1082" s="60"/>
      <c r="N1082" s="60"/>
      <c r="O1082" s="60"/>
      <c r="P1082" s="60"/>
      <c r="Q1082" s="60"/>
    </row>
    <row r="1083" spans="10:17">
      <c r="J1083" s="60"/>
      <c r="K1083" s="60"/>
      <c r="L1083" s="60"/>
      <c r="M1083" s="60"/>
      <c r="N1083" s="60"/>
      <c r="O1083" s="60"/>
      <c r="P1083" s="60"/>
      <c r="Q1083" s="60"/>
    </row>
    <row r="1084" spans="10:17">
      <c r="J1084" s="60"/>
      <c r="K1084" s="60"/>
      <c r="L1084" s="60"/>
      <c r="M1084" s="60"/>
      <c r="N1084" s="60"/>
      <c r="O1084" s="60"/>
      <c r="P1084" s="60"/>
      <c r="Q1084" s="60"/>
    </row>
    <row r="1085" spans="10:17">
      <c r="J1085" s="60"/>
      <c r="K1085" s="60"/>
      <c r="L1085" s="60"/>
      <c r="M1085" s="60"/>
      <c r="N1085" s="60"/>
      <c r="O1085" s="60"/>
      <c r="P1085" s="60"/>
      <c r="Q1085" s="60"/>
    </row>
    <row r="1086" spans="10:17">
      <c r="J1086" s="60"/>
      <c r="K1086" s="60"/>
      <c r="L1086" s="60"/>
      <c r="M1086" s="60"/>
      <c r="N1086" s="60"/>
      <c r="O1086" s="60"/>
      <c r="P1086" s="60"/>
      <c r="Q1086" s="60"/>
    </row>
    <row r="1087" spans="10:17">
      <c r="J1087" s="60"/>
      <c r="K1087" s="60"/>
      <c r="L1087" s="60"/>
      <c r="M1087" s="60"/>
      <c r="N1087" s="60"/>
      <c r="O1087" s="60"/>
      <c r="P1087" s="60"/>
      <c r="Q1087" s="60"/>
    </row>
    <row r="1088" spans="10:17">
      <c r="J1088" s="60"/>
      <c r="K1088" s="60"/>
      <c r="L1088" s="60"/>
      <c r="M1088" s="60"/>
      <c r="N1088" s="60"/>
      <c r="O1088" s="60"/>
      <c r="P1088" s="60"/>
      <c r="Q1088" s="60"/>
    </row>
    <row r="1089" spans="10:17">
      <c r="J1089" s="60"/>
      <c r="K1089" s="60"/>
      <c r="L1089" s="60"/>
      <c r="M1089" s="60"/>
      <c r="N1089" s="60"/>
      <c r="O1089" s="60"/>
      <c r="P1089" s="60"/>
      <c r="Q1089" s="60"/>
    </row>
    <row r="1090" spans="10:17">
      <c r="J1090" s="60"/>
      <c r="K1090" s="60"/>
      <c r="L1090" s="60"/>
      <c r="M1090" s="60"/>
      <c r="N1090" s="60"/>
      <c r="O1090" s="60"/>
      <c r="P1090" s="60"/>
      <c r="Q1090" s="60"/>
    </row>
    <row r="1091" spans="10:17">
      <c r="J1091" s="60"/>
      <c r="K1091" s="60"/>
      <c r="L1091" s="60"/>
      <c r="M1091" s="60"/>
      <c r="N1091" s="60"/>
      <c r="O1091" s="60"/>
      <c r="P1091" s="60"/>
      <c r="Q1091" s="60"/>
    </row>
    <row r="1092" spans="10:17">
      <c r="J1092" s="60"/>
      <c r="K1092" s="60"/>
      <c r="L1092" s="60"/>
      <c r="M1092" s="60"/>
      <c r="N1092" s="60"/>
      <c r="O1092" s="60"/>
      <c r="P1092" s="60"/>
      <c r="Q1092" s="60"/>
    </row>
    <row r="1093" spans="10:17">
      <c r="J1093" s="60"/>
      <c r="K1093" s="60"/>
      <c r="L1093" s="60"/>
      <c r="M1093" s="60"/>
      <c r="N1093" s="60"/>
      <c r="O1093" s="60"/>
      <c r="P1093" s="60"/>
      <c r="Q1093" s="60"/>
    </row>
    <row r="1094" spans="10:17">
      <c r="J1094" s="60"/>
      <c r="K1094" s="60"/>
      <c r="L1094" s="60"/>
      <c r="M1094" s="60"/>
      <c r="N1094" s="60"/>
      <c r="O1094" s="60"/>
      <c r="P1094" s="60"/>
      <c r="Q1094" s="60"/>
    </row>
    <row r="1095" spans="10:17">
      <c r="J1095" s="60"/>
      <c r="K1095" s="60"/>
      <c r="L1095" s="60"/>
      <c r="M1095" s="60"/>
      <c r="N1095" s="60"/>
      <c r="O1095" s="60"/>
      <c r="P1095" s="60"/>
      <c r="Q1095" s="60"/>
    </row>
    <row r="1096" spans="10:17">
      <c r="J1096" s="60"/>
      <c r="K1096" s="60"/>
      <c r="L1096" s="60"/>
      <c r="M1096" s="60"/>
      <c r="N1096" s="60"/>
      <c r="O1096" s="60"/>
      <c r="P1096" s="60"/>
      <c r="Q1096" s="60"/>
    </row>
    <row r="1097" spans="10:17">
      <c r="J1097" s="60"/>
      <c r="K1097" s="60"/>
      <c r="L1097" s="60"/>
      <c r="M1097" s="60"/>
      <c r="N1097" s="60"/>
      <c r="O1097" s="60"/>
      <c r="P1097" s="60"/>
      <c r="Q1097" s="60"/>
    </row>
    <row r="1098" spans="10:17">
      <c r="J1098" s="60"/>
      <c r="K1098" s="60"/>
      <c r="L1098" s="60"/>
      <c r="M1098" s="60"/>
      <c r="N1098" s="60"/>
      <c r="O1098" s="60"/>
      <c r="P1098" s="60"/>
      <c r="Q1098" s="60"/>
    </row>
    <row r="1099" spans="10:17">
      <c r="J1099" s="60"/>
      <c r="K1099" s="60"/>
      <c r="L1099" s="60"/>
      <c r="M1099" s="60"/>
      <c r="N1099" s="60"/>
      <c r="O1099" s="60"/>
      <c r="P1099" s="60"/>
      <c r="Q1099" s="60"/>
    </row>
    <row r="1100" spans="10:17">
      <c r="J1100" s="60"/>
      <c r="K1100" s="60"/>
      <c r="L1100" s="60"/>
      <c r="M1100" s="60"/>
      <c r="N1100" s="60"/>
      <c r="O1100" s="60"/>
      <c r="P1100" s="60"/>
      <c r="Q1100" s="60"/>
    </row>
    <row r="1101" spans="10:17">
      <c r="J1101" s="60"/>
      <c r="K1101" s="60"/>
      <c r="L1101" s="60"/>
      <c r="M1101" s="60"/>
      <c r="N1101" s="60"/>
      <c r="O1101" s="60"/>
      <c r="P1101" s="60"/>
      <c r="Q1101" s="60"/>
    </row>
    <row r="1102" spans="10:17">
      <c r="J1102" s="60"/>
      <c r="K1102" s="60"/>
      <c r="L1102" s="60"/>
      <c r="M1102" s="60"/>
      <c r="N1102" s="60"/>
      <c r="O1102" s="60"/>
      <c r="P1102" s="60"/>
      <c r="Q1102" s="60"/>
    </row>
    <row r="1103" spans="10:17">
      <c r="J1103" s="60"/>
      <c r="K1103" s="60"/>
      <c r="L1103" s="60"/>
      <c r="M1103" s="60"/>
      <c r="N1103" s="60"/>
      <c r="O1103" s="60"/>
      <c r="P1103" s="60"/>
      <c r="Q1103" s="60"/>
    </row>
    <row r="1104" spans="10:17">
      <c r="J1104" s="60"/>
      <c r="K1104" s="60"/>
      <c r="L1104" s="60"/>
      <c r="M1104" s="60"/>
      <c r="N1104" s="60"/>
      <c r="O1104" s="60"/>
      <c r="P1104" s="60"/>
      <c r="Q1104" s="60"/>
    </row>
    <row r="1105" spans="10:17">
      <c r="J1105" s="60"/>
      <c r="K1105" s="60"/>
      <c r="L1105" s="60"/>
      <c r="M1105" s="60"/>
      <c r="N1105" s="60"/>
      <c r="O1105" s="60"/>
      <c r="P1105" s="60"/>
      <c r="Q1105" s="60"/>
    </row>
    <row r="1106" spans="10:17">
      <c r="J1106" s="60"/>
      <c r="K1106" s="60"/>
      <c r="L1106" s="60"/>
      <c r="M1106" s="60"/>
      <c r="N1106" s="60"/>
      <c r="O1106" s="60"/>
      <c r="P1106" s="60"/>
      <c r="Q1106" s="60"/>
    </row>
    <row r="1107" spans="10:17">
      <c r="J1107" s="60"/>
      <c r="K1107" s="60"/>
      <c r="L1107" s="60"/>
      <c r="M1107" s="60"/>
      <c r="N1107" s="60"/>
      <c r="O1107" s="60"/>
      <c r="P1107" s="60"/>
      <c r="Q1107" s="60"/>
    </row>
    <row r="1108" spans="10:17">
      <c r="J1108" s="60"/>
      <c r="K1108" s="60"/>
      <c r="L1108" s="60"/>
      <c r="M1108" s="60"/>
      <c r="N1108" s="60"/>
      <c r="O1108" s="60"/>
      <c r="P1108" s="60"/>
      <c r="Q1108" s="60"/>
    </row>
    <row r="1109" spans="10:17">
      <c r="J1109" s="60"/>
      <c r="K1109" s="60"/>
      <c r="L1109" s="60"/>
      <c r="M1109" s="60"/>
      <c r="N1109" s="60"/>
      <c r="O1109" s="60"/>
      <c r="P1109" s="60"/>
      <c r="Q1109" s="60"/>
    </row>
    <row r="1110" spans="10:17">
      <c r="J1110" s="60"/>
      <c r="K1110" s="60"/>
      <c r="L1110" s="60"/>
      <c r="M1110" s="60"/>
      <c r="N1110" s="60"/>
      <c r="O1110" s="60"/>
      <c r="P1110" s="60"/>
      <c r="Q1110" s="60"/>
    </row>
    <row r="1111" spans="10:17">
      <c r="J1111" s="60"/>
      <c r="K1111" s="60"/>
      <c r="L1111" s="60"/>
      <c r="M1111" s="60"/>
      <c r="N1111" s="60"/>
      <c r="O1111" s="60"/>
      <c r="P1111" s="60"/>
      <c r="Q1111" s="60"/>
    </row>
    <row r="1112" spans="10:17">
      <c r="J1112" s="60"/>
      <c r="K1112" s="60"/>
      <c r="L1112" s="60"/>
      <c r="M1112" s="60"/>
      <c r="N1112" s="60"/>
      <c r="O1112" s="60"/>
      <c r="P1112" s="60"/>
      <c r="Q1112" s="60"/>
    </row>
    <row r="1113" spans="10:17">
      <c r="J1113" s="60"/>
      <c r="K1113" s="60"/>
      <c r="L1113" s="60"/>
      <c r="M1113" s="60"/>
      <c r="N1113" s="60"/>
      <c r="O1113" s="60"/>
      <c r="P1113" s="60"/>
      <c r="Q1113" s="60"/>
    </row>
    <row r="1114" spans="10:17">
      <c r="J1114" s="60"/>
      <c r="K1114" s="60"/>
      <c r="L1114" s="60"/>
      <c r="M1114" s="60"/>
      <c r="N1114" s="60"/>
      <c r="O1114" s="60"/>
      <c r="P1114" s="60"/>
      <c r="Q1114" s="60"/>
    </row>
    <row r="1115" spans="10:17">
      <c r="J1115" s="60"/>
      <c r="K1115" s="60"/>
      <c r="L1115" s="60"/>
      <c r="M1115" s="60"/>
      <c r="N1115" s="60"/>
      <c r="O1115" s="60"/>
      <c r="P1115" s="60"/>
      <c r="Q1115" s="60"/>
    </row>
    <row r="1116" spans="10:17">
      <c r="J1116" s="60"/>
      <c r="K1116" s="60"/>
      <c r="L1116" s="60"/>
      <c r="M1116" s="60"/>
      <c r="N1116" s="60"/>
      <c r="O1116" s="60"/>
      <c r="P1116" s="60"/>
      <c r="Q1116" s="60"/>
    </row>
    <row r="1117" spans="10:17">
      <c r="J1117" s="60"/>
      <c r="K1117" s="60"/>
      <c r="L1117" s="60"/>
      <c r="M1117" s="60"/>
      <c r="N1117" s="60"/>
      <c r="O1117" s="60"/>
      <c r="P1117" s="60"/>
      <c r="Q1117" s="60"/>
    </row>
    <row r="1118" spans="10:17">
      <c r="J1118" s="60"/>
      <c r="K1118" s="60"/>
      <c r="L1118" s="60"/>
      <c r="M1118" s="60"/>
      <c r="N1118" s="60"/>
      <c r="O1118" s="60"/>
      <c r="P1118" s="60"/>
      <c r="Q1118" s="60"/>
    </row>
    <row r="1119" spans="10:17">
      <c r="J1119" s="60"/>
      <c r="K1119" s="60"/>
      <c r="L1119" s="60"/>
      <c r="M1119" s="60"/>
      <c r="N1119" s="60"/>
      <c r="O1119" s="60"/>
      <c r="P1119" s="60"/>
      <c r="Q1119" s="60"/>
    </row>
    <row r="1120" spans="10:17">
      <c r="J1120" s="60"/>
      <c r="K1120" s="60"/>
      <c r="L1120" s="60"/>
      <c r="M1120" s="60"/>
      <c r="N1120" s="60"/>
      <c r="O1120" s="60"/>
      <c r="P1120" s="60"/>
      <c r="Q1120" s="60"/>
    </row>
    <row r="1121" spans="10:17">
      <c r="J1121" s="60"/>
      <c r="K1121" s="60"/>
      <c r="L1121" s="60"/>
      <c r="M1121" s="60"/>
      <c r="N1121" s="60"/>
      <c r="O1121" s="60"/>
      <c r="P1121" s="60"/>
      <c r="Q1121" s="60"/>
    </row>
    <row r="1122" spans="10:17">
      <c r="J1122" s="60"/>
      <c r="K1122" s="60"/>
      <c r="L1122" s="60"/>
      <c r="M1122" s="60"/>
      <c r="N1122" s="60"/>
      <c r="O1122" s="60"/>
      <c r="P1122" s="60"/>
      <c r="Q1122" s="60"/>
    </row>
    <row r="1123" spans="10:17">
      <c r="J1123" s="60"/>
      <c r="K1123" s="60"/>
      <c r="L1123" s="60"/>
      <c r="M1123" s="60"/>
      <c r="N1123" s="60"/>
      <c r="O1123" s="60"/>
      <c r="P1123" s="60"/>
      <c r="Q1123" s="60"/>
    </row>
    <row r="1124" spans="10:17">
      <c r="J1124" s="60"/>
      <c r="K1124" s="60"/>
      <c r="L1124" s="60"/>
      <c r="M1124" s="60"/>
      <c r="N1124" s="60"/>
      <c r="O1124" s="60"/>
      <c r="P1124" s="60"/>
      <c r="Q1124" s="60"/>
    </row>
    <row r="1125" spans="10:17">
      <c r="J1125" s="60"/>
      <c r="K1125" s="60"/>
      <c r="L1125" s="60"/>
      <c r="M1125" s="60"/>
      <c r="N1125" s="60"/>
      <c r="O1125" s="60"/>
      <c r="P1125" s="60"/>
      <c r="Q1125" s="60"/>
    </row>
    <row r="1126" spans="10:17">
      <c r="J1126" s="60"/>
      <c r="K1126" s="60"/>
      <c r="L1126" s="60"/>
      <c r="M1126" s="60"/>
      <c r="N1126" s="60"/>
      <c r="O1126" s="60"/>
      <c r="P1126" s="60"/>
      <c r="Q1126" s="60"/>
    </row>
    <row r="1127" spans="10:17">
      <c r="J1127" s="60"/>
      <c r="K1127" s="60"/>
      <c r="L1127" s="60"/>
      <c r="M1127" s="60"/>
      <c r="N1127" s="60"/>
      <c r="O1127" s="60"/>
      <c r="P1127" s="60"/>
      <c r="Q1127" s="60"/>
    </row>
    <row r="1128" spans="10:17">
      <c r="J1128" s="60"/>
      <c r="K1128" s="60"/>
      <c r="L1128" s="60"/>
      <c r="M1128" s="60"/>
      <c r="N1128" s="60"/>
      <c r="O1128" s="60"/>
      <c r="P1128" s="60"/>
      <c r="Q1128" s="60"/>
    </row>
    <row r="1129" spans="10:17">
      <c r="J1129" s="60"/>
      <c r="K1129" s="60"/>
      <c r="L1129" s="60"/>
      <c r="M1129" s="60"/>
      <c r="N1129" s="60"/>
      <c r="O1129" s="60"/>
      <c r="P1129" s="60"/>
      <c r="Q1129" s="60"/>
    </row>
    <row r="1130" spans="10:17">
      <c r="J1130" s="60"/>
      <c r="K1130" s="60"/>
      <c r="L1130" s="60"/>
      <c r="M1130" s="60"/>
      <c r="N1130" s="60"/>
      <c r="O1130" s="60"/>
      <c r="P1130" s="60"/>
      <c r="Q1130" s="60"/>
    </row>
    <row r="1131" spans="10:17">
      <c r="J1131" s="60"/>
      <c r="K1131" s="60"/>
      <c r="L1131" s="60"/>
      <c r="M1131" s="60"/>
      <c r="N1131" s="60"/>
      <c r="O1131" s="60"/>
      <c r="P1131" s="60"/>
      <c r="Q1131" s="60"/>
    </row>
    <row r="1132" spans="10:17">
      <c r="J1132" s="60"/>
      <c r="K1132" s="60"/>
      <c r="L1132" s="60"/>
      <c r="M1132" s="60"/>
      <c r="N1132" s="60"/>
      <c r="O1132" s="60"/>
      <c r="P1132" s="60"/>
      <c r="Q1132" s="60"/>
    </row>
    <row r="1133" spans="10:17">
      <c r="J1133" s="60"/>
      <c r="K1133" s="60"/>
      <c r="L1133" s="60"/>
      <c r="M1133" s="60"/>
      <c r="N1133" s="60"/>
      <c r="O1133" s="60"/>
      <c r="P1133" s="60"/>
      <c r="Q1133" s="60"/>
    </row>
    <row r="1134" spans="10:17">
      <c r="J1134" s="60"/>
      <c r="K1134" s="60"/>
      <c r="L1134" s="60"/>
      <c r="M1134" s="60"/>
      <c r="N1134" s="60"/>
      <c r="O1134" s="60"/>
      <c r="P1134" s="60"/>
      <c r="Q1134" s="60"/>
    </row>
    <row r="1135" spans="10:17">
      <c r="J1135" s="60"/>
      <c r="K1135" s="60"/>
      <c r="L1135" s="60"/>
      <c r="M1135" s="60"/>
      <c r="N1135" s="60"/>
      <c r="O1135" s="60"/>
      <c r="P1135" s="60"/>
      <c r="Q1135" s="60"/>
    </row>
    <row r="1136" spans="10:17">
      <c r="J1136" s="60"/>
      <c r="K1136" s="60"/>
      <c r="L1136" s="60"/>
      <c r="M1136" s="60"/>
      <c r="N1136" s="60"/>
      <c r="O1136" s="60"/>
      <c r="P1136" s="60"/>
      <c r="Q1136" s="60"/>
    </row>
    <row r="1137" spans="10:17">
      <c r="J1137" s="60"/>
      <c r="K1137" s="60"/>
      <c r="L1137" s="60"/>
      <c r="M1137" s="60"/>
      <c r="N1137" s="60"/>
      <c r="O1137" s="60"/>
      <c r="P1137" s="60"/>
      <c r="Q1137" s="60"/>
    </row>
    <row r="1138" spans="10:17">
      <c r="J1138" s="60"/>
      <c r="K1138" s="60"/>
      <c r="L1138" s="60"/>
      <c r="M1138" s="60"/>
      <c r="N1138" s="60"/>
      <c r="O1138" s="60"/>
      <c r="P1138" s="60"/>
      <c r="Q1138" s="60"/>
    </row>
    <row r="1139" spans="10:17">
      <c r="J1139" s="60"/>
      <c r="K1139" s="60"/>
      <c r="L1139" s="60"/>
      <c r="M1139" s="60"/>
      <c r="N1139" s="60"/>
      <c r="O1139" s="60"/>
      <c r="P1139" s="60"/>
      <c r="Q1139" s="60"/>
    </row>
    <row r="1140" spans="10:17">
      <c r="J1140" s="60"/>
      <c r="K1140" s="60"/>
      <c r="L1140" s="60"/>
      <c r="M1140" s="60"/>
      <c r="N1140" s="60"/>
      <c r="O1140" s="60"/>
      <c r="P1140" s="60"/>
      <c r="Q1140" s="60"/>
    </row>
    <row r="1141" spans="10:17">
      <c r="J1141" s="60"/>
      <c r="K1141" s="60"/>
      <c r="L1141" s="60"/>
      <c r="M1141" s="60"/>
      <c r="N1141" s="60"/>
      <c r="O1141" s="60"/>
      <c r="P1141" s="60"/>
      <c r="Q1141" s="60"/>
    </row>
    <row r="1142" spans="10:17">
      <c r="J1142" s="60"/>
      <c r="K1142" s="60"/>
      <c r="L1142" s="60"/>
      <c r="M1142" s="60"/>
      <c r="N1142" s="60"/>
      <c r="O1142" s="60"/>
      <c r="P1142" s="60"/>
      <c r="Q1142" s="60"/>
    </row>
    <row r="1143" spans="10:17">
      <c r="J1143" s="60"/>
      <c r="K1143" s="60"/>
      <c r="L1143" s="60"/>
      <c r="M1143" s="60"/>
      <c r="N1143" s="60"/>
      <c r="O1143" s="60"/>
      <c r="P1143" s="60"/>
      <c r="Q1143" s="60"/>
    </row>
    <row r="1144" spans="10:17">
      <c r="J1144" s="60"/>
      <c r="K1144" s="60"/>
      <c r="L1144" s="60"/>
      <c r="M1144" s="60"/>
      <c r="N1144" s="60"/>
      <c r="O1144" s="60"/>
      <c r="P1144" s="60"/>
      <c r="Q1144" s="60"/>
    </row>
    <row r="1145" spans="10:17">
      <c r="J1145" s="60"/>
      <c r="K1145" s="60"/>
      <c r="L1145" s="60"/>
      <c r="M1145" s="60"/>
      <c r="N1145" s="60"/>
      <c r="O1145" s="60"/>
      <c r="P1145" s="60"/>
      <c r="Q1145" s="60"/>
    </row>
    <row r="1146" spans="10:17">
      <c r="J1146" s="60"/>
      <c r="K1146" s="60"/>
      <c r="L1146" s="60"/>
      <c r="M1146" s="60"/>
      <c r="N1146" s="60"/>
      <c r="O1146" s="60"/>
      <c r="P1146" s="60"/>
      <c r="Q1146" s="60"/>
    </row>
    <row r="1147" spans="10:17">
      <c r="J1147" s="60"/>
      <c r="K1147" s="60"/>
      <c r="L1147" s="60"/>
      <c r="M1147" s="60"/>
      <c r="N1147" s="60"/>
      <c r="O1147" s="60"/>
      <c r="P1147" s="60"/>
      <c r="Q1147" s="60"/>
    </row>
    <row r="1148" spans="10:17">
      <c r="J1148" s="60"/>
      <c r="K1148" s="60"/>
      <c r="L1148" s="60"/>
      <c r="M1148" s="60"/>
      <c r="N1148" s="60"/>
      <c r="O1148" s="60"/>
      <c r="P1148" s="60"/>
      <c r="Q1148" s="60"/>
    </row>
    <row r="1149" spans="10:17">
      <c r="J1149" s="60"/>
      <c r="K1149" s="60"/>
      <c r="L1149" s="60"/>
      <c r="M1149" s="60"/>
      <c r="N1149" s="60"/>
      <c r="O1149" s="60"/>
      <c r="P1149" s="60"/>
      <c r="Q1149" s="60"/>
    </row>
    <row r="1150" spans="10:17">
      <c r="J1150" s="60"/>
      <c r="K1150" s="60"/>
      <c r="L1150" s="60"/>
      <c r="M1150" s="60"/>
      <c r="N1150" s="60"/>
      <c r="O1150" s="60"/>
      <c r="P1150" s="60"/>
      <c r="Q1150" s="60"/>
    </row>
    <row r="1151" spans="10:17">
      <c r="J1151" s="60"/>
      <c r="K1151" s="60"/>
      <c r="L1151" s="60"/>
      <c r="M1151" s="60"/>
      <c r="N1151" s="60"/>
      <c r="O1151" s="60"/>
      <c r="P1151" s="60"/>
      <c r="Q1151" s="60"/>
    </row>
    <row r="1152" spans="10:17">
      <c r="J1152" s="60"/>
      <c r="K1152" s="60"/>
      <c r="L1152" s="60"/>
      <c r="M1152" s="60"/>
      <c r="N1152" s="60"/>
      <c r="O1152" s="60"/>
      <c r="P1152" s="60"/>
      <c r="Q1152" s="60"/>
    </row>
    <row r="1153" spans="10:17">
      <c r="J1153" s="60"/>
      <c r="K1153" s="60"/>
      <c r="L1153" s="60"/>
      <c r="M1153" s="60"/>
      <c r="N1153" s="60"/>
      <c r="O1153" s="60"/>
      <c r="P1153" s="60"/>
      <c r="Q1153" s="60"/>
    </row>
    <row r="1154" spans="10:17">
      <c r="J1154" s="60"/>
      <c r="K1154" s="60"/>
      <c r="L1154" s="60"/>
      <c r="M1154" s="60"/>
      <c r="N1154" s="60"/>
      <c r="O1154" s="60"/>
      <c r="P1154" s="60"/>
      <c r="Q1154" s="60"/>
    </row>
    <row r="1155" spans="10:17">
      <c r="J1155" s="60"/>
      <c r="K1155" s="60"/>
      <c r="L1155" s="60"/>
      <c r="M1155" s="60"/>
      <c r="N1155" s="60"/>
      <c r="O1155" s="60"/>
      <c r="P1155" s="60"/>
      <c r="Q1155" s="60"/>
    </row>
    <row r="1156" spans="10:17">
      <c r="J1156" s="60"/>
      <c r="K1156" s="60"/>
      <c r="L1156" s="60"/>
      <c r="M1156" s="60"/>
      <c r="N1156" s="60"/>
      <c r="O1156" s="60"/>
      <c r="P1156" s="60"/>
      <c r="Q1156" s="60"/>
    </row>
    <row r="1157" spans="10:17">
      <c r="J1157" s="60"/>
      <c r="K1157" s="60"/>
      <c r="L1157" s="60"/>
      <c r="M1157" s="60"/>
      <c r="N1157" s="60"/>
      <c r="O1157" s="60"/>
      <c r="P1157" s="60"/>
      <c r="Q1157" s="60"/>
    </row>
    <row r="1158" spans="10:17">
      <c r="J1158" s="60"/>
      <c r="K1158" s="60"/>
      <c r="L1158" s="60"/>
      <c r="M1158" s="60"/>
      <c r="N1158" s="60"/>
      <c r="O1158" s="60"/>
      <c r="P1158" s="60"/>
      <c r="Q1158" s="60"/>
    </row>
    <row r="1159" spans="10:17">
      <c r="J1159" s="60"/>
      <c r="K1159" s="60"/>
      <c r="L1159" s="60"/>
      <c r="M1159" s="60"/>
      <c r="N1159" s="60"/>
      <c r="O1159" s="60"/>
      <c r="P1159" s="60"/>
      <c r="Q1159" s="60"/>
    </row>
    <row r="1160" spans="10:17">
      <c r="J1160" s="60"/>
      <c r="K1160" s="60"/>
      <c r="L1160" s="60"/>
      <c r="M1160" s="60"/>
      <c r="N1160" s="60"/>
      <c r="O1160" s="60"/>
      <c r="P1160" s="60"/>
      <c r="Q1160" s="60"/>
    </row>
    <row r="1161" spans="10:17">
      <c r="J1161" s="60"/>
      <c r="K1161" s="60"/>
      <c r="L1161" s="60"/>
      <c r="M1161" s="60"/>
      <c r="N1161" s="60"/>
      <c r="O1161" s="60"/>
      <c r="P1161" s="60"/>
      <c r="Q1161" s="60"/>
    </row>
    <row r="1162" spans="10:17">
      <c r="J1162" s="60"/>
      <c r="K1162" s="60"/>
      <c r="L1162" s="60"/>
      <c r="M1162" s="60"/>
      <c r="N1162" s="60"/>
      <c r="O1162" s="60"/>
      <c r="P1162" s="60"/>
      <c r="Q1162" s="60"/>
    </row>
    <row r="1163" spans="10:17">
      <c r="J1163" s="60"/>
      <c r="K1163" s="60"/>
      <c r="L1163" s="60"/>
      <c r="M1163" s="60"/>
      <c r="N1163" s="60"/>
      <c r="O1163" s="60"/>
      <c r="P1163" s="60"/>
      <c r="Q1163" s="60"/>
    </row>
    <row r="1164" spans="10:17">
      <c r="J1164" s="60"/>
      <c r="K1164" s="60"/>
      <c r="L1164" s="60"/>
      <c r="M1164" s="60"/>
      <c r="N1164" s="60"/>
      <c r="O1164" s="60"/>
      <c r="P1164" s="60"/>
      <c r="Q1164" s="60"/>
    </row>
    <row r="1165" spans="10:17">
      <c r="J1165" s="60"/>
      <c r="K1165" s="60"/>
      <c r="L1165" s="60"/>
      <c r="M1165" s="60"/>
      <c r="N1165" s="60"/>
      <c r="O1165" s="60"/>
      <c r="P1165" s="60"/>
      <c r="Q1165" s="60"/>
    </row>
    <row r="1166" spans="10:17">
      <c r="J1166" s="60"/>
      <c r="K1166" s="60"/>
      <c r="L1166" s="60"/>
      <c r="M1166" s="60"/>
      <c r="N1166" s="60"/>
      <c r="O1166" s="60"/>
      <c r="P1166" s="60"/>
      <c r="Q1166" s="60"/>
    </row>
    <row r="1167" spans="10:17">
      <c r="J1167" s="60"/>
      <c r="K1167" s="60"/>
      <c r="L1167" s="60"/>
      <c r="M1167" s="60"/>
      <c r="N1167" s="60"/>
      <c r="O1167" s="60"/>
      <c r="P1167" s="60"/>
      <c r="Q1167" s="60"/>
    </row>
    <row r="1168" spans="10:17">
      <c r="J1168" s="60"/>
      <c r="K1168" s="60"/>
      <c r="L1168" s="60"/>
      <c r="M1168" s="60"/>
      <c r="N1168" s="60"/>
      <c r="O1168" s="60"/>
      <c r="P1168" s="60"/>
      <c r="Q1168" s="60"/>
    </row>
    <row r="1169" spans="10:17">
      <c r="J1169" s="60"/>
      <c r="K1169" s="60"/>
      <c r="L1169" s="60"/>
      <c r="M1169" s="60"/>
      <c r="N1169" s="60"/>
      <c r="O1169" s="60"/>
      <c r="P1169" s="60"/>
      <c r="Q1169" s="60"/>
    </row>
    <row r="1170" spans="10:17">
      <c r="J1170" s="60"/>
      <c r="K1170" s="60"/>
      <c r="L1170" s="60"/>
      <c r="M1170" s="60"/>
      <c r="N1170" s="60"/>
      <c r="O1170" s="60"/>
      <c r="P1170" s="60"/>
      <c r="Q1170" s="60"/>
    </row>
    <row r="1171" spans="10:17">
      <c r="J1171" s="60"/>
      <c r="K1171" s="60"/>
      <c r="L1171" s="60"/>
      <c r="M1171" s="60"/>
      <c r="N1171" s="60"/>
      <c r="O1171" s="60"/>
      <c r="P1171" s="60"/>
      <c r="Q1171" s="60"/>
    </row>
    <row r="1172" spans="10:17">
      <c r="J1172" s="60"/>
      <c r="K1172" s="60"/>
      <c r="L1172" s="60"/>
      <c r="M1172" s="60"/>
      <c r="N1172" s="60"/>
      <c r="O1172" s="60"/>
      <c r="P1172" s="60"/>
      <c r="Q1172" s="60"/>
    </row>
    <row r="1173" spans="10:17">
      <c r="J1173" s="60"/>
      <c r="K1173" s="60"/>
      <c r="L1173" s="60"/>
      <c r="M1173" s="60"/>
      <c r="N1173" s="60"/>
      <c r="O1173" s="60"/>
      <c r="P1173" s="60"/>
      <c r="Q1173" s="60"/>
    </row>
    <row r="1174" spans="10:17">
      <c r="J1174" s="60"/>
      <c r="K1174" s="60"/>
      <c r="L1174" s="60"/>
      <c r="M1174" s="60"/>
      <c r="N1174" s="60"/>
      <c r="O1174" s="60"/>
      <c r="P1174" s="60"/>
      <c r="Q1174" s="60"/>
    </row>
    <row r="1175" spans="10:17">
      <c r="J1175" s="60"/>
      <c r="K1175" s="60"/>
      <c r="L1175" s="60"/>
      <c r="M1175" s="60"/>
      <c r="N1175" s="60"/>
      <c r="O1175" s="60"/>
      <c r="P1175" s="60"/>
      <c r="Q1175" s="60"/>
    </row>
    <row r="1176" spans="10:17">
      <c r="J1176" s="60"/>
      <c r="K1176" s="60"/>
      <c r="L1176" s="60"/>
      <c r="M1176" s="60"/>
      <c r="N1176" s="60"/>
      <c r="O1176" s="60"/>
      <c r="P1176" s="60"/>
      <c r="Q1176" s="60"/>
    </row>
    <row r="1177" spans="10:17">
      <c r="J1177" s="60"/>
      <c r="K1177" s="60"/>
      <c r="L1177" s="60"/>
      <c r="M1177" s="60"/>
      <c r="N1177" s="60"/>
      <c r="O1177" s="60"/>
      <c r="P1177" s="60"/>
      <c r="Q1177" s="60"/>
    </row>
    <row r="1178" spans="10:17">
      <c r="J1178" s="60"/>
      <c r="K1178" s="60"/>
      <c r="L1178" s="60"/>
      <c r="M1178" s="60"/>
      <c r="N1178" s="60"/>
      <c r="O1178" s="60"/>
      <c r="P1178" s="60"/>
      <c r="Q1178" s="60"/>
    </row>
    <row r="1179" spans="10:17">
      <c r="J1179" s="60"/>
      <c r="K1179" s="60"/>
      <c r="L1179" s="60"/>
      <c r="M1179" s="60"/>
      <c r="N1179" s="60"/>
      <c r="O1179" s="60"/>
      <c r="P1179" s="60"/>
      <c r="Q1179" s="60"/>
    </row>
    <row r="1180" spans="10:17">
      <c r="J1180" s="60"/>
      <c r="K1180" s="60"/>
      <c r="L1180" s="60"/>
      <c r="M1180" s="60"/>
      <c r="N1180" s="60"/>
      <c r="O1180" s="60"/>
      <c r="P1180" s="60"/>
      <c r="Q1180" s="60"/>
    </row>
    <row r="1181" spans="10:17">
      <c r="J1181" s="60"/>
      <c r="K1181" s="60"/>
      <c r="L1181" s="60"/>
      <c r="M1181" s="60"/>
      <c r="N1181" s="60"/>
      <c r="O1181" s="60"/>
      <c r="P1181" s="60"/>
      <c r="Q1181" s="60"/>
    </row>
    <row r="1182" spans="10:17">
      <c r="J1182" s="60"/>
      <c r="K1182" s="60"/>
      <c r="L1182" s="60"/>
      <c r="M1182" s="60"/>
      <c r="N1182" s="60"/>
      <c r="O1182" s="60"/>
      <c r="P1182" s="60"/>
      <c r="Q1182" s="60"/>
    </row>
    <row r="1183" spans="10:17">
      <c r="J1183" s="60"/>
      <c r="K1183" s="60"/>
      <c r="L1183" s="60"/>
      <c r="M1183" s="60"/>
      <c r="N1183" s="60"/>
      <c r="O1183" s="60"/>
      <c r="P1183" s="60"/>
      <c r="Q1183" s="60"/>
    </row>
    <row r="1184" spans="10:17">
      <c r="J1184" s="60"/>
      <c r="K1184" s="60"/>
      <c r="L1184" s="60"/>
      <c r="M1184" s="60"/>
      <c r="N1184" s="60"/>
      <c r="O1184" s="60"/>
      <c r="P1184" s="60"/>
      <c r="Q1184" s="60"/>
    </row>
    <row r="1185" spans="10:17">
      <c r="J1185" s="60"/>
      <c r="K1185" s="60"/>
      <c r="L1185" s="60"/>
      <c r="M1185" s="60"/>
      <c r="N1185" s="60"/>
      <c r="O1185" s="60"/>
      <c r="P1185" s="60"/>
      <c r="Q1185" s="60"/>
    </row>
    <row r="1186" spans="10:17">
      <c r="J1186" s="60"/>
      <c r="K1186" s="60"/>
      <c r="L1186" s="60"/>
      <c r="M1186" s="60"/>
      <c r="N1186" s="60"/>
      <c r="O1186" s="60"/>
      <c r="P1186" s="60"/>
      <c r="Q1186" s="60"/>
    </row>
    <row r="1187" spans="10:17">
      <c r="J1187" s="60"/>
      <c r="K1187" s="60"/>
      <c r="L1187" s="60"/>
      <c r="M1187" s="60"/>
      <c r="N1187" s="60"/>
      <c r="O1187" s="60"/>
      <c r="P1187" s="60"/>
      <c r="Q1187" s="60"/>
    </row>
    <row r="1188" spans="10:17">
      <c r="J1188" s="60"/>
      <c r="K1188" s="60"/>
      <c r="L1188" s="60"/>
      <c r="M1188" s="60"/>
      <c r="N1188" s="60"/>
      <c r="O1188" s="60"/>
      <c r="P1188" s="60"/>
      <c r="Q1188" s="60"/>
    </row>
    <row r="1189" spans="10:17">
      <c r="J1189" s="60"/>
      <c r="K1189" s="60"/>
      <c r="L1189" s="60"/>
      <c r="M1189" s="60"/>
      <c r="N1189" s="60"/>
      <c r="O1189" s="60"/>
      <c r="P1189" s="60"/>
      <c r="Q1189" s="60"/>
    </row>
    <row r="1190" spans="10:17">
      <c r="J1190" s="60"/>
      <c r="K1190" s="60"/>
      <c r="L1190" s="60"/>
      <c r="M1190" s="60"/>
      <c r="N1190" s="60"/>
      <c r="O1190" s="60"/>
      <c r="P1190" s="60"/>
      <c r="Q1190" s="60"/>
    </row>
    <row r="1191" spans="10:17">
      <c r="J1191" s="60"/>
      <c r="K1191" s="60"/>
      <c r="L1191" s="60"/>
      <c r="M1191" s="60"/>
      <c r="N1191" s="60"/>
      <c r="O1191" s="60"/>
      <c r="P1191" s="60"/>
      <c r="Q1191" s="60"/>
    </row>
    <row r="1192" spans="10:17">
      <c r="J1192" s="60"/>
      <c r="K1192" s="60"/>
      <c r="L1192" s="60"/>
      <c r="M1192" s="60"/>
      <c r="N1192" s="60"/>
      <c r="O1192" s="60"/>
      <c r="P1192" s="60"/>
      <c r="Q1192" s="60"/>
    </row>
    <row r="1193" spans="10:17">
      <c r="J1193" s="60"/>
      <c r="K1193" s="60"/>
      <c r="L1193" s="60"/>
      <c r="M1193" s="60"/>
      <c r="N1193" s="60"/>
      <c r="O1193" s="60"/>
      <c r="P1193" s="60"/>
      <c r="Q1193" s="60"/>
    </row>
    <row r="1194" spans="10:17">
      <c r="J1194" s="60"/>
      <c r="K1194" s="60"/>
      <c r="L1194" s="60"/>
      <c r="M1194" s="60"/>
      <c r="N1194" s="60"/>
      <c r="O1194" s="60"/>
      <c r="P1194" s="60"/>
      <c r="Q1194" s="60"/>
    </row>
    <row r="1195" spans="10:17">
      <c r="J1195" s="60"/>
      <c r="K1195" s="60"/>
      <c r="L1195" s="60"/>
      <c r="M1195" s="60"/>
      <c r="N1195" s="60"/>
      <c r="O1195" s="60"/>
      <c r="P1195" s="60"/>
      <c r="Q1195" s="60"/>
    </row>
    <row r="1196" spans="10:17">
      <c r="J1196" s="60"/>
      <c r="K1196" s="60"/>
      <c r="L1196" s="60"/>
      <c r="M1196" s="60"/>
      <c r="N1196" s="60"/>
      <c r="O1196" s="60"/>
      <c r="P1196" s="60"/>
      <c r="Q1196" s="60"/>
    </row>
    <row r="1197" spans="10:17">
      <c r="J1197" s="60"/>
      <c r="K1197" s="60"/>
      <c r="L1197" s="60"/>
      <c r="M1197" s="60"/>
      <c r="N1197" s="60"/>
      <c r="O1197" s="60"/>
      <c r="P1197" s="60"/>
      <c r="Q1197" s="60"/>
    </row>
    <row r="1198" spans="10:17">
      <c r="J1198" s="60"/>
      <c r="K1198" s="60"/>
      <c r="L1198" s="60"/>
      <c r="M1198" s="60"/>
      <c r="N1198" s="60"/>
      <c r="O1198" s="60"/>
      <c r="P1198" s="60"/>
      <c r="Q1198" s="60"/>
    </row>
    <row r="1199" spans="10:17">
      <c r="J1199" s="60"/>
      <c r="K1199" s="60"/>
      <c r="L1199" s="60"/>
      <c r="M1199" s="60"/>
      <c r="N1199" s="60"/>
      <c r="O1199" s="60"/>
      <c r="P1199" s="60"/>
      <c r="Q1199" s="60"/>
    </row>
    <row r="1200" spans="10:17">
      <c r="J1200" s="60"/>
      <c r="K1200" s="60"/>
      <c r="L1200" s="60"/>
      <c r="M1200" s="60"/>
      <c r="N1200" s="60"/>
      <c r="O1200" s="60"/>
      <c r="P1200" s="60"/>
      <c r="Q1200" s="60"/>
    </row>
    <row r="1201" spans="10:17">
      <c r="J1201" s="60"/>
      <c r="K1201" s="60"/>
      <c r="L1201" s="60"/>
      <c r="M1201" s="60"/>
      <c r="N1201" s="60"/>
      <c r="O1201" s="60"/>
      <c r="P1201" s="60"/>
      <c r="Q1201" s="60"/>
    </row>
    <row r="1202" spans="10:17">
      <c r="J1202" s="60"/>
      <c r="K1202" s="60"/>
      <c r="L1202" s="60"/>
      <c r="M1202" s="60"/>
      <c r="N1202" s="60"/>
      <c r="O1202" s="60"/>
      <c r="P1202" s="60"/>
      <c r="Q1202" s="60"/>
    </row>
    <row r="1203" spans="10:17">
      <c r="J1203" s="60"/>
      <c r="K1203" s="60"/>
      <c r="L1203" s="60"/>
      <c r="M1203" s="60"/>
      <c r="N1203" s="60"/>
      <c r="O1203" s="60"/>
      <c r="P1203" s="60"/>
      <c r="Q1203" s="60"/>
    </row>
    <row r="1204" spans="10:17">
      <c r="J1204" s="60"/>
      <c r="K1204" s="60"/>
      <c r="L1204" s="60"/>
      <c r="M1204" s="60"/>
      <c r="N1204" s="60"/>
      <c r="O1204" s="60"/>
      <c r="P1204" s="60"/>
      <c r="Q1204" s="60"/>
    </row>
    <row r="1205" spans="10:17">
      <c r="J1205" s="60"/>
      <c r="K1205" s="60"/>
      <c r="L1205" s="60"/>
      <c r="M1205" s="60"/>
      <c r="N1205" s="60"/>
      <c r="O1205" s="60"/>
      <c r="P1205" s="60"/>
      <c r="Q1205" s="60"/>
    </row>
    <row r="1206" spans="10:17">
      <c r="J1206" s="60"/>
      <c r="K1206" s="60"/>
      <c r="L1206" s="60"/>
      <c r="M1206" s="60"/>
      <c r="N1206" s="60"/>
      <c r="O1206" s="60"/>
      <c r="P1206" s="60"/>
      <c r="Q1206" s="60"/>
    </row>
    <row r="1207" spans="10:17">
      <c r="J1207" s="60"/>
      <c r="K1207" s="60"/>
      <c r="L1207" s="60"/>
      <c r="M1207" s="60"/>
      <c r="N1207" s="60"/>
      <c r="O1207" s="60"/>
      <c r="P1207" s="60"/>
      <c r="Q1207" s="60"/>
    </row>
    <row r="1208" spans="10:17">
      <c r="J1208" s="60"/>
      <c r="K1208" s="60"/>
      <c r="L1208" s="60"/>
      <c r="M1208" s="60"/>
      <c r="N1208" s="60"/>
      <c r="O1208" s="60"/>
      <c r="P1208" s="60"/>
      <c r="Q1208" s="60"/>
    </row>
    <row r="1209" spans="10:17">
      <c r="J1209" s="60"/>
      <c r="K1209" s="60"/>
      <c r="L1209" s="60"/>
      <c r="M1209" s="60"/>
      <c r="N1209" s="60"/>
      <c r="O1209" s="60"/>
      <c r="P1209" s="60"/>
      <c r="Q1209" s="60"/>
    </row>
    <row r="1210" spans="10:17">
      <c r="J1210" s="60"/>
      <c r="K1210" s="60"/>
      <c r="L1210" s="60"/>
      <c r="M1210" s="60"/>
      <c r="N1210" s="60"/>
      <c r="O1210" s="60"/>
      <c r="P1210" s="60"/>
      <c r="Q1210" s="60"/>
    </row>
    <row r="1211" spans="10:17">
      <c r="J1211" s="60"/>
      <c r="K1211" s="60"/>
      <c r="L1211" s="60"/>
      <c r="M1211" s="60"/>
      <c r="N1211" s="60"/>
      <c r="O1211" s="60"/>
      <c r="P1211" s="60"/>
      <c r="Q1211" s="60"/>
    </row>
    <row r="1212" spans="10:17">
      <c r="J1212" s="60"/>
      <c r="K1212" s="60"/>
      <c r="L1212" s="60"/>
      <c r="M1212" s="60"/>
      <c r="N1212" s="60"/>
      <c r="O1212" s="60"/>
      <c r="P1212" s="60"/>
      <c r="Q1212" s="60"/>
    </row>
    <row r="1213" spans="10:17">
      <c r="J1213" s="60"/>
      <c r="K1213" s="60"/>
      <c r="L1213" s="60"/>
      <c r="M1213" s="60"/>
      <c r="N1213" s="60"/>
      <c r="O1213" s="60"/>
      <c r="P1213" s="60"/>
      <c r="Q1213" s="60"/>
    </row>
    <row r="1214" spans="10:17">
      <c r="J1214" s="60"/>
      <c r="K1214" s="60"/>
      <c r="L1214" s="60"/>
      <c r="M1214" s="60"/>
      <c r="N1214" s="60"/>
      <c r="O1214" s="60"/>
      <c r="P1214" s="60"/>
      <c r="Q1214" s="60"/>
    </row>
    <row r="1215" spans="10:17">
      <c r="J1215" s="60"/>
      <c r="K1215" s="60"/>
      <c r="L1215" s="60"/>
      <c r="M1215" s="60"/>
      <c r="N1215" s="60"/>
      <c r="O1215" s="60"/>
      <c r="P1215" s="60"/>
      <c r="Q1215" s="60"/>
    </row>
    <row r="1216" spans="10:17">
      <c r="J1216" s="60"/>
      <c r="K1216" s="60"/>
      <c r="L1216" s="60"/>
      <c r="M1216" s="60"/>
      <c r="N1216" s="60"/>
      <c r="O1216" s="60"/>
      <c r="P1216" s="60"/>
      <c r="Q1216" s="60"/>
    </row>
    <row r="1217" spans="10:17">
      <c r="J1217" s="60"/>
      <c r="K1217" s="60"/>
      <c r="L1217" s="60"/>
      <c r="M1217" s="60"/>
      <c r="N1217" s="60"/>
      <c r="O1217" s="60"/>
      <c r="P1217" s="60"/>
      <c r="Q1217" s="60"/>
    </row>
    <row r="1218" spans="10:17">
      <c r="J1218" s="60"/>
      <c r="K1218" s="60"/>
      <c r="L1218" s="60"/>
      <c r="M1218" s="60"/>
      <c r="N1218" s="60"/>
      <c r="O1218" s="60"/>
      <c r="P1218" s="60"/>
      <c r="Q1218" s="60"/>
    </row>
    <row r="1219" spans="10:17">
      <c r="J1219" s="60"/>
      <c r="K1219" s="60"/>
      <c r="L1219" s="60"/>
      <c r="M1219" s="60"/>
      <c r="N1219" s="60"/>
      <c r="O1219" s="60"/>
      <c r="P1219" s="60"/>
      <c r="Q1219" s="60"/>
    </row>
    <row r="1220" spans="10:17">
      <c r="J1220" s="60"/>
      <c r="K1220" s="60"/>
      <c r="L1220" s="60"/>
      <c r="M1220" s="60"/>
      <c r="N1220" s="60"/>
      <c r="O1220" s="60"/>
      <c r="P1220" s="60"/>
      <c r="Q1220" s="60"/>
    </row>
    <row r="1221" spans="10:17">
      <c r="J1221" s="60"/>
      <c r="K1221" s="60"/>
      <c r="L1221" s="60"/>
      <c r="M1221" s="60"/>
      <c r="N1221" s="60"/>
      <c r="O1221" s="60"/>
      <c r="P1221" s="60"/>
      <c r="Q1221" s="60"/>
    </row>
    <row r="1222" spans="10:17">
      <c r="J1222" s="60"/>
      <c r="K1222" s="60"/>
      <c r="L1222" s="60"/>
      <c r="M1222" s="60"/>
      <c r="N1222" s="60"/>
      <c r="O1222" s="60"/>
      <c r="P1222" s="60"/>
      <c r="Q1222" s="60"/>
    </row>
    <row r="1223" spans="10:17">
      <c r="J1223" s="60"/>
      <c r="K1223" s="60"/>
      <c r="L1223" s="60"/>
      <c r="M1223" s="60"/>
      <c r="N1223" s="60"/>
      <c r="O1223" s="60"/>
      <c r="P1223" s="60"/>
      <c r="Q1223" s="60"/>
    </row>
    <row r="1224" spans="10:17">
      <c r="J1224" s="60"/>
      <c r="K1224" s="60"/>
      <c r="L1224" s="60"/>
      <c r="M1224" s="60"/>
      <c r="N1224" s="60"/>
      <c r="O1224" s="60"/>
      <c r="P1224" s="60"/>
      <c r="Q1224" s="60"/>
    </row>
    <row r="1225" spans="10:17">
      <c r="J1225" s="60"/>
      <c r="K1225" s="60"/>
      <c r="L1225" s="60"/>
      <c r="M1225" s="60"/>
      <c r="N1225" s="60"/>
      <c r="O1225" s="60"/>
      <c r="P1225" s="60"/>
      <c r="Q1225" s="60"/>
    </row>
    <row r="1226" spans="10:17">
      <c r="J1226" s="60"/>
      <c r="K1226" s="60"/>
      <c r="L1226" s="60"/>
      <c r="M1226" s="60"/>
      <c r="N1226" s="60"/>
      <c r="O1226" s="60"/>
      <c r="P1226" s="60"/>
      <c r="Q1226" s="60"/>
    </row>
    <row r="1227" spans="10:17">
      <c r="J1227" s="60"/>
      <c r="K1227" s="60"/>
      <c r="L1227" s="60"/>
      <c r="M1227" s="60"/>
      <c r="N1227" s="60"/>
      <c r="O1227" s="60"/>
      <c r="P1227" s="60"/>
      <c r="Q1227" s="60"/>
    </row>
    <row r="1228" spans="10:17">
      <c r="J1228" s="60"/>
      <c r="K1228" s="60"/>
      <c r="L1228" s="60"/>
      <c r="M1228" s="60"/>
      <c r="N1228" s="60"/>
      <c r="O1228" s="60"/>
      <c r="P1228" s="60"/>
      <c r="Q1228" s="60"/>
    </row>
    <row r="1229" spans="10:17">
      <c r="J1229" s="60"/>
      <c r="K1229" s="60"/>
      <c r="L1229" s="60"/>
      <c r="M1229" s="60"/>
      <c r="N1229" s="60"/>
      <c r="O1229" s="60"/>
      <c r="P1229" s="60"/>
      <c r="Q1229" s="60"/>
    </row>
    <row r="1230" spans="10:17">
      <c r="J1230" s="60"/>
      <c r="K1230" s="60"/>
      <c r="L1230" s="60"/>
      <c r="M1230" s="60"/>
      <c r="N1230" s="60"/>
      <c r="O1230" s="60"/>
      <c r="P1230" s="60"/>
      <c r="Q1230" s="60"/>
    </row>
    <row r="1231" spans="10:17">
      <c r="J1231" s="60"/>
      <c r="K1231" s="60"/>
      <c r="L1231" s="60"/>
      <c r="M1231" s="60"/>
      <c r="N1231" s="60"/>
      <c r="O1231" s="60"/>
      <c r="P1231" s="60"/>
      <c r="Q1231" s="60"/>
    </row>
    <row r="1232" spans="10:17">
      <c r="J1232" s="60"/>
      <c r="K1232" s="60"/>
      <c r="L1232" s="60"/>
      <c r="M1232" s="60"/>
      <c r="N1232" s="60"/>
      <c r="O1232" s="60"/>
      <c r="P1232" s="60"/>
      <c r="Q1232" s="60"/>
    </row>
    <row r="1233" spans="10:17">
      <c r="J1233" s="60"/>
      <c r="K1233" s="60"/>
      <c r="L1233" s="60"/>
      <c r="M1233" s="60"/>
      <c r="N1233" s="60"/>
      <c r="O1233" s="60"/>
      <c r="P1233" s="60"/>
      <c r="Q1233" s="60"/>
    </row>
    <row r="1234" spans="10:17">
      <c r="J1234" s="60"/>
      <c r="K1234" s="60"/>
      <c r="L1234" s="60"/>
      <c r="M1234" s="60"/>
      <c r="N1234" s="60"/>
      <c r="O1234" s="60"/>
      <c r="P1234" s="60"/>
      <c r="Q1234" s="60"/>
    </row>
    <row r="1235" spans="10:17">
      <c r="J1235" s="60"/>
      <c r="K1235" s="60"/>
      <c r="L1235" s="60"/>
      <c r="M1235" s="60"/>
      <c r="N1235" s="60"/>
      <c r="O1235" s="60"/>
      <c r="P1235" s="60"/>
      <c r="Q1235" s="60"/>
    </row>
    <row r="1236" spans="10:17">
      <c r="J1236" s="60"/>
      <c r="K1236" s="60"/>
      <c r="L1236" s="60"/>
      <c r="M1236" s="60"/>
      <c r="N1236" s="60"/>
      <c r="O1236" s="60"/>
      <c r="P1236" s="60"/>
      <c r="Q1236" s="60"/>
    </row>
    <row r="1237" spans="10:17">
      <c r="J1237" s="60"/>
      <c r="K1237" s="60"/>
      <c r="L1237" s="60"/>
      <c r="M1237" s="60"/>
      <c r="N1237" s="60"/>
      <c r="O1237" s="60"/>
      <c r="P1237" s="60"/>
      <c r="Q1237" s="60"/>
    </row>
    <row r="1238" spans="10:17">
      <c r="J1238" s="60"/>
      <c r="K1238" s="60"/>
      <c r="L1238" s="60"/>
      <c r="M1238" s="60"/>
      <c r="N1238" s="60"/>
      <c r="O1238" s="60"/>
      <c r="P1238" s="60"/>
      <c r="Q1238" s="60"/>
    </row>
    <row r="1239" spans="10:17">
      <c r="J1239" s="60"/>
      <c r="K1239" s="60"/>
      <c r="L1239" s="60"/>
      <c r="M1239" s="60"/>
      <c r="N1239" s="60"/>
      <c r="O1239" s="60"/>
      <c r="P1239" s="60"/>
      <c r="Q1239" s="60"/>
    </row>
    <row r="1240" spans="10:17">
      <c r="J1240" s="60"/>
      <c r="K1240" s="60"/>
      <c r="L1240" s="60"/>
      <c r="M1240" s="60"/>
      <c r="N1240" s="60"/>
      <c r="O1240" s="60"/>
      <c r="P1240" s="60"/>
      <c r="Q1240" s="60"/>
    </row>
    <row r="1241" spans="10:17">
      <c r="J1241" s="60"/>
      <c r="K1241" s="60"/>
      <c r="L1241" s="60"/>
      <c r="M1241" s="60"/>
      <c r="N1241" s="60"/>
      <c r="O1241" s="60"/>
      <c r="P1241" s="60"/>
      <c r="Q1241" s="60"/>
    </row>
    <row r="1242" spans="10:17">
      <c r="J1242" s="60"/>
      <c r="K1242" s="60"/>
      <c r="L1242" s="60"/>
      <c r="M1242" s="60"/>
      <c r="N1242" s="60"/>
      <c r="O1242" s="60"/>
      <c r="P1242" s="60"/>
      <c r="Q1242" s="60"/>
    </row>
    <row r="1243" spans="10:17">
      <c r="J1243" s="60"/>
      <c r="K1243" s="60"/>
      <c r="L1243" s="60"/>
      <c r="M1243" s="60"/>
      <c r="N1243" s="60"/>
      <c r="O1243" s="60"/>
      <c r="P1243" s="60"/>
      <c r="Q1243" s="60"/>
    </row>
    <row r="1244" spans="10:17">
      <c r="J1244" s="60"/>
      <c r="K1244" s="60"/>
      <c r="L1244" s="60"/>
      <c r="M1244" s="60"/>
      <c r="N1244" s="60"/>
      <c r="O1244" s="60"/>
      <c r="P1244" s="60"/>
      <c r="Q1244" s="60"/>
    </row>
    <row r="1245" spans="10:17">
      <c r="J1245" s="60"/>
      <c r="K1245" s="60"/>
      <c r="L1245" s="60"/>
      <c r="M1245" s="60"/>
      <c r="N1245" s="60"/>
      <c r="O1245" s="60"/>
      <c r="P1245" s="60"/>
      <c r="Q1245" s="60"/>
    </row>
    <row r="1246" spans="10:17">
      <c r="J1246" s="60"/>
      <c r="K1246" s="60"/>
      <c r="L1246" s="60"/>
      <c r="M1246" s="60"/>
      <c r="N1246" s="60"/>
      <c r="O1246" s="60"/>
      <c r="P1246" s="60"/>
      <c r="Q1246" s="60"/>
    </row>
    <row r="1247" spans="10:17">
      <c r="J1247" s="60"/>
      <c r="K1247" s="60"/>
      <c r="L1247" s="60"/>
      <c r="M1247" s="60"/>
      <c r="N1247" s="60"/>
      <c r="O1247" s="60"/>
      <c r="P1247" s="60"/>
      <c r="Q1247" s="60"/>
    </row>
    <row r="1248" spans="10:17">
      <c r="J1248" s="60"/>
      <c r="K1248" s="60"/>
      <c r="L1248" s="60"/>
      <c r="M1248" s="60"/>
      <c r="N1248" s="60"/>
      <c r="O1248" s="60"/>
      <c r="P1248" s="60"/>
      <c r="Q1248" s="60"/>
    </row>
    <row r="1249" spans="10:17">
      <c r="J1249" s="60"/>
      <c r="K1249" s="60"/>
      <c r="L1249" s="60"/>
      <c r="M1249" s="60"/>
      <c r="N1249" s="60"/>
      <c r="O1249" s="60"/>
      <c r="P1249" s="60"/>
      <c r="Q1249" s="60"/>
    </row>
    <row r="1250" spans="10:17">
      <c r="J1250" s="60"/>
      <c r="K1250" s="60"/>
      <c r="L1250" s="60"/>
      <c r="M1250" s="60"/>
      <c r="N1250" s="60"/>
      <c r="O1250" s="60"/>
      <c r="P1250" s="60"/>
      <c r="Q1250" s="60"/>
    </row>
    <row r="1251" spans="10:17">
      <c r="J1251" s="60"/>
      <c r="K1251" s="60"/>
      <c r="L1251" s="60"/>
      <c r="M1251" s="60"/>
      <c r="N1251" s="60"/>
      <c r="O1251" s="60"/>
      <c r="P1251" s="60"/>
      <c r="Q1251" s="60"/>
    </row>
    <row r="1252" spans="10:17">
      <c r="J1252" s="60"/>
      <c r="K1252" s="60"/>
      <c r="L1252" s="60"/>
      <c r="M1252" s="60"/>
      <c r="N1252" s="60"/>
      <c r="O1252" s="60"/>
      <c r="P1252" s="60"/>
      <c r="Q1252" s="60"/>
    </row>
    <row r="1253" spans="10:17">
      <c r="J1253" s="60"/>
      <c r="K1253" s="60"/>
      <c r="L1253" s="60"/>
      <c r="M1253" s="60"/>
      <c r="N1253" s="60"/>
      <c r="O1253" s="60"/>
      <c r="P1253" s="60"/>
      <c r="Q1253" s="60"/>
    </row>
    <row r="1254" spans="10:17">
      <c r="J1254" s="60"/>
      <c r="K1254" s="60"/>
      <c r="L1254" s="60"/>
      <c r="M1254" s="60"/>
      <c r="N1254" s="60"/>
      <c r="O1254" s="60"/>
      <c r="P1254" s="60"/>
      <c r="Q1254" s="60"/>
    </row>
    <row r="1255" spans="10:17">
      <c r="J1255" s="60"/>
      <c r="K1255" s="60"/>
      <c r="L1255" s="60"/>
      <c r="M1255" s="60"/>
      <c r="N1255" s="60"/>
      <c r="O1255" s="60"/>
      <c r="P1255" s="60"/>
      <c r="Q1255" s="60"/>
    </row>
    <row r="1256" spans="10:17">
      <c r="J1256" s="60"/>
      <c r="K1256" s="60"/>
      <c r="L1256" s="60"/>
      <c r="M1256" s="60"/>
      <c r="N1256" s="60"/>
      <c r="O1256" s="60"/>
      <c r="P1256" s="60"/>
      <c r="Q1256" s="60"/>
    </row>
    <row r="1257" spans="10:17">
      <c r="J1257" s="60"/>
      <c r="K1257" s="60"/>
      <c r="L1257" s="60"/>
      <c r="M1257" s="60"/>
      <c r="N1257" s="60"/>
      <c r="O1257" s="60"/>
      <c r="P1257" s="60"/>
      <c r="Q1257" s="60"/>
    </row>
    <row r="1258" spans="10:17">
      <c r="J1258" s="60"/>
      <c r="K1258" s="60"/>
      <c r="L1258" s="60"/>
      <c r="M1258" s="60"/>
      <c r="N1258" s="60"/>
      <c r="O1258" s="60"/>
      <c r="P1258" s="60"/>
      <c r="Q1258" s="60"/>
    </row>
    <row r="1259" spans="10:17">
      <c r="J1259" s="60"/>
      <c r="K1259" s="60"/>
      <c r="L1259" s="60"/>
      <c r="M1259" s="60"/>
      <c r="N1259" s="60"/>
      <c r="O1259" s="60"/>
      <c r="P1259" s="60"/>
      <c r="Q1259" s="60"/>
    </row>
    <row r="1260" spans="10:17">
      <c r="J1260" s="60"/>
      <c r="K1260" s="60"/>
      <c r="L1260" s="60"/>
      <c r="M1260" s="60"/>
      <c r="N1260" s="60"/>
      <c r="O1260" s="60"/>
      <c r="P1260" s="60"/>
      <c r="Q1260" s="60"/>
    </row>
    <row r="1261" spans="10:17">
      <c r="J1261" s="60"/>
      <c r="K1261" s="60"/>
      <c r="L1261" s="60"/>
      <c r="M1261" s="60"/>
      <c r="N1261" s="60"/>
      <c r="O1261" s="60"/>
      <c r="P1261" s="60"/>
      <c r="Q1261" s="60"/>
    </row>
    <row r="1262" spans="10:17">
      <c r="J1262" s="60"/>
      <c r="K1262" s="60"/>
      <c r="L1262" s="60"/>
      <c r="M1262" s="60"/>
      <c r="N1262" s="60"/>
      <c r="O1262" s="60"/>
      <c r="P1262" s="60"/>
      <c r="Q1262" s="60"/>
    </row>
    <row r="1263" spans="10:17">
      <c r="J1263" s="60"/>
      <c r="K1263" s="60"/>
      <c r="L1263" s="60"/>
      <c r="M1263" s="60"/>
      <c r="N1263" s="60"/>
      <c r="O1263" s="60"/>
      <c r="P1263" s="60"/>
      <c r="Q1263" s="60"/>
    </row>
    <row r="1264" spans="10:17">
      <c r="J1264" s="60"/>
      <c r="K1264" s="60"/>
      <c r="L1264" s="60"/>
      <c r="M1264" s="60"/>
      <c r="N1264" s="60"/>
      <c r="O1264" s="60"/>
      <c r="P1264" s="60"/>
      <c r="Q1264" s="60"/>
    </row>
    <row r="1265" spans="10:17">
      <c r="J1265" s="60"/>
      <c r="K1265" s="60"/>
      <c r="L1265" s="60"/>
      <c r="M1265" s="60"/>
      <c r="N1265" s="60"/>
      <c r="O1265" s="60"/>
      <c r="P1265" s="60"/>
      <c r="Q1265" s="60"/>
    </row>
    <row r="1266" spans="10:17">
      <c r="J1266" s="60"/>
      <c r="K1266" s="60"/>
      <c r="L1266" s="60"/>
      <c r="M1266" s="60"/>
      <c r="N1266" s="60"/>
      <c r="O1266" s="60"/>
      <c r="P1266" s="60"/>
      <c r="Q1266" s="60"/>
    </row>
    <row r="1267" spans="10:17">
      <c r="J1267" s="60"/>
      <c r="K1267" s="60"/>
      <c r="L1267" s="60"/>
      <c r="M1267" s="60"/>
      <c r="N1267" s="60"/>
      <c r="O1267" s="60"/>
      <c r="P1267" s="60"/>
      <c r="Q1267" s="60"/>
    </row>
    <row r="1268" spans="10:17">
      <c r="J1268" s="60"/>
      <c r="K1268" s="60"/>
      <c r="L1268" s="60"/>
      <c r="M1268" s="60"/>
      <c r="N1268" s="60"/>
      <c r="O1268" s="60"/>
      <c r="P1268" s="60"/>
      <c r="Q1268" s="60"/>
    </row>
    <row r="1269" spans="10:17">
      <c r="J1269" s="60"/>
      <c r="K1269" s="60"/>
      <c r="L1269" s="60"/>
      <c r="M1269" s="60"/>
      <c r="N1269" s="60"/>
      <c r="O1269" s="60"/>
      <c r="P1269" s="60"/>
      <c r="Q1269" s="60"/>
    </row>
    <row r="1270" spans="10:17">
      <c r="J1270" s="60"/>
      <c r="K1270" s="60"/>
      <c r="L1270" s="60"/>
      <c r="M1270" s="60"/>
      <c r="N1270" s="60"/>
      <c r="O1270" s="60"/>
      <c r="P1270" s="60"/>
      <c r="Q1270" s="60"/>
    </row>
    <row r="1271" spans="10:17">
      <c r="J1271" s="60"/>
      <c r="K1271" s="60"/>
      <c r="L1271" s="60"/>
      <c r="M1271" s="60"/>
      <c r="N1271" s="60"/>
      <c r="O1271" s="60"/>
      <c r="P1271" s="60"/>
      <c r="Q1271" s="60"/>
    </row>
    <row r="1272" spans="10:17">
      <c r="J1272" s="60"/>
      <c r="K1272" s="60"/>
      <c r="L1272" s="60"/>
      <c r="M1272" s="60"/>
      <c r="N1272" s="60"/>
      <c r="O1272" s="60"/>
      <c r="P1272" s="60"/>
      <c r="Q1272" s="60"/>
    </row>
    <row r="1273" spans="10:17">
      <c r="J1273" s="60"/>
      <c r="K1273" s="60"/>
      <c r="L1273" s="60"/>
      <c r="M1273" s="60"/>
      <c r="N1273" s="60"/>
      <c r="O1273" s="60"/>
      <c r="P1273" s="60"/>
      <c r="Q1273" s="60"/>
    </row>
    <row r="1274" spans="10:17">
      <c r="J1274" s="60"/>
      <c r="K1274" s="60"/>
      <c r="L1274" s="60"/>
      <c r="M1274" s="60"/>
      <c r="N1274" s="60"/>
      <c r="O1274" s="60"/>
      <c r="P1274" s="60"/>
      <c r="Q1274" s="60"/>
    </row>
    <row r="1275" spans="10:17">
      <c r="J1275" s="60"/>
      <c r="K1275" s="60"/>
      <c r="L1275" s="60"/>
      <c r="M1275" s="60"/>
      <c r="N1275" s="60"/>
      <c r="O1275" s="60"/>
      <c r="P1275" s="60"/>
      <c r="Q1275" s="60"/>
    </row>
    <row r="1276" spans="10:17">
      <c r="J1276" s="60"/>
      <c r="K1276" s="60"/>
      <c r="L1276" s="60"/>
      <c r="M1276" s="60"/>
      <c r="N1276" s="60"/>
      <c r="O1276" s="60"/>
      <c r="P1276" s="60"/>
      <c r="Q1276" s="60"/>
    </row>
    <row r="1277" spans="10:17">
      <c r="J1277" s="60"/>
      <c r="K1277" s="60"/>
      <c r="L1277" s="60"/>
      <c r="M1277" s="60"/>
      <c r="N1277" s="60"/>
      <c r="O1277" s="60"/>
      <c r="P1277" s="60"/>
      <c r="Q1277" s="60"/>
    </row>
    <row r="1278" spans="10:17">
      <c r="J1278" s="60"/>
      <c r="K1278" s="60"/>
      <c r="L1278" s="60"/>
      <c r="M1278" s="60"/>
      <c r="N1278" s="60"/>
      <c r="O1278" s="60"/>
      <c r="P1278" s="60"/>
      <c r="Q1278" s="60"/>
    </row>
    <row r="1279" spans="10:17">
      <c r="J1279" s="60"/>
      <c r="K1279" s="60"/>
      <c r="L1279" s="60"/>
      <c r="M1279" s="60"/>
      <c r="N1279" s="60"/>
      <c r="O1279" s="60"/>
      <c r="P1279" s="60"/>
      <c r="Q1279" s="60"/>
    </row>
    <row r="1280" spans="10:17">
      <c r="J1280" s="60"/>
      <c r="K1280" s="60"/>
      <c r="L1280" s="60"/>
      <c r="M1280" s="60"/>
      <c r="N1280" s="60"/>
      <c r="O1280" s="60"/>
      <c r="P1280" s="60"/>
      <c r="Q1280" s="60"/>
    </row>
    <row r="1281" spans="10:17">
      <c r="J1281" s="60"/>
      <c r="K1281" s="60"/>
      <c r="L1281" s="60"/>
      <c r="M1281" s="60"/>
      <c r="N1281" s="60"/>
      <c r="O1281" s="60"/>
      <c r="P1281" s="60"/>
      <c r="Q1281" s="60"/>
    </row>
    <row r="1282" spans="10:17">
      <c r="J1282" s="60"/>
      <c r="K1282" s="60"/>
      <c r="L1282" s="60"/>
      <c r="M1282" s="60"/>
      <c r="N1282" s="60"/>
      <c r="O1282" s="60"/>
      <c r="P1282" s="60"/>
      <c r="Q1282" s="60"/>
    </row>
    <row r="1283" spans="10:17">
      <c r="J1283" s="60"/>
      <c r="K1283" s="60"/>
      <c r="L1283" s="60"/>
      <c r="M1283" s="60"/>
      <c r="N1283" s="60"/>
      <c r="O1283" s="60"/>
      <c r="P1283" s="60"/>
      <c r="Q1283" s="60"/>
    </row>
    <row r="1284" spans="10:17">
      <c r="J1284" s="60"/>
      <c r="K1284" s="60"/>
      <c r="L1284" s="60"/>
      <c r="M1284" s="60"/>
      <c r="N1284" s="60"/>
      <c r="O1284" s="60"/>
      <c r="P1284" s="60"/>
      <c r="Q1284" s="60"/>
    </row>
    <row r="1285" spans="10:17">
      <c r="J1285" s="60"/>
      <c r="K1285" s="60"/>
      <c r="L1285" s="60"/>
      <c r="M1285" s="60"/>
      <c r="N1285" s="60"/>
      <c r="O1285" s="60"/>
      <c r="P1285" s="60"/>
      <c r="Q1285" s="60"/>
    </row>
    <row r="1286" spans="10:17">
      <c r="J1286" s="60"/>
      <c r="K1286" s="60"/>
      <c r="L1286" s="60"/>
      <c r="M1286" s="60"/>
      <c r="N1286" s="60"/>
      <c r="O1286" s="60"/>
      <c r="P1286" s="60"/>
      <c r="Q1286" s="60"/>
    </row>
    <row r="1287" spans="10:17">
      <c r="J1287" s="60"/>
      <c r="K1287" s="60"/>
      <c r="L1287" s="60"/>
      <c r="M1287" s="60"/>
      <c r="N1287" s="60"/>
      <c r="O1287" s="60"/>
      <c r="P1287" s="60"/>
      <c r="Q1287" s="60"/>
    </row>
    <row r="1288" spans="10:17">
      <c r="J1288" s="60"/>
      <c r="K1288" s="60"/>
      <c r="L1288" s="60"/>
      <c r="M1288" s="60"/>
      <c r="N1288" s="60"/>
      <c r="O1288" s="60"/>
      <c r="P1288" s="60"/>
      <c r="Q1288" s="60"/>
    </row>
    <row r="1289" spans="10:17">
      <c r="J1289" s="60"/>
      <c r="K1289" s="60"/>
      <c r="L1289" s="60"/>
      <c r="M1289" s="60"/>
      <c r="N1289" s="60"/>
      <c r="O1289" s="60"/>
      <c r="P1289" s="60"/>
      <c r="Q1289" s="60"/>
    </row>
    <row r="1290" spans="10:17">
      <c r="J1290" s="60"/>
      <c r="K1290" s="60"/>
      <c r="L1290" s="60"/>
      <c r="M1290" s="60"/>
      <c r="N1290" s="60"/>
      <c r="O1290" s="60"/>
      <c r="P1290" s="60"/>
      <c r="Q1290" s="60"/>
    </row>
    <row r="1291" spans="10:17">
      <c r="J1291" s="60"/>
      <c r="K1291" s="60"/>
      <c r="L1291" s="60"/>
      <c r="M1291" s="60"/>
      <c r="N1291" s="60"/>
      <c r="O1291" s="60"/>
      <c r="P1291" s="60"/>
      <c r="Q1291" s="60"/>
    </row>
    <row r="1292" spans="10:17">
      <c r="J1292" s="60"/>
      <c r="K1292" s="60"/>
      <c r="L1292" s="60"/>
      <c r="M1292" s="60"/>
      <c r="N1292" s="60"/>
      <c r="O1292" s="60"/>
      <c r="P1292" s="60"/>
      <c r="Q1292" s="60"/>
    </row>
    <row r="1293" spans="10:17">
      <c r="J1293" s="60"/>
      <c r="K1293" s="60"/>
      <c r="L1293" s="60"/>
      <c r="M1293" s="60"/>
      <c r="N1293" s="60"/>
      <c r="O1293" s="60"/>
      <c r="P1293" s="60"/>
      <c r="Q1293" s="60"/>
    </row>
    <row r="1294" spans="10:17">
      <c r="J1294" s="60"/>
      <c r="K1294" s="60"/>
      <c r="L1294" s="60"/>
      <c r="M1294" s="60"/>
      <c r="N1294" s="60"/>
      <c r="O1294" s="60"/>
      <c r="P1294" s="60"/>
      <c r="Q1294" s="60"/>
    </row>
    <row r="1295" spans="10:17">
      <c r="J1295" s="60"/>
      <c r="K1295" s="60"/>
      <c r="L1295" s="60"/>
      <c r="M1295" s="60"/>
      <c r="N1295" s="60"/>
      <c r="O1295" s="60"/>
      <c r="P1295" s="60"/>
      <c r="Q1295" s="60"/>
    </row>
    <row r="1296" spans="10:17">
      <c r="J1296" s="60"/>
      <c r="K1296" s="60"/>
      <c r="L1296" s="60"/>
      <c r="M1296" s="60"/>
      <c r="N1296" s="60"/>
      <c r="O1296" s="60"/>
      <c r="P1296" s="60"/>
      <c r="Q1296" s="60"/>
    </row>
    <row r="1297" spans="10:17">
      <c r="J1297" s="60"/>
      <c r="K1297" s="60"/>
      <c r="L1297" s="60"/>
      <c r="M1297" s="60"/>
      <c r="N1297" s="60"/>
      <c r="O1297" s="60"/>
      <c r="P1297" s="60"/>
      <c r="Q1297" s="60"/>
    </row>
    <row r="1298" spans="10:17">
      <c r="J1298" s="60"/>
      <c r="K1298" s="60"/>
      <c r="L1298" s="60"/>
      <c r="M1298" s="60"/>
      <c r="N1298" s="60"/>
      <c r="O1298" s="60"/>
      <c r="P1298" s="60"/>
      <c r="Q1298" s="60"/>
    </row>
    <row r="1299" spans="10:17">
      <c r="J1299" s="60"/>
      <c r="K1299" s="60"/>
      <c r="L1299" s="60"/>
      <c r="M1299" s="60"/>
      <c r="N1299" s="60"/>
      <c r="O1299" s="60"/>
      <c r="P1299" s="60"/>
      <c r="Q1299" s="60"/>
    </row>
    <row r="1300" spans="10:17">
      <c r="J1300" s="60"/>
      <c r="K1300" s="60"/>
      <c r="L1300" s="60"/>
      <c r="M1300" s="60"/>
      <c r="N1300" s="60"/>
      <c r="O1300" s="60"/>
      <c r="P1300" s="60"/>
      <c r="Q1300" s="60"/>
    </row>
    <row r="1301" spans="10:17">
      <c r="J1301" s="60"/>
      <c r="K1301" s="60"/>
      <c r="L1301" s="60"/>
      <c r="M1301" s="60"/>
      <c r="N1301" s="60"/>
      <c r="O1301" s="60"/>
      <c r="P1301" s="60"/>
      <c r="Q1301" s="60"/>
    </row>
    <row r="1302" spans="10:17">
      <c r="J1302" s="60"/>
      <c r="K1302" s="60"/>
      <c r="L1302" s="60"/>
      <c r="M1302" s="60"/>
      <c r="N1302" s="60"/>
      <c r="O1302" s="60"/>
      <c r="P1302" s="60"/>
      <c r="Q1302" s="60"/>
    </row>
    <row r="1303" spans="10:17">
      <c r="J1303" s="60"/>
      <c r="K1303" s="60"/>
      <c r="L1303" s="60"/>
      <c r="M1303" s="60"/>
      <c r="N1303" s="60"/>
      <c r="O1303" s="60"/>
      <c r="P1303" s="60"/>
      <c r="Q1303" s="60"/>
    </row>
    <row r="1304" spans="10:17">
      <c r="J1304" s="60"/>
      <c r="K1304" s="60"/>
      <c r="L1304" s="60"/>
      <c r="M1304" s="60"/>
      <c r="N1304" s="60"/>
      <c r="O1304" s="60"/>
      <c r="P1304" s="60"/>
      <c r="Q1304" s="60"/>
    </row>
    <row r="1305" spans="10:17">
      <c r="J1305" s="60"/>
      <c r="K1305" s="60"/>
      <c r="L1305" s="60"/>
      <c r="M1305" s="60"/>
      <c r="N1305" s="60"/>
      <c r="O1305" s="60"/>
      <c r="P1305" s="60"/>
      <c r="Q1305" s="60"/>
    </row>
    <row r="1306" spans="10:17">
      <c r="J1306" s="60"/>
      <c r="K1306" s="60"/>
      <c r="L1306" s="60"/>
      <c r="M1306" s="60"/>
      <c r="N1306" s="60"/>
      <c r="O1306" s="60"/>
      <c r="P1306" s="60"/>
      <c r="Q1306" s="60"/>
    </row>
    <row r="1307" spans="10:17">
      <c r="J1307" s="60"/>
      <c r="K1307" s="60"/>
      <c r="L1307" s="60"/>
      <c r="M1307" s="60"/>
      <c r="N1307" s="60"/>
      <c r="O1307" s="60"/>
      <c r="P1307" s="60"/>
      <c r="Q1307" s="60"/>
    </row>
    <row r="1308" spans="10:17">
      <c r="J1308" s="60"/>
      <c r="K1308" s="60"/>
      <c r="L1308" s="60"/>
      <c r="M1308" s="60"/>
      <c r="N1308" s="60"/>
      <c r="O1308" s="60"/>
      <c r="P1308" s="60"/>
      <c r="Q1308" s="60"/>
    </row>
    <row r="1309" spans="10:17">
      <c r="J1309" s="60"/>
      <c r="K1309" s="60"/>
      <c r="L1309" s="60"/>
      <c r="M1309" s="60"/>
      <c r="N1309" s="60"/>
      <c r="O1309" s="60"/>
      <c r="P1309" s="60"/>
      <c r="Q1309" s="60"/>
    </row>
    <row r="1310" spans="10:17">
      <c r="J1310" s="60"/>
      <c r="K1310" s="60"/>
      <c r="L1310" s="60"/>
      <c r="M1310" s="60"/>
      <c r="N1310" s="60"/>
      <c r="O1310" s="60"/>
      <c r="P1310" s="60"/>
      <c r="Q1310" s="60"/>
    </row>
    <row r="1311" spans="10:17">
      <c r="J1311" s="60"/>
      <c r="K1311" s="60"/>
      <c r="L1311" s="60"/>
      <c r="M1311" s="60"/>
      <c r="N1311" s="60"/>
      <c r="O1311" s="60"/>
      <c r="P1311" s="60"/>
      <c r="Q1311" s="60"/>
    </row>
    <row r="1312" spans="10:17">
      <c r="J1312" s="60"/>
      <c r="K1312" s="60"/>
      <c r="L1312" s="60"/>
      <c r="M1312" s="60"/>
      <c r="N1312" s="60"/>
      <c r="O1312" s="60"/>
      <c r="P1312" s="60"/>
      <c r="Q1312" s="60"/>
    </row>
    <row r="1313" spans="10:17">
      <c r="J1313" s="60"/>
      <c r="K1313" s="60"/>
      <c r="L1313" s="60"/>
      <c r="M1313" s="60"/>
      <c r="N1313" s="60"/>
      <c r="O1313" s="60"/>
      <c r="P1313" s="60"/>
      <c r="Q1313" s="60"/>
    </row>
    <row r="1314" spans="10:17">
      <c r="J1314" s="60"/>
      <c r="K1314" s="60"/>
      <c r="L1314" s="60"/>
      <c r="M1314" s="60"/>
      <c r="N1314" s="60"/>
      <c r="O1314" s="60"/>
      <c r="P1314" s="60"/>
      <c r="Q1314" s="60"/>
    </row>
    <row r="1315" spans="10:17">
      <c r="J1315" s="60"/>
      <c r="K1315" s="60"/>
      <c r="L1315" s="60"/>
      <c r="M1315" s="60"/>
      <c r="N1315" s="60"/>
      <c r="O1315" s="60"/>
      <c r="P1315" s="60"/>
      <c r="Q1315" s="60"/>
    </row>
    <row r="1316" spans="10:17">
      <c r="J1316" s="60"/>
      <c r="K1316" s="60"/>
      <c r="L1316" s="60"/>
      <c r="M1316" s="60"/>
      <c r="N1316" s="60"/>
      <c r="O1316" s="60"/>
      <c r="P1316" s="60"/>
      <c r="Q1316" s="60"/>
    </row>
    <row r="1317" spans="10:17">
      <c r="J1317" s="60"/>
      <c r="K1317" s="60"/>
      <c r="L1317" s="60"/>
      <c r="M1317" s="60"/>
      <c r="N1317" s="60"/>
      <c r="O1317" s="60"/>
      <c r="P1317" s="60"/>
      <c r="Q1317" s="60"/>
    </row>
    <row r="1318" spans="10:17">
      <c r="J1318" s="60"/>
      <c r="K1318" s="60"/>
      <c r="L1318" s="60"/>
      <c r="M1318" s="60"/>
      <c r="N1318" s="60"/>
      <c r="O1318" s="60"/>
      <c r="P1318" s="60"/>
      <c r="Q1318" s="60"/>
    </row>
    <row r="1319" spans="10:17">
      <c r="J1319" s="60"/>
      <c r="K1319" s="60"/>
      <c r="L1319" s="60"/>
      <c r="M1319" s="60"/>
      <c r="N1319" s="60"/>
      <c r="O1319" s="60"/>
      <c r="P1319" s="60"/>
      <c r="Q1319" s="60"/>
    </row>
    <row r="1320" spans="10:17">
      <c r="J1320" s="60"/>
      <c r="K1320" s="60"/>
      <c r="L1320" s="60"/>
      <c r="M1320" s="60"/>
      <c r="N1320" s="60"/>
      <c r="O1320" s="60"/>
      <c r="P1320" s="60"/>
      <c r="Q1320" s="60"/>
    </row>
    <row r="1321" spans="10:17">
      <c r="J1321" s="60"/>
      <c r="K1321" s="60"/>
      <c r="L1321" s="60"/>
      <c r="M1321" s="60"/>
      <c r="N1321" s="60"/>
      <c r="O1321" s="60"/>
      <c r="P1321" s="60"/>
      <c r="Q1321" s="60"/>
    </row>
    <row r="1322" spans="10:17">
      <c r="J1322" s="60"/>
      <c r="K1322" s="60"/>
      <c r="L1322" s="60"/>
      <c r="M1322" s="60"/>
      <c r="N1322" s="60"/>
      <c r="O1322" s="60"/>
      <c r="P1322" s="60"/>
      <c r="Q1322" s="60"/>
    </row>
    <row r="1323" spans="10:17">
      <c r="J1323" s="60"/>
      <c r="K1323" s="60"/>
      <c r="L1323" s="60"/>
      <c r="M1323" s="60"/>
      <c r="N1323" s="60"/>
      <c r="O1323" s="60"/>
      <c r="P1323" s="60"/>
      <c r="Q1323" s="60"/>
    </row>
    <row r="1324" spans="10:17">
      <c r="J1324" s="60"/>
      <c r="K1324" s="60"/>
      <c r="L1324" s="60"/>
      <c r="M1324" s="60"/>
      <c r="N1324" s="60"/>
      <c r="O1324" s="60"/>
      <c r="P1324" s="60"/>
      <c r="Q1324" s="60"/>
    </row>
    <row r="1325" spans="10:17">
      <c r="J1325" s="60"/>
      <c r="K1325" s="60"/>
      <c r="L1325" s="60"/>
      <c r="M1325" s="60"/>
      <c r="N1325" s="60"/>
      <c r="O1325" s="60"/>
      <c r="P1325" s="60"/>
      <c r="Q1325" s="60"/>
    </row>
    <row r="1326" spans="10:17">
      <c r="J1326" s="60"/>
      <c r="K1326" s="60"/>
      <c r="L1326" s="60"/>
      <c r="M1326" s="60"/>
      <c r="N1326" s="60"/>
      <c r="O1326" s="60"/>
      <c r="P1326" s="60"/>
      <c r="Q1326" s="60"/>
    </row>
    <row r="1327" spans="10:17">
      <c r="J1327" s="60"/>
      <c r="K1327" s="60"/>
      <c r="L1327" s="60"/>
      <c r="M1327" s="60"/>
      <c r="N1327" s="60"/>
      <c r="O1327" s="60"/>
      <c r="P1327" s="60"/>
      <c r="Q1327" s="60"/>
    </row>
    <row r="1328" spans="10:17">
      <c r="J1328" s="60"/>
      <c r="K1328" s="60"/>
      <c r="L1328" s="60"/>
      <c r="M1328" s="60"/>
      <c r="N1328" s="60"/>
      <c r="O1328" s="60"/>
      <c r="P1328" s="60"/>
      <c r="Q1328" s="60"/>
    </row>
    <row r="1329" spans="10:17">
      <c r="J1329" s="60"/>
      <c r="K1329" s="60"/>
      <c r="L1329" s="60"/>
      <c r="M1329" s="60"/>
      <c r="N1329" s="60"/>
      <c r="O1329" s="60"/>
      <c r="P1329" s="60"/>
      <c r="Q1329" s="60"/>
    </row>
    <row r="1330" spans="10:17">
      <c r="J1330" s="60"/>
      <c r="K1330" s="60"/>
      <c r="L1330" s="60"/>
      <c r="M1330" s="60"/>
      <c r="N1330" s="60"/>
      <c r="O1330" s="60"/>
      <c r="P1330" s="60"/>
      <c r="Q1330" s="60"/>
    </row>
    <row r="1331" spans="10:17">
      <c r="J1331" s="56"/>
      <c r="K1331" s="56"/>
      <c r="L1331" s="56"/>
      <c r="M1331" s="56"/>
      <c r="N1331" s="56"/>
      <c r="O1331" s="56"/>
      <c r="P1331" s="56"/>
      <c r="Q1331" s="56"/>
    </row>
    <row r="1332" spans="10:17">
      <c r="J1332" s="56"/>
      <c r="K1332" s="56"/>
      <c r="L1332" s="56"/>
      <c r="M1332" s="56"/>
      <c r="N1332" s="56"/>
      <c r="O1332" s="56"/>
      <c r="P1332" s="56"/>
      <c r="Q1332" s="56"/>
    </row>
    <row r="1333" spans="10:17">
      <c r="J1333" s="56"/>
      <c r="K1333" s="56"/>
      <c r="L1333" s="56"/>
      <c r="M1333" s="56"/>
      <c r="N1333" s="56"/>
      <c r="O1333" s="56"/>
      <c r="P1333" s="56"/>
      <c r="Q1333" s="56"/>
    </row>
    <row r="1334" spans="10:17">
      <c r="J1334" s="56"/>
      <c r="K1334" s="56"/>
      <c r="L1334" s="56"/>
      <c r="M1334" s="56"/>
      <c r="N1334" s="56"/>
      <c r="O1334" s="56"/>
      <c r="P1334" s="56"/>
      <c r="Q1334" s="56"/>
    </row>
    <row r="1335" spans="10:17">
      <c r="J1335" s="56"/>
      <c r="K1335" s="56"/>
      <c r="L1335" s="56"/>
      <c r="M1335" s="56"/>
      <c r="N1335" s="56"/>
      <c r="O1335" s="56"/>
      <c r="P1335" s="56"/>
      <c r="Q1335" s="56"/>
    </row>
    <row r="1336" spans="10:17">
      <c r="J1336" s="56"/>
      <c r="K1336" s="56"/>
      <c r="L1336" s="56"/>
      <c r="M1336" s="56"/>
      <c r="N1336" s="56"/>
      <c r="O1336" s="56"/>
      <c r="P1336" s="56"/>
      <c r="Q1336" s="56"/>
    </row>
    <row r="1337" spans="10:17">
      <c r="J1337" s="56"/>
      <c r="K1337" s="56"/>
      <c r="L1337" s="56"/>
      <c r="M1337" s="56"/>
      <c r="N1337" s="56"/>
      <c r="O1337" s="56"/>
      <c r="P1337" s="56"/>
      <c r="Q1337" s="56"/>
    </row>
    <row r="1338" spans="10:17">
      <c r="J1338" s="56"/>
      <c r="K1338" s="56"/>
      <c r="L1338" s="56"/>
      <c r="M1338" s="56"/>
      <c r="N1338" s="56"/>
      <c r="O1338" s="56"/>
      <c r="P1338" s="56"/>
      <c r="Q1338" s="56"/>
    </row>
    <row r="1339" spans="10:17">
      <c r="J1339" s="56"/>
      <c r="K1339" s="56"/>
      <c r="L1339" s="56"/>
      <c r="M1339" s="56"/>
      <c r="N1339" s="56"/>
      <c r="O1339" s="56"/>
      <c r="P1339" s="56"/>
      <c r="Q1339" s="56"/>
    </row>
    <row r="1340" spans="10:17">
      <c r="J1340" s="56"/>
      <c r="K1340" s="56"/>
      <c r="L1340" s="56"/>
      <c r="M1340" s="56"/>
      <c r="N1340" s="56"/>
      <c r="O1340" s="56"/>
      <c r="P1340" s="56"/>
      <c r="Q1340" s="56"/>
    </row>
    <row r="1341" spans="10:17">
      <c r="J1341" s="56"/>
      <c r="K1341" s="56"/>
      <c r="L1341" s="56"/>
      <c r="M1341" s="56"/>
      <c r="N1341" s="56"/>
      <c r="O1341" s="56"/>
      <c r="P1341" s="56"/>
      <c r="Q1341" s="56"/>
    </row>
    <row r="1342" spans="10:17">
      <c r="J1342" s="56"/>
      <c r="K1342" s="56"/>
      <c r="L1342" s="56"/>
      <c r="M1342" s="56"/>
      <c r="N1342" s="56"/>
      <c r="O1342" s="56"/>
      <c r="P1342" s="56"/>
      <c r="Q1342" s="56"/>
    </row>
    <row r="1343" spans="10:17">
      <c r="J1343" s="56"/>
      <c r="K1343" s="56"/>
      <c r="L1343" s="56"/>
      <c r="M1343" s="56"/>
      <c r="N1343" s="56"/>
      <c r="O1343" s="56"/>
      <c r="P1343" s="56"/>
      <c r="Q1343" s="56"/>
    </row>
    <row r="1344" spans="10:17">
      <c r="J1344" s="56"/>
      <c r="K1344" s="56"/>
      <c r="L1344" s="56"/>
      <c r="M1344" s="56"/>
      <c r="N1344" s="56"/>
      <c r="O1344" s="56"/>
      <c r="P1344" s="56"/>
      <c r="Q1344" s="56"/>
    </row>
    <row r="1345" spans="10:17">
      <c r="J1345" s="56"/>
      <c r="K1345" s="56"/>
      <c r="L1345" s="56"/>
      <c r="M1345" s="56"/>
      <c r="N1345" s="56"/>
      <c r="O1345" s="56"/>
      <c r="P1345" s="56"/>
      <c r="Q1345" s="56"/>
    </row>
    <row r="1346" spans="10:17">
      <c r="J1346" s="56"/>
      <c r="K1346" s="56"/>
      <c r="L1346" s="56"/>
      <c r="M1346" s="56"/>
      <c r="N1346" s="56"/>
      <c r="O1346" s="56"/>
      <c r="P1346" s="56"/>
      <c r="Q1346" s="56"/>
    </row>
    <row r="1347" spans="10:17">
      <c r="J1347" s="56"/>
      <c r="K1347" s="56"/>
      <c r="L1347" s="56"/>
      <c r="M1347" s="56"/>
      <c r="N1347" s="56"/>
      <c r="O1347" s="56"/>
      <c r="P1347" s="56"/>
      <c r="Q1347" s="56"/>
    </row>
    <row r="1348" spans="10:17">
      <c r="J1348" s="56"/>
      <c r="K1348" s="56"/>
      <c r="L1348" s="56"/>
      <c r="M1348" s="56"/>
      <c r="N1348" s="56"/>
      <c r="O1348" s="56"/>
      <c r="P1348" s="56"/>
      <c r="Q1348" s="56"/>
    </row>
    <row r="1349" spans="10:17">
      <c r="J1349" s="56"/>
      <c r="K1349" s="56"/>
      <c r="L1349" s="56"/>
      <c r="M1349" s="56"/>
      <c r="N1349" s="56"/>
      <c r="O1349" s="56"/>
      <c r="P1349" s="56"/>
      <c r="Q1349" s="56"/>
    </row>
    <row r="1350" spans="10:17">
      <c r="J1350" s="56"/>
      <c r="K1350" s="56"/>
      <c r="L1350" s="56"/>
      <c r="M1350" s="56"/>
      <c r="N1350" s="56"/>
      <c r="O1350" s="56"/>
      <c r="P1350" s="56"/>
      <c r="Q1350" s="56"/>
    </row>
    <row r="1351" spans="10:17">
      <c r="J1351" s="56"/>
      <c r="K1351" s="56"/>
      <c r="L1351" s="56"/>
      <c r="M1351" s="56"/>
      <c r="N1351" s="56"/>
      <c r="O1351" s="56"/>
      <c r="P1351" s="56"/>
      <c r="Q1351" s="56"/>
    </row>
    <row r="1352" spans="10:17">
      <c r="J1352" s="56"/>
      <c r="K1352" s="56"/>
      <c r="L1352" s="56"/>
      <c r="M1352" s="56"/>
      <c r="N1352" s="56"/>
      <c r="O1352" s="56"/>
      <c r="P1352" s="56"/>
      <c r="Q1352" s="56"/>
    </row>
    <row r="1353" spans="10:17">
      <c r="J1353" s="56"/>
      <c r="K1353" s="56"/>
      <c r="L1353" s="56"/>
      <c r="M1353" s="56"/>
      <c r="N1353" s="56"/>
      <c r="O1353" s="56"/>
      <c r="P1353" s="56"/>
      <c r="Q1353" s="56"/>
    </row>
    <row r="1354" spans="10:17">
      <c r="J1354" s="56"/>
      <c r="K1354" s="56"/>
      <c r="L1354" s="56"/>
      <c r="M1354" s="56"/>
      <c r="N1354" s="56"/>
      <c r="O1354" s="56"/>
      <c r="P1354" s="56"/>
      <c r="Q1354" s="56"/>
    </row>
    <row r="1355" spans="10:17">
      <c r="J1355" s="56"/>
      <c r="K1355" s="56"/>
      <c r="L1355" s="56"/>
      <c r="M1355" s="56"/>
      <c r="N1355" s="56"/>
      <c r="O1355" s="56"/>
      <c r="P1355" s="56"/>
      <c r="Q1355" s="56"/>
    </row>
    <row r="1356" spans="10:17">
      <c r="J1356" s="56"/>
      <c r="K1356" s="56"/>
      <c r="L1356" s="56"/>
      <c r="M1356" s="56"/>
      <c r="N1356" s="56"/>
      <c r="O1356" s="56"/>
      <c r="P1356" s="56"/>
      <c r="Q1356" s="56"/>
    </row>
    <row r="1357" spans="10:17">
      <c r="J1357" s="56"/>
      <c r="K1357" s="56"/>
      <c r="L1357" s="56"/>
      <c r="M1357" s="56"/>
      <c r="N1357" s="56"/>
      <c r="O1357" s="56"/>
      <c r="P1357" s="56"/>
      <c r="Q1357" s="56"/>
    </row>
    <row r="1358" spans="10:17">
      <c r="J1358" s="56"/>
      <c r="K1358" s="56"/>
      <c r="L1358" s="56"/>
      <c r="M1358" s="56"/>
      <c r="N1358" s="56"/>
      <c r="O1358" s="56"/>
      <c r="P1358" s="56"/>
      <c r="Q1358" s="56"/>
    </row>
    <row r="1359" spans="10:17">
      <c r="J1359" s="56"/>
      <c r="K1359" s="56"/>
      <c r="L1359" s="56"/>
      <c r="M1359" s="56"/>
      <c r="N1359" s="56"/>
      <c r="O1359" s="56"/>
      <c r="P1359" s="56"/>
      <c r="Q1359" s="56"/>
    </row>
    <row r="1360" spans="10:17">
      <c r="J1360" s="56"/>
      <c r="K1360" s="56"/>
      <c r="L1360" s="56"/>
      <c r="M1360" s="56"/>
      <c r="N1360" s="56"/>
      <c r="O1360" s="56"/>
      <c r="P1360" s="56"/>
      <c r="Q1360" s="56"/>
    </row>
    <row r="1361" spans="10:17">
      <c r="J1361" s="56"/>
      <c r="K1361" s="56"/>
      <c r="L1361" s="56"/>
      <c r="M1361" s="56"/>
      <c r="N1361" s="56"/>
      <c r="O1361" s="56"/>
      <c r="P1361" s="56"/>
      <c r="Q1361" s="56"/>
    </row>
    <row r="1362" spans="10:17">
      <c r="J1362" s="56"/>
      <c r="K1362" s="56"/>
      <c r="L1362" s="56"/>
      <c r="M1362" s="56"/>
      <c r="N1362" s="56"/>
      <c r="O1362" s="56"/>
      <c r="P1362" s="56"/>
      <c r="Q1362" s="56"/>
    </row>
    <row r="1363" spans="10:17">
      <c r="J1363" s="56"/>
      <c r="K1363" s="56"/>
      <c r="L1363" s="56"/>
      <c r="M1363" s="56"/>
      <c r="N1363" s="56"/>
      <c r="O1363" s="56"/>
      <c r="P1363" s="56"/>
      <c r="Q1363" s="56"/>
    </row>
    <row r="1364" spans="10:17">
      <c r="J1364" s="56"/>
      <c r="K1364" s="56"/>
      <c r="L1364" s="56"/>
      <c r="M1364" s="56"/>
      <c r="N1364" s="56"/>
      <c r="O1364" s="56"/>
      <c r="P1364" s="56"/>
      <c r="Q1364" s="56"/>
    </row>
    <row r="1365" spans="10:17">
      <c r="J1365" s="56"/>
      <c r="K1365" s="56"/>
      <c r="L1365" s="56"/>
      <c r="M1365" s="56"/>
      <c r="N1365" s="56"/>
      <c r="O1365" s="56"/>
      <c r="P1365" s="56"/>
      <c r="Q1365" s="56"/>
    </row>
    <row r="1366" spans="10:17">
      <c r="J1366" s="56"/>
      <c r="K1366" s="56"/>
      <c r="L1366" s="56"/>
      <c r="M1366" s="56"/>
      <c r="N1366" s="56"/>
      <c r="O1366" s="56"/>
      <c r="P1366" s="56"/>
      <c r="Q1366" s="56"/>
    </row>
    <row r="1367" spans="10:17">
      <c r="J1367" s="56"/>
      <c r="K1367" s="56"/>
      <c r="L1367" s="56"/>
      <c r="M1367" s="56"/>
      <c r="N1367" s="56"/>
      <c r="O1367" s="56"/>
      <c r="P1367" s="56"/>
      <c r="Q1367" s="56"/>
    </row>
    <row r="1368" spans="10:17">
      <c r="J1368" s="56"/>
      <c r="K1368" s="56"/>
      <c r="L1368" s="56"/>
      <c r="M1368" s="56"/>
      <c r="N1368" s="56"/>
      <c r="O1368" s="56"/>
      <c r="P1368" s="56"/>
      <c r="Q1368" s="56"/>
    </row>
    <row r="1369" spans="10:17">
      <c r="J1369" s="56"/>
      <c r="K1369" s="56"/>
      <c r="L1369" s="56"/>
      <c r="M1369" s="56"/>
      <c r="N1369" s="56"/>
      <c r="O1369" s="56"/>
      <c r="P1369" s="56"/>
      <c r="Q1369" s="56"/>
    </row>
    <row r="1370" spans="10:17">
      <c r="J1370" s="56"/>
      <c r="K1370" s="56"/>
      <c r="L1370" s="56"/>
      <c r="M1370" s="56"/>
      <c r="N1370" s="56"/>
      <c r="O1370" s="56"/>
      <c r="P1370" s="56"/>
      <c r="Q1370" s="56"/>
    </row>
    <row r="1371" spans="10:17">
      <c r="J1371" s="56"/>
      <c r="K1371" s="56"/>
      <c r="L1371" s="56"/>
      <c r="M1371" s="56"/>
      <c r="N1371" s="56"/>
      <c r="O1371" s="56"/>
      <c r="P1371" s="56"/>
      <c r="Q1371" s="56"/>
    </row>
    <row r="1372" spans="10:17">
      <c r="J1372" s="56"/>
      <c r="K1372" s="56"/>
      <c r="L1372" s="56"/>
      <c r="M1372" s="56"/>
      <c r="N1372" s="56"/>
      <c r="O1372" s="56"/>
      <c r="P1372" s="56"/>
      <c r="Q1372" s="56"/>
    </row>
    <row r="1373" spans="10:17">
      <c r="J1373" s="56"/>
      <c r="K1373" s="56"/>
      <c r="L1373" s="56"/>
      <c r="M1373" s="56"/>
      <c r="N1373" s="56"/>
      <c r="O1373" s="56"/>
      <c r="P1373" s="56"/>
      <c r="Q1373" s="56"/>
    </row>
    <row r="1374" spans="10:17">
      <c r="J1374" s="56"/>
      <c r="K1374" s="56"/>
      <c r="L1374" s="56"/>
      <c r="M1374" s="56"/>
      <c r="N1374" s="56"/>
      <c r="O1374" s="56"/>
      <c r="P1374" s="56"/>
      <c r="Q1374" s="56"/>
    </row>
    <row r="1375" spans="10:17">
      <c r="J1375" s="56"/>
      <c r="K1375" s="56"/>
      <c r="L1375" s="56"/>
      <c r="M1375" s="56"/>
      <c r="N1375" s="56"/>
      <c r="O1375" s="56"/>
      <c r="P1375" s="56"/>
      <c r="Q1375" s="56"/>
    </row>
    <row r="1376" spans="10:17">
      <c r="J1376" s="56"/>
      <c r="K1376" s="56"/>
      <c r="L1376" s="56"/>
      <c r="M1376" s="56"/>
      <c r="N1376" s="56"/>
      <c r="O1376" s="56"/>
      <c r="P1376" s="56"/>
      <c r="Q1376" s="56"/>
    </row>
    <row r="1377" spans="10:17">
      <c r="J1377" s="56"/>
      <c r="K1377" s="56"/>
      <c r="L1377" s="56"/>
      <c r="M1377" s="56"/>
      <c r="N1377" s="56"/>
      <c r="O1377" s="56"/>
      <c r="P1377" s="56"/>
      <c r="Q1377" s="56"/>
    </row>
    <row r="1378" spans="10:17">
      <c r="J1378" s="56"/>
      <c r="K1378" s="56"/>
      <c r="L1378" s="56"/>
      <c r="M1378" s="56"/>
      <c r="N1378" s="56"/>
      <c r="O1378" s="56"/>
      <c r="P1378" s="56"/>
      <c r="Q1378" s="56"/>
    </row>
    <row r="1379" spans="10:17">
      <c r="J1379" s="56"/>
      <c r="K1379" s="56"/>
      <c r="L1379" s="56"/>
      <c r="M1379" s="56"/>
      <c r="N1379" s="56"/>
      <c r="O1379" s="56"/>
      <c r="P1379" s="56"/>
      <c r="Q1379" s="56"/>
    </row>
    <row r="1380" spans="10:17">
      <c r="J1380" s="56"/>
      <c r="K1380" s="56"/>
      <c r="L1380" s="56"/>
      <c r="M1380" s="56"/>
      <c r="N1380" s="56"/>
      <c r="O1380" s="56"/>
      <c r="P1380" s="56"/>
      <c r="Q1380" s="56"/>
    </row>
    <row r="1381" spans="10:17">
      <c r="J1381" s="56"/>
      <c r="K1381" s="56"/>
      <c r="L1381" s="56"/>
      <c r="M1381" s="56"/>
      <c r="N1381" s="56"/>
      <c r="O1381" s="56"/>
      <c r="P1381" s="56"/>
      <c r="Q1381" s="56"/>
    </row>
    <row r="1382" spans="10:17">
      <c r="J1382" s="56"/>
      <c r="K1382" s="56"/>
      <c r="L1382" s="56"/>
      <c r="M1382" s="56"/>
      <c r="N1382" s="56"/>
      <c r="O1382" s="56"/>
      <c r="P1382" s="56"/>
      <c r="Q1382" s="56"/>
    </row>
    <row r="1383" spans="10:17">
      <c r="J1383" s="56"/>
      <c r="K1383" s="56"/>
      <c r="L1383" s="56"/>
      <c r="M1383" s="56"/>
      <c r="N1383" s="56"/>
      <c r="O1383" s="56"/>
      <c r="P1383" s="56"/>
      <c r="Q1383" s="56"/>
    </row>
    <row r="1384" spans="10:17">
      <c r="J1384" s="56"/>
      <c r="K1384" s="56"/>
      <c r="L1384" s="56"/>
      <c r="M1384" s="56"/>
      <c r="N1384" s="56"/>
      <c r="O1384" s="56"/>
      <c r="P1384" s="56"/>
      <c r="Q1384" s="56"/>
    </row>
    <row r="1385" spans="10:17">
      <c r="J1385" s="56"/>
      <c r="K1385" s="56"/>
      <c r="L1385" s="56"/>
      <c r="M1385" s="56"/>
      <c r="N1385" s="56"/>
      <c r="O1385" s="56"/>
      <c r="P1385" s="56"/>
      <c r="Q1385" s="56"/>
    </row>
    <row r="1386" spans="10:17">
      <c r="J1386" s="56"/>
      <c r="K1386" s="56"/>
      <c r="L1386" s="56"/>
      <c r="M1386" s="56"/>
      <c r="N1386" s="56"/>
      <c r="O1386" s="56"/>
      <c r="P1386" s="56"/>
      <c r="Q1386" s="56"/>
    </row>
    <row r="1387" spans="10:17">
      <c r="J1387" s="56"/>
      <c r="K1387" s="56"/>
      <c r="L1387" s="56"/>
      <c r="M1387" s="56"/>
      <c r="N1387" s="56"/>
      <c r="O1387" s="56"/>
      <c r="P1387" s="56"/>
      <c r="Q1387" s="56"/>
    </row>
    <row r="1388" spans="10:17">
      <c r="J1388" s="56"/>
      <c r="K1388" s="56"/>
      <c r="L1388" s="56"/>
      <c r="M1388" s="56"/>
      <c r="N1388" s="56"/>
      <c r="O1388" s="56"/>
      <c r="P1388" s="56"/>
      <c r="Q1388" s="56"/>
    </row>
    <row r="1389" spans="10:17">
      <c r="J1389" s="56"/>
      <c r="K1389" s="56"/>
      <c r="L1389" s="56"/>
      <c r="M1389" s="56"/>
      <c r="N1389" s="56"/>
      <c r="O1389" s="56"/>
      <c r="P1389" s="56"/>
      <c r="Q1389" s="56"/>
    </row>
    <row r="1390" spans="10:17">
      <c r="J1390" s="56"/>
      <c r="K1390" s="56"/>
      <c r="L1390" s="56"/>
      <c r="M1390" s="56"/>
      <c r="N1390" s="56"/>
      <c r="O1390" s="56"/>
      <c r="P1390" s="56"/>
      <c r="Q1390" s="56"/>
    </row>
    <row r="1391" spans="10:17">
      <c r="J1391" s="56"/>
      <c r="K1391" s="56"/>
      <c r="L1391" s="56"/>
      <c r="M1391" s="56"/>
      <c r="N1391" s="56"/>
      <c r="O1391" s="56"/>
      <c r="P1391" s="56"/>
      <c r="Q1391" s="56"/>
    </row>
    <row r="1392" spans="10:17">
      <c r="J1392" s="56"/>
      <c r="K1392" s="56"/>
      <c r="L1392" s="56"/>
      <c r="M1392" s="56"/>
      <c r="N1392" s="56"/>
      <c r="O1392" s="56"/>
      <c r="P1392" s="56"/>
      <c r="Q1392" s="56"/>
    </row>
    <row r="1393" spans="10:17">
      <c r="J1393" s="56"/>
      <c r="K1393" s="56"/>
      <c r="L1393" s="56"/>
      <c r="M1393" s="56"/>
      <c r="N1393" s="56"/>
      <c r="O1393" s="56"/>
      <c r="P1393" s="56"/>
      <c r="Q1393" s="56"/>
    </row>
    <row r="1394" spans="10:17">
      <c r="J1394" s="56"/>
      <c r="K1394" s="56"/>
      <c r="L1394" s="56"/>
      <c r="M1394" s="56"/>
      <c r="N1394" s="56"/>
      <c r="O1394" s="56"/>
      <c r="P1394" s="56"/>
      <c r="Q1394" s="56"/>
    </row>
    <row r="1395" spans="10:17">
      <c r="J1395" s="56"/>
      <c r="K1395" s="56"/>
      <c r="L1395" s="56"/>
      <c r="M1395" s="56"/>
      <c r="N1395" s="56"/>
      <c r="O1395" s="56"/>
      <c r="P1395" s="56"/>
      <c r="Q1395" s="56"/>
    </row>
    <row r="1396" spans="10:17">
      <c r="J1396" s="56"/>
      <c r="K1396" s="56"/>
      <c r="L1396" s="56"/>
      <c r="M1396" s="56"/>
      <c r="N1396" s="56"/>
      <c r="O1396" s="56"/>
      <c r="P1396" s="56"/>
      <c r="Q1396" s="56"/>
    </row>
    <row r="1397" spans="10:17">
      <c r="J1397" s="56"/>
      <c r="K1397" s="56"/>
      <c r="L1397" s="56"/>
      <c r="M1397" s="56"/>
      <c r="N1397" s="56"/>
      <c r="O1397" s="56"/>
      <c r="P1397" s="56"/>
      <c r="Q1397" s="56"/>
    </row>
    <row r="1398" spans="10:17">
      <c r="J1398" s="56"/>
      <c r="K1398" s="56"/>
      <c r="L1398" s="56"/>
      <c r="M1398" s="56"/>
      <c r="N1398" s="56"/>
      <c r="O1398" s="56"/>
      <c r="P1398" s="56"/>
      <c r="Q1398" s="56"/>
    </row>
    <row r="1399" spans="10:17">
      <c r="J1399" s="56"/>
      <c r="K1399" s="56"/>
      <c r="L1399" s="56"/>
      <c r="M1399" s="56"/>
      <c r="N1399" s="56"/>
      <c r="O1399" s="56"/>
      <c r="P1399" s="56"/>
      <c r="Q1399" s="56"/>
    </row>
    <row r="1400" spans="10:17">
      <c r="J1400" s="56"/>
      <c r="K1400" s="56"/>
      <c r="L1400" s="56"/>
      <c r="M1400" s="56"/>
      <c r="N1400" s="56"/>
      <c r="O1400" s="56"/>
      <c r="P1400" s="56"/>
      <c r="Q1400" s="56"/>
    </row>
    <row r="1401" spans="10:17">
      <c r="J1401" s="56"/>
      <c r="K1401" s="56"/>
      <c r="L1401" s="56"/>
      <c r="M1401" s="56"/>
      <c r="N1401" s="56"/>
      <c r="O1401" s="56"/>
      <c r="P1401" s="56"/>
      <c r="Q1401" s="56"/>
    </row>
    <row r="1402" spans="10:17">
      <c r="J1402" s="56"/>
      <c r="K1402" s="56"/>
      <c r="L1402" s="56"/>
      <c r="M1402" s="56"/>
      <c r="N1402" s="56"/>
      <c r="O1402" s="56"/>
      <c r="P1402" s="56"/>
      <c r="Q1402" s="56"/>
    </row>
    <row r="1403" spans="10:17">
      <c r="J1403" s="56"/>
      <c r="K1403" s="56"/>
      <c r="L1403" s="56"/>
      <c r="M1403" s="56"/>
      <c r="N1403" s="56"/>
      <c r="O1403" s="56"/>
      <c r="P1403" s="56"/>
      <c r="Q1403" s="56"/>
    </row>
    <row r="1404" spans="10:17">
      <c r="J1404" s="56"/>
      <c r="K1404" s="56"/>
      <c r="L1404" s="56"/>
      <c r="M1404" s="56"/>
      <c r="N1404" s="56"/>
      <c r="O1404" s="56"/>
      <c r="P1404" s="56"/>
      <c r="Q1404" s="56"/>
    </row>
    <row r="1405" spans="10:17">
      <c r="J1405" s="56"/>
      <c r="K1405" s="56"/>
      <c r="L1405" s="56"/>
      <c r="M1405" s="56"/>
      <c r="N1405" s="56"/>
      <c r="O1405" s="56"/>
      <c r="P1405" s="56"/>
      <c r="Q1405" s="56"/>
    </row>
    <row r="1406" spans="10:17">
      <c r="J1406" s="56"/>
      <c r="K1406" s="56"/>
      <c r="L1406" s="56"/>
      <c r="M1406" s="56"/>
      <c r="N1406" s="56"/>
      <c r="O1406" s="56"/>
      <c r="P1406" s="56"/>
      <c r="Q1406" s="56"/>
    </row>
    <row r="1407" spans="10:17">
      <c r="J1407" s="56"/>
      <c r="K1407" s="56"/>
      <c r="L1407" s="56"/>
      <c r="M1407" s="56"/>
      <c r="N1407" s="56"/>
      <c r="O1407" s="56"/>
      <c r="P1407" s="56"/>
      <c r="Q1407" s="56"/>
    </row>
    <row r="1408" spans="10:17">
      <c r="J1408" s="56"/>
      <c r="K1408" s="56"/>
      <c r="L1408" s="56"/>
      <c r="M1408" s="56"/>
      <c r="N1408" s="56"/>
      <c r="O1408" s="56"/>
      <c r="P1408" s="56"/>
      <c r="Q1408" s="56"/>
    </row>
    <row r="1409" spans="10:17">
      <c r="J1409" s="56"/>
      <c r="K1409" s="56"/>
      <c r="L1409" s="56"/>
      <c r="M1409" s="56"/>
      <c r="N1409" s="56"/>
      <c r="O1409" s="56"/>
      <c r="P1409" s="56"/>
      <c r="Q1409" s="56"/>
    </row>
    <row r="1410" spans="10:17">
      <c r="J1410" s="56"/>
      <c r="K1410" s="56"/>
      <c r="L1410" s="56"/>
      <c r="M1410" s="56"/>
      <c r="N1410" s="56"/>
      <c r="O1410" s="56"/>
      <c r="P1410" s="56"/>
      <c r="Q1410" s="56"/>
    </row>
    <row r="1411" spans="10:17">
      <c r="J1411" s="56"/>
      <c r="K1411" s="56"/>
      <c r="L1411" s="56"/>
      <c r="M1411" s="56"/>
      <c r="N1411" s="56"/>
      <c r="O1411" s="56"/>
      <c r="P1411" s="56"/>
      <c r="Q1411" s="56"/>
    </row>
    <row r="1412" spans="10:17">
      <c r="J1412" s="56"/>
      <c r="K1412" s="56"/>
      <c r="L1412" s="56"/>
      <c r="M1412" s="56"/>
      <c r="N1412" s="56"/>
      <c r="O1412" s="56"/>
      <c r="P1412" s="56"/>
      <c r="Q1412" s="56"/>
    </row>
    <row r="1413" spans="10:17">
      <c r="J1413" s="56"/>
      <c r="K1413" s="56"/>
      <c r="L1413" s="56"/>
      <c r="M1413" s="56"/>
      <c r="N1413" s="56"/>
      <c r="O1413" s="56"/>
      <c r="P1413" s="56"/>
      <c r="Q1413" s="56"/>
    </row>
    <row r="1414" spans="10:17">
      <c r="J1414" s="56"/>
      <c r="K1414" s="56"/>
      <c r="L1414" s="56"/>
      <c r="M1414" s="56"/>
      <c r="N1414" s="56"/>
      <c r="O1414" s="56"/>
      <c r="P1414" s="56"/>
      <c r="Q1414" s="56"/>
    </row>
    <row r="1415" spans="10:17">
      <c r="J1415" s="56"/>
      <c r="K1415" s="56"/>
      <c r="L1415" s="56"/>
      <c r="M1415" s="56"/>
      <c r="N1415" s="56"/>
      <c r="O1415" s="56"/>
      <c r="P1415" s="56"/>
      <c r="Q1415" s="56"/>
    </row>
    <row r="1416" spans="10:17">
      <c r="J1416" s="56"/>
      <c r="K1416" s="56"/>
      <c r="L1416" s="56"/>
      <c r="M1416" s="56"/>
      <c r="N1416" s="56"/>
      <c r="O1416" s="56"/>
      <c r="P1416" s="56"/>
      <c r="Q1416" s="56"/>
    </row>
    <row r="1417" spans="10:17">
      <c r="J1417" s="56"/>
      <c r="K1417" s="56"/>
      <c r="L1417" s="56"/>
      <c r="M1417" s="56"/>
      <c r="N1417" s="56"/>
      <c r="O1417" s="56"/>
      <c r="P1417" s="56"/>
      <c r="Q1417" s="56"/>
    </row>
    <row r="1418" spans="10:17">
      <c r="J1418" s="56"/>
      <c r="K1418" s="56"/>
      <c r="L1418" s="56"/>
      <c r="M1418" s="56"/>
      <c r="N1418" s="56"/>
      <c r="O1418" s="56"/>
      <c r="P1418" s="56"/>
      <c r="Q1418" s="56"/>
    </row>
    <row r="1419" spans="10:17">
      <c r="J1419" s="56"/>
      <c r="K1419" s="56"/>
      <c r="L1419" s="56"/>
      <c r="M1419" s="56"/>
      <c r="N1419" s="56"/>
      <c r="O1419" s="56"/>
      <c r="P1419" s="56"/>
      <c r="Q1419" s="56"/>
    </row>
    <row r="1420" spans="10:17">
      <c r="J1420" s="56"/>
      <c r="K1420" s="56"/>
      <c r="L1420" s="56"/>
      <c r="M1420" s="56"/>
      <c r="N1420" s="56"/>
      <c r="O1420" s="56"/>
      <c r="P1420" s="56"/>
      <c r="Q1420" s="56"/>
    </row>
    <row r="1421" spans="10:17">
      <c r="J1421" s="56"/>
      <c r="K1421" s="56"/>
      <c r="L1421" s="56"/>
      <c r="M1421" s="56"/>
      <c r="N1421" s="56"/>
      <c r="O1421" s="56"/>
      <c r="P1421" s="56"/>
      <c r="Q1421" s="56"/>
    </row>
    <row r="1422" spans="10:17">
      <c r="J1422" s="56"/>
      <c r="K1422" s="56"/>
      <c r="L1422" s="56"/>
      <c r="M1422" s="56"/>
      <c r="N1422" s="56"/>
      <c r="O1422" s="56"/>
      <c r="P1422" s="56"/>
      <c r="Q1422" s="56"/>
    </row>
    <row r="1423" spans="10:17">
      <c r="J1423" s="56"/>
      <c r="K1423" s="56"/>
      <c r="L1423" s="56"/>
      <c r="M1423" s="56"/>
      <c r="N1423" s="56"/>
      <c r="O1423" s="56"/>
      <c r="P1423" s="56"/>
      <c r="Q1423" s="56"/>
    </row>
    <row r="1424" spans="10:17">
      <c r="J1424" s="56"/>
      <c r="K1424" s="56"/>
      <c r="L1424" s="56"/>
      <c r="M1424" s="56"/>
      <c r="N1424" s="56"/>
      <c r="O1424" s="56"/>
      <c r="P1424" s="56"/>
      <c r="Q1424" s="56"/>
    </row>
    <row r="1425" spans="10:17">
      <c r="J1425" s="56"/>
      <c r="K1425" s="56"/>
      <c r="L1425" s="56"/>
      <c r="M1425" s="56"/>
      <c r="N1425" s="56"/>
      <c r="O1425" s="56"/>
      <c r="P1425" s="56"/>
      <c r="Q1425" s="56"/>
    </row>
    <row r="1426" spans="10:17">
      <c r="J1426" s="56"/>
      <c r="K1426" s="56"/>
      <c r="L1426" s="56"/>
      <c r="M1426" s="56"/>
      <c r="N1426" s="56"/>
      <c r="O1426" s="56"/>
      <c r="P1426" s="56"/>
      <c r="Q1426" s="56"/>
    </row>
    <row r="1427" spans="10:17">
      <c r="J1427" s="56"/>
      <c r="K1427" s="56"/>
      <c r="L1427" s="56"/>
      <c r="M1427" s="56"/>
      <c r="N1427" s="56"/>
      <c r="O1427" s="56"/>
      <c r="P1427" s="56"/>
      <c r="Q1427" s="56"/>
    </row>
    <row r="1428" spans="10:17">
      <c r="J1428" s="56"/>
      <c r="K1428" s="56"/>
      <c r="L1428" s="56"/>
      <c r="M1428" s="56"/>
      <c r="N1428" s="56"/>
      <c r="O1428" s="56"/>
      <c r="P1428" s="56"/>
      <c r="Q1428" s="56"/>
    </row>
    <row r="1429" spans="10:17">
      <c r="J1429" s="56"/>
      <c r="K1429" s="56"/>
      <c r="L1429" s="56"/>
      <c r="M1429" s="56"/>
      <c r="N1429" s="56"/>
      <c r="O1429" s="56"/>
      <c r="P1429" s="56"/>
      <c r="Q1429" s="56"/>
    </row>
    <row r="1430" spans="10:17">
      <c r="J1430" s="56"/>
      <c r="K1430" s="56"/>
      <c r="L1430" s="56"/>
      <c r="M1430" s="56"/>
      <c r="N1430" s="56"/>
      <c r="O1430" s="56"/>
      <c r="P1430" s="56"/>
      <c r="Q1430" s="56"/>
    </row>
    <row r="1431" spans="10:17">
      <c r="J1431" s="56"/>
      <c r="K1431" s="56"/>
      <c r="L1431" s="56"/>
      <c r="M1431" s="56"/>
      <c r="N1431" s="56"/>
      <c r="O1431" s="56"/>
      <c r="P1431" s="56"/>
      <c r="Q1431" s="56"/>
    </row>
    <row r="1432" spans="10:17">
      <c r="J1432" s="56"/>
      <c r="K1432" s="56"/>
      <c r="L1432" s="56"/>
      <c r="M1432" s="56"/>
      <c r="N1432" s="56"/>
      <c r="O1432" s="56"/>
      <c r="P1432" s="56"/>
      <c r="Q1432" s="56"/>
    </row>
    <row r="1433" spans="10:17">
      <c r="J1433" s="56"/>
      <c r="K1433" s="56"/>
      <c r="L1433" s="56"/>
      <c r="M1433" s="56"/>
      <c r="N1433" s="56"/>
      <c r="O1433" s="56"/>
      <c r="P1433" s="56"/>
      <c r="Q1433" s="56"/>
    </row>
    <row r="1434" spans="10:17">
      <c r="J1434" s="56"/>
      <c r="K1434" s="56"/>
      <c r="L1434" s="56"/>
      <c r="M1434" s="56"/>
      <c r="N1434" s="56"/>
      <c r="O1434" s="56"/>
      <c r="P1434" s="56"/>
      <c r="Q1434" s="56"/>
    </row>
    <row r="1435" spans="10:17">
      <c r="J1435" s="56"/>
      <c r="K1435" s="56"/>
      <c r="L1435" s="56"/>
      <c r="M1435" s="56"/>
      <c r="N1435" s="56"/>
      <c r="O1435" s="56"/>
      <c r="P1435" s="56"/>
      <c r="Q1435" s="56"/>
    </row>
    <row r="1436" spans="10:17">
      <c r="J1436" s="56"/>
      <c r="K1436" s="56"/>
      <c r="L1436" s="56"/>
      <c r="M1436" s="56"/>
      <c r="N1436" s="56"/>
      <c r="O1436" s="56"/>
      <c r="P1436" s="56"/>
      <c r="Q1436" s="56"/>
    </row>
    <row r="1437" spans="10:17">
      <c r="J1437" s="56"/>
      <c r="K1437" s="56"/>
      <c r="L1437" s="56"/>
      <c r="M1437" s="56"/>
      <c r="N1437" s="56"/>
      <c r="O1437" s="56"/>
      <c r="P1437" s="56"/>
      <c r="Q1437" s="56"/>
    </row>
    <row r="1438" spans="10:17">
      <c r="J1438" s="56"/>
      <c r="K1438" s="56"/>
      <c r="L1438" s="56"/>
      <c r="M1438" s="56"/>
      <c r="N1438" s="56"/>
      <c r="O1438" s="56"/>
      <c r="P1438" s="56"/>
      <c r="Q1438" s="56"/>
    </row>
    <row r="1439" spans="10:17">
      <c r="J1439" s="56"/>
      <c r="K1439" s="56"/>
      <c r="L1439" s="56"/>
      <c r="M1439" s="56"/>
      <c r="N1439" s="56"/>
      <c r="O1439" s="56"/>
      <c r="P1439" s="56"/>
      <c r="Q1439" s="56"/>
    </row>
    <row r="1440" spans="10:17">
      <c r="J1440" s="56"/>
      <c r="K1440" s="56"/>
      <c r="L1440" s="56"/>
      <c r="M1440" s="56"/>
      <c r="N1440" s="56"/>
      <c r="O1440" s="56"/>
      <c r="P1440" s="56"/>
      <c r="Q1440" s="56"/>
    </row>
    <row r="1441" spans="10:17">
      <c r="J1441" s="56"/>
      <c r="K1441" s="56"/>
      <c r="L1441" s="56"/>
      <c r="M1441" s="56"/>
      <c r="N1441" s="56"/>
      <c r="O1441" s="56"/>
      <c r="P1441" s="56"/>
      <c r="Q1441" s="56"/>
    </row>
    <row r="1442" spans="10:17">
      <c r="J1442" s="56"/>
      <c r="K1442" s="56"/>
      <c r="L1442" s="56"/>
      <c r="M1442" s="56"/>
      <c r="N1442" s="56"/>
      <c r="O1442" s="56"/>
      <c r="P1442" s="56"/>
      <c r="Q1442" s="56"/>
    </row>
    <row r="1443" spans="10:17">
      <c r="J1443" s="56"/>
      <c r="K1443" s="56"/>
      <c r="L1443" s="56"/>
      <c r="M1443" s="56"/>
      <c r="N1443" s="56"/>
      <c r="O1443" s="56"/>
      <c r="P1443" s="56"/>
      <c r="Q1443" s="56"/>
    </row>
    <row r="1444" spans="10:17">
      <c r="J1444" s="56"/>
      <c r="K1444" s="56"/>
      <c r="L1444" s="56"/>
      <c r="M1444" s="56"/>
      <c r="N1444" s="56"/>
      <c r="O1444" s="56"/>
      <c r="P1444" s="56"/>
      <c r="Q1444" s="56"/>
    </row>
    <row r="1445" spans="10:17">
      <c r="J1445" s="56"/>
      <c r="K1445" s="56"/>
      <c r="L1445" s="56"/>
      <c r="M1445" s="56"/>
      <c r="N1445" s="56"/>
      <c r="O1445" s="56"/>
      <c r="P1445" s="56"/>
      <c r="Q1445" s="56"/>
    </row>
    <row r="1446" spans="10:17">
      <c r="J1446" s="56"/>
      <c r="K1446" s="56"/>
      <c r="L1446" s="56"/>
      <c r="M1446" s="56"/>
      <c r="N1446" s="56"/>
      <c r="O1446" s="56"/>
      <c r="P1446" s="56"/>
      <c r="Q1446" s="56"/>
    </row>
    <row r="1447" spans="10:17">
      <c r="J1447" s="56"/>
      <c r="K1447" s="56"/>
      <c r="L1447" s="56"/>
      <c r="M1447" s="56"/>
      <c r="N1447" s="56"/>
      <c r="O1447" s="56"/>
      <c r="P1447" s="56"/>
      <c r="Q1447" s="56"/>
    </row>
    <row r="1448" spans="10:17">
      <c r="J1448" s="56"/>
      <c r="K1448" s="56"/>
      <c r="L1448" s="56"/>
      <c r="M1448" s="56"/>
      <c r="N1448" s="56"/>
      <c r="O1448" s="56"/>
      <c r="P1448" s="56"/>
      <c r="Q1448" s="56"/>
    </row>
    <row r="1449" spans="10:17">
      <c r="J1449" s="56"/>
      <c r="K1449" s="56"/>
      <c r="L1449" s="56"/>
      <c r="M1449" s="56"/>
      <c r="N1449" s="56"/>
      <c r="O1449" s="56"/>
      <c r="P1449" s="56"/>
      <c r="Q1449" s="56"/>
    </row>
    <row r="1450" spans="10:17">
      <c r="J1450" s="56"/>
      <c r="K1450" s="56"/>
      <c r="L1450" s="56"/>
      <c r="M1450" s="56"/>
      <c r="N1450" s="56"/>
      <c r="O1450" s="56"/>
      <c r="P1450" s="56"/>
      <c r="Q1450" s="56"/>
    </row>
    <row r="1451" spans="10:17">
      <c r="J1451" s="56"/>
      <c r="K1451" s="56"/>
      <c r="L1451" s="56"/>
      <c r="M1451" s="56"/>
      <c r="N1451" s="56"/>
      <c r="O1451" s="56"/>
      <c r="P1451" s="56"/>
      <c r="Q1451" s="56"/>
    </row>
    <row r="1452" spans="10:17">
      <c r="J1452" s="56"/>
      <c r="K1452" s="56"/>
      <c r="L1452" s="56"/>
      <c r="M1452" s="56"/>
      <c r="N1452" s="56"/>
      <c r="O1452" s="56"/>
      <c r="P1452" s="56"/>
      <c r="Q1452" s="56"/>
    </row>
    <row r="1453" spans="10:17">
      <c r="J1453" s="56"/>
      <c r="K1453" s="56"/>
      <c r="L1453" s="56"/>
      <c r="M1453" s="56"/>
      <c r="N1453" s="56"/>
      <c r="O1453" s="56"/>
      <c r="P1453" s="56"/>
      <c r="Q1453" s="56"/>
    </row>
    <row r="1454" spans="10:17">
      <c r="J1454" s="56"/>
      <c r="K1454" s="56"/>
      <c r="L1454" s="56"/>
      <c r="M1454" s="56"/>
      <c r="N1454" s="56"/>
      <c r="O1454" s="56"/>
      <c r="P1454" s="56"/>
      <c r="Q1454" s="56"/>
    </row>
    <row r="1455" spans="10:17">
      <c r="J1455" s="56"/>
      <c r="K1455" s="56"/>
      <c r="L1455" s="56"/>
      <c r="M1455" s="56"/>
      <c r="N1455" s="56"/>
      <c r="O1455" s="56"/>
      <c r="P1455" s="56"/>
      <c r="Q1455" s="56"/>
    </row>
    <row r="1456" spans="10:17">
      <c r="J1456" s="56"/>
      <c r="K1456" s="56"/>
      <c r="L1456" s="56"/>
      <c r="M1456" s="56"/>
      <c r="N1456" s="56"/>
      <c r="O1456" s="56"/>
      <c r="P1456" s="56"/>
      <c r="Q1456" s="56"/>
    </row>
    <row r="1457" spans="10:17">
      <c r="J1457" s="56"/>
      <c r="K1457" s="56"/>
      <c r="L1457" s="56"/>
      <c r="M1457" s="56"/>
      <c r="N1457" s="56"/>
      <c r="O1457" s="56"/>
      <c r="P1457" s="56"/>
      <c r="Q1457" s="56"/>
    </row>
    <row r="1458" spans="10:17">
      <c r="J1458" s="56"/>
      <c r="K1458" s="56"/>
      <c r="L1458" s="56"/>
      <c r="M1458" s="56"/>
      <c r="N1458" s="56"/>
      <c r="O1458" s="56"/>
      <c r="P1458" s="56"/>
      <c r="Q1458" s="56"/>
    </row>
    <row r="1459" spans="10:17">
      <c r="J1459" s="56"/>
      <c r="K1459" s="56"/>
      <c r="L1459" s="56"/>
      <c r="M1459" s="56"/>
      <c r="N1459" s="56"/>
      <c r="O1459" s="56"/>
      <c r="P1459" s="56"/>
      <c r="Q1459" s="56"/>
    </row>
    <row r="1460" spans="10:17">
      <c r="J1460" s="56"/>
      <c r="K1460" s="56"/>
      <c r="L1460" s="56"/>
      <c r="M1460" s="56"/>
      <c r="N1460" s="56"/>
      <c r="O1460" s="56"/>
      <c r="P1460" s="56"/>
      <c r="Q1460" s="56"/>
    </row>
    <row r="1461" spans="10:17">
      <c r="J1461" s="56"/>
      <c r="K1461" s="56"/>
      <c r="L1461" s="56"/>
      <c r="M1461" s="56"/>
      <c r="N1461" s="56"/>
      <c r="O1461" s="56"/>
      <c r="P1461" s="56"/>
      <c r="Q1461" s="56"/>
    </row>
    <row r="1462" spans="10:17">
      <c r="J1462" s="56"/>
      <c r="K1462" s="56"/>
      <c r="L1462" s="56"/>
      <c r="M1462" s="56"/>
      <c r="N1462" s="56"/>
      <c r="O1462" s="56"/>
      <c r="P1462" s="56"/>
      <c r="Q1462" s="56"/>
    </row>
    <row r="1463" spans="10:17">
      <c r="J1463" s="56"/>
      <c r="K1463" s="56"/>
      <c r="L1463" s="56"/>
      <c r="M1463" s="56"/>
      <c r="N1463" s="56"/>
      <c r="O1463" s="56"/>
      <c r="P1463" s="56"/>
      <c r="Q1463" s="56"/>
    </row>
    <row r="1464" spans="10:17">
      <c r="J1464" s="56"/>
      <c r="K1464" s="56"/>
      <c r="L1464" s="56"/>
      <c r="M1464" s="56"/>
      <c r="N1464" s="56"/>
      <c r="O1464" s="56"/>
      <c r="P1464" s="56"/>
      <c r="Q1464" s="56"/>
    </row>
    <row r="1465" spans="10:17">
      <c r="J1465" s="56"/>
      <c r="K1465" s="56"/>
      <c r="L1465" s="56"/>
      <c r="M1465" s="56"/>
      <c r="N1465" s="56"/>
      <c r="O1465" s="56"/>
      <c r="P1465" s="56"/>
      <c r="Q1465" s="56"/>
    </row>
    <row r="1466" spans="10:17">
      <c r="J1466" s="56"/>
      <c r="K1466" s="56"/>
      <c r="L1466" s="56"/>
      <c r="M1466" s="56"/>
      <c r="N1466" s="56"/>
      <c r="O1466" s="56"/>
      <c r="P1466" s="56"/>
      <c r="Q1466" s="56"/>
    </row>
    <row r="1467" spans="10:17">
      <c r="J1467" s="56"/>
      <c r="K1467" s="56"/>
      <c r="L1467" s="56"/>
      <c r="M1467" s="56"/>
      <c r="N1467" s="56"/>
      <c r="O1467" s="56"/>
      <c r="P1467" s="56"/>
      <c r="Q1467" s="56"/>
    </row>
    <row r="1468" spans="10:17">
      <c r="J1468" s="56"/>
      <c r="K1468" s="56"/>
      <c r="L1468" s="56"/>
      <c r="M1468" s="56"/>
      <c r="N1468" s="56"/>
      <c r="O1468" s="56"/>
      <c r="P1468" s="56"/>
      <c r="Q1468" s="56"/>
    </row>
    <row r="1469" spans="10:17">
      <c r="J1469" s="56"/>
      <c r="K1469" s="56"/>
      <c r="L1469" s="56"/>
      <c r="M1469" s="56"/>
      <c r="N1469" s="56"/>
      <c r="O1469" s="56"/>
      <c r="P1469" s="56"/>
      <c r="Q1469" s="56"/>
    </row>
    <row r="1470" spans="10:17">
      <c r="J1470" s="56"/>
      <c r="K1470" s="56"/>
      <c r="L1470" s="56"/>
      <c r="M1470" s="56"/>
      <c r="N1470" s="56"/>
      <c r="O1470" s="56"/>
      <c r="P1470" s="56"/>
      <c r="Q1470" s="56"/>
    </row>
    <row r="1471" spans="10:17">
      <c r="J1471" s="56"/>
      <c r="K1471" s="56"/>
      <c r="L1471" s="56"/>
      <c r="M1471" s="56"/>
      <c r="N1471" s="56"/>
      <c r="O1471" s="56"/>
      <c r="P1471" s="56"/>
      <c r="Q1471" s="56"/>
    </row>
    <row r="1472" spans="10:17">
      <c r="J1472" s="56"/>
      <c r="K1472" s="56"/>
      <c r="L1472" s="56"/>
      <c r="M1472" s="56"/>
      <c r="N1472" s="56"/>
      <c r="O1472" s="56"/>
      <c r="P1472" s="56"/>
      <c r="Q1472" s="56"/>
    </row>
    <row r="1473" spans="10:17">
      <c r="J1473" s="56"/>
      <c r="K1473" s="56"/>
      <c r="L1473" s="56"/>
      <c r="M1473" s="56"/>
      <c r="N1473" s="56"/>
      <c r="O1473" s="56"/>
      <c r="P1473" s="56"/>
      <c r="Q1473" s="56"/>
    </row>
    <row r="1474" spans="10:17">
      <c r="J1474" s="56"/>
      <c r="K1474" s="56"/>
      <c r="L1474" s="56"/>
      <c r="M1474" s="56"/>
      <c r="N1474" s="56"/>
      <c r="O1474" s="56"/>
      <c r="P1474" s="56"/>
      <c r="Q1474" s="56"/>
    </row>
    <row r="1475" spans="10:17">
      <c r="J1475" s="56"/>
      <c r="K1475" s="56"/>
      <c r="L1475" s="56"/>
      <c r="M1475" s="56"/>
      <c r="N1475" s="56"/>
      <c r="O1475" s="56"/>
      <c r="P1475" s="56"/>
      <c r="Q1475" s="56"/>
    </row>
    <row r="1476" spans="10:17">
      <c r="J1476" s="56"/>
      <c r="K1476" s="56"/>
      <c r="L1476" s="56"/>
      <c r="M1476" s="56"/>
      <c r="N1476" s="56"/>
      <c r="O1476" s="56"/>
      <c r="P1476" s="56"/>
      <c r="Q1476" s="56"/>
    </row>
    <row r="1477" spans="10:17">
      <c r="J1477" s="56"/>
      <c r="K1477" s="56"/>
      <c r="L1477" s="56"/>
      <c r="M1477" s="56"/>
      <c r="N1477" s="56"/>
      <c r="O1477" s="56"/>
      <c r="P1477" s="56"/>
      <c r="Q1477" s="56"/>
    </row>
    <row r="1478" spans="10:17">
      <c r="J1478" s="56"/>
      <c r="K1478" s="56"/>
      <c r="L1478" s="56"/>
      <c r="M1478" s="56"/>
      <c r="N1478" s="56"/>
      <c r="O1478" s="56"/>
      <c r="P1478" s="56"/>
      <c r="Q1478" s="56"/>
    </row>
    <row r="1479" spans="10:17">
      <c r="J1479" s="56"/>
      <c r="K1479" s="56"/>
      <c r="L1479" s="56"/>
      <c r="M1479" s="56"/>
      <c r="N1479" s="56"/>
      <c r="O1479" s="56"/>
      <c r="P1479" s="56"/>
      <c r="Q1479" s="56"/>
    </row>
    <row r="1480" spans="10:17">
      <c r="J1480" s="56"/>
      <c r="K1480" s="56"/>
      <c r="L1480" s="56"/>
      <c r="M1480" s="56"/>
      <c r="N1480" s="56"/>
      <c r="O1480" s="56"/>
      <c r="P1480" s="56"/>
      <c r="Q1480" s="56"/>
    </row>
    <row r="1481" spans="10:17">
      <c r="J1481" s="56"/>
      <c r="K1481" s="56"/>
      <c r="L1481" s="56"/>
      <c r="M1481" s="56"/>
      <c r="N1481" s="56"/>
      <c r="O1481" s="56"/>
      <c r="P1481" s="56"/>
      <c r="Q1481" s="56"/>
    </row>
    <row r="1482" spans="10:17">
      <c r="J1482" s="56"/>
      <c r="K1482" s="56"/>
      <c r="L1482" s="56"/>
      <c r="M1482" s="56"/>
      <c r="N1482" s="56"/>
      <c r="O1482" s="56"/>
      <c r="P1482" s="56"/>
      <c r="Q1482" s="56"/>
    </row>
    <row r="1483" spans="10:17">
      <c r="J1483" s="56"/>
      <c r="K1483" s="56"/>
      <c r="L1483" s="56"/>
      <c r="M1483" s="56"/>
      <c r="N1483" s="56"/>
      <c r="O1483" s="56"/>
      <c r="P1483" s="56"/>
      <c r="Q1483" s="56"/>
    </row>
    <row r="1484" spans="10:17">
      <c r="J1484" s="56"/>
      <c r="K1484" s="56"/>
      <c r="L1484" s="56"/>
      <c r="M1484" s="56"/>
      <c r="N1484" s="56"/>
      <c r="O1484" s="56"/>
      <c r="P1484" s="56"/>
      <c r="Q1484" s="56"/>
    </row>
    <row r="1485" spans="10:17">
      <c r="J1485" s="56"/>
      <c r="K1485" s="56"/>
      <c r="L1485" s="56"/>
      <c r="M1485" s="56"/>
      <c r="N1485" s="56"/>
      <c r="O1485" s="56"/>
      <c r="P1485" s="56"/>
      <c r="Q1485" s="56"/>
    </row>
    <row r="1486" spans="10:17">
      <c r="J1486" s="56"/>
      <c r="K1486" s="56"/>
      <c r="L1486" s="56"/>
      <c r="M1486" s="56"/>
      <c r="N1486" s="56"/>
      <c r="O1486" s="56"/>
      <c r="P1486" s="56"/>
      <c r="Q1486" s="56"/>
    </row>
    <row r="1487" spans="10:17">
      <c r="J1487" s="56"/>
      <c r="K1487" s="56"/>
      <c r="L1487" s="56"/>
      <c r="M1487" s="56"/>
      <c r="N1487" s="56"/>
      <c r="O1487" s="56"/>
      <c r="P1487" s="56"/>
      <c r="Q1487" s="56"/>
    </row>
    <row r="1488" spans="10:17">
      <c r="J1488" s="56"/>
      <c r="K1488" s="56"/>
      <c r="L1488" s="56"/>
      <c r="M1488" s="56"/>
      <c r="N1488" s="56"/>
      <c r="O1488" s="56"/>
      <c r="P1488" s="56"/>
      <c r="Q1488" s="56"/>
    </row>
    <row r="1489" spans="10:17">
      <c r="J1489" s="56"/>
      <c r="K1489" s="56"/>
      <c r="L1489" s="56"/>
      <c r="M1489" s="56"/>
      <c r="N1489" s="56"/>
      <c r="O1489" s="56"/>
      <c r="P1489" s="56"/>
      <c r="Q1489" s="56"/>
    </row>
    <row r="1490" spans="10:17">
      <c r="J1490" s="56"/>
      <c r="K1490" s="56"/>
      <c r="L1490" s="56"/>
      <c r="M1490" s="56"/>
      <c r="N1490" s="56"/>
      <c r="O1490" s="56"/>
      <c r="P1490" s="56"/>
      <c r="Q1490" s="56"/>
    </row>
    <row r="1491" spans="10:17">
      <c r="J1491" s="56"/>
      <c r="K1491" s="56"/>
      <c r="L1491" s="56"/>
      <c r="M1491" s="56"/>
      <c r="N1491" s="56"/>
      <c r="O1491" s="56"/>
      <c r="P1491" s="56"/>
      <c r="Q1491" s="56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4:K559"/>
  <sheetViews>
    <sheetView topLeftCell="V492" workbookViewId="0">
      <selection activeCell="X501" sqref="X501"/>
    </sheetView>
  </sheetViews>
  <sheetFormatPr defaultRowHeight="14.6"/>
  <cols>
    <col min="2" max="3" width="10" customWidth="1"/>
    <col min="6" max="7" width="11.53515625" customWidth="1"/>
    <col min="8" max="8" width="11.53515625" style="75" customWidth="1"/>
    <col min="26" max="26" width="2.84375" customWidth="1"/>
    <col min="34" max="34" width="2.84375" customWidth="1"/>
    <col min="42" max="42" width="2.84375" customWidth="1"/>
  </cols>
  <sheetData>
    <row r="4" spans="1:8">
      <c r="A4" s="75"/>
      <c r="B4" s="75"/>
      <c r="C4" s="75"/>
    </row>
    <row r="5" spans="1:8">
      <c r="A5" s="75"/>
      <c r="B5" s="75"/>
      <c r="C5" s="75"/>
      <c r="F5" s="12" t="s">
        <v>537</v>
      </c>
    </row>
    <row r="6" spans="1:8" ht="15" thickBot="1">
      <c r="A6" s="75"/>
      <c r="B6" s="30" t="s">
        <v>15</v>
      </c>
      <c r="C6" s="30" t="s">
        <v>16</v>
      </c>
      <c r="D6" s="30" t="s">
        <v>535</v>
      </c>
      <c r="E6" s="30" t="s">
        <v>66</v>
      </c>
      <c r="F6" s="30" t="s">
        <v>536</v>
      </c>
      <c r="G6" s="30" t="s">
        <v>513</v>
      </c>
      <c r="H6" s="80"/>
    </row>
    <row r="7" spans="1:8" ht="15" thickTop="1">
      <c r="A7" s="31"/>
      <c r="B7" s="31">
        <f>Projections!B7</f>
        <v>1986</v>
      </c>
      <c r="C7" s="31" t="str">
        <f>Projections!C7</f>
        <v>M12</v>
      </c>
      <c r="D7" s="14">
        <v>0</v>
      </c>
      <c r="E7" s="32">
        <f t="shared" ref="E7:E70" si="0">IF(D7=0,F7,"  ")</f>
        <v>100</v>
      </c>
      <c r="F7" s="32">
        <f>Projections!E7</f>
        <v>100</v>
      </c>
      <c r="G7" s="75"/>
    </row>
    <row r="8" spans="1:8">
      <c r="A8" s="31">
        <f>B8</f>
        <v>1987</v>
      </c>
      <c r="B8" s="31">
        <f>Projections!B8</f>
        <v>1987</v>
      </c>
      <c r="C8" s="31" t="str">
        <f>Projections!C8</f>
        <v>M01</v>
      </c>
      <c r="D8" s="14">
        <v>0</v>
      </c>
      <c r="E8" s="32">
        <f t="shared" si="0"/>
        <v>100.5</v>
      </c>
      <c r="F8" s="32">
        <f>Projections!E8</f>
        <v>100.5</v>
      </c>
      <c r="G8" s="75"/>
    </row>
    <row r="9" spans="1:8">
      <c r="A9" s="75"/>
      <c r="B9" s="31">
        <f>Projections!B9</f>
        <v>1987</v>
      </c>
      <c r="C9" s="31" t="str">
        <f>Projections!C9</f>
        <v>M02</v>
      </c>
      <c r="D9" s="14">
        <v>0</v>
      </c>
      <c r="E9" s="32">
        <f t="shared" si="0"/>
        <v>100.7</v>
      </c>
      <c r="F9" s="32">
        <f>Projections!E9</f>
        <v>100.7</v>
      </c>
      <c r="G9" s="75"/>
    </row>
    <row r="10" spans="1:8">
      <c r="A10" s="75"/>
      <c r="B10" s="31">
        <f>Projections!B10</f>
        <v>1987</v>
      </c>
      <c r="C10" s="31" t="str">
        <f>Projections!C10</f>
        <v>M03</v>
      </c>
      <c r="D10" s="14">
        <v>0</v>
      </c>
      <c r="E10" s="32">
        <f t="shared" si="0"/>
        <v>101.5</v>
      </c>
      <c r="F10" s="32">
        <f>Projections!E10</f>
        <v>101.5</v>
      </c>
      <c r="G10" s="75"/>
    </row>
    <row r="11" spans="1:8">
      <c r="A11" s="75"/>
      <c r="B11" s="31">
        <f>Projections!B11</f>
        <v>1987</v>
      </c>
      <c r="C11" s="31" t="str">
        <f>Projections!C11</f>
        <v>M04</v>
      </c>
      <c r="D11" s="14">
        <v>0</v>
      </c>
      <c r="E11" s="32">
        <f t="shared" si="0"/>
        <v>101.7</v>
      </c>
      <c r="F11" s="32">
        <f>Projections!E11</f>
        <v>101.7</v>
      </c>
      <c r="G11" s="75"/>
    </row>
    <row r="12" spans="1:8">
      <c r="A12" s="75"/>
      <c r="B12" s="31">
        <f>Projections!B12</f>
        <v>1987</v>
      </c>
      <c r="C12" s="31" t="str">
        <f>Projections!C12</f>
        <v>M05</v>
      </c>
      <c r="D12" s="14">
        <v>0</v>
      </c>
      <c r="E12" s="32">
        <f t="shared" si="0"/>
        <v>101.9</v>
      </c>
      <c r="F12" s="32">
        <f>Projections!E12</f>
        <v>101.9</v>
      </c>
      <c r="G12" s="75"/>
    </row>
    <row r="13" spans="1:8">
      <c r="A13" s="75"/>
      <c r="B13" s="31">
        <f>Projections!B13</f>
        <v>1987</v>
      </c>
      <c r="C13" s="31" t="str">
        <f>Projections!C13</f>
        <v>M06</v>
      </c>
      <c r="D13" s="14">
        <v>0</v>
      </c>
      <c r="E13" s="32">
        <f t="shared" si="0"/>
        <v>102.2</v>
      </c>
      <c r="F13" s="32">
        <f>Projections!E13</f>
        <v>102.2</v>
      </c>
      <c r="G13" s="75"/>
    </row>
    <row r="14" spans="1:8">
      <c r="A14" s="75"/>
      <c r="B14" s="31">
        <f>Projections!B14</f>
        <v>1987</v>
      </c>
      <c r="C14" s="31" t="str">
        <f>Projections!C14</f>
        <v>M07</v>
      </c>
      <c r="D14" s="14">
        <v>0</v>
      </c>
      <c r="E14" s="32">
        <f t="shared" si="0"/>
        <v>102.4</v>
      </c>
      <c r="F14" s="32">
        <f>Projections!E14</f>
        <v>102.4</v>
      </c>
      <c r="G14" s="75"/>
    </row>
    <row r="15" spans="1:8">
      <c r="A15" s="75"/>
      <c r="B15" s="31">
        <f>Projections!B15</f>
        <v>1987</v>
      </c>
      <c r="C15" s="31" t="str">
        <f>Projections!C15</f>
        <v>M08</v>
      </c>
      <c r="D15" s="14">
        <v>0</v>
      </c>
      <c r="E15" s="32">
        <f t="shared" si="0"/>
        <v>102.7</v>
      </c>
      <c r="F15" s="32">
        <f>Projections!E15</f>
        <v>102.7</v>
      </c>
      <c r="G15" s="75"/>
    </row>
    <row r="16" spans="1:8">
      <c r="A16" s="75"/>
      <c r="B16" s="31">
        <f>Projections!B16</f>
        <v>1987</v>
      </c>
      <c r="C16" s="31" t="str">
        <f>Projections!C16</f>
        <v>M09</v>
      </c>
      <c r="D16" s="14">
        <v>0</v>
      </c>
      <c r="E16" s="32">
        <f t="shared" si="0"/>
        <v>103</v>
      </c>
      <c r="F16" s="32">
        <f>Projections!E16</f>
        <v>103</v>
      </c>
      <c r="G16" s="75"/>
    </row>
    <row r="17" spans="1:7">
      <c r="A17" s="75"/>
      <c r="B17" s="31">
        <f>Projections!B17</f>
        <v>1987</v>
      </c>
      <c r="C17" s="31" t="str">
        <f>Projections!C17</f>
        <v>M10</v>
      </c>
      <c r="D17" s="14">
        <v>0</v>
      </c>
      <c r="E17" s="32">
        <f t="shared" si="0"/>
        <v>103.5</v>
      </c>
      <c r="F17" s="32">
        <f>Projections!E17</f>
        <v>103.5</v>
      </c>
      <c r="G17" s="75"/>
    </row>
    <row r="18" spans="1:7">
      <c r="A18" s="75"/>
      <c r="B18" s="31">
        <f>Projections!B18</f>
        <v>1987</v>
      </c>
      <c r="C18" s="31" t="str">
        <f>Projections!C18</f>
        <v>M11</v>
      </c>
      <c r="D18" s="14">
        <v>0</v>
      </c>
      <c r="E18" s="32">
        <f t="shared" si="0"/>
        <v>104.1</v>
      </c>
      <c r="F18" s="32">
        <f>Projections!E18</f>
        <v>104.1</v>
      </c>
      <c r="G18" s="75"/>
    </row>
    <row r="19" spans="1:7">
      <c r="A19" s="75"/>
      <c r="B19" s="31">
        <f>Projections!B19</f>
        <v>1987</v>
      </c>
      <c r="C19" s="31" t="str">
        <f>Projections!C19</f>
        <v>M12</v>
      </c>
      <c r="D19" s="14">
        <v>0</v>
      </c>
      <c r="E19" s="32">
        <f t="shared" si="0"/>
        <v>104.5</v>
      </c>
      <c r="F19" s="32">
        <f>Projections!E19</f>
        <v>104.5</v>
      </c>
      <c r="G19" s="75"/>
    </row>
    <row r="20" spans="1:7">
      <c r="A20" s="31">
        <f>B20</f>
        <v>1988</v>
      </c>
      <c r="B20" s="31">
        <f>Projections!B20</f>
        <v>1988</v>
      </c>
      <c r="C20" s="31" t="str">
        <f>Projections!C20</f>
        <v>M01</v>
      </c>
      <c r="D20" s="14">
        <v>0</v>
      </c>
      <c r="E20" s="32">
        <f t="shared" si="0"/>
        <v>104.7</v>
      </c>
      <c r="F20" s="32">
        <f>Projections!E20</f>
        <v>104.7</v>
      </c>
      <c r="G20" s="75"/>
    </row>
    <row r="21" spans="1:7">
      <c r="A21" s="75"/>
      <c r="B21" s="31">
        <f>Projections!B21</f>
        <v>1988</v>
      </c>
      <c r="C21" s="31" t="str">
        <f>Projections!C21</f>
        <v>M02</v>
      </c>
      <c r="D21" s="14">
        <v>0</v>
      </c>
      <c r="E21" s="32">
        <f t="shared" si="0"/>
        <v>106.1</v>
      </c>
      <c r="F21" s="32">
        <f>Projections!E21</f>
        <v>106.1</v>
      </c>
      <c r="G21" s="75"/>
    </row>
    <row r="22" spans="1:7">
      <c r="A22" s="75"/>
      <c r="B22" s="31">
        <f>Projections!B22</f>
        <v>1988</v>
      </c>
      <c r="C22" s="31" t="str">
        <f>Projections!C22</f>
        <v>M03</v>
      </c>
      <c r="D22" s="14">
        <v>0</v>
      </c>
      <c r="E22" s="32">
        <f t="shared" si="0"/>
        <v>106.5</v>
      </c>
      <c r="F22" s="32">
        <f>Projections!E22</f>
        <v>106.5</v>
      </c>
      <c r="G22" s="75"/>
    </row>
    <row r="23" spans="1:7">
      <c r="A23" s="75"/>
      <c r="B23" s="31">
        <f>Projections!B23</f>
        <v>1988</v>
      </c>
      <c r="C23" s="31" t="str">
        <f>Projections!C23</f>
        <v>M04</v>
      </c>
      <c r="D23" s="14">
        <v>0</v>
      </c>
      <c r="E23" s="32">
        <f t="shared" si="0"/>
        <v>107.8</v>
      </c>
      <c r="F23" s="32">
        <f>Projections!E23</f>
        <v>107.8</v>
      </c>
      <c r="G23" s="75"/>
    </row>
    <row r="24" spans="1:7">
      <c r="A24" s="75"/>
      <c r="B24" s="31">
        <f>Projections!B24</f>
        <v>1988</v>
      </c>
      <c r="C24" s="31" t="str">
        <f>Projections!C24</f>
        <v>M05</v>
      </c>
      <c r="D24" s="14">
        <v>0</v>
      </c>
      <c r="E24" s="32">
        <f t="shared" si="0"/>
        <v>108.2</v>
      </c>
      <c r="F24" s="32">
        <f>Projections!E24</f>
        <v>108.2</v>
      </c>
      <c r="G24" s="75"/>
    </row>
    <row r="25" spans="1:7">
      <c r="A25" s="75"/>
      <c r="B25" s="31">
        <f>Projections!B25</f>
        <v>1988</v>
      </c>
      <c r="C25" s="31" t="str">
        <f>Projections!C25</f>
        <v>M06</v>
      </c>
      <c r="D25" s="14">
        <v>0</v>
      </c>
      <c r="E25" s="32">
        <f t="shared" si="0"/>
        <v>108.6</v>
      </c>
      <c r="F25" s="32">
        <f>Projections!E25</f>
        <v>108.6</v>
      </c>
      <c r="G25" s="75"/>
    </row>
    <row r="26" spans="1:7">
      <c r="A26" s="75"/>
      <c r="B26" s="31">
        <f>Projections!B26</f>
        <v>1988</v>
      </c>
      <c r="C26" s="31" t="str">
        <f>Projections!C26</f>
        <v>M07</v>
      </c>
      <c r="D26" s="14">
        <v>0</v>
      </c>
      <c r="E26" s="32">
        <f t="shared" si="0"/>
        <v>108.8</v>
      </c>
      <c r="F26" s="32">
        <f>Projections!E26</f>
        <v>108.8</v>
      </c>
      <c r="G26" s="75"/>
    </row>
    <row r="27" spans="1:7">
      <c r="A27" s="75"/>
      <c r="B27" s="31">
        <f>Projections!B27</f>
        <v>1988</v>
      </c>
      <c r="C27" s="31" t="str">
        <f>Projections!C27</f>
        <v>M08</v>
      </c>
      <c r="D27" s="14">
        <v>0</v>
      </c>
      <c r="E27" s="32">
        <f t="shared" si="0"/>
        <v>109.1</v>
      </c>
      <c r="F27" s="32">
        <f>Projections!E27</f>
        <v>109.1</v>
      </c>
      <c r="G27" s="75"/>
    </row>
    <row r="28" spans="1:7">
      <c r="A28" s="75"/>
      <c r="B28" s="31">
        <f>Projections!B28</f>
        <v>1988</v>
      </c>
      <c r="C28" s="31" t="str">
        <f>Projections!C28</f>
        <v>M09</v>
      </c>
      <c r="D28" s="14">
        <v>0</v>
      </c>
      <c r="E28" s="32">
        <f t="shared" si="0"/>
        <v>109.3</v>
      </c>
      <c r="F28" s="32">
        <f>Projections!E28</f>
        <v>109.3</v>
      </c>
      <c r="G28" s="75"/>
    </row>
    <row r="29" spans="1:7">
      <c r="A29" s="75"/>
      <c r="B29" s="31">
        <f>Projections!B29</f>
        <v>1988</v>
      </c>
      <c r="C29" s="31" t="str">
        <f>Projections!C29</f>
        <v>M10</v>
      </c>
      <c r="D29" s="14">
        <v>0</v>
      </c>
      <c r="E29" s="32">
        <f t="shared" si="0"/>
        <v>109.9</v>
      </c>
      <c r="F29" s="32">
        <f>Projections!E29</f>
        <v>109.9</v>
      </c>
      <c r="G29" s="75"/>
    </row>
    <row r="30" spans="1:7">
      <c r="A30" s="75"/>
      <c r="B30" s="31">
        <f>Projections!B30</f>
        <v>1988</v>
      </c>
      <c r="C30" s="31" t="str">
        <f>Projections!C30</f>
        <v>M11</v>
      </c>
      <c r="D30" s="14">
        <v>0</v>
      </c>
      <c r="E30" s="32">
        <f t="shared" si="0"/>
        <v>110.2</v>
      </c>
      <c r="F30" s="32">
        <f>Projections!E30</f>
        <v>110.2</v>
      </c>
      <c r="G30" s="75"/>
    </row>
    <row r="31" spans="1:7">
      <c r="A31" s="75"/>
      <c r="B31" s="31">
        <f>Projections!B31</f>
        <v>1988</v>
      </c>
      <c r="C31" s="31" t="str">
        <f>Projections!C31</f>
        <v>M12</v>
      </c>
      <c r="D31" s="14">
        <v>0</v>
      </c>
      <c r="E31" s="32">
        <f t="shared" si="0"/>
        <v>110.3</v>
      </c>
      <c r="F31" s="32">
        <f>Projections!E31</f>
        <v>110.3</v>
      </c>
      <c r="G31" s="75"/>
    </row>
    <row r="32" spans="1:7">
      <c r="A32" s="31">
        <f>B32</f>
        <v>1989</v>
      </c>
      <c r="B32" s="31">
        <f>Projections!B32</f>
        <v>1989</v>
      </c>
      <c r="C32" s="31" t="str">
        <f>Projections!C32</f>
        <v>M01</v>
      </c>
      <c r="D32" s="14">
        <v>0</v>
      </c>
      <c r="E32" s="32">
        <f t="shared" si="0"/>
        <v>111</v>
      </c>
      <c r="F32" s="32">
        <f>Projections!E32</f>
        <v>111</v>
      </c>
      <c r="G32" s="75"/>
    </row>
    <row r="33" spans="1:11">
      <c r="A33" s="75"/>
      <c r="B33" s="31">
        <f>Projections!B33</f>
        <v>1989</v>
      </c>
      <c r="C33" s="31" t="str">
        <f>Projections!C33</f>
        <v>M02</v>
      </c>
      <c r="D33" s="14">
        <v>0</v>
      </c>
      <c r="E33" s="32">
        <f t="shared" si="0"/>
        <v>111.8</v>
      </c>
      <c r="F33" s="32">
        <f>Projections!E33</f>
        <v>111.8</v>
      </c>
      <c r="G33" s="75"/>
    </row>
    <row r="34" spans="1:11">
      <c r="A34" s="75"/>
      <c r="B34" s="31">
        <f>Projections!B34</f>
        <v>1989</v>
      </c>
      <c r="C34" s="31" t="str">
        <f>Projections!C34</f>
        <v>M03</v>
      </c>
      <c r="D34" s="14">
        <v>0</v>
      </c>
      <c r="E34" s="32">
        <f t="shared" si="0"/>
        <v>112.4</v>
      </c>
      <c r="F34" s="32">
        <f>Projections!E34</f>
        <v>112.4</v>
      </c>
      <c r="G34" s="75"/>
    </row>
    <row r="35" spans="1:11">
      <c r="A35" s="75"/>
      <c r="B35" s="31">
        <f>Projections!B35</f>
        <v>1989</v>
      </c>
      <c r="C35" s="31" t="str">
        <f>Projections!C35</f>
        <v>M04</v>
      </c>
      <c r="D35" s="14">
        <v>0</v>
      </c>
      <c r="E35" s="32">
        <f t="shared" si="0"/>
        <v>113</v>
      </c>
      <c r="F35" s="32">
        <f>Projections!E35</f>
        <v>113</v>
      </c>
      <c r="G35" s="75"/>
    </row>
    <row r="36" spans="1:11">
      <c r="A36" s="75"/>
      <c r="B36" s="31">
        <f>Projections!B36</f>
        <v>1989</v>
      </c>
      <c r="C36" s="31" t="str">
        <f>Projections!C36</f>
        <v>M05</v>
      </c>
      <c r="D36" s="14">
        <v>0</v>
      </c>
      <c r="E36" s="32">
        <f t="shared" si="0"/>
        <v>113.3</v>
      </c>
      <c r="F36" s="32">
        <f>Projections!E36</f>
        <v>113.3</v>
      </c>
      <c r="G36" s="75"/>
    </row>
    <row r="37" spans="1:11">
      <c r="A37" s="75"/>
      <c r="B37" s="31">
        <f>Projections!B37</f>
        <v>1989</v>
      </c>
      <c r="C37" s="31" t="str">
        <f>Projections!C37</f>
        <v>M06</v>
      </c>
      <c r="D37" s="14">
        <v>0</v>
      </c>
      <c r="E37" s="32">
        <f t="shared" si="0"/>
        <v>113.9</v>
      </c>
      <c r="F37" s="32">
        <f>Projections!E37</f>
        <v>113.9</v>
      </c>
      <c r="G37" s="75"/>
    </row>
    <row r="38" spans="1:11">
      <c r="A38" s="75"/>
      <c r="B38" s="31">
        <f>Projections!B38</f>
        <v>1989</v>
      </c>
      <c r="C38" s="31" t="str">
        <f>Projections!C38</f>
        <v>M07</v>
      </c>
      <c r="D38" s="14">
        <v>0</v>
      </c>
      <c r="E38" s="32">
        <f t="shared" si="0"/>
        <v>115.1</v>
      </c>
      <c r="F38" s="32">
        <f>Projections!E38</f>
        <v>115.1</v>
      </c>
      <c r="G38" s="75"/>
    </row>
    <row r="39" spans="1:11">
      <c r="A39" s="75"/>
      <c r="B39" s="31">
        <f>Projections!B39</f>
        <v>1989</v>
      </c>
      <c r="C39" s="31" t="str">
        <f>Projections!C39</f>
        <v>M08</v>
      </c>
      <c r="D39" s="14">
        <v>0</v>
      </c>
      <c r="E39" s="32">
        <f t="shared" si="0"/>
        <v>115.3</v>
      </c>
      <c r="F39" s="32">
        <f>Projections!E39</f>
        <v>115.3</v>
      </c>
      <c r="G39" s="75"/>
    </row>
    <row r="40" spans="1:11">
      <c r="A40" s="75"/>
      <c r="B40" s="31">
        <f>Projections!B40</f>
        <v>1989</v>
      </c>
      <c r="C40" s="31" t="str">
        <f>Projections!C40</f>
        <v>M09</v>
      </c>
      <c r="D40" s="14">
        <v>0</v>
      </c>
      <c r="E40" s="32">
        <f t="shared" si="0"/>
        <v>115.5</v>
      </c>
      <c r="F40" s="32">
        <f>Projections!E40</f>
        <v>115.5</v>
      </c>
      <c r="G40" s="75"/>
    </row>
    <row r="41" spans="1:11">
      <c r="A41" s="75"/>
      <c r="B41" s="31">
        <f>Projections!B41</f>
        <v>1989</v>
      </c>
      <c r="C41" s="31" t="str">
        <f>Projections!C41</f>
        <v>M10</v>
      </c>
      <c r="D41" s="14">
        <v>0</v>
      </c>
      <c r="E41" s="32">
        <f t="shared" si="0"/>
        <v>115.7</v>
      </c>
      <c r="F41" s="32">
        <f>Projections!E41</f>
        <v>115.7</v>
      </c>
      <c r="G41" s="75"/>
    </row>
    <row r="42" spans="1:11">
      <c r="A42" s="75"/>
      <c r="B42" s="31">
        <f>Projections!B42</f>
        <v>1989</v>
      </c>
      <c r="C42" s="31" t="str">
        <f>Projections!C42</f>
        <v>M11</v>
      </c>
      <c r="D42" s="14">
        <v>0</v>
      </c>
      <c r="E42" s="32">
        <f t="shared" si="0"/>
        <v>116.5</v>
      </c>
      <c r="F42" s="32">
        <f>Projections!E42</f>
        <v>116.5</v>
      </c>
      <c r="G42" s="75"/>
    </row>
    <row r="43" spans="1:11">
      <c r="A43" s="75"/>
      <c r="B43" s="31">
        <f>Projections!B43</f>
        <v>1989</v>
      </c>
      <c r="C43" s="31" t="str">
        <f>Projections!C43</f>
        <v>M12</v>
      </c>
      <c r="D43" s="14">
        <v>0</v>
      </c>
      <c r="E43" s="32">
        <f t="shared" si="0"/>
        <v>116.6</v>
      </c>
      <c r="F43" s="32">
        <f>Projections!E43</f>
        <v>116.6</v>
      </c>
      <c r="G43" s="71">
        <f>Projections!R43</f>
        <v>117.54641524148171</v>
      </c>
      <c r="H43" s="71">
        <f>IF(D43=0,G43," ")</f>
        <v>117.54641524148171</v>
      </c>
      <c r="I43" s="32">
        <f>IF(D43=0,G43-E43," ")</f>
        <v>0.94641524148171641</v>
      </c>
      <c r="J43" s="20">
        <f>IF(D43=0,I43/E43," ")</f>
        <v>8.1167687948689241E-3</v>
      </c>
      <c r="K43" s="20">
        <f>IF(D43=0,ABS(J43)," ")</f>
        <v>8.1167687948689241E-3</v>
      </c>
    </row>
    <row r="44" spans="1:11">
      <c r="A44" s="31">
        <f>B44</f>
        <v>1990</v>
      </c>
      <c r="B44" s="31">
        <f>Projections!B44</f>
        <v>1990</v>
      </c>
      <c r="C44" s="31" t="str">
        <f>Projections!C44</f>
        <v>M01</v>
      </c>
      <c r="D44" s="14">
        <v>0</v>
      </c>
      <c r="E44" s="32">
        <f t="shared" si="0"/>
        <v>117</v>
      </c>
      <c r="F44" s="32">
        <f>Projections!E44</f>
        <v>117</v>
      </c>
      <c r="G44" s="71">
        <f>Projections!R44</f>
        <v>117.36980430858947</v>
      </c>
      <c r="H44" s="71">
        <f t="shared" ref="H44:H107" si="1">IF(D44=0,G44," ")</f>
        <v>117.36980430858947</v>
      </c>
      <c r="I44" s="32">
        <f t="shared" ref="I44:I107" si="2">IF(D44=0,G44-E44," ")</f>
        <v>0.36980430858946534</v>
      </c>
      <c r="J44" s="20">
        <f t="shared" ref="J44:J107" si="3">IF(D44=0,I44/E44," ")</f>
        <v>3.1607205862347466E-3</v>
      </c>
      <c r="K44" s="20">
        <f t="shared" ref="K44:K107" si="4">IF(D44=0,ABS(J44)," ")</f>
        <v>3.1607205862347466E-3</v>
      </c>
    </row>
    <row r="45" spans="1:11">
      <c r="A45" s="75"/>
      <c r="B45" s="31">
        <f>Projections!B45</f>
        <v>1990</v>
      </c>
      <c r="C45" s="31" t="str">
        <f>Projections!C45</f>
        <v>M02</v>
      </c>
      <c r="D45" s="14">
        <v>0</v>
      </c>
      <c r="E45" s="32">
        <f t="shared" si="0"/>
        <v>117.7</v>
      </c>
      <c r="F45" s="32">
        <f>Projections!E45</f>
        <v>117.7</v>
      </c>
      <c r="G45" s="71">
        <f>Projections!R45</f>
        <v>117.29883177418399</v>
      </c>
      <c r="H45" s="71">
        <f t="shared" si="1"/>
        <v>117.29883177418399</v>
      </c>
      <c r="I45" s="32">
        <f t="shared" si="2"/>
        <v>-0.40116822581600786</v>
      </c>
      <c r="J45" s="20">
        <f t="shared" si="3"/>
        <v>-3.4083961411725391E-3</v>
      </c>
      <c r="K45" s="20">
        <f t="shared" si="4"/>
        <v>3.4083961411725391E-3</v>
      </c>
    </row>
    <row r="46" spans="1:11">
      <c r="A46" s="75"/>
      <c r="B46" s="31">
        <f>Projections!B46</f>
        <v>1990</v>
      </c>
      <c r="C46" s="31" t="str">
        <f>Projections!C46</f>
        <v>M03</v>
      </c>
      <c r="D46" s="14">
        <v>0</v>
      </c>
      <c r="E46" s="32">
        <f t="shared" si="0"/>
        <v>118.6</v>
      </c>
      <c r="F46" s="32">
        <f>Projections!E46</f>
        <v>118.6</v>
      </c>
      <c r="G46" s="71">
        <f>Projections!R46</f>
        <v>118.0907304191177</v>
      </c>
      <c r="H46" s="71">
        <f t="shared" si="1"/>
        <v>118.0907304191177</v>
      </c>
      <c r="I46" s="32">
        <f t="shared" si="2"/>
        <v>-0.50926958088228957</v>
      </c>
      <c r="J46" s="20">
        <f t="shared" si="3"/>
        <v>-4.2940099568489851E-3</v>
      </c>
      <c r="K46" s="20">
        <f t="shared" si="4"/>
        <v>4.2940099568489851E-3</v>
      </c>
    </row>
    <row r="47" spans="1:11">
      <c r="A47" s="75"/>
      <c r="B47" s="31">
        <f>Projections!B47</f>
        <v>1990</v>
      </c>
      <c r="C47" s="31" t="str">
        <f>Projections!C47</f>
        <v>M04</v>
      </c>
      <c r="D47" s="14">
        <v>0</v>
      </c>
      <c r="E47" s="32">
        <f t="shared" si="0"/>
        <v>119.1</v>
      </c>
      <c r="F47" s="32">
        <f>Projections!E47</f>
        <v>119.1</v>
      </c>
      <c r="G47" s="71">
        <f>Projections!R47</f>
        <v>119.63842790121156</v>
      </c>
      <c r="H47" s="71">
        <f t="shared" si="1"/>
        <v>119.63842790121156</v>
      </c>
      <c r="I47" s="32">
        <f t="shared" si="2"/>
        <v>0.5384279012115627</v>
      </c>
      <c r="J47" s="20">
        <f t="shared" si="3"/>
        <v>4.5208052158821387E-3</v>
      </c>
      <c r="K47" s="20">
        <f t="shared" si="4"/>
        <v>4.5208052158821387E-3</v>
      </c>
    </row>
    <row r="48" spans="1:11">
      <c r="A48" s="75"/>
      <c r="B48" s="31">
        <f>Projections!B48</f>
        <v>1990</v>
      </c>
      <c r="C48" s="31" t="str">
        <f>Projections!C48</f>
        <v>M05</v>
      </c>
      <c r="D48" s="14">
        <v>0</v>
      </c>
      <c r="E48" s="32">
        <f t="shared" si="0"/>
        <v>119.5</v>
      </c>
      <c r="F48" s="32">
        <f>Projections!E48</f>
        <v>119.5</v>
      </c>
      <c r="G48" s="71">
        <f>Projections!R48</f>
        <v>119.53466361267884</v>
      </c>
      <c r="H48" s="71">
        <f t="shared" si="1"/>
        <v>119.53466361267884</v>
      </c>
      <c r="I48" s="32">
        <f t="shared" si="2"/>
        <v>3.4663612678841105E-2</v>
      </c>
      <c r="J48" s="20">
        <f t="shared" si="3"/>
        <v>2.9007207262628541E-4</v>
      </c>
      <c r="K48" s="20">
        <f t="shared" si="4"/>
        <v>2.9007207262628541E-4</v>
      </c>
    </row>
    <row r="49" spans="1:11">
      <c r="A49" s="75"/>
      <c r="B49" s="31">
        <f>Projections!B49</f>
        <v>1990</v>
      </c>
      <c r="C49" s="31" t="str">
        <f>Projections!C49</f>
        <v>M06</v>
      </c>
      <c r="D49" s="14">
        <v>0</v>
      </c>
      <c r="E49" s="32">
        <f t="shared" si="0"/>
        <v>119.7</v>
      </c>
      <c r="F49" s="32">
        <f>Projections!E49</f>
        <v>119.7</v>
      </c>
      <c r="G49" s="71">
        <f>Projections!R49</f>
        <v>119.95151916224209</v>
      </c>
      <c r="H49" s="71">
        <f t="shared" si="1"/>
        <v>119.95151916224209</v>
      </c>
      <c r="I49" s="32">
        <f t="shared" si="2"/>
        <v>0.25151916224209003</v>
      </c>
      <c r="J49" s="20">
        <f t="shared" si="3"/>
        <v>2.1012461340191315E-3</v>
      </c>
      <c r="K49" s="20">
        <f t="shared" si="4"/>
        <v>2.1012461340191315E-3</v>
      </c>
    </row>
    <row r="50" spans="1:11">
      <c r="A50" s="75"/>
      <c r="B50" s="31">
        <f>Projections!B50</f>
        <v>1990</v>
      </c>
      <c r="C50" s="31" t="str">
        <f>Projections!C50</f>
        <v>M07</v>
      </c>
      <c r="D50" s="14">
        <v>0</v>
      </c>
      <c r="E50" s="32">
        <f t="shared" si="0"/>
        <v>121</v>
      </c>
      <c r="F50" s="32">
        <f>Projections!E50</f>
        <v>121</v>
      </c>
      <c r="G50" s="71">
        <f>Projections!R50</f>
        <v>121.5066762552709</v>
      </c>
      <c r="H50" s="71">
        <f t="shared" si="1"/>
        <v>121.5066762552709</v>
      </c>
      <c r="I50" s="32">
        <f t="shared" si="2"/>
        <v>0.50667625527090365</v>
      </c>
      <c r="J50" s="20">
        <f t="shared" si="3"/>
        <v>4.1874070683545752E-3</v>
      </c>
      <c r="K50" s="20">
        <f t="shared" si="4"/>
        <v>4.1874070683545752E-3</v>
      </c>
    </row>
    <row r="51" spans="1:11">
      <c r="A51" s="75"/>
      <c r="B51" s="31">
        <f>Projections!B51</f>
        <v>1990</v>
      </c>
      <c r="C51" s="31" t="str">
        <f>Projections!C51</f>
        <v>M08</v>
      </c>
      <c r="D51" s="14">
        <v>0</v>
      </c>
      <c r="E51" s="32">
        <f t="shared" si="0"/>
        <v>121.5</v>
      </c>
      <c r="F51" s="32">
        <f>Projections!E51</f>
        <v>121.5</v>
      </c>
      <c r="G51" s="71">
        <f>Projections!R51</f>
        <v>121.89499534208757</v>
      </c>
      <c r="H51" s="71">
        <f t="shared" si="1"/>
        <v>121.89499534208757</v>
      </c>
      <c r="I51" s="32">
        <f t="shared" si="2"/>
        <v>0.3949953420875687</v>
      </c>
      <c r="J51" s="20">
        <f t="shared" si="3"/>
        <v>3.2509904698565326E-3</v>
      </c>
      <c r="K51" s="20">
        <f t="shared" si="4"/>
        <v>3.2509904698565326E-3</v>
      </c>
    </row>
    <row r="52" spans="1:11">
      <c r="A52" s="75"/>
      <c r="B52" s="31">
        <f>Projections!B52</f>
        <v>1990</v>
      </c>
      <c r="C52" s="31" t="str">
        <f>Projections!C52</f>
        <v>M09</v>
      </c>
      <c r="D52" s="14">
        <v>0</v>
      </c>
      <c r="E52" s="32">
        <f t="shared" si="0"/>
        <v>121.7</v>
      </c>
      <c r="F52" s="32">
        <f>Projections!E52</f>
        <v>121.7</v>
      </c>
      <c r="G52" s="71">
        <f>Projections!R52</f>
        <v>121.25641660505516</v>
      </c>
      <c r="H52" s="71">
        <f t="shared" si="1"/>
        <v>121.25641660505516</v>
      </c>
      <c r="I52" s="32">
        <f t="shared" si="2"/>
        <v>-0.44358339494483801</v>
      </c>
      <c r="J52" s="20">
        <f t="shared" si="3"/>
        <v>-3.6448923167201148E-3</v>
      </c>
      <c r="K52" s="20">
        <f t="shared" si="4"/>
        <v>3.6448923167201148E-3</v>
      </c>
    </row>
    <row r="53" spans="1:11">
      <c r="A53" s="75"/>
      <c r="B53" s="31">
        <f>Projections!B53</f>
        <v>1990</v>
      </c>
      <c r="C53" s="31" t="str">
        <f>Projections!C53</f>
        <v>M10</v>
      </c>
      <c r="D53" s="14">
        <v>0</v>
      </c>
      <c r="E53" s="32">
        <f t="shared" si="0"/>
        <v>121.7</v>
      </c>
      <c r="F53" s="32">
        <f>Projections!E53</f>
        <v>121.7</v>
      </c>
      <c r="G53" s="71">
        <f>Projections!R53</f>
        <v>121.60350646812175</v>
      </c>
      <c r="H53" s="71">
        <f t="shared" si="1"/>
        <v>121.60350646812175</v>
      </c>
      <c r="I53" s="32">
        <f t="shared" si="2"/>
        <v>-9.649353187825227E-2</v>
      </c>
      <c r="J53" s="20">
        <f t="shared" si="3"/>
        <v>-7.9288029480897512E-4</v>
      </c>
      <c r="K53" s="20">
        <f t="shared" si="4"/>
        <v>7.9288029480897512E-4</v>
      </c>
    </row>
    <row r="54" spans="1:11">
      <c r="A54" s="75"/>
      <c r="B54" s="31">
        <f>Projections!B54</f>
        <v>1990</v>
      </c>
      <c r="C54" s="31" t="str">
        <f>Projections!C54</f>
        <v>M11</v>
      </c>
      <c r="D54" s="14">
        <v>0</v>
      </c>
      <c r="E54" s="32">
        <f t="shared" si="0"/>
        <v>122.1</v>
      </c>
      <c r="F54" s="32">
        <f>Projections!E54</f>
        <v>122.1</v>
      </c>
      <c r="G54" s="71">
        <f>Projections!R54</f>
        <v>122.33118103470721</v>
      </c>
      <c r="H54" s="71">
        <f t="shared" si="1"/>
        <v>122.33118103470721</v>
      </c>
      <c r="I54" s="32">
        <f t="shared" si="2"/>
        <v>0.23118103470721962</v>
      </c>
      <c r="J54" s="20">
        <f t="shared" si="3"/>
        <v>1.8933745676266965E-3</v>
      </c>
      <c r="K54" s="20">
        <f t="shared" si="4"/>
        <v>1.8933745676266965E-3</v>
      </c>
    </row>
    <row r="55" spans="1:11">
      <c r="A55" s="75"/>
      <c r="B55" s="31">
        <f>Projections!B55</f>
        <v>1990</v>
      </c>
      <c r="C55" s="31" t="str">
        <f>Projections!C55</f>
        <v>M12</v>
      </c>
      <c r="D55" s="14">
        <v>0</v>
      </c>
      <c r="E55" s="32">
        <f t="shared" si="0"/>
        <v>122.5</v>
      </c>
      <c r="F55" s="32">
        <f>Projections!E55</f>
        <v>122.5</v>
      </c>
      <c r="G55" s="71">
        <f>Projections!R55</f>
        <v>122.69174675617644</v>
      </c>
      <c r="H55" s="71">
        <f t="shared" si="1"/>
        <v>122.69174675617644</v>
      </c>
      <c r="I55" s="32">
        <f t="shared" si="2"/>
        <v>0.19174675617644255</v>
      </c>
      <c r="J55" s="20">
        <f t="shared" si="3"/>
        <v>1.5652796422566738E-3</v>
      </c>
      <c r="K55" s="20">
        <f t="shared" si="4"/>
        <v>1.5652796422566738E-3</v>
      </c>
    </row>
    <row r="56" spans="1:11">
      <c r="A56" s="31">
        <f>B56</f>
        <v>1991</v>
      </c>
      <c r="B56" s="31">
        <f>Projections!B56</f>
        <v>1991</v>
      </c>
      <c r="C56" s="31" t="str">
        <f>Projections!C56</f>
        <v>M01</v>
      </c>
      <c r="D56" s="14">
        <v>0</v>
      </c>
      <c r="E56" s="32">
        <f t="shared" si="0"/>
        <v>122.9</v>
      </c>
      <c r="F56" s="32">
        <f>Projections!E56</f>
        <v>122.9</v>
      </c>
      <c r="G56" s="71">
        <f>Projections!R56</f>
        <v>122.09838533067025</v>
      </c>
      <c r="H56" s="71">
        <f t="shared" si="1"/>
        <v>122.09838533067025</v>
      </c>
      <c r="I56" s="32">
        <f t="shared" si="2"/>
        <v>-0.80161466932975145</v>
      </c>
      <c r="J56" s="20">
        <f t="shared" si="3"/>
        <v>-6.5224952752624202E-3</v>
      </c>
      <c r="K56" s="20">
        <f t="shared" si="4"/>
        <v>6.5224952752624202E-3</v>
      </c>
    </row>
    <row r="57" spans="1:11">
      <c r="A57" s="75"/>
      <c r="B57" s="31">
        <f>Projections!B57</f>
        <v>1991</v>
      </c>
      <c r="C57" s="31" t="str">
        <f>Projections!C57</f>
        <v>M02</v>
      </c>
      <c r="D57" s="14">
        <v>0</v>
      </c>
      <c r="E57" s="32">
        <f t="shared" si="0"/>
        <v>124</v>
      </c>
      <c r="F57" s="32">
        <f>Projections!E57</f>
        <v>124</v>
      </c>
      <c r="G57" s="71">
        <f>Projections!R57</f>
        <v>124.77194689563825</v>
      </c>
      <c r="H57" s="71">
        <f t="shared" si="1"/>
        <v>124.77194689563825</v>
      </c>
      <c r="I57" s="32">
        <f t="shared" si="2"/>
        <v>0.77194689563825136</v>
      </c>
      <c r="J57" s="20">
        <f t="shared" si="3"/>
        <v>6.2253781906310597E-3</v>
      </c>
      <c r="K57" s="20">
        <f t="shared" si="4"/>
        <v>6.2253781906310597E-3</v>
      </c>
    </row>
    <row r="58" spans="1:11">
      <c r="A58" s="75"/>
      <c r="B58" s="31">
        <f>Projections!B58</f>
        <v>1991</v>
      </c>
      <c r="C58" s="31" t="str">
        <f>Projections!C58</f>
        <v>M03</v>
      </c>
      <c r="D58" s="14">
        <v>0</v>
      </c>
      <c r="E58" s="32">
        <f t="shared" si="0"/>
        <v>125.2</v>
      </c>
      <c r="F58" s="32">
        <f>Projections!E58</f>
        <v>125.2</v>
      </c>
      <c r="G58" s="71">
        <f>Projections!R58</f>
        <v>125.21550597526171</v>
      </c>
      <c r="H58" s="71">
        <f t="shared" si="1"/>
        <v>125.21550597526171</v>
      </c>
      <c r="I58" s="32">
        <f t="shared" si="2"/>
        <v>1.5505975261703497E-2</v>
      </c>
      <c r="J58" s="20">
        <f t="shared" si="3"/>
        <v>1.238496426653634E-4</v>
      </c>
      <c r="K58" s="20">
        <f t="shared" si="4"/>
        <v>1.238496426653634E-4</v>
      </c>
    </row>
    <row r="59" spans="1:11">
      <c r="A59" s="75"/>
      <c r="B59" s="31">
        <f>Projections!B59</f>
        <v>1991</v>
      </c>
      <c r="C59" s="31" t="str">
        <f>Projections!C59</f>
        <v>M04</v>
      </c>
      <c r="D59" s="14">
        <v>0</v>
      </c>
      <c r="E59" s="32">
        <f t="shared" si="0"/>
        <v>125.7</v>
      </c>
      <c r="F59" s="32">
        <f>Projections!E59</f>
        <v>125.7</v>
      </c>
      <c r="G59" s="71">
        <f>Projections!R59</f>
        <v>125.70690622230414</v>
      </c>
      <c r="H59" s="71">
        <f t="shared" si="1"/>
        <v>125.70690622230414</v>
      </c>
      <c r="I59" s="32">
        <f t="shared" si="2"/>
        <v>6.9062223041385096E-3</v>
      </c>
      <c r="J59" s="20">
        <f t="shared" si="3"/>
        <v>5.4942102658222035E-5</v>
      </c>
      <c r="K59" s="20">
        <f t="shared" si="4"/>
        <v>5.4942102658222035E-5</v>
      </c>
    </row>
    <row r="60" spans="1:11">
      <c r="A60" s="75"/>
      <c r="B60" s="31">
        <f>Projections!B60</f>
        <v>1991</v>
      </c>
      <c r="C60" s="31" t="str">
        <f>Projections!C60</f>
        <v>M05</v>
      </c>
      <c r="D60" s="14">
        <v>0</v>
      </c>
      <c r="E60" s="32">
        <f t="shared" si="0"/>
        <v>126.6</v>
      </c>
      <c r="F60" s="32">
        <f>Projections!E60</f>
        <v>126.6</v>
      </c>
      <c r="G60" s="71">
        <f>Projections!R60</f>
        <v>126.20750494631334</v>
      </c>
      <c r="H60" s="71">
        <f t="shared" si="1"/>
        <v>126.20750494631334</v>
      </c>
      <c r="I60" s="32">
        <f t="shared" si="2"/>
        <v>-0.39249505368665893</v>
      </c>
      <c r="J60" s="20">
        <f t="shared" si="3"/>
        <v>-3.1002768853606553E-3</v>
      </c>
      <c r="K60" s="20">
        <f t="shared" si="4"/>
        <v>3.1002768853606553E-3</v>
      </c>
    </row>
    <row r="61" spans="1:11">
      <c r="A61" s="75"/>
      <c r="B61" s="31">
        <f>Projections!B61</f>
        <v>1991</v>
      </c>
      <c r="C61" s="31" t="str">
        <f>Projections!C61</f>
        <v>M06</v>
      </c>
      <c r="D61" s="14">
        <v>0</v>
      </c>
      <c r="E61" s="32">
        <f t="shared" si="0"/>
        <v>126.7</v>
      </c>
      <c r="F61" s="32">
        <f>Projections!E61</f>
        <v>126.7</v>
      </c>
      <c r="G61" s="71">
        <f>Projections!R61</f>
        <v>127.26349208371278</v>
      </c>
      <c r="H61" s="71">
        <f t="shared" si="1"/>
        <v>127.26349208371278</v>
      </c>
      <c r="I61" s="32">
        <f t="shared" si="2"/>
        <v>0.56349208371277371</v>
      </c>
      <c r="J61" s="20">
        <f t="shared" si="3"/>
        <v>4.447451331592531E-3</v>
      </c>
      <c r="K61" s="20">
        <f t="shared" si="4"/>
        <v>4.447451331592531E-3</v>
      </c>
    </row>
    <row r="62" spans="1:11">
      <c r="A62" s="75"/>
      <c r="B62" s="31">
        <f>Projections!B62</f>
        <v>1991</v>
      </c>
      <c r="C62" s="31" t="str">
        <f>Projections!C62</f>
        <v>M07</v>
      </c>
      <c r="D62" s="14">
        <v>0</v>
      </c>
      <c r="E62" s="32">
        <f t="shared" si="0"/>
        <v>126.8</v>
      </c>
      <c r="F62" s="32">
        <f>Projections!E62</f>
        <v>126.8</v>
      </c>
      <c r="G62" s="71">
        <f>Projections!R62</f>
        <v>126.63687852070608</v>
      </c>
      <c r="H62" s="71">
        <f t="shared" si="1"/>
        <v>126.63687852070608</v>
      </c>
      <c r="I62" s="32">
        <f t="shared" si="2"/>
        <v>-0.1631214792939204</v>
      </c>
      <c r="J62" s="20">
        <f t="shared" si="3"/>
        <v>-1.286446997586123E-3</v>
      </c>
      <c r="K62" s="20">
        <f t="shared" si="4"/>
        <v>1.286446997586123E-3</v>
      </c>
    </row>
    <row r="63" spans="1:11">
      <c r="A63" s="75"/>
      <c r="B63" s="31">
        <f>Projections!B63</f>
        <v>1991</v>
      </c>
      <c r="C63" s="31" t="str">
        <f>Projections!C63</f>
        <v>M08</v>
      </c>
      <c r="D63" s="14">
        <v>0</v>
      </c>
      <c r="E63" s="32">
        <f t="shared" si="0"/>
        <v>127.3</v>
      </c>
      <c r="F63" s="32">
        <f>Projections!E63</f>
        <v>127.3</v>
      </c>
      <c r="G63" s="71">
        <f>Projections!R63</f>
        <v>128.23642736843578</v>
      </c>
      <c r="H63" s="71">
        <f t="shared" si="1"/>
        <v>128.23642736843578</v>
      </c>
      <c r="I63" s="32">
        <f t="shared" si="2"/>
        <v>0.93642736843578689</v>
      </c>
      <c r="J63" s="20">
        <f t="shared" si="3"/>
        <v>7.3560673090006827E-3</v>
      </c>
      <c r="K63" s="20">
        <f t="shared" si="4"/>
        <v>7.3560673090006827E-3</v>
      </c>
    </row>
    <row r="64" spans="1:11">
      <c r="A64" s="75"/>
      <c r="B64" s="31">
        <f>Projections!B64</f>
        <v>1991</v>
      </c>
      <c r="C64" s="31" t="str">
        <f>Projections!C64</f>
        <v>M09</v>
      </c>
      <c r="D64" s="14">
        <v>0</v>
      </c>
      <c r="E64" s="32">
        <f t="shared" si="0"/>
        <v>127.9</v>
      </c>
      <c r="F64" s="32">
        <f>Projections!E64</f>
        <v>127.9</v>
      </c>
      <c r="G64" s="71">
        <f>Projections!R64</f>
        <v>127.96953553402204</v>
      </c>
      <c r="H64" s="71">
        <f t="shared" si="1"/>
        <v>127.96953553402204</v>
      </c>
      <c r="I64" s="32">
        <f t="shared" si="2"/>
        <v>6.9535534022037382E-2</v>
      </c>
      <c r="J64" s="20">
        <f t="shared" si="3"/>
        <v>5.4367110259607022E-4</v>
      </c>
      <c r="K64" s="20">
        <f t="shared" si="4"/>
        <v>5.4367110259607022E-4</v>
      </c>
    </row>
    <row r="65" spans="1:11">
      <c r="A65" s="75"/>
      <c r="B65" s="31">
        <f>Projections!B65</f>
        <v>1991</v>
      </c>
      <c r="C65" s="31" t="str">
        <f>Projections!C65</f>
        <v>M10</v>
      </c>
      <c r="D65" s="14">
        <v>0</v>
      </c>
      <c r="E65" s="32">
        <f t="shared" si="0"/>
        <v>128.1</v>
      </c>
      <c r="F65" s="32">
        <f>Projections!E65</f>
        <v>128.1</v>
      </c>
      <c r="G65" s="71">
        <f>Projections!R65</f>
        <v>127.81746798914726</v>
      </c>
      <c r="H65" s="71">
        <f t="shared" si="1"/>
        <v>127.81746798914726</v>
      </c>
      <c r="I65" s="32">
        <f t="shared" si="2"/>
        <v>-0.28253201085273361</v>
      </c>
      <c r="J65" s="20">
        <f t="shared" si="3"/>
        <v>-2.2055582424100983E-3</v>
      </c>
      <c r="K65" s="20">
        <f t="shared" si="4"/>
        <v>2.2055582424100983E-3</v>
      </c>
    </row>
    <row r="66" spans="1:11">
      <c r="A66" s="75"/>
      <c r="B66" s="31">
        <f>Projections!B66</f>
        <v>1991</v>
      </c>
      <c r="C66" s="31" t="str">
        <f>Projections!C66</f>
        <v>M11</v>
      </c>
      <c r="D66" s="14">
        <v>0</v>
      </c>
      <c r="E66" s="32">
        <f t="shared" si="0"/>
        <v>128.9</v>
      </c>
      <c r="F66" s="32">
        <f>Projections!E66</f>
        <v>128.9</v>
      </c>
      <c r="G66" s="71">
        <f>Projections!R66</f>
        <v>129.75140211150025</v>
      </c>
      <c r="H66" s="71">
        <f t="shared" si="1"/>
        <v>129.75140211150025</v>
      </c>
      <c r="I66" s="32">
        <f t="shared" si="2"/>
        <v>0.85140211150024925</v>
      </c>
      <c r="J66" s="20">
        <f t="shared" si="3"/>
        <v>6.6051366291718329E-3</v>
      </c>
      <c r="K66" s="20">
        <f t="shared" si="4"/>
        <v>6.6051366291718329E-3</v>
      </c>
    </row>
    <row r="67" spans="1:11">
      <c r="A67" s="75"/>
      <c r="B67" s="31">
        <f>Projections!B67</f>
        <v>1991</v>
      </c>
      <c r="C67" s="31" t="str">
        <f>Projections!C67</f>
        <v>M12</v>
      </c>
      <c r="D67" s="14">
        <v>0</v>
      </c>
      <c r="E67" s="32">
        <f t="shared" si="0"/>
        <v>129.19999999999999</v>
      </c>
      <c r="F67" s="32">
        <f>Projections!E67</f>
        <v>129.19999999999999</v>
      </c>
      <c r="G67" s="71">
        <f>Projections!R67</f>
        <v>129.66146396491553</v>
      </c>
      <c r="H67" s="71">
        <f t="shared" si="1"/>
        <v>129.66146396491553</v>
      </c>
      <c r="I67" s="32">
        <f t="shared" si="2"/>
        <v>0.46146396491553787</v>
      </c>
      <c r="J67" s="20">
        <f t="shared" si="3"/>
        <v>3.5717025148261448E-3</v>
      </c>
      <c r="K67" s="20">
        <f t="shared" si="4"/>
        <v>3.5717025148261448E-3</v>
      </c>
    </row>
    <row r="68" spans="1:11">
      <c r="A68" s="31">
        <f>B68</f>
        <v>1992</v>
      </c>
      <c r="B68" s="31">
        <f>Projections!B68</f>
        <v>1992</v>
      </c>
      <c r="C68" s="31" t="str">
        <f>Projections!C68</f>
        <v>M01</v>
      </c>
      <c r="D68" s="14">
        <v>0</v>
      </c>
      <c r="E68" s="32">
        <f t="shared" si="0"/>
        <v>130</v>
      </c>
      <c r="F68" s="32">
        <f>Projections!E68</f>
        <v>130</v>
      </c>
      <c r="G68" s="71">
        <f>Projections!R68</f>
        <v>130.33764396046504</v>
      </c>
      <c r="H68" s="71">
        <f t="shared" si="1"/>
        <v>130.33764396046504</v>
      </c>
      <c r="I68" s="32">
        <f t="shared" si="2"/>
        <v>0.3376439604650443</v>
      </c>
      <c r="J68" s="20">
        <f t="shared" si="3"/>
        <v>2.5972612343464945E-3</v>
      </c>
      <c r="K68" s="20">
        <f t="shared" si="4"/>
        <v>2.5972612343464945E-3</v>
      </c>
    </row>
    <row r="69" spans="1:11">
      <c r="A69" s="75"/>
      <c r="B69" s="31">
        <f>Projections!B69</f>
        <v>1992</v>
      </c>
      <c r="C69" s="31" t="str">
        <f>Projections!C69</f>
        <v>M02</v>
      </c>
      <c r="D69" s="14">
        <v>0</v>
      </c>
      <c r="E69" s="32">
        <f t="shared" si="0"/>
        <v>130.5</v>
      </c>
      <c r="F69" s="32">
        <f>Projections!E69</f>
        <v>130.5</v>
      </c>
      <c r="G69" s="71">
        <f>Projections!R69</f>
        <v>130.20095851546299</v>
      </c>
      <c r="H69" s="71">
        <f t="shared" si="1"/>
        <v>130.20095851546299</v>
      </c>
      <c r="I69" s="32">
        <f t="shared" si="2"/>
        <v>-0.29904148453701396</v>
      </c>
      <c r="J69" s="20">
        <f t="shared" si="3"/>
        <v>-2.2915056286361224E-3</v>
      </c>
      <c r="K69" s="20">
        <f t="shared" si="4"/>
        <v>2.2915056286361224E-3</v>
      </c>
    </row>
    <row r="70" spans="1:11">
      <c r="A70" s="75"/>
      <c r="B70" s="31">
        <f>Projections!B70</f>
        <v>1992</v>
      </c>
      <c r="C70" s="31" t="str">
        <f>Projections!C70</f>
        <v>M03</v>
      </c>
      <c r="D70" s="14">
        <v>0</v>
      </c>
      <c r="E70" s="32">
        <f t="shared" si="0"/>
        <v>131</v>
      </c>
      <c r="F70" s="32">
        <f>Projections!E70</f>
        <v>131</v>
      </c>
      <c r="G70" s="71">
        <f>Projections!R70</f>
        <v>129.89229245455761</v>
      </c>
      <c r="H70" s="71">
        <f t="shared" si="1"/>
        <v>129.89229245455761</v>
      </c>
      <c r="I70" s="32">
        <f t="shared" si="2"/>
        <v>-1.1077075454423948</v>
      </c>
      <c r="J70" s="20">
        <f t="shared" si="3"/>
        <v>-8.4557827896366011E-3</v>
      </c>
      <c r="K70" s="20">
        <f t="shared" si="4"/>
        <v>8.4557827896366011E-3</v>
      </c>
    </row>
    <row r="71" spans="1:11">
      <c r="A71" s="75"/>
      <c r="B71" s="31">
        <f>Projections!B71</f>
        <v>1992</v>
      </c>
      <c r="C71" s="31" t="str">
        <f>Projections!C71</f>
        <v>M04</v>
      </c>
      <c r="D71" s="14">
        <v>0</v>
      </c>
      <c r="E71" s="32">
        <f t="shared" ref="E71:E134" si="5">IF(D71=0,F71,"  ")</f>
        <v>131.4</v>
      </c>
      <c r="F71" s="32">
        <f>Projections!E71</f>
        <v>131.4</v>
      </c>
      <c r="G71" s="71">
        <f>Projections!R71</f>
        <v>131.19507267416947</v>
      </c>
      <c r="H71" s="71">
        <f t="shared" si="1"/>
        <v>131.19507267416947</v>
      </c>
      <c r="I71" s="32">
        <f t="shared" si="2"/>
        <v>-0.20492732583053908</v>
      </c>
      <c r="J71" s="20">
        <f t="shared" si="3"/>
        <v>-1.5595686897301299E-3</v>
      </c>
      <c r="K71" s="20">
        <f t="shared" si="4"/>
        <v>1.5595686897301299E-3</v>
      </c>
    </row>
    <row r="72" spans="1:11">
      <c r="A72" s="75"/>
      <c r="B72" s="31">
        <f>Projections!B72</f>
        <v>1992</v>
      </c>
      <c r="C72" s="31" t="str">
        <f>Projections!C72</f>
        <v>M05</v>
      </c>
      <c r="D72" s="14">
        <v>0</v>
      </c>
      <c r="E72" s="32">
        <f t="shared" si="5"/>
        <v>131.6</v>
      </c>
      <c r="F72" s="32">
        <f>Projections!E72</f>
        <v>131.6</v>
      </c>
      <c r="G72" s="71">
        <f>Projections!R72</f>
        <v>131.10203964629505</v>
      </c>
      <c r="H72" s="71">
        <f t="shared" si="1"/>
        <v>131.10203964629505</v>
      </c>
      <c r="I72" s="32">
        <f t="shared" si="2"/>
        <v>-0.49796035370493996</v>
      </c>
      <c r="J72" s="20">
        <f t="shared" si="3"/>
        <v>-3.7838932652351064E-3</v>
      </c>
      <c r="K72" s="20">
        <f t="shared" si="4"/>
        <v>3.7838932652351064E-3</v>
      </c>
    </row>
    <row r="73" spans="1:11">
      <c r="A73" s="75"/>
      <c r="B73" s="31">
        <f>Projections!B73</f>
        <v>1992</v>
      </c>
      <c r="C73" s="31" t="str">
        <f>Projections!C73</f>
        <v>M06</v>
      </c>
      <c r="D73" s="14">
        <v>0</v>
      </c>
      <c r="E73" s="32">
        <f t="shared" si="5"/>
        <v>131.6</v>
      </c>
      <c r="F73" s="32">
        <f>Projections!E73</f>
        <v>131.6</v>
      </c>
      <c r="G73" s="71">
        <f>Projections!R73</f>
        <v>131.60419844772105</v>
      </c>
      <c r="H73" s="71">
        <f t="shared" si="1"/>
        <v>131.60419844772105</v>
      </c>
      <c r="I73" s="32">
        <f t="shared" si="2"/>
        <v>4.1984477210519344E-3</v>
      </c>
      <c r="J73" s="20">
        <f t="shared" si="3"/>
        <v>3.1903098184285215E-5</v>
      </c>
      <c r="K73" s="20">
        <f t="shared" si="4"/>
        <v>3.1903098184285215E-5</v>
      </c>
    </row>
    <row r="74" spans="1:11">
      <c r="A74" s="75"/>
      <c r="B74" s="31">
        <f>Projections!B74</f>
        <v>1992</v>
      </c>
      <c r="C74" s="31" t="str">
        <f>Projections!C74</f>
        <v>M07</v>
      </c>
      <c r="D74" s="14">
        <v>0</v>
      </c>
      <c r="E74" s="32">
        <f t="shared" si="5"/>
        <v>132</v>
      </c>
      <c r="F74" s="32">
        <f>Projections!E74</f>
        <v>132</v>
      </c>
      <c r="G74" s="71">
        <f>Projections!R74</f>
        <v>131.21313322002527</v>
      </c>
      <c r="H74" s="71">
        <f t="shared" si="1"/>
        <v>131.21313322002527</v>
      </c>
      <c r="I74" s="32">
        <f t="shared" si="2"/>
        <v>-0.78686677997472998</v>
      </c>
      <c r="J74" s="20">
        <f t="shared" si="3"/>
        <v>-5.9611119695055304E-3</v>
      </c>
      <c r="K74" s="20">
        <f t="shared" si="4"/>
        <v>5.9611119695055304E-3</v>
      </c>
    </row>
    <row r="75" spans="1:11">
      <c r="A75" s="75"/>
      <c r="B75" s="31">
        <f>Projections!B75</f>
        <v>1992</v>
      </c>
      <c r="C75" s="31" t="str">
        <f>Projections!C75</f>
        <v>M08</v>
      </c>
      <c r="D75" s="14">
        <v>0</v>
      </c>
      <c r="E75" s="32">
        <f t="shared" si="5"/>
        <v>131.6</v>
      </c>
      <c r="F75" s="32">
        <f>Projections!E75</f>
        <v>131.6</v>
      </c>
      <c r="G75" s="71">
        <f>Projections!R75</f>
        <v>131.73533005962341</v>
      </c>
      <c r="H75" s="71">
        <f t="shared" si="1"/>
        <v>131.73533005962341</v>
      </c>
      <c r="I75" s="32">
        <f t="shared" si="2"/>
        <v>0.13533005962341349</v>
      </c>
      <c r="J75" s="20">
        <f t="shared" si="3"/>
        <v>1.0283439181110448E-3</v>
      </c>
      <c r="K75" s="20">
        <f t="shared" si="4"/>
        <v>1.0283439181110448E-3</v>
      </c>
    </row>
    <row r="76" spans="1:11">
      <c r="A76" s="75"/>
      <c r="B76" s="31">
        <f>Projections!B76</f>
        <v>1992</v>
      </c>
      <c r="C76" s="31" t="str">
        <f>Projections!C76</f>
        <v>M09</v>
      </c>
      <c r="D76" s="14">
        <v>0</v>
      </c>
      <c r="E76" s="32">
        <f t="shared" si="5"/>
        <v>131.9</v>
      </c>
      <c r="F76" s="32">
        <f>Projections!E76</f>
        <v>131.9</v>
      </c>
      <c r="G76" s="71">
        <f>Projections!R76</f>
        <v>130.75204175856513</v>
      </c>
      <c r="H76" s="71">
        <f t="shared" si="1"/>
        <v>130.75204175856513</v>
      </c>
      <c r="I76" s="32">
        <f t="shared" si="2"/>
        <v>-1.1479582414348783</v>
      </c>
      <c r="J76" s="20">
        <f t="shared" si="3"/>
        <v>-8.7032467129255376E-3</v>
      </c>
      <c r="K76" s="20">
        <f t="shared" si="4"/>
        <v>8.7032467129255376E-3</v>
      </c>
    </row>
    <row r="77" spans="1:11">
      <c r="A77" s="75"/>
      <c r="B77" s="31">
        <f>Projections!B77</f>
        <v>1992</v>
      </c>
      <c r="C77" s="31" t="str">
        <f>Projections!C77</f>
        <v>M10</v>
      </c>
      <c r="D77" s="14">
        <v>0</v>
      </c>
      <c r="E77" s="32">
        <f t="shared" si="5"/>
        <v>132.80000000000001</v>
      </c>
      <c r="F77" s="32">
        <f>Projections!E77</f>
        <v>132.80000000000001</v>
      </c>
      <c r="G77" s="71">
        <f>Projections!R77</f>
        <v>132.52696929708924</v>
      </c>
      <c r="H77" s="71">
        <f t="shared" si="1"/>
        <v>132.52696929708924</v>
      </c>
      <c r="I77" s="32">
        <f t="shared" si="2"/>
        <v>-0.27303070291077347</v>
      </c>
      <c r="J77" s="20">
        <f t="shared" si="3"/>
        <v>-2.0559540881835352E-3</v>
      </c>
      <c r="K77" s="20">
        <f t="shared" si="4"/>
        <v>2.0559540881835352E-3</v>
      </c>
    </row>
    <row r="78" spans="1:11">
      <c r="A78" s="75"/>
      <c r="B78" s="31">
        <f>Projections!B78</f>
        <v>1992</v>
      </c>
      <c r="C78" s="31" t="str">
        <f>Projections!C78</f>
        <v>M11</v>
      </c>
      <c r="D78" s="14">
        <v>0</v>
      </c>
      <c r="E78" s="32">
        <f t="shared" si="5"/>
        <v>133</v>
      </c>
      <c r="F78" s="32">
        <f>Projections!E78</f>
        <v>133</v>
      </c>
      <c r="G78" s="71">
        <f>Projections!R78</f>
        <v>133.41494110679719</v>
      </c>
      <c r="H78" s="71">
        <f t="shared" si="1"/>
        <v>133.41494110679719</v>
      </c>
      <c r="I78" s="32">
        <f t="shared" si="2"/>
        <v>0.41494110679718688</v>
      </c>
      <c r="J78" s="20">
        <f t="shared" si="3"/>
        <v>3.1198579458435105E-3</v>
      </c>
      <c r="K78" s="20">
        <f t="shared" si="4"/>
        <v>3.1198579458435105E-3</v>
      </c>
    </row>
    <row r="79" spans="1:11">
      <c r="A79" s="75"/>
      <c r="B79" s="31">
        <f>Projections!B79</f>
        <v>1992</v>
      </c>
      <c r="C79" s="31" t="str">
        <f>Projections!C79</f>
        <v>M12</v>
      </c>
      <c r="D79" s="14">
        <v>0</v>
      </c>
      <c r="E79" s="32">
        <f t="shared" si="5"/>
        <v>133.19999999999999</v>
      </c>
      <c r="F79" s="32">
        <f>Projections!E79</f>
        <v>133.19999999999999</v>
      </c>
      <c r="G79" s="71">
        <f>Projections!R79</f>
        <v>132.93382250740825</v>
      </c>
      <c r="H79" s="71">
        <f t="shared" si="1"/>
        <v>132.93382250740825</v>
      </c>
      <c r="I79" s="32">
        <f t="shared" si="2"/>
        <v>-0.26617749259173706</v>
      </c>
      <c r="J79" s="20">
        <f t="shared" si="3"/>
        <v>-1.9983295239619902E-3</v>
      </c>
      <c r="K79" s="20">
        <f t="shared" si="4"/>
        <v>1.9983295239619902E-3</v>
      </c>
    </row>
    <row r="80" spans="1:11">
      <c r="A80" s="31">
        <f>B80</f>
        <v>1993</v>
      </c>
      <c r="B80" s="31">
        <f>Projections!B80</f>
        <v>1993</v>
      </c>
      <c r="C80" s="31" t="str">
        <f>Projections!C80</f>
        <v>M01</v>
      </c>
      <c r="D80" s="14">
        <v>0</v>
      </c>
      <c r="E80" s="32">
        <f t="shared" si="5"/>
        <v>133.80000000000001</v>
      </c>
      <c r="F80" s="32">
        <f>Projections!E80</f>
        <v>133.80000000000001</v>
      </c>
      <c r="G80" s="71">
        <f>Projections!R80</f>
        <v>133.50973588520014</v>
      </c>
      <c r="H80" s="71">
        <f t="shared" si="1"/>
        <v>133.50973588520014</v>
      </c>
      <c r="I80" s="32">
        <f t="shared" si="2"/>
        <v>-0.29026411479986791</v>
      </c>
      <c r="J80" s="20">
        <f t="shared" si="3"/>
        <v>-2.169388002988549E-3</v>
      </c>
      <c r="K80" s="20">
        <f t="shared" si="4"/>
        <v>2.169388002988549E-3</v>
      </c>
    </row>
    <row r="81" spans="1:11">
      <c r="A81" s="75"/>
      <c r="B81" s="31">
        <f>Projections!B81</f>
        <v>1993</v>
      </c>
      <c r="C81" s="31" t="str">
        <f>Projections!C81</f>
        <v>M02</v>
      </c>
      <c r="D81" s="14">
        <v>0</v>
      </c>
      <c r="E81" s="32">
        <f t="shared" si="5"/>
        <v>134.1</v>
      </c>
      <c r="F81" s="32">
        <f>Projections!E81</f>
        <v>134.1</v>
      </c>
      <c r="G81" s="71">
        <f>Projections!R81</f>
        <v>133.94173657293913</v>
      </c>
      <c r="H81" s="71">
        <f t="shared" si="1"/>
        <v>133.94173657293913</v>
      </c>
      <c r="I81" s="32">
        <f t="shared" si="2"/>
        <v>-0.15826342706085939</v>
      </c>
      <c r="J81" s="20">
        <f t="shared" si="3"/>
        <v>-1.1801896126835151E-3</v>
      </c>
      <c r="K81" s="20">
        <f t="shared" si="4"/>
        <v>1.1801896126835151E-3</v>
      </c>
    </row>
    <row r="82" spans="1:11">
      <c r="A82" s="75"/>
      <c r="B82" s="31">
        <f>Projections!B82</f>
        <v>1993</v>
      </c>
      <c r="C82" s="31" t="str">
        <f>Projections!C82</f>
        <v>M03</v>
      </c>
      <c r="D82" s="14">
        <v>0</v>
      </c>
      <c r="E82" s="32">
        <f t="shared" si="5"/>
        <v>134.19999999999999</v>
      </c>
      <c r="F82" s="32">
        <f>Projections!E82</f>
        <v>134.19999999999999</v>
      </c>
      <c r="G82" s="71">
        <f>Projections!R82</f>
        <v>134.59624858337449</v>
      </c>
      <c r="H82" s="71">
        <f t="shared" si="1"/>
        <v>134.59624858337449</v>
      </c>
      <c r="I82" s="32">
        <f t="shared" si="2"/>
        <v>0.39624858337450064</v>
      </c>
      <c r="J82" s="20">
        <f t="shared" si="3"/>
        <v>2.952672007261555E-3</v>
      </c>
      <c r="K82" s="20">
        <f t="shared" si="4"/>
        <v>2.952672007261555E-3</v>
      </c>
    </row>
    <row r="83" spans="1:11">
      <c r="A83" s="75"/>
      <c r="B83" s="31">
        <f>Projections!B83</f>
        <v>1993</v>
      </c>
      <c r="C83" s="31" t="str">
        <f>Projections!C83</f>
        <v>M04</v>
      </c>
      <c r="D83" s="14">
        <v>0</v>
      </c>
      <c r="E83" s="32">
        <f t="shared" si="5"/>
        <v>135.1</v>
      </c>
      <c r="F83" s="32">
        <f>Projections!E83</f>
        <v>135.1</v>
      </c>
      <c r="G83" s="71">
        <f>Projections!R83</f>
        <v>135.70238826319661</v>
      </c>
      <c r="H83" s="71">
        <f t="shared" si="1"/>
        <v>135.70238826319661</v>
      </c>
      <c r="I83" s="32">
        <f t="shared" si="2"/>
        <v>0.60238826319661598</v>
      </c>
      <c r="J83" s="20">
        <f t="shared" si="3"/>
        <v>4.4588324440904218E-3</v>
      </c>
      <c r="K83" s="20">
        <f t="shared" si="4"/>
        <v>4.4588324440904218E-3</v>
      </c>
    </row>
    <row r="84" spans="1:11">
      <c r="A84" s="75"/>
      <c r="B84" s="31">
        <f>Projections!B84</f>
        <v>1993</v>
      </c>
      <c r="C84" s="31" t="str">
        <f>Projections!C84</f>
        <v>M05</v>
      </c>
      <c r="D84" s="14">
        <v>0</v>
      </c>
      <c r="E84" s="32">
        <f t="shared" si="5"/>
        <v>136</v>
      </c>
      <c r="F84" s="32">
        <f>Projections!E84</f>
        <v>136</v>
      </c>
      <c r="G84" s="71">
        <f>Projections!R84</f>
        <v>135.99625766839574</v>
      </c>
      <c r="H84" s="71">
        <f t="shared" si="1"/>
        <v>135.99625766839574</v>
      </c>
      <c r="I84" s="32">
        <f t="shared" si="2"/>
        <v>-3.7423316042577426E-3</v>
      </c>
      <c r="J84" s="20">
        <f t="shared" si="3"/>
        <v>-2.7517144148953991E-5</v>
      </c>
      <c r="K84" s="20">
        <f t="shared" si="4"/>
        <v>2.7517144148953991E-5</v>
      </c>
    </row>
    <row r="85" spans="1:11">
      <c r="A85" s="75"/>
      <c r="B85" s="31">
        <f>Projections!B85</f>
        <v>1993</v>
      </c>
      <c r="C85" s="31" t="str">
        <f>Projections!C85</f>
        <v>M06</v>
      </c>
      <c r="D85" s="14">
        <v>0</v>
      </c>
      <c r="E85" s="32">
        <f t="shared" si="5"/>
        <v>136.19999999999999</v>
      </c>
      <c r="F85" s="32">
        <f>Projections!E85</f>
        <v>136.19999999999999</v>
      </c>
      <c r="G85" s="71">
        <f>Projections!R85</f>
        <v>136.43408659853011</v>
      </c>
      <c r="H85" s="71">
        <f t="shared" si="1"/>
        <v>136.43408659853011</v>
      </c>
      <c r="I85" s="32">
        <f t="shared" si="2"/>
        <v>0.23408659853012637</v>
      </c>
      <c r="J85" s="20">
        <f t="shared" si="3"/>
        <v>1.7186974928790483E-3</v>
      </c>
      <c r="K85" s="20">
        <f t="shared" si="4"/>
        <v>1.7186974928790483E-3</v>
      </c>
    </row>
    <row r="86" spans="1:11">
      <c r="A86" s="75"/>
      <c r="B86" s="31">
        <f>Projections!B86</f>
        <v>1993</v>
      </c>
      <c r="C86" s="31" t="str">
        <f>Projections!C86</f>
        <v>M07</v>
      </c>
      <c r="D86" s="14">
        <v>0</v>
      </c>
      <c r="E86" s="32">
        <f t="shared" si="5"/>
        <v>136.5</v>
      </c>
      <c r="F86" s="32">
        <f>Projections!E86</f>
        <v>136.5</v>
      </c>
      <c r="G86" s="71">
        <f>Projections!R86</f>
        <v>136.64478502811116</v>
      </c>
      <c r="H86" s="71">
        <f t="shared" si="1"/>
        <v>136.64478502811116</v>
      </c>
      <c r="I86" s="32">
        <f t="shared" si="2"/>
        <v>0.14478502811115845</v>
      </c>
      <c r="J86" s="20">
        <f t="shared" si="3"/>
        <v>1.0606961766385235E-3</v>
      </c>
      <c r="K86" s="20">
        <f t="shared" si="4"/>
        <v>1.0606961766385235E-3</v>
      </c>
    </row>
    <row r="87" spans="1:11">
      <c r="A87" s="75"/>
      <c r="B87" s="31">
        <f>Projections!B87</f>
        <v>1993</v>
      </c>
      <c r="C87" s="31" t="str">
        <f>Projections!C87</f>
        <v>M08</v>
      </c>
      <c r="D87" s="14">
        <v>0</v>
      </c>
      <c r="E87" s="32">
        <f t="shared" si="5"/>
        <v>136.4</v>
      </c>
      <c r="F87" s="32">
        <f>Projections!E87</f>
        <v>136.4</v>
      </c>
      <c r="G87" s="71">
        <f>Projections!R87</f>
        <v>136.93532347819604</v>
      </c>
      <c r="H87" s="71">
        <f t="shared" si="1"/>
        <v>136.93532347819604</v>
      </c>
      <c r="I87" s="32">
        <f t="shared" si="2"/>
        <v>0.53532347819603388</v>
      </c>
      <c r="J87" s="20">
        <f t="shared" si="3"/>
        <v>3.9246589310559668E-3</v>
      </c>
      <c r="K87" s="20">
        <f t="shared" si="4"/>
        <v>3.9246589310559668E-3</v>
      </c>
    </row>
    <row r="88" spans="1:11">
      <c r="A88" s="75"/>
      <c r="B88" s="31">
        <f>Projections!B88</f>
        <v>1993</v>
      </c>
      <c r="C88" s="31" t="str">
        <f>Projections!C88</f>
        <v>M09</v>
      </c>
      <c r="D88" s="14">
        <v>0</v>
      </c>
      <c r="E88" s="32">
        <f t="shared" si="5"/>
        <v>136.6</v>
      </c>
      <c r="F88" s="32">
        <f>Projections!E88</f>
        <v>136.6</v>
      </c>
      <c r="G88" s="71">
        <f>Projections!R88</f>
        <v>137.23317874832841</v>
      </c>
      <c r="H88" s="71">
        <f t="shared" si="1"/>
        <v>137.23317874832841</v>
      </c>
      <c r="I88" s="32">
        <f t="shared" si="2"/>
        <v>0.63317874832841881</v>
      </c>
      <c r="J88" s="20">
        <f t="shared" si="3"/>
        <v>4.6352763420821289E-3</v>
      </c>
      <c r="K88" s="20">
        <f t="shared" si="4"/>
        <v>4.6352763420821289E-3</v>
      </c>
    </row>
    <row r="89" spans="1:11">
      <c r="A89" s="75"/>
      <c r="B89" s="31">
        <f>Projections!B89</f>
        <v>1993</v>
      </c>
      <c r="C89" s="31" t="str">
        <f>Projections!C89</f>
        <v>M10</v>
      </c>
      <c r="D89" s="14">
        <v>0</v>
      </c>
      <c r="E89" s="32">
        <f t="shared" si="5"/>
        <v>136.80000000000001</v>
      </c>
      <c r="F89" s="32">
        <f>Projections!E89</f>
        <v>136.80000000000001</v>
      </c>
      <c r="G89" s="71">
        <f>Projections!R89</f>
        <v>135.97124029419876</v>
      </c>
      <c r="H89" s="71">
        <f t="shared" si="1"/>
        <v>135.97124029419876</v>
      </c>
      <c r="I89" s="32">
        <f t="shared" si="2"/>
        <v>-0.82875970580124658</v>
      </c>
      <c r="J89" s="20">
        <f t="shared" si="3"/>
        <v>-6.0581849839272403E-3</v>
      </c>
      <c r="K89" s="20">
        <f t="shared" si="4"/>
        <v>6.0581849839272403E-3</v>
      </c>
    </row>
    <row r="90" spans="1:11">
      <c r="A90" s="75"/>
      <c r="B90" s="31">
        <f>Projections!B90</f>
        <v>1993</v>
      </c>
      <c r="C90" s="31" t="str">
        <f>Projections!C90</f>
        <v>M11</v>
      </c>
      <c r="D90" s="14">
        <v>0</v>
      </c>
      <c r="E90" s="32">
        <f t="shared" si="5"/>
        <v>137.1</v>
      </c>
      <c r="F90" s="32">
        <f>Projections!E90</f>
        <v>137.1</v>
      </c>
      <c r="G90" s="71">
        <f>Projections!R90</f>
        <v>137.24973547951998</v>
      </c>
      <c r="H90" s="71">
        <f t="shared" si="1"/>
        <v>137.24973547951998</v>
      </c>
      <c r="I90" s="32">
        <f t="shared" si="2"/>
        <v>0.14973547951998967</v>
      </c>
      <c r="J90" s="20">
        <f t="shared" si="3"/>
        <v>1.0921625056162631E-3</v>
      </c>
      <c r="K90" s="20">
        <f t="shared" si="4"/>
        <v>1.0921625056162631E-3</v>
      </c>
    </row>
    <row r="91" spans="1:11">
      <c r="A91" s="75"/>
      <c r="B91" s="31">
        <f>Projections!B91</f>
        <v>1993</v>
      </c>
      <c r="C91" s="31" t="str">
        <f>Projections!C91</f>
        <v>M12</v>
      </c>
      <c r="D91" s="14">
        <v>0</v>
      </c>
      <c r="E91" s="32">
        <f t="shared" si="5"/>
        <v>137.5</v>
      </c>
      <c r="F91" s="32">
        <f>Projections!E91</f>
        <v>137.5</v>
      </c>
      <c r="G91" s="71">
        <f>Projections!R91</f>
        <v>137.58019211465495</v>
      </c>
      <c r="H91" s="71">
        <f t="shared" si="1"/>
        <v>137.58019211465495</v>
      </c>
      <c r="I91" s="32">
        <f t="shared" si="2"/>
        <v>8.0192114654948909E-2</v>
      </c>
      <c r="J91" s="20">
        <f t="shared" si="3"/>
        <v>5.832153793087193E-4</v>
      </c>
      <c r="K91" s="20">
        <f t="shared" si="4"/>
        <v>5.832153793087193E-4</v>
      </c>
    </row>
    <row r="92" spans="1:11">
      <c r="A92" s="31">
        <f>B92</f>
        <v>1994</v>
      </c>
      <c r="B92" s="31">
        <f>Projections!B92</f>
        <v>1994</v>
      </c>
      <c r="C92" s="31" t="str">
        <f>Projections!C92</f>
        <v>M01</v>
      </c>
      <c r="D92" s="14">
        <v>0</v>
      </c>
      <c r="E92" s="32">
        <f t="shared" si="5"/>
        <v>138.1</v>
      </c>
      <c r="F92" s="32">
        <f>Projections!E92</f>
        <v>138.1</v>
      </c>
      <c r="G92" s="71">
        <f>Projections!R92</f>
        <v>137.90177330664659</v>
      </c>
      <c r="H92" s="71">
        <f t="shared" si="1"/>
        <v>137.90177330664659</v>
      </c>
      <c r="I92" s="32">
        <f t="shared" si="2"/>
        <v>-0.19822669335340493</v>
      </c>
      <c r="J92" s="20">
        <f t="shared" si="3"/>
        <v>-1.4353851799667266E-3</v>
      </c>
      <c r="K92" s="20">
        <f t="shared" si="4"/>
        <v>1.4353851799667266E-3</v>
      </c>
    </row>
    <row r="93" spans="1:11">
      <c r="A93" s="75"/>
      <c r="B93" s="31">
        <f>Projections!B93</f>
        <v>1994</v>
      </c>
      <c r="C93" s="31" t="str">
        <f>Projections!C93</f>
        <v>M02</v>
      </c>
      <c r="D93" s="14">
        <v>0</v>
      </c>
      <c r="E93" s="32">
        <f t="shared" si="5"/>
        <v>139.30000000000001</v>
      </c>
      <c r="F93" s="32">
        <f>Projections!E93</f>
        <v>139.30000000000001</v>
      </c>
      <c r="G93" s="71">
        <f>Projections!R93</f>
        <v>138.80083543168354</v>
      </c>
      <c r="H93" s="71">
        <f t="shared" si="1"/>
        <v>138.80083543168354</v>
      </c>
      <c r="I93" s="32">
        <f t="shared" si="2"/>
        <v>-0.49916456831647338</v>
      </c>
      <c r="J93" s="20">
        <f t="shared" si="3"/>
        <v>-3.5833780927241447E-3</v>
      </c>
      <c r="K93" s="20">
        <f t="shared" si="4"/>
        <v>3.5833780927241447E-3</v>
      </c>
    </row>
    <row r="94" spans="1:11">
      <c r="A94" s="75"/>
      <c r="B94" s="31">
        <f>Projections!B94</f>
        <v>1994</v>
      </c>
      <c r="C94" s="31" t="str">
        <f>Projections!C94</f>
        <v>M03</v>
      </c>
      <c r="D94" s="14">
        <v>0</v>
      </c>
      <c r="E94" s="32">
        <f t="shared" si="5"/>
        <v>139.9</v>
      </c>
      <c r="F94" s="32">
        <f>Projections!E94</f>
        <v>139.9</v>
      </c>
      <c r="G94" s="71">
        <f>Projections!R94</f>
        <v>140.00889682437781</v>
      </c>
      <c r="H94" s="71">
        <f t="shared" si="1"/>
        <v>140.00889682437781</v>
      </c>
      <c r="I94" s="32">
        <f t="shared" si="2"/>
        <v>0.10889682437780834</v>
      </c>
      <c r="J94" s="20">
        <f t="shared" si="3"/>
        <v>7.7839045302221827E-4</v>
      </c>
      <c r="K94" s="20">
        <f t="shared" si="4"/>
        <v>7.7839045302221827E-4</v>
      </c>
    </row>
    <row r="95" spans="1:11">
      <c r="A95" s="75"/>
      <c r="B95" s="31">
        <f>Projections!B95</f>
        <v>1994</v>
      </c>
      <c r="C95" s="31" t="str">
        <f>Projections!C95</f>
        <v>M04</v>
      </c>
      <c r="D95" s="14">
        <v>0</v>
      </c>
      <c r="E95" s="32">
        <f t="shared" si="5"/>
        <v>140.9</v>
      </c>
      <c r="F95" s="32">
        <f>Projections!E95</f>
        <v>140.9</v>
      </c>
      <c r="G95" s="71">
        <f>Projections!R95</f>
        <v>141.28560248584955</v>
      </c>
      <c r="H95" s="71">
        <f t="shared" si="1"/>
        <v>141.28560248584955</v>
      </c>
      <c r="I95" s="32">
        <f t="shared" si="2"/>
        <v>0.38560248584954593</v>
      </c>
      <c r="J95" s="20">
        <f t="shared" si="3"/>
        <v>2.7367103325021003E-3</v>
      </c>
      <c r="K95" s="20">
        <f t="shared" si="4"/>
        <v>2.7367103325021003E-3</v>
      </c>
    </row>
    <row r="96" spans="1:11">
      <c r="A96" s="75"/>
      <c r="B96" s="31">
        <f>Projections!B96</f>
        <v>1994</v>
      </c>
      <c r="C96" s="31" t="str">
        <f>Projections!C96</f>
        <v>M05</v>
      </c>
      <c r="D96" s="14">
        <v>0</v>
      </c>
      <c r="E96" s="32">
        <f t="shared" si="5"/>
        <v>141.30000000000001</v>
      </c>
      <c r="F96" s="32">
        <f>Projections!E96</f>
        <v>141.30000000000001</v>
      </c>
      <c r="G96" s="71">
        <f>Projections!R96</f>
        <v>141.24764646952744</v>
      </c>
      <c r="H96" s="71">
        <f t="shared" si="1"/>
        <v>141.24764646952744</v>
      </c>
      <c r="I96" s="32">
        <f t="shared" si="2"/>
        <v>-5.2353530472572629E-2</v>
      </c>
      <c r="J96" s="20">
        <f t="shared" si="3"/>
        <v>-3.7051330836923303E-4</v>
      </c>
      <c r="K96" s="20">
        <f t="shared" si="4"/>
        <v>3.7051330836923303E-4</v>
      </c>
    </row>
    <row r="97" spans="1:11">
      <c r="A97" s="75"/>
      <c r="B97" s="31">
        <f>Projections!B97</f>
        <v>1994</v>
      </c>
      <c r="C97" s="31" t="str">
        <f>Projections!C97</f>
        <v>M06</v>
      </c>
      <c r="D97" s="14">
        <v>0</v>
      </c>
      <c r="E97" s="32">
        <f t="shared" si="5"/>
        <v>141.6</v>
      </c>
      <c r="F97" s="32">
        <f>Projections!E97</f>
        <v>141.6</v>
      </c>
      <c r="G97" s="71">
        <f>Projections!R97</f>
        <v>141.36343105514572</v>
      </c>
      <c r="H97" s="71">
        <f t="shared" si="1"/>
        <v>141.36343105514572</v>
      </c>
      <c r="I97" s="32">
        <f t="shared" si="2"/>
        <v>-0.2365689448542696</v>
      </c>
      <c r="J97" s="20">
        <f t="shared" si="3"/>
        <v>-1.6706846388013391E-3</v>
      </c>
      <c r="K97" s="20">
        <f t="shared" si="4"/>
        <v>1.6706846388013391E-3</v>
      </c>
    </row>
    <row r="98" spans="1:11">
      <c r="A98" s="75"/>
      <c r="B98" s="31">
        <f>Projections!B98</f>
        <v>1994</v>
      </c>
      <c r="C98" s="31" t="str">
        <f>Projections!C98</f>
        <v>M07</v>
      </c>
      <c r="D98" s="14">
        <v>0</v>
      </c>
      <c r="E98" s="32">
        <f t="shared" si="5"/>
        <v>141.5</v>
      </c>
      <c r="F98" s="32">
        <f>Projections!E98</f>
        <v>141.5</v>
      </c>
      <c r="G98" s="71">
        <f>Projections!R98</f>
        <v>141.26430797826589</v>
      </c>
      <c r="H98" s="71">
        <f t="shared" si="1"/>
        <v>141.26430797826589</v>
      </c>
      <c r="I98" s="32">
        <f t="shared" si="2"/>
        <v>-0.23569202173410986</v>
      </c>
      <c r="J98" s="20">
        <f t="shared" si="3"/>
        <v>-1.6656679981209177E-3</v>
      </c>
      <c r="K98" s="20">
        <f t="shared" si="4"/>
        <v>1.6656679981209177E-3</v>
      </c>
    </row>
    <row r="99" spans="1:11">
      <c r="A99" s="75"/>
      <c r="B99" s="31">
        <f>Projections!B99</f>
        <v>1994</v>
      </c>
      <c r="C99" s="31" t="str">
        <f>Projections!C99</f>
        <v>M08</v>
      </c>
      <c r="D99" s="14">
        <v>0</v>
      </c>
      <c r="E99" s="32">
        <f t="shared" si="5"/>
        <v>141.9</v>
      </c>
      <c r="F99" s="32">
        <f>Projections!E99</f>
        <v>141.9</v>
      </c>
      <c r="G99" s="71">
        <f>Projections!R99</f>
        <v>141.27974035176001</v>
      </c>
      <c r="H99" s="71">
        <f t="shared" si="1"/>
        <v>141.27974035176001</v>
      </c>
      <c r="I99" s="32">
        <f t="shared" si="2"/>
        <v>-0.62025964823999402</v>
      </c>
      <c r="J99" s="20">
        <f t="shared" si="3"/>
        <v>-4.371103934038013E-3</v>
      </c>
      <c r="K99" s="20">
        <f t="shared" si="4"/>
        <v>4.371103934038013E-3</v>
      </c>
    </row>
    <row r="100" spans="1:11">
      <c r="A100" s="75"/>
      <c r="B100" s="31">
        <f>Projections!B100</f>
        <v>1994</v>
      </c>
      <c r="C100" s="31" t="str">
        <f>Projections!C100</f>
        <v>M09</v>
      </c>
      <c r="D100" s="14">
        <v>0</v>
      </c>
      <c r="E100" s="32">
        <f t="shared" si="5"/>
        <v>142.4</v>
      </c>
      <c r="F100" s="32">
        <f>Projections!E100</f>
        <v>142.4</v>
      </c>
      <c r="G100" s="71">
        <f>Projections!R100</f>
        <v>142.20979410195798</v>
      </c>
      <c r="H100" s="71">
        <f t="shared" si="1"/>
        <v>142.20979410195798</v>
      </c>
      <c r="I100" s="32">
        <f t="shared" si="2"/>
        <v>-0.19020589804202359</v>
      </c>
      <c r="J100" s="20">
        <f t="shared" si="3"/>
        <v>-1.335715576137806E-3</v>
      </c>
      <c r="K100" s="20">
        <f t="shared" si="4"/>
        <v>1.335715576137806E-3</v>
      </c>
    </row>
    <row r="101" spans="1:11">
      <c r="A101" s="75"/>
      <c r="B101" s="31">
        <f>Projections!B101</f>
        <v>1994</v>
      </c>
      <c r="C101" s="31" t="str">
        <f>Projections!C101</f>
        <v>M10</v>
      </c>
      <c r="D101" s="14">
        <v>0</v>
      </c>
      <c r="E101" s="32">
        <f t="shared" si="5"/>
        <v>142.80000000000001</v>
      </c>
      <c r="F101" s="32">
        <f>Projections!E101</f>
        <v>142.80000000000001</v>
      </c>
      <c r="G101" s="71">
        <f>Projections!R101</f>
        <v>142.94551223008673</v>
      </c>
      <c r="H101" s="71">
        <f t="shared" si="1"/>
        <v>142.94551223008673</v>
      </c>
      <c r="I101" s="32">
        <f t="shared" si="2"/>
        <v>0.14551223008672309</v>
      </c>
      <c r="J101" s="20">
        <f t="shared" si="3"/>
        <v>1.0189932078902176E-3</v>
      </c>
      <c r="K101" s="20">
        <f t="shared" si="4"/>
        <v>1.0189932078902176E-3</v>
      </c>
    </row>
    <row r="102" spans="1:11">
      <c r="A102" s="75"/>
      <c r="B102" s="31">
        <f>Projections!B102</f>
        <v>1994</v>
      </c>
      <c r="C102" s="31" t="str">
        <f>Projections!C102</f>
        <v>M11</v>
      </c>
      <c r="D102" s="14">
        <v>0</v>
      </c>
      <c r="E102" s="32">
        <f t="shared" si="5"/>
        <v>142.9</v>
      </c>
      <c r="F102" s="32">
        <f>Projections!E102</f>
        <v>142.9</v>
      </c>
      <c r="G102" s="71">
        <f>Projections!R102</f>
        <v>142.37930715374216</v>
      </c>
      <c r="H102" s="71">
        <f t="shared" si="1"/>
        <v>142.37930715374216</v>
      </c>
      <c r="I102" s="32">
        <f t="shared" si="2"/>
        <v>-0.52069284625784462</v>
      </c>
      <c r="J102" s="20">
        <f t="shared" si="3"/>
        <v>-3.6437567967658826E-3</v>
      </c>
      <c r="K102" s="20">
        <f t="shared" si="4"/>
        <v>3.6437567967658826E-3</v>
      </c>
    </row>
    <row r="103" spans="1:11">
      <c r="A103" s="75"/>
      <c r="B103" s="31">
        <f>Projections!B103</f>
        <v>1994</v>
      </c>
      <c r="C103" s="31" t="str">
        <f>Projections!C103</f>
        <v>M12</v>
      </c>
      <c r="D103" s="14">
        <v>0</v>
      </c>
      <c r="E103" s="32">
        <f t="shared" si="5"/>
        <v>143</v>
      </c>
      <c r="F103" s="32">
        <f>Projections!E103</f>
        <v>143</v>
      </c>
      <c r="G103" s="71">
        <f>Projections!R103</f>
        <v>143.20107706978314</v>
      </c>
      <c r="H103" s="71">
        <f t="shared" si="1"/>
        <v>143.20107706978314</v>
      </c>
      <c r="I103" s="32">
        <f t="shared" si="2"/>
        <v>0.201077069783139</v>
      </c>
      <c r="J103" s="20">
        <f t="shared" si="3"/>
        <v>1.4061333551268461E-3</v>
      </c>
      <c r="K103" s="20">
        <f t="shared" si="4"/>
        <v>1.4061333551268461E-3</v>
      </c>
    </row>
    <row r="104" spans="1:11">
      <c r="A104" s="31">
        <f>B104</f>
        <v>1995</v>
      </c>
      <c r="B104" s="31">
        <f>Projections!B104</f>
        <v>1995</v>
      </c>
      <c r="C104" s="31" t="str">
        <f>Projections!C104</f>
        <v>M01</v>
      </c>
      <c r="D104" s="14">
        <v>0</v>
      </c>
      <c r="E104" s="32">
        <f t="shared" si="5"/>
        <v>143.6</v>
      </c>
      <c r="F104" s="32">
        <f>Projections!E104</f>
        <v>143.6</v>
      </c>
      <c r="G104" s="71">
        <f>Projections!R104</f>
        <v>144.28614859243098</v>
      </c>
      <c r="H104" s="71">
        <f t="shared" si="1"/>
        <v>144.28614859243098</v>
      </c>
      <c r="I104" s="32">
        <f t="shared" si="2"/>
        <v>0.68614859243098181</v>
      </c>
      <c r="J104" s="20">
        <f t="shared" si="3"/>
        <v>4.7781935406057234E-3</v>
      </c>
      <c r="K104" s="20">
        <f t="shared" si="4"/>
        <v>4.7781935406057234E-3</v>
      </c>
    </row>
    <row r="105" spans="1:11">
      <c r="A105" s="75"/>
      <c r="B105" s="31">
        <f>Projections!B105</f>
        <v>1995</v>
      </c>
      <c r="C105" s="31" t="str">
        <f>Projections!C105</f>
        <v>M02</v>
      </c>
      <c r="D105" s="14">
        <v>0</v>
      </c>
      <c r="E105" s="32">
        <f t="shared" si="5"/>
        <v>144</v>
      </c>
      <c r="F105" s="32">
        <f>Projections!E105</f>
        <v>144</v>
      </c>
      <c r="G105" s="71">
        <f>Projections!R105</f>
        <v>143.96362451675967</v>
      </c>
      <c r="H105" s="71">
        <f t="shared" si="1"/>
        <v>143.96362451675967</v>
      </c>
      <c r="I105" s="32">
        <f t="shared" si="2"/>
        <v>-3.6375483240334461E-2</v>
      </c>
      <c r="J105" s="20">
        <f t="shared" si="3"/>
        <v>-2.5260752250232262E-4</v>
      </c>
      <c r="K105" s="20">
        <f t="shared" si="4"/>
        <v>2.5260752250232262E-4</v>
      </c>
    </row>
    <row r="106" spans="1:11">
      <c r="A106" s="75"/>
      <c r="B106" s="31">
        <f>Projections!B106</f>
        <v>1995</v>
      </c>
      <c r="C106" s="31" t="str">
        <f>Projections!C106</f>
        <v>M03</v>
      </c>
      <c r="D106" s="14">
        <v>0</v>
      </c>
      <c r="E106" s="32">
        <f t="shared" si="5"/>
        <v>144</v>
      </c>
      <c r="F106" s="32">
        <f>Projections!E106</f>
        <v>144</v>
      </c>
      <c r="G106" s="71">
        <f>Projections!R106</f>
        <v>143.99783053192138</v>
      </c>
      <c r="H106" s="71">
        <f t="shared" si="1"/>
        <v>143.99783053192138</v>
      </c>
      <c r="I106" s="32">
        <f t="shared" si="2"/>
        <v>-2.1694680786197296E-3</v>
      </c>
      <c r="J106" s="20">
        <f t="shared" si="3"/>
        <v>-1.5065750545970343E-5</v>
      </c>
      <c r="K106" s="20">
        <f t="shared" si="4"/>
        <v>1.5065750545970343E-5</v>
      </c>
    </row>
    <row r="107" spans="1:11">
      <c r="A107" s="75"/>
      <c r="B107" s="31">
        <f>Projections!B107</f>
        <v>1995</v>
      </c>
      <c r="C107" s="31" t="str">
        <f>Projections!C107</f>
        <v>M04</v>
      </c>
      <c r="D107" s="14">
        <v>0</v>
      </c>
      <c r="E107" s="32">
        <f t="shared" si="5"/>
        <v>144.6</v>
      </c>
      <c r="F107" s="32">
        <f>Projections!E107</f>
        <v>144.6</v>
      </c>
      <c r="G107" s="71">
        <f>Projections!R107</f>
        <v>144.67354020293729</v>
      </c>
      <c r="H107" s="71">
        <f t="shared" si="1"/>
        <v>144.67354020293729</v>
      </c>
      <c r="I107" s="32">
        <f t="shared" si="2"/>
        <v>7.3540202937294907E-2</v>
      </c>
      <c r="J107" s="20">
        <f t="shared" si="3"/>
        <v>5.0857678379872E-4</v>
      </c>
      <c r="K107" s="20">
        <f t="shared" si="4"/>
        <v>5.0857678379872E-4</v>
      </c>
    </row>
    <row r="108" spans="1:11">
      <c r="A108" s="75"/>
      <c r="B108" s="31">
        <f>Projections!B108</f>
        <v>1995</v>
      </c>
      <c r="C108" s="31" t="str">
        <f>Projections!C108</f>
        <v>M05</v>
      </c>
      <c r="D108" s="14">
        <v>0</v>
      </c>
      <c r="E108" s="32">
        <f t="shared" si="5"/>
        <v>144.69999999999999</v>
      </c>
      <c r="F108" s="32">
        <f>Projections!E108</f>
        <v>144.69999999999999</v>
      </c>
      <c r="G108" s="71">
        <f>Projections!R108</f>
        <v>144.34151568368375</v>
      </c>
      <c r="H108" s="71">
        <f t="shared" ref="H108:H171" si="6">IF(D108=0,G108," ")</f>
        <v>144.34151568368375</v>
      </c>
      <c r="I108" s="32">
        <f t="shared" ref="I108:I171" si="7">IF(D108=0,G108-E108," ")</f>
        <v>-0.35848431631623612</v>
      </c>
      <c r="J108" s="20">
        <f t="shared" ref="J108:J171" si="8">IF(D108=0,I108/E108," ")</f>
        <v>-2.4774313498012175E-3</v>
      </c>
      <c r="K108" s="20">
        <f t="shared" ref="K108:K171" si="9">IF(D108=0,ABS(J108)," ")</f>
        <v>2.4774313498012175E-3</v>
      </c>
    </row>
    <row r="109" spans="1:11">
      <c r="A109" s="75"/>
      <c r="B109" s="31">
        <f>Projections!B109</f>
        <v>1995</v>
      </c>
      <c r="C109" s="31" t="str">
        <f>Projections!C109</f>
        <v>M06</v>
      </c>
      <c r="D109" s="14">
        <v>0</v>
      </c>
      <c r="E109" s="32">
        <f t="shared" si="5"/>
        <v>144.69999999999999</v>
      </c>
      <c r="F109" s="32">
        <f>Projections!E109</f>
        <v>144.69999999999999</v>
      </c>
      <c r="G109" s="71">
        <f>Projections!R109</f>
        <v>144.70865878716225</v>
      </c>
      <c r="H109" s="71">
        <f t="shared" si="6"/>
        <v>144.70865878716225</v>
      </c>
      <c r="I109" s="32">
        <f t="shared" si="7"/>
        <v>8.6587871622612056E-3</v>
      </c>
      <c r="J109" s="20">
        <f t="shared" si="8"/>
        <v>5.9839579559510755E-5</v>
      </c>
      <c r="K109" s="20">
        <f t="shared" si="9"/>
        <v>5.9839579559510755E-5</v>
      </c>
    </row>
    <row r="110" spans="1:11">
      <c r="A110" s="75"/>
      <c r="B110" s="31">
        <f>Projections!B110</f>
        <v>1995</v>
      </c>
      <c r="C110" s="31" t="str">
        <f>Projections!C110</f>
        <v>M07</v>
      </c>
      <c r="D110" s="14">
        <v>0</v>
      </c>
      <c r="E110" s="32">
        <f t="shared" si="5"/>
        <v>142.9</v>
      </c>
      <c r="F110" s="32">
        <f>Projections!E110</f>
        <v>142.9</v>
      </c>
      <c r="G110" s="71">
        <f>Projections!R110</f>
        <v>143.37046198357035</v>
      </c>
      <c r="H110" s="71">
        <f t="shared" si="6"/>
        <v>143.37046198357035</v>
      </c>
      <c r="I110" s="32">
        <f t="shared" si="7"/>
        <v>0.47046198357034541</v>
      </c>
      <c r="J110" s="20">
        <f t="shared" si="8"/>
        <v>3.292246211129079E-3</v>
      </c>
      <c r="K110" s="20">
        <f t="shared" si="9"/>
        <v>3.292246211129079E-3</v>
      </c>
    </row>
    <row r="111" spans="1:11">
      <c r="A111" s="75"/>
      <c r="B111" s="31">
        <f>Projections!B111</f>
        <v>1995</v>
      </c>
      <c r="C111" s="31" t="str">
        <f>Projections!C111</f>
        <v>M08</v>
      </c>
      <c r="D111" s="14">
        <v>0</v>
      </c>
      <c r="E111" s="32">
        <f t="shared" si="5"/>
        <v>143.5</v>
      </c>
      <c r="F111" s="32">
        <f>Projections!E111</f>
        <v>143.5</v>
      </c>
      <c r="G111" s="71">
        <f>Projections!R111</f>
        <v>142.76109466398535</v>
      </c>
      <c r="H111" s="71">
        <f t="shared" si="6"/>
        <v>142.76109466398535</v>
      </c>
      <c r="I111" s="32">
        <f t="shared" si="7"/>
        <v>-0.73890533601465336</v>
      </c>
      <c r="J111" s="20">
        <f t="shared" si="8"/>
        <v>-5.1491661046317305E-3</v>
      </c>
      <c r="K111" s="20">
        <f t="shared" si="9"/>
        <v>5.1491661046317305E-3</v>
      </c>
    </row>
    <row r="112" spans="1:11">
      <c r="A112" s="75"/>
      <c r="B112" s="31">
        <f>Projections!B112</f>
        <v>1995</v>
      </c>
      <c r="C112" s="31" t="str">
        <f>Projections!C112</f>
        <v>M09</v>
      </c>
      <c r="D112" s="14">
        <v>0</v>
      </c>
      <c r="E112" s="32">
        <f t="shared" si="5"/>
        <v>143.4</v>
      </c>
      <c r="F112" s="32">
        <f>Projections!E112</f>
        <v>143.4</v>
      </c>
      <c r="G112" s="71">
        <f>Projections!R112</f>
        <v>144.11941803122775</v>
      </c>
      <c r="H112" s="71">
        <f t="shared" si="6"/>
        <v>144.11941803122775</v>
      </c>
      <c r="I112" s="32">
        <f t="shared" si="7"/>
        <v>0.71941803122774672</v>
      </c>
      <c r="J112" s="20">
        <f t="shared" si="8"/>
        <v>5.0168621424529058E-3</v>
      </c>
      <c r="K112" s="20">
        <f t="shared" si="9"/>
        <v>5.0168621424529058E-3</v>
      </c>
    </row>
    <row r="113" spans="1:11">
      <c r="A113" s="75"/>
      <c r="B113" s="31">
        <f>Projections!B113</f>
        <v>1995</v>
      </c>
      <c r="C113" s="31" t="str">
        <f>Projections!C113</f>
        <v>M10</v>
      </c>
      <c r="D113" s="14">
        <v>0</v>
      </c>
      <c r="E113" s="32">
        <f t="shared" si="5"/>
        <v>143.6</v>
      </c>
      <c r="F113" s="32">
        <f>Projections!E113</f>
        <v>143.6</v>
      </c>
      <c r="G113" s="71">
        <f>Projections!R113</f>
        <v>143.64957702730425</v>
      </c>
      <c r="H113" s="71">
        <f t="shared" si="6"/>
        <v>143.64957702730425</v>
      </c>
      <c r="I113" s="32">
        <f t="shared" si="7"/>
        <v>4.9577027304252397E-2</v>
      </c>
      <c r="J113" s="20">
        <f t="shared" si="8"/>
        <v>3.4524392273156267E-4</v>
      </c>
      <c r="K113" s="20">
        <f t="shared" si="9"/>
        <v>3.4524392273156267E-4</v>
      </c>
    </row>
    <row r="114" spans="1:11">
      <c r="A114" s="75"/>
      <c r="B114" s="31">
        <f>Projections!B114</f>
        <v>1995</v>
      </c>
      <c r="C114" s="31" t="str">
        <f>Projections!C114</f>
        <v>M11</v>
      </c>
      <c r="D114" s="14">
        <v>0</v>
      </c>
      <c r="E114" s="32">
        <f t="shared" si="5"/>
        <v>143.69999999999999</v>
      </c>
      <c r="F114" s="32">
        <f>Projections!E114</f>
        <v>143.69999999999999</v>
      </c>
      <c r="G114" s="71">
        <f>Projections!R114</f>
        <v>142.90506597140791</v>
      </c>
      <c r="H114" s="71">
        <f t="shared" si="6"/>
        <v>142.90506597140791</v>
      </c>
      <c r="I114" s="32">
        <f t="shared" si="7"/>
        <v>-0.79493402859208118</v>
      </c>
      <c r="J114" s="20">
        <f t="shared" si="8"/>
        <v>-5.5318999902023748E-3</v>
      </c>
      <c r="K114" s="20">
        <f t="shared" si="9"/>
        <v>5.5318999902023748E-3</v>
      </c>
    </row>
    <row r="115" spans="1:11">
      <c r="A115" s="75"/>
      <c r="B115" s="31">
        <f>Projections!B115</f>
        <v>1995</v>
      </c>
      <c r="C115" s="31" t="str">
        <f>Projections!C115</f>
        <v>M12</v>
      </c>
      <c r="D115" s="14">
        <v>0</v>
      </c>
      <c r="E115" s="32">
        <f t="shared" si="5"/>
        <v>144.1</v>
      </c>
      <c r="F115" s="32">
        <f>Projections!E115</f>
        <v>144.1</v>
      </c>
      <c r="G115" s="71">
        <f>Projections!R115</f>
        <v>143.77912659601009</v>
      </c>
      <c r="H115" s="71">
        <f t="shared" si="6"/>
        <v>143.77912659601009</v>
      </c>
      <c r="I115" s="32">
        <f t="shared" si="7"/>
        <v>-0.32087340398990705</v>
      </c>
      <c r="J115" s="20">
        <f t="shared" si="8"/>
        <v>-2.2267411796662532E-3</v>
      </c>
      <c r="K115" s="20">
        <f t="shared" si="9"/>
        <v>2.2267411796662532E-3</v>
      </c>
    </row>
    <row r="116" spans="1:11">
      <c r="A116" s="31">
        <f>B116</f>
        <v>1996</v>
      </c>
      <c r="B116" s="31">
        <f>Projections!B116</f>
        <v>1996</v>
      </c>
      <c r="C116" s="31" t="str">
        <f>Projections!C116</f>
        <v>M01</v>
      </c>
      <c r="D116" s="14">
        <v>0</v>
      </c>
      <c r="E116" s="32">
        <f t="shared" si="5"/>
        <v>144.69999999999999</v>
      </c>
      <c r="F116" s="32">
        <f>Projections!E116</f>
        <v>144.69999999999999</v>
      </c>
      <c r="G116" s="71">
        <f>Projections!R116</f>
        <v>145.17379941286643</v>
      </c>
      <c r="H116" s="71">
        <f t="shared" si="6"/>
        <v>145.17379941286643</v>
      </c>
      <c r="I116" s="32">
        <f t="shared" si="7"/>
        <v>0.47379941286644112</v>
      </c>
      <c r="J116" s="20">
        <f t="shared" si="8"/>
        <v>3.2743566887798283E-3</v>
      </c>
      <c r="K116" s="20">
        <f t="shared" si="9"/>
        <v>3.2743566887798283E-3</v>
      </c>
    </row>
    <row r="117" spans="1:11">
      <c r="A117" s="75"/>
      <c r="B117" s="31">
        <f>Projections!B117</f>
        <v>1996</v>
      </c>
      <c r="C117" s="31" t="str">
        <f>Projections!C117</f>
        <v>M02</v>
      </c>
      <c r="D117" s="14">
        <v>0</v>
      </c>
      <c r="E117" s="32">
        <f t="shared" si="5"/>
        <v>145.19999999999999</v>
      </c>
      <c r="F117" s="32">
        <f>Projections!E117</f>
        <v>145.19999999999999</v>
      </c>
      <c r="G117" s="71">
        <f>Projections!R117</f>
        <v>145.35653310317974</v>
      </c>
      <c r="H117" s="71">
        <f t="shared" si="6"/>
        <v>145.35653310317974</v>
      </c>
      <c r="I117" s="32">
        <f t="shared" si="7"/>
        <v>0.15653310317975411</v>
      </c>
      <c r="J117" s="20">
        <f t="shared" si="8"/>
        <v>1.078051674791695E-3</v>
      </c>
      <c r="K117" s="20">
        <f t="shared" si="9"/>
        <v>1.078051674791695E-3</v>
      </c>
    </row>
    <row r="118" spans="1:11">
      <c r="A118" s="75"/>
      <c r="B118" s="31">
        <f>Projections!B118</f>
        <v>1996</v>
      </c>
      <c r="C118" s="31" t="str">
        <f>Projections!C118</f>
        <v>M03</v>
      </c>
      <c r="D118" s="14">
        <v>0</v>
      </c>
      <c r="E118" s="32">
        <f t="shared" si="5"/>
        <v>145.5</v>
      </c>
      <c r="F118" s="32">
        <f>Projections!E118</f>
        <v>145.5</v>
      </c>
      <c r="G118" s="71">
        <f>Projections!R118</f>
        <v>145.02703520554437</v>
      </c>
      <c r="H118" s="71">
        <f t="shared" si="6"/>
        <v>145.02703520554437</v>
      </c>
      <c r="I118" s="32">
        <f t="shared" si="7"/>
        <v>-0.47296479445563477</v>
      </c>
      <c r="J118" s="20">
        <f t="shared" si="8"/>
        <v>-3.2506171440249811E-3</v>
      </c>
      <c r="K118" s="20">
        <f t="shared" si="9"/>
        <v>3.2506171440249811E-3</v>
      </c>
    </row>
    <row r="119" spans="1:11">
      <c r="A119" s="75"/>
      <c r="B119" s="31">
        <f>Projections!B119</f>
        <v>1996</v>
      </c>
      <c r="C119" s="31" t="str">
        <f>Projections!C119</f>
        <v>M04</v>
      </c>
      <c r="D119" s="14">
        <v>0</v>
      </c>
      <c r="E119" s="32">
        <f t="shared" si="5"/>
        <v>145.80000000000001</v>
      </c>
      <c r="F119" s="32">
        <f>Projections!E119</f>
        <v>145.80000000000001</v>
      </c>
      <c r="G119" s="71">
        <f>Projections!R119</f>
        <v>145.92636495804797</v>
      </c>
      <c r="H119" s="71">
        <f t="shared" si="6"/>
        <v>145.92636495804797</v>
      </c>
      <c r="I119" s="32">
        <f t="shared" si="7"/>
        <v>0.126364958047958</v>
      </c>
      <c r="J119" s="20">
        <f t="shared" si="8"/>
        <v>8.6670067248256506E-4</v>
      </c>
      <c r="K119" s="20">
        <f t="shared" si="9"/>
        <v>8.6670067248256506E-4</v>
      </c>
    </row>
    <row r="120" spans="1:11">
      <c r="A120" s="75"/>
      <c r="B120" s="31">
        <f>Projections!B120</f>
        <v>1996</v>
      </c>
      <c r="C120" s="31" t="str">
        <f>Projections!C120</f>
        <v>M05</v>
      </c>
      <c r="D120" s="14">
        <v>0</v>
      </c>
      <c r="E120" s="32">
        <f t="shared" si="5"/>
        <v>146.4</v>
      </c>
      <c r="F120" s="32">
        <f>Projections!E120</f>
        <v>146.4</v>
      </c>
      <c r="G120" s="71">
        <f>Projections!R120</f>
        <v>146.43760980141545</v>
      </c>
      <c r="H120" s="71">
        <f t="shared" si="6"/>
        <v>146.43760980141545</v>
      </c>
      <c r="I120" s="32">
        <f t="shared" si="7"/>
        <v>3.7609801415442234E-2</v>
      </c>
      <c r="J120" s="20">
        <f t="shared" si="8"/>
        <v>2.5689755065192783E-4</v>
      </c>
      <c r="K120" s="20">
        <f t="shared" si="9"/>
        <v>2.5689755065192783E-4</v>
      </c>
    </row>
    <row r="121" spans="1:11">
      <c r="A121" s="75"/>
      <c r="B121" s="31">
        <f>Projections!B121</f>
        <v>1996</v>
      </c>
      <c r="C121" s="31" t="str">
        <f>Projections!C121</f>
        <v>M06</v>
      </c>
      <c r="D121" s="14">
        <v>0</v>
      </c>
      <c r="E121" s="32">
        <f t="shared" si="5"/>
        <v>146.69999999999999</v>
      </c>
      <c r="F121" s="32">
        <f>Projections!E121</f>
        <v>146.69999999999999</v>
      </c>
      <c r="G121" s="71">
        <f>Projections!R121</f>
        <v>146.81026472235763</v>
      </c>
      <c r="H121" s="71">
        <f t="shared" si="6"/>
        <v>146.81026472235763</v>
      </c>
      <c r="I121" s="32">
        <f t="shared" si="7"/>
        <v>0.11026472235764118</v>
      </c>
      <c r="J121" s="20">
        <f t="shared" si="8"/>
        <v>7.5163409923409126E-4</v>
      </c>
      <c r="K121" s="20">
        <f t="shared" si="9"/>
        <v>7.5163409923409126E-4</v>
      </c>
    </row>
    <row r="122" spans="1:11">
      <c r="A122" s="75"/>
      <c r="B122" s="31">
        <f>Projections!B122</f>
        <v>1996</v>
      </c>
      <c r="C122" s="31" t="str">
        <f>Projections!C122</f>
        <v>M07</v>
      </c>
      <c r="D122" s="14">
        <v>0</v>
      </c>
      <c r="E122" s="32">
        <f t="shared" si="5"/>
        <v>146.6</v>
      </c>
      <c r="F122" s="32">
        <f>Projections!E122</f>
        <v>146.6</v>
      </c>
      <c r="G122" s="71">
        <f>Projections!R122</f>
        <v>146.19047651658136</v>
      </c>
      <c r="H122" s="71">
        <f t="shared" si="6"/>
        <v>146.19047651658136</v>
      </c>
      <c r="I122" s="32">
        <f t="shared" si="7"/>
        <v>-0.40952348341863853</v>
      </c>
      <c r="J122" s="20">
        <f t="shared" si="8"/>
        <v>-2.7934753302772072E-3</v>
      </c>
      <c r="K122" s="20">
        <f t="shared" si="9"/>
        <v>2.7934753302772072E-3</v>
      </c>
    </row>
    <row r="123" spans="1:11">
      <c r="A123" s="75"/>
      <c r="B123" s="31">
        <f>Projections!B123</f>
        <v>1996</v>
      </c>
      <c r="C123" s="31" t="str">
        <f>Projections!C123</f>
        <v>M08</v>
      </c>
      <c r="D123" s="14">
        <v>0</v>
      </c>
      <c r="E123" s="32">
        <f t="shared" si="5"/>
        <v>146.69999999999999</v>
      </c>
      <c r="F123" s="32">
        <f>Projections!E123</f>
        <v>146.69999999999999</v>
      </c>
      <c r="G123" s="71">
        <f>Projections!R123</f>
        <v>146.71854185522648</v>
      </c>
      <c r="H123" s="71">
        <f t="shared" si="6"/>
        <v>146.71854185522648</v>
      </c>
      <c r="I123" s="32">
        <f t="shared" si="7"/>
        <v>1.8541855226487769E-2</v>
      </c>
      <c r="J123" s="20">
        <f t="shared" si="8"/>
        <v>1.2639301449548582E-4</v>
      </c>
      <c r="K123" s="20">
        <f t="shared" si="9"/>
        <v>1.2639301449548582E-4</v>
      </c>
    </row>
    <row r="124" spans="1:11">
      <c r="A124" s="75"/>
      <c r="B124" s="31">
        <f>Projections!B124</f>
        <v>1996</v>
      </c>
      <c r="C124" s="31" t="str">
        <f>Projections!C124</f>
        <v>M09</v>
      </c>
      <c r="D124" s="14">
        <v>0</v>
      </c>
      <c r="E124" s="32">
        <f t="shared" si="5"/>
        <v>146.9</v>
      </c>
      <c r="F124" s="32">
        <f>Projections!E124</f>
        <v>146.9</v>
      </c>
      <c r="G124" s="71">
        <f>Projections!R124</f>
        <v>147.28355736620873</v>
      </c>
      <c r="H124" s="71">
        <f t="shared" si="6"/>
        <v>147.28355736620873</v>
      </c>
      <c r="I124" s="32">
        <f t="shared" si="7"/>
        <v>0.38355736620871994</v>
      </c>
      <c r="J124" s="20">
        <f t="shared" si="8"/>
        <v>2.611009980998774E-3</v>
      </c>
      <c r="K124" s="20">
        <f t="shared" si="9"/>
        <v>2.611009980998774E-3</v>
      </c>
    </row>
    <row r="125" spans="1:11">
      <c r="A125" s="75"/>
      <c r="B125" s="31">
        <f>Projections!B125</f>
        <v>1996</v>
      </c>
      <c r="C125" s="31" t="str">
        <f>Projections!C125</f>
        <v>M10</v>
      </c>
      <c r="D125" s="14">
        <v>0</v>
      </c>
      <c r="E125" s="32">
        <f t="shared" si="5"/>
        <v>147.4</v>
      </c>
      <c r="F125" s="32">
        <f>Projections!E125</f>
        <v>147.4</v>
      </c>
      <c r="G125" s="71">
        <f>Projections!R125</f>
        <v>147.21590634600352</v>
      </c>
      <c r="H125" s="71">
        <f t="shared" si="6"/>
        <v>147.21590634600352</v>
      </c>
      <c r="I125" s="32">
        <f t="shared" si="7"/>
        <v>-0.18409365399648436</v>
      </c>
      <c r="J125" s="20">
        <f t="shared" si="8"/>
        <v>-1.2489393079815763E-3</v>
      </c>
      <c r="K125" s="20">
        <f t="shared" si="9"/>
        <v>1.2489393079815763E-3</v>
      </c>
    </row>
    <row r="126" spans="1:11">
      <c r="A126" s="75"/>
      <c r="B126" s="31">
        <f>Projections!B126</f>
        <v>1996</v>
      </c>
      <c r="C126" s="31" t="str">
        <f>Projections!C126</f>
        <v>M11</v>
      </c>
      <c r="D126" s="14">
        <v>0</v>
      </c>
      <c r="E126" s="32">
        <f t="shared" si="5"/>
        <v>148.30000000000001</v>
      </c>
      <c r="F126" s="32">
        <f>Projections!E126</f>
        <v>148.30000000000001</v>
      </c>
      <c r="G126" s="71">
        <f>Projections!R126</f>
        <v>147.36435779719037</v>
      </c>
      <c r="H126" s="71">
        <f t="shared" si="6"/>
        <v>147.36435779719037</v>
      </c>
      <c r="I126" s="32">
        <f t="shared" si="7"/>
        <v>-0.93564220280964605</v>
      </c>
      <c r="J126" s="20">
        <f t="shared" si="8"/>
        <v>-6.3091180229915443E-3</v>
      </c>
      <c r="K126" s="20">
        <f t="shared" si="9"/>
        <v>6.3091180229915443E-3</v>
      </c>
    </row>
    <row r="127" spans="1:11">
      <c r="A127" s="75"/>
      <c r="B127" s="31">
        <f>Projections!B127</f>
        <v>1996</v>
      </c>
      <c r="C127" s="31" t="str">
        <f>Projections!C127</f>
        <v>M12</v>
      </c>
      <c r="D127" s="14">
        <v>0</v>
      </c>
      <c r="E127" s="32">
        <f t="shared" si="5"/>
        <v>148.4</v>
      </c>
      <c r="F127" s="32">
        <f>Projections!E127</f>
        <v>148.4</v>
      </c>
      <c r="G127" s="71">
        <f>Projections!R127</f>
        <v>147.94058947207441</v>
      </c>
      <c r="H127" s="71">
        <f t="shared" si="6"/>
        <v>147.94058947207441</v>
      </c>
      <c r="I127" s="32">
        <f t="shared" si="7"/>
        <v>-0.45941052792559844</v>
      </c>
      <c r="J127" s="20">
        <f t="shared" si="8"/>
        <v>-3.095758274431256E-3</v>
      </c>
      <c r="K127" s="20">
        <f t="shared" si="9"/>
        <v>3.095758274431256E-3</v>
      </c>
    </row>
    <row r="128" spans="1:11">
      <c r="A128" s="31">
        <f>B128</f>
        <v>1997</v>
      </c>
      <c r="B128" s="31">
        <f>Projections!B128</f>
        <v>1997</v>
      </c>
      <c r="C128" s="31" t="str">
        <f>Projections!C128</f>
        <v>M01</v>
      </c>
      <c r="D128" s="14">
        <v>0</v>
      </c>
      <c r="E128" s="32">
        <f t="shared" si="5"/>
        <v>149.1</v>
      </c>
      <c r="F128" s="32">
        <f>Projections!E128</f>
        <v>149.1</v>
      </c>
      <c r="G128" s="71">
        <f>Projections!R128</f>
        <v>149.67218297104546</v>
      </c>
      <c r="H128" s="71">
        <f t="shared" si="6"/>
        <v>149.67218297104546</v>
      </c>
      <c r="I128" s="32">
        <f t="shared" si="7"/>
        <v>0.57218297104546423</v>
      </c>
      <c r="J128" s="20">
        <f t="shared" si="8"/>
        <v>3.8375786119749446E-3</v>
      </c>
      <c r="K128" s="20">
        <f t="shared" si="9"/>
        <v>3.8375786119749446E-3</v>
      </c>
    </row>
    <row r="129" spans="1:11">
      <c r="A129" s="75"/>
      <c r="B129" s="31">
        <f>Projections!B129</f>
        <v>1997</v>
      </c>
      <c r="C129" s="31" t="str">
        <f>Projections!C129</f>
        <v>M02</v>
      </c>
      <c r="D129" s="14">
        <v>0</v>
      </c>
      <c r="E129" s="32">
        <f t="shared" si="5"/>
        <v>150.6</v>
      </c>
      <c r="F129" s="32">
        <f>Projections!E129</f>
        <v>150.6</v>
      </c>
      <c r="G129" s="71">
        <f>Projections!R129</f>
        <v>150.70098920765645</v>
      </c>
      <c r="H129" s="71">
        <f t="shared" si="6"/>
        <v>150.70098920765645</v>
      </c>
      <c r="I129" s="32">
        <f t="shared" si="7"/>
        <v>0.10098920765645403</v>
      </c>
      <c r="J129" s="20">
        <f t="shared" si="8"/>
        <v>6.7057906810394439E-4</v>
      </c>
      <c r="K129" s="20">
        <f t="shared" si="9"/>
        <v>6.7057906810394439E-4</v>
      </c>
    </row>
    <row r="130" spans="1:11">
      <c r="A130" s="75"/>
      <c r="B130" s="31">
        <f>Projections!B130</f>
        <v>1997</v>
      </c>
      <c r="C130" s="31" t="str">
        <f>Projections!C130</f>
        <v>M03</v>
      </c>
      <c r="D130" s="14">
        <v>0</v>
      </c>
      <c r="E130" s="32">
        <f t="shared" si="5"/>
        <v>151.19999999999999</v>
      </c>
      <c r="F130" s="32">
        <f>Projections!E130</f>
        <v>151.19999999999999</v>
      </c>
      <c r="G130" s="71">
        <f>Projections!R130</f>
        <v>151.36646713957114</v>
      </c>
      <c r="H130" s="71">
        <f t="shared" si="6"/>
        <v>151.36646713957114</v>
      </c>
      <c r="I130" s="32">
        <f t="shared" si="7"/>
        <v>0.16646713957115367</v>
      </c>
      <c r="J130" s="20">
        <f t="shared" si="8"/>
        <v>1.1009731453118629E-3</v>
      </c>
      <c r="K130" s="20">
        <f t="shared" si="9"/>
        <v>1.1009731453118629E-3</v>
      </c>
    </row>
    <row r="131" spans="1:11">
      <c r="A131" s="75"/>
      <c r="B131" s="31">
        <f>Projections!B131</f>
        <v>1997</v>
      </c>
      <c r="C131" s="31" t="str">
        <f>Projections!C131</f>
        <v>M04</v>
      </c>
      <c r="D131" s="14">
        <v>0</v>
      </c>
      <c r="E131" s="32">
        <f t="shared" si="5"/>
        <v>151.9</v>
      </c>
      <c r="F131" s="32">
        <f>Projections!E131</f>
        <v>151.9</v>
      </c>
      <c r="G131" s="71">
        <f>Projections!R131</f>
        <v>152.17916403733119</v>
      </c>
      <c r="H131" s="71">
        <f t="shared" si="6"/>
        <v>152.17916403733119</v>
      </c>
      <c r="I131" s="32">
        <f t="shared" si="7"/>
        <v>0.279164037331185</v>
      </c>
      <c r="J131" s="20">
        <f t="shared" si="8"/>
        <v>1.8378145973086569E-3</v>
      </c>
      <c r="K131" s="20">
        <f t="shared" si="9"/>
        <v>1.8378145973086569E-3</v>
      </c>
    </row>
    <row r="132" spans="1:11">
      <c r="A132" s="75"/>
      <c r="B132" s="31">
        <f>Projections!B132</f>
        <v>1997</v>
      </c>
      <c r="C132" s="31" t="str">
        <f>Projections!C132</f>
        <v>M05</v>
      </c>
      <c r="D132" s="14">
        <v>0</v>
      </c>
      <c r="E132" s="32">
        <f t="shared" si="5"/>
        <v>152.1</v>
      </c>
      <c r="F132" s="32">
        <f>Projections!E132</f>
        <v>152.1</v>
      </c>
      <c r="G132" s="71">
        <f>Projections!R132</f>
        <v>151.88141099322132</v>
      </c>
      <c r="H132" s="71">
        <f t="shared" si="6"/>
        <v>151.88141099322132</v>
      </c>
      <c r="I132" s="32">
        <f t="shared" si="7"/>
        <v>-0.21858900677867155</v>
      </c>
      <c r="J132" s="20">
        <f t="shared" si="8"/>
        <v>-1.4371400840149347E-3</v>
      </c>
      <c r="K132" s="20">
        <f t="shared" si="9"/>
        <v>1.4371400840149347E-3</v>
      </c>
    </row>
    <row r="133" spans="1:11">
      <c r="A133" s="75"/>
      <c r="B133" s="31">
        <f>Projections!B133</f>
        <v>1997</v>
      </c>
      <c r="C133" s="31" t="str">
        <f>Projections!C133</f>
        <v>M06</v>
      </c>
      <c r="D133" s="14">
        <v>0</v>
      </c>
      <c r="E133" s="32">
        <f t="shared" si="5"/>
        <v>152.1</v>
      </c>
      <c r="F133" s="32">
        <f>Projections!E133</f>
        <v>152.1</v>
      </c>
      <c r="G133" s="71">
        <f>Projections!R133</f>
        <v>151.85295077062673</v>
      </c>
      <c r="H133" s="71">
        <f t="shared" si="6"/>
        <v>151.85295077062673</v>
      </c>
      <c r="I133" s="32">
        <f t="shared" si="7"/>
        <v>-0.24704922937326046</v>
      </c>
      <c r="J133" s="20">
        <f t="shared" si="8"/>
        <v>-1.6242552884501017E-3</v>
      </c>
      <c r="K133" s="20">
        <f t="shared" si="9"/>
        <v>1.6242552884501017E-3</v>
      </c>
    </row>
    <row r="134" spans="1:11">
      <c r="A134" s="75"/>
      <c r="B134" s="31">
        <f>Projections!B134</f>
        <v>1997</v>
      </c>
      <c r="C134" s="31" t="str">
        <f>Projections!C134</f>
        <v>M07</v>
      </c>
      <c r="D134" s="14">
        <v>0</v>
      </c>
      <c r="E134" s="32">
        <f t="shared" si="5"/>
        <v>152.1</v>
      </c>
      <c r="F134" s="32">
        <f>Projections!E134</f>
        <v>152.1</v>
      </c>
      <c r="G134" s="71">
        <f>Projections!R134</f>
        <v>151.55499438861287</v>
      </c>
      <c r="H134" s="71">
        <f t="shared" si="6"/>
        <v>151.55499438861287</v>
      </c>
      <c r="I134" s="32">
        <f t="shared" si="7"/>
        <v>-0.54500561138712555</v>
      </c>
      <c r="J134" s="20">
        <f t="shared" si="8"/>
        <v>-3.5832058605333702E-3</v>
      </c>
      <c r="K134" s="20">
        <f t="shared" si="9"/>
        <v>3.5832058605333702E-3</v>
      </c>
    </row>
    <row r="135" spans="1:11">
      <c r="A135" s="75"/>
      <c r="B135" s="31">
        <f>Projections!B135</f>
        <v>1997</v>
      </c>
      <c r="C135" s="31" t="str">
        <f>Projections!C135</f>
        <v>M08</v>
      </c>
      <c r="D135" s="14">
        <v>0</v>
      </c>
      <c r="E135" s="32">
        <f t="shared" ref="E135:E198" si="10">IF(D135=0,F135,"  ")</f>
        <v>152.5</v>
      </c>
      <c r="F135" s="32">
        <f>Projections!E135</f>
        <v>152.5</v>
      </c>
      <c r="G135" s="71">
        <f>Projections!R135</f>
        <v>151.58302364228868</v>
      </c>
      <c r="H135" s="71">
        <f t="shared" si="6"/>
        <v>151.58302364228868</v>
      </c>
      <c r="I135" s="32">
        <f t="shared" si="7"/>
        <v>-0.91697635771132013</v>
      </c>
      <c r="J135" s="20">
        <f t="shared" si="8"/>
        <v>-6.0129597226971816E-3</v>
      </c>
      <c r="K135" s="20">
        <f t="shared" si="9"/>
        <v>6.0129597226971816E-3</v>
      </c>
    </row>
    <row r="136" spans="1:11">
      <c r="A136" s="75"/>
      <c r="B136" s="31">
        <f>Projections!B136</f>
        <v>1997</v>
      </c>
      <c r="C136" s="31" t="str">
        <f>Projections!C136</f>
        <v>M09</v>
      </c>
      <c r="D136" s="14">
        <v>0</v>
      </c>
      <c r="E136" s="32">
        <f t="shared" si="10"/>
        <v>152.30000000000001</v>
      </c>
      <c r="F136" s="32">
        <f>Projections!E136</f>
        <v>152.30000000000001</v>
      </c>
      <c r="G136" s="71">
        <f>Projections!R136</f>
        <v>151.22443432053186</v>
      </c>
      <c r="H136" s="71">
        <f t="shared" si="6"/>
        <v>151.22443432053186</v>
      </c>
      <c r="I136" s="32">
        <f t="shared" si="7"/>
        <v>-1.0755656794681556</v>
      </c>
      <c r="J136" s="20">
        <f t="shared" si="8"/>
        <v>-7.0621515395151383E-3</v>
      </c>
      <c r="K136" s="20">
        <f t="shared" si="9"/>
        <v>7.0621515395151383E-3</v>
      </c>
    </row>
    <row r="137" spans="1:11">
      <c r="A137" s="75"/>
      <c r="B137" s="31">
        <f>Projections!B137</f>
        <v>1997</v>
      </c>
      <c r="C137" s="31" t="str">
        <f>Projections!C137</f>
        <v>M10</v>
      </c>
      <c r="D137" s="14">
        <v>0</v>
      </c>
      <c r="E137" s="32">
        <f t="shared" si="10"/>
        <v>152.19999999999999</v>
      </c>
      <c r="F137" s="32">
        <f>Projections!E137</f>
        <v>152.19999999999999</v>
      </c>
      <c r="G137" s="71">
        <f>Projections!R137</f>
        <v>152.21852711263392</v>
      </c>
      <c r="H137" s="71">
        <f t="shared" si="6"/>
        <v>152.21852711263392</v>
      </c>
      <c r="I137" s="32">
        <f t="shared" si="7"/>
        <v>1.8527112633933029E-2</v>
      </c>
      <c r="J137" s="20">
        <f t="shared" si="8"/>
        <v>1.2172872952649824E-4</v>
      </c>
      <c r="K137" s="20">
        <f t="shared" si="9"/>
        <v>1.2172872952649824E-4</v>
      </c>
    </row>
    <row r="138" spans="1:11">
      <c r="A138" s="75"/>
      <c r="B138" s="31">
        <f>Projections!B138</f>
        <v>1997</v>
      </c>
      <c r="C138" s="31" t="str">
        <f>Projections!C138</f>
        <v>M11</v>
      </c>
      <c r="D138" s="14">
        <v>0</v>
      </c>
      <c r="E138" s="32">
        <f t="shared" si="10"/>
        <v>153</v>
      </c>
      <c r="F138" s="32">
        <f>Projections!E138</f>
        <v>153</v>
      </c>
      <c r="G138" s="71">
        <f>Projections!R138</f>
        <v>152.41390919944791</v>
      </c>
      <c r="H138" s="71">
        <f t="shared" si="6"/>
        <v>152.41390919944791</v>
      </c>
      <c r="I138" s="32">
        <f t="shared" si="7"/>
        <v>-0.58609080055208551</v>
      </c>
      <c r="J138" s="20">
        <f t="shared" si="8"/>
        <v>-3.8306588271378138E-3</v>
      </c>
      <c r="K138" s="20">
        <f t="shared" si="9"/>
        <v>3.8306588271378138E-3</v>
      </c>
    </row>
    <row r="139" spans="1:11">
      <c r="A139" s="75"/>
      <c r="B139" s="31">
        <f>Projections!B139</f>
        <v>1997</v>
      </c>
      <c r="C139" s="31" t="str">
        <f>Projections!C139</f>
        <v>M12</v>
      </c>
      <c r="D139" s="14">
        <v>0</v>
      </c>
      <c r="E139" s="32">
        <f t="shared" si="10"/>
        <v>153</v>
      </c>
      <c r="F139" s="32">
        <f>Projections!E139</f>
        <v>153</v>
      </c>
      <c r="G139" s="71">
        <f>Projections!R139</f>
        <v>152.68839781697343</v>
      </c>
      <c r="H139" s="71">
        <f t="shared" si="6"/>
        <v>152.68839781697343</v>
      </c>
      <c r="I139" s="32">
        <f t="shared" si="7"/>
        <v>-0.31160218302656517</v>
      </c>
      <c r="J139" s="20">
        <f t="shared" si="8"/>
        <v>-2.0366155753370275E-3</v>
      </c>
      <c r="K139" s="20">
        <f t="shared" si="9"/>
        <v>2.0366155753370275E-3</v>
      </c>
    </row>
    <row r="140" spans="1:11">
      <c r="A140" s="31">
        <f>B140</f>
        <v>1998</v>
      </c>
      <c r="B140" s="31">
        <f>Projections!B140</f>
        <v>1998</v>
      </c>
      <c r="C140" s="31" t="str">
        <f>Projections!C140</f>
        <v>M01</v>
      </c>
      <c r="D140" s="14">
        <v>0</v>
      </c>
      <c r="E140" s="32">
        <f t="shared" si="10"/>
        <v>154.1</v>
      </c>
      <c r="F140" s="32">
        <f>Projections!E140</f>
        <v>154.1</v>
      </c>
      <c r="G140" s="71">
        <f>Projections!R140</f>
        <v>153.7514850903207</v>
      </c>
      <c r="H140" s="71">
        <f t="shared" si="6"/>
        <v>153.7514850903207</v>
      </c>
      <c r="I140" s="32">
        <f t="shared" si="7"/>
        <v>-0.34851490967929522</v>
      </c>
      <c r="J140" s="20">
        <f t="shared" si="8"/>
        <v>-2.2616152477566206E-3</v>
      </c>
      <c r="K140" s="20">
        <f t="shared" si="9"/>
        <v>2.2616152477566206E-3</v>
      </c>
    </row>
    <row r="141" spans="1:11">
      <c r="A141" s="75"/>
      <c r="B141" s="31">
        <f>Projections!B141</f>
        <v>1998</v>
      </c>
      <c r="C141" s="31" t="str">
        <f>Projections!C141</f>
        <v>M02</v>
      </c>
      <c r="D141" s="14">
        <v>0</v>
      </c>
      <c r="E141" s="32">
        <f t="shared" si="10"/>
        <v>154.4</v>
      </c>
      <c r="F141" s="32">
        <f>Projections!E141</f>
        <v>154.4</v>
      </c>
      <c r="G141" s="71">
        <f>Projections!R141</f>
        <v>154.35299468132817</v>
      </c>
      <c r="H141" s="71">
        <f t="shared" si="6"/>
        <v>154.35299468132817</v>
      </c>
      <c r="I141" s="32">
        <f t="shared" si="7"/>
        <v>-4.7005318671835994E-2</v>
      </c>
      <c r="J141" s="20">
        <f t="shared" si="8"/>
        <v>-3.0443859243417092E-4</v>
      </c>
      <c r="K141" s="20">
        <f t="shared" si="9"/>
        <v>3.0443859243417092E-4</v>
      </c>
    </row>
    <row r="142" spans="1:11">
      <c r="A142" s="75"/>
      <c r="B142" s="31">
        <f>Projections!B142</f>
        <v>1998</v>
      </c>
      <c r="C142" s="31" t="str">
        <f>Projections!C142</f>
        <v>M03</v>
      </c>
      <c r="D142" s="14">
        <v>0</v>
      </c>
      <c r="E142" s="32">
        <f t="shared" si="10"/>
        <v>155</v>
      </c>
      <c r="F142" s="32">
        <f>Projections!E142</f>
        <v>155</v>
      </c>
      <c r="G142" s="71">
        <f>Projections!R142</f>
        <v>154.03098314811464</v>
      </c>
      <c r="H142" s="71">
        <f t="shared" si="6"/>
        <v>154.03098314811464</v>
      </c>
      <c r="I142" s="32">
        <f t="shared" si="7"/>
        <v>-0.9690168518853568</v>
      </c>
      <c r="J142" s="20">
        <f t="shared" si="8"/>
        <v>-6.2517216250668178E-3</v>
      </c>
      <c r="K142" s="20">
        <f t="shared" si="9"/>
        <v>6.2517216250668178E-3</v>
      </c>
    </row>
    <row r="143" spans="1:11">
      <c r="A143" s="75"/>
      <c r="B143" s="31">
        <f>Projections!B143</f>
        <v>1998</v>
      </c>
      <c r="C143" s="31" t="str">
        <f>Projections!C143</f>
        <v>M04</v>
      </c>
      <c r="D143" s="14">
        <v>0</v>
      </c>
      <c r="E143" s="32">
        <f t="shared" si="10"/>
        <v>155.5</v>
      </c>
      <c r="F143" s="32">
        <f>Projections!E143</f>
        <v>155.5</v>
      </c>
      <c r="G143" s="71">
        <f>Projections!R143</f>
        <v>155.77049105013396</v>
      </c>
      <c r="H143" s="71">
        <f t="shared" si="6"/>
        <v>155.77049105013396</v>
      </c>
      <c r="I143" s="32">
        <f t="shared" si="7"/>
        <v>0.27049105013395547</v>
      </c>
      <c r="J143" s="20">
        <f t="shared" si="8"/>
        <v>1.7394922838196492E-3</v>
      </c>
      <c r="K143" s="20">
        <f t="shared" si="9"/>
        <v>1.7394922838196492E-3</v>
      </c>
    </row>
    <row r="144" spans="1:11">
      <c r="A144" s="75"/>
      <c r="B144" s="31">
        <f>Projections!B144</f>
        <v>1998</v>
      </c>
      <c r="C144" s="31" t="str">
        <f>Projections!C144</f>
        <v>M05</v>
      </c>
      <c r="D144" s="14">
        <v>0</v>
      </c>
      <c r="E144" s="32">
        <f t="shared" si="10"/>
        <v>155.80000000000001</v>
      </c>
      <c r="F144" s="32">
        <f>Projections!E144</f>
        <v>155.80000000000001</v>
      </c>
      <c r="G144" s="71">
        <f>Projections!R144</f>
        <v>154.84499717883995</v>
      </c>
      <c r="H144" s="71">
        <f t="shared" si="6"/>
        <v>154.84499717883995</v>
      </c>
      <c r="I144" s="32">
        <f t="shared" si="7"/>
        <v>-0.95500282116006474</v>
      </c>
      <c r="J144" s="20">
        <f t="shared" si="8"/>
        <v>-6.1296715093714033E-3</v>
      </c>
      <c r="K144" s="20">
        <f t="shared" si="9"/>
        <v>6.1296715093714033E-3</v>
      </c>
    </row>
    <row r="145" spans="1:11">
      <c r="A145" s="75"/>
      <c r="B145" s="31">
        <f>Projections!B145</f>
        <v>1998</v>
      </c>
      <c r="C145" s="31" t="str">
        <f>Projections!C145</f>
        <v>M06</v>
      </c>
      <c r="D145" s="14">
        <v>0</v>
      </c>
      <c r="E145" s="32">
        <f t="shared" si="10"/>
        <v>155.80000000000001</v>
      </c>
      <c r="F145" s="32">
        <f>Projections!E145</f>
        <v>155.80000000000001</v>
      </c>
      <c r="G145" s="71">
        <f>Projections!R145</f>
        <v>155.08925866058587</v>
      </c>
      <c r="H145" s="71">
        <f t="shared" si="6"/>
        <v>155.08925866058587</v>
      </c>
      <c r="I145" s="32">
        <f t="shared" si="7"/>
        <v>-0.71074133941414175</v>
      </c>
      <c r="J145" s="20">
        <f t="shared" si="8"/>
        <v>-4.5618827946992411E-3</v>
      </c>
      <c r="K145" s="20">
        <f t="shared" si="9"/>
        <v>4.5618827946992411E-3</v>
      </c>
    </row>
    <row r="146" spans="1:11">
      <c r="A146" s="75"/>
      <c r="B146" s="31">
        <f>Projections!B146</f>
        <v>1998</v>
      </c>
      <c r="C146" s="31" t="str">
        <f>Projections!C146</f>
        <v>M07</v>
      </c>
      <c r="D146" s="14">
        <v>0</v>
      </c>
      <c r="E146" s="32">
        <f t="shared" si="10"/>
        <v>155.4</v>
      </c>
      <c r="F146" s="32">
        <f>Projections!E146</f>
        <v>155.4</v>
      </c>
      <c r="G146" s="71">
        <f>Projections!R146</f>
        <v>154.68256321452535</v>
      </c>
      <c r="H146" s="71">
        <f t="shared" si="6"/>
        <v>154.68256321452535</v>
      </c>
      <c r="I146" s="32">
        <f t="shared" si="7"/>
        <v>-0.71743678547466061</v>
      </c>
      <c r="J146" s="20">
        <f t="shared" si="8"/>
        <v>-4.6167103312397722E-3</v>
      </c>
      <c r="K146" s="20">
        <f t="shared" si="9"/>
        <v>4.6167103312397722E-3</v>
      </c>
    </row>
    <row r="147" spans="1:11">
      <c r="A147" s="75"/>
      <c r="B147" s="31">
        <f>Projections!B147</f>
        <v>1998</v>
      </c>
      <c r="C147" s="31" t="str">
        <f>Projections!C147</f>
        <v>M08</v>
      </c>
      <c r="D147" s="14">
        <v>0</v>
      </c>
      <c r="E147" s="32">
        <f t="shared" si="10"/>
        <v>154.9</v>
      </c>
      <c r="F147" s="32">
        <f>Projections!E147</f>
        <v>154.9</v>
      </c>
      <c r="G147" s="71">
        <f>Projections!R147</f>
        <v>153.52415337800318</v>
      </c>
      <c r="H147" s="71">
        <f t="shared" si="6"/>
        <v>153.52415337800318</v>
      </c>
      <c r="I147" s="32">
        <f t="shared" si="7"/>
        <v>-1.3758466219968284</v>
      </c>
      <c r="J147" s="20">
        <f t="shared" si="8"/>
        <v>-8.8821602452990849E-3</v>
      </c>
      <c r="K147" s="20">
        <f t="shared" si="9"/>
        <v>8.8821602452990849E-3</v>
      </c>
    </row>
    <row r="148" spans="1:11">
      <c r="A148" s="75"/>
      <c r="B148" s="31">
        <f>Projections!B148</f>
        <v>1998</v>
      </c>
      <c r="C148" s="31" t="str">
        <f>Projections!C148</f>
        <v>M09</v>
      </c>
      <c r="D148" s="14">
        <v>0</v>
      </c>
      <c r="E148" s="32">
        <f t="shared" si="10"/>
        <v>155.1</v>
      </c>
      <c r="F148" s="32">
        <f>Projections!E148</f>
        <v>155.1</v>
      </c>
      <c r="G148" s="71">
        <f>Projections!R148</f>
        <v>153.64813234323768</v>
      </c>
      <c r="H148" s="71">
        <f t="shared" si="6"/>
        <v>153.64813234323768</v>
      </c>
      <c r="I148" s="32">
        <f t="shared" si="7"/>
        <v>-1.4518676567623174</v>
      </c>
      <c r="J148" s="20">
        <f t="shared" si="8"/>
        <v>-9.3608488508208736E-3</v>
      </c>
      <c r="K148" s="20">
        <f t="shared" si="9"/>
        <v>9.3608488508208736E-3</v>
      </c>
    </row>
    <row r="149" spans="1:11">
      <c r="A149" s="75"/>
      <c r="B149" s="31">
        <f>Projections!B149</f>
        <v>1998</v>
      </c>
      <c r="C149" s="31" t="str">
        <f>Projections!C149</f>
        <v>M10</v>
      </c>
      <c r="D149" s="14">
        <v>0</v>
      </c>
      <c r="E149" s="32">
        <f t="shared" si="10"/>
        <v>155.5</v>
      </c>
      <c r="F149" s="32">
        <f>Projections!E149</f>
        <v>155.5</v>
      </c>
      <c r="G149" s="71">
        <f>Projections!R149</f>
        <v>155.50867264583368</v>
      </c>
      <c r="H149" s="71">
        <f t="shared" si="6"/>
        <v>155.50867264583368</v>
      </c>
      <c r="I149" s="32">
        <f t="shared" si="7"/>
        <v>8.6726458336841006E-3</v>
      </c>
      <c r="J149" s="20">
        <f t="shared" si="8"/>
        <v>5.5772642017261098E-5</v>
      </c>
      <c r="K149" s="20">
        <f t="shared" si="9"/>
        <v>5.5772642017261098E-5</v>
      </c>
    </row>
    <row r="150" spans="1:11">
      <c r="A150" s="75"/>
      <c r="B150" s="31">
        <f>Projections!B150</f>
        <v>1998</v>
      </c>
      <c r="C150" s="31" t="str">
        <f>Projections!C150</f>
        <v>M11</v>
      </c>
      <c r="D150" s="14">
        <v>0</v>
      </c>
      <c r="E150" s="32">
        <f t="shared" si="10"/>
        <v>156.4</v>
      </c>
      <c r="F150" s="32">
        <f>Projections!E150</f>
        <v>156.4</v>
      </c>
      <c r="G150" s="71">
        <f>Projections!R150</f>
        <v>155.72338818484801</v>
      </c>
      <c r="H150" s="71">
        <f t="shared" si="6"/>
        <v>155.72338818484801</v>
      </c>
      <c r="I150" s="32">
        <f t="shared" si="7"/>
        <v>-0.67661181515200042</v>
      </c>
      <c r="J150" s="20">
        <f t="shared" si="8"/>
        <v>-4.3261625009718696E-3</v>
      </c>
      <c r="K150" s="20">
        <f t="shared" si="9"/>
        <v>4.3261625009718696E-3</v>
      </c>
    </row>
    <row r="151" spans="1:11">
      <c r="A151" s="75"/>
      <c r="B151" s="31">
        <f>Projections!B151</f>
        <v>1998</v>
      </c>
      <c r="C151" s="31" t="str">
        <f>Projections!C151</f>
        <v>M12</v>
      </c>
      <c r="D151" s="14">
        <v>0</v>
      </c>
      <c r="E151" s="32">
        <f t="shared" si="10"/>
        <v>156.69999999999999</v>
      </c>
      <c r="F151" s="32">
        <f>Projections!E151</f>
        <v>156.69999999999999</v>
      </c>
      <c r="G151" s="71">
        <f>Projections!R151</f>
        <v>156.23028719499075</v>
      </c>
      <c r="H151" s="71">
        <f t="shared" si="6"/>
        <v>156.23028719499075</v>
      </c>
      <c r="I151" s="32">
        <f t="shared" si="7"/>
        <v>-0.4697128050092374</v>
      </c>
      <c r="J151" s="20">
        <f t="shared" si="8"/>
        <v>-2.9975290683422937E-3</v>
      </c>
      <c r="K151" s="20">
        <f t="shared" si="9"/>
        <v>2.9975290683422937E-3</v>
      </c>
    </row>
    <row r="152" spans="1:11">
      <c r="A152" s="31">
        <f>B152</f>
        <v>1999</v>
      </c>
      <c r="B152" s="31">
        <f>Projections!B152</f>
        <v>1999</v>
      </c>
      <c r="C152" s="31" t="str">
        <f>Projections!C152</f>
        <v>M01</v>
      </c>
      <c r="D152" s="14">
        <v>0</v>
      </c>
      <c r="E152" s="32">
        <f t="shared" si="10"/>
        <v>158</v>
      </c>
      <c r="F152" s="32">
        <f>Projections!E152</f>
        <v>158</v>
      </c>
      <c r="G152" s="71">
        <f>Projections!R152</f>
        <v>157.61421947330504</v>
      </c>
      <c r="H152" s="71">
        <f t="shared" si="6"/>
        <v>157.61421947330504</v>
      </c>
      <c r="I152" s="32">
        <f t="shared" si="7"/>
        <v>-0.38578052669495833</v>
      </c>
      <c r="J152" s="20">
        <f t="shared" si="8"/>
        <v>-2.4416489031326475E-3</v>
      </c>
      <c r="K152" s="20">
        <f t="shared" si="9"/>
        <v>2.4416489031326475E-3</v>
      </c>
    </row>
    <row r="153" spans="1:11">
      <c r="A153" s="75"/>
      <c r="B153" s="31">
        <f>Projections!B153</f>
        <v>1999</v>
      </c>
      <c r="C153" s="31" t="str">
        <f>Projections!C153</f>
        <v>M02</v>
      </c>
      <c r="D153" s="14">
        <v>0</v>
      </c>
      <c r="E153" s="32">
        <f t="shared" si="10"/>
        <v>158.30000000000001</v>
      </c>
      <c r="F153" s="32">
        <f>Projections!E153</f>
        <v>158.30000000000001</v>
      </c>
      <c r="G153" s="71">
        <f>Projections!R153</f>
        <v>158.07284577459569</v>
      </c>
      <c r="H153" s="71">
        <f t="shared" si="6"/>
        <v>158.07284577459569</v>
      </c>
      <c r="I153" s="32">
        <f t="shared" si="7"/>
        <v>-0.22715422540431973</v>
      </c>
      <c r="J153" s="20">
        <f t="shared" si="8"/>
        <v>-1.4349603626299414E-3</v>
      </c>
      <c r="K153" s="20">
        <f t="shared" si="9"/>
        <v>1.4349603626299414E-3</v>
      </c>
    </row>
    <row r="154" spans="1:11">
      <c r="A154" s="75"/>
      <c r="B154" s="31">
        <f>Projections!B154</f>
        <v>1999</v>
      </c>
      <c r="C154" s="31" t="str">
        <f>Projections!C154</f>
        <v>M03</v>
      </c>
      <c r="D154" s="14">
        <v>0</v>
      </c>
      <c r="E154" s="32">
        <f t="shared" si="10"/>
        <v>158.4</v>
      </c>
      <c r="F154" s="32">
        <f>Projections!E154</f>
        <v>158.4</v>
      </c>
      <c r="G154" s="71">
        <f>Projections!R154</f>
        <v>158.09989904159926</v>
      </c>
      <c r="H154" s="71">
        <f t="shared" si="6"/>
        <v>158.09989904159926</v>
      </c>
      <c r="I154" s="32">
        <f t="shared" si="7"/>
        <v>-0.30010095840074769</v>
      </c>
      <c r="J154" s="20">
        <f t="shared" si="8"/>
        <v>-1.8945767575804778E-3</v>
      </c>
      <c r="K154" s="20">
        <f t="shared" si="9"/>
        <v>1.8945767575804778E-3</v>
      </c>
    </row>
    <row r="155" spans="1:11">
      <c r="A155" s="75"/>
      <c r="B155" s="31">
        <f>Projections!B155</f>
        <v>1999</v>
      </c>
      <c r="C155" s="31" t="str">
        <f>Projections!C155</f>
        <v>M04</v>
      </c>
      <c r="D155" s="14">
        <v>0</v>
      </c>
      <c r="E155" s="32">
        <f t="shared" si="10"/>
        <v>158.4</v>
      </c>
      <c r="F155" s="32">
        <f>Projections!E155</f>
        <v>158.4</v>
      </c>
      <c r="G155" s="71">
        <f>Projections!R155</f>
        <v>158.42229299753831</v>
      </c>
      <c r="H155" s="71">
        <f t="shared" si="6"/>
        <v>158.42229299753831</v>
      </c>
      <c r="I155" s="32">
        <f t="shared" si="7"/>
        <v>2.2292997538301051E-2</v>
      </c>
      <c r="J155" s="20">
        <f t="shared" si="8"/>
        <v>1.4073862082260763E-4</v>
      </c>
      <c r="K155" s="20">
        <f t="shared" si="9"/>
        <v>1.4073862082260763E-4</v>
      </c>
    </row>
    <row r="156" spans="1:11">
      <c r="A156" s="75"/>
      <c r="B156" s="31">
        <f>Projections!B156</f>
        <v>1999</v>
      </c>
      <c r="C156" s="31" t="str">
        <f>Projections!C156</f>
        <v>M05</v>
      </c>
      <c r="D156" s="14">
        <v>0</v>
      </c>
      <c r="E156" s="32">
        <f t="shared" si="10"/>
        <v>158.6</v>
      </c>
      <c r="F156" s="32">
        <f>Projections!E156</f>
        <v>158.6</v>
      </c>
      <c r="G156" s="71">
        <f>Projections!R156</f>
        <v>157.59021899799427</v>
      </c>
      <c r="H156" s="71">
        <f t="shared" si="6"/>
        <v>157.59021899799427</v>
      </c>
      <c r="I156" s="32">
        <f t="shared" si="7"/>
        <v>-1.0097810020057238</v>
      </c>
      <c r="J156" s="20">
        <f t="shared" si="8"/>
        <v>-6.3668411223563931E-3</v>
      </c>
      <c r="K156" s="20">
        <f t="shared" si="9"/>
        <v>6.3668411223563931E-3</v>
      </c>
    </row>
    <row r="157" spans="1:11">
      <c r="A157" s="75"/>
      <c r="B157" s="31">
        <f>Projections!B157</f>
        <v>1999</v>
      </c>
      <c r="C157" s="31" t="str">
        <f>Projections!C157</f>
        <v>M06</v>
      </c>
      <c r="D157" s="14">
        <v>0</v>
      </c>
      <c r="E157" s="32">
        <f t="shared" si="10"/>
        <v>158.5</v>
      </c>
      <c r="F157" s="32">
        <f>Projections!E157</f>
        <v>158.5</v>
      </c>
      <c r="G157" s="71">
        <f>Projections!R157</f>
        <v>158.5266248313456</v>
      </c>
      <c r="H157" s="71">
        <f t="shared" si="6"/>
        <v>158.5266248313456</v>
      </c>
      <c r="I157" s="32">
        <f t="shared" si="7"/>
        <v>2.6624831345600342E-2</v>
      </c>
      <c r="J157" s="20">
        <f t="shared" si="8"/>
        <v>1.6798000848959206E-4</v>
      </c>
      <c r="K157" s="20">
        <f t="shared" si="9"/>
        <v>1.6798000848959206E-4</v>
      </c>
    </row>
    <row r="158" spans="1:11">
      <c r="A158" s="75"/>
      <c r="B158" s="31">
        <f>Projections!B158</f>
        <v>1999</v>
      </c>
      <c r="C158" s="31" t="str">
        <f>Projections!C158</f>
        <v>M07</v>
      </c>
      <c r="D158" s="14">
        <v>0</v>
      </c>
      <c r="E158" s="32">
        <f t="shared" si="10"/>
        <v>158.5</v>
      </c>
      <c r="F158" s="32">
        <f>Projections!E158</f>
        <v>158.5</v>
      </c>
      <c r="G158" s="71">
        <f>Projections!R158</f>
        <v>158.95065827119632</v>
      </c>
      <c r="H158" s="71">
        <f t="shared" si="6"/>
        <v>158.95065827119632</v>
      </c>
      <c r="I158" s="32">
        <f t="shared" si="7"/>
        <v>0.45065827119631763</v>
      </c>
      <c r="J158" s="20">
        <f t="shared" si="8"/>
        <v>2.8432698498190388E-3</v>
      </c>
      <c r="K158" s="20">
        <f t="shared" si="9"/>
        <v>2.8432698498190388E-3</v>
      </c>
    </row>
    <row r="159" spans="1:11">
      <c r="A159" s="75"/>
      <c r="B159" s="31">
        <f>Projections!B159</f>
        <v>1999</v>
      </c>
      <c r="C159" s="31" t="str">
        <f>Projections!C159</f>
        <v>M08</v>
      </c>
      <c r="D159" s="14">
        <v>0</v>
      </c>
      <c r="E159" s="32">
        <f t="shared" si="10"/>
        <v>158.6</v>
      </c>
      <c r="F159" s="32">
        <f>Projections!E159</f>
        <v>158.6</v>
      </c>
      <c r="G159" s="71">
        <f>Projections!R159</f>
        <v>158.7153277298535</v>
      </c>
      <c r="H159" s="71">
        <f t="shared" si="6"/>
        <v>158.7153277298535</v>
      </c>
      <c r="I159" s="32">
        <f t="shared" si="7"/>
        <v>0.11532772985350448</v>
      </c>
      <c r="J159" s="20">
        <f t="shared" si="8"/>
        <v>7.2716097007253773E-4</v>
      </c>
      <c r="K159" s="20">
        <f t="shared" si="9"/>
        <v>7.2716097007253773E-4</v>
      </c>
    </row>
    <row r="160" spans="1:11">
      <c r="A160" s="75"/>
      <c r="B160" s="31">
        <f>Projections!B160</f>
        <v>1999</v>
      </c>
      <c r="C160" s="31" t="str">
        <f>Projections!C160</f>
        <v>M09</v>
      </c>
      <c r="D160" s="14">
        <v>0</v>
      </c>
      <c r="E160" s="32">
        <f t="shared" si="10"/>
        <v>158.9</v>
      </c>
      <c r="F160" s="32">
        <f>Projections!E160</f>
        <v>158.9</v>
      </c>
      <c r="G160" s="71">
        <f>Projections!R160</f>
        <v>159.2250140393098</v>
      </c>
      <c r="H160" s="71">
        <f t="shared" si="6"/>
        <v>159.2250140393098</v>
      </c>
      <c r="I160" s="32">
        <f t="shared" si="7"/>
        <v>0.32501403930979222</v>
      </c>
      <c r="J160" s="20">
        <f t="shared" si="8"/>
        <v>2.0453998697910146E-3</v>
      </c>
      <c r="K160" s="20">
        <f t="shared" si="9"/>
        <v>2.0453998697910146E-3</v>
      </c>
    </row>
    <row r="161" spans="1:11">
      <c r="A161" s="75"/>
      <c r="B161" s="31">
        <f>Projections!B161</f>
        <v>1999</v>
      </c>
      <c r="C161" s="31" t="str">
        <f>Projections!C161</f>
        <v>M10</v>
      </c>
      <c r="D161" s="14">
        <v>0</v>
      </c>
      <c r="E161" s="32">
        <f t="shared" si="10"/>
        <v>159.4</v>
      </c>
      <c r="F161" s="32">
        <f>Projections!E161</f>
        <v>159.4</v>
      </c>
      <c r="G161" s="71">
        <f>Projections!R161</f>
        <v>159.11520136365547</v>
      </c>
      <c r="H161" s="71">
        <f t="shared" si="6"/>
        <v>159.11520136365547</v>
      </c>
      <c r="I161" s="32">
        <f t="shared" si="7"/>
        <v>-0.28479863634453295</v>
      </c>
      <c r="J161" s="20">
        <f t="shared" si="8"/>
        <v>-1.7866915705428666E-3</v>
      </c>
      <c r="K161" s="20">
        <f t="shared" si="9"/>
        <v>1.7866915705428666E-3</v>
      </c>
    </row>
    <row r="162" spans="1:11">
      <c r="A162" s="75"/>
      <c r="B162" s="31">
        <f>Projections!B162</f>
        <v>1999</v>
      </c>
      <c r="C162" s="31" t="str">
        <f>Projections!C162</f>
        <v>M11</v>
      </c>
      <c r="D162" s="14">
        <v>0</v>
      </c>
      <c r="E162" s="32">
        <f t="shared" si="10"/>
        <v>159.5</v>
      </c>
      <c r="F162" s="32">
        <f>Projections!E162</f>
        <v>159.5</v>
      </c>
      <c r="G162" s="71">
        <f>Projections!R162</f>
        <v>159.39077780587135</v>
      </c>
      <c r="H162" s="71">
        <f t="shared" si="6"/>
        <v>159.39077780587135</v>
      </c>
      <c r="I162" s="32">
        <f t="shared" si="7"/>
        <v>-0.1092221941286482</v>
      </c>
      <c r="J162" s="20">
        <f t="shared" si="8"/>
        <v>-6.8477864657459685E-4</v>
      </c>
      <c r="K162" s="20">
        <f t="shared" si="9"/>
        <v>6.8477864657459685E-4</v>
      </c>
    </row>
    <row r="163" spans="1:11">
      <c r="A163" s="75"/>
      <c r="B163" s="31">
        <f>Projections!B163</f>
        <v>1999</v>
      </c>
      <c r="C163" s="31" t="str">
        <f>Projections!C163</f>
        <v>M12</v>
      </c>
      <c r="D163" s="14">
        <v>0</v>
      </c>
      <c r="E163" s="32">
        <f t="shared" si="10"/>
        <v>159.30000000000001</v>
      </c>
      <c r="F163" s="32">
        <f>Projections!E163</f>
        <v>159.30000000000001</v>
      </c>
      <c r="G163" s="71">
        <f>Projections!R163</f>
        <v>159.16532412986749</v>
      </c>
      <c r="H163" s="71">
        <f t="shared" si="6"/>
        <v>159.16532412986749</v>
      </c>
      <c r="I163" s="32">
        <f t="shared" si="7"/>
        <v>-0.13467587013252569</v>
      </c>
      <c r="J163" s="20">
        <f t="shared" si="8"/>
        <v>-8.4542291357517685E-4</v>
      </c>
      <c r="K163" s="20">
        <f t="shared" si="9"/>
        <v>8.4542291357517685E-4</v>
      </c>
    </row>
    <row r="164" spans="1:11">
      <c r="A164" s="31">
        <f>B164</f>
        <v>2000</v>
      </c>
      <c r="B164" s="31">
        <f>Projections!B164</f>
        <v>2000</v>
      </c>
      <c r="C164" s="31" t="str">
        <f>Projections!C164</f>
        <v>M01</v>
      </c>
      <c r="D164" s="14">
        <v>0</v>
      </c>
      <c r="E164" s="32">
        <f t="shared" si="10"/>
        <v>159.80000000000001</v>
      </c>
      <c r="F164" s="32">
        <f>Projections!E164</f>
        <v>159.80000000000001</v>
      </c>
      <c r="G164" s="71">
        <f>Projections!R164</f>
        <v>159.58644838178176</v>
      </c>
      <c r="H164" s="71">
        <f t="shared" si="6"/>
        <v>159.58644838178176</v>
      </c>
      <c r="I164" s="32">
        <f t="shared" si="7"/>
        <v>-0.21355161821824709</v>
      </c>
      <c r="J164" s="20">
        <f t="shared" si="8"/>
        <v>-1.3363680739564899E-3</v>
      </c>
      <c r="K164" s="20">
        <f t="shared" si="9"/>
        <v>1.3363680739564899E-3</v>
      </c>
    </row>
    <row r="165" spans="1:11">
      <c r="A165" s="75"/>
      <c r="B165" s="31">
        <f>Projections!B165</f>
        <v>2000</v>
      </c>
      <c r="C165" s="31" t="str">
        <f>Projections!C165</f>
        <v>M02</v>
      </c>
      <c r="D165" s="14">
        <v>0</v>
      </c>
      <c r="E165" s="32">
        <f t="shared" si="10"/>
        <v>160.4</v>
      </c>
      <c r="F165" s="32">
        <f>Projections!E165</f>
        <v>160.4</v>
      </c>
      <c r="G165" s="71">
        <f>Projections!R165</f>
        <v>160.37587469126777</v>
      </c>
      <c r="H165" s="71">
        <f t="shared" si="6"/>
        <v>160.37587469126777</v>
      </c>
      <c r="I165" s="32">
        <f t="shared" si="7"/>
        <v>-2.4125308732237727E-2</v>
      </c>
      <c r="J165" s="20">
        <f t="shared" si="8"/>
        <v>-1.5040716167230502E-4</v>
      </c>
      <c r="K165" s="20">
        <f t="shared" si="9"/>
        <v>1.5040716167230502E-4</v>
      </c>
    </row>
    <row r="166" spans="1:11">
      <c r="A166" s="75"/>
      <c r="B166" s="31">
        <f>Projections!B166</f>
        <v>2000</v>
      </c>
      <c r="C166" s="31" t="str">
        <f>Projections!C166</f>
        <v>M03</v>
      </c>
      <c r="D166" s="14">
        <v>0</v>
      </c>
      <c r="E166" s="32">
        <f t="shared" si="10"/>
        <v>160.6</v>
      </c>
      <c r="F166" s="32">
        <f>Projections!E166</f>
        <v>160.6</v>
      </c>
      <c r="G166" s="71">
        <f>Projections!R166</f>
        <v>160.16486758987133</v>
      </c>
      <c r="H166" s="71">
        <f t="shared" si="6"/>
        <v>160.16486758987133</v>
      </c>
      <c r="I166" s="32">
        <f t="shared" si="7"/>
        <v>-0.43513241012865933</v>
      </c>
      <c r="J166" s="20">
        <f t="shared" si="8"/>
        <v>-2.7094172486217894E-3</v>
      </c>
      <c r="K166" s="20">
        <f t="shared" si="9"/>
        <v>2.7094172486217894E-3</v>
      </c>
    </row>
    <row r="167" spans="1:11">
      <c r="A167" s="75"/>
      <c r="B167" s="31">
        <f>Projections!B167</f>
        <v>2000</v>
      </c>
      <c r="C167" s="31" t="str">
        <f>Projections!C167</f>
        <v>M04</v>
      </c>
      <c r="D167" s="14">
        <v>0</v>
      </c>
      <c r="E167" s="32">
        <f t="shared" si="10"/>
        <v>160.69999999999999</v>
      </c>
      <c r="F167" s="32">
        <f>Projections!E167</f>
        <v>160.69999999999999</v>
      </c>
      <c r="G167" s="71">
        <f>Projections!R167</f>
        <v>159.88351856148523</v>
      </c>
      <c r="H167" s="71">
        <f t="shared" si="6"/>
        <v>159.88351856148523</v>
      </c>
      <c r="I167" s="32">
        <f t="shared" si="7"/>
        <v>-0.81648143851475652</v>
      </c>
      <c r="J167" s="20">
        <f t="shared" si="8"/>
        <v>-5.0807805756985479E-3</v>
      </c>
      <c r="K167" s="20">
        <f t="shared" si="9"/>
        <v>5.0807805756985479E-3</v>
      </c>
    </row>
    <row r="168" spans="1:11">
      <c r="A168" s="75"/>
      <c r="B168" s="31">
        <f>Projections!B168</f>
        <v>2000</v>
      </c>
      <c r="C168" s="31" t="str">
        <f>Projections!C168</f>
        <v>M05</v>
      </c>
      <c r="D168" s="14">
        <v>0</v>
      </c>
      <c r="E168" s="32">
        <f t="shared" si="10"/>
        <v>161.4</v>
      </c>
      <c r="F168" s="32">
        <f>Projections!E168</f>
        <v>161.4</v>
      </c>
      <c r="G168" s="71">
        <f>Projections!R168</f>
        <v>161.1969967296483</v>
      </c>
      <c r="H168" s="71">
        <f t="shared" si="6"/>
        <v>161.1969967296483</v>
      </c>
      <c r="I168" s="32">
        <f t="shared" si="7"/>
        <v>-0.20300327035170085</v>
      </c>
      <c r="J168" s="20">
        <f t="shared" si="8"/>
        <v>-1.2577649959832765E-3</v>
      </c>
      <c r="K168" s="20">
        <f t="shared" si="9"/>
        <v>1.2577649959832765E-3</v>
      </c>
    </row>
    <row r="169" spans="1:11">
      <c r="A169" s="75"/>
      <c r="B169" s="31">
        <f>Projections!B169</f>
        <v>2000</v>
      </c>
      <c r="C169" s="31" t="str">
        <f>Projections!C169</f>
        <v>M06</v>
      </c>
      <c r="D169" s="14">
        <v>0</v>
      </c>
      <c r="E169" s="32">
        <f t="shared" si="10"/>
        <v>162.1</v>
      </c>
      <c r="F169" s="32">
        <f>Projections!E169</f>
        <v>162.1</v>
      </c>
      <c r="G169" s="71">
        <f>Projections!R169</f>
        <v>162.43820595496274</v>
      </c>
      <c r="H169" s="71">
        <f t="shared" si="6"/>
        <v>162.43820595496274</v>
      </c>
      <c r="I169" s="32">
        <f t="shared" si="7"/>
        <v>0.33820595496274564</v>
      </c>
      <c r="J169" s="20">
        <f t="shared" si="8"/>
        <v>2.0864031768213797E-3</v>
      </c>
      <c r="K169" s="20">
        <f t="shared" si="9"/>
        <v>2.0864031768213797E-3</v>
      </c>
    </row>
    <row r="170" spans="1:11">
      <c r="A170" s="75"/>
      <c r="B170" s="31">
        <f>Projections!B170</f>
        <v>2000</v>
      </c>
      <c r="C170" s="31" t="str">
        <f>Projections!C170</f>
        <v>M07</v>
      </c>
      <c r="D170" s="14">
        <v>0</v>
      </c>
      <c r="E170" s="32">
        <f t="shared" si="10"/>
        <v>162.30000000000001</v>
      </c>
      <c r="F170" s="32">
        <f>Projections!E170</f>
        <v>162.30000000000001</v>
      </c>
      <c r="G170" s="71">
        <f>Projections!R170</f>
        <v>162.08881828796419</v>
      </c>
      <c r="H170" s="71">
        <f t="shared" si="6"/>
        <v>162.08881828796419</v>
      </c>
      <c r="I170" s="32">
        <f t="shared" si="7"/>
        <v>-0.21118171203582392</v>
      </c>
      <c r="J170" s="20">
        <f t="shared" si="8"/>
        <v>-1.3011812201837579E-3</v>
      </c>
      <c r="K170" s="20">
        <f t="shared" si="9"/>
        <v>1.3011812201837579E-3</v>
      </c>
    </row>
    <row r="171" spans="1:11">
      <c r="A171" s="75"/>
      <c r="B171" s="31">
        <f>Projections!B171</f>
        <v>2000</v>
      </c>
      <c r="C171" s="31" t="str">
        <f>Projections!C171</f>
        <v>M08</v>
      </c>
      <c r="D171" s="14">
        <v>0</v>
      </c>
      <c r="E171" s="32">
        <f t="shared" si="10"/>
        <v>162.9</v>
      </c>
      <c r="F171" s="32">
        <f>Projections!E171</f>
        <v>162.9</v>
      </c>
      <c r="G171" s="71">
        <f>Projections!R171</f>
        <v>162.79248310718046</v>
      </c>
      <c r="H171" s="71">
        <f t="shared" si="6"/>
        <v>162.79248310718046</v>
      </c>
      <c r="I171" s="32">
        <f t="shared" si="7"/>
        <v>-0.10751689281954668</v>
      </c>
      <c r="J171" s="20">
        <f t="shared" si="8"/>
        <v>-6.6001775825381634E-4</v>
      </c>
      <c r="K171" s="20">
        <f t="shared" si="9"/>
        <v>6.6001775825381634E-4</v>
      </c>
    </row>
    <row r="172" spans="1:11">
      <c r="A172" s="75"/>
      <c r="B172" s="31">
        <f>Projections!B172</f>
        <v>2000</v>
      </c>
      <c r="C172" s="31" t="str">
        <f>Projections!C172</f>
        <v>M09</v>
      </c>
      <c r="D172" s="14">
        <v>0</v>
      </c>
      <c r="E172" s="32">
        <f t="shared" si="10"/>
        <v>163</v>
      </c>
      <c r="F172" s="32">
        <f>Projections!E172</f>
        <v>163</v>
      </c>
      <c r="G172" s="71">
        <f>Projections!R172</f>
        <v>162.98284442650879</v>
      </c>
      <c r="H172" s="71">
        <f t="shared" ref="H172:H235" si="11">IF(D172=0,G172," ")</f>
        <v>162.98284442650879</v>
      </c>
      <c r="I172" s="32">
        <f t="shared" ref="I172:I235" si="12">IF(D172=0,G172-E172," ")</f>
        <v>-1.7155573491208997E-2</v>
      </c>
      <c r="J172" s="20">
        <f t="shared" ref="J172:J235" si="13">IF(D172=0,I172/E172," ")</f>
        <v>-1.0524891712398158E-4</v>
      </c>
      <c r="K172" s="20">
        <f t="shared" ref="K172:K235" si="14">IF(D172=0,ABS(J172)," ")</f>
        <v>1.0524891712398158E-4</v>
      </c>
    </row>
    <row r="173" spans="1:11">
      <c r="A173" s="75"/>
      <c r="B173" s="31">
        <f>Projections!B173</f>
        <v>2000</v>
      </c>
      <c r="C173" s="31" t="str">
        <f>Projections!C173</f>
        <v>M10</v>
      </c>
      <c r="D173" s="14">
        <v>0</v>
      </c>
      <c r="E173" s="32">
        <f t="shared" si="10"/>
        <v>162.9</v>
      </c>
      <c r="F173" s="32">
        <f>Projections!E173</f>
        <v>162.9</v>
      </c>
      <c r="G173" s="71">
        <f>Projections!R173</f>
        <v>162.62783909967439</v>
      </c>
      <c r="H173" s="71">
        <f t="shared" si="11"/>
        <v>162.62783909967439</v>
      </c>
      <c r="I173" s="32">
        <f t="shared" si="12"/>
        <v>-0.27216090032561624</v>
      </c>
      <c r="J173" s="20">
        <f t="shared" si="13"/>
        <v>-1.6707237589049491E-3</v>
      </c>
      <c r="K173" s="20">
        <f t="shared" si="14"/>
        <v>1.6707237589049491E-3</v>
      </c>
    </row>
    <row r="174" spans="1:11">
      <c r="A174" s="75"/>
      <c r="B174" s="31">
        <f>Projections!B174</f>
        <v>2000</v>
      </c>
      <c r="C174" s="31" t="str">
        <f>Projections!C174</f>
        <v>M11</v>
      </c>
      <c r="D174" s="14">
        <v>0</v>
      </c>
      <c r="E174" s="32">
        <f t="shared" si="10"/>
        <v>163.19999999999999</v>
      </c>
      <c r="F174" s="32">
        <f>Projections!E174</f>
        <v>163.19999999999999</v>
      </c>
      <c r="G174" s="71">
        <f>Projections!R174</f>
        <v>163.29247840232594</v>
      </c>
      <c r="H174" s="71">
        <f t="shared" si="11"/>
        <v>163.29247840232594</v>
      </c>
      <c r="I174" s="32">
        <f t="shared" si="12"/>
        <v>9.2478402325951947E-2</v>
      </c>
      <c r="J174" s="20">
        <f t="shared" si="13"/>
        <v>5.6665687699725457E-4</v>
      </c>
      <c r="K174" s="20">
        <f t="shared" si="14"/>
        <v>5.6665687699725457E-4</v>
      </c>
    </row>
    <row r="175" spans="1:11">
      <c r="A175" s="75"/>
      <c r="B175" s="31">
        <f>Projections!B175</f>
        <v>2000</v>
      </c>
      <c r="C175" s="31" t="str">
        <f>Projections!C175</f>
        <v>M12</v>
      </c>
      <c r="D175" s="14">
        <v>0</v>
      </c>
      <c r="E175" s="32">
        <f t="shared" si="10"/>
        <v>163.4</v>
      </c>
      <c r="F175" s="32">
        <f>Projections!E175</f>
        <v>163.4</v>
      </c>
      <c r="G175" s="71">
        <f>Projections!R175</f>
        <v>162.91103811198602</v>
      </c>
      <c r="H175" s="71">
        <f t="shared" si="11"/>
        <v>162.91103811198602</v>
      </c>
      <c r="I175" s="32">
        <f t="shared" si="12"/>
        <v>-0.48896188801398921</v>
      </c>
      <c r="J175" s="20">
        <f t="shared" si="13"/>
        <v>-2.9924228152630916E-3</v>
      </c>
      <c r="K175" s="20">
        <f t="shared" si="14"/>
        <v>2.9924228152630916E-3</v>
      </c>
    </row>
    <row r="176" spans="1:11">
      <c r="A176" s="31">
        <f>B176</f>
        <v>2001</v>
      </c>
      <c r="B176" s="31">
        <f>Projections!B176</f>
        <v>2001</v>
      </c>
      <c r="C176" s="31" t="str">
        <f>Projections!C176</f>
        <v>M01</v>
      </c>
      <c r="D176" s="14">
        <v>0</v>
      </c>
      <c r="E176" s="32">
        <f t="shared" si="10"/>
        <v>164.2</v>
      </c>
      <c r="F176" s="32">
        <f>Projections!E176</f>
        <v>164.2</v>
      </c>
      <c r="G176" s="71">
        <f>Projections!R176</f>
        <v>164.37812666990601</v>
      </c>
      <c r="H176" s="71">
        <f t="shared" si="11"/>
        <v>164.37812666990601</v>
      </c>
      <c r="I176" s="32">
        <f t="shared" si="12"/>
        <v>0.17812666990602111</v>
      </c>
      <c r="J176" s="20">
        <f t="shared" si="13"/>
        <v>1.0848152856639533E-3</v>
      </c>
      <c r="K176" s="20">
        <f t="shared" si="14"/>
        <v>1.0848152856639533E-3</v>
      </c>
    </row>
    <row r="177" spans="1:11">
      <c r="A177" s="75"/>
      <c r="B177" s="31">
        <f>Projections!B177</f>
        <v>2001</v>
      </c>
      <c r="C177" s="31" t="str">
        <f>Projections!C177</f>
        <v>M02</v>
      </c>
      <c r="D177" s="14">
        <v>0</v>
      </c>
      <c r="E177" s="32">
        <f t="shared" si="10"/>
        <v>165.7</v>
      </c>
      <c r="F177" s="32">
        <f>Projections!E177</f>
        <v>165.7</v>
      </c>
      <c r="G177" s="71">
        <f>Projections!R177</f>
        <v>165.60616976328706</v>
      </c>
      <c r="H177" s="71">
        <f t="shared" si="11"/>
        <v>165.60616976328706</v>
      </c>
      <c r="I177" s="32">
        <f t="shared" si="12"/>
        <v>-9.3830236712932447E-2</v>
      </c>
      <c r="J177" s="20">
        <f t="shared" si="13"/>
        <v>-5.6626576169542823E-4</v>
      </c>
      <c r="K177" s="20">
        <f t="shared" si="14"/>
        <v>5.6626576169542823E-4</v>
      </c>
    </row>
    <row r="178" spans="1:11">
      <c r="A178" s="75"/>
      <c r="B178" s="31">
        <f>Projections!B178</f>
        <v>2001</v>
      </c>
      <c r="C178" s="31" t="str">
        <f>Projections!C178</f>
        <v>M03</v>
      </c>
      <c r="D178" s="14">
        <v>0</v>
      </c>
      <c r="E178" s="32">
        <f t="shared" si="10"/>
        <v>166.2</v>
      </c>
      <c r="F178" s="32">
        <f>Projections!E178</f>
        <v>166.2</v>
      </c>
      <c r="G178" s="71">
        <f>Projections!R178</f>
        <v>166.40726754808693</v>
      </c>
      <c r="H178" s="71">
        <f t="shared" si="11"/>
        <v>166.40726754808693</v>
      </c>
      <c r="I178" s="32">
        <f t="shared" si="12"/>
        <v>0.20726754808694636</v>
      </c>
      <c r="J178" s="20">
        <f t="shared" si="13"/>
        <v>1.2470971605712778E-3</v>
      </c>
      <c r="K178" s="20">
        <f t="shared" si="14"/>
        <v>1.2470971605712778E-3</v>
      </c>
    </row>
    <row r="179" spans="1:11">
      <c r="A179" s="75"/>
      <c r="B179" s="31">
        <f>Projections!B179</f>
        <v>2001</v>
      </c>
      <c r="C179" s="31" t="str">
        <f>Projections!C179</f>
        <v>M04</v>
      </c>
      <c r="D179" s="14">
        <v>0</v>
      </c>
      <c r="E179" s="32">
        <f t="shared" si="10"/>
        <v>166.5</v>
      </c>
      <c r="F179" s="32">
        <f>Projections!E179</f>
        <v>166.5</v>
      </c>
      <c r="G179" s="71">
        <f>Projections!R179</f>
        <v>166.21920451714442</v>
      </c>
      <c r="H179" s="71">
        <f t="shared" si="11"/>
        <v>166.21920451714442</v>
      </c>
      <c r="I179" s="32">
        <f t="shared" si="12"/>
        <v>-0.28079548285558076</v>
      </c>
      <c r="J179" s="20">
        <f t="shared" si="13"/>
        <v>-1.6864593564899744E-3</v>
      </c>
      <c r="K179" s="20">
        <f t="shared" si="14"/>
        <v>1.6864593564899744E-3</v>
      </c>
    </row>
    <row r="180" spans="1:11">
      <c r="A180" s="75"/>
      <c r="B180" s="31">
        <f>Projections!B180</f>
        <v>2001</v>
      </c>
      <c r="C180" s="31" t="str">
        <f>Projections!C180</f>
        <v>M05</v>
      </c>
      <c r="D180" s="14">
        <v>0</v>
      </c>
      <c r="E180" s="32">
        <f t="shared" si="10"/>
        <v>166.8</v>
      </c>
      <c r="F180" s="32">
        <f>Projections!E180</f>
        <v>166.8</v>
      </c>
      <c r="G180" s="71">
        <f>Projections!R180</f>
        <v>166.708678551464</v>
      </c>
      <c r="H180" s="71">
        <f t="shared" si="11"/>
        <v>166.708678551464</v>
      </c>
      <c r="I180" s="32">
        <f t="shared" si="12"/>
        <v>-9.132144853600721E-2</v>
      </c>
      <c r="J180" s="20">
        <f t="shared" si="13"/>
        <v>-5.4749069865711749E-4</v>
      </c>
      <c r="K180" s="20">
        <f t="shared" si="14"/>
        <v>5.4749069865711749E-4</v>
      </c>
    </row>
    <row r="181" spans="1:11">
      <c r="A181" s="75"/>
      <c r="B181" s="31">
        <f>Projections!B181</f>
        <v>2001</v>
      </c>
      <c r="C181" s="31" t="str">
        <f>Projections!C181</f>
        <v>M06</v>
      </c>
      <c r="D181" s="14">
        <v>0</v>
      </c>
      <c r="E181" s="32">
        <f t="shared" si="10"/>
        <v>167.4</v>
      </c>
      <c r="F181" s="32">
        <f>Projections!E181</f>
        <v>167.4</v>
      </c>
      <c r="G181" s="71">
        <f>Projections!R181</f>
        <v>167.42950338780301</v>
      </c>
      <c r="H181" s="71">
        <f t="shared" si="11"/>
        <v>167.42950338780301</v>
      </c>
      <c r="I181" s="32">
        <f t="shared" si="12"/>
        <v>2.9503387803003989E-2</v>
      </c>
      <c r="J181" s="20">
        <f t="shared" si="13"/>
        <v>1.7624484948031057E-4</v>
      </c>
      <c r="K181" s="20">
        <f t="shared" si="14"/>
        <v>1.7624484948031057E-4</v>
      </c>
    </row>
    <row r="182" spans="1:11">
      <c r="A182" s="75"/>
      <c r="B182" s="31">
        <f>Projections!B182</f>
        <v>2001</v>
      </c>
      <c r="C182" s="31" t="str">
        <f>Projections!C182</f>
        <v>M07</v>
      </c>
      <c r="D182" s="14">
        <v>0</v>
      </c>
      <c r="E182" s="32">
        <f t="shared" si="10"/>
        <v>167.5</v>
      </c>
      <c r="F182" s="32">
        <f>Projections!E182</f>
        <v>167.5</v>
      </c>
      <c r="G182" s="71">
        <f>Projections!R182</f>
        <v>167.72734761312785</v>
      </c>
      <c r="H182" s="71">
        <f t="shared" si="11"/>
        <v>167.72734761312785</v>
      </c>
      <c r="I182" s="32">
        <f t="shared" si="12"/>
        <v>0.22734761312784713</v>
      </c>
      <c r="J182" s="20">
        <f t="shared" si="13"/>
        <v>1.3572991828528186E-3</v>
      </c>
      <c r="K182" s="20">
        <f t="shared" si="14"/>
        <v>1.3572991828528186E-3</v>
      </c>
    </row>
    <row r="183" spans="1:11">
      <c r="A183" s="75"/>
      <c r="B183" s="31">
        <f>Projections!B183</f>
        <v>2001</v>
      </c>
      <c r="C183" s="31" t="str">
        <f>Projections!C183</f>
        <v>M08</v>
      </c>
      <c r="D183" s="14">
        <v>0</v>
      </c>
      <c r="E183" s="32">
        <f t="shared" si="10"/>
        <v>168.5</v>
      </c>
      <c r="F183" s="32">
        <f>Projections!E183</f>
        <v>168.5</v>
      </c>
      <c r="G183" s="71">
        <f>Projections!R183</f>
        <v>168.28691571871639</v>
      </c>
      <c r="H183" s="71">
        <f t="shared" si="11"/>
        <v>168.28691571871639</v>
      </c>
      <c r="I183" s="32">
        <f t="shared" si="12"/>
        <v>-0.21308428128361356</v>
      </c>
      <c r="J183" s="20">
        <f t="shared" si="13"/>
        <v>-1.264595141149042E-3</v>
      </c>
      <c r="K183" s="20">
        <f t="shared" si="14"/>
        <v>1.264595141149042E-3</v>
      </c>
    </row>
    <row r="184" spans="1:11">
      <c r="A184" s="75"/>
      <c r="B184" s="31">
        <f>Projections!B184</f>
        <v>2001</v>
      </c>
      <c r="C184" s="31" t="str">
        <f>Projections!C184</f>
        <v>M09</v>
      </c>
      <c r="D184" s="14">
        <v>0</v>
      </c>
      <c r="E184" s="32">
        <f t="shared" si="10"/>
        <v>168.6</v>
      </c>
      <c r="F184" s="32">
        <f>Projections!E184</f>
        <v>168.6</v>
      </c>
      <c r="G184" s="71">
        <f>Projections!R184</f>
        <v>168.66978874704856</v>
      </c>
      <c r="H184" s="71">
        <f t="shared" si="11"/>
        <v>168.66978874704856</v>
      </c>
      <c r="I184" s="32">
        <f t="shared" si="12"/>
        <v>6.9788747048562527E-2</v>
      </c>
      <c r="J184" s="20">
        <f t="shared" si="13"/>
        <v>4.1393088403655117E-4</v>
      </c>
      <c r="K184" s="20">
        <f t="shared" si="14"/>
        <v>4.1393088403655117E-4</v>
      </c>
    </row>
    <row r="185" spans="1:11">
      <c r="A185" s="75"/>
      <c r="B185" s="31">
        <f>Projections!B185</f>
        <v>2001</v>
      </c>
      <c r="C185" s="31" t="str">
        <f>Projections!C185</f>
        <v>M10</v>
      </c>
      <c r="D185" s="14">
        <v>0</v>
      </c>
      <c r="E185" s="32">
        <f t="shared" si="10"/>
        <v>168.5</v>
      </c>
      <c r="F185" s="32">
        <f>Projections!E185</f>
        <v>168.5</v>
      </c>
      <c r="G185" s="71">
        <f>Projections!R185</f>
        <v>168.74758404788693</v>
      </c>
      <c r="H185" s="71">
        <f t="shared" si="11"/>
        <v>168.74758404788693</v>
      </c>
      <c r="I185" s="32">
        <f t="shared" si="12"/>
        <v>0.24758404788693156</v>
      </c>
      <c r="J185" s="20">
        <f t="shared" si="13"/>
        <v>1.4693415304862407E-3</v>
      </c>
      <c r="K185" s="20">
        <f t="shared" si="14"/>
        <v>1.4693415304862407E-3</v>
      </c>
    </row>
    <row r="186" spans="1:11">
      <c r="A186" s="75"/>
      <c r="B186" s="31">
        <f>Projections!B186</f>
        <v>2001</v>
      </c>
      <c r="C186" s="31" t="str">
        <f>Projections!C186</f>
        <v>M11</v>
      </c>
      <c r="D186" s="14">
        <v>0</v>
      </c>
      <c r="E186" s="32">
        <f t="shared" si="10"/>
        <v>168.9</v>
      </c>
      <c r="F186" s="32">
        <f>Projections!E186</f>
        <v>168.9</v>
      </c>
      <c r="G186" s="71">
        <f>Projections!R186</f>
        <v>168.92902478652707</v>
      </c>
      <c r="H186" s="71">
        <f t="shared" si="11"/>
        <v>168.92902478652707</v>
      </c>
      <c r="I186" s="32">
        <f t="shared" si="12"/>
        <v>2.9024786527060087E-2</v>
      </c>
      <c r="J186" s="20">
        <f t="shared" si="13"/>
        <v>1.7184598299029063E-4</v>
      </c>
      <c r="K186" s="20">
        <f t="shared" si="14"/>
        <v>1.7184598299029063E-4</v>
      </c>
    </row>
    <row r="187" spans="1:11">
      <c r="A187" s="75"/>
      <c r="B187" s="31">
        <f>Projections!B187</f>
        <v>2001</v>
      </c>
      <c r="C187" s="31" t="str">
        <f>Projections!C187</f>
        <v>M12</v>
      </c>
      <c r="D187" s="14">
        <v>0</v>
      </c>
      <c r="E187" s="32">
        <f t="shared" si="10"/>
        <v>169</v>
      </c>
      <c r="F187" s="32">
        <f>Projections!E187</f>
        <v>169</v>
      </c>
      <c r="G187" s="71">
        <f>Projections!R187</f>
        <v>168.83876030444262</v>
      </c>
      <c r="H187" s="71">
        <f t="shared" si="11"/>
        <v>168.83876030444262</v>
      </c>
      <c r="I187" s="32">
        <f t="shared" si="12"/>
        <v>-0.16123969555738427</v>
      </c>
      <c r="J187" s="20">
        <f t="shared" si="13"/>
        <v>-9.5408103880109034E-4</v>
      </c>
      <c r="K187" s="20">
        <f t="shared" si="14"/>
        <v>9.5408103880109034E-4</v>
      </c>
    </row>
    <row r="188" spans="1:11">
      <c r="A188" s="31">
        <f>B188</f>
        <v>2002</v>
      </c>
      <c r="B188" s="31">
        <f>Projections!B188</f>
        <v>2002</v>
      </c>
      <c r="C188" s="31" t="str">
        <f>Projections!C188</f>
        <v>M01</v>
      </c>
      <c r="D188" s="14">
        <v>0</v>
      </c>
      <c r="E188" s="32">
        <f t="shared" si="10"/>
        <v>169.7</v>
      </c>
      <c r="F188" s="32">
        <f>Projections!E188</f>
        <v>169.7</v>
      </c>
      <c r="G188" s="71">
        <f>Projections!R188</f>
        <v>169.50478600086734</v>
      </c>
      <c r="H188" s="71">
        <f t="shared" si="11"/>
        <v>169.50478600086734</v>
      </c>
      <c r="I188" s="32">
        <f t="shared" si="12"/>
        <v>-0.19521399913264759</v>
      </c>
      <c r="J188" s="20">
        <f t="shared" si="13"/>
        <v>-1.150347667251901E-3</v>
      </c>
      <c r="K188" s="20">
        <f t="shared" si="14"/>
        <v>1.150347667251901E-3</v>
      </c>
    </row>
    <row r="189" spans="1:11">
      <c r="A189" s="75"/>
      <c r="B189" s="31">
        <f>Projections!B189</f>
        <v>2002</v>
      </c>
      <c r="C189" s="31" t="str">
        <f>Projections!C189</f>
        <v>M02</v>
      </c>
      <c r="D189" s="14">
        <v>0</v>
      </c>
      <c r="E189" s="32">
        <f t="shared" si="10"/>
        <v>170.2</v>
      </c>
      <c r="F189" s="32">
        <f>Projections!E189</f>
        <v>170.2</v>
      </c>
      <c r="G189" s="71">
        <f>Projections!R189</f>
        <v>169.80028744262151</v>
      </c>
      <c r="H189" s="71">
        <f t="shared" si="11"/>
        <v>169.80028744262151</v>
      </c>
      <c r="I189" s="32">
        <f t="shared" si="12"/>
        <v>-0.39971255737847855</v>
      </c>
      <c r="J189" s="20">
        <f t="shared" si="13"/>
        <v>-2.3484874111543981E-3</v>
      </c>
      <c r="K189" s="20">
        <f t="shared" si="14"/>
        <v>2.3484874111543981E-3</v>
      </c>
    </row>
    <row r="190" spans="1:11">
      <c r="A190" s="75"/>
      <c r="B190" s="31">
        <f>Projections!B190</f>
        <v>2002</v>
      </c>
      <c r="C190" s="31" t="str">
        <f>Projections!C190</f>
        <v>M03</v>
      </c>
      <c r="D190" s="14">
        <v>0</v>
      </c>
      <c r="E190" s="32">
        <f t="shared" si="10"/>
        <v>170.3</v>
      </c>
      <c r="F190" s="32">
        <f>Projections!E190</f>
        <v>170.3</v>
      </c>
      <c r="G190" s="71">
        <f>Projections!R190</f>
        <v>169.8535183223722</v>
      </c>
      <c r="H190" s="71">
        <f t="shared" si="11"/>
        <v>169.8535183223722</v>
      </c>
      <c r="I190" s="32">
        <f t="shared" si="12"/>
        <v>-0.44648167762781554</v>
      </c>
      <c r="J190" s="20">
        <f t="shared" si="13"/>
        <v>-2.6217362162525865E-3</v>
      </c>
      <c r="K190" s="20">
        <f t="shared" si="14"/>
        <v>2.6217362162525865E-3</v>
      </c>
    </row>
    <row r="191" spans="1:11">
      <c r="A191" s="75"/>
      <c r="B191" s="31">
        <f>Projections!B191</f>
        <v>2002</v>
      </c>
      <c r="C191" s="31" t="str">
        <f>Projections!C191</f>
        <v>M04</v>
      </c>
      <c r="D191" s="14">
        <v>0</v>
      </c>
      <c r="E191" s="32">
        <f t="shared" si="10"/>
        <v>171.6</v>
      </c>
      <c r="F191" s="32">
        <f>Projections!E191</f>
        <v>171.6</v>
      </c>
      <c r="G191" s="71">
        <f>Projections!R191</f>
        <v>171.18476105951851</v>
      </c>
      <c r="H191" s="71">
        <f t="shared" si="11"/>
        <v>171.18476105951851</v>
      </c>
      <c r="I191" s="32">
        <f t="shared" si="12"/>
        <v>-0.41523894048148691</v>
      </c>
      <c r="J191" s="20">
        <f t="shared" si="13"/>
        <v>-2.4198073454632105E-3</v>
      </c>
      <c r="K191" s="20">
        <f t="shared" si="14"/>
        <v>2.4198073454632105E-3</v>
      </c>
    </row>
    <row r="192" spans="1:11">
      <c r="A192" s="75"/>
      <c r="B192" s="31">
        <f>Projections!B192</f>
        <v>2002</v>
      </c>
      <c r="C192" s="31" t="str">
        <f>Projections!C192</f>
        <v>M05</v>
      </c>
      <c r="D192" s="14">
        <v>0</v>
      </c>
      <c r="E192" s="32">
        <f t="shared" si="10"/>
        <v>171.4</v>
      </c>
      <c r="F192" s="32">
        <f>Projections!E192</f>
        <v>171.4</v>
      </c>
      <c r="G192" s="71">
        <f>Projections!R192</f>
        <v>170.60231636060774</v>
      </c>
      <c r="H192" s="71">
        <f t="shared" si="11"/>
        <v>170.60231636060774</v>
      </c>
      <c r="I192" s="32">
        <f t="shared" si="12"/>
        <v>-0.79768363939226106</v>
      </c>
      <c r="J192" s="20">
        <f t="shared" si="13"/>
        <v>-4.6539302181578821E-3</v>
      </c>
      <c r="K192" s="20">
        <f t="shared" si="14"/>
        <v>4.6539302181578821E-3</v>
      </c>
    </row>
    <row r="193" spans="1:11">
      <c r="A193" s="75"/>
      <c r="B193" s="31">
        <f>Projections!B193</f>
        <v>2002</v>
      </c>
      <c r="C193" s="31" t="str">
        <f>Projections!C193</f>
        <v>M06</v>
      </c>
      <c r="D193" s="14">
        <v>0</v>
      </c>
      <c r="E193" s="32">
        <f t="shared" si="10"/>
        <v>171.3</v>
      </c>
      <c r="F193" s="32">
        <f>Projections!E193</f>
        <v>171.3</v>
      </c>
      <c r="G193" s="71">
        <f>Projections!R193</f>
        <v>171.18302585347595</v>
      </c>
      <c r="H193" s="71">
        <f t="shared" si="11"/>
        <v>171.18302585347595</v>
      </c>
      <c r="I193" s="32">
        <f t="shared" si="12"/>
        <v>-0.11697414652405769</v>
      </c>
      <c r="J193" s="20">
        <f t="shared" si="13"/>
        <v>-6.8286133405754627E-4</v>
      </c>
      <c r="K193" s="20">
        <f t="shared" si="14"/>
        <v>6.8286133405754627E-4</v>
      </c>
    </row>
    <row r="194" spans="1:11">
      <c r="A194" s="75"/>
      <c r="B194" s="31">
        <f>Projections!B194</f>
        <v>2002</v>
      </c>
      <c r="C194" s="31" t="str">
        <f>Projections!C194</f>
        <v>M07</v>
      </c>
      <c r="D194" s="14">
        <v>0</v>
      </c>
      <c r="E194" s="32">
        <f t="shared" si="10"/>
        <v>171.3</v>
      </c>
      <c r="F194" s="32">
        <f>Projections!E194</f>
        <v>171.3</v>
      </c>
      <c r="G194" s="71">
        <f>Projections!R194</f>
        <v>170.73002628869537</v>
      </c>
      <c r="H194" s="71">
        <f t="shared" si="11"/>
        <v>170.73002628869537</v>
      </c>
      <c r="I194" s="32">
        <f t="shared" si="12"/>
        <v>-0.56997371130464103</v>
      </c>
      <c r="J194" s="20">
        <f t="shared" si="13"/>
        <v>-3.3273421558939931E-3</v>
      </c>
      <c r="K194" s="20">
        <f t="shared" si="14"/>
        <v>3.3273421558939931E-3</v>
      </c>
    </row>
    <row r="195" spans="1:11">
      <c r="A195" s="75"/>
      <c r="B195" s="31">
        <f>Projections!B195</f>
        <v>2002</v>
      </c>
      <c r="C195" s="31" t="str">
        <f>Projections!C195</f>
        <v>M08</v>
      </c>
      <c r="D195" s="14">
        <v>0</v>
      </c>
      <c r="E195" s="32">
        <f t="shared" si="10"/>
        <v>171.6</v>
      </c>
      <c r="F195" s="32">
        <f>Projections!E195</f>
        <v>171.6</v>
      </c>
      <c r="G195" s="71">
        <f>Projections!R195</f>
        <v>171.96646025876939</v>
      </c>
      <c r="H195" s="71">
        <f t="shared" si="11"/>
        <v>171.96646025876939</v>
      </c>
      <c r="I195" s="32">
        <f t="shared" si="12"/>
        <v>0.36646025876939348</v>
      </c>
      <c r="J195" s="20">
        <f t="shared" si="13"/>
        <v>2.1355492935279342E-3</v>
      </c>
      <c r="K195" s="20">
        <f t="shared" si="14"/>
        <v>2.1355492935279342E-3</v>
      </c>
    </row>
    <row r="196" spans="1:11">
      <c r="A196" s="75"/>
      <c r="B196" s="31">
        <f>Projections!B196</f>
        <v>2002</v>
      </c>
      <c r="C196" s="31" t="str">
        <f>Projections!C196</f>
        <v>M09</v>
      </c>
      <c r="D196" s="14">
        <v>0</v>
      </c>
      <c r="E196" s="32">
        <f t="shared" si="10"/>
        <v>171.7</v>
      </c>
      <c r="F196" s="32">
        <f>Projections!E196</f>
        <v>171.7</v>
      </c>
      <c r="G196" s="71">
        <f>Projections!R196</f>
        <v>171.77011204803622</v>
      </c>
      <c r="H196" s="71">
        <f t="shared" si="11"/>
        <v>171.77011204803622</v>
      </c>
      <c r="I196" s="32">
        <f t="shared" si="12"/>
        <v>7.0112048036236274E-2</v>
      </c>
      <c r="J196" s="20">
        <f t="shared" si="13"/>
        <v>4.0834040789887173E-4</v>
      </c>
      <c r="K196" s="20">
        <f t="shared" si="14"/>
        <v>4.0834040789887173E-4</v>
      </c>
    </row>
    <row r="197" spans="1:11">
      <c r="A197" s="75"/>
      <c r="B197" s="31">
        <f>Projections!B197</f>
        <v>2002</v>
      </c>
      <c r="C197" s="31" t="str">
        <f>Projections!C197</f>
        <v>M10</v>
      </c>
      <c r="D197" s="14">
        <v>0</v>
      </c>
      <c r="E197" s="32">
        <f t="shared" si="10"/>
        <v>173.6</v>
      </c>
      <c r="F197" s="32">
        <f>Projections!E197</f>
        <v>173.6</v>
      </c>
      <c r="G197" s="71">
        <f>Projections!R197</f>
        <v>173.35430797542472</v>
      </c>
      <c r="H197" s="71">
        <f t="shared" si="11"/>
        <v>173.35430797542472</v>
      </c>
      <c r="I197" s="32">
        <f t="shared" si="12"/>
        <v>-0.24569202457527695</v>
      </c>
      <c r="J197" s="20">
        <f t="shared" si="13"/>
        <v>-1.4152766392585077E-3</v>
      </c>
      <c r="K197" s="20">
        <f t="shared" si="14"/>
        <v>1.4152766392585077E-3</v>
      </c>
    </row>
    <row r="198" spans="1:11">
      <c r="A198" s="75"/>
      <c r="B198" s="31">
        <f>Projections!B198</f>
        <v>2002</v>
      </c>
      <c r="C198" s="31" t="str">
        <f>Projections!C198</f>
        <v>M11</v>
      </c>
      <c r="D198" s="14">
        <v>0</v>
      </c>
      <c r="E198" s="32">
        <f t="shared" si="10"/>
        <v>174.2</v>
      </c>
      <c r="F198" s="32">
        <f>Projections!E198</f>
        <v>174.2</v>
      </c>
      <c r="G198" s="71">
        <f>Projections!R198</f>
        <v>174.0097109602319</v>
      </c>
      <c r="H198" s="71">
        <f t="shared" si="11"/>
        <v>174.0097109602319</v>
      </c>
      <c r="I198" s="32">
        <f t="shared" si="12"/>
        <v>-0.1902890397680892</v>
      </c>
      <c r="J198" s="20">
        <f t="shared" si="13"/>
        <v>-1.0923595853506844E-3</v>
      </c>
      <c r="K198" s="20">
        <f t="shared" si="14"/>
        <v>1.0923595853506844E-3</v>
      </c>
    </row>
    <row r="199" spans="1:11">
      <c r="A199" s="75"/>
      <c r="B199" s="31">
        <f>Projections!B199</f>
        <v>2002</v>
      </c>
      <c r="C199" s="31" t="str">
        <f>Projections!C199</f>
        <v>M12</v>
      </c>
      <c r="D199" s="14">
        <v>0</v>
      </c>
      <c r="E199" s="32">
        <f t="shared" ref="E199:E262" si="15">IF(D199=0,F199,"  ")</f>
        <v>175.1</v>
      </c>
      <c r="F199" s="32">
        <f>Projections!E199</f>
        <v>175.1</v>
      </c>
      <c r="G199" s="71">
        <f>Projections!R199</f>
        <v>174.75187028182569</v>
      </c>
      <c r="H199" s="71">
        <f t="shared" si="11"/>
        <v>174.75187028182569</v>
      </c>
      <c r="I199" s="32">
        <f t="shared" si="12"/>
        <v>-0.34812971817430594</v>
      </c>
      <c r="J199" s="20">
        <f t="shared" si="13"/>
        <v>-1.9881765743821013E-3</v>
      </c>
      <c r="K199" s="20">
        <f t="shared" si="14"/>
        <v>1.9881765743821013E-3</v>
      </c>
    </row>
    <row r="200" spans="1:11">
      <c r="A200" s="31">
        <f>B200</f>
        <v>2003</v>
      </c>
      <c r="B200" s="31">
        <f>Projections!B200</f>
        <v>2003</v>
      </c>
      <c r="C200" s="31" t="str">
        <f>Projections!C200</f>
        <v>M01</v>
      </c>
      <c r="D200" s="14">
        <v>0</v>
      </c>
      <c r="E200" s="32">
        <f t="shared" si="15"/>
        <v>175.6</v>
      </c>
      <c r="F200" s="32">
        <f>Projections!E200</f>
        <v>175.6</v>
      </c>
      <c r="G200" s="71">
        <f>Projections!R200</f>
        <v>175.79510404292668</v>
      </c>
      <c r="H200" s="71">
        <f t="shared" si="11"/>
        <v>175.79510404292668</v>
      </c>
      <c r="I200" s="32">
        <f t="shared" si="12"/>
        <v>0.19510404292668682</v>
      </c>
      <c r="J200" s="20">
        <f t="shared" si="13"/>
        <v>1.1110708594913828E-3</v>
      </c>
      <c r="K200" s="20">
        <f t="shared" si="14"/>
        <v>1.1110708594913828E-3</v>
      </c>
    </row>
    <row r="201" spans="1:11">
      <c r="A201" s="75"/>
      <c r="B201" s="31">
        <f>Projections!B201</f>
        <v>2003</v>
      </c>
      <c r="C201" s="31" t="str">
        <f>Projections!C201</f>
        <v>M02</v>
      </c>
      <c r="D201" s="14">
        <v>0</v>
      </c>
      <c r="E201" s="32">
        <f t="shared" si="15"/>
        <v>176</v>
      </c>
      <c r="F201" s="32">
        <f>Projections!E201</f>
        <v>176</v>
      </c>
      <c r="G201" s="71">
        <f>Projections!R201</f>
        <v>175.82581947647833</v>
      </c>
      <c r="H201" s="71">
        <f t="shared" si="11"/>
        <v>175.82581947647833</v>
      </c>
      <c r="I201" s="32">
        <f t="shared" si="12"/>
        <v>-0.17418052352167024</v>
      </c>
      <c r="J201" s="20">
        <f t="shared" si="13"/>
        <v>-9.8966206546403554E-4</v>
      </c>
      <c r="K201" s="20">
        <f t="shared" si="14"/>
        <v>9.8966206546403554E-4</v>
      </c>
    </row>
    <row r="202" spans="1:11">
      <c r="A202" s="75"/>
      <c r="B202" s="31">
        <f>Projections!B202</f>
        <v>2003</v>
      </c>
      <c r="C202" s="31" t="str">
        <f>Projections!C202</f>
        <v>M03</v>
      </c>
      <c r="D202" s="14">
        <v>0</v>
      </c>
      <c r="E202" s="32">
        <f t="shared" si="15"/>
        <v>175.8</v>
      </c>
      <c r="F202" s="32">
        <f>Projections!E202</f>
        <v>175.8</v>
      </c>
      <c r="G202" s="71">
        <f>Projections!R202</f>
        <v>175.79357109353717</v>
      </c>
      <c r="H202" s="71">
        <f t="shared" si="11"/>
        <v>175.79357109353717</v>
      </c>
      <c r="I202" s="32">
        <f t="shared" si="12"/>
        <v>-6.4289064628439974E-3</v>
      </c>
      <c r="J202" s="20">
        <f t="shared" si="13"/>
        <v>-3.656943380457336E-5</v>
      </c>
      <c r="K202" s="20">
        <f t="shared" si="14"/>
        <v>3.656943380457336E-5</v>
      </c>
    </row>
    <row r="203" spans="1:11">
      <c r="A203" s="75"/>
      <c r="B203" s="31">
        <f>Projections!B203</f>
        <v>2003</v>
      </c>
      <c r="C203" s="31" t="str">
        <f>Projections!C203</f>
        <v>M04</v>
      </c>
      <c r="D203" s="14">
        <v>0</v>
      </c>
      <c r="E203" s="32">
        <f t="shared" si="15"/>
        <v>176.2</v>
      </c>
      <c r="F203" s="32">
        <f>Projections!E203</f>
        <v>176.2</v>
      </c>
      <c r="G203" s="71">
        <f>Projections!R203</f>
        <v>175.96575137581107</v>
      </c>
      <c r="H203" s="71">
        <f t="shared" si="11"/>
        <v>175.96575137581107</v>
      </c>
      <c r="I203" s="32">
        <f t="shared" si="12"/>
        <v>-0.23424862418892189</v>
      </c>
      <c r="J203" s="20">
        <f t="shared" si="13"/>
        <v>-1.3294473563502946E-3</v>
      </c>
      <c r="K203" s="20">
        <f t="shared" si="14"/>
        <v>1.3294473563502946E-3</v>
      </c>
    </row>
    <row r="204" spans="1:11">
      <c r="A204" s="75"/>
      <c r="B204" s="31">
        <f>Projections!B204</f>
        <v>2003</v>
      </c>
      <c r="C204" s="31" t="str">
        <f>Projections!C204</f>
        <v>M05</v>
      </c>
      <c r="D204" s="14">
        <v>0</v>
      </c>
      <c r="E204" s="32">
        <f t="shared" si="15"/>
        <v>176.3</v>
      </c>
      <c r="F204" s="32">
        <f>Projections!E204</f>
        <v>176.3</v>
      </c>
      <c r="G204" s="71">
        <f>Projections!R204</f>
        <v>175.97294356579656</v>
      </c>
      <c r="H204" s="71">
        <f t="shared" si="11"/>
        <v>175.97294356579656</v>
      </c>
      <c r="I204" s="32">
        <f t="shared" si="12"/>
        <v>-0.32705643420345609</v>
      </c>
      <c r="J204" s="20">
        <f t="shared" si="13"/>
        <v>-1.8551130697870453E-3</v>
      </c>
      <c r="K204" s="20">
        <f t="shared" si="14"/>
        <v>1.8551130697870453E-3</v>
      </c>
    </row>
    <row r="205" spans="1:11">
      <c r="A205" s="75"/>
      <c r="B205" s="31">
        <f>Projections!B205</f>
        <v>2003</v>
      </c>
      <c r="C205" s="31" t="str">
        <f>Projections!C205</f>
        <v>M06</v>
      </c>
      <c r="D205" s="14">
        <v>0</v>
      </c>
      <c r="E205" s="32">
        <f t="shared" si="15"/>
        <v>176.6</v>
      </c>
      <c r="F205" s="32">
        <f>Projections!E205</f>
        <v>176.6</v>
      </c>
      <c r="G205" s="71">
        <f>Projections!R205</f>
        <v>176.60686274439186</v>
      </c>
      <c r="H205" s="71">
        <f t="shared" si="11"/>
        <v>176.60686274439186</v>
      </c>
      <c r="I205" s="32">
        <f t="shared" si="12"/>
        <v>6.8627443918671815E-3</v>
      </c>
      <c r="J205" s="20">
        <f t="shared" si="13"/>
        <v>3.8860387269916091E-5</v>
      </c>
      <c r="K205" s="20">
        <f t="shared" si="14"/>
        <v>3.8860387269916091E-5</v>
      </c>
    </row>
    <row r="206" spans="1:11">
      <c r="A206" s="75"/>
      <c r="B206" s="31">
        <f>Projections!B206</f>
        <v>2003</v>
      </c>
      <c r="C206" s="31" t="str">
        <f>Projections!C206</f>
        <v>M07</v>
      </c>
      <c r="D206" s="14">
        <v>0</v>
      </c>
      <c r="E206" s="32">
        <f t="shared" si="15"/>
        <v>176.8</v>
      </c>
      <c r="F206" s="32">
        <f>Projections!E206</f>
        <v>176.8</v>
      </c>
      <c r="G206" s="71">
        <f>Projections!R206</f>
        <v>176.36446784580315</v>
      </c>
      <c r="H206" s="71">
        <f t="shared" si="11"/>
        <v>176.36446784580315</v>
      </c>
      <c r="I206" s="32">
        <f t="shared" si="12"/>
        <v>-0.43553215419686353</v>
      </c>
      <c r="J206" s="20">
        <f t="shared" si="13"/>
        <v>-2.4634171617469655E-3</v>
      </c>
      <c r="K206" s="20">
        <f t="shared" si="14"/>
        <v>2.4634171617469655E-3</v>
      </c>
    </row>
    <row r="207" spans="1:11">
      <c r="A207" s="75"/>
      <c r="B207" s="31">
        <f>Projections!B207</f>
        <v>2003</v>
      </c>
      <c r="C207" s="31" t="str">
        <f>Projections!C207</f>
        <v>M08</v>
      </c>
      <c r="D207" s="14">
        <v>0</v>
      </c>
      <c r="E207" s="32">
        <f t="shared" si="15"/>
        <v>177.3</v>
      </c>
      <c r="F207" s="32">
        <f>Projections!E207</f>
        <v>177.3</v>
      </c>
      <c r="G207" s="71">
        <f>Projections!R207</f>
        <v>176.69476799139062</v>
      </c>
      <c r="H207" s="71">
        <f t="shared" si="11"/>
        <v>176.69476799139062</v>
      </c>
      <c r="I207" s="32">
        <f t="shared" si="12"/>
        <v>-0.60523200860939141</v>
      </c>
      <c r="J207" s="20">
        <f t="shared" si="13"/>
        <v>-3.4136041094720328E-3</v>
      </c>
      <c r="K207" s="20">
        <f t="shared" si="14"/>
        <v>3.4136041094720328E-3</v>
      </c>
    </row>
    <row r="208" spans="1:11">
      <c r="A208" s="75"/>
      <c r="B208" s="31">
        <f>Projections!B208</f>
        <v>2003</v>
      </c>
      <c r="C208" s="31" t="str">
        <f>Projections!C208</f>
        <v>M09</v>
      </c>
      <c r="D208" s="14">
        <v>0</v>
      </c>
      <c r="E208" s="32">
        <f t="shared" si="15"/>
        <v>177.8</v>
      </c>
      <c r="F208" s="32">
        <f>Projections!E208</f>
        <v>177.8</v>
      </c>
      <c r="G208" s="71">
        <f>Projections!R208</f>
        <v>177.49179612034834</v>
      </c>
      <c r="H208" s="71">
        <f t="shared" si="11"/>
        <v>177.49179612034834</v>
      </c>
      <c r="I208" s="32">
        <f t="shared" si="12"/>
        <v>-0.30820387965167129</v>
      </c>
      <c r="J208" s="20">
        <f t="shared" si="13"/>
        <v>-1.7334301442726169E-3</v>
      </c>
      <c r="K208" s="20">
        <f t="shared" si="14"/>
        <v>1.7334301442726169E-3</v>
      </c>
    </row>
    <row r="209" spans="1:11">
      <c r="A209" s="75"/>
      <c r="B209" s="31">
        <f>Projections!B209</f>
        <v>2003</v>
      </c>
      <c r="C209" s="31" t="str">
        <f>Projections!C209</f>
        <v>M10</v>
      </c>
      <c r="D209" s="14">
        <v>0</v>
      </c>
      <c r="E209" s="32">
        <f t="shared" si="15"/>
        <v>178.6</v>
      </c>
      <c r="F209" s="32">
        <f>Projections!E209</f>
        <v>178.6</v>
      </c>
      <c r="G209" s="71">
        <f>Projections!R209</f>
        <v>178.57460870623768</v>
      </c>
      <c r="H209" s="71">
        <f t="shared" si="11"/>
        <v>178.57460870623768</v>
      </c>
      <c r="I209" s="32">
        <f t="shared" si="12"/>
        <v>-2.5391293762311307E-2</v>
      </c>
      <c r="J209" s="20">
        <f t="shared" si="13"/>
        <v>-1.4216849810924585E-4</v>
      </c>
      <c r="K209" s="20">
        <f t="shared" si="14"/>
        <v>1.4216849810924585E-4</v>
      </c>
    </row>
    <row r="210" spans="1:11">
      <c r="A210" s="75"/>
      <c r="B210" s="31">
        <f>Projections!B210</f>
        <v>2003</v>
      </c>
      <c r="C210" s="31" t="str">
        <f>Projections!C210</f>
        <v>M11</v>
      </c>
      <c r="D210" s="14">
        <v>0</v>
      </c>
      <c r="E210" s="32">
        <f t="shared" si="15"/>
        <v>178.5</v>
      </c>
      <c r="F210" s="32">
        <f>Projections!E210</f>
        <v>178.5</v>
      </c>
      <c r="G210" s="71">
        <f>Projections!R210</f>
        <v>178.18971422325038</v>
      </c>
      <c r="H210" s="71">
        <f t="shared" si="11"/>
        <v>178.18971422325038</v>
      </c>
      <c r="I210" s="32">
        <f t="shared" si="12"/>
        <v>-0.31028577674962321</v>
      </c>
      <c r="J210" s="20">
        <f t="shared" si="13"/>
        <v>-1.738295668065116E-3</v>
      </c>
      <c r="K210" s="20">
        <f t="shared" si="14"/>
        <v>1.738295668065116E-3</v>
      </c>
    </row>
    <row r="211" spans="1:11">
      <c r="A211" s="75"/>
      <c r="B211" s="31">
        <f>Projections!B211</f>
        <v>2003</v>
      </c>
      <c r="C211" s="31" t="str">
        <f>Projections!C211</f>
        <v>M12</v>
      </c>
      <c r="D211" s="14">
        <v>0</v>
      </c>
      <c r="E211" s="32">
        <f t="shared" si="15"/>
        <v>179.2</v>
      </c>
      <c r="F211" s="32">
        <f>Projections!E211</f>
        <v>179.2</v>
      </c>
      <c r="G211" s="71">
        <f>Projections!R211</f>
        <v>179.00314113793743</v>
      </c>
      <c r="H211" s="71">
        <f t="shared" si="11"/>
        <v>179.00314113793743</v>
      </c>
      <c r="I211" s="32">
        <f t="shared" si="12"/>
        <v>-0.19685886206255532</v>
      </c>
      <c r="J211" s="20">
        <f t="shared" si="13"/>
        <v>-1.0985427570455097E-3</v>
      </c>
      <c r="K211" s="20">
        <f t="shared" si="14"/>
        <v>1.0985427570455097E-3</v>
      </c>
    </row>
    <row r="212" spans="1:11">
      <c r="A212" s="31">
        <f>B212</f>
        <v>2004</v>
      </c>
      <c r="B212" s="31">
        <f>Projections!B212</f>
        <v>2004</v>
      </c>
      <c r="C212" s="31" t="str">
        <f>Projections!C212</f>
        <v>M01</v>
      </c>
      <c r="D212" s="14">
        <v>0</v>
      </c>
      <c r="E212" s="32">
        <f t="shared" si="15"/>
        <v>179.5</v>
      </c>
      <c r="F212" s="32">
        <f>Projections!E212</f>
        <v>179.5</v>
      </c>
      <c r="G212" s="71">
        <f>Projections!R212</f>
        <v>179.42905292163616</v>
      </c>
      <c r="H212" s="71">
        <f t="shared" si="11"/>
        <v>179.42905292163616</v>
      </c>
      <c r="I212" s="32">
        <f t="shared" si="12"/>
        <v>-7.094707836384373E-2</v>
      </c>
      <c r="J212" s="20">
        <f t="shared" si="13"/>
        <v>-3.9524834743088431E-4</v>
      </c>
      <c r="K212" s="20">
        <f t="shared" si="14"/>
        <v>3.9524834743088431E-4</v>
      </c>
    </row>
    <row r="213" spans="1:11">
      <c r="A213" s="75"/>
      <c r="B213" s="31">
        <f>Projections!B213</f>
        <v>2004</v>
      </c>
      <c r="C213" s="31" t="str">
        <f>Projections!C213</f>
        <v>M02</v>
      </c>
      <c r="D213" s="14">
        <v>0</v>
      </c>
      <c r="E213" s="32">
        <f t="shared" si="15"/>
        <v>179.2</v>
      </c>
      <c r="F213" s="32">
        <f>Projections!E213</f>
        <v>179.2</v>
      </c>
      <c r="G213" s="71">
        <f>Projections!R213</f>
        <v>179.36620079054444</v>
      </c>
      <c r="H213" s="71">
        <f t="shared" si="11"/>
        <v>179.36620079054444</v>
      </c>
      <c r="I213" s="32">
        <f t="shared" si="12"/>
        <v>0.16620079054445114</v>
      </c>
      <c r="J213" s="20">
        <f t="shared" si="13"/>
        <v>9.2745976866323186E-4</v>
      </c>
      <c r="K213" s="20">
        <f t="shared" si="14"/>
        <v>9.2745976866323186E-4</v>
      </c>
    </row>
    <row r="214" spans="1:11">
      <c r="A214" s="75"/>
      <c r="B214" s="31">
        <f>Projections!B214</f>
        <v>2004</v>
      </c>
      <c r="C214" s="31" t="str">
        <f>Projections!C214</f>
        <v>M03</v>
      </c>
      <c r="D214" s="14">
        <v>0</v>
      </c>
      <c r="E214" s="32">
        <f t="shared" si="15"/>
        <v>180.3</v>
      </c>
      <c r="F214" s="32">
        <f>Projections!E214</f>
        <v>180.3</v>
      </c>
      <c r="G214" s="71">
        <f>Projections!R214</f>
        <v>180.45683056680886</v>
      </c>
      <c r="H214" s="71">
        <f t="shared" si="11"/>
        <v>180.45683056680886</v>
      </c>
      <c r="I214" s="32">
        <f t="shared" si="12"/>
        <v>0.15683056680884988</v>
      </c>
      <c r="J214" s="20">
        <f t="shared" si="13"/>
        <v>8.6983120803577302E-4</v>
      </c>
      <c r="K214" s="20">
        <f t="shared" si="14"/>
        <v>8.6983120803577302E-4</v>
      </c>
    </row>
    <row r="215" spans="1:11">
      <c r="A215" s="75"/>
      <c r="B215" s="31">
        <f>Projections!B215</f>
        <v>2004</v>
      </c>
      <c r="C215" s="31" t="str">
        <f>Projections!C215</f>
        <v>M04</v>
      </c>
      <c r="D215" s="14">
        <v>0</v>
      </c>
      <c r="E215" s="32">
        <f t="shared" si="15"/>
        <v>181.4</v>
      </c>
      <c r="F215" s="32">
        <f>Projections!E215</f>
        <v>181.4</v>
      </c>
      <c r="G215" s="71">
        <f>Projections!R215</f>
        <v>181.28756602846244</v>
      </c>
      <c r="H215" s="71">
        <f t="shared" si="11"/>
        <v>181.28756602846244</v>
      </c>
      <c r="I215" s="32">
        <f t="shared" si="12"/>
        <v>-0.11243397153756973</v>
      </c>
      <c r="J215" s="20">
        <f t="shared" si="13"/>
        <v>-6.198124120042433E-4</v>
      </c>
      <c r="K215" s="20">
        <f t="shared" si="14"/>
        <v>6.198124120042433E-4</v>
      </c>
    </row>
    <row r="216" spans="1:11">
      <c r="A216" s="75"/>
      <c r="B216" s="31">
        <f>Projections!B216</f>
        <v>2004</v>
      </c>
      <c r="C216" s="31" t="str">
        <f>Projections!C216</f>
        <v>M05</v>
      </c>
      <c r="D216" s="14">
        <v>0</v>
      </c>
      <c r="E216" s="32">
        <f t="shared" si="15"/>
        <v>181.8</v>
      </c>
      <c r="F216" s="32">
        <f>Projections!E216</f>
        <v>181.8</v>
      </c>
      <c r="G216" s="71">
        <f>Projections!R216</f>
        <v>182.15691475772718</v>
      </c>
      <c r="H216" s="71">
        <f t="shared" si="11"/>
        <v>182.15691475772718</v>
      </c>
      <c r="I216" s="32">
        <f t="shared" si="12"/>
        <v>0.35691475772716785</v>
      </c>
      <c r="J216" s="20">
        <f t="shared" si="13"/>
        <v>1.9632274902484479E-3</v>
      </c>
      <c r="K216" s="20">
        <f t="shared" si="14"/>
        <v>1.9632274902484479E-3</v>
      </c>
    </row>
    <row r="217" spans="1:11">
      <c r="A217" s="75"/>
      <c r="B217" s="31">
        <f>Projections!B217</f>
        <v>2004</v>
      </c>
      <c r="C217" s="31" t="str">
        <f>Projections!C217</f>
        <v>M06</v>
      </c>
      <c r="D217" s="14">
        <v>0</v>
      </c>
      <c r="E217" s="32">
        <f t="shared" si="15"/>
        <v>182.1</v>
      </c>
      <c r="F217" s="32">
        <f>Projections!E217</f>
        <v>182.1</v>
      </c>
      <c r="G217" s="71">
        <f>Projections!R217</f>
        <v>182.4665606410237</v>
      </c>
      <c r="H217" s="71">
        <f t="shared" si="11"/>
        <v>182.4665606410237</v>
      </c>
      <c r="I217" s="32">
        <f t="shared" si="12"/>
        <v>0.36656064102371033</v>
      </c>
      <c r="J217" s="20">
        <f t="shared" si="13"/>
        <v>2.012963432310326E-3</v>
      </c>
      <c r="K217" s="20">
        <f t="shared" si="14"/>
        <v>2.012963432310326E-3</v>
      </c>
    </row>
    <row r="218" spans="1:11">
      <c r="A218" s="75"/>
      <c r="B218" s="31">
        <f>Projections!B218</f>
        <v>2004</v>
      </c>
      <c r="C218" s="31" t="str">
        <f>Projections!C218</f>
        <v>M07</v>
      </c>
      <c r="D218" s="14">
        <v>0</v>
      </c>
      <c r="E218" s="32">
        <f t="shared" si="15"/>
        <v>182.1</v>
      </c>
      <c r="F218" s="32">
        <f>Projections!E218</f>
        <v>182.1</v>
      </c>
      <c r="G218" s="71">
        <f>Projections!R218</f>
        <v>181.68157639454876</v>
      </c>
      <c r="H218" s="71">
        <f t="shared" si="11"/>
        <v>181.68157639454876</v>
      </c>
      <c r="I218" s="32">
        <f t="shared" si="12"/>
        <v>-0.41842360545123825</v>
      </c>
      <c r="J218" s="20">
        <f t="shared" si="13"/>
        <v>-2.2977682891336532E-3</v>
      </c>
      <c r="K218" s="20">
        <f t="shared" si="14"/>
        <v>2.2977682891336532E-3</v>
      </c>
    </row>
    <row r="219" spans="1:11">
      <c r="A219" s="75"/>
      <c r="B219" s="31">
        <f>Projections!B219</f>
        <v>2004</v>
      </c>
      <c r="C219" s="31" t="str">
        <f>Projections!C219</f>
        <v>M08</v>
      </c>
      <c r="D219" s="14">
        <v>0</v>
      </c>
      <c r="E219" s="32">
        <f t="shared" si="15"/>
        <v>182.9</v>
      </c>
      <c r="F219" s="32">
        <f>Projections!E219</f>
        <v>182.9</v>
      </c>
      <c r="G219" s="71">
        <f>Projections!R219</f>
        <v>183.31796340432084</v>
      </c>
      <c r="H219" s="71">
        <f t="shared" si="11"/>
        <v>183.31796340432084</v>
      </c>
      <c r="I219" s="32">
        <f t="shared" si="12"/>
        <v>0.41796340432082957</v>
      </c>
      <c r="J219" s="20">
        <f t="shared" si="13"/>
        <v>2.2852017732139396E-3</v>
      </c>
      <c r="K219" s="20">
        <f t="shared" si="14"/>
        <v>2.2852017732139396E-3</v>
      </c>
    </row>
    <row r="220" spans="1:11">
      <c r="A220" s="75"/>
      <c r="B220" s="31">
        <f>Projections!B220</f>
        <v>2004</v>
      </c>
      <c r="C220" s="31" t="str">
        <f>Projections!C220</f>
        <v>M09</v>
      </c>
      <c r="D220" s="14">
        <v>0</v>
      </c>
      <c r="E220" s="32">
        <f t="shared" si="15"/>
        <v>183.1</v>
      </c>
      <c r="F220" s="32">
        <f>Projections!E220</f>
        <v>183.1</v>
      </c>
      <c r="G220" s="71">
        <f>Projections!R220</f>
        <v>183.31331754326786</v>
      </c>
      <c r="H220" s="71">
        <f t="shared" si="11"/>
        <v>183.31331754326786</v>
      </c>
      <c r="I220" s="32">
        <f t="shared" si="12"/>
        <v>0.21331754326786267</v>
      </c>
      <c r="J220" s="20">
        <f t="shared" si="13"/>
        <v>1.1650330052859787E-3</v>
      </c>
      <c r="K220" s="20">
        <f t="shared" si="14"/>
        <v>1.1650330052859787E-3</v>
      </c>
    </row>
    <row r="221" spans="1:11">
      <c r="A221" s="75"/>
      <c r="B221" s="31">
        <f>Projections!B221</f>
        <v>2004</v>
      </c>
      <c r="C221" s="31" t="str">
        <f>Projections!C221</f>
        <v>M10</v>
      </c>
      <c r="D221" s="14">
        <v>0</v>
      </c>
      <c r="E221" s="32">
        <f t="shared" si="15"/>
        <v>183.3</v>
      </c>
      <c r="F221" s="32">
        <f>Projections!E221</f>
        <v>183.3</v>
      </c>
      <c r="G221" s="71">
        <f>Projections!R221</f>
        <v>183.77050185385087</v>
      </c>
      <c r="H221" s="71">
        <f t="shared" si="11"/>
        <v>183.77050185385087</v>
      </c>
      <c r="I221" s="32">
        <f t="shared" si="12"/>
        <v>0.47050185385086252</v>
      </c>
      <c r="J221" s="20">
        <f t="shared" si="13"/>
        <v>2.5668404465404391E-3</v>
      </c>
      <c r="K221" s="20">
        <f t="shared" si="14"/>
        <v>2.5668404465404391E-3</v>
      </c>
    </row>
    <row r="222" spans="1:11">
      <c r="A222" s="75"/>
      <c r="B222" s="31">
        <f>Projections!B222</f>
        <v>2004</v>
      </c>
      <c r="C222" s="31" t="str">
        <f>Projections!C222</f>
        <v>M11</v>
      </c>
      <c r="D222" s="14">
        <v>0</v>
      </c>
      <c r="E222" s="32">
        <f t="shared" si="15"/>
        <v>183.3</v>
      </c>
      <c r="F222" s="32">
        <f>Projections!E222</f>
        <v>183.3</v>
      </c>
      <c r="G222" s="71">
        <f>Projections!R222</f>
        <v>182.84670837966948</v>
      </c>
      <c r="H222" s="71">
        <f t="shared" si="11"/>
        <v>182.84670837966948</v>
      </c>
      <c r="I222" s="32">
        <f t="shared" si="12"/>
        <v>-0.45329162033053194</v>
      </c>
      <c r="J222" s="20">
        <f t="shared" si="13"/>
        <v>-2.4729493744164318E-3</v>
      </c>
      <c r="K222" s="20">
        <f t="shared" si="14"/>
        <v>2.4729493744164318E-3</v>
      </c>
    </row>
    <row r="223" spans="1:11">
      <c r="A223" s="75"/>
      <c r="B223" s="31">
        <f>Projections!B223</f>
        <v>2004</v>
      </c>
      <c r="C223" s="31" t="str">
        <f>Projections!C223</f>
        <v>M12</v>
      </c>
      <c r="D223" s="14">
        <v>0</v>
      </c>
      <c r="E223" s="32">
        <f t="shared" si="15"/>
        <v>183.7</v>
      </c>
      <c r="F223" s="32">
        <f>Projections!E223</f>
        <v>183.7</v>
      </c>
      <c r="G223" s="71">
        <f>Projections!R223</f>
        <v>183.09305341970378</v>
      </c>
      <c r="H223" s="71">
        <f t="shared" si="11"/>
        <v>183.09305341970378</v>
      </c>
      <c r="I223" s="32">
        <f t="shared" si="12"/>
        <v>-0.60694658029620996</v>
      </c>
      <c r="J223" s="20">
        <f t="shared" si="13"/>
        <v>-3.3040096913239522E-3</v>
      </c>
      <c r="K223" s="20">
        <f t="shared" si="14"/>
        <v>3.3040096913239522E-3</v>
      </c>
    </row>
    <row r="224" spans="1:11">
      <c r="A224" s="31">
        <f>B224</f>
        <v>2005</v>
      </c>
      <c r="B224" s="31">
        <f>Projections!B224</f>
        <v>2005</v>
      </c>
      <c r="C224" s="31" t="str">
        <f>Projections!C224</f>
        <v>M01</v>
      </c>
      <c r="D224" s="14">
        <v>0</v>
      </c>
      <c r="E224" s="32">
        <f t="shared" si="15"/>
        <v>184.3</v>
      </c>
      <c r="F224" s="32">
        <f>Projections!E224</f>
        <v>184.3</v>
      </c>
      <c r="G224" s="71">
        <f>Projections!R224</f>
        <v>183.76557740641647</v>
      </c>
      <c r="H224" s="71">
        <f t="shared" si="11"/>
        <v>183.76557740641647</v>
      </c>
      <c r="I224" s="32">
        <f t="shared" si="12"/>
        <v>-0.53442259358354249</v>
      </c>
      <c r="J224" s="20">
        <f t="shared" si="13"/>
        <v>-2.8997427758195469E-3</v>
      </c>
      <c r="K224" s="20">
        <f t="shared" si="14"/>
        <v>2.8997427758195469E-3</v>
      </c>
    </row>
    <row r="225" spans="1:11">
      <c r="A225" s="75"/>
      <c r="B225" s="31">
        <f>Projections!B225</f>
        <v>2005</v>
      </c>
      <c r="C225" s="31" t="str">
        <f>Projections!C225</f>
        <v>M02</v>
      </c>
      <c r="D225" s="14">
        <v>0</v>
      </c>
      <c r="E225" s="32">
        <f t="shared" si="15"/>
        <v>186</v>
      </c>
      <c r="F225" s="32">
        <f>Projections!E225</f>
        <v>186</v>
      </c>
      <c r="G225" s="71">
        <f>Projections!R225</f>
        <v>186.33458919424189</v>
      </c>
      <c r="H225" s="71">
        <f t="shared" si="11"/>
        <v>186.33458919424189</v>
      </c>
      <c r="I225" s="32">
        <f t="shared" si="12"/>
        <v>0.33458919424188593</v>
      </c>
      <c r="J225" s="20">
        <f t="shared" si="13"/>
        <v>1.7988666357090643E-3</v>
      </c>
      <c r="K225" s="20">
        <f t="shared" si="14"/>
        <v>1.7988666357090643E-3</v>
      </c>
    </row>
    <row r="226" spans="1:11">
      <c r="A226" s="75"/>
      <c r="B226" s="31">
        <f>Projections!B226</f>
        <v>2005</v>
      </c>
      <c r="C226" s="31" t="str">
        <f>Projections!C226</f>
        <v>M03</v>
      </c>
      <c r="D226" s="14">
        <v>0</v>
      </c>
      <c r="E226" s="32">
        <f t="shared" si="15"/>
        <v>186.1</v>
      </c>
      <c r="F226" s="32">
        <f>Projections!E226</f>
        <v>186.1</v>
      </c>
      <c r="G226" s="71">
        <f>Projections!R226</f>
        <v>185.75531923591865</v>
      </c>
      <c r="H226" s="71">
        <f t="shared" si="11"/>
        <v>185.75531923591865</v>
      </c>
      <c r="I226" s="32">
        <f t="shared" si="12"/>
        <v>-0.34468076408134607</v>
      </c>
      <c r="J226" s="20">
        <f t="shared" si="13"/>
        <v>-1.8521266205338317E-3</v>
      </c>
      <c r="K226" s="20">
        <f t="shared" si="14"/>
        <v>1.8521266205338317E-3</v>
      </c>
    </row>
    <row r="227" spans="1:11">
      <c r="A227" s="75"/>
      <c r="B227" s="31">
        <f>Projections!B227</f>
        <v>2005</v>
      </c>
      <c r="C227" s="31" t="str">
        <f>Projections!C227</f>
        <v>M04</v>
      </c>
      <c r="D227" s="14">
        <v>0</v>
      </c>
      <c r="E227" s="32">
        <f t="shared" si="15"/>
        <v>186.2</v>
      </c>
      <c r="F227" s="32">
        <f>Projections!E227</f>
        <v>186.2</v>
      </c>
      <c r="G227" s="71">
        <f>Projections!R227</f>
        <v>186.18945831622256</v>
      </c>
      <c r="H227" s="71">
        <f t="shared" si="11"/>
        <v>186.18945831622256</v>
      </c>
      <c r="I227" s="32">
        <f t="shared" si="12"/>
        <v>-1.0541683777432809E-2</v>
      </c>
      <c r="J227" s="20">
        <f t="shared" si="13"/>
        <v>-5.6614843058178353E-5</v>
      </c>
      <c r="K227" s="20">
        <f t="shared" si="14"/>
        <v>5.6614843058178353E-5</v>
      </c>
    </row>
    <row r="228" spans="1:11">
      <c r="A228" s="75"/>
      <c r="B228" s="31">
        <f>Projections!B228</f>
        <v>2005</v>
      </c>
      <c r="C228" s="31" t="str">
        <f>Projections!C228</f>
        <v>M05</v>
      </c>
      <c r="D228" s="14">
        <v>0</v>
      </c>
      <c r="E228" s="32">
        <f t="shared" si="15"/>
        <v>186.7</v>
      </c>
      <c r="F228" s="32">
        <f>Projections!E228</f>
        <v>186.7</v>
      </c>
      <c r="G228" s="71">
        <f>Projections!R228</f>
        <v>186.39507955971621</v>
      </c>
      <c r="H228" s="71">
        <f t="shared" si="11"/>
        <v>186.39507955971621</v>
      </c>
      <c r="I228" s="32">
        <f t="shared" si="12"/>
        <v>-0.30492044028378018</v>
      </c>
      <c r="J228" s="20">
        <f t="shared" si="13"/>
        <v>-1.6332107138927702E-3</v>
      </c>
      <c r="K228" s="20">
        <f t="shared" si="14"/>
        <v>1.6332107138927702E-3</v>
      </c>
    </row>
    <row r="229" spans="1:11">
      <c r="A229" s="75"/>
      <c r="B229" s="31">
        <f>Projections!B229</f>
        <v>2005</v>
      </c>
      <c r="C229" s="31" t="str">
        <f>Projections!C229</f>
        <v>M06</v>
      </c>
      <c r="D229" s="14">
        <v>0</v>
      </c>
      <c r="E229" s="32">
        <f t="shared" si="15"/>
        <v>186.7</v>
      </c>
      <c r="F229" s="32">
        <f>Projections!E229</f>
        <v>186.7</v>
      </c>
      <c r="G229" s="71">
        <f>Projections!R229</f>
        <v>186.63836043708528</v>
      </c>
      <c r="H229" s="71">
        <f t="shared" si="11"/>
        <v>186.63836043708528</v>
      </c>
      <c r="I229" s="32">
        <f t="shared" si="12"/>
        <v>-6.1639562914706403E-2</v>
      </c>
      <c r="J229" s="20">
        <f t="shared" si="13"/>
        <v>-3.3015298829516018E-4</v>
      </c>
      <c r="K229" s="20">
        <f t="shared" si="14"/>
        <v>3.3015298829516018E-4</v>
      </c>
    </row>
    <row r="230" spans="1:11">
      <c r="A230" s="75"/>
      <c r="B230" s="31">
        <f>Projections!B230</f>
        <v>2005</v>
      </c>
      <c r="C230" s="31" t="str">
        <f>Projections!C230</f>
        <v>M07</v>
      </c>
      <c r="D230" s="14">
        <v>0</v>
      </c>
      <c r="E230" s="32">
        <f t="shared" si="15"/>
        <v>186.9</v>
      </c>
      <c r="F230" s="32">
        <f>Projections!E230</f>
        <v>186.9</v>
      </c>
      <c r="G230" s="71">
        <f>Projections!R230</f>
        <v>186.84505048165281</v>
      </c>
      <c r="H230" s="71">
        <f t="shared" si="11"/>
        <v>186.84505048165281</v>
      </c>
      <c r="I230" s="32">
        <f t="shared" si="12"/>
        <v>-5.494951834720041E-2</v>
      </c>
      <c r="J230" s="20">
        <f t="shared" si="13"/>
        <v>-2.9400491357517607E-4</v>
      </c>
      <c r="K230" s="20">
        <f t="shared" si="14"/>
        <v>2.9400491357517607E-4</v>
      </c>
    </row>
    <row r="231" spans="1:11">
      <c r="A231" s="75"/>
      <c r="B231" s="31">
        <f>Projections!B231</f>
        <v>2005</v>
      </c>
      <c r="C231" s="31" t="str">
        <f>Projections!C231</f>
        <v>M08</v>
      </c>
      <c r="D231" s="14">
        <v>0</v>
      </c>
      <c r="E231" s="32">
        <f t="shared" si="15"/>
        <v>187</v>
      </c>
      <c r="F231" s="32">
        <f>Projections!E231</f>
        <v>187</v>
      </c>
      <c r="G231" s="71">
        <f>Projections!R231</f>
        <v>187.15539551653217</v>
      </c>
      <c r="H231" s="71">
        <f t="shared" si="11"/>
        <v>187.15539551653217</v>
      </c>
      <c r="I231" s="32">
        <f t="shared" si="12"/>
        <v>0.15539551653216677</v>
      </c>
      <c r="J231" s="20">
        <f t="shared" si="13"/>
        <v>8.3099206701693455E-4</v>
      </c>
      <c r="K231" s="20">
        <f t="shared" si="14"/>
        <v>8.3099206701693455E-4</v>
      </c>
    </row>
    <row r="232" spans="1:11">
      <c r="A232" s="75"/>
      <c r="B232" s="31">
        <f>Projections!B232</f>
        <v>2005</v>
      </c>
      <c r="C232" s="31" t="str">
        <f>Projections!C232</f>
        <v>M09</v>
      </c>
      <c r="D232" s="14">
        <v>0</v>
      </c>
      <c r="E232" s="32">
        <f t="shared" si="15"/>
        <v>187.2</v>
      </c>
      <c r="F232" s="32">
        <f>Projections!E232</f>
        <v>187.2</v>
      </c>
      <c r="G232" s="71">
        <f>Projections!R232</f>
        <v>187.3943995926092</v>
      </c>
      <c r="H232" s="71">
        <f t="shared" si="11"/>
        <v>187.3943995926092</v>
      </c>
      <c r="I232" s="32">
        <f t="shared" si="12"/>
        <v>0.19439959260921569</v>
      </c>
      <c r="J232" s="20">
        <f t="shared" si="13"/>
        <v>1.0384593622287162E-3</v>
      </c>
      <c r="K232" s="20">
        <f t="shared" si="14"/>
        <v>1.0384593622287162E-3</v>
      </c>
    </row>
    <row r="233" spans="1:11">
      <c r="A233" s="75"/>
      <c r="B233" s="31">
        <f>Projections!B233</f>
        <v>2005</v>
      </c>
      <c r="C233" s="31" t="str">
        <f>Projections!C233</f>
        <v>M10</v>
      </c>
      <c r="D233" s="14">
        <v>0</v>
      </c>
      <c r="E233" s="32">
        <f t="shared" si="15"/>
        <v>188</v>
      </c>
      <c r="F233" s="32">
        <f>Projections!E233</f>
        <v>188</v>
      </c>
      <c r="G233" s="71">
        <f>Projections!R233</f>
        <v>187.63432980049262</v>
      </c>
      <c r="H233" s="71">
        <f t="shared" si="11"/>
        <v>187.63432980049262</v>
      </c>
      <c r="I233" s="32">
        <f t="shared" si="12"/>
        <v>-0.36567019950737745</v>
      </c>
      <c r="J233" s="20">
        <f t="shared" si="13"/>
        <v>-1.9450542526988162E-3</v>
      </c>
      <c r="K233" s="20">
        <f t="shared" si="14"/>
        <v>1.9450542526988162E-3</v>
      </c>
    </row>
    <row r="234" spans="1:11">
      <c r="A234" s="75"/>
      <c r="B234" s="31">
        <f>Projections!B234</f>
        <v>2005</v>
      </c>
      <c r="C234" s="31" t="str">
        <f>Projections!C234</f>
        <v>M11</v>
      </c>
      <c r="D234" s="14">
        <v>0</v>
      </c>
      <c r="E234" s="32">
        <f t="shared" si="15"/>
        <v>188.2</v>
      </c>
      <c r="F234" s="32">
        <f>Projections!E234</f>
        <v>188.2</v>
      </c>
      <c r="G234" s="71">
        <f>Projections!R234</f>
        <v>187.85715415703757</v>
      </c>
      <c r="H234" s="71">
        <f t="shared" si="11"/>
        <v>187.85715415703757</v>
      </c>
      <c r="I234" s="32">
        <f t="shared" si="12"/>
        <v>-0.3428458429624186</v>
      </c>
      <c r="J234" s="20">
        <f t="shared" si="13"/>
        <v>-1.8217101113837334E-3</v>
      </c>
      <c r="K234" s="20">
        <f t="shared" si="14"/>
        <v>1.8217101113837334E-3</v>
      </c>
    </row>
    <row r="235" spans="1:11">
      <c r="A235" s="75"/>
      <c r="B235" s="31">
        <f>Projections!B235</f>
        <v>2005</v>
      </c>
      <c r="C235" s="31" t="str">
        <f>Projections!C235</f>
        <v>M12</v>
      </c>
      <c r="D235" s="14">
        <v>0</v>
      </c>
      <c r="E235" s="32">
        <f t="shared" si="15"/>
        <v>188.3</v>
      </c>
      <c r="F235" s="32">
        <f>Projections!E235</f>
        <v>188.3</v>
      </c>
      <c r="G235" s="71">
        <f>Projections!R235</f>
        <v>188.744286466924</v>
      </c>
      <c r="H235" s="71">
        <f t="shared" si="11"/>
        <v>188.744286466924</v>
      </c>
      <c r="I235" s="32">
        <f t="shared" si="12"/>
        <v>0.44428646692398388</v>
      </c>
      <c r="J235" s="20">
        <f t="shared" si="13"/>
        <v>2.3594607908867969E-3</v>
      </c>
      <c r="K235" s="20">
        <f t="shared" si="14"/>
        <v>2.3594607908867969E-3</v>
      </c>
    </row>
    <row r="236" spans="1:11">
      <c r="A236" s="31">
        <f>B236</f>
        <v>2006</v>
      </c>
      <c r="B236" s="31">
        <f>Projections!B236</f>
        <v>2006</v>
      </c>
      <c r="C236" s="31" t="str">
        <f>Projections!C236</f>
        <v>M01</v>
      </c>
      <c r="D236" s="14">
        <v>0</v>
      </c>
      <c r="E236" s="32">
        <f t="shared" si="15"/>
        <v>188.1</v>
      </c>
      <c r="F236" s="32">
        <f>Projections!E236</f>
        <v>188.1</v>
      </c>
      <c r="G236" s="71">
        <f>Projections!R236</f>
        <v>187.77426519110122</v>
      </c>
      <c r="H236" s="71">
        <f t="shared" ref="H236:H299" si="16">IF(D236=0,G236," ")</f>
        <v>187.77426519110122</v>
      </c>
      <c r="I236" s="32">
        <f t="shared" ref="I236:I299" si="17">IF(D236=0,G236-E236," ")</f>
        <v>-0.3257348088987726</v>
      </c>
      <c r="J236" s="20">
        <f t="shared" ref="J236:J299" si="18">IF(D236=0,I236/E236," ")</f>
        <v>-1.7317108394405774E-3</v>
      </c>
      <c r="K236" s="20">
        <f t="shared" ref="K236:K299" si="19">IF(D236=0,ABS(J236)," ")</f>
        <v>1.7317108394405774E-3</v>
      </c>
    </row>
    <row r="237" spans="1:11">
      <c r="A237" s="75"/>
      <c r="B237" s="31">
        <f>Projections!B237</f>
        <v>2006</v>
      </c>
      <c r="C237" s="31" t="str">
        <f>Projections!C237</f>
        <v>M02</v>
      </c>
      <c r="D237" s="14">
        <v>0</v>
      </c>
      <c r="E237" s="32">
        <f t="shared" si="15"/>
        <v>190.4</v>
      </c>
      <c r="F237" s="32">
        <f>Projections!E237</f>
        <v>190.4</v>
      </c>
      <c r="G237" s="71">
        <f>Projections!R237</f>
        <v>190.41606823326316</v>
      </c>
      <c r="H237" s="71">
        <f t="shared" si="16"/>
        <v>190.41606823326316</v>
      </c>
      <c r="I237" s="32">
        <f t="shared" si="17"/>
        <v>1.6068233263155207E-2</v>
      </c>
      <c r="J237" s="20">
        <f t="shared" si="18"/>
        <v>8.4391981424134492E-5</v>
      </c>
      <c r="K237" s="20">
        <f t="shared" si="19"/>
        <v>8.4391981424134492E-5</v>
      </c>
    </row>
    <row r="238" spans="1:11">
      <c r="A238" s="75"/>
      <c r="B238" s="31">
        <f>Projections!B238</f>
        <v>2006</v>
      </c>
      <c r="C238" s="31" t="str">
        <f>Projections!C238</f>
        <v>M03</v>
      </c>
      <c r="D238" s="14">
        <v>0</v>
      </c>
      <c r="E238" s="32">
        <f t="shared" si="15"/>
        <v>191.1</v>
      </c>
      <c r="F238" s="32">
        <f>Projections!E238</f>
        <v>191.1</v>
      </c>
      <c r="G238" s="71">
        <f>Projections!R238</f>
        <v>190.54953225586922</v>
      </c>
      <c r="H238" s="71">
        <f t="shared" si="16"/>
        <v>190.54953225586922</v>
      </c>
      <c r="I238" s="32">
        <f t="shared" si="17"/>
        <v>-0.5504677441307706</v>
      </c>
      <c r="J238" s="20">
        <f t="shared" si="18"/>
        <v>-2.8805219473091084E-3</v>
      </c>
      <c r="K238" s="20">
        <f t="shared" si="19"/>
        <v>2.8805219473091084E-3</v>
      </c>
    </row>
    <row r="239" spans="1:11">
      <c r="A239" s="75"/>
      <c r="B239" s="31">
        <f>Projections!B239</f>
        <v>2006</v>
      </c>
      <c r="C239" s="31" t="str">
        <f>Projections!C239</f>
        <v>M04</v>
      </c>
      <c r="D239" s="14">
        <v>0</v>
      </c>
      <c r="E239" s="32">
        <f t="shared" si="15"/>
        <v>191.2</v>
      </c>
      <c r="F239" s="32">
        <f>Projections!E239</f>
        <v>191.2</v>
      </c>
      <c r="G239" s="71">
        <f>Projections!R239</f>
        <v>190.9848739340498</v>
      </c>
      <c r="H239" s="71">
        <f t="shared" si="16"/>
        <v>190.9848739340498</v>
      </c>
      <c r="I239" s="32">
        <f t="shared" si="17"/>
        <v>-0.21512606595018724</v>
      </c>
      <c r="J239" s="20">
        <f t="shared" si="18"/>
        <v>-1.1251363281913559E-3</v>
      </c>
      <c r="K239" s="20">
        <f t="shared" si="19"/>
        <v>1.1251363281913559E-3</v>
      </c>
    </row>
    <row r="240" spans="1:11">
      <c r="A240" s="75"/>
      <c r="B240" s="31">
        <f>Projections!B240</f>
        <v>2006</v>
      </c>
      <c r="C240" s="31" t="str">
        <f>Projections!C240</f>
        <v>M05</v>
      </c>
      <c r="D240" s="14">
        <v>0</v>
      </c>
      <c r="E240" s="32">
        <f t="shared" si="15"/>
        <v>191.4</v>
      </c>
      <c r="F240" s="32">
        <f>Projections!E240</f>
        <v>191.4</v>
      </c>
      <c r="G240" s="71">
        <f>Projections!R240</f>
        <v>191.16446147467198</v>
      </c>
      <c r="H240" s="71">
        <f t="shared" si="16"/>
        <v>191.16446147467198</v>
      </c>
      <c r="I240" s="32">
        <f t="shared" si="17"/>
        <v>-0.23553852532802466</v>
      </c>
      <c r="J240" s="20">
        <f t="shared" si="18"/>
        <v>-1.2306088052665865E-3</v>
      </c>
      <c r="K240" s="20">
        <f t="shared" si="19"/>
        <v>1.2306088052665865E-3</v>
      </c>
    </row>
    <row r="241" spans="1:11">
      <c r="A241" s="75"/>
      <c r="B241" s="31">
        <f>Projections!B241</f>
        <v>2006</v>
      </c>
      <c r="C241" s="31" t="str">
        <f>Projections!C241</f>
        <v>M06</v>
      </c>
      <c r="D241" s="14">
        <v>0</v>
      </c>
      <c r="E241" s="32">
        <f t="shared" si="15"/>
        <v>191.4</v>
      </c>
      <c r="F241" s="32">
        <f>Projections!E241</f>
        <v>191.4</v>
      </c>
      <c r="G241" s="71">
        <f>Projections!R241</f>
        <v>190.80400882265798</v>
      </c>
      <c r="H241" s="71">
        <f t="shared" si="16"/>
        <v>190.80400882265798</v>
      </c>
      <c r="I241" s="32">
        <f t="shared" si="17"/>
        <v>-0.59599117734202878</v>
      </c>
      <c r="J241" s="20">
        <f t="shared" si="18"/>
        <v>-3.1138515012645181E-3</v>
      </c>
      <c r="K241" s="20">
        <f t="shared" si="19"/>
        <v>3.1138515012645181E-3</v>
      </c>
    </row>
    <row r="242" spans="1:11">
      <c r="A242" s="75"/>
      <c r="B242" s="31">
        <f>Projections!B242</f>
        <v>2006</v>
      </c>
      <c r="C242" s="31" t="str">
        <f>Projections!C242</f>
        <v>M07</v>
      </c>
      <c r="D242" s="14">
        <v>0</v>
      </c>
      <c r="E242" s="32">
        <f t="shared" si="15"/>
        <v>192.3</v>
      </c>
      <c r="F242" s="32">
        <f>Projections!E242</f>
        <v>192.3</v>
      </c>
      <c r="G242" s="71">
        <f>Projections!R242</f>
        <v>191.5173271574474</v>
      </c>
      <c r="H242" s="71">
        <f t="shared" si="16"/>
        <v>191.5173271574474</v>
      </c>
      <c r="I242" s="32">
        <f t="shared" si="17"/>
        <v>-0.78267284255261416</v>
      </c>
      <c r="J242" s="20">
        <f t="shared" si="18"/>
        <v>-4.0700615837369431E-3</v>
      </c>
      <c r="K242" s="20">
        <f t="shared" si="19"/>
        <v>4.0700615837369431E-3</v>
      </c>
    </row>
    <row r="243" spans="1:11">
      <c r="A243" s="75"/>
      <c r="B243" s="31">
        <f>Projections!B243</f>
        <v>2006</v>
      </c>
      <c r="C243" s="31" t="str">
        <f>Projections!C243</f>
        <v>M08</v>
      </c>
      <c r="D243" s="14">
        <v>0</v>
      </c>
      <c r="E243" s="32">
        <f t="shared" si="15"/>
        <v>193.3</v>
      </c>
      <c r="F243" s="32">
        <f>Projections!E243</f>
        <v>193.3</v>
      </c>
      <c r="G243" s="71">
        <f>Projections!R243</f>
        <v>193.38384248933841</v>
      </c>
      <c r="H243" s="71">
        <f t="shared" si="16"/>
        <v>193.38384248933841</v>
      </c>
      <c r="I243" s="32">
        <f t="shared" si="17"/>
        <v>8.3842489338394444E-2</v>
      </c>
      <c r="J243" s="20">
        <f t="shared" si="18"/>
        <v>4.3374283154885899E-4</v>
      </c>
      <c r="K243" s="20">
        <f t="shared" si="19"/>
        <v>4.3374283154885899E-4</v>
      </c>
    </row>
    <row r="244" spans="1:11">
      <c r="A244" s="75"/>
      <c r="B244" s="31">
        <f>Projections!B244</f>
        <v>2006</v>
      </c>
      <c r="C244" s="31" t="str">
        <f>Projections!C244</f>
        <v>M09</v>
      </c>
      <c r="D244" s="14">
        <v>0</v>
      </c>
      <c r="E244" s="32">
        <f t="shared" si="15"/>
        <v>194.2</v>
      </c>
      <c r="F244" s="32">
        <f>Projections!E244</f>
        <v>194.2</v>
      </c>
      <c r="G244" s="71">
        <f>Projections!R244</f>
        <v>194.41641933898802</v>
      </c>
      <c r="H244" s="71">
        <f t="shared" si="16"/>
        <v>194.41641933898802</v>
      </c>
      <c r="I244" s="32">
        <f t="shared" si="17"/>
        <v>0.21641933898803245</v>
      </c>
      <c r="J244" s="20">
        <f t="shared" si="18"/>
        <v>1.1144147218745235E-3</v>
      </c>
      <c r="K244" s="20">
        <f t="shared" si="19"/>
        <v>1.1144147218745235E-3</v>
      </c>
    </row>
    <row r="245" spans="1:11">
      <c r="A245" s="75"/>
      <c r="B245" s="31">
        <f>Projections!B245</f>
        <v>2006</v>
      </c>
      <c r="C245" s="31" t="str">
        <f>Projections!C245</f>
        <v>M10</v>
      </c>
      <c r="D245" s="14">
        <v>0</v>
      </c>
      <c r="E245" s="32">
        <f t="shared" si="15"/>
        <v>194.2</v>
      </c>
      <c r="F245" s="32">
        <f>Projections!E245</f>
        <v>194.2</v>
      </c>
      <c r="G245" s="71">
        <f>Projections!R245</f>
        <v>194.39265466465983</v>
      </c>
      <c r="H245" s="71">
        <f t="shared" si="16"/>
        <v>194.39265466465983</v>
      </c>
      <c r="I245" s="32">
        <f t="shared" si="17"/>
        <v>0.19265466465984105</v>
      </c>
      <c r="J245" s="20">
        <f t="shared" si="18"/>
        <v>9.920425574657108E-4</v>
      </c>
      <c r="K245" s="20">
        <f t="shared" si="19"/>
        <v>9.920425574657108E-4</v>
      </c>
    </row>
    <row r="246" spans="1:11">
      <c r="A246" s="75"/>
      <c r="B246" s="31">
        <f>Projections!B246</f>
        <v>2006</v>
      </c>
      <c r="C246" s="31" t="str">
        <f>Projections!C246</f>
        <v>M11</v>
      </c>
      <c r="D246" s="14">
        <v>0</v>
      </c>
      <c r="E246" s="32">
        <f t="shared" si="15"/>
        <v>194.1</v>
      </c>
      <c r="F246" s="32">
        <f>Projections!E246</f>
        <v>194.1</v>
      </c>
      <c r="G246" s="71">
        <f>Projections!R246</f>
        <v>193.84995546724909</v>
      </c>
      <c r="H246" s="71">
        <f t="shared" si="16"/>
        <v>193.84995546724909</v>
      </c>
      <c r="I246" s="32">
        <f t="shared" si="17"/>
        <v>-0.25004453275090555</v>
      </c>
      <c r="J246" s="20">
        <f t="shared" si="18"/>
        <v>-1.2882253104116721E-3</v>
      </c>
      <c r="K246" s="20">
        <f t="shared" si="19"/>
        <v>1.2882253104116721E-3</v>
      </c>
    </row>
    <row r="247" spans="1:11">
      <c r="A247" s="75"/>
      <c r="B247" s="31">
        <f>Projections!B247</f>
        <v>2006</v>
      </c>
      <c r="C247" s="31" t="str">
        <f>Projections!C247</f>
        <v>M12</v>
      </c>
      <c r="D247" s="14">
        <v>0</v>
      </c>
      <c r="E247" s="32">
        <f t="shared" si="15"/>
        <v>194.2</v>
      </c>
      <c r="F247" s="32">
        <f>Projections!E247</f>
        <v>194.2</v>
      </c>
      <c r="G247" s="71">
        <f>Projections!R247</f>
        <v>193.7094330051234</v>
      </c>
      <c r="H247" s="71">
        <f t="shared" si="16"/>
        <v>193.7094330051234</v>
      </c>
      <c r="I247" s="32">
        <f t="shared" si="17"/>
        <v>-0.49056699487658761</v>
      </c>
      <c r="J247" s="20">
        <f t="shared" si="18"/>
        <v>-2.5260916317023049E-3</v>
      </c>
      <c r="K247" s="20">
        <f t="shared" si="19"/>
        <v>2.5260916317023049E-3</v>
      </c>
    </row>
    <row r="248" spans="1:11">
      <c r="A248" s="31">
        <f>B248</f>
        <v>2007</v>
      </c>
      <c r="B248" s="31">
        <f>Projections!B248</f>
        <v>2007</v>
      </c>
      <c r="C248" s="31" t="str">
        <f>Projections!C248</f>
        <v>M01</v>
      </c>
      <c r="D248" s="14">
        <v>0</v>
      </c>
      <c r="E248" s="32">
        <f t="shared" si="15"/>
        <v>195.01300000000001</v>
      </c>
      <c r="F248" s="32">
        <f>Projections!E248</f>
        <v>195.01300000000001</v>
      </c>
      <c r="G248" s="71">
        <f>Projections!R248</f>
        <v>194.79541577530671</v>
      </c>
      <c r="H248" s="71">
        <f t="shared" si="16"/>
        <v>194.79541577530671</v>
      </c>
      <c r="I248" s="32">
        <f t="shared" si="17"/>
        <v>-0.2175842246932973</v>
      </c>
      <c r="J248" s="20">
        <f t="shared" si="18"/>
        <v>-1.1157421540784322E-3</v>
      </c>
      <c r="K248" s="20">
        <f t="shared" si="19"/>
        <v>1.1157421540784322E-3</v>
      </c>
    </row>
    <row r="249" spans="1:11">
      <c r="A249" s="75"/>
      <c r="B249" s="31">
        <f>Projections!B249</f>
        <v>2007</v>
      </c>
      <c r="C249" s="31" t="str">
        <f>Projections!C249</f>
        <v>M02</v>
      </c>
      <c r="D249" s="14">
        <v>0</v>
      </c>
      <c r="E249" s="32">
        <f t="shared" si="15"/>
        <v>195.667</v>
      </c>
      <c r="F249" s="32">
        <f>Projections!E249</f>
        <v>195.667</v>
      </c>
      <c r="G249" s="71">
        <f>Projections!R249</f>
        <v>195.21138196913677</v>
      </c>
      <c r="H249" s="71">
        <f t="shared" si="16"/>
        <v>195.21138196913677</v>
      </c>
      <c r="I249" s="32">
        <f t="shared" si="17"/>
        <v>-0.45561803086323494</v>
      </c>
      <c r="J249" s="20">
        <f t="shared" si="18"/>
        <v>-2.3285379285379495E-3</v>
      </c>
      <c r="K249" s="20">
        <f t="shared" si="19"/>
        <v>2.3285379285379495E-3</v>
      </c>
    </row>
    <row r="250" spans="1:11">
      <c r="A250" s="75"/>
      <c r="B250" s="31">
        <f>Projections!B250</f>
        <v>2007</v>
      </c>
      <c r="C250" s="31" t="str">
        <f>Projections!C250</f>
        <v>M03</v>
      </c>
      <c r="D250" s="14">
        <v>0</v>
      </c>
      <c r="E250" s="32">
        <f t="shared" si="15"/>
        <v>196.56100000000001</v>
      </c>
      <c r="F250" s="32">
        <f>Projections!E250</f>
        <v>196.56100000000001</v>
      </c>
      <c r="G250" s="71">
        <f>Projections!R250</f>
        <v>196.23946537044102</v>
      </c>
      <c r="H250" s="71">
        <f t="shared" si="16"/>
        <v>196.23946537044102</v>
      </c>
      <c r="I250" s="32">
        <f t="shared" si="17"/>
        <v>-0.32153462955898249</v>
      </c>
      <c r="J250" s="20">
        <f t="shared" si="18"/>
        <v>-1.6358007415457922E-3</v>
      </c>
      <c r="K250" s="20">
        <f t="shared" si="19"/>
        <v>1.6358007415457922E-3</v>
      </c>
    </row>
    <row r="251" spans="1:11">
      <c r="A251" s="75"/>
      <c r="B251" s="31">
        <f>Projections!B251</f>
        <v>2007</v>
      </c>
      <c r="C251" s="31" t="str">
        <f>Projections!C251</f>
        <v>M04</v>
      </c>
      <c r="D251" s="14">
        <v>0</v>
      </c>
      <c r="E251" s="32">
        <f t="shared" si="15"/>
        <v>196.74100000000001</v>
      </c>
      <c r="F251" s="32">
        <f>Projections!E251</f>
        <v>196.74100000000001</v>
      </c>
      <c r="G251" s="71">
        <f>Projections!R251</f>
        <v>196.48521903644968</v>
      </c>
      <c r="H251" s="71">
        <f t="shared" si="16"/>
        <v>196.48521903644968</v>
      </c>
      <c r="I251" s="32">
        <f t="shared" si="17"/>
        <v>-0.25578096355033608</v>
      </c>
      <c r="J251" s="20">
        <f t="shared" si="18"/>
        <v>-1.3000897807286538E-3</v>
      </c>
      <c r="K251" s="20">
        <f t="shared" si="19"/>
        <v>1.3000897807286538E-3</v>
      </c>
    </row>
    <row r="252" spans="1:11">
      <c r="A252" s="75"/>
      <c r="B252" s="31">
        <f>Projections!B252</f>
        <v>2007</v>
      </c>
      <c r="C252" s="31" t="str">
        <f>Projections!C252</f>
        <v>M05</v>
      </c>
      <c r="D252" s="14">
        <v>0</v>
      </c>
      <c r="E252" s="32">
        <f t="shared" si="15"/>
        <v>196.96</v>
      </c>
      <c r="F252" s="32">
        <f>Projections!E252</f>
        <v>196.96</v>
      </c>
      <c r="G252" s="71">
        <f>Projections!R252</f>
        <v>196.72773566561222</v>
      </c>
      <c r="H252" s="71">
        <f t="shared" si="16"/>
        <v>196.72773566561222</v>
      </c>
      <c r="I252" s="32">
        <f t="shared" si="17"/>
        <v>-0.23226433438779281</v>
      </c>
      <c r="J252" s="20">
        <f t="shared" si="18"/>
        <v>-1.1792462143978108E-3</v>
      </c>
      <c r="K252" s="20">
        <f t="shared" si="19"/>
        <v>1.1792462143978108E-3</v>
      </c>
    </row>
    <row r="253" spans="1:11">
      <c r="A253" s="75"/>
      <c r="B253" s="31">
        <f>Projections!B253</f>
        <v>2007</v>
      </c>
      <c r="C253" s="31" t="str">
        <f>Projections!C253</f>
        <v>M06</v>
      </c>
      <c r="D253" s="14">
        <v>0</v>
      </c>
      <c r="E253" s="32">
        <f t="shared" si="15"/>
        <v>197.12700000000001</v>
      </c>
      <c r="F253" s="32">
        <f>Projections!E253</f>
        <v>197.12700000000001</v>
      </c>
      <c r="G253" s="71">
        <f>Projections!R253</f>
        <v>196.93497674442906</v>
      </c>
      <c r="H253" s="71">
        <f t="shared" si="16"/>
        <v>196.93497674442906</v>
      </c>
      <c r="I253" s="32">
        <f t="shared" si="17"/>
        <v>-0.19202325557094468</v>
      </c>
      <c r="J253" s="20">
        <f t="shared" si="18"/>
        <v>-9.7410935879379624E-4</v>
      </c>
      <c r="K253" s="20">
        <f t="shared" si="19"/>
        <v>9.7410935879379624E-4</v>
      </c>
    </row>
    <row r="254" spans="1:11">
      <c r="A254" s="75"/>
      <c r="B254" s="31">
        <f>Projections!B254</f>
        <v>2007</v>
      </c>
      <c r="C254" s="31" t="str">
        <f>Projections!C254</f>
        <v>M07</v>
      </c>
      <c r="D254" s="14">
        <v>0</v>
      </c>
      <c r="E254" s="32">
        <f t="shared" si="15"/>
        <v>197.38800000000001</v>
      </c>
      <c r="F254" s="32">
        <f>Projections!E254</f>
        <v>197.38800000000001</v>
      </c>
      <c r="G254" s="71">
        <f>Projections!R254</f>
        <v>197.18972697028477</v>
      </c>
      <c r="H254" s="71">
        <f t="shared" si="16"/>
        <v>197.18972697028477</v>
      </c>
      <c r="I254" s="32">
        <f t="shared" si="17"/>
        <v>-0.19827302971523864</v>
      </c>
      <c r="J254" s="20">
        <f t="shared" si="18"/>
        <v>-1.0044837057735963E-3</v>
      </c>
      <c r="K254" s="20">
        <f t="shared" si="19"/>
        <v>1.0044837057735963E-3</v>
      </c>
    </row>
    <row r="255" spans="1:11">
      <c r="A255" s="75"/>
      <c r="B255" s="31">
        <f>Projections!B255</f>
        <v>2007</v>
      </c>
      <c r="C255" s="31" t="str">
        <f>Projections!C255</f>
        <v>M08</v>
      </c>
      <c r="D255" s="14">
        <v>0</v>
      </c>
      <c r="E255" s="32">
        <f t="shared" si="15"/>
        <v>197.613</v>
      </c>
      <c r="F255" s="32">
        <f>Projections!E255</f>
        <v>197.613</v>
      </c>
      <c r="G255" s="71">
        <f>Projections!R255</f>
        <v>197.34454600549063</v>
      </c>
      <c r="H255" s="71">
        <f t="shared" si="16"/>
        <v>197.34454600549063</v>
      </c>
      <c r="I255" s="32">
        <f t="shared" si="17"/>
        <v>-0.2684539945093718</v>
      </c>
      <c r="J255" s="20">
        <f t="shared" si="18"/>
        <v>-1.3584834727946632E-3</v>
      </c>
      <c r="K255" s="20">
        <f t="shared" si="19"/>
        <v>1.3584834727946632E-3</v>
      </c>
    </row>
    <row r="256" spans="1:11">
      <c r="A256" s="75"/>
      <c r="B256" s="31">
        <f>Projections!B256</f>
        <v>2007</v>
      </c>
      <c r="C256" s="31" t="str">
        <f>Projections!C256</f>
        <v>M09</v>
      </c>
      <c r="D256" s="14">
        <v>0</v>
      </c>
      <c r="E256" s="32">
        <f t="shared" si="15"/>
        <v>197.702</v>
      </c>
      <c r="F256" s="32">
        <f>Projections!E256</f>
        <v>197.702</v>
      </c>
      <c r="G256" s="71">
        <f>Projections!R256</f>
        <v>197.47850947419988</v>
      </c>
      <c r="H256" s="71">
        <f t="shared" si="16"/>
        <v>197.47850947419988</v>
      </c>
      <c r="I256" s="32">
        <f t="shared" si="17"/>
        <v>-0.2234905258001163</v>
      </c>
      <c r="J256" s="20">
        <f t="shared" si="18"/>
        <v>-1.130441400694562E-3</v>
      </c>
      <c r="K256" s="20">
        <f t="shared" si="19"/>
        <v>1.130441400694562E-3</v>
      </c>
    </row>
    <row r="257" spans="1:11">
      <c r="A257" s="75"/>
      <c r="B257" s="31">
        <f>Projections!B257</f>
        <v>2007</v>
      </c>
      <c r="C257" s="31" t="str">
        <f>Projections!C257</f>
        <v>M10</v>
      </c>
      <c r="D257" s="14">
        <v>0</v>
      </c>
      <c r="E257" s="32">
        <f t="shared" si="15"/>
        <v>198.43199999999999</v>
      </c>
      <c r="F257" s="32">
        <f>Projections!E257</f>
        <v>198.43199999999999</v>
      </c>
      <c r="G257" s="71">
        <f>Projections!R257</f>
        <v>198.33666971407774</v>
      </c>
      <c r="H257" s="71">
        <f t="shared" si="16"/>
        <v>198.33666971407774</v>
      </c>
      <c r="I257" s="32">
        <f t="shared" si="17"/>
        <v>-9.5330285922244684E-2</v>
      </c>
      <c r="J257" s="20">
        <f t="shared" si="18"/>
        <v>-4.8041790599421814E-4</v>
      </c>
      <c r="K257" s="20">
        <f t="shared" si="19"/>
        <v>4.8041790599421814E-4</v>
      </c>
    </row>
    <row r="258" spans="1:11">
      <c r="A258" s="75"/>
      <c r="B258" s="31">
        <f>Projections!B258</f>
        <v>2007</v>
      </c>
      <c r="C258" s="31" t="str">
        <f>Projections!C258</f>
        <v>M11</v>
      </c>
      <c r="D258" s="14">
        <v>0</v>
      </c>
      <c r="E258" s="32">
        <f t="shared" si="15"/>
        <v>199.45400000000001</v>
      </c>
      <c r="F258" s="32">
        <f>Projections!E258</f>
        <v>199.45400000000001</v>
      </c>
      <c r="G258" s="71">
        <f>Projections!R258</f>
        <v>199.41009915136468</v>
      </c>
      <c r="H258" s="71">
        <f t="shared" si="16"/>
        <v>199.41009915136468</v>
      </c>
      <c r="I258" s="32">
        <f t="shared" si="17"/>
        <v>-4.3900848635331613E-2</v>
      </c>
      <c r="J258" s="20">
        <f t="shared" si="18"/>
        <v>-2.2010513018205506E-4</v>
      </c>
      <c r="K258" s="20">
        <f t="shared" si="19"/>
        <v>2.2010513018205506E-4</v>
      </c>
    </row>
    <row r="259" spans="1:11">
      <c r="A259" s="75"/>
      <c r="B259" s="31">
        <f>Projections!B259</f>
        <v>2007</v>
      </c>
      <c r="C259" s="31" t="str">
        <f>Projections!C259</f>
        <v>M12</v>
      </c>
      <c r="D259" s="14">
        <v>0</v>
      </c>
      <c r="E259" s="32">
        <f t="shared" si="15"/>
        <v>200.31200000000001</v>
      </c>
      <c r="F259" s="32">
        <f>Projections!E259</f>
        <v>200.31200000000001</v>
      </c>
      <c r="G259" s="71">
        <f>Projections!R259</f>
        <v>200.18730450887497</v>
      </c>
      <c r="H259" s="71">
        <f t="shared" si="16"/>
        <v>200.18730450887497</v>
      </c>
      <c r="I259" s="32">
        <f t="shared" si="17"/>
        <v>-0.12469549112503842</v>
      </c>
      <c r="J259" s="20">
        <f t="shared" si="18"/>
        <v>-6.2250634572585972E-4</v>
      </c>
      <c r="K259" s="20">
        <f t="shared" si="19"/>
        <v>6.2250634572585972E-4</v>
      </c>
    </row>
    <row r="260" spans="1:11">
      <c r="A260" s="31">
        <f>B260</f>
        <v>2008</v>
      </c>
      <c r="B260" s="31">
        <f>Projections!B260</f>
        <v>2008</v>
      </c>
      <c r="C260" s="31" t="str">
        <f>Projections!C260</f>
        <v>M01</v>
      </c>
      <c r="D260" s="14">
        <v>0</v>
      </c>
      <c r="E260" s="32">
        <f t="shared" si="15"/>
        <v>200.94399999999999</v>
      </c>
      <c r="F260" s="32">
        <f>Projections!E260</f>
        <v>200.94399999999999</v>
      </c>
      <c r="G260" s="71">
        <f>Projections!R260</f>
        <v>200.54634660534609</v>
      </c>
      <c r="H260" s="71">
        <f t="shared" si="16"/>
        <v>200.54634660534609</v>
      </c>
      <c r="I260" s="32">
        <f t="shared" si="17"/>
        <v>-0.3976533946539007</v>
      </c>
      <c r="J260" s="20">
        <f t="shared" si="18"/>
        <v>-1.9789264404704828E-3</v>
      </c>
      <c r="K260" s="20">
        <f t="shared" si="19"/>
        <v>1.9789264404704828E-3</v>
      </c>
    </row>
    <row r="261" spans="1:11">
      <c r="A261" s="75"/>
      <c r="B261" s="31">
        <f>Projections!B261</f>
        <v>2008</v>
      </c>
      <c r="C261" s="31" t="str">
        <f>Projections!C261</f>
        <v>M02</v>
      </c>
      <c r="D261" s="14">
        <v>0</v>
      </c>
      <c r="E261" s="32">
        <f t="shared" si="15"/>
        <v>202.63399999999999</v>
      </c>
      <c r="F261" s="32">
        <f>Projections!E261</f>
        <v>202.63399999999999</v>
      </c>
      <c r="G261" s="71">
        <f>Projections!R261</f>
        <v>203.86074132047111</v>
      </c>
      <c r="H261" s="71">
        <f t="shared" si="16"/>
        <v>203.86074132047111</v>
      </c>
      <c r="I261" s="32">
        <f t="shared" si="17"/>
        <v>1.2267413204711204</v>
      </c>
      <c r="J261" s="20">
        <f t="shared" si="18"/>
        <v>6.0539757418356273E-3</v>
      </c>
      <c r="K261" s="20">
        <f t="shared" si="19"/>
        <v>6.0539757418356273E-3</v>
      </c>
    </row>
    <row r="262" spans="1:11">
      <c r="A262" s="75"/>
      <c r="B262" s="31">
        <f>Projections!B262</f>
        <v>2008</v>
      </c>
      <c r="C262" s="31" t="str">
        <f>Projections!C262</f>
        <v>M03</v>
      </c>
      <c r="D262" s="14">
        <v>0</v>
      </c>
      <c r="E262" s="32">
        <f t="shared" si="15"/>
        <v>202.67</v>
      </c>
      <c r="F262" s="32">
        <f>Projections!E262</f>
        <v>202.67</v>
      </c>
      <c r="G262" s="71">
        <f>Projections!R262</f>
        <v>203.60564550438448</v>
      </c>
      <c r="H262" s="71">
        <f t="shared" si="16"/>
        <v>203.60564550438448</v>
      </c>
      <c r="I262" s="32">
        <f t="shared" si="17"/>
        <v>0.93564550438449601</v>
      </c>
      <c r="J262" s="20">
        <f t="shared" si="18"/>
        <v>4.6165959657793266E-3</v>
      </c>
      <c r="K262" s="20">
        <f t="shared" si="19"/>
        <v>4.6165959657793266E-3</v>
      </c>
    </row>
    <row r="263" spans="1:11">
      <c r="A263" s="75"/>
      <c r="B263" s="31">
        <f>Projections!B263</f>
        <v>2008</v>
      </c>
      <c r="C263" s="31" t="str">
        <f>Projections!C263</f>
        <v>M04</v>
      </c>
      <c r="D263" s="14">
        <v>0</v>
      </c>
      <c r="E263" s="32">
        <f t="shared" ref="E263:E326" si="20">IF(D263=0,F263,"  ")</f>
        <v>203.50700000000001</v>
      </c>
      <c r="F263" s="32">
        <f>Projections!E263</f>
        <v>203.50700000000001</v>
      </c>
      <c r="G263" s="71">
        <f>Projections!R263</f>
        <v>204.81796336405435</v>
      </c>
      <c r="H263" s="71">
        <f t="shared" si="16"/>
        <v>204.81796336405435</v>
      </c>
      <c r="I263" s="32">
        <f t="shared" si="17"/>
        <v>1.310963364054345</v>
      </c>
      <c r="J263" s="20">
        <f t="shared" si="18"/>
        <v>6.4418588257619883E-3</v>
      </c>
      <c r="K263" s="20">
        <f t="shared" si="19"/>
        <v>6.4418588257619883E-3</v>
      </c>
    </row>
    <row r="264" spans="1:11">
      <c r="A264" s="75"/>
      <c r="B264" s="31">
        <f>Projections!B264</f>
        <v>2008</v>
      </c>
      <c r="C264" s="31" t="str">
        <f>Projections!C264</f>
        <v>M05</v>
      </c>
      <c r="D264" s="14">
        <v>0</v>
      </c>
      <c r="E264" s="32">
        <f t="shared" si="20"/>
        <v>204.70599999999999</v>
      </c>
      <c r="F264" s="32">
        <f>Projections!E264</f>
        <v>204.70599999999999</v>
      </c>
      <c r="G264" s="71">
        <f>Projections!R264</f>
        <v>205.46350062922755</v>
      </c>
      <c r="H264" s="71">
        <f t="shared" si="16"/>
        <v>205.46350062922755</v>
      </c>
      <c r="I264" s="32">
        <f t="shared" si="17"/>
        <v>0.75750062922756456</v>
      </c>
      <c r="J264" s="20">
        <f t="shared" si="18"/>
        <v>3.7004319816105274E-3</v>
      </c>
      <c r="K264" s="20">
        <f t="shared" si="19"/>
        <v>3.7004319816105274E-3</v>
      </c>
    </row>
    <row r="265" spans="1:11">
      <c r="A265" s="75"/>
      <c r="B265" s="31">
        <f>Projections!B265</f>
        <v>2008</v>
      </c>
      <c r="C265" s="31" t="str">
        <f>Projections!C265</f>
        <v>M06</v>
      </c>
      <c r="D265" s="14">
        <v>0</v>
      </c>
      <c r="E265" s="32">
        <f t="shared" si="20"/>
        <v>205.904</v>
      </c>
      <c r="F265" s="32">
        <f>Projections!E265</f>
        <v>205.904</v>
      </c>
      <c r="G265" s="71">
        <f>Projections!R265</f>
        <v>206.86329127073958</v>
      </c>
      <c r="H265" s="71">
        <f t="shared" si="16"/>
        <v>206.86329127073958</v>
      </c>
      <c r="I265" s="32">
        <f t="shared" si="17"/>
        <v>0.95929127073958398</v>
      </c>
      <c r="J265" s="20">
        <f t="shared" si="18"/>
        <v>4.65892489091802E-3</v>
      </c>
      <c r="K265" s="20">
        <f t="shared" si="19"/>
        <v>4.65892489091802E-3</v>
      </c>
    </row>
    <row r="266" spans="1:11">
      <c r="A266" s="75"/>
      <c r="B266" s="31">
        <f>Projections!B266</f>
        <v>2008</v>
      </c>
      <c r="C266" s="31" t="str">
        <f>Projections!C266</f>
        <v>M07</v>
      </c>
      <c r="D266" s="14">
        <v>0</v>
      </c>
      <c r="E266" s="32">
        <f t="shared" si="20"/>
        <v>207.626</v>
      </c>
      <c r="F266" s="32">
        <f>Projections!E266</f>
        <v>207.626</v>
      </c>
      <c r="G266" s="71">
        <f>Projections!R266</f>
        <v>208.76796382378592</v>
      </c>
      <c r="H266" s="71">
        <f t="shared" si="16"/>
        <v>208.76796382378592</v>
      </c>
      <c r="I266" s="32">
        <f t="shared" si="17"/>
        <v>1.1419638237859147</v>
      </c>
      <c r="J266" s="20">
        <f t="shared" si="18"/>
        <v>5.5001002946929315E-3</v>
      </c>
      <c r="K266" s="20">
        <f t="shared" si="19"/>
        <v>5.5001002946929315E-3</v>
      </c>
    </row>
    <row r="267" spans="1:11">
      <c r="A267" s="75"/>
      <c r="B267" s="31">
        <f>Projections!B267</f>
        <v>2008</v>
      </c>
      <c r="C267" s="31" t="str">
        <f>Projections!C267</f>
        <v>M08</v>
      </c>
      <c r="D267" s="14">
        <v>0</v>
      </c>
      <c r="E267" s="32">
        <f t="shared" si="20"/>
        <v>207.17099999999999</v>
      </c>
      <c r="F267" s="32">
        <f>Projections!E267</f>
        <v>207.17099999999999</v>
      </c>
      <c r="G267" s="71">
        <f>Projections!R267</f>
        <v>206.9061768517746</v>
      </c>
      <c r="H267" s="71">
        <f t="shared" si="16"/>
        <v>206.9061768517746</v>
      </c>
      <c r="I267" s="32">
        <f t="shared" si="17"/>
        <v>-0.2648231482253891</v>
      </c>
      <c r="J267" s="20">
        <f t="shared" si="18"/>
        <v>-1.2782829074792761E-3</v>
      </c>
      <c r="K267" s="20">
        <f t="shared" si="19"/>
        <v>1.2782829074792761E-3</v>
      </c>
    </row>
    <row r="268" spans="1:11">
      <c r="A268" s="75"/>
      <c r="B268" s="31">
        <f>Projections!B268</f>
        <v>2008</v>
      </c>
      <c r="C268" s="31" t="str">
        <f>Projections!C268</f>
        <v>M09</v>
      </c>
      <c r="D268" s="14">
        <v>0</v>
      </c>
      <c r="E268" s="32">
        <f t="shared" si="20"/>
        <v>207.25899999999999</v>
      </c>
      <c r="F268" s="32">
        <f>Projections!E268</f>
        <v>207.25899999999999</v>
      </c>
      <c r="G268" s="71">
        <f>Projections!R268</f>
        <v>206.48236274931287</v>
      </c>
      <c r="H268" s="71">
        <f t="shared" si="16"/>
        <v>206.48236274931287</v>
      </c>
      <c r="I268" s="32">
        <f t="shared" si="17"/>
        <v>-0.77663725068711642</v>
      </c>
      <c r="J268" s="20">
        <f t="shared" si="18"/>
        <v>-3.7471822728427544E-3</v>
      </c>
      <c r="K268" s="20">
        <f t="shared" si="19"/>
        <v>3.7471822728427544E-3</v>
      </c>
    </row>
    <row r="269" spans="1:11">
      <c r="A269" s="75"/>
      <c r="B269" s="31">
        <f>Projections!B269</f>
        <v>2008</v>
      </c>
      <c r="C269" s="31" t="str">
        <f>Projections!C269</f>
        <v>M10</v>
      </c>
      <c r="D269" s="14">
        <v>0</v>
      </c>
      <c r="E269" s="32">
        <f t="shared" si="20"/>
        <v>207.78800000000001</v>
      </c>
      <c r="F269" s="32">
        <f>Projections!E269</f>
        <v>207.78800000000001</v>
      </c>
      <c r="G269" s="71">
        <f>Projections!R269</f>
        <v>207.71741204325514</v>
      </c>
      <c r="H269" s="71">
        <f t="shared" si="16"/>
        <v>207.71741204325514</v>
      </c>
      <c r="I269" s="32">
        <f t="shared" si="17"/>
        <v>-7.0587956744873281E-2</v>
      </c>
      <c r="J269" s="20">
        <f t="shared" si="18"/>
        <v>-3.3971142099097773E-4</v>
      </c>
      <c r="K269" s="20">
        <f t="shared" si="19"/>
        <v>3.3971142099097773E-4</v>
      </c>
    </row>
    <row r="270" spans="1:11">
      <c r="A270" s="75"/>
      <c r="B270" s="31">
        <f>Projections!B270</f>
        <v>2008</v>
      </c>
      <c r="C270" s="31" t="str">
        <f>Projections!C270</f>
        <v>M11</v>
      </c>
      <c r="D270" s="14">
        <v>0</v>
      </c>
      <c r="E270" s="32">
        <f t="shared" si="20"/>
        <v>207.851</v>
      </c>
      <c r="F270" s="32">
        <f>Projections!E270</f>
        <v>207.851</v>
      </c>
      <c r="G270" s="71">
        <f>Projections!R270</f>
        <v>207.76501771974171</v>
      </c>
      <c r="H270" s="71">
        <f t="shared" si="16"/>
        <v>207.76501771974171</v>
      </c>
      <c r="I270" s="32">
        <f t="shared" si="17"/>
        <v>-8.5982280258292576E-2</v>
      </c>
      <c r="J270" s="20">
        <f t="shared" si="18"/>
        <v>-4.1367268022907074E-4</v>
      </c>
      <c r="K270" s="20">
        <f t="shared" si="19"/>
        <v>4.1367268022907074E-4</v>
      </c>
    </row>
    <row r="271" spans="1:11">
      <c r="A271" s="75"/>
      <c r="B271" s="31">
        <f>Projections!B271</f>
        <v>2008</v>
      </c>
      <c r="C271" s="31" t="str">
        <f>Projections!C271</f>
        <v>M12</v>
      </c>
      <c r="D271" s="14">
        <v>0</v>
      </c>
      <c r="E271" s="32">
        <f t="shared" si="20"/>
        <v>207.85</v>
      </c>
      <c r="F271" s="32">
        <f>Projections!E271</f>
        <v>207.85</v>
      </c>
      <c r="G271" s="71">
        <f>Projections!R271</f>
        <v>207.6667000185958</v>
      </c>
      <c r="H271" s="71">
        <f t="shared" si="16"/>
        <v>207.6667000185958</v>
      </c>
      <c r="I271" s="32">
        <f t="shared" si="17"/>
        <v>-0.18329998140418979</v>
      </c>
      <c r="J271" s="20">
        <f t="shared" si="18"/>
        <v>-8.8188588599562084E-4</v>
      </c>
      <c r="K271" s="20">
        <f t="shared" si="19"/>
        <v>8.8188588599562084E-4</v>
      </c>
    </row>
    <row r="272" spans="1:11">
      <c r="A272" s="31">
        <f>B272</f>
        <v>2009</v>
      </c>
      <c r="B272" s="31">
        <f>Projections!B272</f>
        <v>2009</v>
      </c>
      <c r="C272" s="31" t="str">
        <f>Projections!C272</f>
        <v>M01</v>
      </c>
      <c r="D272" s="14">
        <v>0</v>
      </c>
      <c r="E272" s="32">
        <f t="shared" si="20"/>
        <v>208.59</v>
      </c>
      <c r="F272" s="32">
        <f>Projections!E272</f>
        <v>208.59</v>
      </c>
      <c r="G272" s="71">
        <f>Projections!R272</f>
        <v>208.34914124084639</v>
      </c>
      <c r="H272" s="71">
        <f t="shared" si="16"/>
        <v>208.34914124084639</v>
      </c>
      <c r="I272" s="32">
        <f t="shared" si="17"/>
        <v>-0.24085875915361044</v>
      </c>
      <c r="J272" s="20">
        <f t="shared" si="18"/>
        <v>-1.1546994542097437E-3</v>
      </c>
      <c r="K272" s="20">
        <f t="shared" si="19"/>
        <v>1.1546994542097437E-3</v>
      </c>
    </row>
    <row r="273" spans="1:11">
      <c r="A273" s="75"/>
      <c r="B273" s="31">
        <f>Projections!B273</f>
        <v>2009</v>
      </c>
      <c r="C273" s="31" t="str">
        <f>Projections!C273</f>
        <v>M02</v>
      </c>
      <c r="D273" s="14">
        <v>0</v>
      </c>
      <c r="E273" s="32">
        <f t="shared" si="20"/>
        <v>208.75200000000001</v>
      </c>
      <c r="F273" s="32">
        <f>Projections!E273</f>
        <v>208.75200000000001</v>
      </c>
      <c r="G273" s="71">
        <f>Projections!R273</f>
        <v>208.38143758099918</v>
      </c>
      <c r="H273" s="71">
        <f t="shared" si="16"/>
        <v>208.38143758099918</v>
      </c>
      <c r="I273" s="32">
        <f t="shared" si="17"/>
        <v>-0.37056241900083364</v>
      </c>
      <c r="J273" s="20">
        <f t="shared" si="18"/>
        <v>-1.7751323053232237E-3</v>
      </c>
      <c r="K273" s="20">
        <f t="shared" si="19"/>
        <v>1.7751323053232237E-3</v>
      </c>
    </row>
    <row r="274" spans="1:11">
      <c r="A274" s="75"/>
      <c r="B274" s="31">
        <f>Projections!B274</f>
        <v>2009</v>
      </c>
      <c r="C274" s="31" t="str">
        <f>Projections!C274</f>
        <v>M03</v>
      </c>
      <c r="D274" s="14">
        <v>0</v>
      </c>
      <c r="E274" s="32">
        <f t="shared" si="20"/>
        <v>208.941</v>
      </c>
      <c r="F274" s="32">
        <f>Projections!E274</f>
        <v>208.941</v>
      </c>
      <c r="G274" s="71">
        <f>Projections!R274</f>
        <v>208.32777380459049</v>
      </c>
      <c r="H274" s="71">
        <f t="shared" si="16"/>
        <v>208.32777380459049</v>
      </c>
      <c r="I274" s="32">
        <f t="shared" si="17"/>
        <v>-0.61322619540950996</v>
      </c>
      <c r="J274" s="20">
        <f t="shared" si="18"/>
        <v>-2.9349251482931062E-3</v>
      </c>
      <c r="K274" s="20">
        <f t="shared" si="19"/>
        <v>2.9349251482931062E-3</v>
      </c>
    </row>
    <row r="275" spans="1:11">
      <c r="A275" s="75"/>
      <c r="B275" s="31">
        <f>Projections!B275</f>
        <v>2009</v>
      </c>
      <c r="C275" s="31" t="str">
        <f>Projections!C275</f>
        <v>M04</v>
      </c>
      <c r="D275" s="14">
        <v>0</v>
      </c>
      <c r="E275" s="32">
        <f t="shared" si="20"/>
        <v>209.08099999999999</v>
      </c>
      <c r="F275" s="32">
        <f>Projections!E275</f>
        <v>209.08099999999999</v>
      </c>
      <c r="G275" s="71">
        <f>Projections!R275</f>
        <v>208.63358595376349</v>
      </c>
      <c r="H275" s="71">
        <f t="shared" si="16"/>
        <v>208.63358595376349</v>
      </c>
      <c r="I275" s="32">
        <f t="shared" si="17"/>
        <v>-0.44741404623650283</v>
      </c>
      <c r="J275" s="20">
        <f t="shared" si="18"/>
        <v>-2.1399077211057094E-3</v>
      </c>
      <c r="K275" s="20">
        <f t="shared" si="19"/>
        <v>2.1399077211057094E-3</v>
      </c>
    </row>
    <row r="276" spans="1:11">
      <c r="A276" s="75"/>
      <c r="B276" s="31">
        <f>Projections!B276</f>
        <v>2009</v>
      </c>
      <c r="C276" s="31" t="str">
        <f>Projections!C276</f>
        <v>M05</v>
      </c>
      <c r="D276" s="14">
        <v>0</v>
      </c>
      <c r="E276" s="32">
        <f t="shared" si="20"/>
        <v>209.02099999999999</v>
      </c>
      <c r="F276" s="32">
        <f>Projections!E276</f>
        <v>209.02099999999999</v>
      </c>
      <c r="G276" s="71">
        <f>Projections!R276</f>
        <v>208.14677165683668</v>
      </c>
      <c r="H276" s="71">
        <f t="shared" si="16"/>
        <v>208.14677165683668</v>
      </c>
      <c r="I276" s="32">
        <f t="shared" si="17"/>
        <v>-0.87422834316330977</v>
      </c>
      <c r="J276" s="20">
        <f t="shared" si="18"/>
        <v>-4.1824904825989249E-3</v>
      </c>
      <c r="K276" s="20">
        <f t="shared" si="19"/>
        <v>4.1824904825989249E-3</v>
      </c>
    </row>
    <row r="277" spans="1:11">
      <c r="A277" s="75"/>
      <c r="B277" s="31">
        <f>Projections!B277</f>
        <v>2009</v>
      </c>
      <c r="C277" s="31" t="str">
        <f>Projections!C277</f>
        <v>M06</v>
      </c>
      <c r="D277" s="14">
        <v>0</v>
      </c>
      <c r="E277" s="32">
        <f t="shared" si="20"/>
        <v>209.62799999999999</v>
      </c>
      <c r="F277" s="32">
        <f>Projections!E277</f>
        <v>209.62799999999999</v>
      </c>
      <c r="G277" s="71">
        <f>Projections!R277</f>
        <v>208.97459913176189</v>
      </c>
      <c r="H277" s="71">
        <f t="shared" si="16"/>
        <v>208.97459913176189</v>
      </c>
      <c r="I277" s="32">
        <f t="shared" si="17"/>
        <v>-0.65340086823809429</v>
      </c>
      <c r="J277" s="20">
        <f t="shared" si="18"/>
        <v>-3.1169541675639435E-3</v>
      </c>
      <c r="K277" s="20">
        <f t="shared" si="19"/>
        <v>3.1169541675639435E-3</v>
      </c>
    </row>
    <row r="278" spans="1:11">
      <c r="A278" s="75"/>
      <c r="B278" s="31">
        <f>Projections!B278</f>
        <v>2009</v>
      </c>
      <c r="C278" s="31" t="str">
        <f>Projections!C278</f>
        <v>M07</v>
      </c>
      <c r="D278" s="14">
        <v>0</v>
      </c>
      <c r="E278" s="32">
        <f t="shared" si="20"/>
        <v>209.727</v>
      </c>
      <c r="F278" s="32">
        <f>Projections!E278</f>
        <v>209.727</v>
      </c>
      <c r="G278" s="71">
        <f>Projections!R278</f>
        <v>209.05511045763745</v>
      </c>
      <c r="H278" s="71">
        <f t="shared" si="16"/>
        <v>209.05511045763745</v>
      </c>
      <c r="I278" s="32">
        <f t="shared" si="17"/>
        <v>-0.67188954236254972</v>
      </c>
      <c r="J278" s="20">
        <f t="shared" si="18"/>
        <v>-3.2036387416143355E-3</v>
      </c>
      <c r="K278" s="20">
        <f t="shared" si="19"/>
        <v>3.2036387416143355E-3</v>
      </c>
    </row>
    <row r="279" spans="1:11">
      <c r="A279" s="75"/>
      <c r="B279" s="31">
        <f>Projections!B279</f>
        <v>2009</v>
      </c>
      <c r="C279" s="31" t="str">
        <f>Projections!C279</f>
        <v>M08</v>
      </c>
      <c r="D279" s="14">
        <v>0</v>
      </c>
      <c r="E279" s="32">
        <f t="shared" si="20"/>
        <v>209.87</v>
      </c>
      <c r="F279" s="32">
        <f>Projections!E279</f>
        <v>209.87</v>
      </c>
      <c r="G279" s="71">
        <f>Projections!R279</f>
        <v>209.28649923597629</v>
      </c>
      <c r="H279" s="71">
        <f t="shared" si="16"/>
        <v>209.28649923597629</v>
      </c>
      <c r="I279" s="32">
        <f t="shared" si="17"/>
        <v>-0.58350076402371087</v>
      </c>
      <c r="J279" s="20">
        <f t="shared" si="18"/>
        <v>-2.7802962025239952E-3</v>
      </c>
      <c r="K279" s="20">
        <f t="shared" si="19"/>
        <v>2.7802962025239952E-3</v>
      </c>
    </row>
    <row r="280" spans="1:11">
      <c r="A280" s="75"/>
      <c r="B280" s="31">
        <f>Projections!B280</f>
        <v>2009</v>
      </c>
      <c r="C280" s="31" t="str">
        <f>Projections!C280</f>
        <v>M09</v>
      </c>
      <c r="D280" s="14">
        <v>0</v>
      </c>
      <c r="E280" s="32">
        <f t="shared" si="20"/>
        <v>209.86600000000001</v>
      </c>
      <c r="F280" s="32">
        <f>Projections!E280</f>
        <v>209.86600000000001</v>
      </c>
      <c r="G280" s="71">
        <f>Projections!R280</f>
        <v>209.32860629126736</v>
      </c>
      <c r="H280" s="71">
        <f t="shared" si="16"/>
        <v>209.32860629126736</v>
      </c>
      <c r="I280" s="32">
        <f t="shared" si="17"/>
        <v>-0.53739370873265102</v>
      </c>
      <c r="J280" s="20">
        <f t="shared" si="18"/>
        <v>-2.5606516002241952E-3</v>
      </c>
      <c r="K280" s="20">
        <f t="shared" si="19"/>
        <v>2.5606516002241952E-3</v>
      </c>
    </row>
    <row r="281" spans="1:11">
      <c r="A281" s="75"/>
      <c r="B281" s="31">
        <f>Projections!B281</f>
        <v>2009</v>
      </c>
      <c r="C281" s="31" t="str">
        <f>Projections!C281</f>
        <v>M10</v>
      </c>
      <c r="D281" s="14">
        <v>0</v>
      </c>
      <c r="E281" s="32">
        <f t="shared" si="20"/>
        <v>210.67599999999999</v>
      </c>
      <c r="F281" s="32">
        <f>Projections!E281</f>
        <v>210.67599999999999</v>
      </c>
      <c r="G281" s="71">
        <f>Projections!R281</f>
        <v>210.35715597989832</v>
      </c>
      <c r="H281" s="71">
        <f t="shared" si="16"/>
        <v>210.35715597989832</v>
      </c>
      <c r="I281" s="32">
        <f t="shared" si="17"/>
        <v>-0.31884402010166468</v>
      </c>
      <c r="J281" s="20">
        <f t="shared" si="18"/>
        <v>-1.5134330445882051E-3</v>
      </c>
      <c r="K281" s="20">
        <f t="shared" si="19"/>
        <v>1.5134330445882051E-3</v>
      </c>
    </row>
    <row r="282" spans="1:11">
      <c r="A282" s="75"/>
      <c r="B282" s="31">
        <f>Projections!B282</f>
        <v>2009</v>
      </c>
      <c r="C282" s="31" t="str">
        <f>Projections!C282</f>
        <v>M11</v>
      </c>
      <c r="D282" s="14">
        <v>0</v>
      </c>
      <c r="E282" s="32">
        <f t="shared" si="20"/>
        <v>211.66800000000001</v>
      </c>
      <c r="F282" s="32">
        <f>Projections!E282</f>
        <v>211.66800000000001</v>
      </c>
      <c r="G282" s="71">
        <f>Projections!R282</f>
        <v>211.57895359037386</v>
      </c>
      <c r="H282" s="71">
        <f t="shared" si="16"/>
        <v>211.57895359037386</v>
      </c>
      <c r="I282" s="32">
        <f t="shared" si="17"/>
        <v>-8.9046409626149625E-2</v>
      </c>
      <c r="J282" s="20">
        <f t="shared" si="18"/>
        <v>-4.2068904901142179E-4</v>
      </c>
      <c r="K282" s="20">
        <f t="shared" si="19"/>
        <v>4.2068904901142179E-4</v>
      </c>
    </row>
    <row r="283" spans="1:11">
      <c r="A283" s="75"/>
      <c r="B283" s="31">
        <f>Projections!B283</f>
        <v>2009</v>
      </c>
      <c r="C283" s="31" t="str">
        <f>Projections!C283</f>
        <v>M12</v>
      </c>
      <c r="D283" s="14">
        <v>0</v>
      </c>
      <c r="E283" s="32">
        <f t="shared" si="20"/>
        <v>211.524</v>
      </c>
      <c r="F283" s="32">
        <f>Projections!E283</f>
        <v>211.524</v>
      </c>
      <c r="G283" s="71">
        <f>Projections!R283</f>
        <v>211.443077598381</v>
      </c>
      <c r="H283" s="71">
        <f t="shared" si="16"/>
        <v>211.443077598381</v>
      </c>
      <c r="I283" s="32">
        <f t="shared" si="17"/>
        <v>-8.0922401619005768E-2</v>
      </c>
      <c r="J283" s="20">
        <f t="shared" si="18"/>
        <v>-3.8256841596700971E-4</v>
      </c>
      <c r="K283" s="20">
        <f t="shared" si="19"/>
        <v>3.8256841596700971E-4</v>
      </c>
    </row>
    <row r="284" spans="1:11">
      <c r="A284" s="31">
        <f>B284</f>
        <v>2010</v>
      </c>
      <c r="B284" s="31">
        <f>Projections!B284</f>
        <v>2010</v>
      </c>
      <c r="C284" s="31" t="str">
        <f>Projections!C284</f>
        <v>M01</v>
      </c>
      <c r="D284" s="14">
        <v>0</v>
      </c>
      <c r="E284" s="32">
        <f t="shared" si="20"/>
        <v>212.02699999999999</v>
      </c>
      <c r="F284" s="32">
        <f>Projections!E284</f>
        <v>212.02699999999999</v>
      </c>
      <c r="G284" s="71">
        <f>Projections!R284</f>
        <v>211.98592283374703</v>
      </c>
      <c r="H284" s="71">
        <f t="shared" si="16"/>
        <v>211.98592283374703</v>
      </c>
      <c r="I284" s="32">
        <f t="shared" si="17"/>
        <v>-4.1077166252961206E-2</v>
      </c>
      <c r="J284" s="20">
        <f t="shared" si="18"/>
        <v>-1.9373554430785329E-4</v>
      </c>
      <c r="K284" s="20">
        <f t="shared" si="19"/>
        <v>1.9373554430785329E-4</v>
      </c>
    </row>
    <row r="285" spans="1:11">
      <c r="A285" s="75"/>
      <c r="B285" s="31">
        <f>Projections!B285</f>
        <v>2010</v>
      </c>
      <c r="C285" s="31" t="str">
        <f>Projections!C285</f>
        <v>M02</v>
      </c>
      <c r="D285" s="14">
        <v>0</v>
      </c>
      <c r="E285" s="32">
        <f t="shared" si="20"/>
        <v>213.566</v>
      </c>
      <c r="F285" s="32">
        <f>Projections!E285</f>
        <v>213.566</v>
      </c>
      <c r="G285" s="71">
        <f>Projections!R285</f>
        <v>213.68921447523559</v>
      </c>
      <c r="H285" s="71">
        <f t="shared" si="16"/>
        <v>213.68921447523559</v>
      </c>
      <c r="I285" s="32">
        <f t="shared" si="17"/>
        <v>0.12321447523558504</v>
      </c>
      <c r="J285" s="20">
        <f t="shared" si="18"/>
        <v>5.7693862897457949E-4</v>
      </c>
      <c r="K285" s="20">
        <f t="shared" si="19"/>
        <v>5.7693862897457949E-4</v>
      </c>
    </row>
    <row r="286" spans="1:11">
      <c r="A286" s="75"/>
      <c r="B286" s="31">
        <f>Projections!B286</f>
        <v>2010</v>
      </c>
      <c r="C286" s="31" t="str">
        <f>Projections!C286</f>
        <v>M03</v>
      </c>
      <c r="D286" s="14">
        <v>0</v>
      </c>
      <c r="E286" s="32">
        <f t="shared" si="20"/>
        <v>214.10900000000001</v>
      </c>
      <c r="F286" s="32">
        <f>Projections!E286</f>
        <v>214.10900000000001</v>
      </c>
      <c r="G286" s="71">
        <f>Projections!R286</f>
        <v>214.23407921762174</v>
      </c>
      <c r="H286" s="71">
        <f t="shared" si="16"/>
        <v>214.23407921762174</v>
      </c>
      <c r="I286" s="32">
        <f t="shared" si="17"/>
        <v>0.12507921762173169</v>
      </c>
      <c r="J286" s="20">
        <f t="shared" si="18"/>
        <v>5.841847732777776E-4</v>
      </c>
      <c r="K286" s="20">
        <f t="shared" si="19"/>
        <v>5.841847732777776E-4</v>
      </c>
    </row>
    <row r="287" spans="1:11">
      <c r="A287" s="75"/>
      <c r="B287" s="31">
        <f>Projections!B287</f>
        <v>2010</v>
      </c>
      <c r="C287" s="31" t="str">
        <f>Projections!C287</f>
        <v>M04</v>
      </c>
      <c r="D287" s="14">
        <v>0</v>
      </c>
      <c r="E287" s="32">
        <f t="shared" si="20"/>
        <v>214.203</v>
      </c>
      <c r="F287" s="32">
        <f>Projections!E287</f>
        <v>214.203</v>
      </c>
      <c r="G287" s="71">
        <f>Projections!R287</f>
        <v>214.16974100476892</v>
      </c>
      <c r="H287" s="71">
        <f t="shared" si="16"/>
        <v>214.16974100476892</v>
      </c>
      <c r="I287" s="32">
        <f t="shared" si="17"/>
        <v>-3.325899523107978E-2</v>
      </c>
      <c r="J287" s="20">
        <f t="shared" si="18"/>
        <v>-1.5526857808284561E-4</v>
      </c>
      <c r="K287" s="20">
        <f t="shared" si="19"/>
        <v>1.5526857808284561E-4</v>
      </c>
    </row>
    <row r="288" spans="1:11">
      <c r="A288" s="75"/>
      <c r="B288" s="31">
        <f>Projections!B288</f>
        <v>2010</v>
      </c>
      <c r="C288" s="31" t="str">
        <f>Projections!C288</f>
        <v>M05</v>
      </c>
      <c r="D288" s="14">
        <v>0</v>
      </c>
      <c r="E288" s="32">
        <f t="shared" si="20"/>
        <v>213.703</v>
      </c>
      <c r="F288" s="32">
        <f>Projections!E288</f>
        <v>213.703</v>
      </c>
      <c r="G288" s="71">
        <f>Projections!R288</f>
        <v>213.580774738457</v>
      </c>
      <c r="H288" s="71">
        <f t="shared" si="16"/>
        <v>213.580774738457</v>
      </c>
      <c r="I288" s="32">
        <f t="shared" si="17"/>
        <v>-0.12222526154300795</v>
      </c>
      <c r="J288" s="20">
        <f t="shared" si="18"/>
        <v>-5.7193984896331798E-4</v>
      </c>
      <c r="K288" s="20">
        <f t="shared" si="19"/>
        <v>5.7193984896331798E-4</v>
      </c>
    </row>
    <row r="289" spans="1:11">
      <c r="A289" s="75"/>
      <c r="B289" s="31">
        <f>Projections!B289</f>
        <v>2010</v>
      </c>
      <c r="C289" s="31" t="str">
        <f>Projections!C289</f>
        <v>M06</v>
      </c>
      <c r="D289" s="14">
        <v>0</v>
      </c>
      <c r="E289" s="32">
        <f t="shared" si="20"/>
        <v>213.88</v>
      </c>
      <c r="F289" s="32">
        <f>Projections!E289</f>
        <v>213.88</v>
      </c>
      <c r="G289" s="71">
        <f>Projections!R289</f>
        <v>213.77195689353684</v>
      </c>
      <c r="H289" s="71">
        <f t="shared" si="16"/>
        <v>213.77195689353684</v>
      </c>
      <c r="I289" s="32">
        <f t="shared" si="17"/>
        <v>-0.10804310646315685</v>
      </c>
      <c r="J289" s="20">
        <f t="shared" si="18"/>
        <v>-5.0515759520832642E-4</v>
      </c>
      <c r="K289" s="20">
        <f t="shared" si="19"/>
        <v>5.0515759520832642E-4</v>
      </c>
    </row>
    <row r="290" spans="1:11">
      <c r="A290" s="75"/>
      <c r="B290" s="31">
        <f>Projections!B290</f>
        <v>2010</v>
      </c>
      <c r="C290" s="31" t="str">
        <f>Projections!C290</f>
        <v>M07</v>
      </c>
      <c r="D290" s="14">
        <v>0</v>
      </c>
      <c r="E290" s="32">
        <f t="shared" si="20"/>
        <v>214.315</v>
      </c>
      <c r="F290" s="32">
        <f>Projections!E290</f>
        <v>214.315</v>
      </c>
      <c r="G290" s="71">
        <f>Projections!R290</f>
        <v>214.24822083603496</v>
      </c>
      <c r="H290" s="71">
        <f t="shared" si="16"/>
        <v>214.24822083603496</v>
      </c>
      <c r="I290" s="32">
        <f t="shared" si="17"/>
        <v>-6.6779163965037469E-2</v>
      </c>
      <c r="J290" s="20">
        <f t="shared" si="18"/>
        <v>-3.115935140565871E-4</v>
      </c>
      <c r="K290" s="20">
        <f t="shared" si="19"/>
        <v>3.115935140565871E-4</v>
      </c>
    </row>
    <row r="291" spans="1:11">
      <c r="A291" s="75"/>
      <c r="B291" s="31">
        <f>Projections!B291</f>
        <v>2010</v>
      </c>
      <c r="C291" s="31" t="str">
        <f>Projections!C291</f>
        <v>M08</v>
      </c>
      <c r="D291" s="14">
        <v>0</v>
      </c>
      <c r="E291" s="32">
        <f t="shared" si="20"/>
        <v>215.023</v>
      </c>
      <c r="F291" s="32">
        <f>Projections!E291</f>
        <v>215.023</v>
      </c>
      <c r="G291" s="71">
        <f>Projections!R291</f>
        <v>215.0183749388606</v>
      </c>
      <c r="H291" s="71">
        <f t="shared" si="16"/>
        <v>215.0183749388606</v>
      </c>
      <c r="I291" s="32">
        <f t="shared" si="17"/>
        <v>-4.625061139392983E-3</v>
      </c>
      <c r="J291" s="20">
        <f t="shared" si="18"/>
        <v>-2.1509611248066407E-5</v>
      </c>
      <c r="K291" s="20">
        <f t="shared" si="19"/>
        <v>2.1509611248066407E-5</v>
      </c>
    </row>
    <row r="292" spans="1:11">
      <c r="A292" s="75"/>
      <c r="B292" s="31">
        <f>Projections!B292</f>
        <v>2010</v>
      </c>
      <c r="C292" s="31" t="str">
        <f>Projections!C292</f>
        <v>M09</v>
      </c>
      <c r="D292" s="14">
        <v>0</v>
      </c>
      <c r="E292" s="32">
        <f t="shared" si="20"/>
        <v>215.36500000000001</v>
      </c>
      <c r="F292" s="32">
        <f>Projections!E292</f>
        <v>215.36500000000001</v>
      </c>
      <c r="G292" s="71">
        <f>Projections!R292</f>
        <v>215.34596800057656</v>
      </c>
      <c r="H292" s="71">
        <f t="shared" si="16"/>
        <v>215.34596800057656</v>
      </c>
      <c r="I292" s="32">
        <f t="shared" si="17"/>
        <v>-1.9031999423447132E-2</v>
      </c>
      <c r="J292" s="20">
        <f t="shared" si="18"/>
        <v>-8.8370902530342124E-5</v>
      </c>
      <c r="K292" s="20">
        <f t="shared" si="19"/>
        <v>8.8370902530342124E-5</v>
      </c>
    </row>
    <row r="293" spans="1:11">
      <c r="A293" s="75"/>
      <c r="B293" s="31">
        <f>Projections!B293</f>
        <v>2010</v>
      </c>
      <c r="C293" s="31" t="str">
        <f>Projections!C293</f>
        <v>M10</v>
      </c>
      <c r="D293" s="14">
        <v>0</v>
      </c>
      <c r="E293" s="32">
        <f t="shared" si="20"/>
        <v>215.32599999999999</v>
      </c>
      <c r="F293" s="32">
        <f>Projections!E293</f>
        <v>215.32599999999999</v>
      </c>
      <c r="G293" s="71">
        <f>Projections!R293</f>
        <v>215.28681198865357</v>
      </c>
      <c r="H293" s="71">
        <f t="shared" si="16"/>
        <v>215.28681198865357</v>
      </c>
      <c r="I293" s="32">
        <f t="shared" si="17"/>
        <v>-3.9188011346425355E-2</v>
      </c>
      <c r="J293" s="20">
        <f t="shared" si="18"/>
        <v>-1.8199386672499075E-4</v>
      </c>
      <c r="K293" s="20">
        <f t="shared" si="19"/>
        <v>1.8199386672499075E-4</v>
      </c>
    </row>
    <row r="294" spans="1:11">
      <c r="A294" s="75"/>
      <c r="B294" s="31">
        <f>Projections!B294</f>
        <v>2010</v>
      </c>
      <c r="C294" s="31" t="str">
        <f>Projections!C294</f>
        <v>M11</v>
      </c>
      <c r="D294" s="14">
        <v>0</v>
      </c>
      <c r="E294" s="32">
        <f t="shared" si="20"/>
        <v>215.49600000000001</v>
      </c>
      <c r="F294" s="32">
        <f>Projections!E294</f>
        <v>215.49600000000001</v>
      </c>
      <c r="G294" s="71">
        <f>Projections!R294</f>
        <v>215.4415273285432</v>
      </c>
      <c r="H294" s="71">
        <f t="shared" si="16"/>
        <v>215.4415273285432</v>
      </c>
      <c r="I294" s="32">
        <f t="shared" si="17"/>
        <v>-5.447267145680712E-2</v>
      </c>
      <c r="J294" s="20">
        <f t="shared" si="18"/>
        <v>-2.5277810937004454E-4</v>
      </c>
      <c r="K294" s="20">
        <f t="shared" si="19"/>
        <v>2.5277810937004454E-4</v>
      </c>
    </row>
    <row r="295" spans="1:11">
      <c r="A295" s="75"/>
      <c r="B295" s="31">
        <f>Projections!B295</f>
        <v>2010</v>
      </c>
      <c r="C295" s="31" t="str">
        <f>Projections!C295</f>
        <v>M12</v>
      </c>
      <c r="D295" s="14">
        <v>0</v>
      </c>
      <c r="E295" s="32">
        <f t="shared" si="20"/>
        <v>215.42699999999999</v>
      </c>
      <c r="F295" s="32">
        <f>Projections!E295</f>
        <v>215.42699999999999</v>
      </c>
      <c r="G295" s="71">
        <f>Projections!R295</f>
        <v>215.35831476561611</v>
      </c>
      <c r="H295" s="71">
        <f t="shared" si="16"/>
        <v>215.35831476561611</v>
      </c>
      <c r="I295" s="32">
        <f t="shared" si="17"/>
        <v>-6.8685234383877969E-2</v>
      </c>
      <c r="J295" s="20">
        <f t="shared" si="18"/>
        <v>-3.1883298929046949E-4</v>
      </c>
      <c r="K295" s="20">
        <f t="shared" si="19"/>
        <v>3.1883298929046949E-4</v>
      </c>
    </row>
    <row r="296" spans="1:11">
      <c r="A296" s="31">
        <f>B296</f>
        <v>2011</v>
      </c>
      <c r="B296" s="31">
        <f>Projections!B296</f>
        <v>2011</v>
      </c>
      <c r="C296" s="31" t="str">
        <f>Projections!C296</f>
        <v>M01</v>
      </c>
      <c r="D296" s="14">
        <v>0</v>
      </c>
      <c r="E296" s="32">
        <f t="shared" si="20"/>
        <v>216.45</v>
      </c>
      <c r="F296" s="32">
        <f>Projections!E296</f>
        <v>216.45</v>
      </c>
      <c r="G296" s="71">
        <f>Projections!R296</f>
        <v>216.46275192595058</v>
      </c>
      <c r="H296" s="71">
        <f t="shared" si="16"/>
        <v>216.46275192595058</v>
      </c>
      <c r="I296" s="32">
        <f t="shared" si="17"/>
        <v>1.2751925950595933E-2</v>
      </c>
      <c r="J296" s="20">
        <f t="shared" si="18"/>
        <v>5.8913956805710016E-5</v>
      </c>
      <c r="K296" s="20">
        <f t="shared" si="19"/>
        <v>5.8913956805710016E-5</v>
      </c>
    </row>
    <row r="297" spans="1:11">
      <c r="A297" s="75"/>
      <c r="B297" s="31">
        <f>Projections!B297</f>
        <v>2011</v>
      </c>
      <c r="C297" s="31" t="str">
        <f>Projections!C297</f>
        <v>M02</v>
      </c>
      <c r="D297" s="14">
        <v>0</v>
      </c>
      <c r="E297" s="32">
        <f t="shared" si="20"/>
        <v>217.57400000000001</v>
      </c>
      <c r="F297" s="32">
        <f>Projections!E297</f>
        <v>217.57400000000001</v>
      </c>
      <c r="G297" s="71">
        <f>Projections!R297</f>
        <v>217.6332078890276</v>
      </c>
      <c r="H297" s="71">
        <f t="shared" si="16"/>
        <v>217.6332078890276</v>
      </c>
      <c r="I297" s="32">
        <f t="shared" si="17"/>
        <v>5.9207889027589999E-2</v>
      </c>
      <c r="J297" s="20">
        <f t="shared" si="18"/>
        <v>2.7212759349733883E-4</v>
      </c>
      <c r="K297" s="20">
        <f t="shared" si="19"/>
        <v>2.7212759349733883E-4</v>
      </c>
    </row>
    <row r="298" spans="1:11">
      <c r="A298" s="75"/>
      <c r="B298" s="31">
        <f>Projections!B298</f>
        <v>2011</v>
      </c>
      <c r="C298" s="31" t="str">
        <f>Projections!C298</f>
        <v>M03</v>
      </c>
      <c r="D298" s="14">
        <v>0</v>
      </c>
      <c r="E298" s="32">
        <f t="shared" si="20"/>
        <v>216.964</v>
      </c>
      <c r="F298" s="32">
        <f>Projections!E298</f>
        <v>216.964</v>
      </c>
      <c r="G298" s="71">
        <f>Projections!R298</f>
        <v>216.8949635201736</v>
      </c>
      <c r="H298" s="71">
        <f t="shared" si="16"/>
        <v>216.8949635201736</v>
      </c>
      <c r="I298" s="32">
        <f t="shared" si="17"/>
        <v>-6.903647982639427E-2</v>
      </c>
      <c r="J298" s="20">
        <f t="shared" si="18"/>
        <v>-3.1819324784938639E-4</v>
      </c>
      <c r="K298" s="20">
        <f t="shared" si="19"/>
        <v>3.1819324784938639E-4</v>
      </c>
    </row>
    <row r="299" spans="1:11">
      <c r="A299" s="75"/>
      <c r="B299" s="31">
        <f>Projections!B299</f>
        <v>2011</v>
      </c>
      <c r="C299" s="31" t="str">
        <f>Projections!C299</f>
        <v>M04</v>
      </c>
      <c r="D299" s="14">
        <v>0</v>
      </c>
      <c r="E299" s="32">
        <f t="shared" si="20"/>
        <v>217.22900000000001</v>
      </c>
      <c r="F299" s="32">
        <f>Projections!E299</f>
        <v>217.22900000000001</v>
      </c>
      <c r="G299" s="71">
        <f>Projections!R299</f>
        <v>217.13840240087808</v>
      </c>
      <c r="H299" s="71">
        <f t="shared" si="16"/>
        <v>217.13840240087808</v>
      </c>
      <c r="I299" s="32">
        <f t="shared" si="17"/>
        <v>-9.0597599121934991E-2</v>
      </c>
      <c r="J299" s="20">
        <f t="shared" si="18"/>
        <v>-4.1706033320567228E-4</v>
      </c>
      <c r="K299" s="20">
        <f t="shared" si="19"/>
        <v>4.1706033320567228E-4</v>
      </c>
    </row>
    <row r="300" spans="1:11">
      <c r="A300" s="75"/>
      <c r="B300" s="31">
        <f>Projections!B300</f>
        <v>2011</v>
      </c>
      <c r="C300" s="31" t="str">
        <f>Projections!C300</f>
        <v>M05</v>
      </c>
      <c r="D300" s="14">
        <v>0</v>
      </c>
      <c r="E300" s="32">
        <f t="shared" si="20"/>
        <v>217.35900000000001</v>
      </c>
      <c r="F300" s="32">
        <f>Projections!E300</f>
        <v>217.35900000000001</v>
      </c>
      <c r="G300" s="71">
        <f>Projections!R300</f>
        <v>217.23864161143925</v>
      </c>
      <c r="H300" s="71">
        <f t="shared" ref="H300:H363" si="21">IF(D300=0,G300," ")</f>
        <v>217.23864161143925</v>
      </c>
      <c r="I300" s="32">
        <f t="shared" ref="I300:I363" si="22">IF(D300=0,G300-E300," ")</f>
        <v>-0.12035838856075998</v>
      </c>
      <c r="J300" s="20">
        <f t="shared" ref="J300:J363" si="23">IF(D300=0,I300/E300," ")</f>
        <v>-5.5373087178704338E-4</v>
      </c>
      <c r="K300" s="20">
        <f t="shared" ref="K300:K363" si="24">IF(D300=0,ABS(J300)," ")</f>
        <v>5.5373087178704338E-4</v>
      </c>
    </row>
    <row r="301" spans="1:11">
      <c r="A301" s="75"/>
      <c r="B301" s="31">
        <f>Projections!B301</f>
        <v>2011</v>
      </c>
      <c r="C301" s="31" t="str">
        <f>Projections!C301</f>
        <v>M06</v>
      </c>
      <c r="D301" s="14">
        <v>0</v>
      </c>
      <c r="E301" s="32">
        <f t="shared" si="20"/>
        <v>217.702</v>
      </c>
      <c r="F301" s="32">
        <f>Projections!E301</f>
        <v>217.702</v>
      </c>
      <c r="G301" s="71">
        <f>Projections!R301</f>
        <v>217.63445557350994</v>
      </c>
      <c r="H301" s="71">
        <f t="shared" si="21"/>
        <v>217.63445557350994</v>
      </c>
      <c r="I301" s="32">
        <f t="shared" si="22"/>
        <v>-6.7544426490059095E-2</v>
      </c>
      <c r="J301" s="20">
        <f t="shared" si="23"/>
        <v>-3.1026093692322116E-4</v>
      </c>
      <c r="K301" s="20">
        <f t="shared" si="24"/>
        <v>3.1026093692322116E-4</v>
      </c>
    </row>
    <row r="302" spans="1:11">
      <c r="A302" s="75"/>
      <c r="B302" s="31">
        <f>Projections!B302</f>
        <v>2011</v>
      </c>
      <c r="C302" s="31" t="str">
        <f>Projections!C302</f>
        <v>M07</v>
      </c>
      <c r="D302" s="14">
        <v>0</v>
      </c>
      <c r="E302" s="32">
        <f t="shared" si="20"/>
        <v>217.934</v>
      </c>
      <c r="F302" s="32">
        <f>Projections!E302</f>
        <v>217.934</v>
      </c>
      <c r="G302" s="71">
        <f>Projections!R302</f>
        <v>217.86240747167216</v>
      </c>
      <c r="H302" s="71">
        <f t="shared" si="21"/>
        <v>217.86240747167216</v>
      </c>
      <c r="I302" s="32">
        <f t="shared" si="22"/>
        <v>-7.159252832784091E-2</v>
      </c>
      <c r="J302" s="20">
        <f t="shared" si="23"/>
        <v>-3.2850554905540627E-4</v>
      </c>
      <c r="K302" s="20">
        <f t="shared" si="24"/>
        <v>3.2850554905540627E-4</v>
      </c>
    </row>
    <row r="303" spans="1:11">
      <c r="A303" s="75"/>
      <c r="B303" s="31">
        <f>Projections!B303</f>
        <v>2011</v>
      </c>
      <c r="C303" s="31" t="str">
        <f>Projections!C303</f>
        <v>M08</v>
      </c>
      <c r="D303" s="14">
        <v>0</v>
      </c>
      <c r="E303" s="32">
        <f t="shared" si="20"/>
        <v>217.303</v>
      </c>
      <c r="F303" s="32">
        <f>Projections!E303</f>
        <v>217.303</v>
      </c>
      <c r="G303" s="71">
        <f>Projections!R303</f>
        <v>217.16592982237421</v>
      </c>
      <c r="H303" s="71">
        <f t="shared" si="21"/>
        <v>217.16592982237421</v>
      </c>
      <c r="I303" s="32">
        <f t="shared" si="22"/>
        <v>-0.13707017762578744</v>
      </c>
      <c r="J303" s="20">
        <f t="shared" si="23"/>
        <v>-6.3077903952447705E-4</v>
      </c>
      <c r="K303" s="20">
        <f t="shared" si="24"/>
        <v>6.3077903952447705E-4</v>
      </c>
    </row>
    <row r="304" spans="1:11">
      <c r="A304" s="75"/>
      <c r="B304" s="31">
        <f>Projections!B304</f>
        <v>2011</v>
      </c>
      <c r="C304" s="31" t="str">
        <f>Projections!C304</f>
        <v>M09</v>
      </c>
      <c r="D304" s="14">
        <v>0</v>
      </c>
      <c r="E304" s="32">
        <f t="shared" si="20"/>
        <v>217.184</v>
      </c>
      <c r="F304" s="32">
        <f>Projections!E304</f>
        <v>217.184</v>
      </c>
      <c r="G304" s="71">
        <f>Projections!R304</f>
        <v>217.03882111598182</v>
      </c>
      <c r="H304" s="71">
        <f t="shared" si="21"/>
        <v>217.03882111598182</v>
      </c>
      <c r="I304" s="32">
        <f t="shared" si="22"/>
        <v>-0.14517888401817913</v>
      </c>
      <c r="J304" s="20">
        <f t="shared" si="23"/>
        <v>-6.6846031023546455E-4</v>
      </c>
      <c r="K304" s="20">
        <f t="shared" si="24"/>
        <v>6.6846031023546455E-4</v>
      </c>
    </row>
    <row r="305" spans="1:11">
      <c r="A305" s="75"/>
      <c r="B305" s="31">
        <f>Projections!B305</f>
        <v>2011</v>
      </c>
      <c r="C305" s="31" t="str">
        <f>Projections!C305</f>
        <v>M10</v>
      </c>
      <c r="D305" s="14">
        <v>0</v>
      </c>
      <c r="E305" s="32">
        <f t="shared" si="20"/>
        <v>217.49100000000001</v>
      </c>
      <c r="F305" s="32">
        <f>Projections!E305</f>
        <v>217.49100000000001</v>
      </c>
      <c r="G305" s="71">
        <f>Projections!R305</f>
        <v>217.37451656250076</v>
      </c>
      <c r="H305" s="71">
        <f t="shared" si="21"/>
        <v>217.37451656250076</v>
      </c>
      <c r="I305" s="32">
        <f t="shared" si="22"/>
        <v>-0.11648343749925516</v>
      </c>
      <c r="J305" s="20">
        <f t="shared" si="23"/>
        <v>-5.3557819633573412E-4</v>
      </c>
      <c r="K305" s="20">
        <f t="shared" si="24"/>
        <v>5.3557819633573412E-4</v>
      </c>
    </row>
    <row r="306" spans="1:11">
      <c r="A306" s="75"/>
      <c r="B306" s="31">
        <f>Projections!B306</f>
        <v>2011</v>
      </c>
      <c r="C306" s="31" t="str">
        <f>Projections!C306</f>
        <v>M11</v>
      </c>
      <c r="D306" s="14">
        <v>0</v>
      </c>
      <c r="E306" s="32">
        <f t="shared" si="20"/>
        <v>217.809</v>
      </c>
      <c r="F306" s="32">
        <f>Projections!E306</f>
        <v>217.809</v>
      </c>
      <c r="G306" s="71">
        <f>Projections!R306</f>
        <v>217.73710244914227</v>
      </c>
      <c r="H306" s="71">
        <f t="shared" si="21"/>
        <v>217.73710244914227</v>
      </c>
      <c r="I306" s="32">
        <f t="shared" si="22"/>
        <v>-7.189755085772731E-2</v>
      </c>
      <c r="J306" s="20">
        <f t="shared" si="23"/>
        <v>-3.3009449039170702E-4</v>
      </c>
      <c r="K306" s="20">
        <f t="shared" si="24"/>
        <v>3.3009449039170702E-4</v>
      </c>
    </row>
    <row r="307" spans="1:11">
      <c r="A307" s="75"/>
      <c r="B307" s="31">
        <f>Projections!B307</f>
        <v>2011</v>
      </c>
      <c r="C307" s="31" t="str">
        <f>Projections!C307</f>
        <v>M12</v>
      </c>
      <c r="D307" s="14">
        <v>0</v>
      </c>
      <c r="E307" s="32">
        <f t="shared" si="20"/>
        <v>218.22300000000001</v>
      </c>
      <c r="F307" s="32">
        <f>Projections!E307</f>
        <v>218.22300000000001</v>
      </c>
      <c r="G307" s="71">
        <f>Projections!R307</f>
        <v>218.16690904016841</v>
      </c>
      <c r="H307" s="71">
        <f t="shared" si="21"/>
        <v>218.16690904016841</v>
      </c>
      <c r="I307" s="32">
        <f t="shared" si="22"/>
        <v>-5.6090959831607279E-2</v>
      </c>
      <c r="J307" s="20">
        <f t="shared" si="23"/>
        <v>-2.5703505052907931E-4</v>
      </c>
      <c r="K307" s="20">
        <f t="shared" si="24"/>
        <v>2.5703505052907931E-4</v>
      </c>
    </row>
    <row r="308" spans="1:11">
      <c r="A308" s="31">
        <f>B308</f>
        <v>2012</v>
      </c>
      <c r="B308" s="31">
        <f>Projections!B308</f>
        <v>2012</v>
      </c>
      <c r="C308" s="31" t="str">
        <f>Projections!C308</f>
        <v>M01</v>
      </c>
      <c r="D308" s="14">
        <v>0</v>
      </c>
      <c r="E308" s="32">
        <f t="shared" si="20"/>
        <v>218.44399999999999</v>
      </c>
      <c r="F308" s="32">
        <f>Projections!E308</f>
        <v>218.44399999999999</v>
      </c>
      <c r="G308" s="71">
        <f>Projections!R308</f>
        <v>218.41733694577437</v>
      </c>
      <c r="H308" s="71">
        <f t="shared" si="21"/>
        <v>218.41733694577437</v>
      </c>
      <c r="I308" s="32">
        <f t="shared" si="22"/>
        <v>-2.6663054225622318E-2</v>
      </c>
      <c r="J308" s="20">
        <f t="shared" si="23"/>
        <v>-1.2205899097994141E-4</v>
      </c>
      <c r="K308" s="20">
        <f t="shared" si="24"/>
        <v>1.2205899097994141E-4</v>
      </c>
    </row>
    <row r="309" spans="1:11">
      <c r="A309" s="75"/>
      <c r="B309" s="31">
        <f>Projections!B309</f>
        <v>2012</v>
      </c>
      <c r="C309" s="31" t="str">
        <f>Projections!C309</f>
        <v>M02</v>
      </c>
      <c r="D309" s="14">
        <v>0</v>
      </c>
      <c r="E309" s="32">
        <f t="shared" si="20"/>
        <v>219.023</v>
      </c>
      <c r="F309" s="32">
        <f>Projections!E309</f>
        <v>219.023</v>
      </c>
      <c r="G309" s="71">
        <f>Projections!R309</f>
        <v>218.95845401888633</v>
      </c>
      <c r="H309" s="71">
        <f t="shared" si="21"/>
        <v>218.95845401888633</v>
      </c>
      <c r="I309" s="32">
        <f t="shared" si="22"/>
        <v>-6.4545981113667494E-2</v>
      </c>
      <c r="J309" s="20">
        <f t="shared" si="23"/>
        <v>-2.9469955718653974E-4</v>
      </c>
      <c r="K309" s="20">
        <f t="shared" si="24"/>
        <v>2.9469955718653974E-4</v>
      </c>
    </row>
    <row r="310" spans="1:11">
      <c r="A310" s="75"/>
      <c r="B310" s="31">
        <f>Projections!B310</f>
        <v>2012</v>
      </c>
      <c r="C310" s="31" t="str">
        <f>Projections!C310</f>
        <v>M03</v>
      </c>
      <c r="D310" s="14">
        <v>0</v>
      </c>
      <c r="E310" s="32">
        <f t="shared" si="20"/>
        <v>219.28700000000001</v>
      </c>
      <c r="F310" s="32">
        <f>Projections!E310</f>
        <v>219.28700000000001</v>
      </c>
      <c r="G310" s="71">
        <f>Projections!R310</f>
        <v>219.23892371231022</v>
      </c>
      <c r="H310" s="71">
        <f t="shared" si="21"/>
        <v>219.23892371231022</v>
      </c>
      <c r="I310" s="32">
        <f t="shared" si="22"/>
        <v>-4.8076287689781338E-2</v>
      </c>
      <c r="J310" s="20">
        <f t="shared" si="23"/>
        <v>-2.1923911444719175E-4</v>
      </c>
      <c r="K310" s="20">
        <f t="shared" si="24"/>
        <v>2.1923911444719175E-4</v>
      </c>
    </row>
    <row r="311" spans="1:11">
      <c r="A311" s="75"/>
      <c r="B311" s="31">
        <f>Projections!B311</f>
        <v>2012</v>
      </c>
      <c r="C311" s="31" t="str">
        <f>Projections!C311</f>
        <v>M04</v>
      </c>
      <c r="D311" s="14">
        <v>0</v>
      </c>
      <c r="E311" s="32">
        <f t="shared" si="20"/>
        <v>219.29499999999999</v>
      </c>
      <c r="F311" s="32">
        <f>Projections!E311</f>
        <v>219.29499999999999</v>
      </c>
      <c r="G311" s="71">
        <f>Projections!R311</f>
        <v>219.2579993366119</v>
      </c>
      <c r="H311" s="71">
        <f t="shared" si="21"/>
        <v>219.2579993366119</v>
      </c>
      <c r="I311" s="32">
        <f t="shared" si="22"/>
        <v>-3.7000663388084831E-2</v>
      </c>
      <c r="J311" s="20">
        <f t="shared" si="23"/>
        <v>-1.6872552218739521E-4</v>
      </c>
      <c r="K311" s="20">
        <f t="shared" si="24"/>
        <v>1.6872552218739521E-4</v>
      </c>
    </row>
    <row r="312" spans="1:11">
      <c r="A312" s="75"/>
      <c r="B312" s="31">
        <f>Projections!B312</f>
        <v>2012</v>
      </c>
      <c r="C312" s="31" t="str">
        <f>Projections!C312</f>
        <v>M05</v>
      </c>
      <c r="D312" s="14">
        <v>0</v>
      </c>
      <c r="E312" s="32">
        <f t="shared" si="20"/>
        <v>219.65299999999999</v>
      </c>
      <c r="F312" s="32">
        <f>Projections!E312</f>
        <v>219.65299999999999</v>
      </c>
      <c r="G312" s="71">
        <f>Projections!R312</f>
        <v>219.61329163306334</v>
      </c>
      <c r="H312" s="71">
        <f t="shared" si="21"/>
        <v>219.61329163306334</v>
      </c>
      <c r="I312" s="32">
        <f t="shared" si="22"/>
        <v>-3.9708366936650918E-2</v>
      </c>
      <c r="J312" s="20">
        <f t="shared" si="23"/>
        <v>-1.807777127407817E-4</v>
      </c>
      <c r="K312" s="20">
        <f t="shared" si="24"/>
        <v>1.807777127407817E-4</v>
      </c>
    </row>
    <row r="313" spans="1:11">
      <c r="A313" s="75"/>
      <c r="B313" s="31">
        <f>Projections!B313</f>
        <v>2012</v>
      </c>
      <c r="C313" s="31" t="str">
        <f>Projections!C313</f>
        <v>M06</v>
      </c>
      <c r="D313" s="14">
        <v>0</v>
      </c>
      <c r="E313" s="32">
        <f t="shared" si="20"/>
        <v>219.523</v>
      </c>
      <c r="F313" s="32">
        <f>Projections!E313</f>
        <v>219.523</v>
      </c>
      <c r="G313" s="71">
        <f>Projections!R313</f>
        <v>219.61910402409359</v>
      </c>
      <c r="H313" s="71">
        <f t="shared" si="21"/>
        <v>219.61910402409359</v>
      </c>
      <c r="I313" s="32">
        <f t="shared" si="22"/>
        <v>9.6104024093591534E-2</v>
      </c>
      <c r="J313" s="20">
        <f t="shared" si="23"/>
        <v>4.3778567208716868E-4</v>
      </c>
      <c r="K313" s="20">
        <f t="shared" si="24"/>
        <v>4.3778567208716868E-4</v>
      </c>
    </row>
    <row r="314" spans="1:11">
      <c r="A314" s="75"/>
      <c r="B314" s="31">
        <f>Projections!B314</f>
        <v>2012</v>
      </c>
      <c r="C314" s="31" t="str">
        <f>Projections!C314</f>
        <v>M07</v>
      </c>
      <c r="D314" s="14">
        <v>0</v>
      </c>
      <c r="E314" s="32">
        <f t="shared" si="20"/>
        <v>219.61699999999999</v>
      </c>
      <c r="F314" s="32">
        <f>Projections!E314</f>
        <v>219.61699999999999</v>
      </c>
      <c r="G314" s="71">
        <f>Projections!R314</f>
        <v>219.7756087568537</v>
      </c>
      <c r="H314" s="71">
        <f t="shared" si="21"/>
        <v>219.7756087568537</v>
      </c>
      <c r="I314" s="32">
        <f t="shared" si="22"/>
        <v>0.15860875685370956</v>
      </c>
      <c r="J314" s="20">
        <f t="shared" si="23"/>
        <v>7.2220619011146485E-4</v>
      </c>
      <c r="K314" s="20">
        <f t="shared" si="24"/>
        <v>7.2220619011146485E-4</v>
      </c>
    </row>
    <row r="315" spans="1:11">
      <c r="A315" s="75"/>
      <c r="B315" s="31">
        <f>Projections!B315</f>
        <v>2012</v>
      </c>
      <c r="C315" s="31" t="str">
        <f>Projections!C315</f>
        <v>M08</v>
      </c>
      <c r="D315" s="14">
        <v>0</v>
      </c>
      <c r="E315" s="32">
        <f t="shared" si="20"/>
        <v>220.20599999999999</v>
      </c>
      <c r="F315" s="32">
        <f>Projections!E315</f>
        <v>220.20599999999999</v>
      </c>
      <c r="G315" s="71">
        <f>Projections!R315</f>
        <v>220.34549155038729</v>
      </c>
      <c r="H315" s="71">
        <f t="shared" si="21"/>
        <v>220.34549155038729</v>
      </c>
      <c r="I315" s="32">
        <f t="shared" si="22"/>
        <v>0.1394915503873051</v>
      </c>
      <c r="J315" s="20">
        <f t="shared" si="23"/>
        <v>6.3345935345678636E-4</v>
      </c>
      <c r="K315" s="20">
        <f t="shared" si="24"/>
        <v>6.3345935345678636E-4</v>
      </c>
    </row>
    <row r="316" spans="1:11">
      <c r="A316" s="75"/>
      <c r="B316" s="31">
        <f>Projections!B316</f>
        <v>2012</v>
      </c>
      <c r="C316" s="31" t="str">
        <f>Projections!C316</f>
        <v>M09</v>
      </c>
      <c r="D316" s="14">
        <v>0</v>
      </c>
      <c r="E316" s="32">
        <f t="shared" si="20"/>
        <v>220.03</v>
      </c>
      <c r="F316" s="32">
        <f>Projections!E316</f>
        <v>220.03</v>
      </c>
      <c r="G316" s="71">
        <f>Projections!R316</f>
        <v>220.22763529308872</v>
      </c>
      <c r="H316" s="71">
        <f t="shared" si="21"/>
        <v>220.22763529308872</v>
      </c>
      <c r="I316" s="32">
        <f t="shared" si="22"/>
        <v>0.19763529308872307</v>
      </c>
      <c r="J316" s="20">
        <f t="shared" si="23"/>
        <v>8.982197568000867E-4</v>
      </c>
      <c r="K316" s="20">
        <f t="shared" si="24"/>
        <v>8.982197568000867E-4</v>
      </c>
    </row>
    <row r="317" spans="1:11">
      <c r="A317" s="75"/>
      <c r="B317" s="31">
        <f>Projections!B317</f>
        <v>2012</v>
      </c>
      <c r="C317" s="31" t="str">
        <f>Projections!C317</f>
        <v>M10</v>
      </c>
      <c r="D317" s="14">
        <v>0</v>
      </c>
      <c r="E317" s="32">
        <f t="shared" si="20"/>
        <v>220.17099999999999</v>
      </c>
      <c r="F317" s="32">
        <f>Projections!E317</f>
        <v>220.17099999999999</v>
      </c>
      <c r="G317" s="71">
        <f>Projections!R317</f>
        <v>220.31841711841989</v>
      </c>
      <c r="H317" s="71">
        <f t="shared" si="21"/>
        <v>220.31841711841989</v>
      </c>
      <c r="I317" s="32">
        <f t="shared" si="22"/>
        <v>0.14741711841989513</v>
      </c>
      <c r="J317" s="20">
        <f t="shared" si="23"/>
        <v>6.6955738230691203E-4</v>
      </c>
      <c r="K317" s="20">
        <f t="shared" si="24"/>
        <v>6.6955738230691203E-4</v>
      </c>
    </row>
    <row r="318" spans="1:11">
      <c r="A318" s="75"/>
      <c r="B318" s="31">
        <f>Projections!B318</f>
        <v>2012</v>
      </c>
      <c r="C318" s="31" t="str">
        <f>Projections!C318</f>
        <v>M11</v>
      </c>
      <c r="D318" s="14">
        <v>0</v>
      </c>
      <c r="E318" s="32">
        <f t="shared" si="20"/>
        <v>220.02199999999999</v>
      </c>
      <c r="F318" s="32">
        <f>Projections!E318</f>
        <v>220.02199999999999</v>
      </c>
      <c r="G318" s="71">
        <f>Projections!R318</f>
        <v>220.15956718969912</v>
      </c>
      <c r="H318" s="71">
        <f t="shared" si="21"/>
        <v>220.15956718969912</v>
      </c>
      <c r="I318" s="32">
        <f t="shared" si="22"/>
        <v>0.1375671896991264</v>
      </c>
      <c r="J318" s="20">
        <f t="shared" si="23"/>
        <v>6.2524288343495835E-4</v>
      </c>
      <c r="K318" s="20">
        <f t="shared" si="24"/>
        <v>6.2524288343495835E-4</v>
      </c>
    </row>
    <row r="319" spans="1:11">
      <c r="A319" s="75"/>
      <c r="B319" s="31">
        <f>Projections!B319</f>
        <v>2012</v>
      </c>
      <c r="C319" s="31" t="str">
        <f>Projections!C319</f>
        <v>M12</v>
      </c>
      <c r="D319" s="14">
        <v>0</v>
      </c>
      <c r="E319" s="32">
        <f t="shared" si="20"/>
        <v>220.029</v>
      </c>
      <c r="F319" s="32">
        <f>Projections!E319</f>
        <v>220.029</v>
      </c>
      <c r="G319" s="71">
        <f>Projections!R319</f>
        <v>220.13657538941868</v>
      </c>
      <c r="H319" s="71">
        <f t="shared" si="21"/>
        <v>220.13657538941868</v>
      </c>
      <c r="I319" s="32">
        <f t="shared" si="22"/>
        <v>0.10757538941868461</v>
      </c>
      <c r="J319" s="20">
        <f t="shared" si="23"/>
        <v>4.8891459497922823E-4</v>
      </c>
      <c r="K319" s="20">
        <f t="shared" si="24"/>
        <v>4.8891459497922823E-4</v>
      </c>
    </row>
    <row r="320" spans="1:11">
      <c r="A320" s="31">
        <f>B320</f>
        <v>2013</v>
      </c>
      <c r="B320" s="31">
        <f>Projections!B320</f>
        <v>2013</v>
      </c>
      <c r="C320" s="31" t="str">
        <f>Projections!C320</f>
        <v>M01</v>
      </c>
      <c r="D320" s="14">
        <v>0</v>
      </c>
      <c r="E320" s="32">
        <f t="shared" si="20"/>
        <v>221.35400000000001</v>
      </c>
      <c r="F320" s="32">
        <f>Projections!E320</f>
        <v>221.35400000000001</v>
      </c>
      <c r="G320" s="71">
        <f>Projections!R320</f>
        <v>221.40693806629272</v>
      </c>
      <c r="H320" s="71">
        <f t="shared" si="21"/>
        <v>221.40693806629272</v>
      </c>
      <c r="I320" s="32">
        <f t="shared" si="22"/>
        <v>5.2938066292711028E-2</v>
      </c>
      <c r="J320" s="20">
        <f t="shared" si="23"/>
        <v>2.391556795572297E-4</v>
      </c>
      <c r="K320" s="20">
        <f t="shared" si="24"/>
        <v>2.391556795572297E-4</v>
      </c>
    </row>
    <row r="321" spans="1:11">
      <c r="A321" s="75"/>
      <c r="B321" s="31">
        <f>Projections!B321</f>
        <v>2013</v>
      </c>
      <c r="C321" s="31" t="str">
        <f>Projections!C321</f>
        <v>M02</v>
      </c>
      <c r="D321" s="14">
        <v>0</v>
      </c>
      <c r="E321" s="32">
        <f t="shared" si="20"/>
        <v>222.14699999999999</v>
      </c>
      <c r="F321" s="32">
        <f>Projections!E321</f>
        <v>222.14699999999999</v>
      </c>
      <c r="G321" s="71">
        <f>Projections!R321</f>
        <v>222.1620699345587</v>
      </c>
      <c r="H321" s="71">
        <f t="shared" si="21"/>
        <v>222.1620699345587</v>
      </c>
      <c r="I321" s="32">
        <f t="shared" si="22"/>
        <v>1.5069934558709974E-2</v>
      </c>
      <c r="J321" s="20">
        <f t="shared" si="23"/>
        <v>6.7837668565004134E-5</v>
      </c>
      <c r="K321" s="20">
        <f t="shared" si="24"/>
        <v>6.7837668565004134E-5</v>
      </c>
    </row>
    <row r="322" spans="1:11">
      <c r="A322" s="75"/>
      <c r="B322" s="31">
        <f>Projections!B322</f>
        <v>2013</v>
      </c>
      <c r="C322" s="31" t="str">
        <f>Projections!C322</f>
        <v>M03</v>
      </c>
      <c r="D322" s="14">
        <v>0</v>
      </c>
      <c r="E322" s="32">
        <f t="shared" si="20"/>
        <v>222.72200000000001</v>
      </c>
      <c r="F322" s="32">
        <f>Projections!E322</f>
        <v>222.72200000000001</v>
      </c>
      <c r="G322" s="71">
        <f>Projections!R322</f>
        <v>222.6973878800118</v>
      </c>
      <c r="H322" s="71">
        <f t="shared" si="21"/>
        <v>222.6973878800118</v>
      </c>
      <c r="I322" s="32">
        <f t="shared" si="22"/>
        <v>-2.461211998820545E-2</v>
      </c>
      <c r="J322" s="20">
        <f t="shared" si="23"/>
        <v>-1.1050601192610271E-4</v>
      </c>
      <c r="K322" s="20">
        <f t="shared" si="24"/>
        <v>1.1050601192610271E-4</v>
      </c>
    </row>
    <row r="323" spans="1:11">
      <c r="A323" s="75"/>
      <c r="B323" s="31">
        <f>Projections!B323</f>
        <v>2013</v>
      </c>
      <c r="C323" s="31" t="str">
        <f>Projections!C323</f>
        <v>M04</v>
      </c>
      <c r="D323" s="14">
        <v>0</v>
      </c>
      <c r="E323" s="32">
        <f t="shared" si="20"/>
        <v>222.666</v>
      </c>
      <c r="F323" s="32">
        <f>Projections!E323</f>
        <v>222.666</v>
      </c>
      <c r="G323" s="71">
        <f>Projections!R323</f>
        <v>222.6833592782003</v>
      </c>
      <c r="H323" s="71">
        <f t="shared" si="21"/>
        <v>222.6833592782003</v>
      </c>
      <c r="I323" s="32">
        <f t="shared" si="22"/>
        <v>1.7359278200302697E-2</v>
      </c>
      <c r="J323" s="20">
        <f t="shared" si="23"/>
        <v>7.7961063657238627E-5</v>
      </c>
      <c r="K323" s="20">
        <f t="shared" si="24"/>
        <v>7.7961063657238627E-5</v>
      </c>
    </row>
    <row r="324" spans="1:11">
      <c r="A324" s="75"/>
      <c r="B324" s="31">
        <f>Projections!B324</f>
        <v>2013</v>
      </c>
      <c r="C324" s="31" t="str">
        <f>Projections!C324</f>
        <v>M05</v>
      </c>
      <c r="D324" s="14">
        <v>0</v>
      </c>
      <c r="E324" s="32">
        <f t="shared" si="20"/>
        <v>222.518</v>
      </c>
      <c r="F324" s="32">
        <f>Projections!E324</f>
        <v>222.518</v>
      </c>
      <c r="G324" s="71">
        <f>Projections!R324</f>
        <v>222.53499018706663</v>
      </c>
      <c r="H324" s="71">
        <f t="shared" si="21"/>
        <v>222.53499018706663</v>
      </c>
      <c r="I324" s="32">
        <f t="shared" si="22"/>
        <v>1.699018706662514E-2</v>
      </c>
      <c r="J324" s="20">
        <f t="shared" si="23"/>
        <v>7.6354214340525886E-5</v>
      </c>
      <c r="K324" s="20">
        <f t="shared" si="24"/>
        <v>7.6354214340525886E-5</v>
      </c>
    </row>
    <row r="325" spans="1:11">
      <c r="A325" s="75"/>
      <c r="B325" s="31">
        <f>Projections!B325</f>
        <v>2013</v>
      </c>
      <c r="C325" s="31" t="str">
        <f>Projections!C325</f>
        <v>M06</v>
      </c>
      <c r="D325" s="14">
        <v>0</v>
      </c>
      <c r="E325" s="32">
        <f t="shared" si="20"/>
        <v>223.298</v>
      </c>
      <c r="F325" s="32">
        <f>Projections!E325</f>
        <v>223.298</v>
      </c>
      <c r="G325" s="71">
        <f>Projections!R325</f>
        <v>223.32400779477234</v>
      </c>
      <c r="H325" s="71">
        <f t="shared" si="21"/>
        <v>223.32400779477234</v>
      </c>
      <c r="I325" s="32">
        <f t="shared" si="22"/>
        <v>2.6007794772340276E-2</v>
      </c>
      <c r="J325" s="20">
        <f t="shared" si="23"/>
        <v>1.1647123920653242E-4</v>
      </c>
      <c r="K325" s="20">
        <f t="shared" si="24"/>
        <v>1.1647123920653242E-4</v>
      </c>
    </row>
    <row r="326" spans="1:11">
      <c r="A326" s="75"/>
      <c r="B326" s="31">
        <f>Projections!B326</f>
        <v>2013</v>
      </c>
      <c r="C326" s="31" t="str">
        <f>Projections!C326</f>
        <v>M07</v>
      </c>
      <c r="D326" s="14">
        <v>0</v>
      </c>
      <c r="E326" s="32">
        <f t="shared" si="20"/>
        <v>223.40799999999999</v>
      </c>
      <c r="F326" s="32">
        <f>Projections!E326</f>
        <v>223.40799999999999</v>
      </c>
      <c r="G326" s="71">
        <f>Projections!R326</f>
        <v>223.4265277397003</v>
      </c>
      <c r="H326" s="71">
        <f t="shared" si="21"/>
        <v>223.4265277397003</v>
      </c>
      <c r="I326" s="32">
        <f t="shared" si="22"/>
        <v>1.8527739700317625E-2</v>
      </c>
      <c r="J326" s="20">
        <f t="shared" si="23"/>
        <v>8.2932301888551997E-5</v>
      </c>
      <c r="K326" s="20">
        <f t="shared" si="24"/>
        <v>8.2932301888551997E-5</v>
      </c>
    </row>
    <row r="327" spans="1:11">
      <c r="A327" s="75"/>
      <c r="B327" s="31">
        <f>Projections!B327</f>
        <v>2013</v>
      </c>
      <c r="C327" s="31" t="str">
        <f>Projections!C327</f>
        <v>M08</v>
      </c>
      <c r="D327" s="14">
        <v>0</v>
      </c>
      <c r="E327" s="32">
        <f t="shared" ref="E327:E390" si="25">IF(D327=0,F327,"  ")</f>
        <v>223.61</v>
      </c>
      <c r="F327" s="32">
        <f>Projections!E327</f>
        <v>223.61</v>
      </c>
      <c r="G327" s="71">
        <f>Projections!R327</f>
        <v>223.61268965268536</v>
      </c>
      <c r="H327" s="71">
        <f t="shared" si="21"/>
        <v>223.61268965268536</v>
      </c>
      <c r="I327" s="32">
        <f t="shared" si="22"/>
        <v>2.6896526853477098E-3</v>
      </c>
      <c r="J327" s="20">
        <f t="shared" si="23"/>
        <v>1.2028320224264164E-5</v>
      </c>
      <c r="K327" s="20">
        <f t="shared" si="24"/>
        <v>1.2028320224264164E-5</v>
      </c>
    </row>
    <row r="328" spans="1:11">
      <c r="A328" s="75"/>
      <c r="B328" s="31">
        <f>Projections!B328</f>
        <v>2013</v>
      </c>
      <c r="C328" s="31" t="str">
        <f>Projections!C328</f>
        <v>M09</v>
      </c>
      <c r="D328" s="14">
        <v>0</v>
      </c>
      <c r="E328" s="32">
        <f t="shared" si="25"/>
        <v>224.453</v>
      </c>
      <c r="F328" s="32">
        <f>Projections!E328</f>
        <v>224.453</v>
      </c>
      <c r="G328" s="71">
        <f>Projections!R328</f>
        <v>224.42951340537053</v>
      </c>
      <c r="H328" s="71">
        <f t="shared" si="21"/>
        <v>224.42951340537053</v>
      </c>
      <c r="I328" s="32">
        <f t="shared" si="22"/>
        <v>-2.3486594629474666E-2</v>
      </c>
      <c r="J328" s="20">
        <f t="shared" si="23"/>
        <v>-1.0463925467458517E-4</v>
      </c>
      <c r="K328" s="20">
        <f t="shared" si="24"/>
        <v>1.0463925467458517E-4</v>
      </c>
    </row>
    <row r="329" spans="1:11">
      <c r="A329" s="75"/>
      <c r="B329" s="31">
        <f>Projections!B329</f>
        <v>2013</v>
      </c>
      <c r="C329" s="31" t="str">
        <f>Projections!C329</f>
        <v>M10</v>
      </c>
      <c r="D329" s="14">
        <v>0</v>
      </c>
      <c r="E329" s="32">
        <f t="shared" si="25"/>
        <v>224.595</v>
      </c>
      <c r="F329" s="32">
        <f>Projections!E329</f>
        <v>224.595</v>
      </c>
      <c r="G329" s="71">
        <f>Projections!R329</f>
        <v>224.56834756033157</v>
      </c>
      <c r="H329" s="71">
        <f t="shared" si="21"/>
        <v>224.56834756033157</v>
      </c>
      <c r="I329" s="32">
        <f t="shared" si="22"/>
        <v>-2.6652439668424677E-2</v>
      </c>
      <c r="J329" s="20">
        <f t="shared" si="23"/>
        <v>-1.1866889141977638E-4</v>
      </c>
      <c r="K329" s="20">
        <f t="shared" si="24"/>
        <v>1.1866889141977638E-4</v>
      </c>
    </row>
    <row r="330" spans="1:11">
      <c r="A330" s="75"/>
      <c r="B330" s="31">
        <f>Projections!B330</f>
        <v>2013</v>
      </c>
      <c r="C330" s="31" t="str">
        <f>Projections!C330</f>
        <v>M11</v>
      </c>
      <c r="D330" s="14">
        <v>0</v>
      </c>
      <c r="E330" s="32">
        <f t="shared" si="25"/>
        <v>224.75</v>
      </c>
      <c r="F330" s="32">
        <f>Projections!E330</f>
        <v>224.75</v>
      </c>
      <c r="G330" s="71">
        <f>Projections!R330</f>
        <v>224.71465356463057</v>
      </c>
      <c r="H330" s="71">
        <f t="shared" si="21"/>
        <v>224.71465356463057</v>
      </c>
      <c r="I330" s="32">
        <f t="shared" si="22"/>
        <v>-3.5346435369433493E-2</v>
      </c>
      <c r="J330" s="20">
        <f t="shared" si="23"/>
        <v>-1.5727001276722355E-4</v>
      </c>
      <c r="K330" s="20">
        <f t="shared" si="24"/>
        <v>1.5727001276722355E-4</v>
      </c>
    </row>
    <row r="331" spans="1:11">
      <c r="A331" s="75"/>
      <c r="B331" s="31">
        <f>Projections!B331</f>
        <v>2013</v>
      </c>
      <c r="C331" s="31" t="str">
        <f>Projections!C331</f>
        <v>M12</v>
      </c>
      <c r="D331" s="14">
        <v>0</v>
      </c>
      <c r="E331" s="32">
        <f t="shared" si="25"/>
        <v>224.58</v>
      </c>
      <c r="F331" s="32">
        <f>Projections!E331</f>
        <v>224.58</v>
      </c>
      <c r="G331" s="71">
        <f>Projections!R331</f>
        <v>224.57853474661007</v>
      </c>
      <c r="H331" s="71">
        <f t="shared" si="21"/>
        <v>224.57853474661007</v>
      </c>
      <c r="I331" s="32">
        <f t="shared" si="22"/>
        <v>-1.4652533899379705E-3</v>
      </c>
      <c r="J331" s="20">
        <f t="shared" si="23"/>
        <v>-6.5244161988510575E-6</v>
      </c>
      <c r="K331" s="20">
        <f t="shared" si="24"/>
        <v>6.5244161988510575E-6</v>
      </c>
    </row>
    <row r="332" spans="1:11">
      <c r="A332" s="31">
        <f>B332</f>
        <v>2014</v>
      </c>
      <c r="B332" s="31">
        <f>Projections!B332</f>
        <v>2014</v>
      </c>
      <c r="C332" s="31" t="str">
        <f>Projections!C332</f>
        <v>M01</v>
      </c>
      <c r="D332" s="14">
        <v>0</v>
      </c>
      <c r="E332" s="32">
        <f t="shared" si="25"/>
        <v>225.03399999999999</v>
      </c>
      <c r="F332" s="32">
        <f>Projections!E332</f>
        <v>225.03399999999999</v>
      </c>
      <c r="G332" s="71">
        <f>Projections!R332</f>
        <v>225.11384009859268</v>
      </c>
      <c r="H332" s="71">
        <f t="shared" si="21"/>
        <v>225.11384009859268</v>
      </c>
      <c r="I332" s="32">
        <f t="shared" si="22"/>
        <v>7.9840098592683262E-2</v>
      </c>
      <c r="J332" s="20">
        <f t="shared" si="23"/>
        <v>3.5479126973116625E-4</v>
      </c>
      <c r="K332" s="20">
        <f t="shared" si="24"/>
        <v>3.5479126973116625E-4</v>
      </c>
    </row>
    <row r="333" spans="1:11">
      <c r="A333" s="75"/>
      <c r="B333" s="31">
        <f>Projections!B333</f>
        <v>2014</v>
      </c>
      <c r="C333" s="31" t="str">
        <f>Projections!C333</f>
        <v>M02</v>
      </c>
      <c r="D333" s="14">
        <v>0</v>
      </c>
      <c r="E333" s="32">
        <f t="shared" si="25"/>
        <v>225.215</v>
      </c>
      <c r="F333" s="32">
        <f>Projections!E333</f>
        <v>225.215</v>
      </c>
      <c r="G333" s="71">
        <f>Projections!R333</f>
        <v>225.49467661024107</v>
      </c>
      <c r="H333" s="71">
        <f t="shared" si="21"/>
        <v>225.49467661024107</v>
      </c>
      <c r="I333" s="32">
        <f t="shared" si="22"/>
        <v>0.2796766102410686</v>
      </c>
      <c r="J333" s="20">
        <f t="shared" si="23"/>
        <v>1.2418205281223213E-3</v>
      </c>
      <c r="K333" s="20">
        <f t="shared" si="24"/>
        <v>1.2418205281223213E-3</v>
      </c>
    </row>
    <row r="334" spans="1:11">
      <c r="A334" s="75"/>
      <c r="B334" s="31">
        <f>Projections!B334</f>
        <v>2014</v>
      </c>
      <c r="C334" s="31" t="str">
        <f>Projections!C334</f>
        <v>M03</v>
      </c>
      <c r="D334" s="14">
        <v>0</v>
      </c>
      <c r="E334" s="32">
        <f t="shared" si="25"/>
        <v>225.20699999999999</v>
      </c>
      <c r="F334" s="32">
        <f>Projections!E334</f>
        <v>225.20699999999999</v>
      </c>
      <c r="G334" s="71">
        <f>Projections!R334</f>
        <v>225.46483610341147</v>
      </c>
      <c r="H334" s="71">
        <f t="shared" si="21"/>
        <v>225.46483610341147</v>
      </c>
      <c r="I334" s="32">
        <f t="shared" si="22"/>
        <v>0.25783610341147778</v>
      </c>
      <c r="J334" s="20">
        <f t="shared" si="23"/>
        <v>1.1448849432365682E-3</v>
      </c>
      <c r="K334" s="20">
        <f t="shared" si="24"/>
        <v>1.1448849432365682E-3</v>
      </c>
    </row>
    <row r="335" spans="1:11">
      <c r="A335" s="75"/>
      <c r="B335" s="31">
        <f>Projections!B335</f>
        <v>2014</v>
      </c>
      <c r="C335" s="31" t="str">
        <f>Projections!C335</f>
        <v>M04</v>
      </c>
      <c r="D335" s="14">
        <v>0</v>
      </c>
      <c r="E335" s="32">
        <f t="shared" si="25"/>
        <v>224.672</v>
      </c>
      <c r="F335" s="32">
        <f>Projections!E335</f>
        <v>224.672</v>
      </c>
      <c r="G335" s="71">
        <f>Projections!R335</f>
        <v>224.91019263301666</v>
      </c>
      <c r="H335" s="71">
        <f t="shared" si="21"/>
        <v>224.91019263301666</v>
      </c>
      <c r="I335" s="32">
        <f t="shared" si="22"/>
        <v>0.23819263301666638</v>
      </c>
      <c r="J335" s="20">
        <f t="shared" si="23"/>
        <v>1.060179430532805E-3</v>
      </c>
      <c r="K335" s="20">
        <f t="shared" si="24"/>
        <v>1.060179430532805E-3</v>
      </c>
    </row>
    <row r="336" spans="1:11">
      <c r="A336" s="75"/>
      <c r="B336" s="31">
        <f>Projections!B336</f>
        <v>2014</v>
      </c>
      <c r="C336" s="31" t="str">
        <f>Projections!C336</f>
        <v>M05</v>
      </c>
      <c r="D336" s="14">
        <v>0</v>
      </c>
      <c r="E336" s="32">
        <f t="shared" si="25"/>
        <v>225.29499999999999</v>
      </c>
      <c r="F336" s="32">
        <f>Projections!E336</f>
        <v>225.29499999999999</v>
      </c>
      <c r="G336" s="71">
        <f>Projections!R336</f>
        <v>225.60114863987295</v>
      </c>
      <c r="H336" s="71">
        <f t="shared" si="21"/>
        <v>225.60114863987295</v>
      </c>
      <c r="I336" s="32">
        <f t="shared" si="22"/>
        <v>0.30614863987295848</v>
      </c>
      <c r="J336" s="20">
        <f t="shared" si="23"/>
        <v>1.3588789803278302E-3</v>
      </c>
      <c r="K336" s="20">
        <f t="shared" si="24"/>
        <v>1.3588789803278302E-3</v>
      </c>
    </row>
    <row r="337" spans="1:11">
      <c r="A337" s="75"/>
      <c r="B337" s="31">
        <f>Projections!B337</f>
        <v>2014</v>
      </c>
      <c r="C337" s="31" t="str">
        <f>Projections!C337</f>
        <v>M06</v>
      </c>
      <c r="D337" s="14">
        <v>0</v>
      </c>
      <c r="E337" s="32">
        <f t="shared" si="25"/>
        <v>226.608</v>
      </c>
      <c r="F337" s="32">
        <f>Projections!E337</f>
        <v>226.608</v>
      </c>
      <c r="G337" s="71">
        <f>Projections!R337</f>
        <v>226.78987231590159</v>
      </c>
      <c r="H337" s="71">
        <f t="shared" si="21"/>
        <v>226.78987231590159</v>
      </c>
      <c r="I337" s="32">
        <f t="shared" si="22"/>
        <v>0.18187231590158603</v>
      </c>
      <c r="J337" s="20">
        <f t="shared" si="23"/>
        <v>8.0258559230735906E-4</v>
      </c>
      <c r="K337" s="20">
        <f t="shared" si="24"/>
        <v>8.0258559230735906E-4</v>
      </c>
    </row>
    <row r="338" spans="1:11">
      <c r="A338" s="75"/>
      <c r="B338" s="31">
        <f>Projections!B338</f>
        <v>2014</v>
      </c>
      <c r="C338" s="31" t="str">
        <f>Projections!C338</f>
        <v>M07</v>
      </c>
      <c r="D338" s="14">
        <v>0</v>
      </c>
      <c r="E338" s="32">
        <f t="shared" si="25"/>
        <v>227.07599999999999</v>
      </c>
      <c r="F338" s="32">
        <f>Projections!E338</f>
        <v>227.07599999999999</v>
      </c>
      <c r="G338" s="71">
        <f>Projections!R338</f>
        <v>227.19329465093168</v>
      </c>
      <c r="H338" s="71">
        <f t="shared" si="21"/>
        <v>227.19329465093168</v>
      </c>
      <c r="I338" s="32">
        <f t="shared" si="22"/>
        <v>0.11729465093168301</v>
      </c>
      <c r="J338" s="20">
        <f t="shared" si="23"/>
        <v>5.165435842259112E-4</v>
      </c>
      <c r="K338" s="20">
        <f t="shared" si="24"/>
        <v>5.165435842259112E-4</v>
      </c>
    </row>
    <row r="339" spans="1:11">
      <c r="A339" s="75"/>
      <c r="B339" s="31">
        <f>Projections!B339</f>
        <v>2014</v>
      </c>
      <c r="C339" s="31" t="str">
        <f>Projections!C339</f>
        <v>M08</v>
      </c>
      <c r="D339" s="14">
        <v>0</v>
      </c>
      <c r="E339" s="32">
        <f t="shared" si="25"/>
        <v>226.30600000000001</v>
      </c>
      <c r="F339" s="32">
        <f>Projections!E339</f>
        <v>226.30600000000001</v>
      </c>
      <c r="G339" s="71">
        <f>Projections!R339</f>
        <v>226.3639983819543</v>
      </c>
      <c r="H339" s="71">
        <f t="shared" si="21"/>
        <v>226.3639983819543</v>
      </c>
      <c r="I339" s="32">
        <f t="shared" si="22"/>
        <v>5.7998381954291744E-2</v>
      </c>
      <c r="J339" s="20">
        <f t="shared" si="23"/>
        <v>2.5628300599317622E-4</v>
      </c>
      <c r="K339" s="20">
        <f t="shared" si="24"/>
        <v>2.5628300599317622E-4</v>
      </c>
    </row>
    <row r="340" spans="1:11">
      <c r="A340" s="75"/>
      <c r="B340" s="31">
        <f>Projections!B340</f>
        <v>2014</v>
      </c>
      <c r="C340" s="31" t="str">
        <f>Projections!C340</f>
        <v>M09</v>
      </c>
      <c r="D340" s="14">
        <v>0</v>
      </c>
      <c r="E340" s="32">
        <f t="shared" si="25"/>
        <v>225.94499999999999</v>
      </c>
      <c r="F340" s="32">
        <f>Projections!E340</f>
        <v>225.94499999999999</v>
      </c>
      <c r="G340" s="71">
        <f>Projections!R340</f>
        <v>226.00530761829717</v>
      </c>
      <c r="H340" s="71">
        <f t="shared" si="21"/>
        <v>226.00530761829717</v>
      </c>
      <c r="I340" s="32">
        <f t="shared" si="22"/>
        <v>6.0307618297173349E-2</v>
      </c>
      <c r="J340" s="20">
        <f t="shared" si="23"/>
        <v>2.6691282523257141E-4</v>
      </c>
      <c r="K340" s="20">
        <f t="shared" si="24"/>
        <v>2.6691282523257141E-4</v>
      </c>
    </row>
    <row r="341" spans="1:11">
      <c r="A341" s="75"/>
      <c r="B341" s="31">
        <f>Projections!B341</f>
        <v>2014</v>
      </c>
      <c r="C341" s="31" t="str">
        <f>Projections!C341</f>
        <v>M10</v>
      </c>
      <c r="D341" s="14">
        <v>0</v>
      </c>
      <c r="E341" s="32">
        <f t="shared" si="25"/>
        <v>227.18299999999999</v>
      </c>
      <c r="F341" s="32">
        <f>Projections!E341</f>
        <v>227.18299999999999</v>
      </c>
      <c r="G341" s="71">
        <f>Projections!R341</f>
        <v>227.24744793281465</v>
      </c>
      <c r="H341" s="71">
        <f t="shared" si="21"/>
        <v>227.24744793281465</v>
      </c>
      <c r="I341" s="32">
        <f t="shared" si="22"/>
        <v>6.444793281465877E-2</v>
      </c>
      <c r="J341" s="20">
        <f t="shared" si="23"/>
        <v>2.8368290239436388E-4</v>
      </c>
      <c r="K341" s="20">
        <f t="shared" si="24"/>
        <v>2.8368290239436388E-4</v>
      </c>
    </row>
    <row r="342" spans="1:11">
      <c r="A342" s="75"/>
      <c r="B342" s="31">
        <f>Projections!B342</f>
        <v>2014</v>
      </c>
      <c r="C342" s="31" t="str">
        <f>Projections!C342</f>
        <v>M11</v>
      </c>
      <c r="D342" s="14">
        <v>0</v>
      </c>
      <c r="E342" s="32">
        <f t="shared" si="25"/>
        <v>229.11799999999999</v>
      </c>
      <c r="F342" s="32">
        <f>Projections!E342</f>
        <v>229.11799999999999</v>
      </c>
      <c r="G342" s="71">
        <f>Projections!R342</f>
        <v>229.21887469786972</v>
      </c>
      <c r="H342" s="71">
        <f t="shared" si="21"/>
        <v>229.21887469786972</v>
      </c>
      <c r="I342" s="32">
        <f t="shared" si="22"/>
        <v>0.10087469786972747</v>
      </c>
      <c r="J342" s="20">
        <f t="shared" si="23"/>
        <v>4.4027399798238231E-4</v>
      </c>
      <c r="K342" s="20">
        <f t="shared" si="24"/>
        <v>4.4027399798238231E-4</v>
      </c>
    </row>
    <row r="343" spans="1:11">
      <c r="A343" s="75"/>
      <c r="B343" s="31">
        <f>Projections!B343</f>
        <v>2014</v>
      </c>
      <c r="C343" s="31" t="str">
        <f>Projections!C343</f>
        <v>M12</v>
      </c>
      <c r="D343" s="14">
        <v>0</v>
      </c>
      <c r="E343" s="32">
        <f t="shared" si="25"/>
        <v>229.05699999999999</v>
      </c>
      <c r="F343" s="32">
        <f>Projections!E343</f>
        <v>229.05699999999999</v>
      </c>
      <c r="G343" s="71">
        <f>Projections!R343</f>
        <v>229.14161331163402</v>
      </c>
      <c r="H343" s="71">
        <f t="shared" si="21"/>
        <v>229.14161331163402</v>
      </c>
      <c r="I343" s="32">
        <f t="shared" si="22"/>
        <v>8.4613311634029742E-2</v>
      </c>
      <c r="J343" s="20">
        <f t="shared" si="23"/>
        <v>3.6939849746582619E-4</v>
      </c>
      <c r="K343" s="20">
        <f t="shared" si="24"/>
        <v>3.6939849746582619E-4</v>
      </c>
    </row>
    <row r="344" spans="1:11">
      <c r="A344" s="31">
        <f>B344</f>
        <v>2015</v>
      </c>
      <c r="B344" s="31">
        <f>Projections!B344</f>
        <v>2015</v>
      </c>
      <c r="C344" s="31" t="str">
        <f>Projections!C344</f>
        <v>M01</v>
      </c>
      <c r="D344" s="14">
        <v>0</v>
      </c>
      <c r="E344" s="32">
        <f t="shared" si="25"/>
        <v>227.60300000000001</v>
      </c>
      <c r="F344" s="32">
        <f>Projections!E344</f>
        <v>227.60300000000001</v>
      </c>
      <c r="G344" s="71">
        <f>Projections!R344</f>
        <v>227.53854578298183</v>
      </c>
      <c r="H344" s="71">
        <f t="shared" si="21"/>
        <v>227.53854578298183</v>
      </c>
      <c r="I344" s="32">
        <f t="shared" si="22"/>
        <v>-6.4454217018180771E-2</v>
      </c>
      <c r="J344" s="20">
        <f t="shared" si="23"/>
        <v>-2.831870274916445E-4</v>
      </c>
      <c r="K344" s="20">
        <f t="shared" si="24"/>
        <v>2.831870274916445E-4</v>
      </c>
    </row>
    <row r="345" spans="1:11">
      <c r="A345" s="75"/>
      <c r="B345" s="31">
        <f>Projections!B345</f>
        <v>2015</v>
      </c>
      <c r="C345" s="31" t="str">
        <f>Projections!C345</f>
        <v>M02</v>
      </c>
      <c r="D345" s="14">
        <v>0</v>
      </c>
      <c r="E345" s="32">
        <f t="shared" si="25"/>
        <v>228.005</v>
      </c>
      <c r="F345" s="32">
        <f>Projections!E345</f>
        <v>228.005</v>
      </c>
      <c r="G345" s="71">
        <f>Projections!R345</f>
        <v>228.00199824135197</v>
      </c>
      <c r="H345" s="71">
        <f t="shared" si="21"/>
        <v>228.00199824135197</v>
      </c>
      <c r="I345" s="32">
        <f t="shared" si="22"/>
        <v>-3.0017586480255432E-3</v>
      </c>
      <c r="J345" s="20">
        <f t="shared" si="23"/>
        <v>-1.3165319392230623E-5</v>
      </c>
      <c r="K345" s="20">
        <f t="shared" si="24"/>
        <v>1.3165319392230623E-5</v>
      </c>
    </row>
    <row r="346" spans="1:11">
      <c r="A346" s="75"/>
      <c r="B346" s="31">
        <f>Projections!B346</f>
        <v>2015</v>
      </c>
      <c r="C346" s="31" t="str">
        <f>Projections!C346</f>
        <v>M03</v>
      </c>
      <c r="D346" s="14">
        <v>0</v>
      </c>
      <c r="E346" s="32">
        <f t="shared" si="25"/>
        <v>227.97399999999999</v>
      </c>
      <c r="F346" s="32">
        <f>Projections!E346</f>
        <v>227.97399999999999</v>
      </c>
      <c r="G346" s="71">
        <f>Projections!R346</f>
        <v>227.85995236643487</v>
      </c>
      <c r="H346" s="71">
        <f t="shared" si="21"/>
        <v>227.85995236643487</v>
      </c>
      <c r="I346" s="32">
        <f t="shared" si="22"/>
        <v>-0.11404763356512149</v>
      </c>
      <c r="J346" s="20">
        <f t="shared" si="23"/>
        <v>-5.0026596701870161E-4</v>
      </c>
      <c r="K346" s="20">
        <f t="shared" si="24"/>
        <v>5.0026596701870161E-4</v>
      </c>
    </row>
    <row r="347" spans="1:11">
      <c r="A347" s="75"/>
      <c r="B347" s="31">
        <f>Projections!B347</f>
        <v>2015</v>
      </c>
      <c r="C347" s="31" t="str">
        <f>Projections!C347</f>
        <v>M04</v>
      </c>
      <c r="D347" s="14">
        <v>0</v>
      </c>
      <c r="E347" s="32">
        <f t="shared" si="25"/>
        <v>227.964</v>
      </c>
      <c r="F347" s="32">
        <f>Projections!E347</f>
        <v>227.964</v>
      </c>
      <c r="G347" s="71">
        <f>Projections!R347</f>
        <v>227.77292607836628</v>
      </c>
      <c r="H347" s="71">
        <f t="shared" si="21"/>
        <v>227.77292607836628</v>
      </c>
      <c r="I347" s="32">
        <f t="shared" si="22"/>
        <v>-0.19107392163371628</v>
      </c>
      <c r="J347" s="20">
        <f t="shared" si="23"/>
        <v>-8.3817585949411437E-4</v>
      </c>
      <c r="K347" s="20">
        <f t="shared" si="24"/>
        <v>8.3817585949411437E-4</v>
      </c>
    </row>
    <row r="348" spans="1:11">
      <c r="A348" s="75"/>
      <c r="B348" s="31">
        <f>Projections!B348</f>
        <v>2015</v>
      </c>
      <c r="C348" s="31" t="str">
        <f>Projections!C348</f>
        <v>M05</v>
      </c>
      <c r="D348" s="14">
        <v>0</v>
      </c>
      <c r="E348" s="32">
        <f t="shared" si="25"/>
        <v>228.02699999999999</v>
      </c>
      <c r="F348" s="32">
        <f>Projections!E348</f>
        <v>228.02699999999999</v>
      </c>
      <c r="G348" s="71">
        <f>Projections!R348</f>
        <v>227.92587701295949</v>
      </c>
      <c r="H348" s="71">
        <f t="shared" si="21"/>
        <v>227.92587701295949</v>
      </c>
      <c r="I348" s="32">
        <f t="shared" si="22"/>
        <v>-0.10112298704049749</v>
      </c>
      <c r="J348" s="20">
        <f t="shared" si="23"/>
        <v>-4.4346935687658698E-4</v>
      </c>
      <c r="K348" s="20">
        <f t="shared" si="24"/>
        <v>4.4346935687658698E-4</v>
      </c>
    </row>
    <row r="349" spans="1:11">
      <c r="A349" s="75"/>
      <c r="B349" s="31">
        <f>Projections!B349</f>
        <v>2015</v>
      </c>
      <c r="C349" s="31" t="str">
        <f>Projections!C349</f>
        <v>M06</v>
      </c>
      <c r="D349" s="14">
        <v>0</v>
      </c>
      <c r="E349" s="32">
        <f t="shared" si="25"/>
        <v>227.99199999999999</v>
      </c>
      <c r="F349" s="32">
        <f>Projections!E349</f>
        <v>227.99199999999999</v>
      </c>
      <c r="G349" s="71">
        <f>Projections!R349</f>
        <v>227.94374031911866</v>
      </c>
      <c r="H349" s="71">
        <f t="shared" si="21"/>
        <v>227.94374031911866</v>
      </c>
      <c r="I349" s="32">
        <f t="shared" si="22"/>
        <v>-4.8259680881329814E-2</v>
      </c>
      <c r="J349" s="20">
        <f t="shared" si="23"/>
        <v>-2.1167269413545131E-4</v>
      </c>
      <c r="K349" s="20">
        <f t="shared" si="24"/>
        <v>2.1167269413545131E-4</v>
      </c>
    </row>
    <row r="350" spans="1:11">
      <c r="A350" s="75"/>
      <c r="B350" s="31">
        <f>Projections!B350</f>
        <v>2015</v>
      </c>
      <c r="C350" s="31" t="str">
        <f>Projections!C350</f>
        <v>M07</v>
      </c>
      <c r="D350" s="14">
        <v>0</v>
      </c>
      <c r="E350" s="32">
        <f t="shared" si="25"/>
        <v>228.29599999999999</v>
      </c>
      <c r="F350" s="32">
        <f>Projections!E350</f>
        <v>228.29599999999999</v>
      </c>
      <c r="G350" s="71">
        <f>Projections!R350</f>
        <v>228.2602132396394</v>
      </c>
      <c r="H350" s="71">
        <f t="shared" si="21"/>
        <v>228.2602132396394</v>
      </c>
      <c r="I350" s="32">
        <f t="shared" si="22"/>
        <v>-3.5786760360593917E-2</v>
      </c>
      <c r="J350" s="20">
        <f t="shared" si="23"/>
        <v>-1.5675596751845813E-4</v>
      </c>
      <c r="K350" s="20">
        <f t="shared" si="24"/>
        <v>1.5675596751845813E-4</v>
      </c>
    </row>
    <row r="351" spans="1:11">
      <c r="A351" s="75"/>
      <c r="B351" s="31">
        <f>Projections!B351</f>
        <v>2015</v>
      </c>
      <c r="C351" s="31" t="str">
        <f>Projections!C351</f>
        <v>M08</v>
      </c>
      <c r="D351" s="14">
        <v>0</v>
      </c>
      <c r="E351" s="32">
        <f t="shared" si="25"/>
        <v>228.83600000000001</v>
      </c>
      <c r="F351" s="32">
        <f>Projections!E351</f>
        <v>228.83600000000001</v>
      </c>
      <c r="G351" s="71">
        <f>Projections!R351</f>
        <v>228.82549085949404</v>
      </c>
      <c r="H351" s="71">
        <f t="shared" si="21"/>
        <v>228.82549085949404</v>
      </c>
      <c r="I351" s="32">
        <f t="shared" si="22"/>
        <v>-1.0509140505973846E-2</v>
      </c>
      <c r="J351" s="20">
        <f t="shared" si="23"/>
        <v>-4.5924332298999484E-5</v>
      </c>
      <c r="K351" s="20">
        <f t="shared" si="24"/>
        <v>4.5924332298999484E-5</v>
      </c>
    </row>
    <row r="352" spans="1:11">
      <c r="A352" s="75"/>
      <c r="B352" s="31">
        <f>Projections!B352</f>
        <v>2015</v>
      </c>
      <c r="C352" s="31" t="str">
        <f>Projections!C352</f>
        <v>M09</v>
      </c>
      <c r="D352" s="14">
        <v>0</v>
      </c>
      <c r="E352" s="32">
        <f t="shared" si="25"/>
        <v>228.803</v>
      </c>
      <c r="F352" s="32">
        <f>Projections!E352</f>
        <v>228.803</v>
      </c>
      <c r="G352" s="71">
        <f>Projections!R352</f>
        <v>228.79144497892906</v>
      </c>
      <c r="H352" s="71">
        <f t="shared" si="21"/>
        <v>228.79144497892906</v>
      </c>
      <c r="I352" s="32">
        <f t="shared" si="22"/>
        <v>-1.155502107093298E-2</v>
      </c>
      <c r="J352" s="20">
        <f t="shared" si="23"/>
        <v>-5.0502052293601834E-5</v>
      </c>
      <c r="K352" s="20">
        <f t="shared" si="24"/>
        <v>5.0502052293601834E-5</v>
      </c>
    </row>
    <row r="353" spans="1:11">
      <c r="A353" s="75"/>
      <c r="B353" s="31">
        <f>Projections!B353</f>
        <v>2015</v>
      </c>
      <c r="C353" s="31" t="str">
        <f>Projections!C353</f>
        <v>M10</v>
      </c>
      <c r="D353" s="14">
        <v>0</v>
      </c>
      <c r="E353" s="32">
        <f t="shared" si="25"/>
        <v>228.8</v>
      </c>
      <c r="F353" s="32">
        <f>Projections!E353</f>
        <v>228.8</v>
      </c>
      <c r="G353" s="71">
        <f>Projections!R353</f>
        <v>228.794466621883</v>
      </c>
      <c r="H353" s="71">
        <f t="shared" si="21"/>
        <v>228.794466621883</v>
      </c>
      <c r="I353" s="32">
        <f t="shared" si="22"/>
        <v>-5.5333781170077145E-3</v>
      </c>
      <c r="J353" s="20">
        <f t="shared" si="23"/>
        <v>-2.4184344916991758E-5</v>
      </c>
      <c r="K353" s="20">
        <f t="shared" si="24"/>
        <v>2.4184344916991758E-5</v>
      </c>
    </row>
    <row r="354" spans="1:11">
      <c r="A354" s="75"/>
      <c r="B354" s="31">
        <f>Projections!B354</f>
        <v>2015</v>
      </c>
      <c r="C354" s="31" t="str">
        <f>Projections!C354</f>
        <v>M11</v>
      </c>
      <c r="D354" s="14">
        <v>0</v>
      </c>
      <c r="E354" s="32">
        <f t="shared" si="25"/>
        <v>228.36500000000001</v>
      </c>
      <c r="F354" s="32">
        <f>Projections!E354</f>
        <v>228.36500000000001</v>
      </c>
      <c r="G354" s="71">
        <f>Projections!R354</f>
        <v>228.3520240099453</v>
      </c>
      <c r="H354" s="71">
        <f t="shared" si="21"/>
        <v>228.3520240099453</v>
      </c>
      <c r="I354" s="32">
        <f t="shared" si="22"/>
        <v>-1.2975990054712838E-2</v>
      </c>
      <c r="J354" s="20">
        <f t="shared" si="23"/>
        <v>-5.6821273201728977E-5</v>
      </c>
      <c r="K354" s="20">
        <f t="shared" si="24"/>
        <v>5.6821273201728977E-5</v>
      </c>
    </row>
    <row r="355" spans="1:11">
      <c r="A355" s="75"/>
      <c r="B355" s="31">
        <f>Projections!B355</f>
        <v>2015</v>
      </c>
      <c r="C355" s="31" t="str">
        <f>Projections!C355</f>
        <v>M12</v>
      </c>
      <c r="D355" s="14">
        <v>0</v>
      </c>
      <c r="E355" s="32">
        <f t="shared" si="25"/>
        <v>228.291</v>
      </c>
      <c r="F355" s="32">
        <f>Projections!E355</f>
        <v>228.291</v>
      </c>
      <c r="G355" s="71">
        <f>Projections!R355</f>
        <v>228.30353750117641</v>
      </c>
      <c r="H355" s="71">
        <f t="shared" si="21"/>
        <v>228.30353750117641</v>
      </c>
      <c r="I355" s="32">
        <f t="shared" si="22"/>
        <v>1.2537501176410615E-2</v>
      </c>
      <c r="J355" s="20">
        <f t="shared" si="23"/>
        <v>5.4918946329073926E-5</v>
      </c>
      <c r="K355" s="20">
        <f t="shared" si="24"/>
        <v>5.4918946329073926E-5</v>
      </c>
    </row>
    <row r="356" spans="1:11">
      <c r="A356" s="31">
        <f>B356</f>
        <v>2016</v>
      </c>
      <c r="B356" s="31">
        <f>Projections!B356</f>
        <v>2016</v>
      </c>
      <c r="C356" s="31" t="str">
        <f>Projections!C356</f>
        <v>M01</v>
      </c>
      <c r="D356" s="14">
        <v>0</v>
      </c>
      <c r="E356" s="32">
        <f t="shared" si="25"/>
        <v>228.81700000000001</v>
      </c>
      <c r="F356" s="32">
        <f>Projections!E356</f>
        <v>228.81700000000001</v>
      </c>
      <c r="G356" s="71">
        <f>Projections!R356</f>
        <v>228.90674079691419</v>
      </c>
      <c r="H356" s="71">
        <f t="shared" si="21"/>
        <v>228.90674079691419</v>
      </c>
      <c r="I356" s="32">
        <f t="shared" si="22"/>
        <v>8.9740796914185239E-2</v>
      </c>
      <c r="J356" s="20">
        <f t="shared" si="23"/>
        <v>3.9219462240211716E-4</v>
      </c>
      <c r="K356" s="20">
        <f t="shared" si="24"/>
        <v>3.9219462240211716E-4</v>
      </c>
    </row>
    <row r="357" spans="1:11">
      <c r="A357" s="75"/>
      <c r="B357" s="31">
        <f>Projections!B357</f>
        <v>2016</v>
      </c>
      <c r="C357" s="31" t="str">
        <f>Projections!C357</f>
        <v>M02</v>
      </c>
      <c r="D357" s="14">
        <v>0</v>
      </c>
      <c r="E357" s="32">
        <f t="shared" si="25"/>
        <v>228.858</v>
      </c>
      <c r="F357" s="32">
        <f>Projections!E357</f>
        <v>228.858</v>
      </c>
      <c r="G357" s="71">
        <f>Projections!R357</f>
        <v>228.69357940134131</v>
      </c>
      <c r="H357" s="71">
        <f t="shared" si="21"/>
        <v>228.69357940134131</v>
      </c>
      <c r="I357" s="32">
        <f t="shared" si="22"/>
        <v>-0.16442059865869396</v>
      </c>
      <c r="J357" s="20">
        <f t="shared" si="23"/>
        <v>-7.1843937576442139E-4</v>
      </c>
      <c r="K357" s="20">
        <f t="shared" si="24"/>
        <v>7.1843937576442139E-4</v>
      </c>
    </row>
    <row r="358" spans="1:11">
      <c r="A358" s="75"/>
      <c r="B358" s="31">
        <f>Projections!B358</f>
        <v>2016</v>
      </c>
      <c r="C358" s="31" t="str">
        <f>Projections!C358</f>
        <v>M03</v>
      </c>
      <c r="D358" s="14">
        <v>0</v>
      </c>
      <c r="E358" s="32">
        <f t="shared" si="25"/>
        <v>228.68199999999999</v>
      </c>
      <c r="F358" s="32">
        <f>Projections!E358</f>
        <v>228.68199999999999</v>
      </c>
      <c r="G358" s="71">
        <f>Projections!R358</f>
        <v>228.79582179540589</v>
      </c>
      <c r="H358" s="71">
        <f t="shared" si="21"/>
        <v>228.79582179540589</v>
      </c>
      <c r="I358" s="32">
        <f t="shared" si="22"/>
        <v>0.11382179540589732</v>
      </c>
      <c r="J358" s="20">
        <f t="shared" si="23"/>
        <v>4.9772957821733819E-4</v>
      </c>
      <c r="K358" s="20">
        <f t="shared" si="24"/>
        <v>4.9772957821733819E-4</v>
      </c>
    </row>
    <row r="359" spans="1:11">
      <c r="A359" s="75"/>
      <c r="B359" s="31">
        <f>Projections!B359</f>
        <v>2016</v>
      </c>
      <c r="C359" s="31" t="str">
        <f>Projections!C359</f>
        <v>M04</v>
      </c>
      <c r="D359" s="14">
        <v>0</v>
      </c>
      <c r="E359" s="32">
        <f t="shared" si="25"/>
        <v>228.93299999999999</v>
      </c>
      <c r="F359" s="32">
        <f>Projections!E359</f>
        <v>228.93299999999999</v>
      </c>
      <c r="G359" s="71">
        <f>Projections!R359</f>
        <v>229.00415573255023</v>
      </c>
      <c r="H359" s="71">
        <f t="shared" si="21"/>
        <v>229.00415573255023</v>
      </c>
      <c r="I359" s="32">
        <f t="shared" si="22"/>
        <v>7.1155732550238326E-2</v>
      </c>
      <c r="J359" s="20">
        <f t="shared" si="23"/>
        <v>3.1081465996705732E-4</v>
      </c>
      <c r="K359" s="20">
        <f t="shared" si="24"/>
        <v>3.1081465996705732E-4</v>
      </c>
    </row>
    <row r="360" spans="1:11">
      <c r="A360" s="75"/>
      <c r="B360" s="31">
        <f>Projections!B360</f>
        <v>2016</v>
      </c>
      <c r="C360" s="31" t="str">
        <f>Projections!C360</f>
        <v>M05</v>
      </c>
      <c r="D360" s="14">
        <v>0</v>
      </c>
      <c r="E360" s="32">
        <f t="shared" si="25"/>
        <v>231.20599999999999</v>
      </c>
      <c r="F360" s="32">
        <f>Projections!E360</f>
        <v>231.20599999999999</v>
      </c>
      <c r="G360" s="71">
        <f>Projections!R360</f>
        <v>231.29306255282935</v>
      </c>
      <c r="H360" s="71">
        <f t="shared" si="21"/>
        <v>231.29306255282935</v>
      </c>
      <c r="I360" s="32">
        <f t="shared" si="22"/>
        <v>8.7062552829365814E-2</v>
      </c>
      <c r="J360" s="20">
        <f t="shared" si="23"/>
        <v>3.7655836279926045E-4</v>
      </c>
      <c r="K360" s="20">
        <f t="shared" si="24"/>
        <v>3.7655836279926045E-4</v>
      </c>
    </row>
    <row r="361" spans="1:11">
      <c r="A361" s="75"/>
      <c r="B361" s="31">
        <f>Projections!B361</f>
        <v>2016</v>
      </c>
      <c r="C361" s="31" t="str">
        <f>Projections!C361</f>
        <v>M06</v>
      </c>
      <c r="D361" s="14">
        <v>0</v>
      </c>
      <c r="E361" s="32">
        <f t="shared" si="25"/>
        <v>230.32400000000001</v>
      </c>
      <c r="F361" s="32">
        <f>Projections!E361</f>
        <v>230.32400000000001</v>
      </c>
      <c r="G361" s="71">
        <f>Projections!R361</f>
        <v>230.55454778318281</v>
      </c>
      <c r="H361" s="71">
        <f t="shared" si="21"/>
        <v>230.55454778318281</v>
      </c>
      <c r="I361" s="32">
        <f t="shared" si="22"/>
        <v>0.2305477831828</v>
      </c>
      <c r="J361" s="20">
        <f t="shared" si="23"/>
        <v>1.0009716016689532E-3</v>
      </c>
      <c r="K361" s="20">
        <f t="shared" si="24"/>
        <v>1.0009716016689532E-3</v>
      </c>
    </row>
    <row r="362" spans="1:11">
      <c r="A362" s="75"/>
      <c r="B362" s="31">
        <f>Projections!B362</f>
        <v>2016</v>
      </c>
      <c r="C362" s="31" t="str">
        <f>Projections!C362</f>
        <v>M07</v>
      </c>
      <c r="D362" s="14">
        <v>0</v>
      </c>
      <c r="E362" s="32">
        <f t="shared" si="25"/>
        <v>232.46899999999999</v>
      </c>
      <c r="F362" s="32">
        <f>Projections!E362</f>
        <v>232.46899999999999</v>
      </c>
      <c r="G362" s="71">
        <f>Projections!R362</f>
        <v>232.47637911016588</v>
      </c>
      <c r="H362" s="71">
        <f t="shared" si="21"/>
        <v>232.47637911016588</v>
      </c>
      <c r="I362" s="32">
        <f t="shared" si="22"/>
        <v>7.3791101658855496E-3</v>
      </c>
      <c r="J362" s="20">
        <f t="shared" si="23"/>
        <v>3.1742340552441616E-5</v>
      </c>
      <c r="K362" s="20">
        <f t="shared" si="24"/>
        <v>3.1742340552441616E-5</v>
      </c>
    </row>
    <row r="363" spans="1:11">
      <c r="A363" s="75"/>
      <c r="B363" s="31">
        <f>Projections!B363</f>
        <v>2016</v>
      </c>
      <c r="C363" s="31" t="str">
        <f>Projections!C363</f>
        <v>M08</v>
      </c>
      <c r="D363" s="14">
        <v>0</v>
      </c>
      <c r="E363" s="32">
        <f t="shared" si="25"/>
        <v>231.911</v>
      </c>
      <c r="F363" s="32">
        <f>Projections!E363</f>
        <v>231.911</v>
      </c>
      <c r="G363" s="71">
        <f>Projections!R363</f>
        <v>231.93082438363115</v>
      </c>
      <c r="H363" s="71">
        <f t="shared" si="21"/>
        <v>231.93082438363115</v>
      </c>
      <c r="I363" s="32">
        <f t="shared" si="22"/>
        <v>1.9824383631146247E-2</v>
      </c>
      <c r="J363" s="20">
        <f t="shared" si="23"/>
        <v>8.5482722385511021E-5</v>
      </c>
      <c r="K363" s="20">
        <f t="shared" si="24"/>
        <v>8.5482722385511021E-5</v>
      </c>
    </row>
    <row r="364" spans="1:11">
      <c r="A364" s="75"/>
      <c r="B364" s="31">
        <f>Projections!B364</f>
        <v>2016</v>
      </c>
      <c r="C364" s="31" t="str">
        <f>Projections!C364</f>
        <v>M09</v>
      </c>
      <c r="D364" s="14">
        <v>0</v>
      </c>
      <c r="E364" s="32">
        <f t="shared" si="25"/>
        <v>231.95099999999999</v>
      </c>
      <c r="F364" s="32">
        <f>Projections!E364</f>
        <v>231.95099999999999</v>
      </c>
      <c r="G364" s="71">
        <f>Projections!R364</f>
        <v>231.93160112730561</v>
      </c>
      <c r="H364" s="71">
        <f t="shared" ref="H364:H427" si="26">IF(D364=0,G364," ")</f>
        <v>231.93160112730561</v>
      </c>
      <c r="I364" s="32">
        <f t="shared" ref="I364:I427" si="27">IF(D364=0,G364-E364," ")</f>
        <v>-1.9398872694381453E-2</v>
      </c>
      <c r="J364" s="20">
        <f t="shared" ref="J364:J427" si="28">IF(D364=0,I364/E364," ")</f>
        <v>-8.3633494550062093E-5</v>
      </c>
      <c r="K364" s="20">
        <f t="shared" ref="K364:K427" si="29">IF(D364=0,ABS(J364)," ")</f>
        <v>8.3633494550062093E-5</v>
      </c>
    </row>
    <row r="365" spans="1:11">
      <c r="A365" s="75"/>
      <c r="B365" s="31">
        <f>Projections!B365</f>
        <v>2016</v>
      </c>
      <c r="C365" s="31" t="str">
        <f>Projections!C365</f>
        <v>M10</v>
      </c>
      <c r="D365" s="14">
        <v>0</v>
      </c>
      <c r="E365" s="32">
        <f t="shared" si="25"/>
        <v>232.01499999999999</v>
      </c>
      <c r="F365" s="32">
        <f>Projections!E365</f>
        <v>232.01499999999999</v>
      </c>
      <c r="G365" s="71">
        <f>Projections!R365</f>
        <v>231.94019352884521</v>
      </c>
      <c r="H365" s="71">
        <f t="shared" si="26"/>
        <v>231.94019352884521</v>
      </c>
      <c r="I365" s="32">
        <f t="shared" si="27"/>
        <v>-7.480647115477268E-2</v>
      </c>
      <c r="J365" s="20">
        <f t="shared" si="28"/>
        <v>-3.2242083983696177E-4</v>
      </c>
      <c r="K365" s="20">
        <f t="shared" si="29"/>
        <v>3.2242083983696177E-4</v>
      </c>
    </row>
    <row r="366" spans="1:11">
      <c r="A366" s="75"/>
      <c r="B366" s="31">
        <f>Projections!B366</f>
        <v>2016</v>
      </c>
      <c r="C366" s="31" t="str">
        <f>Projections!C366</f>
        <v>M11</v>
      </c>
      <c r="D366" s="14">
        <v>0</v>
      </c>
      <c r="E366" s="32">
        <f t="shared" si="25"/>
        <v>233.07599999999999</v>
      </c>
      <c r="F366" s="32">
        <f>Projections!E366</f>
        <v>233.07599999999999</v>
      </c>
      <c r="G366" s="71">
        <f>Projections!R366</f>
        <v>233.04694218180904</v>
      </c>
      <c r="H366" s="71">
        <f t="shared" si="26"/>
        <v>233.04694218180904</v>
      </c>
      <c r="I366" s="32">
        <f t="shared" si="27"/>
        <v>-2.9057818190949547E-2</v>
      </c>
      <c r="J366" s="20">
        <f t="shared" si="28"/>
        <v>-1.246710008364205E-4</v>
      </c>
      <c r="K366" s="20">
        <f t="shared" si="29"/>
        <v>1.246710008364205E-4</v>
      </c>
    </row>
    <row r="367" spans="1:11">
      <c r="A367" s="75"/>
      <c r="B367" s="31">
        <f>Projections!B367</f>
        <v>2016</v>
      </c>
      <c r="C367" s="31" t="str">
        <f>Projections!C367</f>
        <v>M12</v>
      </c>
      <c r="D367" s="14">
        <v>0</v>
      </c>
      <c r="E367" s="32">
        <f t="shared" si="25"/>
        <v>233.25899999999999</v>
      </c>
      <c r="F367" s="32">
        <f>Projections!E367</f>
        <v>233.25899999999999</v>
      </c>
      <c r="G367" s="71">
        <f>Projections!R367</f>
        <v>233.23172425346695</v>
      </c>
      <c r="H367" s="71">
        <f t="shared" si="26"/>
        <v>233.23172425346695</v>
      </c>
      <c r="I367" s="32">
        <f t="shared" si="27"/>
        <v>-2.7275746533035772E-2</v>
      </c>
      <c r="J367" s="20">
        <f t="shared" si="28"/>
        <v>-1.1693330818118818E-4</v>
      </c>
      <c r="K367" s="20">
        <f t="shared" si="29"/>
        <v>1.1693330818118818E-4</v>
      </c>
    </row>
    <row r="368" spans="1:11">
      <c r="A368" s="31">
        <f>B368</f>
        <v>2017</v>
      </c>
      <c r="B368" s="31">
        <f>Projections!B368</f>
        <v>2017</v>
      </c>
      <c r="C368" s="31" t="str">
        <f>Projections!C368</f>
        <v>M01</v>
      </c>
      <c r="D368" s="14">
        <v>0</v>
      </c>
      <c r="E368" s="32">
        <f t="shared" si="25"/>
        <v>234.95400000000001</v>
      </c>
      <c r="F368" s="32">
        <f>Projections!E368</f>
        <v>234.95400000000001</v>
      </c>
      <c r="G368" s="71">
        <f>Projections!R368</f>
        <v>234.88322974891983</v>
      </c>
      <c r="H368" s="71">
        <f t="shared" si="26"/>
        <v>234.88322974891983</v>
      </c>
      <c r="I368" s="32">
        <f t="shared" si="27"/>
        <v>-7.0770251080176649E-2</v>
      </c>
      <c r="J368" s="20">
        <f t="shared" si="28"/>
        <v>-3.0120896464915111E-4</v>
      </c>
      <c r="K368" s="20">
        <f t="shared" si="29"/>
        <v>3.0120896464915111E-4</v>
      </c>
    </row>
    <row r="369" spans="1:11">
      <c r="A369" s="75"/>
      <c r="B369" s="31">
        <f>Projections!B369</f>
        <v>2017</v>
      </c>
      <c r="C369" s="31" t="str">
        <f>Projections!C369</f>
        <v>M02</v>
      </c>
      <c r="D369" s="14">
        <v>0</v>
      </c>
      <c r="E369" s="32">
        <f t="shared" si="25"/>
        <v>235.67099999999999</v>
      </c>
      <c r="F369" s="32">
        <f>Projections!E369</f>
        <v>235.67099999999999</v>
      </c>
      <c r="G369" s="71">
        <f>Projections!R369</f>
        <v>235.53751298293287</v>
      </c>
      <c r="H369" s="71">
        <f t="shared" si="26"/>
        <v>235.53751298293287</v>
      </c>
      <c r="I369" s="32">
        <f t="shared" si="27"/>
        <v>-0.13348701706712518</v>
      </c>
      <c r="J369" s="20">
        <f t="shared" si="28"/>
        <v>-5.6641257119936349E-4</v>
      </c>
      <c r="K369" s="20">
        <f t="shared" si="29"/>
        <v>5.6641257119936349E-4</v>
      </c>
    </row>
    <row r="370" spans="1:11">
      <c r="A370" s="75"/>
      <c r="B370" s="31">
        <f>Projections!B370</f>
        <v>2017</v>
      </c>
      <c r="C370" s="31" t="str">
        <f>Projections!C370</f>
        <v>M03</v>
      </c>
      <c r="D370" s="14">
        <v>0</v>
      </c>
      <c r="E370" s="32">
        <f t="shared" si="25"/>
        <v>236.29300000000001</v>
      </c>
      <c r="F370" s="32">
        <f>Projections!E370</f>
        <v>236.29300000000001</v>
      </c>
      <c r="G370" s="71">
        <f>Projections!R370</f>
        <v>235.83504455653866</v>
      </c>
      <c r="H370" s="71">
        <f t="shared" si="26"/>
        <v>235.83504455653866</v>
      </c>
      <c r="I370" s="32">
        <f t="shared" si="27"/>
        <v>-0.4579554434613442</v>
      </c>
      <c r="J370" s="20">
        <f t="shared" si="28"/>
        <v>-1.9380829879063037E-3</v>
      </c>
      <c r="K370" s="20">
        <f t="shared" si="29"/>
        <v>1.9380829879063037E-3</v>
      </c>
    </row>
    <row r="371" spans="1:11">
      <c r="A371" s="75"/>
      <c r="B371" s="31">
        <f>Projections!B371</f>
        <v>2017</v>
      </c>
      <c r="C371" s="31" t="str">
        <f>Projections!C371</f>
        <v>M04</v>
      </c>
      <c r="D371" s="14">
        <v>0</v>
      </c>
      <c r="E371" s="32">
        <f t="shared" si="25"/>
        <v>236.29300000000001</v>
      </c>
      <c r="F371" s="32">
        <f>Projections!E371</f>
        <v>236.29300000000001</v>
      </c>
      <c r="G371" s="71">
        <f>Projections!R371</f>
        <v>235.85711381427157</v>
      </c>
      <c r="H371" s="71">
        <f t="shared" si="26"/>
        <v>235.85711381427157</v>
      </c>
      <c r="I371" s="32">
        <f t="shared" si="27"/>
        <v>-0.43588618572843529</v>
      </c>
      <c r="J371" s="20">
        <f t="shared" si="28"/>
        <v>-1.8446851397562996E-3</v>
      </c>
      <c r="K371" s="20">
        <f t="shared" si="29"/>
        <v>1.8446851397562996E-3</v>
      </c>
    </row>
    <row r="372" spans="1:11">
      <c r="A372" s="75"/>
      <c r="B372" s="31">
        <f>Projections!B372</f>
        <v>2017</v>
      </c>
      <c r="C372" s="31" t="str">
        <f>Projections!C372</f>
        <v>M05</v>
      </c>
      <c r="D372" s="14">
        <v>0</v>
      </c>
      <c r="E372" s="32">
        <f t="shared" si="25"/>
        <v>236.29300000000001</v>
      </c>
      <c r="F372" s="32">
        <f>Projections!E372</f>
        <v>236.29300000000001</v>
      </c>
      <c r="G372" s="71">
        <f>Projections!R372</f>
        <v>235.98158814956838</v>
      </c>
      <c r="H372" s="71">
        <f t="shared" si="26"/>
        <v>235.98158814956838</v>
      </c>
      <c r="I372" s="32">
        <f t="shared" si="27"/>
        <v>-0.31141185043162523</v>
      </c>
      <c r="J372" s="20">
        <f t="shared" si="28"/>
        <v>-1.3179055259005777E-3</v>
      </c>
      <c r="K372" s="20">
        <f t="shared" si="29"/>
        <v>1.3179055259005777E-3</v>
      </c>
    </row>
    <row r="373" spans="1:11">
      <c r="A373" s="75"/>
      <c r="B373" s="31">
        <f>Projections!B373</f>
        <v>2017</v>
      </c>
      <c r="C373" s="31" t="str">
        <f>Projections!C373</f>
        <v>M06</v>
      </c>
      <c r="D373" s="14">
        <v>0</v>
      </c>
      <c r="E373" s="32">
        <f t="shared" si="25"/>
        <v>236.08699999999999</v>
      </c>
      <c r="F373" s="32">
        <f>Projections!E373</f>
        <v>236.08699999999999</v>
      </c>
      <c r="G373" s="71">
        <f>Projections!R373</f>
        <v>235.75682245675461</v>
      </c>
      <c r="H373" s="71">
        <f t="shared" si="26"/>
        <v>235.75682245675461</v>
      </c>
      <c r="I373" s="32">
        <f t="shared" si="27"/>
        <v>-0.33017754324538373</v>
      </c>
      <c r="J373" s="20">
        <f t="shared" si="28"/>
        <v>-1.3985418224865568E-3</v>
      </c>
      <c r="K373" s="20">
        <f t="shared" si="29"/>
        <v>1.3985418224865568E-3</v>
      </c>
    </row>
    <row r="374" spans="1:11">
      <c r="A374" s="75"/>
      <c r="B374" s="31">
        <f>Projections!B374</f>
        <v>2017</v>
      </c>
      <c r="C374" s="31" t="str">
        <f>Projections!C374</f>
        <v>M07</v>
      </c>
      <c r="D374" s="14">
        <v>0</v>
      </c>
      <c r="E374" s="32">
        <f t="shared" si="25"/>
        <v>236.12899999999999</v>
      </c>
      <c r="F374" s="32">
        <f>Projections!E374</f>
        <v>236.12899999999999</v>
      </c>
      <c r="G374" s="71">
        <f>Projections!R374</f>
        <v>235.93188656663258</v>
      </c>
      <c r="H374" s="71">
        <f t="shared" si="26"/>
        <v>235.93188656663258</v>
      </c>
      <c r="I374" s="32">
        <f t="shared" si="27"/>
        <v>-0.19711343336740583</v>
      </c>
      <c r="J374" s="20">
        <f t="shared" si="28"/>
        <v>-8.3477011873766389E-4</v>
      </c>
      <c r="K374" s="20">
        <f t="shared" si="29"/>
        <v>8.3477011873766389E-4</v>
      </c>
    </row>
    <row r="375" spans="1:11">
      <c r="A375" s="75"/>
      <c r="B375" s="31">
        <f>Projections!B375</f>
        <v>2017</v>
      </c>
      <c r="C375" s="31" t="str">
        <f>Projections!C375</f>
        <v>M08</v>
      </c>
      <c r="D375" s="14">
        <v>0</v>
      </c>
      <c r="E375" s="32">
        <f t="shared" si="25"/>
        <v>236.12899999999999</v>
      </c>
      <c r="F375" s="32">
        <f>Projections!E375</f>
        <v>236.12899999999999</v>
      </c>
      <c r="G375" s="71">
        <f>Projections!R375</f>
        <v>236.02455451921745</v>
      </c>
      <c r="H375" s="71">
        <f t="shared" si="26"/>
        <v>236.02455451921745</v>
      </c>
      <c r="I375" s="32">
        <f t="shared" si="27"/>
        <v>-0.10444548078254456</v>
      </c>
      <c r="J375" s="20">
        <f t="shared" si="28"/>
        <v>-4.4232381783916661E-4</v>
      </c>
      <c r="K375" s="20">
        <f t="shared" si="29"/>
        <v>4.4232381783916661E-4</v>
      </c>
    </row>
    <row r="376" spans="1:11">
      <c r="A376" s="75"/>
      <c r="B376" s="31">
        <f>Projections!B376</f>
        <v>2017</v>
      </c>
      <c r="C376" s="31" t="str">
        <f>Projections!C376</f>
        <v>M09</v>
      </c>
      <c r="D376" s="14">
        <v>0</v>
      </c>
      <c r="E376" s="32">
        <f t="shared" si="25"/>
        <v>237.209</v>
      </c>
      <c r="F376" s="32">
        <f>Projections!E376</f>
        <v>237.209</v>
      </c>
      <c r="G376" s="71">
        <f>Projections!R376</f>
        <v>237.11081347724894</v>
      </c>
      <c r="H376" s="71">
        <f t="shared" si="26"/>
        <v>237.11081347724894</v>
      </c>
      <c r="I376" s="32">
        <f t="shared" si="27"/>
        <v>-9.8186522751063876E-2</v>
      </c>
      <c r="J376" s="20">
        <f t="shared" si="28"/>
        <v>-4.1392410385383301E-4</v>
      </c>
      <c r="K376" s="20">
        <f t="shared" si="29"/>
        <v>4.1392410385383301E-4</v>
      </c>
    </row>
    <row r="377" spans="1:11">
      <c r="A377" s="75"/>
      <c r="B377" s="31">
        <f>Projections!B377</f>
        <v>2017</v>
      </c>
      <c r="C377" s="31" t="str">
        <f>Projections!C377</f>
        <v>M10</v>
      </c>
      <c r="D377" s="14">
        <v>0</v>
      </c>
      <c r="E377" s="32">
        <f t="shared" si="25"/>
        <v>237.71700000000001</v>
      </c>
      <c r="F377" s="32">
        <f>Projections!E377</f>
        <v>237.71700000000001</v>
      </c>
      <c r="G377" s="71">
        <f>Projections!R377</f>
        <v>237.63870510603167</v>
      </c>
      <c r="H377" s="71">
        <f t="shared" si="26"/>
        <v>237.63870510603167</v>
      </c>
      <c r="I377" s="32">
        <f t="shared" si="27"/>
        <v>-7.8294893968347878E-2</v>
      </c>
      <c r="J377" s="20">
        <f t="shared" si="28"/>
        <v>-3.2936177878884501E-4</v>
      </c>
      <c r="K377" s="20">
        <f t="shared" si="29"/>
        <v>3.2936177878884501E-4</v>
      </c>
    </row>
    <row r="378" spans="1:11">
      <c r="A378" s="75"/>
      <c r="B378" s="31">
        <f>Projections!B378</f>
        <v>2017</v>
      </c>
      <c r="C378" s="31" t="str">
        <f>Projections!C378</f>
        <v>M11</v>
      </c>
      <c r="D378" s="14">
        <v>0</v>
      </c>
      <c r="E378" s="32">
        <f t="shared" si="25"/>
        <v>238.24299999999999</v>
      </c>
      <c r="F378" s="32">
        <f>Projections!E378</f>
        <v>238.24299999999999</v>
      </c>
      <c r="G378" s="71">
        <f>Projections!R378</f>
        <v>238.15159746353595</v>
      </c>
      <c r="H378" s="71">
        <f t="shared" si="26"/>
        <v>238.15159746353595</v>
      </c>
      <c r="I378" s="32">
        <f t="shared" si="27"/>
        <v>-9.140253646404517E-2</v>
      </c>
      <c r="J378" s="20">
        <f t="shared" si="28"/>
        <v>-3.8365255837126454E-4</v>
      </c>
      <c r="K378" s="20">
        <f t="shared" si="29"/>
        <v>3.8365255837126454E-4</v>
      </c>
    </row>
    <row r="379" spans="1:11">
      <c r="A379" s="75"/>
      <c r="B379" s="31">
        <f>Projections!B379</f>
        <v>2017</v>
      </c>
      <c r="C379" s="31" t="str">
        <f>Projections!C379</f>
        <v>M12</v>
      </c>
      <c r="D379" s="14">
        <v>0</v>
      </c>
      <c r="E379" s="32">
        <f t="shared" si="25"/>
        <v>238.09</v>
      </c>
      <c r="F379" s="32">
        <f>Projections!E379</f>
        <v>238.09</v>
      </c>
      <c r="G379" s="71">
        <f>Projections!R379</f>
        <v>238.02413976363329</v>
      </c>
      <c r="H379" s="71">
        <f t="shared" si="26"/>
        <v>238.02413976363329</v>
      </c>
      <c r="I379" s="32">
        <f t="shared" si="27"/>
        <v>-6.5860236366717118E-2</v>
      </c>
      <c r="J379" s="20">
        <f t="shared" si="28"/>
        <v>-2.7661907835993581E-4</v>
      </c>
      <c r="K379" s="20">
        <f t="shared" si="29"/>
        <v>2.7661907835993581E-4</v>
      </c>
    </row>
    <row r="380" spans="1:11">
      <c r="A380" s="31">
        <f>B380</f>
        <v>2018</v>
      </c>
      <c r="B380" s="31">
        <f>Projections!B380</f>
        <v>2018</v>
      </c>
      <c r="C380" s="31" t="str">
        <f>Projections!C380</f>
        <v>M01</v>
      </c>
      <c r="D380" s="14">
        <v>0</v>
      </c>
      <c r="E380" s="32">
        <f t="shared" si="25"/>
        <v>237.02699999999999</v>
      </c>
      <c r="F380" s="32">
        <f>Projections!E380</f>
        <v>237.02699999999999</v>
      </c>
      <c r="G380" s="71">
        <f>Projections!R380</f>
        <v>236.54919170032122</v>
      </c>
      <c r="H380" s="71">
        <f t="shared" si="26"/>
        <v>236.54919170032122</v>
      </c>
      <c r="I380" s="32">
        <f t="shared" si="27"/>
        <v>-0.47780829967877025</v>
      </c>
      <c r="J380" s="20">
        <f t="shared" si="28"/>
        <v>-2.0158391224576536E-3</v>
      </c>
      <c r="K380" s="20">
        <f t="shared" si="29"/>
        <v>2.0158391224576536E-3</v>
      </c>
    </row>
    <row r="381" spans="1:11">
      <c r="A381" s="75"/>
      <c r="B381" s="31">
        <f>Projections!B381</f>
        <v>2018</v>
      </c>
      <c r="C381" s="31" t="str">
        <f>Projections!C381</f>
        <v>M02</v>
      </c>
      <c r="D381" s="14">
        <v>0</v>
      </c>
      <c r="E381" s="32">
        <f t="shared" si="25"/>
        <v>235.05600000000001</v>
      </c>
      <c r="F381" s="32">
        <f>Projections!E381</f>
        <v>235.05600000000001</v>
      </c>
      <c r="G381" s="71">
        <f>Projections!R381</f>
        <v>233.42043691916305</v>
      </c>
      <c r="H381" s="71">
        <f t="shared" si="26"/>
        <v>233.42043691916305</v>
      </c>
      <c r="I381" s="32">
        <f t="shared" si="27"/>
        <v>-1.6355630808369597</v>
      </c>
      <c r="J381" s="20">
        <f t="shared" si="28"/>
        <v>-6.9581847765509477E-3</v>
      </c>
      <c r="K381" s="20">
        <f t="shared" si="29"/>
        <v>6.9581847765509477E-3</v>
      </c>
    </row>
    <row r="382" spans="1:11">
      <c r="A382" s="75"/>
      <c r="B382" s="31">
        <f>Projections!B382</f>
        <v>2018</v>
      </c>
      <c r="C382" s="31" t="str">
        <f>Projections!C382</f>
        <v>M03</v>
      </c>
      <c r="D382" s="14">
        <v>0</v>
      </c>
      <c r="E382" s="32">
        <f t="shared" si="25"/>
        <v>236.93799999999999</v>
      </c>
      <c r="F382" s="32">
        <f>Projections!E382</f>
        <v>236.93799999999999</v>
      </c>
      <c r="G382" s="71">
        <f>Projections!R382</f>
        <v>236.17313172525522</v>
      </c>
      <c r="H382" s="71">
        <f t="shared" si="26"/>
        <v>236.17313172525522</v>
      </c>
      <c r="I382" s="32">
        <f t="shared" si="27"/>
        <v>-0.76486827474477082</v>
      </c>
      <c r="J382" s="20">
        <f t="shared" si="28"/>
        <v>-3.2281367899820662E-3</v>
      </c>
      <c r="K382" s="20">
        <f t="shared" si="29"/>
        <v>3.2281367899820662E-3</v>
      </c>
    </row>
    <row r="383" spans="1:11">
      <c r="A383" s="75"/>
      <c r="B383" s="31">
        <f>Projections!B383</f>
        <v>2018</v>
      </c>
      <c r="C383" s="31" t="str">
        <f>Projections!C383</f>
        <v>M04</v>
      </c>
      <c r="D383" s="14">
        <v>0</v>
      </c>
      <c r="E383" s="32">
        <f t="shared" si="25"/>
        <v>237.43</v>
      </c>
      <c r="F383" s="32">
        <f>Projections!E383</f>
        <v>237.43</v>
      </c>
      <c r="G383" s="71">
        <f>Projections!R383</f>
        <v>237.02648939559677</v>
      </c>
      <c r="H383" s="71">
        <f t="shared" si="26"/>
        <v>237.02648939559677</v>
      </c>
      <c r="I383" s="32">
        <f t="shared" si="27"/>
        <v>-0.40351060440323749</v>
      </c>
      <c r="J383" s="20">
        <f t="shared" si="28"/>
        <v>-1.6994929217168744E-3</v>
      </c>
      <c r="K383" s="20">
        <f t="shared" si="29"/>
        <v>1.6994929217168744E-3</v>
      </c>
    </row>
    <row r="384" spans="1:11">
      <c r="A384" s="75"/>
      <c r="B384" s="31">
        <f>Projections!B384</f>
        <v>2018</v>
      </c>
      <c r="C384" s="31" t="str">
        <f>Projections!C384</f>
        <v>M05</v>
      </c>
      <c r="D384" s="14">
        <v>0</v>
      </c>
      <c r="E384" s="32">
        <f t="shared" si="25"/>
        <v>237.66300000000001</v>
      </c>
      <c r="F384" s="32">
        <f>Projections!E384</f>
        <v>237.66300000000001</v>
      </c>
      <c r="G384" s="71">
        <f>Projections!R384</f>
        <v>237.5032172113425</v>
      </c>
      <c r="H384" s="71">
        <f t="shared" si="26"/>
        <v>237.5032172113425</v>
      </c>
      <c r="I384" s="32">
        <f t="shared" si="27"/>
        <v>-0.15978278865750895</v>
      </c>
      <c r="J384" s="20">
        <f t="shared" si="28"/>
        <v>-6.7230822070540614E-4</v>
      </c>
      <c r="K384" s="20">
        <f t="shared" si="29"/>
        <v>6.7230822070540614E-4</v>
      </c>
    </row>
    <row r="385" spans="1:11">
      <c r="A385" s="75"/>
      <c r="B385" s="31">
        <f>Projections!B385</f>
        <v>2018</v>
      </c>
      <c r="C385" s="31" t="str">
        <f>Projections!C385</f>
        <v>M06</v>
      </c>
      <c r="D385" s="14">
        <v>0</v>
      </c>
      <c r="E385" s="32">
        <f t="shared" si="25"/>
        <v>237.82599999999999</v>
      </c>
      <c r="F385" s="32">
        <f>Projections!E385</f>
        <v>237.82599999999999</v>
      </c>
      <c r="G385" s="71">
        <f>Projections!R385</f>
        <v>237.6955763718039</v>
      </c>
      <c r="H385" s="71">
        <f t="shared" si="26"/>
        <v>237.6955763718039</v>
      </c>
      <c r="I385" s="32">
        <f t="shared" si="27"/>
        <v>-0.13042362819609821</v>
      </c>
      <c r="J385" s="20">
        <f t="shared" si="28"/>
        <v>-5.4839936842943245E-4</v>
      </c>
      <c r="K385" s="20">
        <f t="shared" si="29"/>
        <v>5.4839936842943245E-4</v>
      </c>
    </row>
    <row r="386" spans="1:11">
      <c r="A386" s="75"/>
      <c r="B386" s="31">
        <f>Projections!B386</f>
        <v>2018</v>
      </c>
      <c r="C386" s="31" t="str">
        <f>Projections!C386</f>
        <v>M07</v>
      </c>
      <c r="D386" s="14">
        <v>0</v>
      </c>
      <c r="E386" s="32">
        <f t="shared" si="25"/>
        <v>237.82599999999999</v>
      </c>
      <c r="F386" s="32">
        <f>Projections!E386</f>
        <v>237.82599999999999</v>
      </c>
      <c r="G386" s="71">
        <f>Projections!R386</f>
        <v>237.70653538623043</v>
      </c>
      <c r="H386" s="71">
        <f t="shared" si="26"/>
        <v>237.70653538623043</v>
      </c>
      <c r="I386" s="32">
        <f t="shared" si="27"/>
        <v>-0.11946461376956563</v>
      </c>
      <c r="J386" s="20">
        <f t="shared" si="28"/>
        <v>-5.0231940061038589E-4</v>
      </c>
      <c r="K386" s="20">
        <f t="shared" si="29"/>
        <v>5.0231940061038589E-4</v>
      </c>
    </row>
    <row r="387" spans="1:11">
      <c r="A387" s="75"/>
      <c r="B387" s="31">
        <f>Projections!B387</f>
        <v>2018</v>
      </c>
      <c r="C387" s="31" t="str">
        <f>Projections!C387</f>
        <v>M08</v>
      </c>
      <c r="D387" s="14">
        <v>0</v>
      </c>
      <c r="E387" s="32">
        <f t="shared" si="25"/>
        <v>237.499</v>
      </c>
      <c r="F387" s="32">
        <f>Projections!E387</f>
        <v>237.499</v>
      </c>
      <c r="G387" s="71">
        <f>Projections!R387</f>
        <v>237.33911519321254</v>
      </c>
      <c r="H387" s="71">
        <f t="shared" si="26"/>
        <v>237.33911519321254</v>
      </c>
      <c r="I387" s="32">
        <f t="shared" si="27"/>
        <v>-0.15988480678745987</v>
      </c>
      <c r="J387" s="20">
        <f t="shared" si="28"/>
        <v>-6.7320202100834049E-4</v>
      </c>
      <c r="K387" s="20">
        <f t="shared" si="29"/>
        <v>6.7320202100834049E-4</v>
      </c>
    </row>
    <row r="388" spans="1:11">
      <c r="A388" s="75"/>
      <c r="B388" s="31">
        <f>Projections!B388</f>
        <v>2018</v>
      </c>
      <c r="C388" s="31" t="str">
        <f>Projections!C388</f>
        <v>M09</v>
      </c>
      <c r="D388" s="14">
        <v>0</v>
      </c>
      <c r="E388" s="32">
        <f t="shared" si="25"/>
        <v>237.154</v>
      </c>
      <c r="F388" s="32">
        <f>Projections!E388</f>
        <v>237.154</v>
      </c>
      <c r="G388" s="71">
        <f>Projections!R388</f>
        <v>236.95630944732019</v>
      </c>
      <c r="H388" s="71">
        <f t="shared" si="26"/>
        <v>236.95630944732019</v>
      </c>
      <c r="I388" s="32">
        <f t="shared" si="27"/>
        <v>-0.19769055267980207</v>
      </c>
      <c r="J388" s="20">
        <f t="shared" si="28"/>
        <v>-8.3359569174377014E-4</v>
      </c>
      <c r="K388" s="20">
        <f t="shared" si="29"/>
        <v>8.3359569174377014E-4</v>
      </c>
    </row>
    <row r="389" spans="1:11">
      <c r="A389" s="75"/>
      <c r="B389" s="31">
        <f>Projections!B389</f>
        <v>2018</v>
      </c>
      <c r="C389" s="31" t="str">
        <f>Projections!C389</f>
        <v>M10</v>
      </c>
      <c r="D389" s="14">
        <v>0</v>
      </c>
      <c r="E389" s="32">
        <f t="shared" si="25"/>
        <v>237.34399999999999</v>
      </c>
      <c r="F389" s="32">
        <f>Projections!E389</f>
        <v>237.34399999999999</v>
      </c>
      <c r="G389" s="71">
        <f>Projections!R389</f>
        <v>237.17942218673187</v>
      </c>
      <c r="H389" s="71">
        <f t="shared" si="26"/>
        <v>237.17942218673187</v>
      </c>
      <c r="I389" s="32">
        <f t="shared" si="27"/>
        <v>-0.16457781326812437</v>
      </c>
      <c r="J389" s="20">
        <f t="shared" si="28"/>
        <v>-6.9341467771725585E-4</v>
      </c>
      <c r="K389" s="20">
        <f t="shared" si="29"/>
        <v>6.9341467771725585E-4</v>
      </c>
    </row>
    <row r="390" spans="1:11">
      <c r="A390" s="75"/>
      <c r="B390" s="31">
        <f>Projections!B390</f>
        <v>2018</v>
      </c>
      <c r="C390" s="31" t="str">
        <f>Projections!C390</f>
        <v>M11</v>
      </c>
      <c r="D390" s="14">
        <v>0</v>
      </c>
      <c r="E390" s="32">
        <f t="shared" si="25"/>
        <v>238.25</v>
      </c>
      <c r="F390" s="32">
        <f>Projections!E390</f>
        <v>238.25</v>
      </c>
      <c r="G390" s="71">
        <f>Projections!R390</f>
        <v>238.14634501956249</v>
      </c>
      <c r="H390" s="71">
        <f t="shared" si="26"/>
        <v>238.14634501956249</v>
      </c>
      <c r="I390" s="32">
        <f t="shared" si="27"/>
        <v>-0.10365498043751131</v>
      </c>
      <c r="J390" s="20">
        <f t="shared" si="28"/>
        <v>-4.3506812355723529E-4</v>
      </c>
      <c r="K390" s="20">
        <f t="shared" si="29"/>
        <v>4.3506812355723529E-4</v>
      </c>
    </row>
    <row r="391" spans="1:11">
      <c r="A391" s="75"/>
      <c r="B391" s="31">
        <f>Projections!B391</f>
        <v>2018</v>
      </c>
      <c r="C391" s="31" t="str">
        <f>Projections!C391</f>
        <v>M12</v>
      </c>
      <c r="D391" s="14">
        <v>0</v>
      </c>
      <c r="E391" s="32">
        <f t="shared" ref="E391:E454" si="30">IF(D391=0,F391,"  ")</f>
        <v>238.25</v>
      </c>
      <c r="F391" s="32">
        <f>Projections!E391</f>
        <v>238.25</v>
      </c>
      <c r="G391" s="71">
        <f>Projections!R391</f>
        <v>238.0884405733199</v>
      </c>
      <c r="H391" s="71">
        <f t="shared" si="26"/>
        <v>238.0884405733199</v>
      </c>
      <c r="I391" s="32">
        <f t="shared" si="27"/>
        <v>-0.1615594266800997</v>
      </c>
      <c r="J391" s="20">
        <f t="shared" si="28"/>
        <v>-6.7810882132255908E-4</v>
      </c>
      <c r="K391" s="20">
        <f t="shared" si="29"/>
        <v>6.7810882132255908E-4</v>
      </c>
    </row>
    <row r="392" spans="1:11">
      <c r="A392" s="31">
        <f>B392</f>
        <v>2019</v>
      </c>
      <c r="B392" s="31">
        <f>Projections!B392</f>
        <v>2019</v>
      </c>
      <c r="C392" s="31" t="str">
        <f>Projections!C392</f>
        <v>M01</v>
      </c>
      <c r="D392" s="14">
        <v>0</v>
      </c>
      <c r="E392" s="32">
        <f t="shared" si="30"/>
        <v>237.35599999999999</v>
      </c>
      <c r="F392" s="32">
        <f>Projections!E392</f>
        <v>237.35599999999999</v>
      </c>
      <c r="G392" s="71">
        <f>Projections!R392</f>
        <v>237.1833117166461</v>
      </c>
      <c r="H392" s="71">
        <f t="shared" si="26"/>
        <v>237.1833117166461</v>
      </c>
      <c r="I392" s="32">
        <f t="shared" si="27"/>
        <v>-0.1726882833538923</v>
      </c>
      <c r="J392" s="20">
        <f t="shared" si="28"/>
        <v>-7.27549686352535E-4</v>
      </c>
      <c r="K392" s="20">
        <f t="shared" si="29"/>
        <v>7.27549686352535E-4</v>
      </c>
    </row>
    <row r="393" spans="1:11">
      <c r="A393" s="75"/>
      <c r="B393" s="31">
        <f>Projections!B393</f>
        <v>2019</v>
      </c>
      <c r="C393" s="31" t="str">
        <f>Projections!C393</f>
        <v>M02</v>
      </c>
      <c r="D393" s="14">
        <v>0</v>
      </c>
      <c r="E393" s="32">
        <f t="shared" si="30"/>
        <v>238.24700000000001</v>
      </c>
      <c r="F393" s="32">
        <f>Projections!E393</f>
        <v>238.24700000000001</v>
      </c>
      <c r="G393" s="71">
        <f>Projections!R393</f>
        <v>238.15030651069154</v>
      </c>
      <c r="H393" s="71">
        <f t="shared" si="26"/>
        <v>238.15030651069154</v>
      </c>
      <c r="I393" s="32">
        <f t="shared" si="27"/>
        <v>-9.669348930847832E-2</v>
      </c>
      <c r="J393" s="20">
        <f t="shared" si="28"/>
        <v>-4.058539637790961E-4</v>
      </c>
      <c r="K393" s="20">
        <f t="shared" si="29"/>
        <v>4.058539637790961E-4</v>
      </c>
    </row>
    <row r="394" spans="1:11">
      <c r="A394" s="75"/>
      <c r="B394" s="31">
        <f>Projections!B394</f>
        <v>2019</v>
      </c>
      <c r="C394" s="31" t="str">
        <f>Projections!C394</f>
        <v>M03</v>
      </c>
      <c r="D394" s="14">
        <v>0</v>
      </c>
      <c r="E394" s="32">
        <f t="shared" si="30"/>
        <v>238.88</v>
      </c>
      <c r="F394" s="32">
        <f>Projections!E394</f>
        <v>238.88</v>
      </c>
      <c r="G394" s="71">
        <f>Projections!R394</f>
        <v>238.88840144041095</v>
      </c>
      <c r="H394" s="71">
        <f t="shared" si="26"/>
        <v>238.88840144041095</v>
      </c>
      <c r="I394" s="32">
        <f t="shared" si="27"/>
        <v>8.4014404109495899E-3</v>
      </c>
      <c r="J394" s="20">
        <f t="shared" si="28"/>
        <v>3.5170128980867338E-5</v>
      </c>
      <c r="K394" s="20">
        <f t="shared" si="29"/>
        <v>3.5170128980867338E-5</v>
      </c>
    </row>
    <row r="395" spans="1:11">
      <c r="A395" s="75"/>
      <c r="B395" s="31">
        <f>Projections!B395</f>
        <v>2019</v>
      </c>
      <c r="C395" s="31" t="str">
        <f>Projections!C395</f>
        <v>M04</v>
      </c>
      <c r="D395" s="14">
        <v>0</v>
      </c>
      <c r="E395" s="32">
        <f t="shared" si="30"/>
        <v>238.339</v>
      </c>
      <c r="F395" s="32">
        <f>Projections!E395</f>
        <v>238.339</v>
      </c>
      <c r="G395" s="71">
        <f>Projections!R395</f>
        <v>238.31858733871726</v>
      </c>
      <c r="H395" s="71">
        <f t="shared" si="26"/>
        <v>238.31858733871726</v>
      </c>
      <c r="I395" s="32">
        <f t="shared" si="27"/>
        <v>-2.0412661282733779E-2</v>
      </c>
      <c r="J395" s="20">
        <f t="shared" si="28"/>
        <v>-8.564549353120463E-5</v>
      </c>
      <c r="K395" s="20">
        <f t="shared" si="29"/>
        <v>8.564549353120463E-5</v>
      </c>
    </row>
    <row r="396" spans="1:11">
      <c r="A396" s="75"/>
      <c r="B396" s="31">
        <f>Projections!B396</f>
        <v>2019</v>
      </c>
      <c r="C396" s="31" t="str">
        <f>Projections!C396</f>
        <v>M05</v>
      </c>
      <c r="D396" s="14">
        <v>0</v>
      </c>
      <c r="E396" s="32">
        <f t="shared" si="30"/>
        <v>238.94200000000001</v>
      </c>
      <c r="F396" s="32">
        <f>Projections!E396</f>
        <v>238.94200000000001</v>
      </c>
      <c r="G396" s="71">
        <f>Projections!R396</f>
        <v>238.9076145554088</v>
      </c>
      <c r="H396" s="71">
        <f t="shared" si="26"/>
        <v>238.9076145554088</v>
      </c>
      <c r="I396" s="32">
        <f t="shared" si="27"/>
        <v>-3.4385444591208625E-2</v>
      </c>
      <c r="J396" s="20">
        <f t="shared" si="28"/>
        <v>-1.4390707615742995E-4</v>
      </c>
      <c r="K396" s="20">
        <f t="shared" si="29"/>
        <v>1.4390707615742995E-4</v>
      </c>
    </row>
    <row r="397" spans="1:11">
      <c r="A397" s="75"/>
      <c r="B397" s="31">
        <f>Projections!B397</f>
        <v>2019</v>
      </c>
      <c r="C397" s="31" t="str">
        <f>Projections!C397</f>
        <v>M06</v>
      </c>
      <c r="D397" s="14">
        <v>0</v>
      </c>
      <c r="E397" s="32">
        <f t="shared" si="30"/>
        <v>239.09299999999999</v>
      </c>
      <c r="F397" s="32">
        <f>Projections!E397</f>
        <v>239.09299999999999</v>
      </c>
      <c r="G397" s="71">
        <f>Projections!R397</f>
        <v>239.12050254810782</v>
      </c>
      <c r="H397" s="71">
        <f t="shared" si="26"/>
        <v>239.12050254810782</v>
      </c>
      <c r="I397" s="32">
        <f t="shared" si="27"/>
        <v>2.7502548107833036E-2</v>
      </c>
      <c r="J397" s="20">
        <f t="shared" si="28"/>
        <v>1.1502866293799081E-4</v>
      </c>
      <c r="K397" s="20">
        <f t="shared" si="29"/>
        <v>1.1502866293799081E-4</v>
      </c>
    </row>
    <row r="398" spans="1:11">
      <c r="A398" s="75"/>
      <c r="B398" s="31">
        <f>Projections!B398</f>
        <v>2019</v>
      </c>
      <c r="C398" s="31" t="str">
        <f>Projections!C398</f>
        <v>M07</v>
      </c>
      <c r="D398" s="14">
        <v>0</v>
      </c>
      <c r="E398" s="32">
        <f t="shared" si="30"/>
        <v>238.98699999999999</v>
      </c>
      <c r="F398" s="32">
        <f>Projections!E398</f>
        <v>238.98699999999999</v>
      </c>
      <c r="G398" s="71">
        <f>Projections!R398</f>
        <v>239.00593756324992</v>
      </c>
      <c r="H398" s="71">
        <f t="shared" si="26"/>
        <v>239.00593756324992</v>
      </c>
      <c r="I398" s="32">
        <f t="shared" si="27"/>
        <v>1.8937563249920686E-2</v>
      </c>
      <c r="J398" s="20">
        <f t="shared" si="28"/>
        <v>7.9240976496297648E-5</v>
      </c>
      <c r="K398" s="20">
        <f t="shared" si="29"/>
        <v>7.9240976496297648E-5</v>
      </c>
    </row>
    <row r="399" spans="1:11">
      <c r="A399" s="75"/>
      <c r="B399" s="31">
        <f>Projections!B399</f>
        <v>2019</v>
      </c>
      <c r="C399" s="31" t="str">
        <f>Projections!C399</f>
        <v>M08</v>
      </c>
      <c r="D399" s="14">
        <v>0</v>
      </c>
      <c r="E399" s="32">
        <f t="shared" si="30"/>
        <v>239.80600000000001</v>
      </c>
      <c r="F399" s="32">
        <f>Projections!E399</f>
        <v>239.80600000000001</v>
      </c>
      <c r="G399" s="71">
        <f>Projections!R399</f>
        <v>239.85015867849913</v>
      </c>
      <c r="H399" s="71">
        <f t="shared" si="26"/>
        <v>239.85015867849913</v>
      </c>
      <c r="I399" s="32">
        <f t="shared" si="27"/>
        <v>4.4158678499115922E-2</v>
      </c>
      <c r="J399" s="20">
        <f t="shared" si="28"/>
        <v>1.8414334294853307E-4</v>
      </c>
      <c r="K399" s="20">
        <f t="shared" si="29"/>
        <v>1.8414334294853307E-4</v>
      </c>
    </row>
    <row r="400" spans="1:11">
      <c r="A400" s="75"/>
      <c r="B400" s="31">
        <f>Projections!B400</f>
        <v>2019</v>
      </c>
      <c r="C400" s="31" t="str">
        <f>Projections!C400</f>
        <v>M09</v>
      </c>
      <c r="D400" s="14">
        <v>0</v>
      </c>
      <c r="E400" s="32">
        <f t="shared" si="30"/>
        <v>240.83199999999999</v>
      </c>
      <c r="F400" s="32">
        <f>Projections!E400</f>
        <v>240.83199999999999</v>
      </c>
      <c r="G400" s="71">
        <f>Projections!R400</f>
        <v>240.87298945921637</v>
      </c>
      <c r="H400" s="71">
        <f t="shared" si="26"/>
        <v>240.87298945921637</v>
      </c>
      <c r="I400" s="32">
        <f t="shared" si="27"/>
        <v>4.0989459216376645E-2</v>
      </c>
      <c r="J400" s="20">
        <f t="shared" si="28"/>
        <v>1.7019938885354374E-4</v>
      </c>
      <c r="K400" s="20">
        <f t="shared" si="29"/>
        <v>1.7019938885354374E-4</v>
      </c>
    </row>
    <row r="401" spans="1:11">
      <c r="A401" s="75"/>
      <c r="B401" s="31">
        <f>Projections!B401</f>
        <v>2019</v>
      </c>
      <c r="C401" s="31" t="str">
        <f>Projections!C401</f>
        <v>M10</v>
      </c>
      <c r="D401" s="14">
        <v>0</v>
      </c>
      <c r="E401" s="32">
        <f t="shared" si="30"/>
        <v>239.90600000000001</v>
      </c>
      <c r="F401" s="32">
        <f>Projections!E401</f>
        <v>239.90600000000001</v>
      </c>
      <c r="G401" s="71">
        <f>Projections!R401</f>
        <v>239.9035641470314</v>
      </c>
      <c r="H401" s="71">
        <f t="shared" si="26"/>
        <v>239.9035641470314</v>
      </c>
      <c r="I401" s="32">
        <f t="shared" si="27"/>
        <v>-2.4358529686026031E-3</v>
      </c>
      <c r="J401" s="20">
        <f t="shared" si="28"/>
        <v>-1.0153364103451364E-5</v>
      </c>
      <c r="K401" s="20">
        <f t="shared" si="29"/>
        <v>1.0153364103451364E-5</v>
      </c>
    </row>
    <row r="402" spans="1:11">
      <c r="A402" s="75"/>
      <c r="B402" s="31">
        <f>Projections!B402</f>
        <v>2019</v>
      </c>
      <c r="C402" s="31" t="str">
        <f>Projections!C402</f>
        <v>M11</v>
      </c>
      <c r="D402" s="14">
        <v>0</v>
      </c>
      <c r="E402" s="32">
        <f t="shared" si="30"/>
        <v>239.923</v>
      </c>
      <c r="F402" s="32">
        <f>Projections!E402</f>
        <v>239.923</v>
      </c>
      <c r="G402" s="71">
        <f>Projections!R402</f>
        <v>239.92984314146497</v>
      </c>
      <c r="H402" s="71">
        <f t="shared" si="26"/>
        <v>239.92984314146497</v>
      </c>
      <c r="I402" s="32">
        <f t="shared" si="27"/>
        <v>6.8431414649694489E-3</v>
      </c>
      <c r="J402" s="20">
        <f t="shared" si="28"/>
        <v>2.8522240322809605E-5</v>
      </c>
      <c r="K402" s="20">
        <f t="shared" si="29"/>
        <v>2.8522240322809605E-5</v>
      </c>
    </row>
    <row r="403" spans="1:11">
      <c r="A403" s="75"/>
      <c r="B403" s="31">
        <f>Projections!B403</f>
        <v>2019</v>
      </c>
      <c r="C403" s="31" t="str">
        <f>Projections!C403</f>
        <v>M12</v>
      </c>
      <c r="D403" s="14">
        <v>0</v>
      </c>
      <c r="E403" s="32">
        <f t="shared" si="30"/>
        <v>240.13800000000001</v>
      </c>
      <c r="F403" s="32">
        <f>Projections!E403</f>
        <v>240.13800000000001</v>
      </c>
      <c r="G403" s="71">
        <f>Projections!R403</f>
        <v>240.14605384519564</v>
      </c>
      <c r="H403" s="71">
        <f t="shared" si="26"/>
        <v>240.14605384519564</v>
      </c>
      <c r="I403" s="32">
        <f t="shared" si="27"/>
        <v>8.0538451956329027E-3</v>
      </c>
      <c r="J403" s="20">
        <f t="shared" si="28"/>
        <v>3.3538403732990626E-5</v>
      </c>
      <c r="K403" s="20">
        <f t="shared" si="29"/>
        <v>3.3538403732990626E-5</v>
      </c>
    </row>
    <row r="404" spans="1:11">
      <c r="A404" s="31">
        <f>B404</f>
        <v>2020</v>
      </c>
      <c r="B404" s="31">
        <f>Projections!B404</f>
        <v>2020</v>
      </c>
      <c r="C404" s="31" t="str">
        <f>Projections!C404</f>
        <v>M01</v>
      </c>
      <c r="D404" s="14">
        <v>0</v>
      </c>
      <c r="E404" s="32">
        <f t="shared" si="30"/>
        <v>240.58500000000001</v>
      </c>
      <c r="F404" s="32">
        <f>Projections!E404</f>
        <v>240.58500000000001</v>
      </c>
      <c r="G404" s="71">
        <f>Projections!R404</f>
        <v>240.71602168042017</v>
      </c>
      <c r="H404" s="71">
        <f t="shared" si="26"/>
        <v>240.71602168042017</v>
      </c>
      <c r="I404" s="32">
        <f t="shared" si="27"/>
        <v>0.1310216804201616</v>
      </c>
      <c r="J404" s="20">
        <f t="shared" si="28"/>
        <v>5.4459621514292914E-4</v>
      </c>
      <c r="K404" s="20">
        <f t="shared" si="29"/>
        <v>5.4459621514292914E-4</v>
      </c>
    </row>
    <row r="405" spans="1:11">
      <c r="A405" s="75"/>
      <c r="B405" s="31">
        <f>Projections!B405</f>
        <v>2020</v>
      </c>
      <c r="C405" s="31" t="str">
        <f>Projections!C405</f>
        <v>M02</v>
      </c>
      <c r="D405" s="14">
        <v>0</v>
      </c>
      <c r="E405" s="32">
        <f t="shared" si="30"/>
        <v>240.68899999999999</v>
      </c>
      <c r="F405" s="32">
        <f>Projections!E405</f>
        <v>240.68899999999999</v>
      </c>
      <c r="G405" s="71">
        <f>Projections!R405</f>
        <v>240.73807036742798</v>
      </c>
      <c r="H405" s="71">
        <f t="shared" si="26"/>
        <v>240.73807036742798</v>
      </c>
      <c r="I405" s="32">
        <f t="shared" si="27"/>
        <v>4.9070367427987094E-2</v>
      </c>
      <c r="J405" s="20">
        <f t="shared" si="28"/>
        <v>2.038745743593895E-4</v>
      </c>
      <c r="K405" s="20">
        <f t="shared" si="29"/>
        <v>2.038745743593895E-4</v>
      </c>
    </row>
    <row r="406" spans="1:11">
      <c r="A406" s="75"/>
      <c r="B406" s="31">
        <f>Projections!B406</f>
        <v>2020</v>
      </c>
      <c r="C406" s="31" t="str">
        <f>Projections!C406</f>
        <v>M03</v>
      </c>
      <c r="D406" s="14">
        <v>0</v>
      </c>
      <c r="E406" s="32">
        <f t="shared" si="30"/>
        <v>240.70699999999999</v>
      </c>
      <c r="F406" s="32">
        <f>Projections!E406</f>
        <v>240.70699999999999</v>
      </c>
      <c r="G406" s="71">
        <f>Projections!R406</f>
        <v>241.08093276456052</v>
      </c>
      <c r="H406" s="71">
        <f t="shared" si="26"/>
        <v>241.08093276456052</v>
      </c>
      <c r="I406" s="32">
        <f t="shared" si="27"/>
        <v>0.37393276456052149</v>
      </c>
      <c r="J406" s="20">
        <f t="shared" si="28"/>
        <v>1.5534769016294562E-3</v>
      </c>
      <c r="K406" s="20">
        <f t="shared" si="29"/>
        <v>1.5534769016294562E-3</v>
      </c>
    </row>
    <row r="407" spans="1:11">
      <c r="A407" s="75"/>
      <c r="B407" s="31">
        <f>Projections!B407</f>
        <v>2020</v>
      </c>
      <c r="C407" s="31" t="str">
        <f>Projections!C407</f>
        <v>M04</v>
      </c>
      <c r="D407" s="14">
        <v>0</v>
      </c>
      <c r="E407" s="32">
        <f t="shared" si="30"/>
        <v>241.08500000000001</v>
      </c>
      <c r="F407" s="32">
        <f>Projections!E407</f>
        <v>241.08500000000001</v>
      </c>
      <c r="G407" s="71">
        <f>Projections!R407</f>
        <v>241.50238357574921</v>
      </c>
      <c r="H407" s="71">
        <f t="shared" si="26"/>
        <v>241.50238357574921</v>
      </c>
      <c r="I407" s="32">
        <f t="shared" si="27"/>
        <v>0.4173835757491986</v>
      </c>
      <c r="J407" s="20">
        <f t="shared" si="28"/>
        <v>1.7312714426413862E-3</v>
      </c>
      <c r="K407" s="20">
        <f t="shared" si="29"/>
        <v>1.7312714426413862E-3</v>
      </c>
    </row>
    <row r="408" spans="1:11">
      <c r="A408" s="75"/>
      <c r="B408" s="31">
        <f>Projections!B408</f>
        <v>2020</v>
      </c>
      <c r="C408" s="31" t="str">
        <f>Projections!C408</f>
        <v>M05</v>
      </c>
      <c r="D408" s="14">
        <v>0</v>
      </c>
      <c r="E408" s="32">
        <f t="shared" si="30"/>
        <v>241.41900000000001</v>
      </c>
      <c r="F408" s="32">
        <f>Projections!E408</f>
        <v>241.41900000000001</v>
      </c>
      <c r="G408" s="71">
        <f>Projections!R408</f>
        <v>241.90395208747432</v>
      </c>
      <c r="H408" s="71">
        <f t="shared" si="26"/>
        <v>241.90395208747432</v>
      </c>
      <c r="I408" s="32">
        <f t="shared" si="27"/>
        <v>0.48495208747431207</v>
      </c>
      <c r="J408" s="20">
        <f t="shared" si="28"/>
        <v>2.0087569225053208E-3</v>
      </c>
      <c r="K408" s="20">
        <f t="shared" si="29"/>
        <v>2.0087569225053208E-3</v>
      </c>
    </row>
    <row r="409" spans="1:11">
      <c r="A409" s="75"/>
      <c r="B409" s="31">
        <f>Projections!B409</f>
        <v>2020</v>
      </c>
      <c r="C409" s="31" t="str">
        <f>Projections!C409</f>
        <v>M06</v>
      </c>
      <c r="D409" s="14">
        <v>0</v>
      </c>
      <c r="E409" s="32">
        <f t="shared" si="30"/>
        <v>242.11500000000001</v>
      </c>
      <c r="F409" s="32">
        <f>Projections!E409</f>
        <v>242.11500000000001</v>
      </c>
      <c r="G409" s="71">
        <f>Projections!R409</f>
        <v>242.3734581485312</v>
      </c>
      <c r="H409" s="71">
        <f t="shared" si="26"/>
        <v>242.3734581485312</v>
      </c>
      <c r="I409" s="32">
        <f t="shared" si="27"/>
        <v>0.25845814853119009</v>
      </c>
      <c r="J409" s="20">
        <f t="shared" si="28"/>
        <v>1.0675015944125316E-3</v>
      </c>
      <c r="K409" s="20">
        <f t="shared" si="29"/>
        <v>1.0675015944125316E-3</v>
      </c>
    </row>
    <row r="410" spans="1:11">
      <c r="A410" s="75"/>
      <c r="B410" s="31">
        <f>Projections!B410</f>
        <v>2020</v>
      </c>
      <c r="C410" s="31" t="str">
        <f>Projections!C410</f>
        <v>M07</v>
      </c>
      <c r="D410" s="14">
        <v>0</v>
      </c>
      <c r="E410" s="32">
        <f t="shared" si="30"/>
        <v>242.38</v>
      </c>
      <c r="F410" s="32">
        <f>Projections!E410</f>
        <v>242.38</v>
      </c>
      <c r="G410" s="71">
        <f>Projections!R410</f>
        <v>242.32248784585218</v>
      </c>
      <c r="H410" s="71">
        <f t="shared" si="26"/>
        <v>242.32248784585218</v>
      </c>
      <c r="I410" s="32">
        <f t="shared" si="27"/>
        <v>-5.7512154147815409E-2</v>
      </c>
      <c r="J410" s="20">
        <f t="shared" si="28"/>
        <v>-2.3728093963122125E-4</v>
      </c>
      <c r="K410" s="20">
        <f t="shared" si="29"/>
        <v>2.3728093963122125E-4</v>
      </c>
    </row>
    <row r="411" spans="1:11">
      <c r="A411" s="75"/>
      <c r="B411" s="31">
        <f>Projections!B411</f>
        <v>2020</v>
      </c>
      <c r="C411" s="31" t="str">
        <f>Projections!C411</f>
        <v>M08</v>
      </c>
      <c r="D411" s="14">
        <v>0</v>
      </c>
      <c r="E411" s="32">
        <f t="shared" si="30"/>
        <v>242.38</v>
      </c>
      <c r="F411" s="32">
        <f>Projections!E411</f>
        <v>242.38</v>
      </c>
      <c r="G411" s="71">
        <f>Projections!R411</f>
        <v>241.98290912664879</v>
      </c>
      <c r="H411" s="71">
        <f t="shared" si="26"/>
        <v>241.98290912664879</v>
      </c>
      <c r="I411" s="32">
        <f t="shared" si="27"/>
        <v>-0.3970908733512033</v>
      </c>
      <c r="J411" s="20">
        <f t="shared" si="28"/>
        <v>-1.6382988421123992E-3</v>
      </c>
      <c r="K411" s="20">
        <f t="shared" si="29"/>
        <v>1.6382988421123992E-3</v>
      </c>
    </row>
    <row r="412" spans="1:11">
      <c r="A412" s="75"/>
      <c r="B412" s="31">
        <f>Projections!B412</f>
        <v>2020</v>
      </c>
      <c r="C412" s="31" t="str">
        <f>Projections!C412</f>
        <v>M09</v>
      </c>
      <c r="D412" s="14">
        <v>0</v>
      </c>
      <c r="E412" s="32">
        <f t="shared" si="30"/>
        <v>243.578</v>
      </c>
      <c r="F412" s="32">
        <f>Projections!E412</f>
        <v>243.578</v>
      </c>
      <c r="G412" s="71">
        <f>Projections!R412</f>
        <v>243.66196978613107</v>
      </c>
      <c r="H412" s="71">
        <f t="shared" si="26"/>
        <v>243.66196978613107</v>
      </c>
      <c r="I412" s="32">
        <f t="shared" si="27"/>
        <v>8.3969786131063984E-2</v>
      </c>
      <c r="J412" s="20">
        <f t="shared" si="28"/>
        <v>3.4473468922096407E-4</v>
      </c>
      <c r="K412" s="20">
        <f t="shared" si="29"/>
        <v>3.4473468922096407E-4</v>
      </c>
    </row>
    <row r="413" spans="1:11">
      <c r="A413" s="75"/>
      <c r="B413" s="31">
        <f>Projections!B413</f>
        <v>2020</v>
      </c>
      <c r="C413" s="31" t="str">
        <f>Projections!C413</f>
        <v>M10</v>
      </c>
      <c r="D413" s="14">
        <v>0</v>
      </c>
      <c r="E413" s="32">
        <f t="shared" si="30"/>
        <v>243.578</v>
      </c>
      <c r="F413" s="32">
        <f>Projections!E413</f>
        <v>243.578</v>
      </c>
      <c r="G413" s="71">
        <f>Projections!R413</f>
        <v>243.75082192756634</v>
      </c>
      <c r="H413" s="71">
        <f t="shared" si="26"/>
        <v>243.75082192756634</v>
      </c>
      <c r="I413" s="32">
        <f t="shared" si="27"/>
        <v>0.17282192756633208</v>
      </c>
      <c r="J413" s="20">
        <f t="shared" si="28"/>
        <v>7.0951369814323164E-4</v>
      </c>
      <c r="K413" s="20">
        <f t="shared" si="29"/>
        <v>7.0951369814323164E-4</v>
      </c>
    </row>
    <row r="414" spans="1:11">
      <c r="A414" s="75"/>
      <c r="B414" s="31">
        <f>Projections!B414</f>
        <v>2020</v>
      </c>
      <c r="C414" s="31" t="str">
        <f>Projections!C414</f>
        <v>M11</v>
      </c>
      <c r="D414" s="14">
        <v>0</v>
      </c>
      <c r="E414" s="32">
        <f t="shared" si="30"/>
        <v>243.43700000000001</v>
      </c>
      <c r="F414" s="32">
        <f>Projections!E414</f>
        <v>243.43700000000001</v>
      </c>
      <c r="G414" s="71">
        <f>Projections!R414</f>
        <v>243.47588024457636</v>
      </c>
      <c r="H414" s="71">
        <f t="shared" si="26"/>
        <v>243.47588024457636</v>
      </c>
      <c r="I414" s="32">
        <f t="shared" si="27"/>
        <v>3.8880244576347422E-2</v>
      </c>
      <c r="J414" s="20">
        <f t="shared" si="28"/>
        <v>1.5971378457813488E-4</v>
      </c>
      <c r="K414" s="20">
        <f t="shared" si="29"/>
        <v>1.5971378457813488E-4</v>
      </c>
    </row>
    <row r="415" spans="1:11">
      <c r="A415" s="75"/>
      <c r="B415" s="31">
        <f>Projections!B415</f>
        <v>2020</v>
      </c>
      <c r="C415" s="31" t="str">
        <f>Projections!C415</f>
        <v>M12</v>
      </c>
      <c r="D415" s="14">
        <v>0</v>
      </c>
      <c r="E415" s="32">
        <f t="shared" si="30"/>
        <v>243.32</v>
      </c>
      <c r="F415" s="32">
        <f>Projections!E415</f>
        <v>243.32</v>
      </c>
      <c r="G415" s="71">
        <f>Projections!R415</f>
        <v>243.41878588647137</v>
      </c>
      <c r="H415" s="71">
        <f t="shared" si="26"/>
        <v>243.41878588647137</v>
      </c>
      <c r="I415" s="32">
        <f t="shared" si="27"/>
        <v>9.8785886471375761E-2</v>
      </c>
      <c r="J415" s="20">
        <f t="shared" si="28"/>
        <v>4.0599164257511001E-4</v>
      </c>
      <c r="K415" s="20">
        <f t="shared" si="29"/>
        <v>4.0599164257511001E-4</v>
      </c>
    </row>
    <row r="416" spans="1:11">
      <c r="A416" s="31">
        <f>B416</f>
        <v>2021</v>
      </c>
      <c r="B416" s="31">
        <f>Projections!B416</f>
        <v>2021</v>
      </c>
      <c r="C416" s="31" t="str">
        <f>Projections!C416</f>
        <v>M01</v>
      </c>
      <c r="D416" s="14">
        <v>0</v>
      </c>
      <c r="E416" s="32">
        <f t="shared" si="30"/>
        <v>247.15299999999999</v>
      </c>
      <c r="F416" s="32">
        <f>Projections!E416</f>
        <v>247.15299999999999</v>
      </c>
      <c r="G416" s="71">
        <f>Projections!R416</f>
        <v>246.41685092486037</v>
      </c>
      <c r="H416" s="71">
        <f t="shared" si="26"/>
        <v>246.41685092486037</v>
      </c>
      <c r="I416" s="32">
        <f t="shared" si="27"/>
        <v>-0.7361490751396218</v>
      </c>
      <c r="J416" s="20">
        <f t="shared" si="28"/>
        <v>-2.9785156366284116E-3</v>
      </c>
      <c r="K416" s="20">
        <f t="shared" si="29"/>
        <v>2.9785156366284116E-3</v>
      </c>
    </row>
    <row r="417" spans="1:11">
      <c r="A417" s="75"/>
      <c r="B417" s="31">
        <f>Projections!B417</f>
        <v>2021</v>
      </c>
      <c r="C417" s="31" t="str">
        <f>Projections!C417</f>
        <v>M02</v>
      </c>
      <c r="D417" s="14">
        <v>0</v>
      </c>
      <c r="E417" s="32">
        <f t="shared" si="30"/>
        <v>246.67099999999999</v>
      </c>
      <c r="F417" s="32">
        <f>Projections!E417</f>
        <v>246.67099999999999</v>
      </c>
      <c r="G417" s="71">
        <f>Projections!R417</f>
        <v>245.25573490064156</v>
      </c>
      <c r="H417" s="71">
        <f t="shared" si="26"/>
        <v>245.25573490064156</v>
      </c>
      <c r="I417" s="32">
        <f t="shared" si="27"/>
        <v>-1.4152650993584359</v>
      </c>
      <c r="J417" s="20">
        <f t="shared" si="28"/>
        <v>-5.7374604203916796E-3</v>
      </c>
      <c r="K417" s="20">
        <f t="shared" si="29"/>
        <v>5.7374604203916796E-3</v>
      </c>
    </row>
    <row r="418" spans="1:11">
      <c r="A418" s="75"/>
      <c r="B418" s="31">
        <f>Projections!B418</f>
        <v>2021</v>
      </c>
      <c r="C418" s="31" t="str">
        <f>Projections!C418</f>
        <v>M03</v>
      </c>
      <c r="D418" s="14">
        <v>0</v>
      </c>
      <c r="E418" s="32">
        <f t="shared" si="30"/>
        <v>247.06899999999999</v>
      </c>
      <c r="F418" s="32">
        <f>Projections!E418</f>
        <v>247.06899999999999</v>
      </c>
      <c r="G418" s="71">
        <f>Projections!R418</f>
        <v>246.51201142000761</v>
      </c>
      <c r="H418" s="71">
        <f t="shared" si="26"/>
        <v>246.51201142000761</v>
      </c>
      <c r="I418" s="32">
        <f t="shared" si="27"/>
        <v>-0.55698857999237816</v>
      </c>
      <c r="J418" s="20">
        <f t="shared" si="28"/>
        <v>-2.2543847265030343E-3</v>
      </c>
      <c r="K418" s="20">
        <f t="shared" si="29"/>
        <v>2.2543847265030343E-3</v>
      </c>
    </row>
    <row r="419" spans="1:11">
      <c r="A419" s="75"/>
      <c r="B419" s="31">
        <f>Projections!B419</f>
        <v>2021</v>
      </c>
      <c r="C419" s="31" t="str">
        <f>Projections!C419</f>
        <v>M04</v>
      </c>
      <c r="D419" s="14">
        <v>0</v>
      </c>
      <c r="E419" s="32">
        <f t="shared" si="30"/>
        <v>247.24600000000001</v>
      </c>
      <c r="F419" s="32">
        <f>Projections!E419</f>
        <v>247.24600000000001</v>
      </c>
      <c r="G419" s="71">
        <f>Projections!R419</f>
        <v>247.05320939628774</v>
      </c>
      <c r="H419" s="71">
        <f t="shared" si="26"/>
        <v>247.05320939628774</v>
      </c>
      <c r="I419" s="32">
        <f t="shared" si="27"/>
        <v>-0.19279060371226819</v>
      </c>
      <c r="J419" s="20">
        <f t="shared" si="28"/>
        <v>-7.7975216469535684E-4</v>
      </c>
      <c r="K419" s="20">
        <f t="shared" si="29"/>
        <v>7.7975216469535684E-4</v>
      </c>
    </row>
    <row r="420" spans="1:11">
      <c r="A420" s="75"/>
      <c r="B420" s="31">
        <f>Projections!B420</f>
        <v>2021</v>
      </c>
      <c r="C420" s="31" t="str">
        <f>Projections!C420</f>
        <v>M05</v>
      </c>
      <c r="D420" s="14">
        <v>0</v>
      </c>
      <c r="E420" s="32">
        <f t="shared" si="30"/>
        <v>247.78399999999999</v>
      </c>
      <c r="F420" s="32">
        <f>Projections!E420</f>
        <v>247.78399999999999</v>
      </c>
      <c r="G420" s="71">
        <f>Projections!R420</f>
        <v>247.56576029811453</v>
      </c>
      <c r="H420" s="71">
        <f t="shared" si="26"/>
        <v>247.56576029811453</v>
      </c>
      <c r="I420" s="32">
        <f t="shared" si="27"/>
        <v>-0.21823970188546582</v>
      </c>
      <c r="J420" s="20">
        <f t="shared" si="28"/>
        <v>-8.807659166268437E-4</v>
      </c>
      <c r="K420" s="20">
        <f t="shared" si="29"/>
        <v>8.807659166268437E-4</v>
      </c>
    </row>
    <row r="421" spans="1:11">
      <c r="A421" s="75"/>
      <c r="B421" s="31">
        <f>Projections!B421</f>
        <v>2021</v>
      </c>
      <c r="C421" s="31" t="str">
        <f>Projections!C421</f>
        <v>M06</v>
      </c>
      <c r="D421" s="14">
        <v>0</v>
      </c>
      <c r="E421" s="32">
        <f t="shared" si="30"/>
        <v>247.745</v>
      </c>
      <c r="F421" s="32">
        <f>Projections!E421</f>
        <v>247.745</v>
      </c>
      <c r="G421" s="71">
        <f>Projections!R421</f>
        <v>247.64963453407731</v>
      </c>
      <c r="H421" s="71">
        <f t="shared" si="26"/>
        <v>247.64963453407731</v>
      </c>
      <c r="I421" s="32">
        <f t="shared" si="27"/>
        <v>-9.5365465922697013E-2</v>
      </c>
      <c r="J421" s="20">
        <f t="shared" si="28"/>
        <v>-3.8493396808289576E-4</v>
      </c>
      <c r="K421" s="20">
        <f t="shared" si="29"/>
        <v>3.8493396808289576E-4</v>
      </c>
    </row>
    <row r="422" spans="1:11">
      <c r="A422" s="75"/>
      <c r="B422" s="31">
        <f>Projections!B422</f>
        <v>2021</v>
      </c>
      <c r="C422" s="31" t="str">
        <f>Projections!C422</f>
        <v>M07</v>
      </c>
      <c r="D422" s="14">
        <v>0</v>
      </c>
      <c r="E422" s="32">
        <f t="shared" si="30"/>
        <v>247.804</v>
      </c>
      <c r="F422" s="32">
        <f>Projections!E422</f>
        <v>247.804</v>
      </c>
      <c r="G422" s="71">
        <f>Projections!R422</f>
        <v>247.77419111786381</v>
      </c>
      <c r="H422" s="71">
        <f t="shared" si="26"/>
        <v>247.77419111786381</v>
      </c>
      <c r="I422" s="32">
        <f t="shared" si="27"/>
        <v>-2.980888213619437E-2</v>
      </c>
      <c r="J422" s="20">
        <f t="shared" si="28"/>
        <v>-1.2029217501006589E-4</v>
      </c>
      <c r="K422" s="20">
        <f t="shared" si="29"/>
        <v>1.2029217501006589E-4</v>
      </c>
    </row>
    <row r="423" spans="1:11">
      <c r="A423" s="75"/>
      <c r="B423" s="31">
        <f>Projections!B423</f>
        <v>2021</v>
      </c>
      <c r="C423" s="31" t="str">
        <f>Projections!C423</f>
        <v>M08</v>
      </c>
      <c r="D423" s="14">
        <v>0</v>
      </c>
      <c r="E423" s="32">
        <f t="shared" si="30"/>
        <v>247.804</v>
      </c>
      <c r="F423" s="32">
        <f>Projections!E423</f>
        <v>247.804</v>
      </c>
      <c r="G423" s="71">
        <f>Projections!R423</f>
        <v>247.86891188999456</v>
      </c>
      <c r="H423" s="71">
        <f t="shared" si="26"/>
        <v>247.86891188999456</v>
      </c>
      <c r="I423" s="32">
        <f t="shared" si="27"/>
        <v>6.4911889994561989E-2</v>
      </c>
      <c r="J423" s="20">
        <f t="shared" si="28"/>
        <v>2.619485157405126E-4</v>
      </c>
      <c r="K423" s="20">
        <f t="shared" si="29"/>
        <v>2.619485157405126E-4</v>
      </c>
    </row>
    <row r="424" spans="1:11">
      <c r="A424" s="75"/>
      <c r="B424" s="31">
        <f>Projections!B424</f>
        <v>2021</v>
      </c>
      <c r="C424" s="31" t="str">
        <f>Projections!C424</f>
        <v>M09</v>
      </c>
      <c r="D424" s="14">
        <v>0</v>
      </c>
      <c r="E424" s="32">
        <f t="shared" si="30"/>
        <v>248.614</v>
      </c>
      <c r="F424" s="32">
        <f>Projections!E424</f>
        <v>248.614</v>
      </c>
      <c r="G424" s="71">
        <f>Projections!R424</f>
        <v>248.7009147683753</v>
      </c>
      <c r="H424" s="71">
        <f t="shared" si="26"/>
        <v>248.7009147683753</v>
      </c>
      <c r="I424" s="32">
        <f t="shared" si="27"/>
        <v>8.6914768375294216E-2</v>
      </c>
      <c r="J424" s="20">
        <f t="shared" si="28"/>
        <v>3.4959724060308031E-4</v>
      </c>
      <c r="K424" s="20">
        <f t="shared" si="29"/>
        <v>3.4959724060308031E-4</v>
      </c>
    </row>
    <row r="425" spans="1:11">
      <c r="A425" s="75"/>
      <c r="B425" s="31">
        <f>Projections!B425</f>
        <v>2021</v>
      </c>
      <c r="C425" s="31" t="str">
        <f>Projections!C425</f>
        <v>M10</v>
      </c>
      <c r="D425" s="14">
        <v>0</v>
      </c>
      <c r="E425" s="32">
        <f t="shared" si="30"/>
        <v>248.614</v>
      </c>
      <c r="F425" s="32">
        <f>Projections!E425</f>
        <v>248.614</v>
      </c>
      <c r="G425" s="71">
        <f>Projections!R425</f>
        <v>248.65770049310365</v>
      </c>
      <c r="H425" s="71">
        <f t="shared" si="26"/>
        <v>248.65770049310365</v>
      </c>
      <c r="I425" s="32">
        <f t="shared" si="27"/>
        <v>4.3700493103642657E-2</v>
      </c>
      <c r="J425" s="20">
        <f t="shared" si="28"/>
        <v>1.7577647720419065E-4</v>
      </c>
      <c r="K425" s="20">
        <f t="shared" si="29"/>
        <v>1.7577647720419065E-4</v>
      </c>
    </row>
    <row r="426" spans="1:11">
      <c r="A426" s="75"/>
      <c r="B426" s="31">
        <f>Projections!B426</f>
        <v>2021</v>
      </c>
      <c r="C426" s="31" t="str">
        <f>Projections!C426</f>
        <v>M11</v>
      </c>
      <c r="D426" s="14">
        <v>0</v>
      </c>
      <c r="E426" s="32">
        <f t="shared" si="30"/>
        <v>248.614</v>
      </c>
      <c r="F426" s="32">
        <f>Projections!E426</f>
        <v>248.614</v>
      </c>
      <c r="G426" s="71">
        <f>Projections!R426</f>
        <v>248.59415224458343</v>
      </c>
      <c r="H426" s="71">
        <f t="shared" si="26"/>
        <v>248.59415224458343</v>
      </c>
      <c r="I426" s="32">
        <f t="shared" si="27"/>
        <v>-1.9847755416577684E-2</v>
      </c>
      <c r="J426" s="20">
        <f t="shared" si="28"/>
        <v>-7.9833619251440727E-5</v>
      </c>
      <c r="K426" s="20">
        <f t="shared" si="29"/>
        <v>7.9833619251440727E-5</v>
      </c>
    </row>
    <row r="427" spans="1:11">
      <c r="A427" s="75"/>
      <c r="B427" s="31">
        <f>Projections!B427</f>
        <v>2021</v>
      </c>
      <c r="C427" s="31" t="str">
        <f>Projections!C427</f>
        <v>M12</v>
      </c>
      <c r="D427" s="14">
        <v>0</v>
      </c>
      <c r="E427" s="32">
        <f t="shared" si="30"/>
        <v>250.25899999999999</v>
      </c>
      <c r="F427" s="32">
        <f>Projections!E427</f>
        <v>250.25899999999999</v>
      </c>
      <c r="G427" s="71">
        <f>Projections!R427</f>
        <v>250.23058213015668</v>
      </c>
      <c r="H427" s="71">
        <f t="shared" si="26"/>
        <v>250.23058213015668</v>
      </c>
      <c r="I427" s="32">
        <f t="shared" si="27"/>
        <v>-2.8417869843309518E-2</v>
      </c>
      <c r="J427" s="20">
        <f t="shared" si="28"/>
        <v>-1.1355383759748708E-4</v>
      </c>
      <c r="K427" s="20">
        <f t="shared" si="29"/>
        <v>1.1355383759748708E-4</v>
      </c>
    </row>
    <row r="428" spans="1:11">
      <c r="A428" s="31">
        <f>B428</f>
        <v>2022</v>
      </c>
      <c r="B428" s="31">
        <f>Projections!B428</f>
        <v>2022</v>
      </c>
      <c r="C428" s="31" t="str">
        <f>Projections!C428</f>
        <v>M01</v>
      </c>
      <c r="D428" s="14">
        <v>0</v>
      </c>
      <c r="E428" s="32">
        <f t="shared" si="30"/>
        <v>256.43700000000001</v>
      </c>
      <c r="F428" s="32">
        <f>Projections!E428</f>
        <v>256.43700000000001</v>
      </c>
      <c r="G428" s="71">
        <f>Projections!R428</f>
        <v>255.54929791832623</v>
      </c>
      <c r="H428" s="71">
        <f t="shared" ref="H428:H483" si="31">IF(D428=0,G428," ")</f>
        <v>255.54929791832623</v>
      </c>
      <c r="I428" s="32">
        <f t="shared" ref="I428:I483" si="32">IF(D428=0,G428-E428," ")</f>
        <v>-0.88770208167377973</v>
      </c>
      <c r="J428" s="20">
        <f t="shared" ref="J428:J483" si="33">IF(D428=0,I428/E428," ")</f>
        <v>-3.4616770656097978E-3</v>
      </c>
      <c r="K428" s="20">
        <f t="shared" ref="K428:K483" si="34">IF(D428=0,ABS(J428)," ")</f>
        <v>3.4616770656097978E-3</v>
      </c>
    </row>
    <row r="429" spans="1:11">
      <c r="A429" s="75"/>
      <c r="B429" s="31">
        <f>Projections!B429</f>
        <v>2022</v>
      </c>
      <c r="C429" s="31" t="str">
        <f>Projections!C429</f>
        <v>M02</v>
      </c>
      <c r="D429" s="14">
        <v>0</v>
      </c>
      <c r="E429" s="32">
        <f t="shared" si="30"/>
        <v>258.61099999999999</v>
      </c>
      <c r="F429" s="32">
        <f>Projections!E429</f>
        <v>258.61099999999999</v>
      </c>
      <c r="G429" s="71">
        <f>Projections!R429</f>
        <v>258.03529522642998</v>
      </c>
      <c r="H429" s="71">
        <f t="shared" si="31"/>
        <v>258.03529522642998</v>
      </c>
      <c r="I429" s="32">
        <f t="shared" si="32"/>
        <v>-0.57570477357000982</v>
      </c>
      <c r="J429" s="20">
        <f t="shared" si="33"/>
        <v>-2.2261418639192062E-3</v>
      </c>
      <c r="K429" s="20">
        <f t="shared" si="34"/>
        <v>2.2261418639192062E-3</v>
      </c>
    </row>
    <row r="430" spans="1:11">
      <c r="A430" s="75"/>
      <c r="B430" s="31">
        <f>Projections!B430</f>
        <v>2022</v>
      </c>
      <c r="C430" s="31" t="str">
        <f>Projections!C430</f>
        <v>M03</v>
      </c>
      <c r="D430" s="14">
        <v>0</v>
      </c>
      <c r="E430" s="32">
        <f t="shared" si="30"/>
        <v>257.988</v>
      </c>
      <c r="F430" s="32">
        <f>Projections!E430</f>
        <v>257.988</v>
      </c>
      <c r="G430" s="71">
        <f>Projections!R430</f>
        <v>257.84470233028378</v>
      </c>
      <c r="H430" s="71">
        <f t="shared" si="31"/>
        <v>257.84470233028378</v>
      </c>
      <c r="I430" s="32">
        <f t="shared" si="32"/>
        <v>-0.14329766971621893</v>
      </c>
      <c r="J430" s="20">
        <f t="shared" si="33"/>
        <v>-5.5544315904700579E-4</v>
      </c>
      <c r="K430" s="20">
        <f t="shared" si="34"/>
        <v>5.5544315904700579E-4</v>
      </c>
    </row>
    <row r="431" spans="1:11">
      <c r="A431" s="75"/>
      <c r="B431" s="31">
        <f>Projections!B431</f>
        <v>2022</v>
      </c>
      <c r="C431" s="31" t="str">
        <f>Projections!C431</f>
        <v>M04</v>
      </c>
      <c r="D431" s="14">
        <v>0</v>
      </c>
      <c r="E431" s="32">
        <f t="shared" si="30"/>
        <v>257.303</v>
      </c>
      <c r="F431" s="32">
        <f>Projections!E431</f>
        <v>257.303</v>
      </c>
      <c r="G431" s="71">
        <f>Projections!R431</f>
        <v>257.30406446252363</v>
      </c>
      <c r="H431" s="71">
        <f t="shared" si="31"/>
        <v>257.30406446252363</v>
      </c>
      <c r="I431" s="32">
        <f t="shared" si="32"/>
        <v>1.0644625236295724E-3</v>
      </c>
      <c r="J431" s="20">
        <f t="shared" si="33"/>
        <v>4.1370000490844348E-6</v>
      </c>
      <c r="K431" s="20">
        <f t="shared" si="34"/>
        <v>4.1370000490844348E-6</v>
      </c>
    </row>
    <row r="432" spans="1:11">
      <c r="A432" s="75"/>
      <c r="B432" s="31">
        <f>Projections!B432</f>
        <v>2022</v>
      </c>
      <c r="C432" s="31" t="str">
        <f>Projections!C432</f>
        <v>M05</v>
      </c>
      <c r="D432" s="14">
        <v>0</v>
      </c>
      <c r="E432" s="32">
        <f t="shared" si="30"/>
        <v>259.02600000000001</v>
      </c>
      <c r="F432" s="32">
        <f>Projections!E432</f>
        <v>259.02600000000001</v>
      </c>
      <c r="G432" s="71">
        <f>Projections!R432</f>
        <v>258.80958193953603</v>
      </c>
      <c r="H432" s="71">
        <f t="shared" si="31"/>
        <v>258.80958193953603</v>
      </c>
      <c r="I432" s="32">
        <f t="shared" si="32"/>
        <v>-0.2164180604639796</v>
      </c>
      <c r="J432" s="20">
        <f t="shared" si="33"/>
        <v>-8.3550709374340647E-4</v>
      </c>
      <c r="K432" s="20">
        <f t="shared" si="34"/>
        <v>8.3550709374340647E-4</v>
      </c>
    </row>
    <row r="433" spans="1:11">
      <c r="A433" s="75"/>
      <c r="B433" s="31">
        <f>Projections!B433</f>
        <v>2022</v>
      </c>
      <c r="C433" s="31" t="str">
        <f>Projections!C433</f>
        <v>M06</v>
      </c>
      <c r="D433" s="14">
        <v>0</v>
      </c>
      <c r="E433" s="32">
        <f t="shared" si="30"/>
        <v>259.38400000000001</v>
      </c>
      <c r="F433" s="32">
        <f>Projections!E433</f>
        <v>259.38400000000001</v>
      </c>
      <c r="G433" s="71">
        <f>Projections!R433</f>
        <v>258.5755212130897</v>
      </c>
      <c r="H433" s="71">
        <f t="shared" si="31"/>
        <v>258.5755212130897</v>
      </c>
      <c r="I433" s="32">
        <f t="shared" si="32"/>
        <v>-0.80847878691031383</v>
      </c>
      <c r="J433" s="20">
        <f t="shared" si="33"/>
        <v>-3.116918495012467E-3</v>
      </c>
      <c r="K433" s="20">
        <f t="shared" si="34"/>
        <v>3.116918495012467E-3</v>
      </c>
    </row>
    <row r="434" spans="1:11">
      <c r="A434" s="75"/>
      <c r="B434" s="31">
        <f>Projections!B434</f>
        <v>2022</v>
      </c>
      <c r="C434" s="31" t="str">
        <f>Projections!C434</f>
        <v>M07</v>
      </c>
      <c r="D434" s="14">
        <v>0</v>
      </c>
      <c r="E434" s="32">
        <f t="shared" si="30"/>
        <v>258.62</v>
      </c>
      <c r="F434" s="32">
        <f>Projections!E434</f>
        <v>258.62</v>
      </c>
      <c r="G434" s="71">
        <f>Projections!R434</f>
        <v>258.36860065681196</v>
      </c>
      <c r="H434" s="71">
        <f t="shared" si="31"/>
        <v>258.36860065681196</v>
      </c>
      <c r="I434" s="32">
        <f t="shared" si="32"/>
        <v>-0.2513993431880408</v>
      </c>
      <c r="J434" s="20">
        <f t="shared" si="33"/>
        <v>-9.7208005254056451E-4</v>
      </c>
      <c r="K434" s="20">
        <f t="shared" si="34"/>
        <v>9.7208005254056451E-4</v>
      </c>
    </row>
    <row r="435" spans="1:11">
      <c r="A435" s="75"/>
      <c r="B435" s="31">
        <f>Projections!B435</f>
        <v>2022</v>
      </c>
      <c r="C435" s="31" t="str">
        <f>Projections!C435</f>
        <v>M08</v>
      </c>
      <c r="D435" s="14">
        <v>0</v>
      </c>
      <c r="E435" s="32">
        <f t="shared" si="30"/>
        <v>258.81200000000001</v>
      </c>
      <c r="F435" s="32">
        <f>Projections!E435</f>
        <v>258.81200000000001</v>
      </c>
      <c r="G435" s="71">
        <f>Projections!R435</f>
        <v>258.56153484352086</v>
      </c>
      <c r="H435" s="71">
        <f t="shared" si="31"/>
        <v>258.56153484352086</v>
      </c>
      <c r="I435" s="32">
        <f t="shared" si="32"/>
        <v>-0.25046515647915157</v>
      </c>
      <c r="J435" s="20">
        <f t="shared" si="33"/>
        <v>-9.6774939523341875E-4</v>
      </c>
      <c r="K435" s="20">
        <f t="shared" si="34"/>
        <v>9.6774939523341875E-4</v>
      </c>
    </row>
    <row r="436" spans="1:11">
      <c r="A436" s="75"/>
      <c r="B436" s="31">
        <f>Projections!B436</f>
        <v>2022</v>
      </c>
      <c r="C436" s="31" t="str">
        <f>Projections!C436</f>
        <v>M09</v>
      </c>
      <c r="D436" s="14">
        <v>0</v>
      </c>
      <c r="E436" s="32">
        <f t="shared" si="30"/>
        <v>258.82600000000002</v>
      </c>
      <c r="F436" s="32">
        <f>Projections!E436</f>
        <v>258.82600000000002</v>
      </c>
      <c r="G436" s="71">
        <f>Projections!R436</f>
        <v>258.02674198317311</v>
      </c>
      <c r="H436" s="71">
        <f t="shared" si="31"/>
        <v>258.02674198317311</v>
      </c>
      <c r="I436" s="32">
        <f t="shared" si="32"/>
        <v>-0.79925801682691144</v>
      </c>
      <c r="J436" s="20">
        <f t="shared" si="33"/>
        <v>-3.0880128612539364E-3</v>
      </c>
      <c r="K436" s="20">
        <f t="shared" si="34"/>
        <v>3.0880128612539364E-3</v>
      </c>
    </row>
    <row r="437" spans="1:11">
      <c r="A437" s="75"/>
      <c r="B437" s="31">
        <f>Projections!B437</f>
        <v>2022</v>
      </c>
      <c r="C437" s="31" t="str">
        <f>Projections!C437</f>
        <v>M10</v>
      </c>
      <c r="D437" s="14">
        <v>0</v>
      </c>
      <c r="E437" s="32">
        <f t="shared" si="30"/>
        <v>258.94</v>
      </c>
      <c r="F437" s="32">
        <f>Projections!E437</f>
        <v>258.94</v>
      </c>
      <c r="G437" s="71">
        <f>Projections!R437</f>
        <v>258.30148967232066</v>
      </c>
      <c r="H437" s="71">
        <f t="shared" si="31"/>
        <v>258.30148967232066</v>
      </c>
      <c r="I437" s="32">
        <f t="shared" si="32"/>
        <v>-0.63851032767934157</v>
      </c>
      <c r="J437" s="20">
        <f t="shared" si="33"/>
        <v>-2.4658620826420855E-3</v>
      </c>
      <c r="K437" s="20">
        <f t="shared" si="34"/>
        <v>2.4658620826420855E-3</v>
      </c>
    </row>
    <row r="438" spans="1:11">
      <c r="A438" s="75"/>
      <c r="B438" s="31">
        <f>Projections!B438</f>
        <v>2022</v>
      </c>
      <c r="C438" s="31" t="str">
        <f>Projections!C438</f>
        <v>M11</v>
      </c>
      <c r="D438" s="14">
        <v>0</v>
      </c>
      <c r="E438" s="32">
        <f t="shared" si="30"/>
        <v>257.83600000000001</v>
      </c>
      <c r="F438" s="32">
        <f>Projections!E438</f>
        <v>257.83600000000001</v>
      </c>
      <c r="G438" s="71">
        <f>Projections!R438</f>
        <v>257.98008858491522</v>
      </c>
      <c r="H438" s="71">
        <f t="shared" si="31"/>
        <v>257.98008858491522</v>
      </c>
      <c r="I438" s="32">
        <f t="shared" si="32"/>
        <v>0.14408858491520959</v>
      </c>
      <c r="J438" s="20">
        <f t="shared" si="33"/>
        <v>5.5883811769966022E-4</v>
      </c>
      <c r="K438" s="20">
        <f t="shared" si="34"/>
        <v>5.5883811769966022E-4</v>
      </c>
    </row>
    <row r="439" spans="1:11">
      <c r="A439" s="75"/>
      <c r="B439" s="31">
        <f>Projections!B439</f>
        <v>2022</v>
      </c>
      <c r="C439" s="31" t="str">
        <f>Projections!C439</f>
        <v>M12</v>
      </c>
      <c r="D439" s="14">
        <v>0</v>
      </c>
      <c r="E439" s="32">
        <f t="shared" si="30"/>
        <v>255.471</v>
      </c>
      <c r="F439" s="32">
        <f>Projections!E439</f>
        <v>255.471</v>
      </c>
      <c r="G439" s="71">
        <f>Projections!R439</f>
        <v>255.53051968507415</v>
      </c>
      <c r="H439" s="71">
        <f t="shared" si="31"/>
        <v>255.53051968507415</v>
      </c>
      <c r="I439" s="32">
        <f t="shared" si="32"/>
        <v>5.9519685074150175E-2</v>
      </c>
      <c r="J439" s="20">
        <f t="shared" si="33"/>
        <v>2.3298020156554042E-4</v>
      </c>
      <c r="K439" s="20">
        <f t="shared" si="34"/>
        <v>2.3298020156554042E-4</v>
      </c>
    </row>
    <row r="440" spans="1:11">
      <c r="A440" s="31">
        <f>B440</f>
        <v>2023</v>
      </c>
      <c r="B440" s="31">
        <f>Projections!B440</f>
        <v>2023</v>
      </c>
      <c r="C440" s="31" t="str">
        <f>Projections!C440</f>
        <v>M01</v>
      </c>
      <c r="D440" s="14">
        <v>0</v>
      </c>
      <c r="E440" s="32">
        <f t="shared" si="30"/>
        <v>255.43799999999999</v>
      </c>
      <c r="F440" s="32">
        <f>Projections!E440</f>
        <v>255.43799999999999</v>
      </c>
      <c r="G440" s="71">
        <f>Projections!R440</f>
        <v>255.52471906376957</v>
      </c>
      <c r="H440" s="71">
        <f t="shared" si="31"/>
        <v>255.52471906376957</v>
      </c>
      <c r="I440" s="32">
        <f t="shared" si="32"/>
        <v>8.6719063769578497E-2</v>
      </c>
      <c r="J440" s="20">
        <f t="shared" si="33"/>
        <v>3.3949163307565243E-4</v>
      </c>
      <c r="K440" s="20">
        <f t="shared" si="34"/>
        <v>3.3949163307565243E-4</v>
      </c>
    </row>
    <row r="441" spans="1:11">
      <c r="A441" s="75"/>
      <c r="B441" s="31">
        <f>Projections!B441</f>
        <v>2023</v>
      </c>
      <c r="C441" s="31" t="str">
        <f>Projections!C441</f>
        <v>M02</v>
      </c>
      <c r="D441" s="14">
        <v>0</v>
      </c>
      <c r="E441" s="32">
        <f t="shared" si="30"/>
        <v>256.30500000000001</v>
      </c>
      <c r="F441" s="32">
        <f>Projections!E441</f>
        <v>256.30500000000001</v>
      </c>
      <c r="G441" s="71">
        <f>Projections!R441</f>
        <v>256.35600677037553</v>
      </c>
      <c r="H441" s="71">
        <f t="shared" si="31"/>
        <v>256.35600677037553</v>
      </c>
      <c r="I441" s="32">
        <f t="shared" si="32"/>
        <v>5.1006770375522592E-2</v>
      </c>
      <c r="J441" s="20">
        <f t="shared" si="33"/>
        <v>1.9900809728847502E-4</v>
      </c>
      <c r="K441" s="20">
        <f t="shared" si="34"/>
        <v>1.9900809728847502E-4</v>
      </c>
    </row>
    <row r="442" spans="1:11">
      <c r="A442" s="75"/>
      <c r="B442" s="31">
        <f>Projections!B442</f>
        <v>2023</v>
      </c>
      <c r="C442" s="31" t="str">
        <f>Projections!C442</f>
        <v>M03</v>
      </c>
      <c r="D442" s="14">
        <v>0</v>
      </c>
      <c r="E442" s="32">
        <f t="shared" si="30"/>
        <v>257.43099999999998</v>
      </c>
      <c r="F442" s="32">
        <f>Projections!E442</f>
        <v>257.43099999999998</v>
      </c>
      <c r="G442" s="71">
        <f>Projections!R442</f>
        <v>257.69338972330405</v>
      </c>
      <c r="H442" s="71">
        <f t="shared" si="31"/>
        <v>257.69338972330405</v>
      </c>
      <c r="I442" s="32">
        <f t="shared" si="32"/>
        <v>0.26238972330406796</v>
      </c>
      <c r="J442" s="20">
        <f t="shared" si="33"/>
        <v>1.0192623394387932E-3</v>
      </c>
      <c r="K442" s="20">
        <f t="shared" si="34"/>
        <v>1.0192623394387932E-3</v>
      </c>
    </row>
    <row r="443" spans="1:11">
      <c r="A443" s="75"/>
      <c r="B443" s="31">
        <f>Projections!B443</f>
        <v>2023</v>
      </c>
      <c r="C443" s="31" t="str">
        <f>Projections!C443</f>
        <v>M04</v>
      </c>
      <c r="D443" s="14">
        <v>0</v>
      </c>
      <c r="E443" s="32">
        <f t="shared" si="30"/>
        <v>257.98</v>
      </c>
      <c r="F443" s="32">
        <f>Projections!E443</f>
        <v>257.98</v>
      </c>
      <c r="G443" s="71">
        <f>Projections!R443</f>
        <v>258.38322411911423</v>
      </c>
      <c r="H443" s="71">
        <f t="shared" si="31"/>
        <v>258.38322411911423</v>
      </c>
      <c r="I443" s="32">
        <f t="shared" si="32"/>
        <v>0.40322411911421341</v>
      </c>
      <c r="J443" s="20">
        <f t="shared" si="33"/>
        <v>1.5630053458183324E-3</v>
      </c>
      <c r="K443" s="20">
        <f t="shared" si="34"/>
        <v>1.5630053458183324E-3</v>
      </c>
    </row>
    <row r="444" spans="1:11">
      <c r="A444" s="75"/>
      <c r="B444" s="31">
        <f>Projections!B444</f>
        <v>2023</v>
      </c>
      <c r="C444" s="31" t="str">
        <f>Projections!C444</f>
        <v>M05</v>
      </c>
      <c r="D444" s="14">
        <v>0</v>
      </c>
      <c r="E444" s="32">
        <f t="shared" si="30"/>
        <v>261.04899999999998</v>
      </c>
      <c r="F444" s="32">
        <f>Projections!E444</f>
        <v>261.04899999999998</v>
      </c>
      <c r="G444" s="71">
        <f>Projections!R444</f>
        <v>262.04205996107163</v>
      </c>
      <c r="H444" s="71">
        <f t="shared" si="31"/>
        <v>262.04205996107163</v>
      </c>
      <c r="I444" s="32">
        <f t="shared" si="32"/>
        <v>0.99305996107165129</v>
      </c>
      <c r="J444" s="20">
        <f t="shared" si="33"/>
        <v>3.804113254874186E-3</v>
      </c>
      <c r="K444" s="20">
        <f t="shared" si="34"/>
        <v>3.804113254874186E-3</v>
      </c>
    </row>
    <row r="445" spans="1:11">
      <c r="A445" s="75"/>
      <c r="B445" s="31">
        <f>Projections!B445</f>
        <v>2023</v>
      </c>
      <c r="C445" s="31" t="str">
        <f>Projections!C445</f>
        <v>M06</v>
      </c>
      <c r="D445" s="14">
        <v>0</v>
      </c>
      <c r="E445" s="32">
        <f t="shared" si="30"/>
        <v>259.43200000000002</v>
      </c>
      <c r="F445" s="32">
        <f>Projections!E445</f>
        <v>259.43200000000002</v>
      </c>
      <c r="G445" s="71">
        <f>Projections!R445</f>
        <v>259.30431935043737</v>
      </c>
      <c r="H445" s="71">
        <f t="shared" si="31"/>
        <v>259.30431935043737</v>
      </c>
      <c r="I445" s="32">
        <f t="shared" si="32"/>
        <v>-0.1276806495626488</v>
      </c>
      <c r="J445" s="20">
        <f t="shared" si="33"/>
        <v>-4.9215458988347157E-4</v>
      </c>
      <c r="K445" s="20">
        <f t="shared" si="34"/>
        <v>4.9215458988347157E-4</v>
      </c>
    </row>
    <row r="446" spans="1:11">
      <c r="A446" s="75"/>
      <c r="B446" s="31">
        <f>Projections!B446</f>
        <v>2023</v>
      </c>
      <c r="C446" s="31" t="str">
        <f>Projections!C446</f>
        <v>M07</v>
      </c>
      <c r="D446" s="14">
        <v>0</v>
      </c>
      <c r="E446" s="32">
        <f t="shared" si="30"/>
        <v>261.03399999999999</v>
      </c>
      <c r="F446" s="32">
        <f>Projections!E446</f>
        <v>261.03399999999999</v>
      </c>
      <c r="G446" s="71">
        <f>Projections!R446</f>
        <v>261.33207131132519</v>
      </c>
      <c r="H446" s="71">
        <f t="shared" si="31"/>
        <v>261.33207131132519</v>
      </c>
      <c r="I446" s="32">
        <f t="shared" si="32"/>
        <v>0.29807131132520226</v>
      </c>
      <c r="J446" s="20">
        <f t="shared" si="33"/>
        <v>1.1418869240221667E-3</v>
      </c>
      <c r="K446" s="20">
        <f t="shared" si="34"/>
        <v>1.1418869240221667E-3</v>
      </c>
    </row>
    <row r="447" spans="1:11">
      <c r="A447" s="75"/>
      <c r="B447" s="31">
        <f>Projections!B447</f>
        <v>2023</v>
      </c>
      <c r="C447" s="31" t="str">
        <f>Projections!C447</f>
        <v>M08</v>
      </c>
      <c r="D447" s="14">
        <v>0</v>
      </c>
      <c r="E447" s="32">
        <f t="shared" si="30"/>
        <v>258.98899999999998</v>
      </c>
      <c r="F447" s="32">
        <f>Projections!E447</f>
        <v>258.98899999999998</v>
      </c>
      <c r="G447" s="71">
        <f>Projections!R447</f>
        <v>257.48596727518077</v>
      </c>
      <c r="H447" s="71">
        <f t="shared" si="31"/>
        <v>257.48596727518077</v>
      </c>
      <c r="I447" s="32">
        <f t="shared" si="32"/>
        <v>-1.5030327248192066</v>
      </c>
      <c r="J447" s="20">
        <f t="shared" si="33"/>
        <v>-5.8034616328075973E-3</v>
      </c>
      <c r="K447" s="20">
        <f t="shared" si="34"/>
        <v>5.8034616328075973E-3</v>
      </c>
    </row>
    <row r="448" spans="1:11">
      <c r="A448" s="75"/>
      <c r="B448" s="31">
        <f>Projections!B448</f>
        <v>2023</v>
      </c>
      <c r="C448" s="31" t="str">
        <f>Projections!C448</f>
        <v>M09</v>
      </c>
      <c r="D448" s="14">
        <v>0</v>
      </c>
      <c r="E448" s="32">
        <f t="shared" si="30"/>
        <v>259.20999999999998</v>
      </c>
      <c r="F448" s="32">
        <f>Projections!E448</f>
        <v>259.20999999999998</v>
      </c>
      <c r="G448" s="71">
        <f>Projections!R448</f>
        <v>257.88476655106103</v>
      </c>
      <c r="H448" s="71">
        <f t="shared" si="31"/>
        <v>257.88476655106103</v>
      </c>
      <c r="I448" s="32">
        <f t="shared" si="32"/>
        <v>-1.3252334489389455</v>
      </c>
      <c r="J448" s="20">
        <f t="shared" si="33"/>
        <v>-5.1125861229850142E-3</v>
      </c>
      <c r="K448" s="20">
        <f t="shared" si="34"/>
        <v>5.1125861229850142E-3</v>
      </c>
    </row>
    <row r="449" spans="1:11">
      <c r="A449" s="75"/>
      <c r="B449" s="31">
        <f>Projections!B449</f>
        <v>2023</v>
      </c>
      <c r="C449" s="31" t="str">
        <f>Projections!C449</f>
        <v>M10</v>
      </c>
      <c r="D449" s="14">
        <v>0</v>
      </c>
      <c r="E449" s="32">
        <f t="shared" si="30"/>
        <v>259.137</v>
      </c>
      <c r="F449" s="32">
        <f>Projections!E449</f>
        <v>259.137</v>
      </c>
      <c r="G449" s="71">
        <f>Projections!R449</f>
        <v>257.8640874063243</v>
      </c>
      <c r="H449" s="71">
        <f t="shared" si="31"/>
        <v>257.8640874063243</v>
      </c>
      <c r="I449" s="32">
        <f t="shared" si="32"/>
        <v>-1.2729125936756986</v>
      </c>
      <c r="J449" s="20">
        <f t="shared" si="33"/>
        <v>-4.9121221349158889E-3</v>
      </c>
      <c r="K449" s="20">
        <f t="shared" si="34"/>
        <v>4.9121221349158889E-3</v>
      </c>
    </row>
    <row r="450" spans="1:11">
      <c r="A450" s="75"/>
      <c r="B450" s="31">
        <f>Projections!B450</f>
        <v>2023</v>
      </c>
      <c r="C450" s="31" t="str">
        <f>Projections!C450</f>
        <v>M11</v>
      </c>
      <c r="D450" s="14">
        <v>0</v>
      </c>
      <c r="E450" s="32">
        <f t="shared" si="30"/>
        <v>259.16000000000003</v>
      </c>
      <c r="F450" s="32">
        <f>Projections!E450</f>
        <v>259.16000000000003</v>
      </c>
      <c r="G450" s="71">
        <f>Projections!R450</f>
        <v>258.16098715470241</v>
      </c>
      <c r="H450" s="71">
        <f t="shared" si="31"/>
        <v>258.16098715470241</v>
      </c>
      <c r="I450" s="32">
        <f t="shared" si="32"/>
        <v>-0.99901284529761369</v>
      </c>
      <c r="J450" s="20">
        <f t="shared" si="33"/>
        <v>-3.8548111023985706E-3</v>
      </c>
      <c r="K450" s="20">
        <f t="shared" si="34"/>
        <v>3.8548111023985706E-3</v>
      </c>
    </row>
    <row r="451" spans="1:11">
      <c r="A451" s="75"/>
      <c r="B451" s="31">
        <f>Projections!B451</f>
        <v>2023</v>
      </c>
      <c r="C451" s="31" t="str">
        <f>Projections!C451</f>
        <v>M12</v>
      </c>
      <c r="D451" s="14">
        <v>0</v>
      </c>
      <c r="E451" s="32">
        <f t="shared" si="30"/>
        <v>259.16000000000003</v>
      </c>
      <c r="F451" s="32">
        <f>Projections!E451</f>
        <v>259.16000000000003</v>
      </c>
      <c r="G451" s="71">
        <f>Projections!R451</f>
        <v>258.25047553890062</v>
      </c>
      <c r="H451" s="71">
        <f t="shared" si="31"/>
        <v>258.25047553890062</v>
      </c>
      <c r="I451" s="32">
        <f t="shared" si="32"/>
        <v>-0.90952446109940865</v>
      </c>
      <c r="J451" s="20">
        <f t="shared" si="33"/>
        <v>-3.509509419275384E-3</v>
      </c>
      <c r="K451" s="20">
        <f t="shared" si="34"/>
        <v>3.509509419275384E-3</v>
      </c>
    </row>
    <row r="452" spans="1:11">
      <c r="A452" s="31">
        <f>B452</f>
        <v>2024</v>
      </c>
      <c r="B452" s="31">
        <f>Projections!B452</f>
        <v>2024</v>
      </c>
      <c r="C452" s="31" t="str">
        <f>Projections!C452</f>
        <v>M01</v>
      </c>
      <c r="D452" s="14">
        <v>0</v>
      </c>
      <c r="E452" s="32">
        <f t="shared" si="30"/>
        <v>260.839</v>
      </c>
      <c r="F452" s="32">
        <f>Projections!E452</f>
        <v>260.839</v>
      </c>
      <c r="G452" s="71">
        <f>Projections!R452</f>
        <v>260.32794750740192</v>
      </c>
      <c r="H452" s="71">
        <f t="shared" si="31"/>
        <v>260.32794750740192</v>
      </c>
      <c r="I452" s="32">
        <f t="shared" si="32"/>
        <v>-0.51105249259808261</v>
      </c>
      <c r="J452" s="20">
        <f t="shared" si="33"/>
        <v>-1.9592641154048381E-3</v>
      </c>
      <c r="K452" s="20">
        <f t="shared" si="34"/>
        <v>1.9592641154048381E-3</v>
      </c>
    </row>
    <row r="453" spans="1:11">
      <c r="A453" s="75"/>
      <c r="B453" s="31">
        <f>Projections!B453</f>
        <v>2024</v>
      </c>
      <c r="C453" s="31" t="str">
        <f>Projections!C453</f>
        <v>M02</v>
      </c>
      <c r="D453" s="14">
        <v>0</v>
      </c>
      <c r="E453" s="32">
        <f t="shared" si="30"/>
        <v>260.05599999999998</v>
      </c>
      <c r="F453" s="32">
        <f>Projections!E453</f>
        <v>260.05599999999998</v>
      </c>
      <c r="G453" s="71">
        <f>Projections!R453</f>
        <v>258.96640921487142</v>
      </c>
      <c r="H453" s="71">
        <f t="shared" si="31"/>
        <v>258.96640921487142</v>
      </c>
      <c r="I453" s="32">
        <f t="shared" si="32"/>
        <v>-1.0895907851285642</v>
      </c>
      <c r="J453" s="20">
        <f t="shared" si="33"/>
        <v>-4.1898313637392113E-3</v>
      </c>
      <c r="K453" s="20">
        <f t="shared" si="34"/>
        <v>4.1898313637392113E-3</v>
      </c>
    </row>
    <row r="454" spans="1:11">
      <c r="A454" s="75"/>
      <c r="B454" s="31">
        <f>Projections!B454</f>
        <v>2024</v>
      </c>
      <c r="C454" s="31" t="str">
        <f>Projections!C454</f>
        <v>M03</v>
      </c>
      <c r="D454" s="14">
        <v>0</v>
      </c>
      <c r="E454" s="32">
        <f t="shared" si="30"/>
        <v>261.65800000000002</v>
      </c>
      <c r="F454" s="32">
        <f>Projections!E454</f>
        <v>261.65800000000002</v>
      </c>
      <c r="G454" s="71">
        <f>Projections!R454</f>
        <v>261.50571928145388</v>
      </c>
      <c r="H454" s="71">
        <f t="shared" si="31"/>
        <v>261.50571928145388</v>
      </c>
      <c r="I454" s="32">
        <f t="shared" si="32"/>
        <v>-0.15228071854613745</v>
      </c>
      <c r="J454" s="20">
        <f t="shared" si="33"/>
        <v>-5.8198380537242294E-4</v>
      </c>
      <c r="K454" s="20">
        <f t="shared" si="34"/>
        <v>5.8198380537242294E-4</v>
      </c>
    </row>
    <row r="455" spans="1:11">
      <c r="A455" s="75"/>
      <c r="B455" s="31">
        <f>Projections!B455</f>
        <v>2024</v>
      </c>
      <c r="C455" s="31" t="str">
        <f>Projections!C455</f>
        <v>M04</v>
      </c>
      <c r="D455" s="14">
        <v>0</v>
      </c>
      <c r="E455" s="32">
        <f t="shared" ref="E455:E483" si="35">IF(D455=0,F455,"  ")</f>
        <v>259.59500000000003</v>
      </c>
      <c r="F455" s="32">
        <f>Projections!E455</f>
        <v>259.59500000000003</v>
      </c>
      <c r="G455" s="71">
        <f>Projections!R455</f>
        <v>258.69115540949548</v>
      </c>
      <c r="H455" s="71">
        <f t="shared" si="31"/>
        <v>258.69115540949548</v>
      </c>
      <c r="I455" s="32">
        <f t="shared" si="32"/>
        <v>-0.9038445905045478</v>
      </c>
      <c r="J455" s="20">
        <f t="shared" si="33"/>
        <v>-3.4817488414821073E-3</v>
      </c>
      <c r="K455" s="20">
        <f t="shared" si="34"/>
        <v>3.4817488414821073E-3</v>
      </c>
    </row>
    <row r="456" spans="1:11">
      <c r="A456" s="75"/>
      <c r="B456" s="31">
        <f>Projections!B456</f>
        <v>2024</v>
      </c>
      <c r="C456" s="31" t="str">
        <f>Projections!C456</f>
        <v>M05</v>
      </c>
      <c r="D456" s="14">
        <v>0</v>
      </c>
      <c r="E456" s="32">
        <f t="shared" si="35"/>
        <v>259.58699999999999</v>
      </c>
      <c r="F456" s="32">
        <f>Projections!E456</f>
        <v>259.58699999999999</v>
      </c>
      <c r="G456" s="71">
        <f>Projections!R456</f>
        <v>258.21613606000011</v>
      </c>
      <c r="H456" s="71">
        <f t="shared" si="31"/>
        <v>258.21613606000011</v>
      </c>
      <c r="I456" s="32">
        <f t="shared" si="32"/>
        <v>-1.3708639399998788</v>
      </c>
      <c r="J456" s="20">
        <f t="shared" si="33"/>
        <v>-5.2809421889381163E-3</v>
      </c>
      <c r="K456" s="20">
        <f t="shared" si="34"/>
        <v>5.2809421889381163E-3</v>
      </c>
    </row>
    <row r="457" spans="1:11">
      <c r="A457" s="75"/>
      <c r="B457" s="31">
        <f>Projections!B457</f>
        <v>2024</v>
      </c>
      <c r="C457" s="31" t="str">
        <f>Projections!C457</f>
        <v>M06</v>
      </c>
      <c r="D457" s="14">
        <v>0</v>
      </c>
      <c r="E457" s="32">
        <f t="shared" si="35"/>
        <v>260.74400000000003</v>
      </c>
      <c r="F457" s="32">
        <f>Projections!E457</f>
        <v>260.74400000000003</v>
      </c>
      <c r="G457" s="71">
        <f>Projections!R457</f>
        <v>259.82137592970582</v>
      </c>
      <c r="H457" s="71">
        <f t="shared" si="31"/>
        <v>259.82137592970582</v>
      </c>
      <c r="I457" s="32">
        <f t="shared" si="32"/>
        <v>-0.92262407029420501</v>
      </c>
      <c r="J457" s="20">
        <f t="shared" si="33"/>
        <v>-3.5384287665073976E-3</v>
      </c>
      <c r="K457" s="20">
        <f t="shared" si="34"/>
        <v>3.5384287665073976E-3</v>
      </c>
    </row>
    <row r="458" spans="1:11">
      <c r="A458" s="75"/>
      <c r="B458" s="31">
        <f>Projections!B458</f>
        <v>2024</v>
      </c>
      <c r="C458" s="31" t="str">
        <f>Projections!C458</f>
        <v>M07</v>
      </c>
      <c r="D458" s="14">
        <v>0</v>
      </c>
      <c r="E458" s="32">
        <f t="shared" si="35"/>
        <v>261.029</v>
      </c>
      <c r="F458" s="32">
        <f>Projections!E458</f>
        <v>261.029</v>
      </c>
      <c r="G458" s="71">
        <f>Projections!R458</f>
        <v>260.36545931712135</v>
      </c>
      <c r="H458" s="71">
        <f t="shared" si="31"/>
        <v>260.36545931712135</v>
      </c>
      <c r="I458" s="32">
        <f t="shared" si="32"/>
        <v>-0.6635406828786472</v>
      </c>
      <c r="J458" s="20">
        <f t="shared" si="33"/>
        <v>-2.5420190204101735E-3</v>
      </c>
      <c r="K458" s="20">
        <f t="shared" si="34"/>
        <v>2.5420190204101735E-3</v>
      </c>
    </row>
    <row r="459" spans="1:11">
      <c r="A459" s="75"/>
      <c r="B459" s="31">
        <f>Projections!B459</f>
        <v>2024</v>
      </c>
      <c r="C459" s="31" t="str">
        <f>Projections!C459</f>
        <v>M08</v>
      </c>
      <c r="D459" s="14">
        <v>0</v>
      </c>
      <c r="E459" s="32">
        <f t="shared" si="35"/>
        <v>260.89800000000002</v>
      </c>
      <c r="F459" s="32">
        <f>Projections!E459</f>
        <v>260.89800000000002</v>
      </c>
      <c r="G459" s="71">
        <f>Projections!R459</f>
        <v>260.19095448402891</v>
      </c>
      <c r="H459" s="71">
        <f t="shared" si="31"/>
        <v>260.19095448402891</v>
      </c>
      <c r="I459" s="32">
        <f t="shared" si="32"/>
        <v>-0.70704551597111731</v>
      </c>
      <c r="J459" s="20">
        <f t="shared" si="33"/>
        <v>-2.7100457495692464E-3</v>
      </c>
      <c r="K459" s="20">
        <f t="shared" si="34"/>
        <v>2.7100457495692464E-3</v>
      </c>
    </row>
    <row r="460" spans="1:11">
      <c r="A460" s="75"/>
      <c r="B460" s="31">
        <f>Projections!B460</f>
        <v>2024</v>
      </c>
      <c r="C460" s="31" t="str">
        <f>Projections!C460</f>
        <v>M09</v>
      </c>
      <c r="D460" s="14">
        <v>0</v>
      </c>
      <c r="E460" s="32">
        <f t="shared" si="35"/>
        <v>264.92500000000001</v>
      </c>
      <c r="F460" s="32">
        <f>Projections!E460</f>
        <v>264.92500000000001</v>
      </c>
      <c r="G460" s="71">
        <f>Projections!R460</f>
        <v>264.87091951569317</v>
      </c>
      <c r="H460" s="71">
        <f t="shared" si="31"/>
        <v>264.87091951569317</v>
      </c>
      <c r="I460" s="32">
        <f t="shared" si="32"/>
        <v>-5.4080484306837207E-2</v>
      </c>
      <c r="J460" s="20">
        <f t="shared" si="33"/>
        <v>-2.0413507334844655E-4</v>
      </c>
      <c r="K460" s="20">
        <f t="shared" si="34"/>
        <v>2.0413507334844655E-4</v>
      </c>
    </row>
    <row r="461" spans="1:11">
      <c r="A461" s="75"/>
      <c r="B461" s="31">
        <f>Projections!B461</f>
        <v>2024</v>
      </c>
      <c r="C461" s="31" t="str">
        <f>Projections!C461</f>
        <v>M10</v>
      </c>
      <c r="D461" s="14">
        <v>0</v>
      </c>
      <c r="E461" s="32">
        <f t="shared" si="35"/>
        <v>263.10300000000001</v>
      </c>
      <c r="F461" s="32">
        <f>Projections!E461</f>
        <v>263.10300000000001</v>
      </c>
      <c r="G461" s="71">
        <f>Projections!R461</f>
        <v>262.55639808339191</v>
      </c>
      <c r="H461" s="71">
        <f t="shared" si="31"/>
        <v>262.55639808339191</v>
      </c>
      <c r="I461" s="32">
        <f t="shared" si="32"/>
        <v>-0.54660191660809687</v>
      </c>
      <c r="J461" s="20">
        <f t="shared" si="33"/>
        <v>-2.0775206539191756E-3</v>
      </c>
      <c r="K461" s="20">
        <f t="shared" si="34"/>
        <v>2.0775206539191756E-3</v>
      </c>
    </row>
    <row r="462" spans="1:11">
      <c r="A462" s="75"/>
      <c r="B462" s="31">
        <f>Projections!B462</f>
        <v>2024</v>
      </c>
      <c r="C462" s="31" t="str">
        <f>Projections!C462</f>
        <v>M11</v>
      </c>
      <c r="D462" s="14">
        <v>0</v>
      </c>
      <c r="E462" s="32">
        <f t="shared" si="35"/>
        <v>263.17099999999999</v>
      </c>
      <c r="F462" s="32">
        <f>Projections!E462</f>
        <v>263.17099999999999</v>
      </c>
      <c r="G462" s="71">
        <f>Projections!R462</f>
        <v>262.33536168900207</v>
      </c>
      <c r="H462" s="71">
        <f t="shared" si="31"/>
        <v>262.33536168900207</v>
      </c>
      <c r="I462" s="32">
        <f t="shared" si="32"/>
        <v>-0.83563831099792196</v>
      </c>
      <c r="J462" s="20">
        <f t="shared" si="33"/>
        <v>-3.1752674534729205E-3</v>
      </c>
      <c r="K462" s="20">
        <f t="shared" si="34"/>
        <v>3.1752674534729205E-3</v>
      </c>
    </row>
    <row r="463" spans="1:11">
      <c r="A463" s="75"/>
      <c r="B463" s="31">
        <f>Projections!B463</f>
        <v>2024</v>
      </c>
      <c r="C463" s="31" t="str">
        <f>Projections!C463</f>
        <v>M12</v>
      </c>
      <c r="D463" s="14">
        <v>0</v>
      </c>
      <c r="E463" s="32">
        <f t="shared" si="35"/>
        <v>263.87799999999999</v>
      </c>
      <c r="F463" s="32">
        <f>Projections!E463</f>
        <v>263.87799999999999</v>
      </c>
      <c r="G463" s="71">
        <f>Projections!R463</f>
        <v>263.54913477616486</v>
      </c>
      <c r="H463" s="71">
        <f t="shared" si="31"/>
        <v>263.54913477616486</v>
      </c>
      <c r="I463" s="32">
        <f t="shared" si="32"/>
        <v>-0.32886522383512329</v>
      </c>
      <c r="J463" s="20">
        <f t="shared" si="33"/>
        <v>-1.2462775367219825E-3</v>
      </c>
      <c r="K463" s="20">
        <f t="shared" si="34"/>
        <v>1.2462775367219825E-3</v>
      </c>
    </row>
    <row r="464" spans="1:11">
      <c r="A464" s="31">
        <f>B464</f>
        <v>2025</v>
      </c>
      <c r="B464" s="31">
        <f>Projections!B464</f>
        <v>2025</v>
      </c>
      <c r="C464" s="31" t="str">
        <f>Projections!C464</f>
        <v>M01</v>
      </c>
      <c r="D464" s="14">
        <v>0</v>
      </c>
      <c r="E464" s="32">
        <f t="shared" si="35"/>
        <v>264.11200000000002</v>
      </c>
      <c r="F464" s="32">
        <f>Projections!E464</f>
        <v>264.11200000000002</v>
      </c>
      <c r="G464" s="71">
        <f>Projections!R464</f>
        <v>264.25204465685164</v>
      </c>
      <c r="H464" s="71">
        <f t="shared" si="31"/>
        <v>264.25204465685164</v>
      </c>
      <c r="I464" s="32">
        <f t="shared" si="32"/>
        <v>0.14004465685161449</v>
      </c>
      <c r="J464" s="20">
        <f t="shared" si="33"/>
        <v>5.3024723167298144E-4</v>
      </c>
      <c r="K464" s="20">
        <f t="shared" si="34"/>
        <v>5.3024723167298144E-4</v>
      </c>
    </row>
    <row r="465" spans="1:11">
      <c r="A465" s="75"/>
      <c r="B465" s="31">
        <f>Projections!B465</f>
        <v>2025</v>
      </c>
      <c r="C465" s="31" t="str">
        <f>Projections!C465</f>
        <v>M02</v>
      </c>
      <c r="D465" s="14">
        <v>0</v>
      </c>
      <c r="E465" s="32">
        <f t="shared" si="35"/>
        <v>264.61700000000002</v>
      </c>
      <c r="F465" s="32">
        <f>Projections!E465</f>
        <v>264.61700000000002</v>
      </c>
      <c r="G465" s="71">
        <f>Projections!R465</f>
        <v>264.81073136896913</v>
      </c>
      <c r="H465" s="71">
        <f t="shared" si="31"/>
        <v>264.81073136896913</v>
      </c>
      <c r="I465" s="32">
        <f t="shared" si="32"/>
        <v>0.19373136896911092</v>
      </c>
      <c r="J465" s="20">
        <f t="shared" si="33"/>
        <v>7.3211989013975253E-4</v>
      </c>
      <c r="K465" s="20">
        <f t="shared" si="34"/>
        <v>7.3211989013975253E-4</v>
      </c>
    </row>
    <row r="466" spans="1:11">
      <c r="A466" s="75"/>
      <c r="B466" s="31">
        <f>Projections!B466</f>
        <v>2025</v>
      </c>
      <c r="C466" s="31" t="str">
        <f>Projections!C466</f>
        <v>M03</v>
      </c>
      <c r="D466" s="14">
        <v>0</v>
      </c>
      <c r="E466" s="32">
        <f t="shared" si="35"/>
        <v>264.14299999999997</v>
      </c>
      <c r="F466" s="32">
        <f>Projections!E466</f>
        <v>264.14299999999997</v>
      </c>
      <c r="G466" s="71">
        <f>Projections!R466</f>
        <v>264.06576107375287</v>
      </c>
      <c r="H466" s="71">
        <f t="shared" si="31"/>
        <v>264.06576107375287</v>
      </c>
      <c r="I466" s="32">
        <f t="shared" si="32"/>
        <v>-7.7238926247105155E-2</v>
      </c>
      <c r="J466" s="20">
        <f t="shared" si="33"/>
        <v>-2.9241329979255617E-4</v>
      </c>
      <c r="K466" s="20">
        <f t="shared" si="34"/>
        <v>2.9241329979255617E-4</v>
      </c>
    </row>
    <row r="467" spans="1:11">
      <c r="A467" s="75"/>
      <c r="B467" s="31">
        <f>Projections!B467</f>
        <v>2025</v>
      </c>
      <c r="C467" s="31" t="str">
        <f>Projections!C467</f>
        <v>M04</v>
      </c>
      <c r="D467" s="14">
        <v>0</v>
      </c>
      <c r="E467" s="32">
        <f t="shared" si="35"/>
        <v>265.59800000000001</v>
      </c>
      <c r="F467" s="32">
        <f>Projections!E467</f>
        <v>265.59800000000001</v>
      </c>
      <c r="G467" s="71">
        <f>Projections!R467</f>
        <v>265.55034225405427</v>
      </c>
      <c r="H467" s="71">
        <f t="shared" si="31"/>
        <v>265.55034225405427</v>
      </c>
      <c r="I467" s="32">
        <f t="shared" si="32"/>
        <v>-4.7657745945741681E-2</v>
      </c>
      <c r="J467" s="20">
        <f t="shared" si="33"/>
        <v>-1.7943563560622323E-4</v>
      </c>
      <c r="K467" s="20">
        <f t="shared" si="34"/>
        <v>1.7943563560622323E-4</v>
      </c>
    </row>
    <row r="468" spans="1:11">
      <c r="A468" s="75"/>
      <c r="B468" s="31">
        <f>Projections!B468</f>
        <v>2025</v>
      </c>
      <c r="C468" s="31" t="str">
        <f>Projections!C468</f>
        <v>M05</v>
      </c>
      <c r="D468" s="14">
        <v>0</v>
      </c>
      <c r="E468" s="32">
        <f t="shared" si="35"/>
        <v>265.738</v>
      </c>
      <c r="F468" s="32">
        <f>Projections!E468</f>
        <v>265.738</v>
      </c>
      <c r="G468" s="71">
        <f>Projections!R468</f>
        <v>265.81023612418988</v>
      </c>
      <c r="H468" s="71">
        <f t="shared" si="31"/>
        <v>265.81023612418988</v>
      </c>
      <c r="I468" s="32">
        <f t="shared" si="32"/>
        <v>7.2236124189885231E-2</v>
      </c>
      <c r="J468" s="20">
        <f t="shared" si="33"/>
        <v>2.7183212107370879E-4</v>
      </c>
      <c r="K468" s="20">
        <f t="shared" si="34"/>
        <v>2.7183212107370879E-4</v>
      </c>
    </row>
    <row r="469" spans="1:11">
      <c r="A469" s="75"/>
      <c r="B469" s="31">
        <f>Projections!B469</f>
        <v>2025</v>
      </c>
      <c r="C469" s="31" t="str">
        <f>Projections!C469</f>
        <v>M06</v>
      </c>
      <c r="D469" s="14">
        <v>0</v>
      </c>
      <c r="E469" s="32">
        <f t="shared" si="35"/>
        <v>267.84500000000003</v>
      </c>
      <c r="F469" s="32">
        <f>Projections!E469</f>
        <v>267.84500000000003</v>
      </c>
      <c r="G469" s="71">
        <f>Projections!R469</f>
        <v>267.80399617004821</v>
      </c>
      <c r="H469" s="71">
        <f t="shared" si="31"/>
        <v>267.80399617004821</v>
      </c>
      <c r="I469" s="32">
        <f t="shared" si="32"/>
        <v>-4.1003829951819171E-2</v>
      </c>
      <c r="J469" s="20">
        <f t="shared" si="33"/>
        <v>-1.5308790513849117E-4</v>
      </c>
      <c r="K469" s="20">
        <f t="shared" si="34"/>
        <v>1.5308790513849117E-4</v>
      </c>
    </row>
    <row r="470" spans="1:11">
      <c r="A470" s="71"/>
      <c r="B470" s="31">
        <f>Projections!B470</f>
        <v>2025</v>
      </c>
      <c r="C470" s="31" t="str">
        <f>Projections!C470</f>
        <v>M07</v>
      </c>
      <c r="D470" s="14">
        <v>0</v>
      </c>
      <c r="E470" s="32">
        <f t="shared" si="35"/>
        <v>267.03473635560937</v>
      </c>
      <c r="F470" s="55">
        <f>Projections!E470</f>
        <v>267.03473635560937</v>
      </c>
      <c r="G470" s="71">
        <f>Projections!R470</f>
        <v>267.03473635560937</v>
      </c>
      <c r="H470" s="71">
        <f t="shared" si="31"/>
        <v>267.03473635560937</v>
      </c>
      <c r="I470" s="32">
        <f t="shared" si="32"/>
        <v>0</v>
      </c>
      <c r="J470" s="20">
        <f t="shared" si="33"/>
        <v>0</v>
      </c>
      <c r="K470" s="20">
        <f t="shared" si="34"/>
        <v>0</v>
      </c>
    </row>
    <row r="471" spans="1:11">
      <c r="A471" s="75"/>
      <c r="B471" s="31">
        <f>Projections!B471</f>
        <v>2025</v>
      </c>
      <c r="C471" s="31" t="str">
        <f>Projections!C471</f>
        <v>M08</v>
      </c>
      <c r="D471" s="78">
        <v>1</v>
      </c>
      <c r="E471" s="32" t="str">
        <f t="shared" si="35"/>
        <v xml:space="preserve">  </v>
      </c>
      <c r="F471" s="55">
        <f>Projections!E471</f>
        <v>267.36959259323788</v>
      </c>
      <c r="G471" s="55">
        <f>Projections!R471</f>
        <v>267.36959259323788</v>
      </c>
      <c r="H471" s="71" t="str">
        <f t="shared" si="31"/>
        <v xml:space="preserve"> </v>
      </c>
      <c r="I471" s="32" t="str">
        <f t="shared" si="32"/>
        <v xml:space="preserve"> </v>
      </c>
      <c r="J471" s="20" t="str">
        <f t="shared" si="33"/>
        <v xml:space="preserve"> </v>
      </c>
      <c r="K471" s="20" t="str">
        <f t="shared" si="34"/>
        <v xml:space="preserve"> </v>
      </c>
    </row>
    <row r="472" spans="1:11">
      <c r="A472" s="75"/>
      <c r="B472" s="31">
        <f>Projections!B472</f>
        <v>2025</v>
      </c>
      <c r="C472" s="31" t="str">
        <f>Projections!C472</f>
        <v>M09</v>
      </c>
      <c r="D472" s="78">
        <v>1</v>
      </c>
      <c r="E472" s="32" t="str">
        <f t="shared" si="35"/>
        <v xml:space="preserve">  </v>
      </c>
      <c r="F472" s="55">
        <f>Projections!E472</f>
        <v>268.27932341042424</v>
      </c>
      <c r="G472" s="55">
        <f>Projections!R472</f>
        <v>268.27932341042424</v>
      </c>
      <c r="H472" s="71" t="str">
        <f t="shared" si="31"/>
        <v xml:space="preserve"> </v>
      </c>
      <c r="I472" s="32" t="str">
        <f t="shared" si="32"/>
        <v xml:space="preserve"> </v>
      </c>
      <c r="J472" s="20" t="str">
        <f t="shared" si="33"/>
        <v xml:space="preserve"> </v>
      </c>
      <c r="K472" s="20" t="str">
        <f t="shared" si="34"/>
        <v xml:space="preserve"> </v>
      </c>
    </row>
    <row r="473" spans="1:11">
      <c r="A473" s="75"/>
      <c r="B473" s="31">
        <f>Projections!B473</f>
        <v>2025</v>
      </c>
      <c r="C473" s="31" t="str">
        <f>Projections!C473</f>
        <v>M10</v>
      </c>
      <c r="D473" s="78">
        <v>1</v>
      </c>
      <c r="E473" s="32" t="str">
        <f t="shared" si="35"/>
        <v xml:space="preserve">  </v>
      </c>
      <c r="F473" s="55">
        <f>Projections!E473</f>
        <v>268.25966741096158</v>
      </c>
      <c r="G473" s="55">
        <f>Projections!R473</f>
        <v>268.25966741096158</v>
      </c>
      <c r="H473" s="71" t="str">
        <f t="shared" si="31"/>
        <v xml:space="preserve"> </v>
      </c>
      <c r="I473" s="32" t="str">
        <f t="shared" si="32"/>
        <v xml:space="preserve"> </v>
      </c>
      <c r="J473" s="20" t="str">
        <f t="shared" si="33"/>
        <v xml:space="preserve"> </v>
      </c>
      <c r="K473" s="20" t="str">
        <f t="shared" si="34"/>
        <v xml:space="preserve"> </v>
      </c>
    </row>
    <row r="474" spans="1:11">
      <c r="A474" s="75"/>
      <c r="B474" s="31">
        <f>Projections!B474</f>
        <v>2025</v>
      </c>
      <c r="C474" s="31" t="str">
        <f>Projections!C474</f>
        <v>M11</v>
      </c>
      <c r="D474" s="78">
        <v>1</v>
      </c>
      <c r="E474" s="32" t="str">
        <f t="shared" si="35"/>
        <v xml:space="preserve">  </v>
      </c>
      <c r="F474" s="55">
        <f>Projections!E474</f>
        <v>268.22095516340562</v>
      </c>
      <c r="G474" s="55">
        <f>Projections!R474</f>
        <v>268.22095516340562</v>
      </c>
      <c r="H474" s="71" t="str">
        <f t="shared" si="31"/>
        <v xml:space="preserve"> </v>
      </c>
      <c r="I474" s="32" t="str">
        <f t="shared" si="32"/>
        <v xml:space="preserve"> </v>
      </c>
      <c r="J474" s="20" t="str">
        <f t="shared" si="33"/>
        <v xml:space="preserve"> </v>
      </c>
      <c r="K474" s="20" t="str">
        <f t="shared" si="34"/>
        <v xml:space="preserve"> </v>
      </c>
    </row>
    <row r="475" spans="1:11">
      <c r="A475" s="75"/>
      <c r="B475" s="31">
        <f>Projections!B475</f>
        <v>2025</v>
      </c>
      <c r="C475" s="31" t="str">
        <f>Projections!C475</f>
        <v>M12</v>
      </c>
      <c r="D475" s="78">
        <v>1</v>
      </c>
      <c r="E475" s="32" t="str">
        <f t="shared" si="35"/>
        <v xml:space="preserve">  </v>
      </c>
      <c r="F475" s="55">
        <f>Projections!E475</f>
        <v>268.50679205138027</v>
      </c>
      <c r="G475" s="55">
        <f>Projections!R475</f>
        <v>268.50679205138027</v>
      </c>
      <c r="H475" s="71" t="str">
        <f t="shared" si="31"/>
        <v xml:space="preserve"> </v>
      </c>
      <c r="I475" s="32" t="str">
        <f t="shared" si="32"/>
        <v xml:space="preserve"> </v>
      </c>
      <c r="J475" s="20" t="str">
        <f t="shared" si="33"/>
        <v xml:space="preserve"> </v>
      </c>
      <c r="K475" s="20" t="str">
        <f t="shared" si="34"/>
        <v xml:space="preserve"> </v>
      </c>
    </row>
    <row r="476" spans="1:11">
      <c r="A476" s="31">
        <f>B476</f>
        <v>2026</v>
      </c>
      <c r="B476" s="31">
        <f>Projections!B476</f>
        <v>2026</v>
      </c>
      <c r="C476" s="31" t="str">
        <f>Projections!C476</f>
        <v>M01</v>
      </c>
      <c r="D476" s="78">
        <v>1</v>
      </c>
      <c r="E476" s="32" t="str">
        <f t="shared" si="35"/>
        <v xml:space="preserve">  </v>
      </c>
      <c r="F476" s="55">
        <f>Projections!E476</f>
        <v>276.93548728307235</v>
      </c>
      <c r="G476" s="55">
        <f>Projections!R476</f>
        <v>276.93548728307235</v>
      </c>
      <c r="H476" s="71" t="str">
        <f t="shared" si="31"/>
        <v xml:space="preserve"> </v>
      </c>
      <c r="I476" s="32" t="str">
        <f t="shared" si="32"/>
        <v xml:space="preserve"> </v>
      </c>
      <c r="J476" s="20" t="str">
        <f t="shared" si="33"/>
        <v xml:space="preserve"> </v>
      </c>
      <c r="K476" s="20" t="str">
        <f t="shared" si="34"/>
        <v xml:space="preserve"> </v>
      </c>
    </row>
    <row r="477" spans="1:11">
      <c r="A477" s="75"/>
      <c r="B477" s="31">
        <f>Projections!B477</f>
        <v>2026</v>
      </c>
      <c r="C477" s="31" t="str">
        <f>Projections!C477</f>
        <v>M02</v>
      </c>
      <c r="D477" s="78">
        <v>1</v>
      </c>
      <c r="E477" s="32" t="str">
        <f t="shared" si="35"/>
        <v xml:space="preserve">  </v>
      </c>
      <c r="F477" s="55">
        <f>Projections!E477</f>
        <v>279.31321855414092</v>
      </c>
      <c r="G477" s="55">
        <f>Projections!R477</f>
        <v>279.31321855414092</v>
      </c>
      <c r="H477" s="71" t="str">
        <f t="shared" si="31"/>
        <v xml:space="preserve"> </v>
      </c>
      <c r="I477" s="32" t="str">
        <f t="shared" si="32"/>
        <v xml:space="preserve"> </v>
      </c>
      <c r="J477" s="20" t="str">
        <f t="shared" si="33"/>
        <v xml:space="preserve"> </v>
      </c>
      <c r="K477" s="20" t="str">
        <f t="shared" si="34"/>
        <v xml:space="preserve"> </v>
      </c>
    </row>
    <row r="478" spans="1:11">
      <c r="A478" s="75"/>
      <c r="B478" s="31">
        <f>Projections!B478</f>
        <v>2026</v>
      </c>
      <c r="C478" s="31" t="str">
        <f>Projections!C478</f>
        <v>M03</v>
      </c>
      <c r="D478" s="78">
        <v>1</v>
      </c>
      <c r="E478" s="32" t="str">
        <f t="shared" si="35"/>
        <v xml:space="preserve">  </v>
      </c>
      <c r="F478" s="55">
        <f>Projections!E478</f>
        <v>279.20000624978576</v>
      </c>
      <c r="G478" s="55">
        <f>Projections!R478</f>
        <v>279.20000624978576</v>
      </c>
      <c r="H478" s="71" t="str">
        <f t="shared" si="31"/>
        <v xml:space="preserve"> </v>
      </c>
      <c r="I478" s="32" t="str">
        <f t="shared" si="32"/>
        <v xml:space="preserve"> </v>
      </c>
      <c r="J478" s="20" t="str">
        <f t="shared" si="33"/>
        <v xml:space="preserve"> </v>
      </c>
      <c r="K478" s="20" t="str">
        <f t="shared" si="34"/>
        <v xml:space="preserve"> </v>
      </c>
    </row>
    <row r="479" spans="1:11">
      <c r="A479" s="75"/>
      <c r="B479" s="31">
        <f>Projections!B479</f>
        <v>2026</v>
      </c>
      <c r="C479" s="31" t="str">
        <f>Projections!C479</f>
        <v>M04</v>
      </c>
      <c r="D479" s="14">
        <v>0</v>
      </c>
      <c r="E479" s="32">
        <f t="shared" si="35"/>
        <v>278.47199999999998</v>
      </c>
      <c r="F479" s="32">
        <f>Projections!E479</f>
        <v>278.47199999999998</v>
      </c>
      <c r="G479" s="71">
        <f>Projections!R479</f>
        <v>277.88274363960886</v>
      </c>
      <c r="H479" s="71">
        <f t="shared" si="31"/>
        <v>277.88274363960886</v>
      </c>
      <c r="I479" s="32">
        <f t="shared" si="32"/>
        <v>-0.58925636039111851</v>
      </c>
      <c r="J479" s="20">
        <f t="shared" si="33"/>
        <v>-2.1160345039756908E-3</v>
      </c>
      <c r="K479" s="20">
        <f t="shared" si="34"/>
        <v>2.1160345039756908E-3</v>
      </c>
    </row>
    <row r="480" spans="1:11">
      <c r="A480" s="75"/>
      <c r="B480" s="31">
        <f>Projections!B480</f>
        <v>2026</v>
      </c>
      <c r="C480" s="31" t="str">
        <f>Projections!C480</f>
        <v>M05</v>
      </c>
      <c r="D480" s="78">
        <v>1</v>
      </c>
      <c r="E480" s="32" t="str">
        <f t="shared" si="35"/>
        <v xml:space="preserve">  </v>
      </c>
      <c r="F480" s="55">
        <f>Projections!E480</f>
        <v>278.14273933867565</v>
      </c>
      <c r="G480" s="55">
        <f>Projections!R480</f>
        <v>278.14273933867565</v>
      </c>
      <c r="H480" s="71" t="str">
        <f t="shared" si="31"/>
        <v xml:space="preserve"> </v>
      </c>
      <c r="I480" s="32" t="str">
        <f t="shared" si="32"/>
        <v xml:space="preserve"> </v>
      </c>
      <c r="J480" s="20" t="str">
        <f t="shared" si="33"/>
        <v xml:space="preserve"> </v>
      </c>
      <c r="K480" s="20" t="str">
        <f t="shared" si="34"/>
        <v xml:space="preserve"> </v>
      </c>
    </row>
    <row r="481" spans="1:11">
      <c r="A481" s="75"/>
      <c r="B481" s="31">
        <f>Projections!B481</f>
        <v>2026</v>
      </c>
      <c r="C481" s="31" t="str">
        <f>Projections!C481</f>
        <v>M06</v>
      </c>
      <c r="D481" s="14">
        <v>0</v>
      </c>
      <c r="E481" s="32">
        <f t="shared" si="35"/>
        <v>278.74099999999999</v>
      </c>
      <c r="F481" s="32">
        <f>Projections!E481</f>
        <v>278.74099999999999</v>
      </c>
      <c r="G481" s="71">
        <f>Projections!R481</f>
        <v>278.18891987570817</v>
      </c>
      <c r="H481" s="71">
        <f t="shared" si="31"/>
        <v>278.18891987570817</v>
      </c>
      <c r="I481" s="32">
        <f t="shared" si="32"/>
        <v>-0.55208012429181963</v>
      </c>
      <c r="J481" s="20">
        <f t="shared" si="33"/>
        <v>-1.9806204479851175E-3</v>
      </c>
      <c r="K481" s="20">
        <f t="shared" si="34"/>
        <v>1.9806204479851175E-3</v>
      </c>
    </row>
    <row r="482" spans="1:11">
      <c r="A482" s="75"/>
      <c r="B482" s="31">
        <f>Projections!B482</f>
        <v>2026</v>
      </c>
      <c r="C482" s="31" t="str">
        <f>Projections!C482</f>
        <v>M07</v>
      </c>
      <c r="D482" s="78">
        <v>1</v>
      </c>
      <c r="E482" s="32" t="str">
        <f t="shared" si="35"/>
        <v xml:space="preserve">  </v>
      </c>
      <c r="F482" s="55">
        <f>Projections!E482</f>
        <v>281.11081114214244</v>
      </c>
      <c r="G482" s="55">
        <f>Projections!R482</f>
        <v>281.11081114214244</v>
      </c>
      <c r="H482" s="71" t="str">
        <f t="shared" si="31"/>
        <v xml:space="preserve"> </v>
      </c>
      <c r="I482" s="32" t="str">
        <f t="shared" si="32"/>
        <v xml:space="preserve"> </v>
      </c>
      <c r="J482" s="20" t="str">
        <f t="shared" si="33"/>
        <v xml:space="preserve"> </v>
      </c>
      <c r="K482" s="20" t="str">
        <f t="shared" si="34"/>
        <v xml:space="preserve"> </v>
      </c>
    </row>
    <row r="483" spans="1:11">
      <c r="A483" s="75"/>
      <c r="B483" s="31">
        <f>Projections!B483</f>
        <v>2026</v>
      </c>
      <c r="C483" s="31" t="str">
        <f>Projections!C483</f>
        <v>M08</v>
      </c>
      <c r="D483" s="14">
        <v>0</v>
      </c>
      <c r="E483" s="32">
        <f t="shared" si="35"/>
        <v>281.459</v>
      </c>
      <c r="F483" s="32">
        <f>Projections!E483</f>
        <v>281.459</v>
      </c>
      <c r="G483" s="71">
        <f>Projections!R483</f>
        <v>281.15702455699147</v>
      </c>
      <c r="H483" s="71">
        <f t="shared" si="31"/>
        <v>281.15702455699147</v>
      </c>
      <c r="I483" s="32">
        <f t="shared" si="32"/>
        <v>-0.30197544300852996</v>
      </c>
      <c r="J483" s="20">
        <f t="shared" si="33"/>
        <v>-1.0728931851833835E-3</v>
      </c>
      <c r="K483" s="20">
        <f t="shared" si="34"/>
        <v>1.0728931851833835E-3</v>
      </c>
    </row>
    <row r="484" spans="1:11">
      <c r="B484" s="31">
        <f>Projections!B484</f>
        <v>2026</v>
      </c>
      <c r="C484" s="31" t="str">
        <f>Projections!C484</f>
        <v>M09</v>
      </c>
      <c r="D484" s="78">
        <v>1</v>
      </c>
      <c r="E484" s="32" t="str">
        <f t="shared" ref="E484" si="36">IF(D484=0,F484,"  ")</f>
        <v xml:space="preserve">  </v>
      </c>
      <c r="F484" s="55">
        <f>Projections!E484</f>
        <v>280.58889303758713</v>
      </c>
      <c r="G484" s="55">
        <f>Projections!R484</f>
        <v>280.58889303758713</v>
      </c>
    </row>
    <row r="485" spans="1:11">
      <c r="B485" s="75"/>
      <c r="C485" s="75"/>
    </row>
    <row r="486" spans="1:11">
      <c r="B486" s="75"/>
      <c r="C486" s="75"/>
    </row>
    <row r="487" spans="1:11">
      <c r="B487" s="75"/>
      <c r="C487" s="75"/>
      <c r="G487" s="19" t="s">
        <v>539</v>
      </c>
      <c r="H487" s="81">
        <f>CORREL(H43:H484,E43:E484)</f>
        <v>0.99995455614446183</v>
      </c>
      <c r="J487" s="19" t="s">
        <v>538</v>
      </c>
      <c r="K487" s="79">
        <f>AVERAGE(K43:K484)</f>
        <v>1.6769711303206108E-3</v>
      </c>
    </row>
    <row r="488" spans="1:11">
      <c r="B488" s="75"/>
      <c r="C488" s="75"/>
    </row>
    <row r="489" spans="1:11">
      <c r="B489" s="75"/>
      <c r="C489" s="75"/>
    </row>
    <row r="490" spans="1:11">
      <c r="B490" s="75"/>
      <c r="C490" s="75"/>
      <c r="G490" s="19" t="s">
        <v>540</v>
      </c>
      <c r="H490" s="81">
        <f>CORREL(H43:H470,E43:E470)</f>
        <v>0.99995353060346348</v>
      </c>
    </row>
    <row r="491" spans="1:11">
      <c r="B491" s="75"/>
      <c r="C491" s="75"/>
    </row>
    <row r="492" spans="1:11">
      <c r="B492" s="75"/>
      <c r="C492" s="75"/>
    </row>
    <row r="493" spans="1:11">
      <c r="B493" s="75"/>
      <c r="C493" s="75"/>
    </row>
    <row r="494" spans="1:11">
      <c r="B494" s="75"/>
      <c r="C494" s="75"/>
    </row>
    <row r="495" spans="1:11">
      <c r="B495" s="75"/>
      <c r="C495" s="75"/>
    </row>
    <row r="496" spans="1:11">
      <c r="B496" s="75"/>
      <c r="C496" s="75"/>
    </row>
    <row r="497" spans="2:3">
      <c r="B497" s="75"/>
      <c r="C497" s="75"/>
    </row>
    <row r="498" spans="2:3">
      <c r="B498" s="75"/>
      <c r="C498" s="75"/>
    </row>
    <row r="499" spans="2:3">
      <c r="B499" s="75"/>
      <c r="C499" s="75"/>
    </row>
    <row r="500" spans="2:3">
      <c r="B500" s="75"/>
      <c r="C500" s="75"/>
    </row>
    <row r="501" spans="2:3">
      <c r="B501" s="75"/>
      <c r="C501" s="75"/>
    </row>
    <row r="502" spans="2:3">
      <c r="B502" s="75"/>
      <c r="C502" s="75"/>
    </row>
    <row r="503" spans="2:3">
      <c r="B503" s="75"/>
      <c r="C503" s="75"/>
    </row>
    <row r="504" spans="2:3">
      <c r="B504" s="75"/>
      <c r="C504" s="75"/>
    </row>
    <row r="505" spans="2:3">
      <c r="B505" s="75"/>
      <c r="C505" s="75"/>
    </row>
    <row r="506" spans="2:3">
      <c r="B506" s="75"/>
      <c r="C506" s="75"/>
    </row>
    <row r="507" spans="2:3">
      <c r="B507" s="75"/>
      <c r="C507" s="75"/>
    </row>
    <row r="508" spans="2:3">
      <c r="B508" s="75"/>
      <c r="C508" s="75"/>
    </row>
    <row r="509" spans="2:3">
      <c r="B509" s="75"/>
      <c r="C509" s="75"/>
    </row>
    <row r="510" spans="2:3">
      <c r="B510" s="75"/>
      <c r="C510" s="75"/>
    </row>
    <row r="511" spans="2:3">
      <c r="B511" s="75"/>
      <c r="C511" s="75"/>
    </row>
    <row r="512" spans="2:3">
      <c r="B512" s="75"/>
      <c r="C512" s="75"/>
    </row>
    <row r="513" spans="2:3">
      <c r="B513" s="75"/>
      <c r="C513" s="75"/>
    </row>
    <row r="514" spans="2:3">
      <c r="B514" s="75"/>
      <c r="C514" s="75"/>
    </row>
    <row r="515" spans="2:3">
      <c r="B515" s="75"/>
      <c r="C515" s="75"/>
    </row>
    <row r="516" spans="2:3">
      <c r="B516" s="75"/>
      <c r="C516" s="75"/>
    </row>
    <row r="517" spans="2:3">
      <c r="B517" s="75"/>
      <c r="C517" s="75"/>
    </row>
    <row r="518" spans="2:3">
      <c r="B518" s="75"/>
      <c r="C518" s="75"/>
    </row>
    <row r="519" spans="2:3">
      <c r="B519" s="75"/>
      <c r="C519" s="75"/>
    </row>
    <row r="520" spans="2:3">
      <c r="B520" s="75"/>
      <c r="C520" s="75"/>
    </row>
    <row r="521" spans="2:3">
      <c r="B521" s="75"/>
      <c r="C521" s="75"/>
    </row>
    <row r="522" spans="2:3">
      <c r="B522" s="75"/>
      <c r="C522" s="75"/>
    </row>
    <row r="523" spans="2:3">
      <c r="B523" s="75"/>
      <c r="C523" s="75"/>
    </row>
    <row r="524" spans="2:3">
      <c r="B524" s="75"/>
      <c r="C524" s="75"/>
    </row>
    <row r="525" spans="2:3">
      <c r="B525" s="75"/>
      <c r="C525" s="75"/>
    </row>
    <row r="526" spans="2:3">
      <c r="B526" s="75"/>
      <c r="C526" s="75"/>
    </row>
    <row r="527" spans="2:3">
      <c r="B527" s="75"/>
      <c r="C527" s="75"/>
    </row>
    <row r="528" spans="2:3">
      <c r="B528" s="75"/>
      <c r="C528" s="75"/>
    </row>
    <row r="529" spans="2:3">
      <c r="B529" s="75"/>
      <c r="C529" s="75"/>
    </row>
    <row r="530" spans="2:3">
      <c r="B530" s="75"/>
      <c r="C530" s="75"/>
    </row>
    <row r="531" spans="2:3">
      <c r="B531" s="75"/>
      <c r="C531" s="75"/>
    </row>
    <row r="532" spans="2:3">
      <c r="B532" s="75"/>
      <c r="C532" s="75"/>
    </row>
    <row r="533" spans="2:3">
      <c r="B533" s="75"/>
      <c r="C533" s="75"/>
    </row>
    <row r="534" spans="2:3">
      <c r="B534" s="75"/>
      <c r="C534" s="75"/>
    </row>
    <row r="535" spans="2:3">
      <c r="B535" s="75"/>
      <c r="C535" s="75"/>
    </row>
    <row r="536" spans="2:3">
      <c r="B536" s="75"/>
      <c r="C536" s="75"/>
    </row>
    <row r="537" spans="2:3">
      <c r="B537" s="75"/>
      <c r="C537" s="75"/>
    </row>
    <row r="538" spans="2:3">
      <c r="B538" s="75"/>
      <c r="C538" s="75"/>
    </row>
    <row r="539" spans="2:3">
      <c r="B539" s="75"/>
      <c r="C539" s="75"/>
    </row>
    <row r="540" spans="2:3">
      <c r="B540" s="75"/>
      <c r="C540" s="75"/>
    </row>
    <row r="541" spans="2:3">
      <c r="B541" s="75"/>
      <c r="C541" s="75"/>
    </row>
    <row r="542" spans="2:3">
      <c r="B542" s="75"/>
      <c r="C542" s="75"/>
    </row>
    <row r="543" spans="2:3">
      <c r="B543" s="75"/>
      <c r="C543" s="75"/>
    </row>
    <row r="544" spans="2:3">
      <c r="B544" s="75"/>
      <c r="C544" s="75"/>
    </row>
    <row r="545" spans="2:3">
      <c r="B545" s="75"/>
      <c r="C545" s="75"/>
    </row>
    <row r="546" spans="2:3">
      <c r="B546" s="75"/>
      <c r="C546" s="75"/>
    </row>
    <row r="547" spans="2:3">
      <c r="B547" s="75"/>
      <c r="C547" s="75"/>
    </row>
    <row r="548" spans="2:3">
      <c r="B548" s="75"/>
      <c r="C548" s="75"/>
    </row>
    <row r="549" spans="2:3">
      <c r="B549" s="75"/>
      <c r="C549" s="75"/>
    </row>
    <row r="550" spans="2:3">
      <c r="B550" s="75"/>
      <c r="C550" s="75"/>
    </row>
    <row r="551" spans="2:3">
      <c r="B551" s="75"/>
      <c r="C551" s="75"/>
    </row>
    <row r="552" spans="2:3">
      <c r="B552" s="75"/>
      <c r="C552" s="75"/>
    </row>
    <row r="553" spans="2:3">
      <c r="B553" s="75"/>
      <c r="C553" s="75"/>
    </row>
    <row r="554" spans="2:3">
      <c r="B554" s="75"/>
      <c r="C554" s="75"/>
    </row>
    <row r="555" spans="2:3">
      <c r="B555" s="75"/>
      <c r="C555" s="75"/>
    </row>
    <row r="556" spans="2:3">
      <c r="B556" s="75"/>
      <c r="C556" s="75"/>
    </row>
    <row r="557" spans="2:3">
      <c r="B557" s="75"/>
      <c r="C557" s="75"/>
    </row>
    <row r="558" spans="2:3">
      <c r="B558" s="75"/>
      <c r="C558" s="75"/>
    </row>
    <row r="559" spans="2:3">
      <c r="B559" s="75"/>
      <c r="C559" s="75"/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Other Med Professional</vt:lpstr>
      <vt:lpstr>Professional Services</vt:lpstr>
      <vt:lpstr>Dental Services</vt:lpstr>
      <vt:lpstr>Eye Glasses and Eye Care</vt:lpstr>
      <vt:lpstr>Physcian Services</vt:lpstr>
      <vt:lpstr>Other Med Projected</vt:lpstr>
      <vt:lpstr>Projections</vt:lpstr>
      <vt:lpstr>Graphs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 Tucek 314-434-8633</cp:lastModifiedBy>
  <dcterms:created xsi:type="dcterms:W3CDTF">2026-03-10T19:11:23Z</dcterms:created>
  <dcterms:modified xsi:type="dcterms:W3CDTF">2026-10-21T15:22:27Z</dcterms:modified>
</cp:coreProperties>
</file>